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codeName="ThisWorkbook" autoCompressPictures="0"/>
  <bookViews>
    <workbookView xWindow="2680" yWindow="4380" windowWidth="23540" windowHeight="12800" activeTab="1"/>
  </bookViews>
  <sheets>
    <sheet name="Assignment" sheetId="26" r:id="rId1"/>
    <sheet name="Dashboard" sheetId="23" r:id="rId2"/>
    <sheet name="YourTeamData" sheetId="24" r:id="rId3"/>
    <sheet name="TotalCompanyData" sheetId="3" r:id="rId4"/>
    <sheet name="Tables to Convert" sheetId="25" r:id="rId5"/>
  </sheets>
  <definedNames>
    <definedName name="_xlnm._FilterDatabase" localSheetId="3" hidden="1">TotalCompanyData!$A$4:$S$6370</definedName>
    <definedName name="_xlnm._FilterDatabase" localSheetId="2" hidden="1">YourTeamData!$A$3:$A$3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G23" i="23"/>
  <c r="F23" i="23"/>
  <c r="E23" i="23"/>
  <c r="D23" i="23"/>
  <c r="G22" i="23"/>
  <c r="F22" i="23"/>
  <c r="E22" i="23"/>
  <c r="D22" i="23"/>
  <c r="G21" i="23"/>
  <c r="F21" i="23"/>
  <c r="E21" i="23"/>
  <c r="D21" i="23"/>
  <c r="G20" i="23"/>
  <c r="F20" i="23"/>
  <c r="E20" i="23"/>
  <c r="D20" i="23"/>
  <c r="G24" i="23"/>
  <c r="F24" i="23"/>
  <c r="E24" i="23"/>
  <c r="D24" i="2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5" i="3"/>
  <c r="F6370" i="3"/>
  <c r="E6370" i="3"/>
  <c r="D6370" i="3"/>
  <c r="C6370" i="3"/>
  <c r="B6370" i="3"/>
  <c r="A6370" i="3"/>
  <c r="F6369" i="3"/>
  <c r="E6369" i="3"/>
  <c r="D6369" i="3"/>
  <c r="C6369" i="3"/>
  <c r="B6369" i="3"/>
  <c r="A6369" i="3"/>
  <c r="F6368" i="3"/>
  <c r="E6368" i="3"/>
  <c r="D6368" i="3"/>
  <c r="C6368" i="3"/>
  <c r="B6368" i="3"/>
  <c r="A6368" i="3"/>
  <c r="F6367" i="3"/>
  <c r="E6367" i="3"/>
  <c r="D6367" i="3"/>
  <c r="C6367" i="3"/>
  <c r="B6367" i="3"/>
  <c r="A6367" i="3"/>
  <c r="F6366" i="3"/>
  <c r="E6366" i="3"/>
  <c r="D6366" i="3"/>
  <c r="C6366" i="3"/>
  <c r="B6366" i="3"/>
  <c r="A6366" i="3"/>
  <c r="F6365" i="3"/>
  <c r="E6365" i="3"/>
  <c r="D6365" i="3"/>
  <c r="C6365" i="3"/>
  <c r="B6365" i="3"/>
  <c r="A6365" i="3"/>
  <c r="F6364" i="3"/>
  <c r="E6364" i="3"/>
  <c r="D6364" i="3"/>
  <c r="C6364" i="3"/>
  <c r="B6364" i="3"/>
  <c r="A6364" i="3"/>
  <c r="F6363" i="3"/>
  <c r="E6363" i="3"/>
  <c r="D6363" i="3"/>
  <c r="C6363" i="3"/>
  <c r="B6363" i="3"/>
  <c r="A6363" i="3"/>
  <c r="F6362" i="3"/>
  <c r="E6362" i="3"/>
  <c r="D6362" i="3"/>
  <c r="C6362" i="3"/>
  <c r="B6362" i="3"/>
  <c r="A6362" i="3"/>
  <c r="F6361" i="3"/>
  <c r="E6361" i="3"/>
  <c r="D6361" i="3"/>
  <c r="C6361" i="3"/>
  <c r="B6361" i="3"/>
  <c r="A6361" i="3"/>
  <c r="F6360" i="3"/>
  <c r="E6360" i="3"/>
  <c r="D6360" i="3"/>
  <c r="C6360" i="3"/>
  <c r="B6360" i="3"/>
  <c r="A6360" i="3"/>
  <c r="F6359" i="3"/>
  <c r="E6359" i="3"/>
  <c r="D6359" i="3"/>
  <c r="C6359" i="3"/>
  <c r="B6359" i="3"/>
  <c r="A6359" i="3"/>
  <c r="F6358" i="3"/>
  <c r="E6358" i="3"/>
  <c r="D6358" i="3"/>
  <c r="C6358" i="3"/>
  <c r="B6358" i="3"/>
  <c r="A6358" i="3"/>
  <c r="F6357" i="3"/>
  <c r="E6357" i="3"/>
  <c r="D6357" i="3"/>
  <c r="C6357" i="3"/>
  <c r="B6357" i="3"/>
  <c r="A6357" i="3"/>
  <c r="F6356" i="3"/>
  <c r="E6356" i="3"/>
  <c r="D6356" i="3"/>
  <c r="C6356" i="3"/>
  <c r="B6356" i="3"/>
  <c r="A6356" i="3"/>
  <c r="F6355" i="3"/>
  <c r="E6355" i="3"/>
  <c r="D6355" i="3"/>
  <c r="C6355" i="3"/>
  <c r="B6355" i="3"/>
  <c r="A6355" i="3"/>
  <c r="F6354" i="3"/>
  <c r="E6354" i="3"/>
  <c r="D6354" i="3"/>
  <c r="C6354" i="3"/>
  <c r="B6354" i="3"/>
  <c r="A6354" i="3"/>
  <c r="F6353" i="3"/>
  <c r="E6353" i="3"/>
  <c r="D6353" i="3"/>
  <c r="C6353" i="3"/>
  <c r="B6353" i="3"/>
  <c r="A6353" i="3"/>
  <c r="F6352" i="3"/>
  <c r="E6352" i="3"/>
  <c r="D6352" i="3"/>
  <c r="C6352" i="3"/>
  <c r="B6352" i="3"/>
  <c r="A6352" i="3"/>
  <c r="F6351" i="3"/>
  <c r="E6351" i="3"/>
  <c r="D6351" i="3"/>
  <c r="C6351" i="3"/>
  <c r="B6351" i="3"/>
  <c r="A6351" i="3"/>
  <c r="F6350" i="3"/>
  <c r="E6350" i="3"/>
  <c r="D6350" i="3"/>
  <c r="C6350" i="3"/>
  <c r="B6350" i="3"/>
  <c r="A6350" i="3"/>
  <c r="F6349" i="3"/>
  <c r="E6349" i="3"/>
  <c r="D6349" i="3"/>
  <c r="C6349" i="3"/>
  <c r="B6349" i="3"/>
  <c r="A6349" i="3"/>
  <c r="F6348" i="3"/>
  <c r="E6348" i="3"/>
  <c r="D6348" i="3"/>
  <c r="C6348" i="3"/>
  <c r="B6348" i="3"/>
  <c r="A6348" i="3"/>
  <c r="F6347" i="3"/>
  <c r="E6347" i="3"/>
  <c r="D6347" i="3"/>
  <c r="C6347" i="3"/>
  <c r="B6347" i="3"/>
  <c r="A6347" i="3"/>
  <c r="F6346" i="3"/>
  <c r="E6346" i="3"/>
  <c r="D6346" i="3"/>
  <c r="C6346" i="3"/>
  <c r="B6346" i="3"/>
  <c r="A6346" i="3"/>
  <c r="F6345" i="3"/>
  <c r="E6345" i="3"/>
  <c r="D6345" i="3"/>
  <c r="C6345" i="3"/>
  <c r="B6345" i="3"/>
  <c r="A6345" i="3"/>
  <c r="F6344" i="3"/>
  <c r="E6344" i="3"/>
  <c r="D6344" i="3"/>
  <c r="C6344" i="3"/>
  <c r="B6344" i="3"/>
  <c r="A6344" i="3"/>
  <c r="F6343" i="3"/>
  <c r="E6343" i="3"/>
  <c r="D6343" i="3"/>
  <c r="C6343" i="3"/>
  <c r="B6343" i="3"/>
  <c r="A6343" i="3"/>
  <c r="F6342" i="3"/>
  <c r="E6342" i="3"/>
  <c r="D6342" i="3"/>
  <c r="C6342" i="3"/>
  <c r="B6342" i="3"/>
  <c r="A6342" i="3"/>
  <c r="F6341" i="3"/>
  <c r="E6341" i="3"/>
  <c r="D6341" i="3"/>
  <c r="C6341" i="3"/>
  <c r="B6341" i="3"/>
  <c r="A6341" i="3"/>
  <c r="F6340" i="3"/>
  <c r="E6340" i="3"/>
  <c r="D6340" i="3"/>
  <c r="C6340" i="3"/>
  <c r="B6340" i="3"/>
  <c r="A6340" i="3"/>
  <c r="F6339" i="3"/>
  <c r="E6339" i="3"/>
  <c r="D6339" i="3"/>
  <c r="C6339" i="3"/>
  <c r="B6339" i="3"/>
  <c r="A6339" i="3"/>
  <c r="F6338" i="3"/>
  <c r="E6338" i="3"/>
  <c r="D6338" i="3"/>
  <c r="C6338" i="3"/>
  <c r="B6338" i="3"/>
  <c r="A6338" i="3"/>
  <c r="F6337" i="3"/>
  <c r="E6337" i="3"/>
  <c r="D6337" i="3"/>
  <c r="C6337" i="3"/>
  <c r="B6337" i="3"/>
  <c r="A6337" i="3"/>
  <c r="F6336" i="3"/>
  <c r="E6336" i="3"/>
  <c r="D6336" i="3"/>
  <c r="C6336" i="3"/>
  <c r="B6336" i="3"/>
  <c r="A6336" i="3"/>
  <c r="F6335" i="3"/>
  <c r="E6335" i="3"/>
  <c r="D6335" i="3"/>
  <c r="C6335" i="3"/>
  <c r="B6335" i="3"/>
  <c r="A6335" i="3"/>
  <c r="F6334" i="3"/>
  <c r="E6334" i="3"/>
  <c r="D6334" i="3"/>
  <c r="C6334" i="3"/>
  <c r="B6334" i="3"/>
  <c r="A6334" i="3"/>
  <c r="F6333" i="3"/>
  <c r="E6333" i="3"/>
  <c r="D6333" i="3"/>
  <c r="C6333" i="3"/>
  <c r="B6333" i="3"/>
  <c r="A6333" i="3"/>
  <c r="F6332" i="3"/>
  <c r="E6332" i="3"/>
  <c r="D6332" i="3"/>
  <c r="C6332" i="3"/>
  <c r="B6332" i="3"/>
  <c r="A6332" i="3"/>
  <c r="F6331" i="3"/>
  <c r="E6331" i="3"/>
  <c r="D6331" i="3"/>
  <c r="C6331" i="3"/>
  <c r="B6331" i="3"/>
  <c r="A6331" i="3"/>
  <c r="F6330" i="3"/>
  <c r="E6330" i="3"/>
  <c r="D6330" i="3"/>
  <c r="C6330" i="3"/>
  <c r="B6330" i="3"/>
  <c r="A6330" i="3"/>
  <c r="F6329" i="3"/>
  <c r="E6329" i="3"/>
  <c r="D6329" i="3"/>
  <c r="C6329" i="3"/>
  <c r="B6329" i="3"/>
  <c r="A6329" i="3"/>
  <c r="F6328" i="3"/>
  <c r="E6328" i="3"/>
  <c r="D6328" i="3"/>
  <c r="C6328" i="3"/>
  <c r="B6328" i="3"/>
  <c r="A6328" i="3"/>
  <c r="F6327" i="3"/>
  <c r="E6327" i="3"/>
  <c r="D6327" i="3"/>
  <c r="C6327" i="3"/>
  <c r="B6327" i="3"/>
  <c r="A6327" i="3"/>
  <c r="F6326" i="3"/>
  <c r="E6326" i="3"/>
  <c r="D6326" i="3"/>
  <c r="C6326" i="3"/>
  <c r="B6326" i="3"/>
  <c r="A6326" i="3"/>
  <c r="F6325" i="3"/>
  <c r="E6325" i="3"/>
  <c r="D6325" i="3"/>
  <c r="C6325" i="3"/>
  <c r="B6325" i="3"/>
  <c r="A6325" i="3"/>
  <c r="F6324" i="3"/>
  <c r="E6324" i="3"/>
  <c r="D6324" i="3"/>
  <c r="C6324" i="3"/>
  <c r="B6324" i="3"/>
  <c r="A6324" i="3"/>
  <c r="F6323" i="3"/>
  <c r="E6323" i="3"/>
  <c r="D6323" i="3"/>
  <c r="C6323" i="3"/>
  <c r="B6323" i="3"/>
  <c r="A6323" i="3"/>
  <c r="F6322" i="3"/>
  <c r="E6322" i="3"/>
  <c r="D6322" i="3"/>
  <c r="C6322" i="3"/>
  <c r="B6322" i="3"/>
  <c r="A6322" i="3"/>
  <c r="F6321" i="3"/>
  <c r="E6321" i="3"/>
  <c r="D6321" i="3"/>
  <c r="C6321" i="3"/>
  <c r="B6321" i="3"/>
  <c r="A6321" i="3"/>
  <c r="F6320" i="3"/>
  <c r="E6320" i="3"/>
  <c r="D6320" i="3"/>
  <c r="C6320" i="3"/>
  <c r="B6320" i="3"/>
  <c r="A6320" i="3"/>
  <c r="F6319" i="3"/>
  <c r="E6319" i="3"/>
  <c r="D6319" i="3"/>
  <c r="C6319" i="3"/>
  <c r="B6319" i="3"/>
  <c r="A6319" i="3"/>
  <c r="F6318" i="3"/>
  <c r="E6318" i="3"/>
  <c r="D6318" i="3"/>
  <c r="C6318" i="3"/>
  <c r="B6318" i="3"/>
  <c r="A6318" i="3"/>
  <c r="F6317" i="3"/>
  <c r="E6317" i="3"/>
  <c r="D6317" i="3"/>
  <c r="C6317" i="3"/>
  <c r="B6317" i="3"/>
  <c r="A6317" i="3"/>
  <c r="F6316" i="3"/>
  <c r="E6316" i="3"/>
  <c r="D6316" i="3"/>
  <c r="C6316" i="3"/>
  <c r="B6316" i="3"/>
  <c r="A6316" i="3"/>
  <c r="F6315" i="3"/>
  <c r="E6315" i="3"/>
  <c r="D6315" i="3"/>
  <c r="C6315" i="3"/>
  <c r="B6315" i="3"/>
  <c r="A6315" i="3"/>
  <c r="F6314" i="3"/>
  <c r="E6314" i="3"/>
  <c r="D6314" i="3"/>
  <c r="C6314" i="3"/>
  <c r="B6314" i="3"/>
  <c r="A6314" i="3"/>
  <c r="F6313" i="3"/>
  <c r="E6313" i="3"/>
  <c r="D6313" i="3"/>
  <c r="C6313" i="3"/>
  <c r="B6313" i="3"/>
  <c r="A6313" i="3"/>
  <c r="F6312" i="3"/>
  <c r="E6312" i="3"/>
  <c r="D6312" i="3"/>
  <c r="C6312" i="3"/>
  <c r="B6312" i="3"/>
  <c r="A6312" i="3"/>
  <c r="F6311" i="3"/>
  <c r="E6311" i="3"/>
  <c r="D6311" i="3"/>
  <c r="C6311" i="3"/>
  <c r="B6311" i="3"/>
  <c r="A6311" i="3"/>
  <c r="F6310" i="3"/>
  <c r="E6310" i="3"/>
  <c r="D6310" i="3"/>
  <c r="C6310" i="3"/>
  <c r="B6310" i="3"/>
  <c r="A6310" i="3"/>
  <c r="F6309" i="3"/>
  <c r="E6309" i="3"/>
  <c r="D6309" i="3"/>
  <c r="C6309" i="3"/>
  <c r="B6309" i="3"/>
  <c r="A6309" i="3"/>
  <c r="F6308" i="3"/>
  <c r="E6308" i="3"/>
  <c r="D6308" i="3"/>
  <c r="C6308" i="3"/>
  <c r="B6308" i="3"/>
  <c r="A6308" i="3"/>
  <c r="F6307" i="3"/>
  <c r="E6307" i="3"/>
  <c r="D6307" i="3"/>
  <c r="C6307" i="3"/>
  <c r="B6307" i="3"/>
  <c r="A6307" i="3"/>
  <c r="F6306" i="3"/>
  <c r="E6306" i="3"/>
  <c r="D6306" i="3"/>
  <c r="C6306" i="3"/>
  <c r="B6306" i="3"/>
  <c r="A6306" i="3"/>
  <c r="F6305" i="3"/>
  <c r="E6305" i="3"/>
  <c r="D6305" i="3"/>
  <c r="C6305" i="3"/>
  <c r="B6305" i="3"/>
  <c r="A6305" i="3"/>
  <c r="F6304" i="3"/>
  <c r="E6304" i="3"/>
  <c r="D6304" i="3"/>
  <c r="C6304" i="3"/>
  <c r="B6304" i="3"/>
  <c r="A6304" i="3"/>
  <c r="F6303" i="3"/>
  <c r="E6303" i="3"/>
  <c r="D6303" i="3"/>
  <c r="C6303" i="3"/>
  <c r="B6303" i="3"/>
  <c r="A6303" i="3"/>
  <c r="F6302" i="3"/>
  <c r="E6302" i="3"/>
  <c r="D6302" i="3"/>
  <c r="C6302" i="3"/>
  <c r="B6302" i="3"/>
  <c r="A6302" i="3"/>
  <c r="F6301" i="3"/>
  <c r="E6301" i="3"/>
  <c r="D6301" i="3"/>
  <c r="C6301" i="3"/>
  <c r="B6301" i="3"/>
  <c r="A6301" i="3"/>
  <c r="F6300" i="3"/>
  <c r="E6300" i="3"/>
  <c r="D6300" i="3"/>
  <c r="C6300" i="3"/>
  <c r="B6300" i="3"/>
  <c r="A6300" i="3"/>
  <c r="F6299" i="3"/>
  <c r="E6299" i="3"/>
  <c r="D6299" i="3"/>
  <c r="C6299" i="3"/>
  <c r="B6299" i="3"/>
  <c r="A6299" i="3"/>
  <c r="F6298" i="3"/>
  <c r="E6298" i="3"/>
  <c r="D6298" i="3"/>
  <c r="C6298" i="3"/>
  <c r="B6298" i="3"/>
  <c r="A6298" i="3"/>
  <c r="F6297" i="3"/>
  <c r="E6297" i="3"/>
  <c r="D6297" i="3"/>
  <c r="C6297" i="3"/>
  <c r="B6297" i="3"/>
  <c r="A6297" i="3"/>
  <c r="F6296" i="3"/>
  <c r="E6296" i="3"/>
  <c r="D6296" i="3"/>
  <c r="C6296" i="3"/>
  <c r="B6296" i="3"/>
  <c r="A6296" i="3"/>
  <c r="F6295" i="3"/>
  <c r="E6295" i="3"/>
  <c r="D6295" i="3"/>
  <c r="C6295" i="3"/>
  <c r="B6295" i="3"/>
  <c r="A6295" i="3"/>
  <c r="F6294" i="3"/>
  <c r="E6294" i="3"/>
  <c r="D6294" i="3"/>
  <c r="C6294" i="3"/>
  <c r="B6294" i="3"/>
  <c r="A6294" i="3"/>
  <c r="F6293" i="3"/>
  <c r="E6293" i="3"/>
  <c r="D6293" i="3"/>
  <c r="C6293" i="3"/>
  <c r="B6293" i="3"/>
  <c r="A6293" i="3"/>
  <c r="F6292" i="3"/>
  <c r="E6292" i="3"/>
  <c r="D6292" i="3"/>
  <c r="C6292" i="3"/>
  <c r="B6292" i="3"/>
  <c r="A6292" i="3"/>
  <c r="F6291" i="3"/>
  <c r="E6291" i="3"/>
  <c r="D6291" i="3"/>
  <c r="C6291" i="3"/>
  <c r="B6291" i="3"/>
  <c r="A6291" i="3"/>
  <c r="F6290" i="3"/>
  <c r="E6290" i="3"/>
  <c r="D6290" i="3"/>
  <c r="C6290" i="3"/>
  <c r="B6290" i="3"/>
  <c r="A6290" i="3"/>
  <c r="F6289" i="3"/>
  <c r="E6289" i="3"/>
  <c r="D6289" i="3"/>
  <c r="C6289" i="3"/>
  <c r="B6289" i="3"/>
  <c r="A6289" i="3"/>
  <c r="F6288" i="3"/>
  <c r="E6288" i="3"/>
  <c r="D6288" i="3"/>
  <c r="C6288" i="3"/>
  <c r="B6288" i="3"/>
  <c r="A6288" i="3"/>
  <c r="F6287" i="3"/>
  <c r="E6287" i="3"/>
  <c r="D6287" i="3"/>
  <c r="C6287" i="3"/>
  <c r="B6287" i="3"/>
  <c r="A6287" i="3"/>
  <c r="F6286" i="3"/>
  <c r="E6286" i="3"/>
  <c r="D6286" i="3"/>
  <c r="C6286" i="3"/>
  <c r="B6286" i="3"/>
  <c r="A6286" i="3"/>
  <c r="F6285" i="3"/>
  <c r="E6285" i="3"/>
  <c r="D6285" i="3"/>
  <c r="C6285" i="3"/>
  <c r="B6285" i="3"/>
  <c r="A6285" i="3"/>
  <c r="F6284" i="3"/>
  <c r="E6284" i="3"/>
  <c r="D6284" i="3"/>
  <c r="C6284" i="3"/>
  <c r="B6284" i="3"/>
  <c r="A6284" i="3"/>
  <c r="F6283" i="3"/>
  <c r="E6283" i="3"/>
  <c r="D6283" i="3"/>
  <c r="C6283" i="3"/>
  <c r="B6283" i="3"/>
  <c r="A6283" i="3"/>
  <c r="F6282" i="3"/>
  <c r="E6282" i="3"/>
  <c r="D6282" i="3"/>
  <c r="C6282" i="3"/>
  <c r="B6282" i="3"/>
  <c r="A6282" i="3"/>
  <c r="F6281" i="3"/>
  <c r="E6281" i="3"/>
  <c r="D6281" i="3"/>
  <c r="C6281" i="3"/>
  <c r="B6281" i="3"/>
  <c r="A6281" i="3"/>
  <c r="F6280" i="3"/>
  <c r="E6280" i="3"/>
  <c r="D6280" i="3"/>
  <c r="C6280" i="3"/>
  <c r="B6280" i="3"/>
  <c r="A6280" i="3"/>
  <c r="F6279" i="3"/>
  <c r="E6279" i="3"/>
  <c r="D6279" i="3"/>
  <c r="C6279" i="3"/>
  <c r="B6279" i="3"/>
  <c r="A6279" i="3"/>
  <c r="F6278" i="3"/>
  <c r="E6278" i="3"/>
  <c r="D6278" i="3"/>
  <c r="C6278" i="3"/>
  <c r="B6278" i="3"/>
  <c r="A6278" i="3"/>
  <c r="F6277" i="3"/>
  <c r="E6277" i="3"/>
  <c r="D6277" i="3"/>
  <c r="C6277" i="3"/>
  <c r="B6277" i="3"/>
  <c r="A6277" i="3"/>
  <c r="F6276" i="3"/>
  <c r="E6276" i="3"/>
  <c r="D6276" i="3"/>
  <c r="C6276" i="3"/>
  <c r="B6276" i="3"/>
  <c r="A6276" i="3"/>
  <c r="F6275" i="3"/>
  <c r="E6275" i="3"/>
  <c r="D6275" i="3"/>
  <c r="C6275" i="3"/>
  <c r="B6275" i="3"/>
  <c r="A6275" i="3"/>
  <c r="F6274" i="3"/>
  <c r="E6274" i="3"/>
  <c r="D6274" i="3"/>
  <c r="C6274" i="3"/>
  <c r="B6274" i="3"/>
  <c r="A6274" i="3"/>
  <c r="F6273" i="3"/>
  <c r="E6273" i="3"/>
  <c r="D6273" i="3"/>
  <c r="C6273" i="3"/>
  <c r="B6273" i="3"/>
  <c r="A6273" i="3"/>
  <c r="F6272" i="3"/>
  <c r="E6272" i="3"/>
  <c r="D6272" i="3"/>
  <c r="C6272" i="3"/>
  <c r="B6272" i="3"/>
  <c r="A6272" i="3"/>
  <c r="F6271" i="3"/>
  <c r="E6271" i="3"/>
  <c r="D6271" i="3"/>
  <c r="C6271" i="3"/>
  <c r="B6271" i="3"/>
  <c r="A6271" i="3"/>
  <c r="F6270" i="3"/>
  <c r="E6270" i="3"/>
  <c r="D6270" i="3"/>
  <c r="C6270" i="3"/>
  <c r="B6270" i="3"/>
  <c r="A6270" i="3"/>
  <c r="F6269" i="3"/>
  <c r="E6269" i="3"/>
  <c r="D6269" i="3"/>
  <c r="C6269" i="3"/>
  <c r="B6269" i="3"/>
  <c r="A6269" i="3"/>
  <c r="F6268" i="3"/>
  <c r="E6268" i="3"/>
  <c r="D6268" i="3"/>
  <c r="C6268" i="3"/>
  <c r="B6268" i="3"/>
  <c r="A6268" i="3"/>
  <c r="F6267" i="3"/>
  <c r="E6267" i="3"/>
  <c r="D6267" i="3"/>
  <c r="C6267" i="3"/>
  <c r="B6267" i="3"/>
  <c r="A6267" i="3"/>
  <c r="F6266" i="3"/>
  <c r="E6266" i="3"/>
  <c r="D6266" i="3"/>
  <c r="C6266" i="3"/>
  <c r="B6266" i="3"/>
  <c r="A6266" i="3"/>
  <c r="F6265" i="3"/>
  <c r="E6265" i="3"/>
  <c r="D6265" i="3"/>
  <c r="C6265" i="3"/>
  <c r="B6265" i="3"/>
  <c r="A6265" i="3"/>
  <c r="F6264" i="3"/>
  <c r="E6264" i="3"/>
  <c r="D6264" i="3"/>
  <c r="C6264" i="3"/>
  <c r="B6264" i="3"/>
  <c r="A6264" i="3"/>
  <c r="F6263" i="3"/>
  <c r="E6263" i="3"/>
  <c r="D6263" i="3"/>
  <c r="C6263" i="3"/>
  <c r="B6263" i="3"/>
  <c r="A6263" i="3"/>
  <c r="F6262" i="3"/>
  <c r="E6262" i="3"/>
  <c r="D6262" i="3"/>
  <c r="C6262" i="3"/>
  <c r="B6262" i="3"/>
  <c r="A6262" i="3"/>
  <c r="F6261" i="3"/>
  <c r="E6261" i="3"/>
  <c r="D6261" i="3"/>
  <c r="C6261" i="3"/>
  <c r="B6261" i="3"/>
  <c r="A6261" i="3"/>
  <c r="F6260" i="3"/>
  <c r="E6260" i="3"/>
  <c r="D6260" i="3"/>
  <c r="C6260" i="3"/>
  <c r="B6260" i="3"/>
  <c r="A6260" i="3"/>
  <c r="F6259" i="3"/>
  <c r="E6259" i="3"/>
  <c r="D6259" i="3"/>
  <c r="C6259" i="3"/>
  <c r="B6259" i="3"/>
  <c r="A6259" i="3"/>
  <c r="F6258" i="3"/>
  <c r="E6258" i="3"/>
  <c r="D6258" i="3"/>
  <c r="C6258" i="3"/>
  <c r="B6258" i="3"/>
  <c r="A6258" i="3"/>
  <c r="F6257" i="3"/>
  <c r="E6257" i="3"/>
  <c r="D6257" i="3"/>
  <c r="C6257" i="3"/>
  <c r="B6257" i="3"/>
  <c r="A6257" i="3"/>
  <c r="F6256" i="3"/>
  <c r="E6256" i="3"/>
  <c r="D6256" i="3"/>
  <c r="C6256" i="3"/>
  <c r="B6256" i="3"/>
  <c r="A6256" i="3"/>
  <c r="F6255" i="3"/>
  <c r="E6255" i="3"/>
  <c r="D6255" i="3"/>
  <c r="C6255" i="3"/>
  <c r="B6255" i="3"/>
  <c r="A6255" i="3"/>
  <c r="F6254" i="3"/>
  <c r="E6254" i="3"/>
  <c r="D6254" i="3"/>
  <c r="C6254" i="3"/>
  <c r="B6254" i="3"/>
  <c r="A6254" i="3"/>
  <c r="F6253" i="3"/>
  <c r="E6253" i="3"/>
  <c r="D6253" i="3"/>
  <c r="C6253" i="3"/>
  <c r="B6253" i="3"/>
  <c r="A6253" i="3"/>
  <c r="F6252" i="3"/>
  <c r="E6252" i="3"/>
  <c r="D6252" i="3"/>
  <c r="C6252" i="3"/>
  <c r="B6252" i="3"/>
  <c r="A6252" i="3"/>
  <c r="F6251" i="3"/>
  <c r="E6251" i="3"/>
  <c r="D6251" i="3"/>
  <c r="C6251" i="3"/>
  <c r="B6251" i="3"/>
  <c r="A6251" i="3"/>
  <c r="F6250" i="3"/>
  <c r="E6250" i="3"/>
  <c r="D6250" i="3"/>
  <c r="C6250" i="3"/>
  <c r="B6250" i="3"/>
  <c r="A6250" i="3"/>
  <c r="F6249" i="3"/>
  <c r="E6249" i="3"/>
  <c r="D6249" i="3"/>
  <c r="C6249" i="3"/>
  <c r="B6249" i="3"/>
  <c r="A6249" i="3"/>
  <c r="F6248" i="3"/>
  <c r="E6248" i="3"/>
  <c r="D6248" i="3"/>
  <c r="C6248" i="3"/>
  <c r="B6248" i="3"/>
  <c r="A6248" i="3"/>
  <c r="F6247" i="3"/>
  <c r="E6247" i="3"/>
  <c r="D6247" i="3"/>
  <c r="C6247" i="3"/>
  <c r="B6247" i="3"/>
  <c r="A6247" i="3"/>
  <c r="F6246" i="3"/>
  <c r="E6246" i="3"/>
  <c r="D6246" i="3"/>
  <c r="C6246" i="3"/>
  <c r="B6246" i="3"/>
  <c r="A6246" i="3"/>
  <c r="F6245" i="3"/>
  <c r="E6245" i="3"/>
  <c r="D6245" i="3"/>
  <c r="C6245" i="3"/>
  <c r="B6245" i="3"/>
  <c r="A6245" i="3"/>
  <c r="F6244" i="3"/>
  <c r="E6244" i="3"/>
  <c r="D6244" i="3"/>
  <c r="C6244" i="3"/>
  <c r="B6244" i="3"/>
  <c r="A6244" i="3"/>
  <c r="F6243" i="3"/>
  <c r="E6243" i="3"/>
  <c r="D6243" i="3"/>
  <c r="C6243" i="3"/>
  <c r="B6243" i="3"/>
  <c r="A6243" i="3"/>
  <c r="F6242" i="3"/>
  <c r="E6242" i="3"/>
  <c r="D6242" i="3"/>
  <c r="C6242" i="3"/>
  <c r="B6242" i="3"/>
  <c r="A6242" i="3"/>
  <c r="F6241" i="3"/>
  <c r="E6241" i="3"/>
  <c r="D6241" i="3"/>
  <c r="C6241" i="3"/>
  <c r="B6241" i="3"/>
  <c r="A6241" i="3"/>
  <c r="F6240" i="3"/>
  <c r="E6240" i="3"/>
  <c r="D6240" i="3"/>
  <c r="C6240" i="3"/>
  <c r="B6240" i="3"/>
  <c r="A6240" i="3"/>
  <c r="F6239" i="3"/>
  <c r="E6239" i="3"/>
  <c r="D6239" i="3"/>
  <c r="C6239" i="3"/>
  <c r="B6239" i="3"/>
  <c r="A6239" i="3"/>
  <c r="F6238" i="3"/>
  <c r="E6238" i="3"/>
  <c r="D6238" i="3"/>
  <c r="C6238" i="3"/>
  <c r="B6238" i="3"/>
  <c r="A6238" i="3"/>
  <c r="F6237" i="3"/>
  <c r="E6237" i="3"/>
  <c r="D6237" i="3"/>
  <c r="C6237" i="3"/>
  <c r="B6237" i="3"/>
  <c r="A6237" i="3"/>
  <c r="F6236" i="3"/>
  <c r="E6236" i="3"/>
  <c r="D6236" i="3"/>
  <c r="C6236" i="3"/>
  <c r="B6236" i="3"/>
  <c r="A6236" i="3"/>
  <c r="F6235" i="3"/>
  <c r="E6235" i="3"/>
  <c r="D6235" i="3"/>
  <c r="C6235" i="3"/>
  <c r="B6235" i="3"/>
  <c r="A6235" i="3"/>
  <c r="F6234" i="3"/>
  <c r="E6234" i="3"/>
  <c r="D6234" i="3"/>
  <c r="C6234" i="3"/>
  <c r="B6234" i="3"/>
  <c r="A6234" i="3"/>
  <c r="F6233" i="3"/>
  <c r="E6233" i="3"/>
  <c r="D6233" i="3"/>
  <c r="C6233" i="3"/>
  <c r="B6233" i="3"/>
  <c r="A6233" i="3"/>
  <c r="F6232" i="3"/>
  <c r="E6232" i="3"/>
  <c r="D6232" i="3"/>
  <c r="C6232" i="3"/>
  <c r="B6232" i="3"/>
  <c r="A6232" i="3"/>
  <c r="F6231" i="3"/>
  <c r="E6231" i="3"/>
  <c r="D6231" i="3"/>
  <c r="C6231" i="3"/>
  <c r="B6231" i="3"/>
  <c r="A6231" i="3"/>
  <c r="F6230" i="3"/>
  <c r="E6230" i="3"/>
  <c r="D6230" i="3"/>
  <c r="C6230" i="3"/>
  <c r="B6230" i="3"/>
  <c r="A6230" i="3"/>
  <c r="F6229" i="3"/>
  <c r="E6229" i="3"/>
  <c r="D6229" i="3"/>
  <c r="C6229" i="3"/>
  <c r="B6229" i="3"/>
  <c r="A6229" i="3"/>
  <c r="F6228" i="3"/>
  <c r="E6228" i="3"/>
  <c r="D6228" i="3"/>
  <c r="C6228" i="3"/>
  <c r="B6228" i="3"/>
  <c r="A6228" i="3"/>
  <c r="F6227" i="3"/>
  <c r="E6227" i="3"/>
  <c r="D6227" i="3"/>
  <c r="C6227" i="3"/>
  <c r="B6227" i="3"/>
  <c r="A6227" i="3"/>
  <c r="F6226" i="3"/>
  <c r="E6226" i="3"/>
  <c r="D6226" i="3"/>
  <c r="C6226" i="3"/>
  <c r="B6226" i="3"/>
  <c r="A6226" i="3"/>
  <c r="F6225" i="3"/>
  <c r="E6225" i="3"/>
  <c r="D6225" i="3"/>
  <c r="C6225" i="3"/>
  <c r="B6225" i="3"/>
  <c r="A6225" i="3"/>
  <c r="F6224" i="3"/>
  <c r="E6224" i="3"/>
  <c r="D6224" i="3"/>
  <c r="C6224" i="3"/>
  <c r="B6224" i="3"/>
  <c r="A6224" i="3"/>
  <c r="F6223" i="3"/>
  <c r="E6223" i="3"/>
  <c r="D6223" i="3"/>
  <c r="C6223" i="3"/>
  <c r="B6223" i="3"/>
  <c r="A6223" i="3"/>
  <c r="F6222" i="3"/>
  <c r="E6222" i="3"/>
  <c r="D6222" i="3"/>
  <c r="C6222" i="3"/>
  <c r="B6222" i="3"/>
  <c r="A6222" i="3"/>
  <c r="F6221" i="3"/>
  <c r="E6221" i="3"/>
  <c r="D6221" i="3"/>
  <c r="C6221" i="3"/>
  <c r="B6221" i="3"/>
  <c r="A6221" i="3"/>
  <c r="F6220" i="3"/>
  <c r="E6220" i="3"/>
  <c r="D6220" i="3"/>
  <c r="C6220" i="3"/>
  <c r="B6220" i="3"/>
  <c r="A6220" i="3"/>
  <c r="F6219" i="3"/>
  <c r="E6219" i="3"/>
  <c r="D6219" i="3"/>
  <c r="C6219" i="3"/>
  <c r="B6219" i="3"/>
  <c r="A6219" i="3"/>
  <c r="F6218" i="3"/>
  <c r="E6218" i="3"/>
  <c r="D6218" i="3"/>
  <c r="C6218" i="3"/>
  <c r="B6218" i="3"/>
  <c r="A6218" i="3"/>
  <c r="F6217" i="3"/>
  <c r="E6217" i="3"/>
  <c r="D6217" i="3"/>
  <c r="C6217" i="3"/>
  <c r="B6217" i="3"/>
  <c r="A6217" i="3"/>
  <c r="F6216" i="3"/>
  <c r="E6216" i="3"/>
  <c r="D6216" i="3"/>
  <c r="C6216" i="3"/>
  <c r="B6216" i="3"/>
  <c r="A6216" i="3"/>
  <c r="F6215" i="3"/>
  <c r="E6215" i="3"/>
  <c r="D6215" i="3"/>
  <c r="C6215" i="3"/>
  <c r="B6215" i="3"/>
  <c r="A6215" i="3"/>
  <c r="F6214" i="3"/>
  <c r="E6214" i="3"/>
  <c r="D6214" i="3"/>
  <c r="C6214" i="3"/>
  <c r="B6214" i="3"/>
  <c r="A6214" i="3"/>
  <c r="F6213" i="3"/>
  <c r="E6213" i="3"/>
  <c r="D6213" i="3"/>
  <c r="C6213" i="3"/>
  <c r="B6213" i="3"/>
  <c r="A6213" i="3"/>
  <c r="F6212" i="3"/>
  <c r="E6212" i="3"/>
  <c r="D6212" i="3"/>
  <c r="C6212" i="3"/>
  <c r="B6212" i="3"/>
  <c r="A6212" i="3"/>
  <c r="F6211" i="3"/>
  <c r="E6211" i="3"/>
  <c r="D6211" i="3"/>
  <c r="C6211" i="3"/>
  <c r="B6211" i="3"/>
  <c r="A6211" i="3"/>
  <c r="F6210" i="3"/>
  <c r="E6210" i="3"/>
  <c r="D6210" i="3"/>
  <c r="C6210" i="3"/>
  <c r="B6210" i="3"/>
  <c r="A6210" i="3"/>
  <c r="F6209" i="3"/>
  <c r="E6209" i="3"/>
  <c r="D6209" i="3"/>
  <c r="C6209" i="3"/>
  <c r="B6209" i="3"/>
  <c r="A6209" i="3"/>
  <c r="F6208" i="3"/>
  <c r="E6208" i="3"/>
  <c r="D6208" i="3"/>
  <c r="C6208" i="3"/>
  <c r="B6208" i="3"/>
  <c r="A6208" i="3"/>
  <c r="F6207" i="3"/>
  <c r="E6207" i="3"/>
  <c r="D6207" i="3"/>
  <c r="C6207" i="3"/>
  <c r="B6207" i="3"/>
  <c r="A6207" i="3"/>
  <c r="F6206" i="3"/>
  <c r="E6206" i="3"/>
  <c r="D6206" i="3"/>
  <c r="C6206" i="3"/>
  <c r="B6206" i="3"/>
  <c r="A6206" i="3"/>
  <c r="F6205" i="3"/>
  <c r="E6205" i="3"/>
  <c r="D6205" i="3"/>
  <c r="C6205" i="3"/>
  <c r="B6205" i="3"/>
  <c r="A6205" i="3"/>
  <c r="F6204" i="3"/>
  <c r="E6204" i="3"/>
  <c r="D6204" i="3"/>
  <c r="C6204" i="3"/>
  <c r="B6204" i="3"/>
  <c r="A6204" i="3"/>
  <c r="F6203" i="3"/>
  <c r="E6203" i="3"/>
  <c r="D6203" i="3"/>
  <c r="C6203" i="3"/>
  <c r="B6203" i="3"/>
  <c r="A6203" i="3"/>
  <c r="F6202" i="3"/>
  <c r="E6202" i="3"/>
  <c r="D6202" i="3"/>
  <c r="C6202" i="3"/>
  <c r="B6202" i="3"/>
  <c r="A6202" i="3"/>
  <c r="F6201" i="3"/>
  <c r="E6201" i="3"/>
  <c r="D6201" i="3"/>
  <c r="C6201" i="3"/>
  <c r="B6201" i="3"/>
  <c r="A6201" i="3"/>
  <c r="F6200" i="3"/>
  <c r="E6200" i="3"/>
  <c r="D6200" i="3"/>
  <c r="C6200" i="3"/>
  <c r="B6200" i="3"/>
  <c r="A6200" i="3"/>
  <c r="F6199" i="3"/>
  <c r="E6199" i="3"/>
  <c r="D6199" i="3"/>
  <c r="C6199" i="3"/>
  <c r="B6199" i="3"/>
  <c r="A6199" i="3"/>
  <c r="F6198" i="3"/>
  <c r="E6198" i="3"/>
  <c r="D6198" i="3"/>
  <c r="C6198" i="3"/>
  <c r="B6198" i="3"/>
  <c r="A6198" i="3"/>
  <c r="F6197" i="3"/>
  <c r="E6197" i="3"/>
  <c r="D6197" i="3"/>
  <c r="C6197" i="3"/>
  <c r="B6197" i="3"/>
  <c r="A6197" i="3"/>
  <c r="F6196" i="3"/>
  <c r="E6196" i="3"/>
  <c r="D6196" i="3"/>
  <c r="C6196" i="3"/>
  <c r="B6196" i="3"/>
  <c r="A6196" i="3"/>
  <c r="F6195" i="3"/>
  <c r="E6195" i="3"/>
  <c r="D6195" i="3"/>
  <c r="C6195" i="3"/>
  <c r="B6195" i="3"/>
  <c r="A6195" i="3"/>
  <c r="F6194" i="3"/>
  <c r="E6194" i="3"/>
  <c r="D6194" i="3"/>
  <c r="C6194" i="3"/>
  <c r="B6194" i="3"/>
  <c r="A6194" i="3"/>
  <c r="F6193" i="3"/>
  <c r="E6193" i="3"/>
  <c r="D6193" i="3"/>
  <c r="C6193" i="3"/>
  <c r="B6193" i="3"/>
  <c r="A6193" i="3"/>
  <c r="F6192" i="3"/>
  <c r="E6192" i="3"/>
  <c r="D6192" i="3"/>
  <c r="C6192" i="3"/>
  <c r="B6192" i="3"/>
  <c r="A6192" i="3"/>
  <c r="F6191" i="3"/>
  <c r="E6191" i="3"/>
  <c r="D6191" i="3"/>
  <c r="C6191" i="3"/>
  <c r="B6191" i="3"/>
  <c r="A6191" i="3"/>
  <c r="F6190" i="3"/>
  <c r="E6190" i="3"/>
  <c r="D6190" i="3"/>
  <c r="C6190" i="3"/>
  <c r="B6190" i="3"/>
  <c r="A6190" i="3"/>
  <c r="F6189" i="3"/>
  <c r="E6189" i="3"/>
  <c r="D6189" i="3"/>
  <c r="C6189" i="3"/>
  <c r="B6189" i="3"/>
  <c r="A6189" i="3"/>
  <c r="F6188" i="3"/>
  <c r="E6188" i="3"/>
  <c r="D6188" i="3"/>
  <c r="C6188" i="3"/>
  <c r="B6188" i="3"/>
  <c r="A6188" i="3"/>
  <c r="F6187" i="3"/>
  <c r="E6187" i="3"/>
  <c r="D6187" i="3"/>
  <c r="C6187" i="3"/>
  <c r="B6187" i="3"/>
  <c r="A6187" i="3"/>
  <c r="F6186" i="3"/>
  <c r="E6186" i="3"/>
  <c r="D6186" i="3"/>
  <c r="C6186" i="3"/>
  <c r="B6186" i="3"/>
  <c r="A6186" i="3"/>
  <c r="F6185" i="3"/>
  <c r="E6185" i="3"/>
  <c r="D6185" i="3"/>
  <c r="C6185" i="3"/>
  <c r="B6185" i="3"/>
  <c r="A6185" i="3"/>
  <c r="F6184" i="3"/>
  <c r="E6184" i="3"/>
  <c r="D6184" i="3"/>
  <c r="C6184" i="3"/>
  <c r="B6184" i="3"/>
  <c r="A6184" i="3"/>
  <c r="F6183" i="3"/>
  <c r="E6183" i="3"/>
  <c r="D6183" i="3"/>
  <c r="C6183" i="3"/>
  <c r="B6183" i="3"/>
  <c r="A6183" i="3"/>
  <c r="F6182" i="3"/>
  <c r="E6182" i="3"/>
  <c r="D6182" i="3"/>
  <c r="C6182" i="3"/>
  <c r="B6182" i="3"/>
  <c r="A6182" i="3"/>
  <c r="F6181" i="3"/>
  <c r="E6181" i="3"/>
  <c r="D6181" i="3"/>
  <c r="C6181" i="3"/>
  <c r="B6181" i="3"/>
  <c r="A6181" i="3"/>
  <c r="F6180" i="3"/>
  <c r="E6180" i="3"/>
  <c r="D6180" i="3"/>
  <c r="C6180" i="3"/>
  <c r="B6180" i="3"/>
  <c r="A6180" i="3"/>
  <c r="F6179" i="3"/>
  <c r="E6179" i="3"/>
  <c r="D6179" i="3"/>
  <c r="C6179" i="3"/>
  <c r="B6179" i="3"/>
  <c r="A6179" i="3"/>
  <c r="F6178" i="3"/>
  <c r="E6178" i="3"/>
  <c r="D6178" i="3"/>
  <c r="C6178" i="3"/>
  <c r="B6178" i="3"/>
  <c r="A6178" i="3"/>
  <c r="F6177" i="3"/>
  <c r="E6177" i="3"/>
  <c r="D6177" i="3"/>
  <c r="C6177" i="3"/>
  <c r="B6177" i="3"/>
  <c r="A6177" i="3"/>
  <c r="F6176" i="3"/>
  <c r="E6176" i="3"/>
  <c r="D6176" i="3"/>
  <c r="C6176" i="3"/>
  <c r="B6176" i="3"/>
  <c r="A6176" i="3"/>
  <c r="F6175" i="3"/>
  <c r="E6175" i="3"/>
  <c r="D6175" i="3"/>
  <c r="C6175" i="3"/>
  <c r="B6175" i="3"/>
  <c r="A6175" i="3"/>
  <c r="F6174" i="3"/>
  <c r="E6174" i="3"/>
  <c r="D6174" i="3"/>
  <c r="C6174" i="3"/>
  <c r="B6174" i="3"/>
  <c r="A6174" i="3"/>
  <c r="F6173" i="3"/>
  <c r="E6173" i="3"/>
  <c r="D6173" i="3"/>
  <c r="C6173" i="3"/>
  <c r="B6173" i="3"/>
  <c r="A6173" i="3"/>
  <c r="F6172" i="3"/>
  <c r="E6172" i="3"/>
  <c r="D6172" i="3"/>
  <c r="C6172" i="3"/>
  <c r="B6172" i="3"/>
  <c r="A6172" i="3"/>
  <c r="F6171" i="3"/>
  <c r="E6171" i="3"/>
  <c r="D6171" i="3"/>
  <c r="C6171" i="3"/>
  <c r="B6171" i="3"/>
  <c r="A6171" i="3"/>
  <c r="F6170" i="3"/>
  <c r="E6170" i="3"/>
  <c r="D6170" i="3"/>
  <c r="C6170" i="3"/>
  <c r="B6170" i="3"/>
  <c r="A6170" i="3"/>
  <c r="F6169" i="3"/>
  <c r="E6169" i="3"/>
  <c r="D6169" i="3"/>
  <c r="C6169" i="3"/>
  <c r="B6169" i="3"/>
  <c r="A6169" i="3"/>
  <c r="F6168" i="3"/>
  <c r="E6168" i="3"/>
  <c r="D6168" i="3"/>
  <c r="C6168" i="3"/>
  <c r="B6168" i="3"/>
  <c r="A6168" i="3"/>
  <c r="F6167" i="3"/>
  <c r="E6167" i="3"/>
  <c r="D6167" i="3"/>
  <c r="C6167" i="3"/>
  <c r="B6167" i="3"/>
  <c r="A6167" i="3"/>
  <c r="F6166" i="3"/>
  <c r="E6166" i="3"/>
  <c r="D6166" i="3"/>
  <c r="C6166" i="3"/>
  <c r="B6166" i="3"/>
  <c r="A6166" i="3"/>
  <c r="F6165" i="3"/>
  <c r="E6165" i="3"/>
  <c r="D6165" i="3"/>
  <c r="C6165" i="3"/>
  <c r="B6165" i="3"/>
  <c r="A6165" i="3"/>
  <c r="F6164" i="3"/>
  <c r="E6164" i="3"/>
  <c r="D6164" i="3"/>
  <c r="C6164" i="3"/>
  <c r="B6164" i="3"/>
  <c r="A6164" i="3"/>
  <c r="F6163" i="3"/>
  <c r="E6163" i="3"/>
  <c r="D6163" i="3"/>
  <c r="C6163" i="3"/>
  <c r="B6163" i="3"/>
  <c r="A6163" i="3"/>
  <c r="F6162" i="3"/>
  <c r="E6162" i="3"/>
  <c r="D6162" i="3"/>
  <c r="C6162" i="3"/>
  <c r="B6162" i="3"/>
  <c r="A6162" i="3"/>
  <c r="F6161" i="3"/>
  <c r="E6161" i="3"/>
  <c r="D6161" i="3"/>
  <c r="C6161" i="3"/>
  <c r="B6161" i="3"/>
  <c r="A6161" i="3"/>
  <c r="F6160" i="3"/>
  <c r="E6160" i="3"/>
  <c r="D6160" i="3"/>
  <c r="C6160" i="3"/>
  <c r="B6160" i="3"/>
  <c r="A6160" i="3"/>
  <c r="F6159" i="3"/>
  <c r="E6159" i="3"/>
  <c r="D6159" i="3"/>
  <c r="C6159" i="3"/>
  <c r="B6159" i="3"/>
  <c r="A6159" i="3"/>
  <c r="F6158" i="3"/>
  <c r="E6158" i="3"/>
  <c r="D6158" i="3"/>
  <c r="C6158" i="3"/>
  <c r="B6158" i="3"/>
  <c r="A6158" i="3"/>
  <c r="F6157" i="3"/>
  <c r="E6157" i="3"/>
  <c r="D6157" i="3"/>
  <c r="C6157" i="3"/>
  <c r="B6157" i="3"/>
  <c r="A6157" i="3"/>
  <c r="F6156" i="3"/>
  <c r="E6156" i="3"/>
  <c r="D6156" i="3"/>
  <c r="C6156" i="3"/>
  <c r="B6156" i="3"/>
  <c r="A6156" i="3"/>
  <c r="F6155" i="3"/>
  <c r="E6155" i="3"/>
  <c r="D6155" i="3"/>
  <c r="C6155" i="3"/>
  <c r="B6155" i="3"/>
  <c r="A6155" i="3"/>
  <c r="F6154" i="3"/>
  <c r="E6154" i="3"/>
  <c r="D6154" i="3"/>
  <c r="C6154" i="3"/>
  <c r="B6154" i="3"/>
  <c r="A6154" i="3"/>
  <c r="F6153" i="3"/>
  <c r="E6153" i="3"/>
  <c r="D6153" i="3"/>
  <c r="C6153" i="3"/>
  <c r="B6153" i="3"/>
  <c r="A6153" i="3"/>
  <c r="F6152" i="3"/>
  <c r="E6152" i="3"/>
  <c r="D6152" i="3"/>
  <c r="C6152" i="3"/>
  <c r="B6152" i="3"/>
  <c r="A6152" i="3"/>
  <c r="F6151" i="3"/>
  <c r="E6151" i="3"/>
  <c r="D6151" i="3"/>
  <c r="C6151" i="3"/>
  <c r="B6151" i="3"/>
  <c r="A6151" i="3"/>
  <c r="F6150" i="3"/>
  <c r="E6150" i="3"/>
  <c r="D6150" i="3"/>
  <c r="C6150" i="3"/>
  <c r="B6150" i="3"/>
  <c r="A6150" i="3"/>
  <c r="F6149" i="3"/>
  <c r="E6149" i="3"/>
  <c r="D6149" i="3"/>
  <c r="C6149" i="3"/>
  <c r="B6149" i="3"/>
  <c r="A6149" i="3"/>
  <c r="F6148" i="3"/>
  <c r="E6148" i="3"/>
  <c r="D6148" i="3"/>
  <c r="C6148" i="3"/>
  <c r="B6148" i="3"/>
  <c r="A6148" i="3"/>
  <c r="F6147" i="3"/>
  <c r="E6147" i="3"/>
  <c r="D6147" i="3"/>
  <c r="C6147" i="3"/>
  <c r="B6147" i="3"/>
  <c r="A6147" i="3"/>
  <c r="F6146" i="3"/>
  <c r="E6146" i="3"/>
  <c r="D6146" i="3"/>
  <c r="C6146" i="3"/>
  <c r="B6146" i="3"/>
  <c r="A6146" i="3"/>
  <c r="F6145" i="3"/>
  <c r="E6145" i="3"/>
  <c r="D6145" i="3"/>
  <c r="C6145" i="3"/>
  <c r="B6145" i="3"/>
  <c r="A6145" i="3"/>
  <c r="F6144" i="3"/>
  <c r="E6144" i="3"/>
  <c r="D6144" i="3"/>
  <c r="C6144" i="3"/>
  <c r="B6144" i="3"/>
  <c r="A6144" i="3"/>
  <c r="F6143" i="3"/>
  <c r="E6143" i="3"/>
  <c r="D6143" i="3"/>
  <c r="C6143" i="3"/>
  <c r="B6143" i="3"/>
  <c r="A6143" i="3"/>
  <c r="F6142" i="3"/>
  <c r="E6142" i="3"/>
  <c r="D6142" i="3"/>
  <c r="C6142" i="3"/>
  <c r="B6142" i="3"/>
  <c r="A6142" i="3"/>
  <c r="F6141" i="3"/>
  <c r="E6141" i="3"/>
  <c r="D6141" i="3"/>
  <c r="C6141" i="3"/>
  <c r="B6141" i="3"/>
  <c r="A6141" i="3"/>
  <c r="F6140" i="3"/>
  <c r="E6140" i="3"/>
  <c r="D6140" i="3"/>
  <c r="C6140" i="3"/>
  <c r="B6140" i="3"/>
  <c r="A6140" i="3"/>
  <c r="F6139" i="3"/>
  <c r="E6139" i="3"/>
  <c r="D6139" i="3"/>
  <c r="C6139" i="3"/>
  <c r="B6139" i="3"/>
  <c r="A6139" i="3"/>
  <c r="F6138" i="3"/>
  <c r="E6138" i="3"/>
  <c r="D6138" i="3"/>
  <c r="C6138" i="3"/>
  <c r="B6138" i="3"/>
  <c r="A6138" i="3"/>
  <c r="F6137" i="3"/>
  <c r="E6137" i="3"/>
  <c r="D6137" i="3"/>
  <c r="C6137" i="3"/>
  <c r="B6137" i="3"/>
  <c r="A6137" i="3"/>
  <c r="F6136" i="3"/>
  <c r="E6136" i="3"/>
  <c r="D6136" i="3"/>
  <c r="C6136" i="3"/>
  <c r="B6136" i="3"/>
  <c r="A6136" i="3"/>
  <c r="F6135" i="3"/>
  <c r="E6135" i="3"/>
  <c r="D6135" i="3"/>
  <c r="C6135" i="3"/>
  <c r="B6135" i="3"/>
  <c r="A6135" i="3"/>
  <c r="F6134" i="3"/>
  <c r="E6134" i="3"/>
  <c r="D6134" i="3"/>
  <c r="C6134" i="3"/>
  <c r="B6134" i="3"/>
  <c r="A6134" i="3"/>
  <c r="F6133" i="3"/>
  <c r="E6133" i="3"/>
  <c r="D6133" i="3"/>
  <c r="C6133" i="3"/>
  <c r="B6133" i="3"/>
  <c r="A6133" i="3"/>
  <c r="F6132" i="3"/>
  <c r="E6132" i="3"/>
  <c r="D6132" i="3"/>
  <c r="C6132" i="3"/>
  <c r="B6132" i="3"/>
  <c r="A6132" i="3"/>
  <c r="F6131" i="3"/>
  <c r="E6131" i="3"/>
  <c r="D6131" i="3"/>
  <c r="C6131" i="3"/>
  <c r="B6131" i="3"/>
  <c r="A6131" i="3"/>
  <c r="F6130" i="3"/>
  <c r="E6130" i="3"/>
  <c r="D6130" i="3"/>
  <c r="C6130" i="3"/>
  <c r="B6130" i="3"/>
  <c r="A6130" i="3"/>
  <c r="F6129" i="3"/>
  <c r="E6129" i="3"/>
  <c r="D6129" i="3"/>
  <c r="C6129" i="3"/>
  <c r="B6129" i="3"/>
  <c r="A6129" i="3"/>
  <c r="F6128" i="3"/>
  <c r="E6128" i="3"/>
  <c r="D6128" i="3"/>
  <c r="C6128" i="3"/>
  <c r="B6128" i="3"/>
  <c r="A6128" i="3"/>
  <c r="F6127" i="3"/>
  <c r="E6127" i="3"/>
  <c r="D6127" i="3"/>
  <c r="C6127" i="3"/>
  <c r="B6127" i="3"/>
  <c r="A6127" i="3"/>
  <c r="F6126" i="3"/>
  <c r="E6126" i="3"/>
  <c r="D6126" i="3"/>
  <c r="C6126" i="3"/>
  <c r="B6126" i="3"/>
  <c r="A6126" i="3"/>
  <c r="F6125" i="3"/>
  <c r="E6125" i="3"/>
  <c r="D6125" i="3"/>
  <c r="C6125" i="3"/>
  <c r="B6125" i="3"/>
  <c r="A6125" i="3"/>
  <c r="F6124" i="3"/>
  <c r="E6124" i="3"/>
  <c r="D6124" i="3"/>
  <c r="C6124" i="3"/>
  <c r="B6124" i="3"/>
  <c r="A6124" i="3"/>
  <c r="F6123" i="3"/>
  <c r="E6123" i="3"/>
  <c r="D6123" i="3"/>
  <c r="C6123" i="3"/>
  <c r="B6123" i="3"/>
  <c r="A6123" i="3"/>
  <c r="F6122" i="3"/>
  <c r="E6122" i="3"/>
  <c r="D6122" i="3"/>
  <c r="C6122" i="3"/>
  <c r="B6122" i="3"/>
  <c r="A6122" i="3"/>
  <c r="F6121" i="3"/>
  <c r="E6121" i="3"/>
  <c r="D6121" i="3"/>
  <c r="C6121" i="3"/>
  <c r="B6121" i="3"/>
  <c r="A6121" i="3"/>
  <c r="F6120" i="3"/>
  <c r="E6120" i="3"/>
  <c r="D6120" i="3"/>
  <c r="C6120" i="3"/>
  <c r="B6120" i="3"/>
  <c r="A6120" i="3"/>
  <c r="F6119" i="3"/>
  <c r="E6119" i="3"/>
  <c r="D6119" i="3"/>
  <c r="C6119" i="3"/>
  <c r="B6119" i="3"/>
  <c r="A6119" i="3"/>
  <c r="F6118" i="3"/>
  <c r="E6118" i="3"/>
  <c r="D6118" i="3"/>
  <c r="C6118" i="3"/>
  <c r="B6118" i="3"/>
  <c r="A6118" i="3"/>
  <c r="F6117" i="3"/>
  <c r="E6117" i="3"/>
  <c r="D6117" i="3"/>
  <c r="C6117" i="3"/>
  <c r="B6117" i="3"/>
  <c r="A6117" i="3"/>
  <c r="F6116" i="3"/>
  <c r="E6116" i="3"/>
  <c r="D6116" i="3"/>
  <c r="C6116" i="3"/>
  <c r="B6116" i="3"/>
  <c r="A6116" i="3"/>
  <c r="F6115" i="3"/>
  <c r="E6115" i="3"/>
  <c r="D6115" i="3"/>
  <c r="C6115" i="3"/>
  <c r="B6115" i="3"/>
  <c r="A6115" i="3"/>
  <c r="F6114" i="3"/>
  <c r="E6114" i="3"/>
  <c r="D6114" i="3"/>
  <c r="C6114" i="3"/>
  <c r="B6114" i="3"/>
  <c r="A6114" i="3"/>
  <c r="F6113" i="3"/>
  <c r="E6113" i="3"/>
  <c r="D6113" i="3"/>
  <c r="C6113" i="3"/>
  <c r="B6113" i="3"/>
  <c r="A6113" i="3"/>
  <c r="F6112" i="3"/>
  <c r="E6112" i="3"/>
  <c r="D6112" i="3"/>
  <c r="C6112" i="3"/>
  <c r="B6112" i="3"/>
  <c r="A6112" i="3"/>
  <c r="F6111" i="3"/>
  <c r="E6111" i="3"/>
  <c r="D6111" i="3"/>
  <c r="C6111" i="3"/>
  <c r="B6111" i="3"/>
  <c r="A6111" i="3"/>
  <c r="F6110" i="3"/>
  <c r="E6110" i="3"/>
  <c r="D6110" i="3"/>
  <c r="C6110" i="3"/>
  <c r="B6110" i="3"/>
  <c r="A6110" i="3"/>
  <c r="F6109" i="3"/>
  <c r="E6109" i="3"/>
  <c r="D6109" i="3"/>
  <c r="C6109" i="3"/>
  <c r="B6109" i="3"/>
  <c r="A6109" i="3"/>
  <c r="F6108" i="3"/>
  <c r="E6108" i="3"/>
  <c r="D6108" i="3"/>
  <c r="C6108" i="3"/>
  <c r="B6108" i="3"/>
  <c r="A6108" i="3"/>
  <c r="F6107" i="3"/>
  <c r="E6107" i="3"/>
  <c r="D6107" i="3"/>
  <c r="C6107" i="3"/>
  <c r="B6107" i="3"/>
  <c r="A6107" i="3"/>
  <c r="F6106" i="3"/>
  <c r="E6106" i="3"/>
  <c r="D6106" i="3"/>
  <c r="C6106" i="3"/>
  <c r="B6106" i="3"/>
  <c r="A6106" i="3"/>
  <c r="F6105" i="3"/>
  <c r="E6105" i="3"/>
  <c r="D6105" i="3"/>
  <c r="C6105" i="3"/>
  <c r="B6105" i="3"/>
  <c r="A6105" i="3"/>
  <c r="F6104" i="3"/>
  <c r="E6104" i="3"/>
  <c r="D6104" i="3"/>
  <c r="C6104" i="3"/>
  <c r="B6104" i="3"/>
  <c r="A6104" i="3"/>
  <c r="F6103" i="3"/>
  <c r="E6103" i="3"/>
  <c r="D6103" i="3"/>
  <c r="C6103" i="3"/>
  <c r="B6103" i="3"/>
  <c r="A6103" i="3"/>
  <c r="F6102" i="3"/>
  <c r="E6102" i="3"/>
  <c r="D6102" i="3"/>
  <c r="C6102" i="3"/>
  <c r="B6102" i="3"/>
  <c r="A6102" i="3"/>
  <c r="F6101" i="3"/>
  <c r="E6101" i="3"/>
  <c r="D6101" i="3"/>
  <c r="C6101" i="3"/>
  <c r="B6101" i="3"/>
  <c r="A6101" i="3"/>
  <c r="F6100" i="3"/>
  <c r="E6100" i="3"/>
  <c r="D6100" i="3"/>
  <c r="C6100" i="3"/>
  <c r="B6100" i="3"/>
  <c r="A6100" i="3"/>
  <c r="F6099" i="3"/>
  <c r="E6099" i="3"/>
  <c r="D6099" i="3"/>
  <c r="C6099" i="3"/>
  <c r="B6099" i="3"/>
  <c r="A6099" i="3"/>
  <c r="F6098" i="3"/>
  <c r="E6098" i="3"/>
  <c r="D6098" i="3"/>
  <c r="C6098" i="3"/>
  <c r="B6098" i="3"/>
  <c r="A6098" i="3"/>
  <c r="F6097" i="3"/>
  <c r="E6097" i="3"/>
  <c r="D6097" i="3"/>
  <c r="C6097" i="3"/>
  <c r="B6097" i="3"/>
  <c r="A6097" i="3"/>
  <c r="F6096" i="3"/>
  <c r="E6096" i="3"/>
  <c r="D6096" i="3"/>
  <c r="C6096" i="3"/>
  <c r="B6096" i="3"/>
  <c r="A6096" i="3"/>
  <c r="F6095" i="3"/>
  <c r="E6095" i="3"/>
  <c r="D6095" i="3"/>
  <c r="C6095" i="3"/>
  <c r="B6095" i="3"/>
  <c r="A6095" i="3"/>
  <c r="F6094" i="3"/>
  <c r="E6094" i="3"/>
  <c r="D6094" i="3"/>
  <c r="C6094" i="3"/>
  <c r="B6094" i="3"/>
  <c r="A6094" i="3"/>
  <c r="F6093" i="3"/>
  <c r="E6093" i="3"/>
  <c r="D6093" i="3"/>
  <c r="C6093" i="3"/>
  <c r="B6093" i="3"/>
  <c r="A6093" i="3"/>
  <c r="F6092" i="3"/>
  <c r="E6092" i="3"/>
  <c r="D6092" i="3"/>
  <c r="C6092" i="3"/>
  <c r="B6092" i="3"/>
  <c r="A6092" i="3"/>
  <c r="F6091" i="3"/>
  <c r="E6091" i="3"/>
  <c r="D6091" i="3"/>
  <c r="C6091" i="3"/>
  <c r="B6091" i="3"/>
  <c r="A6091" i="3"/>
  <c r="F6090" i="3"/>
  <c r="E6090" i="3"/>
  <c r="D6090" i="3"/>
  <c r="C6090" i="3"/>
  <c r="B6090" i="3"/>
  <c r="A6090" i="3"/>
  <c r="F6089" i="3"/>
  <c r="E6089" i="3"/>
  <c r="D6089" i="3"/>
  <c r="C6089" i="3"/>
  <c r="B6089" i="3"/>
  <c r="A6089" i="3"/>
  <c r="F6088" i="3"/>
  <c r="E6088" i="3"/>
  <c r="D6088" i="3"/>
  <c r="C6088" i="3"/>
  <c r="B6088" i="3"/>
  <c r="A6088" i="3"/>
  <c r="F6087" i="3"/>
  <c r="E6087" i="3"/>
  <c r="D6087" i="3"/>
  <c r="C6087" i="3"/>
  <c r="B6087" i="3"/>
  <c r="A6087" i="3"/>
  <c r="F6086" i="3"/>
  <c r="E6086" i="3"/>
  <c r="D6086" i="3"/>
  <c r="C6086" i="3"/>
  <c r="B6086" i="3"/>
  <c r="A6086" i="3"/>
  <c r="F6085" i="3"/>
  <c r="E6085" i="3"/>
  <c r="D6085" i="3"/>
  <c r="C6085" i="3"/>
  <c r="B6085" i="3"/>
  <c r="A6085" i="3"/>
  <c r="F6084" i="3"/>
  <c r="E6084" i="3"/>
  <c r="D6084" i="3"/>
  <c r="C6084" i="3"/>
  <c r="B6084" i="3"/>
  <c r="A6084" i="3"/>
  <c r="F6083" i="3"/>
  <c r="E6083" i="3"/>
  <c r="D6083" i="3"/>
  <c r="C6083" i="3"/>
  <c r="B6083" i="3"/>
  <c r="A6083" i="3"/>
  <c r="F6082" i="3"/>
  <c r="E6082" i="3"/>
  <c r="D6082" i="3"/>
  <c r="C6082" i="3"/>
  <c r="B6082" i="3"/>
  <c r="A6082" i="3"/>
  <c r="F6081" i="3"/>
  <c r="E6081" i="3"/>
  <c r="D6081" i="3"/>
  <c r="C6081" i="3"/>
  <c r="B6081" i="3"/>
  <c r="A6081" i="3"/>
  <c r="F6080" i="3"/>
  <c r="E6080" i="3"/>
  <c r="D6080" i="3"/>
  <c r="C6080" i="3"/>
  <c r="B6080" i="3"/>
  <c r="A6080" i="3"/>
  <c r="F6079" i="3"/>
  <c r="E6079" i="3"/>
  <c r="D6079" i="3"/>
  <c r="C6079" i="3"/>
  <c r="B6079" i="3"/>
  <c r="A6079" i="3"/>
  <c r="F6078" i="3"/>
  <c r="E6078" i="3"/>
  <c r="D6078" i="3"/>
  <c r="C6078" i="3"/>
  <c r="B6078" i="3"/>
  <c r="A6078" i="3"/>
  <c r="F6077" i="3"/>
  <c r="E6077" i="3"/>
  <c r="D6077" i="3"/>
  <c r="C6077" i="3"/>
  <c r="B6077" i="3"/>
  <c r="A6077" i="3"/>
  <c r="F6076" i="3"/>
  <c r="E6076" i="3"/>
  <c r="D6076" i="3"/>
  <c r="C6076" i="3"/>
  <c r="B6076" i="3"/>
  <c r="A6076" i="3"/>
  <c r="F6075" i="3"/>
  <c r="E6075" i="3"/>
  <c r="D6075" i="3"/>
  <c r="C6075" i="3"/>
  <c r="B6075" i="3"/>
  <c r="A6075" i="3"/>
  <c r="F6074" i="3"/>
  <c r="E6074" i="3"/>
  <c r="D6074" i="3"/>
  <c r="C6074" i="3"/>
  <c r="B6074" i="3"/>
  <c r="A6074" i="3"/>
  <c r="F6073" i="3"/>
  <c r="E6073" i="3"/>
  <c r="D6073" i="3"/>
  <c r="C6073" i="3"/>
  <c r="B6073" i="3"/>
  <c r="A6073" i="3"/>
  <c r="F6072" i="3"/>
  <c r="E6072" i="3"/>
  <c r="D6072" i="3"/>
  <c r="C6072" i="3"/>
  <c r="B6072" i="3"/>
  <c r="A6072" i="3"/>
  <c r="F6071" i="3"/>
  <c r="E6071" i="3"/>
  <c r="D6071" i="3"/>
  <c r="C6071" i="3"/>
  <c r="B6071" i="3"/>
  <c r="A6071" i="3"/>
  <c r="F6070" i="3"/>
  <c r="E6070" i="3"/>
  <c r="D6070" i="3"/>
  <c r="C6070" i="3"/>
  <c r="B6070" i="3"/>
  <c r="A6070" i="3"/>
  <c r="F6069" i="3"/>
  <c r="E6069" i="3"/>
  <c r="D6069" i="3"/>
  <c r="C6069" i="3"/>
  <c r="B6069" i="3"/>
  <c r="A6069" i="3"/>
  <c r="F6068" i="3"/>
  <c r="E6068" i="3"/>
  <c r="D6068" i="3"/>
  <c r="C6068" i="3"/>
  <c r="B6068" i="3"/>
  <c r="A6068" i="3"/>
  <c r="F6067" i="3"/>
  <c r="E6067" i="3"/>
  <c r="D6067" i="3"/>
  <c r="C6067" i="3"/>
  <c r="B6067" i="3"/>
  <c r="A6067" i="3"/>
  <c r="F6066" i="3"/>
  <c r="E6066" i="3"/>
  <c r="D6066" i="3"/>
  <c r="C6066" i="3"/>
  <c r="B6066" i="3"/>
  <c r="A6066" i="3"/>
  <c r="F6065" i="3"/>
  <c r="E6065" i="3"/>
  <c r="D6065" i="3"/>
  <c r="C6065" i="3"/>
  <c r="B6065" i="3"/>
  <c r="A6065" i="3"/>
  <c r="F6064" i="3"/>
  <c r="E6064" i="3"/>
  <c r="D6064" i="3"/>
  <c r="C6064" i="3"/>
  <c r="B6064" i="3"/>
  <c r="A6064" i="3"/>
  <c r="F6063" i="3"/>
  <c r="E6063" i="3"/>
  <c r="D6063" i="3"/>
  <c r="C6063" i="3"/>
  <c r="B6063" i="3"/>
  <c r="A6063" i="3"/>
  <c r="F6062" i="3"/>
  <c r="E6062" i="3"/>
  <c r="D6062" i="3"/>
  <c r="C6062" i="3"/>
  <c r="B6062" i="3"/>
  <c r="A6062" i="3"/>
  <c r="F6061" i="3"/>
  <c r="E6061" i="3"/>
  <c r="D6061" i="3"/>
  <c r="C6061" i="3"/>
  <c r="B6061" i="3"/>
  <c r="A6061" i="3"/>
  <c r="F6060" i="3"/>
  <c r="E6060" i="3"/>
  <c r="D6060" i="3"/>
  <c r="C6060" i="3"/>
  <c r="B6060" i="3"/>
  <c r="A6060" i="3"/>
  <c r="F6059" i="3"/>
  <c r="E6059" i="3"/>
  <c r="D6059" i="3"/>
  <c r="C6059" i="3"/>
  <c r="B6059" i="3"/>
  <c r="A6059" i="3"/>
  <c r="F6058" i="3"/>
  <c r="E6058" i="3"/>
  <c r="D6058" i="3"/>
  <c r="C6058" i="3"/>
  <c r="B6058" i="3"/>
  <c r="A6058" i="3"/>
  <c r="F6057" i="3"/>
  <c r="E6057" i="3"/>
  <c r="D6057" i="3"/>
  <c r="C6057" i="3"/>
  <c r="B6057" i="3"/>
  <c r="A6057" i="3"/>
  <c r="F6056" i="3"/>
  <c r="E6056" i="3"/>
  <c r="D6056" i="3"/>
  <c r="C6056" i="3"/>
  <c r="B6056" i="3"/>
  <c r="A6056" i="3"/>
  <c r="F6055" i="3"/>
  <c r="E6055" i="3"/>
  <c r="D6055" i="3"/>
  <c r="C6055" i="3"/>
  <c r="B6055" i="3"/>
  <c r="A6055" i="3"/>
  <c r="F6054" i="3"/>
  <c r="E6054" i="3"/>
  <c r="D6054" i="3"/>
  <c r="C6054" i="3"/>
  <c r="B6054" i="3"/>
  <c r="A6054" i="3"/>
  <c r="F6053" i="3"/>
  <c r="E6053" i="3"/>
  <c r="D6053" i="3"/>
  <c r="C6053" i="3"/>
  <c r="B6053" i="3"/>
  <c r="A6053" i="3"/>
  <c r="F6052" i="3"/>
  <c r="E6052" i="3"/>
  <c r="D6052" i="3"/>
  <c r="C6052" i="3"/>
  <c r="B6052" i="3"/>
  <c r="A6052" i="3"/>
  <c r="F6051" i="3"/>
  <c r="E6051" i="3"/>
  <c r="D6051" i="3"/>
  <c r="C6051" i="3"/>
  <c r="B6051" i="3"/>
  <c r="A6051" i="3"/>
  <c r="F6050" i="3"/>
  <c r="E6050" i="3"/>
  <c r="D6050" i="3"/>
  <c r="C6050" i="3"/>
  <c r="B6050" i="3"/>
  <c r="A6050" i="3"/>
  <c r="F6049" i="3"/>
  <c r="E6049" i="3"/>
  <c r="D6049" i="3"/>
  <c r="C6049" i="3"/>
  <c r="B6049" i="3"/>
  <c r="A6049" i="3"/>
  <c r="F6048" i="3"/>
  <c r="E6048" i="3"/>
  <c r="D6048" i="3"/>
  <c r="C6048" i="3"/>
  <c r="B6048" i="3"/>
  <c r="A6048" i="3"/>
  <c r="F6047" i="3"/>
  <c r="E6047" i="3"/>
  <c r="D6047" i="3"/>
  <c r="C6047" i="3"/>
  <c r="B6047" i="3"/>
  <c r="A6047" i="3"/>
  <c r="F6046" i="3"/>
  <c r="E6046" i="3"/>
  <c r="D6046" i="3"/>
  <c r="C6046" i="3"/>
  <c r="B6046" i="3"/>
  <c r="A6046" i="3"/>
  <c r="F6045" i="3"/>
  <c r="E6045" i="3"/>
  <c r="D6045" i="3"/>
  <c r="C6045" i="3"/>
  <c r="B6045" i="3"/>
  <c r="A6045" i="3"/>
  <c r="F6044" i="3"/>
  <c r="E6044" i="3"/>
  <c r="D6044" i="3"/>
  <c r="C6044" i="3"/>
  <c r="B6044" i="3"/>
  <c r="A6044" i="3"/>
  <c r="F6043" i="3"/>
  <c r="E6043" i="3"/>
  <c r="D6043" i="3"/>
  <c r="C6043" i="3"/>
  <c r="B6043" i="3"/>
  <c r="A6043" i="3"/>
  <c r="F6042" i="3"/>
  <c r="E6042" i="3"/>
  <c r="D6042" i="3"/>
  <c r="C6042" i="3"/>
  <c r="B6042" i="3"/>
  <c r="A6042" i="3"/>
  <c r="F6041" i="3"/>
  <c r="E6041" i="3"/>
  <c r="D6041" i="3"/>
  <c r="C6041" i="3"/>
  <c r="B6041" i="3"/>
  <c r="A6041" i="3"/>
  <c r="F6040" i="3"/>
  <c r="E6040" i="3"/>
  <c r="D6040" i="3"/>
  <c r="C6040" i="3"/>
  <c r="B6040" i="3"/>
  <c r="A6040" i="3"/>
  <c r="F6039" i="3"/>
  <c r="E6039" i="3"/>
  <c r="D6039" i="3"/>
  <c r="C6039" i="3"/>
  <c r="B6039" i="3"/>
  <c r="A6039" i="3"/>
  <c r="F6038" i="3"/>
  <c r="E6038" i="3"/>
  <c r="D6038" i="3"/>
  <c r="C6038" i="3"/>
  <c r="B6038" i="3"/>
  <c r="A6038" i="3"/>
  <c r="F6037" i="3"/>
  <c r="E6037" i="3"/>
  <c r="D6037" i="3"/>
  <c r="C6037" i="3"/>
  <c r="B6037" i="3"/>
  <c r="A6037" i="3"/>
  <c r="F6036" i="3"/>
  <c r="E6036" i="3"/>
  <c r="D6036" i="3"/>
  <c r="C6036" i="3"/>
  <c r="B6036" i="3"/>
  <c r="A6036" i="3"/>
  <c r="F6035" i="3"/>
  <c r="E6035" i="3"/>
  <c r="D6035" i="3"/>
  <c r="C6035" i="3"/>
  <c r="B6035" i="3"/>
  <c r="A6035" i="3"/>
  <c r="F6034" i="3"/>
  <c r="E6034" i="3"/>
  <c r="D6034" i="3"/>
  <c r="C6034" i="3"/>
  <c r="B6034" i="3"/>
  <c r="A6034" i="3"/>
  <c r="F6033" i="3"/>
  <c r="E6033" i="3"/>
  <c r="D6033" i="3"/>
  <c r="C6033" i="3"/>
  <c r="B6033" i="3"/>
  <c r="A6033" i="3"/>
  <c r="F6032" i="3"/>
  <c r="E6032" i="3"/>
  <c r="D6032" i="3"/>
  <c r="C6032" i="3"/>
  <c r="B6032" i="3"/>
  <c r="A6032" i="3"/>
  <c r="F6031" i="3"/>
  <c r="E6031" i="3"/>
  <c r="D6031" i="3"/>
  <c r="C6031" i="3"/>
  <c r="B6031" i="3"/>
  <c r="A6031" i="3"/>
  <c r="F6030" i="3"/>
  <c r="E6030" i="3"/>
  <c r="D6030" i="3"/>
  <c r="C6030" i="3"/>
  <c r="B6030" i="3"/>
  <c r="A6030" i="3"/>
  <c r="F6029" i="3"/>
  <c r="E6029" i="3"/>
  <c r="D6029" i="3"/>
  <c r="C6029" i="3"/>
  <c r="B6029" i="3"/>
  <c r="A6029" i="3"/>
  <c r="F6028" i="3"/>
  <c r="E6028" i="3"/>
  <c r="D6028" i="3"/>
  <c r="C6028" i="3"/>
  <c r="B6028" i="3"/>
  <c r="A6028" i="3"/>
  <c r="F6027" i="3"/>
  <c r="E6027" i="3"/>
  <c r="D6027" i="3"/>
  <c r="C6027" i="3"/>
  <c r="B6027" i="3"/>
  <c r="A6027" i="3"/>
  <c r="F6026" i="3"/>
  <c r="E6026" i="3"/>
  <c r="D6026" i="3"/>
  <c r="C6026" i="3"/>
  <c r="B6026" i="3"/>
  <c r="A6026" i="3"/>
  <c r="F6025" i="3"/>
  <c r="E6025" i="3"/>
  <c r="D6025" i="3"/>
  <c r="C6025" i="3"/>
  <c r="B6025" i="3"/>
  <c r="A6025" i="3"/>
  <c r="F6024" i="3"/>
  <c r="E6024" i="3"/>
  <c r="D6024" i="3"/>
  <c r="C6024" i="3"/>
  <c r="B6024" i="3"/>
  <c r="A6024" i="3"/>
  <c r="F6023" i="3"/>
  <c r="E6023" i="3"/>
  <c r="D6023" i="3"/>
  <c r="C6023" i="3"/>
  <c r="B6023" i="3"/>
  <c r="A6023" i="3"/>
  <c r="F6022" i="3"/>
  <c r="E6022" i="3"/>
  <c r="D6022" i="3"/>
  <c r="C6022" i="3"/>
  <c r="B6022" i="3"/>
  <c r="A6022" i="3"/>
  <c r="F6021" i="3"/>
  <c r="E6021" i="3"/>
  <c r="D6021" i="3"/>
  <c r="C6021" i="3"/>
  <c r="B6021" i="3"/>
  <c r="A6021" i="3"/>
  <c r="F6020" i="3"/>
  <c r="E6020" i="3"/>
  <c r="D6020" i="3"/>
  <c r="C6020" i="3"/>
  <c r="B6020" i="3"/>
  <c r="A6020" i="3"/>
  <c r="F6019" i="3"/>
  <c r="E6019" i="3"/>
  <c r="D6019" i="3"/>
  <c r="C6019" i="3"/>
  <c r="B6019" i="3"/>
  <c r="A6019" i="3"/>
  <c r="F6018" i="3"/>
  <c r="E6018" i="3"/>
  <c r="D6018" i="3"/>
  <c r="C6018" i="3"/>
  <c r="B6018" i="3"/>
  <c r="A6018" i="3"/>
  <c r="F6017" i="3"/>
  <c r="E6017" i="3"/>
  <c r="D6017" i="3"/>
  <c r="C6017" i="3"/>
  <c r="B6017" i="3"/>
  <c r="A6017" i="3"/>
  <c r="F6016" i="3"/>
  <c r="E6016" i="3"/>
  <c r="D6016" i="3"/>
  <c r="C6016" i="3"/>
  <c r="B6016" i="3"/>
  <c r="A6016" i="3"/>
  <c r="F6015" i="3"/>
  <c r="E6015" i="3"/>
  <c r="D6015" i="3"/>
  <c r="C6015" i="3"/>
  <c r="B6015" i="3"/>
  <c r="A6015" i="3"/>
  <c r="F6014" i="3"/>
  <c r="E6014" i="3"/>
  <c r="D6014" i="3"/>
  <c r="C6014" i="3"/>
  <c r="B6014" i="3"/>
  <c r="A6014" i="3"/>
  <c r="F6013" i="3"/>
  <c r="E6013" i="3"/>
  <c r="D6013" i="3"/>
  <c r="C6013" i="3"/>
  <c r="B6013" i="3"/>
  <c r="A6013" i="3"/>
  <c r="F6012" i="3"/>
  <c r="E6012" i="3"/>
  <c r="D6012" i="3"/>
  <c r="C6012" i="3"/>
  <c r="B6012" i="3"/>
  <c r="A6012" i="3"/>
  <c r="F6011" i="3"/>
  <c r="E6011" i="3"/>
  <c r="D6011" i="3"/>
  <c r="C6011" i="3"/>
  <c r="B6011" i="3"/>
  <c r="A6011" i="3"/>
  <c r="F6010" i="3"/>
  <c r="E6010" i="3"/>
  <c r="D6010" i="3"/>
  <c r="C6010" i="3"/>
  <c r="B6010" i="3"/>
  <c r="A6010" i="3"/>
  <c r="F6009" i="3"/>
  <c r="E6009" i="3"/>
  <c r="D6009" i="3"/>
  <c r="C6009" i="3"/>
  <c r="B6009" i="3"/>
  <c r="A6009" i="3"/>
  <c r="F6008" i="3"/>
  <c r="E6008" i="3"/>
  <c r="D6008" i="3"/>
  <c r="C6008" i="3"/>
  <c r="B6008" i="3"/>
  <c r="A6008" i="3"/>
  <c r="F6007" i="3"/>
  <c r="E6007" i="3"/>
  <c r="D6007" i="3"/>
  <c r="C6007" i="3"/>
  <c r="B6007" i="3"/>
  <c r="A6007" i="3"/>
  <c r="F6006" i="3"/>
  <c r="E6006" i="3"/>
  <c r="D6006" i="3"/>
  <c r="C6006" i="3"/>
  <c r="B6006" i="3"/>
  <c r="A6006" i="3"/>
  <c r="F6005" i="3"/>
  <c r="E6005" i="3"/>
  <c r="D6005" i="3"/>
  <c r="C6005" i="3"/>
  <c r="B6005" i="3"/>
  <c r="A6005" i="3"/>
  <c r="F6004" i="3"/>
  <c r="E6004" i="3"/>
  <c r="D6004" i="3"/>
  <c r="C6004" i="3"/>
  <c r="B6004" i="3"/>
  <c r="A6004" i="3"/>
  <c r="F6003" i="3"/>
  <c r="E6003" i="3"/>
  <c r="D6003" i="3"/>
  <c r="C6003" i="3"/>
  <c r="B6003" i="3"/>
  <c r="A6003" i="3"/>
  <c r="F6002" i="3"/>
  <c r="E6002" i="3"/>
  <c r="D6002" i="3"/>
  <c r="C6002" i="3"/>
  <c r="B6002" i="3"/>
  <c r="A6002" i="3"/>
  <c r="F6001" i="3"/>
  <c r="E6001" i="3"/>
  <c r="D6001" i="3"/>
  <c r="C6001" i="3"/>
  <c r="B6001" i="3"/>
  <c r="A6001" i="3"/>
  <c r="F6000" i="3"/>
  <c r="E6000" i="3"/>
  <c r="D6000" i="3"/>
  <c r="C6000" i="3"/>
  <c r="B6000" i="3"/>
  <c r="A6000" i="3"/>
  <c r="F5999" i="3"/>
  <c r="E5999" i="3"/>
  <c r="D5999" i="3"/>
  <c r="C5999" i="3"/>
  <c r="B5999" i="3"/>
  <c r="A5999" i="3"/>
  <c r="F5998" i="3"/>
  <c r="E5998" i="3"/>
  <c r="D5998" i="3"/>
  <c r="C5998" i="3"/>
  <c r="B5998" i="3"/>
  <c r="A5998" i="3"/>
  <c r="F5997" i="3"/>
  <c r="E5997" i="3"/>
  <c r="D5997" i="3"/>
  <c r="C5997" i="3"/>
  <c r="B5997" i="3"/>
  <c r="A5997" i="3"/>
  <c r="F5996" i="3"/>
  <c r="E5996" i="3"/>
  <c r="D5996" i="3"/>
  <c r="C5996" i="3"/>
  <c r="B5996" i="3"/>
  <c r="A5996" i="3"/>
  <c r="F5995" i="3"/>
  <c r="E5995" i="3"/>
  <c r="D5995" i="3"/>
  <c r="C5995" i="3"/>
  <c r="B5995" i="3"/>
  <c r="A5995" i="3"/>
  <c r="F5994" i="3"/>
  <c r="E5994" i="3"/>
  <c r="D5994" i="3"/>
  <c r="C5994" i="3"/>
  <c r="B5994" i="3"/>
  <c r="A5994" i="3"/>
  <c r="F5993" i="3"/>
  <c r="E5993" i="3"/>
  <c r="D5993" i="3"/>
  <c r="C5993" i="3"/>
  <c r="B5993" i="3"/>
  <c r="A5993" i="3"/>
  <c r="F5992" i="3"/>
  <c r="E5992" i="3"/>
  <c r="D5992" i="3"/>
  <c r="C5992" i="3"/>
  <c r="B5992" i="3"/>
  <c r="A5992" i="3"/>
  <c r="F5991" i="3"/>
  <c r="E5991" i="3"/>
  <c r="D5991" i="3"/>
  <c r="C5991" i="3"/>
  <c r="B5991" i="3"/>
  <c r="A5991" i="3"/>
  <c r="F5990" i="3"/>
  <c r="E5990" i="3"/>
  <c r="D5990" i="3"/>
  <c r="C5990" i="3"/>
  <c r="B5990" i="3"/>
  <c r="A5990" i="3"/>
  <c r="F5989" i="3"/>
  <c r="E5989" i="3"/>
  <c r="D5989" i="3"/>
  <c r="C5989" i="3"/>
  <c r="B5989" i="3"/>
  <c r="A5989" i="3"/>
  <c r="F5988" i="3"/>
  <c r="E5988" i="3"/>
  <c r="D5988" i="3"/>
  <c r="C5988" i="3"/>
  <c r="B5988" i="3"/>
  <c r="A5988" i="3"/>
  <c r="F5987" i="3"/>
  <c r="E5987" i="3"/>
  <c r="D5987" i="3"/>
  <c r="C5987" i="3"/>
  <c r="B5987" i="3"/>
  <c r="A5987" i="3"/>
  <c r="F5986" i="3"/>
  <c r="E5986" i="3"/>
  <c r="D5986" i="3"/>
  <c r="C5986" i="3"/>
  <c r="B5986" i="3"/>
  <c r="A5986" i="3"/>
  <c r="F5985" i="3"/>
  <c r="E5985" i="3"/>
  <c r="D5985" i="3"/>
  <c r="C5985" i="3"/>
  <c r="B5985" i="3"/>
  <c r="A5985" i="3"/>
  <c r="F5984" i="3"/>
  <c r="E5984" i="3"/>
  <c r="D5984" i="3"/>
  <c r="C5984" i="3"/>
  <c r="B5984" i="3"/>
  <c r="A5984" i="3"/>
  <c r="F5983" i="3"/>
  <c r="E5983" i="3"/>
  <c r="D5983" i="3"/>
  <c r="C5983" i="3"/>
  <c r="B5983" i="3"/>
  <c r="A5983" i="3"/>
  <c r="F5982" i="3"/>
  <c r="E5982" i="3"/>
  <c r="D5982" i="3"/>
  <c r="C5982" i="3"/>
  <c r="B5982" i="3"/>
  <c r="A5982" i="3"/>
  <c r="F5981" i="3"/>
  <c r="E5981" i="3"/>
  <c r="D5981" i="3"/>
  <c r="C5981" i="3"/>
  <c r="B5981" i="3"/>
  <c r="A5981" i="3"/>
  <c r="F5980" i="3"/>
  <c r="E5980" i="3"/>
  <c r="D5980" i="3"/>
  <c r="C5980" i="3"/>
  <c r="B5980" i="3"/>
  <c r="A5980" i="3"/>
  <c r="F5979" i="3"/>
  <c r="E5979" i="3"/>
  <c r="D5979" i="3"/>
  <c r="C5979" i="3"/>
  <c r="B5979" i="3"/>
  <c r="A5979" i="3"/>
  <c r="F5978" i="3"/>
  <c r="E5978" i="3"/>
  <c r="D5978" i="3"/>
  <c r="C5978" i="3"/>
  <c r="B5978" i="3"/>
  <c r="A5978" i="3"/>
  <c r="F5977" i="3"/>
  <c r="E5977" i="3"/>
  <c r="D5977" i="3"/>
  <c r="C5977" i="3"/>
  <c r="B5977" i="3"/>
  <c r="A5977" i="3"/>
  <c r="F5976" i="3"/>
  <c r="E5976" i="3"/>
  <c r="D5976" i="3"/>
  <c r="C5976" i="3"/>
  <c r="B5976" i="3"/>
  <c r="A5976" i="3"/>
  <c r="F5975" i="3"/>
  <c r="E5975" i="3"/>
  <c r="D5975" i="3"/>
  <c r="C5975" i="3"/>
  <c r="B5975" i="3"/>
  <c r="A5975" i="3"/>
  <c r="F5974" i="3"/>
  <c r="E5974" i="3"/>
  <c r="D5974" i="3"/>
  <c r="C5974" i="3"/>
  <c r="B5974" i="3"/>
  <c r="A5974" i="3"/>
  <c r="F5973" i="3"/>
  <c r="E5973" i="3"/>
  <c r="D5973" i="3"/>
  <c r="C5973" i="3"/>
  <c r="B5973" i="3"/>
  <c r="A5973" i="3"/>
  <c r="F5972" i="3"/>
  <c r="E5972" i="3"/>
  <c r="D5972" i="3"/>
  <c r="C5972" i="3"/>
  <c r="B5972" i="3"/>
  <c r="A5972" i="3"/>
  <c r="F5971" i="3"/>
  <c r="E5971" i="3"/>
  <c r="D5971" i="3"/>
  <c r="C5971" i="3"/>
  <c r="B5971" i="3"/>
  <c r="A5971" i="3"/>
  <c r="F5970" i="3"/>
  <c r="E5970" i="3"/>
  <c r="D5970" i="3"/>
  <c r="C5970" i="3"/>
  <c r="B5970" i="3"/>
  <c r="A5970" i="3"/>
  <c r="F5969" i="3"/>
  <c r="E5969" i="3"/>
  <c r="D5969" i="3"/>
  <c r="C5969" i="3"/>
  <c r="B5969" i="3"/>
  <c r="A5969" i="3"/>
  <c r="F5968" i="3"/>
  <c r="E5968" i="3"/>
  <c r="D5968" i="3"/>
  <c r="C5968" i="3"/>
  <c r="B5968" i="3"/>
  <c r="A5968" i="3"/>
  <c r="F5967" i="3"/>
  <c r="E5967" i="3"/>
  <c r="D5967" i="3"/>
  <c r="C5967" i="3"/>
  <c r="B5967" i="3"/>
  <c r="A5967" i="3"/>
  <c r="F5966" i="3"/>
  <c r="E5966" i="3"/>
  <c r="D5966" i="3"/>
  <c r="C5966" i="3"/>
  <c r="B5966" i="3"/>
  <c r="A5966" i="3"/>
  <c r="F5965" i="3"/>
  <c r="E5965" i="3"/>
  <c r="D5965" i="3"/>
  <c r="C5965" i="3"/>
  <c r="B5965" i="3"/>
  <c r="A5965" i="3"/>
  <c r="F5964" i="3"/>
  <c r="E5964" i="3"/>
  <c r="D5964" i="3"/>
  <c r="C5964" i="3"/>
  <c r="B5964" i="3"/>
  <c r="A5964" i="3"/>
  <c r="F5963" i="3"/>
  <c r="E5963" i="3"/>
  <c r="D5963" i="3"/>
  <c r="C5963" i="3"/>
  <c r="B5963" i="3"/>
  <c r="A5963" i="3"/>
  <c r="F5962" i="3"/>
  <c r="E5962" i="3"/>
  <c r="D5962" i="3"/>
  <c r="C5962" i="3"/>
  <c r="B5962" i="3"/>
  <c r="A5962" i="3"/>
  <c r="F5961" i="3"/>
  <c r="E5961" i="3"/>
  <c r="D5961" i="3"/>
  <c r="C5961" i="3"/>
  <c r="B5961" i="3"/>
  <c r="A5961" i="3"/>
  <c r="F5960" i="3"/>
  <c r="E5960" i="3"/>
  <c r="D5960" i="3"/>
  <c r="C5960" i="3"/>
  <c r="B5960" i="3"/>
  <c r="A5960" i="3"/>
  <c r="F5959" i="3"/>
  <c r="E5959" i="3"/>
  <c r="D5959" i="3"/>
  <c r="C5959" i="3"/>
  <c r="B5959" i="3"/>
  <c r="A5959" i="3"/>
  <c r="F5958" i="3"/>
  <c r="E5958" i="3"/>
  <c r="D5958" i="3"/>
  <c r="C5958" i="3"/>
  <c r="B5958" i="3"/>
  <c r="A5958" i="3"/>
  <c r="F5957" i="3"/>
  <c r="E5957" i="3"/>
  <c r="D5957" i="3"/>
  <c r="C5957" i="3"/>
  <c r="B5957" i="3"/>
  <c r="A5957" i="3"/>
  <c r="F5956" i="3"/>
  <c r="E5956" i="3"/>
  <c r="D5956" i="3"/>
  <c r="C5956" i="3"/>
  <c r="B5956" i="3"/>
  <c r="A5956" i="3"/>
  <c r="F5955" i="3"/>
  <c r="E5955" i="3"/>
  <c r="D5955" i="3"/>
  <c r="C5955" i="3"/>
  <c r="B5955" i="3"/>
  <c r="A5955" i="3"/>
  <c r="F5954" i="3"/>
  <c r="E5954" i="3"/>
  <c r="D5954" i="3"/>
  <c r="C5954" i="3"/>
  <c r="B5954" i="3"/>
  <c r="A5954" i="3"/>
  <c r="F5953" i="3"/>
  <c r="E5953" i="3"/>
  <c r="D5953" i="3"/>
  <c r="C5953" i="3"/>
  <c r="B5953" i="3"/>
  <c r="A5953" i="3"/>
  <c r="F5952" i="3"/>
  <c r="E5952" i="3"/>
  <c r="D5952" i="3"/>
  <c r="C5952" i="3"/>
  <c r="B5952" i="3"/>
  <c r="A5952" i="3"/>
  <c r="F5951" i="3"/>
  <c r="E5951" i="3"/>
  <c r="D5951" i="3"/>
  <c r="C5951" i="3"/>
  <c r="B5951" i="3"/>
  <c r="A5951" i="3"/>
  <c r="F5950" i="3"/>
  <c r="E5950" i="3"/>
  <c r="D5950" i="3"/>
  <c r="C5950" i="3"/>
  <c r="B5950" i="3"/>
  <c r="A5950" i="3"/>
  <c r="F5949" i="3"/>
  <c r="E5949" i="3"/>
  <c r="D5949" i="3"/>
  <c r="C5949" i="3"/>
  <c r="B5949" i="3"/>
  <c r="A5949" i="3"/>
  <c r="F5948" i="3"/>
  <c r="E5948" i="3"/>
  <c r="D5948" i="3"/>
  <c r="C5948" i="3"/>
  <c r="B5948" i="3"/>
  <c r="A5948" i="3"/>
  <c r="F5947" i="3"/>
  <c r="E5947" i="3"/>
  <c r="D5947" i="3"/>
  <c r="C5947" i="3"/>
  <c r="B5947" i="3"/>
  <c r="A5947" i="3"/>
  <c r="F5946" i="3"/>
  <c r="E5946" i="3"/>
  <c r="D5946" i="3"/>
  <c r="C5946" i="3"/>
  <c r="B5946" i="3"/>
  <c r="A5946" i="3"/>
  <c r="F5945" i="3"/>
  <c r="E5945" i="3"/>
  <c r="D5945" i="3"/>
  <c r="C5945" i="3"/>
  <c r="B5945" i="3"/>
  <c r="A5945" i="3"/>
  <c r="F5944" i="3"/>
  <c r="E5944" i="3"/>
  <c r="D5944" i="3"/>
  <c r="C5944" i="3"/>
  <c r="B5944" i="3"/>
  <c r="A5944" i="3"/>
  <c r="F5943" i="3"/>
  <c r="E5943" i="3"/>
  <c r="D5943" i="3"/>
  <c r="C5943" i="3"/>
  <c r="B5943" i="3"/>
  <c r="A5943" i="3"/>
  <c r="F5942" i="3"/>
  <c r="E5942" i="3"/>
  <c r="D5942" i="3"/>
  <c r="C5942" i="3"/>
  <c r="B5942" i="3"/>
  <c r="A5942" i="3"/>
  <c r="F5941" i="3"/>
  <c r="E5941" i="3"/>
  <c r="D5941" i="3"/>
  <c r="C5941" i="3"/>
  <c r="B5941" i="3"/>
  <c r="A5941" i="3"/>
  <c r="F5940" i="3"/>
  <c r="E5940" i="3"/>
  <c r="D5940" i="3"/>
  <c r="C5940" i="3"/>
  <c r="B5940" i="3"/>
  <c r="A5940" i="3"/>
  <c r="F5939" i="3"/>
  <c r="E5939" i="3"/>
  <c r="D5939" i="3"/>
  <c r="C5939" i="3"/>
  <c r="B5939" i="3"/>
  <c r="A5939" i="3"/>
  <c r="F5938" i="3"/>
  <c r="E5938" i="3"/>
  <c r="D5938" i="3"/>
  <c r="C5938" i="3"/>
  <c r="B5938" i="3"/>
  <c r="A5938" i="3"/>
  <c r="F5937" i="3"/>
  <c r="E5937" i="3"/>
  <c r="D5937" i="3"/>
  <c r="C5937" i="3"/>
  <c r="B5937" i="3"/>
  <c r="A5937" i="3"/>
  <c r="F5936" i="3"/>
  <c r="E5936" i="3"/>
  <c r="D5936" i="3"/>
  <c r="C5936" i="3"/>
  <c r="B5936" i="3"/>
  <c r="A5936" i="3"/>
  <c r="F5935" i="3"/>
  <c r="E5935" i="3"/>
  <c r="D5935" i="3"/>
  <c r="C5935" i="3"/>
  <c r="B5935" i="3"/>
  <c r="A5935" i="3"/>
  <c r="F5934" i="3"/>
  <c r="E5934" i="3"/>
  <c r="D5934" i="3"/>
  <c r="C5934" i="3"/>
  <c r="B5934" i="3"/>
  <c r="A5934" i="3"/>
  <c r="F5933" i="3"/>
  <c r="E5933" i="3"/>
  <c r="D5933" i="3"/>
  <c r="C5933" i="3"/>
  <c r="B5933" i="3"/>
  <c r="A5933" i="3"/>
  <c r="F5932" i="3"/>
  <c r="E5932" i="3"/>
  <c r="D5932" i="3"/>
  <c r="C5932" i="3"/>
  <c r="B5932" i="3"/>
  <c r="A5932" i="3"/>
  <c r="F5931" i="3"/>
  <c r="E5931" i="3"/>
  <c r="D5931" i="3"/>
  <c r="C5931" i="3"/>
  <c r="B5931" i="3"/>
  <c r="A5931" i="3"/>
  <c r="F5930" i="3"/>
  <c r="E5930" i="3"/>
  <c r="D5930" i="3"/>
  <c r="C5930" i="3"/>
  <c r="B5930" i="3"/>
  <c r="A5930" i="3"/>
  <c r="F5929" i="3"/>
  <c r="E5929" i="3"/>
  <c r="D5929" i="3"/>
  <c r="C5929" i="3"/>
  <c r="B5929" i="3"/>
  <c r="A5929" i="3"/>
  <c r="F5928" i="3"/>
  <c r="E5928" i="3"/>
  <c r="D5928" i="3"/>
  <c r="C5928" i="3"/>
  <c r="B5928" i="3"/>
  <c r="A5928" i="3"/>
  <c r="F5927" i="3"/>
  <c r="E5927" i="3"/>
  <c r="D5927" i="3"/>
  <c r="C5927" i="3"/>
  <c r="B5927" i="3"/>
  <c r="A5927" i="3"/>
  <c r="F5926" i="3"/>
  <c r="E5926" i="3"/>
  <c r="D5926" i="3"/>
  <c r="C5926" i="3"/>
  <c r="B5926" i="3"/>
  <c r="A5926" i="3"/>
  <c r="F5925" i="3"/>
  <c r="E5925" i="3"/>
  <c r="D5925" i="3"/>
  <c r="C5925" i="3"/>
  <c r="B5925" i="3"/>
  <c r="A5925" i="3"/>
  <c r="F5924" i="3"/>
  <c r="E5924" i="3"/>
  <c r="D5924" i="3"/>
  <c r="C5924" i="3"/>
  <c r="B5924" i="3"/>
  <c r="A5924" i="3"/>
  <c r="F5923" i="3"/>
  <c r="E5923" i="3"/>
  <c r="D5923" i="3"/>
  <c r="C5923" i="3"/>
  <c r="B5923" i="3"/>
  <c r="A5923" i="3"/>
  <c r="F5922" i="3"/>
  <c r="E5922" i="3"/>
  <c r="D5922" i="3"/>
  <c r="C5922" i="3"/>
  <c r="B5922" i="3"/>
  <c r="A5922" i="3"/>
  <c r="F5921" i="3"/>
  <c r="E5921" i="3"/>
  <c r="D5921" i="3"/>
  <c r="C5921" i="3"/>
  <c r="B5921" i="3"/>
  <c r="A5921" i="3"/>
  <c r="F5920" i="3"/>
  <c r="E5920" i="3"/>
  <c r="D5920" i="3"/>
  <c r="C5920" i="3"/>
  <c r="B5920" i="3"/>
  <c r="A5920" i="3"/>
  <c r="F5919" i="3"/>
  <c r="E5919" i="3"/>
  <c r="D5919" i="3"/>
  <c r="C5919" i="3"/>
  <c r="B5919" i="3"/>
  <c r="A5919" i="3"/>
  <c r="F5918" i="3"/>
  <c r="E5918" i="3"/>
  <c r="D5918" i="3"/>
  <c r="C5918" i="3"/>
  <c r="B5918" i="3"/>
  <c r="A5918" i="3"/>
  <c r="F5917" i="3"/>
  <c r="E5917" i="3"/>
  <c r="D5917" i="3"/>
  <c r="C5917" i="3"/>
  <c r="B5917" i="3"/>
  <c r="A5917" i="3"/>
  <c r="F5916" i="3"/>
  <c r="E5916" i="3"/>
  <c r="D5916" i="3"/>
  <c r="C5916" i="3"/>
  <c r="B5916" i="3"/>
  <c r="A5916" i="3"/>
  <c r="F5915" i="3"/>
  <c r="E5915" i="3"/>
  <c r="D5915" i="3"/>
  <c r="C5915" i="3"/>
  <c r="B5915" i="3"/>
  <c r="A5915" i="3"/>
  <c r="F5914" i="3"/>
  <c r="E5914" i="3"/>
  <c r="D5914" i="3"/>
  <c r="C5914" i="3"/>
  <c r="B5914" i="3"/>
  <c r="A5914" i="3"/>
  <c r="F5913" i="3"/>
  <c r="E5913" i="3"/>
  <c r="D5913" i="3"/>
  <c r="C5913" i="3"/>
  <c r="B5913" i="3"/>
  <c r="A5913" i="3"/>
  <c r="F5912" i="3"/>
  <c r="E5912" i="3"/>
  <c r="D5912" i="3"/>
  <c r="C5912" i="3"/>
  <c r="B5912" i="3"/>
  <c r="A5912" i="3"/>
  <c r="F5911" i="3"/>
  <c r="E5911" i="3"/>
  <c r="D5911" i="3"/>
  <c r="C5911" i="3"/>
  <c r="B5911" i="3"/>
  <c r="A5911" i="3"/>
  <c r="F5910" i="3"/>
  <c r="E5910" i="3"/>
  <c r="D5910" i="3"/>
  <c r="C5910" i="3"/>
  <c r="B5910" i="3"/>
  <c r="A5910" i="3"/>
  <c r="F5909" i="3"/>
  <c r="E5909" i="3"/>
  <c r="D5909" i="3"/>
  <c r="C5909" i="3"/>
  <c r="B5909" i="3"/>
  <c r="A5909" i="3"/>
  <c r="F5908" i="3"/>
  <c r="E5908" i="3"/>
  <c r="D5908" i="3"/>
  <c r="C5908" i="3"/>
  <c r="B5908" i="3"/>
  <c r="A5908" i="3"/>
  <c r="F5907" i="3"/>
  <c r="E5907" i="3"/>
  <c r="D5907" i="3"/>
  <c r="C5907" i="3"/>
  <c r="B5907" i="3"/>
  <c r="A5907" i="3"/>
  <c r="F5906" i="3"/>
  <c r="E5906" i="3"/>
  <c r="D5906" i="3"/>
  <c r="C5906" i="3"/>
  <c r="B5906" i="3"/>
  <c r="A5906" i="3"/>
  <c r="F5905" i="3"/>
  <c r="E5905" i="3"/>
  <c r="D5905" i="3"/>
  <c r="C5905" i="3"/>
  <c r="B5905" i="3"/>
  <c r="A5905" i="3"/>
  <c r="F5904" i="3"/>
  <c r="E5904" i="3"/>
  <c r="D5904" i="3"/>
  <c r="C5904" i="3"/>
  <c r="B5904" i="3"/>
  <c r="A5904" i="3"/>
  <c r="F5903" i="3"/>
  <c r="E5903" i="3"/>
  <c r="D5903" i="3"/>
  <c r="C5903" i="3"/>
  <c r="B5903" i="3"/>
  <c r="A5903" i="3"/>
  <c r="F5902" i="3"/>
  <c r="E5902" i="3"/>
  <c r="D5902" i="3"/>
  <c r="C5902" i="3"/>
  <c r="B5902" i="3"/>
  <c r="A5902" i="3"/>
  <c r="F5901" i="3"/>
  <c r="E5901" i="3"/>
  <c r="D5901" i="3"/>
  <c r="C5901" i="3"/>
  <c r="B5901" i="3"/>
  <c r="A5901" i="3"/>
  <c r="F5900" i="3"/>
  <c r="E5900" i="3"/>
  <c r="D5900" i="3"/>
  <c r="C5900" i="3"/>
  <c r="B5900" i="3"/>
  <c r="A5900" i="3"/>
  <c r="F5899" i="3"/>
  <c r="E5899" i="3"/>
  <c r="D5899" i="3"/>
  <c r="C5899" i="3"/>
  <c r="B5899" i="3"/>
  <c r="A5899" i="3"/>
  <c r="F5898" i="3"/>
  <c r="E5898" i="3"/>
  <c r="D5898" i="3"/>
  <c r="C5898" i="3"/>
  <c r="B5898" i="3"/>
  <c r="A5898" i="3"/>
  <c r="F5897" i="3"/>
  <c r="E5897" i="3"/>
  <c r="D5897" i="3"/>
  <c r="C5897" i="3"/>
  <c r="B5897" i="3"/>
  <c r="A5897" i="3"/>
  <c r="F5896" i="3"/>
  <c r="E5896" i="3"/>
  <c r="D5896" i="3"/>
  <c r="C5896" i="3"/>
  <c r="B5896" i="3"/>
  <c r="A5896" i="3"/>
  <c r="F5895" i="3"/>
  <c r="E5895" i="3"/>
  <c r="D5895" i="3"/>
  <c r="C5895" i="3"/>
  <c r="B5895" i="3"/>
  <c r="A5895" i="3"/>
  <c r="F5894" i="3"/>
  <c r="E5894" i="3"/>
  <c r="D5894" i="3"/>
  <c r="C5894" i="3"/>
  <c r="B5894" i="3"/>
  <c r="A5894" i="3"/>
  <c r="F5893" i="3"/>
  <c r="E5893" i="3"/>
  <c r="D5893" i="3"/>
  <c r="C5893" i="3"/>
  <c r="B5893" i="3"/>
  <c r="A5893" i="3"/>
  <c r="F5892" i="3"/>
  <c r="E5892" i="3"/>
  <c r="D5892" i="3"/>
  <c r="C5892" i="3"/>
  <c r="B5892" i="3"/>
  <c r="A5892" i="3"/>
  <c r="F5891" i="3"/>
  <c r="E5891" i="3"/>
  <c r="D5891" i="3"/>
  <c r="C5891" i="3"/>
  <c r="B5891" i="3"/>
  <c r="A5891" i="3"/>
  <c r="F5890" i="3"/>
  <c r="E5890" i="3"/>
  <c r="D5890" i="3"/>
  <c r="C5890" i="3"/>
  <c r="B5890" i="3"/>
  <c r="A5890" i="3"/>
  <c r="F5889" i="3"/>
  <c r="E5889" i="3"/>
  <c r="D5889" i="3"/>
  <c r="C5889" i="3"/>
  <c r="B5889" i="3"/>
  <c r="A5889" i="3"/>
  <c r="F5888" i="3"/>
  <c r="E5888" i="3"/>
  <c r="D5888" i="3"/>
  <c r="C5888" i="3"/>
  <c r="B5888" i="3"/>
  <c r="A5888" i="3"/>
  <c r="F5887" i="3"/>
  <c r="E5887" i="3"/>
  <c r="D5887" i="3"/>
  <c r="C5887" i="3"/>
  <c r="B5887" i="3"/>
  <c r="A5887" i="3"/>
  <c r="F5886" i="3"/>
  <c r="E5886" i="3"/>
  <c r="D5886" i="3"/>
  <c r="C5886" i="3"/>
  <c r="B5886" i="3"/>
  <c r="A5886" i="3"/>
  <c r="F5885" i="3"/>
  <c r="E5885" i="3"/>
  <c r="D5885" i="3"/>
  <c r="C5885" i="3"/>
  <c r="B5885" i="3"/>
  <c r="A5885" i="3"/>
  <c r="F5884" i="3"/>
  <c r="E5884" i="3"/>
  <c r="D5884" i="3"/>
  <c r="C5884" i="3"/>
  <c r="B5884" i="3"/>
  <c r="A5884" i="3"/>
  <c r="F5883" i="3"/>
  <c r="E5883" i="3"/>
  <c r="D5883" i="3"/>
  <c r="C5883" i="3"/>
  <c r="B5883" i="3"/>
  <c r="A5883" i="3"/>
  <c r="F5882" i="3"/>
  <c r="E5882" i="3"/>
  <c r="D5882" i="3"/>
  <c r="C5882" i="3"/>
  <c r="B5882" i="3"/>
  <c r="A5882" i="3"/>
  <c r="F5881" i="3"/>
  <c r="E5881" i="3"/>
  <c r="D5881" i="3"/>
  <c r="C5881" i="3"/>
  <c r="B5881" i="3"/>
  <c r="A5881" i="3"/>
  <c r="F5880" i="3"/>
  <c r="E5880" i="3"/>
  <c r="D5880" i="3"/>
  <c r="C5880" i="3"/>
  <c r="B5880" i="3"/>
  <c r="A5880" i="3"/>
  <c r="F5879" i="3"/>
  <c r="E5879" i="3"/>
  <c r="D5879" i="3"/>
  <c r="C5879" i="3"/>
  <c r="B5879" i="3"/>
  <c r="A5879" i="3"/>
  <c r="F5878" i="3"/>
  <c r="E5878" i="3"/>
  <c r="D5878" i="3"/>
  <c r="C5878" i="3"/>
  <c r="B5878" i="3"/>
  <c r="A5878" i="3"/>
  <c r="F5877" i="3"/>
  <c r="E5877" i="3"/>
  <c r="D5877" i="3"/>
  <c r="C5877" i="3"/>
  <c r="B5877" i="3"/>
  <c r="A5877" i="3"/>
  <c r="F5876" i="3"/>
  <c r="E5876" i="3"/>
  <c r="D5876" i="3"/>
  <c r="C5876" i="3"/>
  <c r="B5876" i="3"/>
  <c r="A5876" i="3"/>
  <c r="F5875" i="3"/>
  <c r="E5875" i="3"/>
  <c r="D5875" i="3"/>
  <c r="C5875" i="3"/>
  <c r="B5875" i="3"/>
  <c r="A5875" i="3"/>
  <c r="F5874" i="3"/>
  <c r="E5874" i="3"/>
  <c r="D5874" i="3"/>
  <c r="C5874" i="3"/>
  <c r="B5874" i="3"/>
  <c r="A5874" i="3"/>
  <c r="F5873" i="3"/>
  <c r="E5873" i="3"/>
  <c r="D5873" i="3"/>
  <c r="C5873" i="3"/>
  <c r="B5873" i="3"/>
  <c r="A5873" i="3"/>
  <c r="F5872" i="3"/>
  <c r="E5872" i="3"/>
  <c r="D5872" i="3"/>
  <c r="C5872" i="3"/>
  <c r="B5872" i="3"/>
  <c r="A5872" i="3"/>
  <c r="F5871" i="3"/>
  <c r="E5871" i="3"/>
  <c r="D5871" i="3"/>
  <c r="C5871" i="3"/>
  <c r="B5871" i="3"/>
  <c r="A5871" i="3"/>
  <c r="F5870" i="3"/>
  <c r="E5870" i="3"/>
  <c r="D5870" i="3"/>
  <c r="C5870" i="3"/>
  <c r="B5870" i="3"/>
  <c r="A5870" i="3"/>
  <c r="F5869" i="3"/>
  <c r="E5869" i="3"/>
  <c r="D5869" i="3"/>
  <c r="C5869" i="3"/>
  <c r="B5869" i="3"/>
  <c r="A5869" i="3"/>
  <c r="F5868" i="3"/>
  <c r="E5868" i="3"/>
  <c r="D5868" i="3"/>
  <c r="C5868" i="3"/>
  <c r="B5868" i="3"/>
  <c r="A5868" i="3"/>
  <c r="F5867" i="3"/>
  <c r="E5867" i="3"/>
  <c r="D5867" i="3"/>
  <c r="C5867" i="3"/>
  <c r="B5867" i="3"/>
  <c r="A5867" i="3"/>
  <c r="F5866" i="3"/>
  <c r="E5866" i="3"/>
  <c r="D5866" i="3"/>
  <c r="C5866" i="3"/>
  <c r="B5866" i="3"/>
  <c r="A5866" i="3"/>
  <c r="F5865" i="3"/>
  <c r="E5865" i="3"/>
  <c r="D5865" i="3"/>
  <c r="C5865" i="3"/>
  <c r="B5865" i="3"/>
  <c r="A5865" i="3"/>
  <c r="F5864" i="3"/>
  <c r="E5864" i="3"/>
  <c r="D5864" i="3"/>
  <c r="C5864" i="3"/>
  <c r="B5864" i="3"/>
  <c r="A5864" i="3"/>
  <c r="F5863" i="3"/>
  <c r="E5863" i="3"/>
  <c r="D5863" i="3"/>
  <c r="C5863" i="3"/>
  <c r="B5863" i="3"/>
  <c r="A5863" i="3"/>
  <c r="F5862" i="3"/>
  <c r="E5862" i="3"/>
  <c r="D5862" i="3"/>
  <c r="C5862" i="3"/>
  <c r="B5862" i="3"/>
  <c r="A5862" i="3"/>
  <c r="F5861" i="3"/>
  <c r="E5861" i="3"/>
  <c r="D5861" i="3"/>
  <c r="C5861" i="3"/>
  <c r="B5861" i="3"/>
  <c r="A5861" i="3"/>
  <c r="F5860" i="3"/>
  <c r="E5860" i="3"/>
  <c r="D5860" i="3"/>
  <c r="C5860" i="3"/>
  <c r="B5860" i="3"/>
  <c r="A5860" i="3"/>
  <c r="F5859" i="3"/>
  <c r="E5859" i="3"/>
  <c r="D5859" i="3"/>
  <c r="C5859" i="3"/>
  <c r="B5859" i="3"/>
  <c r="A5859" i="3"/>
  <c r="F5858" i="3"/>
  <c r="E5858" i="3"/>
  <c r="D5858" i="3"/>
  <c r="C5858" i="3"/>
  <c r="B5858" i="3"/>
  <c r="A5858" i="3"/>
  <c r="F5857" i="3"/>
  <c r="E5857" i="3"/>
  <c r="D5857" i="3"/>
  <c r="C5857" i="3"/>
  <c r="B5857" i="3"/>
  <c r="A5857" i="3"/>
  <c r="F5856" i="3"/>
  <c r="E5856" i="3"/>
  <c r="D5856" i="3"/>
  <c r="C5856" i="3"/>
  <c r="B5856" i="3"/>
  <c r="A5856" i="3"/>
  <c r="F5855" i="3"/>
  <c r="E5855" i="3"/>
  <c r="D5855" i="3"/>
  <c r="C5855" i="3"/>
  <c r="B5855" i="3"/>
  <c r="A5855" i="3"/>
  <c r="F5854" i="3"/>
  <c r="E5854" i="3"/>
  <c r="D5854" i="3"/>
  <c r="C5854" i="3"/>
  <c r="B5854" i="3"/>
  <c r="A5854" i="3"/>
  <c r="F5853" i="3"/>
  <c r="E5853" i="3"/>
  <c r="D5853" i="3"/>
  <c r="C5853" i="3"/>
  <c r="B5853" i="3"/>
  <c r="A5853" i="3"/>
  <c r="F5852" i="3"/>
  <c r="E5852" i="3"/>
  <c r="D5852" i="3"/>
  <c r="C5852" i="3"/>
  <c r="B5852" i="3"/>
  <c r="A5852" i="3"/>
  <c r="F5851" i="3"/>
  <c r="E5851" i="3"/>
  <c r="D5851" i="3"/>
  <c r="C5851" i="3"/>
  <c r="B5851" i="3"/>
  <c r="A5851" i="3"/>
  <c r="F5850" i="3"/>
  <c r="E5850" i="3"/>
  <c r="D5850" i="3"/>
  <c r="C5850" i="3"/>
  <c r="B5850" i="3"/>
  <c r="A5850" i="3"/>
  <c r="F5849" i="3"/>
  <c r="E5849" i="3"/>
  <c r="D5849" i="3"/>
  <c r="C5849" i="3"/>
  <c r="B5849" i="3"/>
  <c r="A5849" i="3"/>
  <c r="F5848" i="3"/>
  <c r="E5848" i="3"/>
  <c r="D5848" i="3"/>
  <c r="C5848" i="3"/>
  <c r="B5848" i="3"/>
  <c r="A5848" i="3"/>
  <c r="F5847" i="3"/>
  <c r="E5847" i="3"/>
  <c r="D5847" i="3"/>
  <c r="C5847" i="3"/>
  <c r="B5847" i="3"/>
  <c r="A5847" i="3"/>
  <c r="F5846" i="3"/>
  <c r="E5846" i="3"/>
  <c r="D5846" i="3"/>
  <c r="C5846" i="3"/>
  <c r="B5846" i="3"/>
  <c r="A5846" i="3"/>
  <c r="F5845" i="3"/>
  <c r="E5845" i="3"/>
  <c r="D5845" i="3"/>
  <c r="C5845" i="3"/>
  <c r="B5845" i="3"/>
  <c r="A5845" i="3"/>
  <c r="F5844" i="3"/>
  <c r="E5844" i="3"/>
  <c r="D5844" i="3"/>
  <c r="C5844" i="3"/>
  <c r="B5844" i="3"/>
  <c r="A5844" i="3"/>
  <c r="F5843" i="3"/>
  <c r="E5843" i="3"/>
  <c r="D5843" i="3"/>
  <c r="C5843" i="3"/>
  <c r="B5843" i="3"/>
  <c r="A5843" i="3"/>
  <c r="F5842" i="3"/>
  <c r="E5842" i="3"/>
  <c r="D5842" i="3"/>
  <c r="C5842" i="3"/>
  <c r="B5842" i="3"/>
  <c r="A5842" i="3"/>
  <c r="F5841" i="3"/>
  <c r="E5841" i="3"/>
  <c r="D5841" i="3"/>
  <c r="C5841" i="3"/>
  <c r="B5841" i="3"/>
  <c r="A5841" i="3"/>
  <c r="F5840" i="3"/>
  <c r="E5840" i="3"/>
  <c r="D5840" i="3"/>
  <c r="C5840" i="3"/>
  <c r="B5840" i="3"/>
  <c r="A5840" i="3"/>
  <c r="F5839" i="3"/>
  <c r="E5839" i="3"/>
  <c r="D5839" i="3"/>
  <c r="C5839" i="3"/>
  <c r="B5839" i="3"/>
  <c r="A5839" i="3"/>
  <c r="F5838" i="3"/>
  <c r="E5838" i="3"/>
  <c r="D5838" i="3"/>
  <c r="C5838" i="3"/>
  <c r="B5838" i="3"/>
  <c r="A5838" i="3"/>
  <c r="F5837" i="3"/>
  <c r="E5837" i="3"/>
  <c r="D5837" i="3"/>
  <c r="C5837" i="3"/>
  <c r="B5837" i="3"/>
  <c r="A5837" i="3"/>
  <c r="F5836" i="3"/>
  <c r="E5836" i="3"/>
  <c r="D5836" i="3"/>
  <c r="C5836" i="3"/>
  <c r="B5836" i="3"/>
  <c r="A5836" i="3"/>
  <c r="F5835" i="3"/>
  <c r="E5835" i="3"/>
  <c r="D5835" i="3"/>
  <c r="C5835" i="3"/>
  <c r="B5835" i="3"/>
  <c r="A5835" i="3"/>
  <c r="F5834" i="3"/>
  <c r="E5834" i="3"/>
  <c r="D5834" i="3"/>
  <c r="C5834" i="3"/>
  <c r="B5834" i="3"/>
  <c r="A5834" i="3"/>
  <c r="F5833" i="3"/>
  <c r="E5833" i="3"/>
  <c r="D5833" i="3"/>
  <c r="C5833" i="3"/>
  <c r="B5833" i="3"/>
  <c r="A5833" i="3"/>
  <c r="F5832" i="3"/>
  <c r="E5832" i="3"/>
  <c r="D5832" i="3"/>
  <c r="C5832" i="3"/>
  <c r="B5832" i="3"/>
  <c r="A5832" i="3"/>
  <c r="F5831" i="3"/>
  <c r="E5831" i="3"/>
  <c r="D5831" i="3"/>
  <c r="C5831" i="3"/>
  <c r="B5831" i="3"/>
  <c r="A5831" i="3"/>
  <c r="F5830" i="3"/>
  <c r="E5830" i="3"/>
  <c r="D5830" i="3"/>
  <c r="C5830" i="3"/>
  <c r="B5830" i="3"/>
  <c r="A5830" i="3"/>
  <c r="F5829" i="3"/>
  <c r="E5829" i="3"/>
  <c r="D5829" i="3"/>
  <c r="C5829" i="3"/>
  <c r="B5829" i="3"/>
  <c r="A5829" i="3"/>
  <c r="F5828" i="3"/>
  <c r="E5828" i="3"/>
  <c r="D5828" i="3"/>
  <c r="C5828" i="3"/>
  <c r="B5828" i="3"/>
  <c r="A5828" i="3"/>
  <c r="F5827" i="3"/>
  <c r="E5827" i="3"/>
  <c r="D5827" i="3"/>
  <c r="C5827" i="3"/>
  <c r="B5827" i="3"/>
  <c r="A5827" i="3"/>
  <c r="F5826" i="3"/>
  <c r="E5826" i="3"/>
  <c r="D5826" i="3"/>
  <c r="C5826" i="3"/>
  <c r="B5826" i="3"/>
  <c r="A5826" i="3"/>
  <c r="F5825" i="3"/>
  <c r="E5825" i="3"/>
  <c r="D5825" i="3"/>
  <c r="C5825" i="3"/>
  <c r="B5825" i="3"/>
  <c r="A5825" i="3"/>
  <c r="F5824" i="3"/>
  <c r="E5824" i="3"/>
  <c r="D5824" i="3"/>
  <c r="C5824" i="3"/>
  <c r="B5824" i="3"/>
  <c r="A5824" i="3"/>
  <c r="F5823" i="3"/>
  <c r="E5823" i="3"/>
  <c r="D5823" i="3"/>
  <c r="C5823" i="3"/>
  <c r="B5823" i="3"/>
  <c r="A5823" i="3"/>
  <c r="F5822" i="3"/>
  <c r="E5822" i="3"/>
  <c r="D5822" i="3"/>
  <c r="C5822" i="3"/>
  <c r="B5822" i="3"/>
  <c r="A5822" i="3"/>
  <c r="F5821" i="3"/>
  <c r="E5821" i="3"/>
  <c r="D5821" i="3"/>
  <c r="C5821" i="3"/>
  <c r="B5821" i="3"/>
  <c r="A5821" i="3"/>
  <c r="F5820" i="3"/>
  <c r="E5820" i="3"/>
  <c r="D5820" i="3"/>
  <c r="C5820" i="3"/>
  <c r="B5820" i="3"/>
  <c r="A5820" i="3"/>
  <c r="F5819" i="3"/>
  <c r="E5819" i="3"/>
  <c r="D5819" i="3"/>
  <c r="C5819" i="3"/>
  <c r="B5819" i="3"/>
  <c r="A5819" i="3"/>
  <c r="F5818" i="3"/>
  <c r="E5818" i="3"/>
  <c r="D5818" i="3"/>
  <c r="C5818" i="3"/>
  <c r="B5818" i="3"/>
  <c r="A5818" i="3"/>
  <c r="F5817" i="3"/>
  <c r="E5817" i="3"/>
  <c r="D5817" i="3"/>
  <c r="C5817" i="3"/>
  <c r="B5817" i="3"/>
  <c r="A5817" i="3"/>
  <c r="F5816" i="3"/>
  <c r="E5816" i="3"/>
  <c r="D5816" i="3"/>
  <c r="C5816" i="3"/>
  <c r="B5816" i="3"/>
  <c r="A5816" i="3"/>
  <c r="F5815" i="3"/>
  <c r="E5815" i="3"/>
  <c r="D5815" i="3"/>
  <c r="C5815" i="3"/>
  <c r="B5815" i="3"/>
  <c r="A5815" i="3"/>
  <c r="F5814" i="3"/>
  <c r="E5814" i="3"/>
  <c r="D5814" i="3"/>
  <c r="C5814" i="3"/>
  <c r="B5814" i="3"/>
  <c r="A5814" i="3"/>
  <c r="F5813" i="3"/>
  <c r="E5813" i="3"/>
  <c r="D5813" i="3"/>
  <c r="C5813" i="3"/>
  <c r="B5813" i="3"/>
  <c r="A5813" i="3"/>
  <c r="F5812" i="3"/>
  <c r="E5812" i="3"/>
  <c r="D5812" i="3"/>
  <c r="C5812" i="3"/>
  <c r="B5812" i="3"/>
  <c r="A5812" i="3"/>
  <c r="F5811" i="3"/>
  <c r="E5811" i="3"/>
  <c r="D5811" i="3"/>
  <c r="C5811" i="3"/>
  <c r="B5811" i="3"/>
  <c r="A5811" i="3"/>
  <c r="F5810" i="3"/>
  <c r="E5810" i="3"/>
  <c r="D5810" i="3"/>
  <c r="C5810" i="3"/>
  <c r="B5810" i="3"/>
  <c r="A5810" i="3"/>
  <c r="F5809" i="3"/>
  <c r="E5809" i="3"/>
  <c r="D5809" i="3"/>
  <c r="C5809" i="3"/>
  <c r="B5809" i="3"/>
  <c r="A5809" i="3"/>
  <c r="F5808" i="3"/>
  <c r="E5808" i="3"/>
  <c r="D5808" i="3"/>
  <c r="C5808" i="3"/>
  <c r="B5808" i="3"/>
  <c r="A5808" i="3"/>
  <c r="F5807" i="3"/>
  <c r="E5807" i="3"/>
  <c r="D5807" i="3"/>
  <c r="C5807" i="3"/>
  <c r="B5807" i="3"/>
  <c r="A5807" i="3"/>
  <c r="F5806" i="3"/>
  <c r="E5806" i="3"/>
  <c r="D5806" i="3"/>
  <c r="C5806" i="3"/>
  <c r="B5806" i="3"/>
  <c r="A5806" i="3"/>
  <c r="F5805" i="3"/>
  <c r="E5805" i="3"/>
  <c r="D5805" i="3"/>
  <c r="C5805" i="3"/>
  <c r="B5805" i="3"/>
  <c r="A5805" i="3"/>
  <c r="F5804" i="3"/>
  <c r="E5804" i="3"/>
  <c r="D5804" i="3"/>
  <c r="C5804" i="3"/>
  <c r="B5804" i="3"/>
  <c r="A5804" i="3"/>
  <c r="F5803" i="3"/>
  <c r="E5803" i="3"/>
  <c r="D5803" i="3"/>
  <c r="C5803" i="3"/>
  <c r="B5803" i="3"/>
  <c r="A5803" i="3"/>
  <c r="F5802" i="3"/>
  <c r="E5802" i="3"/>
  <c r="D5802" i="3"/>
  <c r="C5802" i="3"/>
  <c r="B5802" i="3"/>
  <c r="A5802" i="3"/>
  <c r="F5801" i="3"/>
  <c r="E5801" i="3"/>
  <c r="D5801" i="3"/>
  <c r="C5801" i="3"/>
  <c r="B5801" i="3"/>
  <c r="A5801" i="3"/>
  <c r="F5800" i="3"/>
  <c r="E5800" i="3"/>
  <c r="D5800" i="3"/>
  <c r="C5800" i="3"/>
  <c r="B5800" i="3"/>
  <c r="A5800" i="3"/>
  <c r="F5799" i="3"/>
  <c r="E5799" i="3"/>
  <c r="D5799" i="3"/>
  <c r="C5799" i="3"/>
  <c r="B5799" i="3"/>
  <c r="A5799" i="3"/>
  <c r="F5798" i="3"/>
  <c r="E5798" i="3"/>
  <c r="D5798" i="3"/>
  <c r="C5798" i="3"/>
  <c r="B5798" i="3"/>
  <c r="A5798" i="3"/>
  <c r="F5797" i="3"/>
  <c r="E5797" i="3"/>
  <c r="D5797" i="3"/>
  <c r="C5797" i="3"/>
  <c r="B5797" i="3"/>
  <c r="A5797" i="3"/>
  <c r="F5796" i="3"/>
  <c r="E5796" i="3"/>
  <c r="D5796" i="3"/>
  <c r="C5796" i="3"/>
  <c r="B5796" i="3"/>
  <c r="A5796" i="3"/>
  <c r="F5795" i="3"/>
  <c r="E5795" i="3"/>
  <c r="D5795" i="3"/>
  <c r="C5795" i="3"/>
  <c r="B5795" i="3"/>
  <c r="A5795" i="3"/>
  <c r="F5794" i="3"/>
  <c r="E5794" i="3"/>
  <c r="D5794" i="3"/>
  <c r="C5794" i="3"/>
  <c r="B5794" i="3"/>
  <c r="A5794" i="3"/>
  <c r="F5793" i="3"/>
  <c r="E5793" i="3"/>
  <c r="D5793" i="3"/>
  <c r="C5793" i="3"/>
  <c r="B5793" i="3"/>
  <c r="A5793" i="3"/>
  <c r="F5792" i="3"/>
  <c r="E5792" i="3"/>
  <c r="D5792" i="3"/>
  <c r="C5792" i="3"/>
  <c r="B5792" i="3"/>
  <c r="A5792" i="3"/>
  <c r="F5791" i="3"/>
  <c r="E5791" i="3"/>
  <c r="D5791" i="3"/>
  <c r="C5791" i="3"/>
  <c r="B5791" i="3"/>
  <c r="A5791" i="3"/>
  <c r="F5790" i="3"/>
  <c r="E5790" i="3"/>
  <c r="D5790" i="3"/>
  <c r="C5790" i="3"/>
  <c r="B5790" i="3"/>
  <c r="A5790" i="3"/>
  <c r="F5789" i="3"/>
  <c r="E5789" i="3"/>
  <c r="D5789" i="3"/>
  <c r="C5789" i="3"/>
  <c r="B5789" i="3"/>
  <c r="A5789" i="3"/>
  <c r="F5788" i="3"/>
  <c r="E5788" i="3"/>
  <c r="D5788" i="3"/>
  <c r="C5788" i="3"/>
  <c r="B5788" i="3"/>
  <c r="A5788" i="3"/>
  <c r="F5787" i="3"/>
  <c r="E5787" i="3"/>
  <c r="D5787" i="3"/>
  <c r="C5787" i="3"/>
  <c r="B5787" i="3"/>
  <c r="A5787" i="3"/>
  <c r="F5786" i="3"/>
  <c r="E5786" i="3"/>
  <c r="D5786" i="3"/>
  <c r="C5786" i="3"/>
  <c r="B5786" i="3"/>
  <c r="A5786" i="3"/>
  <c r="F5785" i="3"/>
  <c r="E5785" i="3"/>
  <c r="D5785" i="3"/>
  <c r="C5785" i="3"/>
  <c r="B5785" i="3"/>
  <c r="A5785" i="3"/>
  <c r="F5784" i="3"/>
  <c r="E5784" i="3"/>
  <c r="D5784" i="3"/>
  <c r="C5784" i="3"/>
  <c r="B5784" i="3"/>
  <c r="A5784" i="3"/>
  <c r="F5783" i="3"/>
  <c r="E5783" i="3"/>
  <c r="D5783" i="3"/>
  <c r="C5783" i="3"/>
  <c r="B5783" i="3"/>
  <c r="A5783" i="3"/>
  <c r="F5782" i="3"/>
  <c r="E5782" i="3"/>
  <c r="D5782" i="3"/>
  <c r="C5782" i="3"/>
  <c r="B5782" i="3"/>
  <c r="A5782" i="3"/>
  <c r="F5781" i="3"/>
  <c r="E5781" i="3"/>
  <c r="D5781" i="3"/>
  <c r="C5781" i="3"/>
  <c r="B5781" i="3"/>
  <c r="A5781" i="3"/>
  <c r="F5780" i="3"/>
  <c r="E5780" i="3"/>
  <c r="D5780" i="3"/>
  <c r="C5780" i="3"/>
  <c r="B5780" i="3"/>
  <c r="A5780" i="3"/>
  <c r="F5779" i="3"/>
  <c r="E5779" i="3"/>
  <c r="D5779" i="3"/>
  <c r="C5779" i="3"/>
  <c r="B5779" i="3"/>
  <c r="A5779" i="3"/>
  <c r="F5778" i="3"/>
  <c r="E5778" i="3"/>
  <c r="D5778" i="3"/>
  <c r="C5778" i="3"/>
  <c r="B5778" i="3"/>
  <c r="A5778" i="3"/>
  <c r="F5777" i="3"/>
  <c r="E5777" i="3"/>
  <c r="D5777" i="3"/>
  <c r="C5777" i="3"/>
  <c r="B5777" i="3"/>
  <c r="A5777" i="3"/>
  <c r="F5776" i="3"/>
  <c r="E5776" i="3"/>
  <c r="D5776" i="3"/>
  <c r="C5776" i="3"/>
  <c r="B5776" i="3"/>
  <c r="A5776" i="3"/>
  <c r="F5775" i="3"/>
  <c r="E5775" i="3"/>
  <c r="D5775" i="3"/>
  <c r="C5775" i="3"/>
  <c r="B5775" i="3"/>
  <c r="A5775" i="3"/>
  <c r="F5774" i="3"/>
  <c r="E5774" i="3"/>
  <c r="D5774" i="3"/>
  <c r="C5774" i="3"/>
  <c r="B5774" i="3"/>
  <c r="A5774" i="3"/>
  <c r="F5773" i="3"/>
  <c r="E5773" i="3"/>
  <c r="D5773" i="3"/>
  <c r="C5773" i="3"/>
  <c r="B5773" i="3"/>
  <c r="A5773" i="3"/>
  <c r="F5772" i="3"/>
  <c r="E5772" i="3"/>
  <c r="D5772" i="3"/>
  <c r="C5772" i="3"/>
  <c r="B5772" i="3"/>
  <c r="A5772" i="3"/>
  <c r="F5771" i="3"/>
  <c r="E5771" i="3"/>
  <c r="D5771" i="3"/>
  <c r="C5771" i="3"/>
  <c r="B5771" i="3"/>
  <c r="A5771" i="3"/>
  <c r="F5770" i="3"/>
  <c r="E5770" i="3"/>
  <c r="D5770" i="3"/>
  <c r="C5770" i="3"/>
  <c r="B5770" i="3"/>
  <c r="A5770" i="3"/>
  <c r="F5769" i="3"/>
  <c r="E5769" i="3"/>
  <c r="D5769" i="3"/>
  <c r="C5769" i="3"/>
  <c r="B5769" i="3"/>
  <c r="A5769" i="3"/>
  <c r="F5768" i="3"/>
  <c r="E5768" i="3"/>
  <c r="D5768" i="3"/>
  <c r="C5768" i="3"/>
  <c r="B5768" i="3"/>
  <c r="A5768" i="3"/>
  <c r="F5767" i="3"/>
  <c r="E5767" i="3"/>
  <c r="D5767" i="3"/>
  <c r="C5767" i="3"/>
  <c r="B5767" i="3"/>
  <c r="A5767" i="3"/>
  <c r="F5766" i="3"/>
  <c r="E5766" i="3"/>
  <c r="D5766" i="3"/>
  <c r="C5766" i="3"/>
  <c r="B5766" i="3"/>
  <c r="A5766" i="3"/>
  <c r="F5765" i="3"/>
  <c r="E5765" i="3"/>
  <c r="D5765" i="3"/>
  <c r="C5765" i="3"/>
  <c r="B5765" i="3"/>
  <c r="A5765" i="3"/>
  <c r="F5764" i="3"/>
  <c r="E5764" i="3"/>
  <c r="D5764" i="3"/>
  <c r="C5764" i="3"/>
  <c r="B5764" i="3"/>
  <c r="A5764" i="3"/>
  <c r="F5763" i="3"/>
  <c r="E5763" i="3"/>
  <c r="D5763" i="3"/>
  <c r="C5763" i="3"/>
  <c r="B5763" i="3"/>
  <c r="A5763" i="3"/>
  <c r="F5762" i="3"/>
  <c r="E5762" i="3"/>
  <c r="D5762" i="3"/>
  <c r="C5762" i="3"/>
  <c r="B5762" i="3"/>
  <c r="A5762" i="3"/>
  <c r="F5761" i="3"/>
  <c r="E5761" i="3"/>
  <c r="D5761" i="3"/>
  <c r="C5761" i="3"/>
  <c r="B5761" i="3"/>
  <c r="A5761" i="3"/>
  <c r="F5760" i="3"/>
  <c r="E5760" i="3"/>
  <c r="D5760" i="3"/>
  <c r="C5760" i="3"/>
  <c r="B5760" i="3"/>
  <c r="A5760" i="3"/>
  <c r="F5759" i="3"/>
  <c r="E5759" i="3"/>
  <c r="D5759" i="3"/>
  <c r="C5759" i="3"/>
  <c r="B5759" i="3"/>
  <c r="A5759" i="3"/>
  <c r="F5758" i="3"/>
  <c r="E5758" i="3"/>
  <c r="D5758" i="3"/>
  <c r="C5758" i="3"/>
  <c r="B5758" i="3"/>
  <c r="A5758" i="3"/>
  <c r="F5757" i="3"/>
  <c r="E5757" i="3"/>
  <c r="D5757" i="3"/>
  <c r="C5757" i="3"/>
  <c r="B5757" i="3"/>
  <c r="A5757" i="3"/>
  <c r="F5756" i="3"/>
  <c r="E5756" i="3"/>
  <c r="D5756" i="3"/>
  <c r="C5756" i="3"/>
  <c r="B5756" i="3"/>
  <c r="A5756" i="3"/>
  <c r="F5755" i="3"/>
  <c r="E5755" i="3"/>
  <c r="D5755" i="3"/>
  <c r="C5755" i="3"/>
  <c r="B5755" i="3"/>
  <c r="A5755" i="3"/>
  <c r="F5754" i="3"/>
  <c r="E5754" i="3"/>
  <c r="D5754" i="3"/>
  <c r="C5754" i="3"/>
  <c r="B5754" i="3"/>
  <c r="A5754" i="3"/>
  <c r="F5753" i="3"/>
  <c r="E5753" i="3"/>
  <c r="D5753" i="3"/>
  <c r="C5753" i="3"/>
  <c r="B5753" i="3"/>
  <c r="A5753" i="3"/>
  <c r="F5752" i="3"/>
  <c r="E5752" i="3"/>
  <c r="D5752" i="3"/>
  <c r="C5752" i="3"/>
  <c r="B5752" i="3"/>
  <c r="A5752" i="3"/>
  <c r="F5751" i="3"/>
  <c r="E5751" i="3"/>
  <c r="D5751" i="3"/>
  <c r="C5751" i="3"/>
  <c r="B5751" i="3"/>
  <c r="A5751" i="3"/>
  <c r="F5750" i="3"/>
  <c r="E5750" i="3"/>
  <c r="D5750" i="3"/>
  <c r="C5750" i="3"/>
  <c r="B5750" i="3"/>
  <c r="A5750" i="3"/>
  <c r="F5749" i="3"/>
  <c r="E5749" i="3"/>
  <c r="D5749" i="3"/>
  <c r="C5749" i="3"/>
  <c r="B5749" i="3"/>
  <c r="A5749" i="3"/>
  <c r="F5748" i="3"/>
  <c r="E5748" i="3"/>
  <c r="D5748" i="3"/>
  <c r="C5748" i="3"/>
  <c r="B5748" i="3"/>
  <c r="A5748" i="3"/>
  <c r="F5747" i="3"/>
  <c r="E5747" i="3"/>
  <c r="D5747" i="3"/>
  <c r="C5747" i="3"/>
  <c r="B5747" i="3"/>
  <c r="A5747" i="3"/>
  <c r="F5746" i="3"/>
  <c r="E5746" i="3"/>
  <c r="D5746" i="3"/>
  <c r="C5746" i="3"/>
  <c r="B5746" i="3"/>
  <c r="A5746" i="3"/>
  <c r="F5745" i="3"/>
  <c r="E5745" i="3"/>
  <c r="D5745" i="3"/>
  <c r="C5745" i="3"/>
  <c r="B5745" i="3"/>
  <c r="A5745" i="3"/>
  <c r="F5744" i="3"/>
  <c r="E5744" i="3"/>
  <c r="D5744" i="3"/>
  <c r="C5744" i="3"/>
  <c r="B5744" i="3"/>
  <c r="A5744" i="3"/>
  <c r="F5743" i="3"/>
  <c r="E5743" i="3"/>
  <c r="D5743" i="3"/>
  <c r="C5743" i="3"/>
  <c r="B5743" i="3"/>
  <c r="A5743" i="3"/>
  <c r="F5742" i="3"/>
  <c r="E5742" i="3"/>
  <c r="D5742" i="3"/>
  <c r="C5742" i="3"/>
  <c r="B5742" i="3"/>
  <c r="A5742" i="3"/>
  <c r="F5741" i="3"/>
  <c r="E5741" i="3"/>
  <c r="D5741" i="3"/>
  <c r="C5741" i="3"/>
  <c r="B5741" i="3"/>
  <c r="A5741" i="3"/>
  <c r="F5740" i="3"/>
  <c r="E5740" i="3"/>
  <c r="D5740" i="3"/>
  <c r="C5740" i="3"/>
  <c r="B5740" i="3"/>
  <c r="A5740" i="3"/>
  <c r="F5739" i="3"/>
  <c r="E5739" i="3"/>
  <c r="D5739" i="3"/>
  <c r="C5739" i="3"/>
  <c r="B5739" i="3"/>
  <c r="A5739" i="3"/>
  <c r="F5738" i="3"/>
  <c r="E5738" i="3"/>
  <c r="D5738" i="3"/>
  <c r="C5738" i="3"/>
  <c r="B5738" i="3"/>
  <c r="A5738" i="3"/>
  <c r="F5737" i="3"/>
  <c r="E5737" i="3"/>
  <c r="D5737" i="3"/>
  <c r="C5737" i="3"/>
  <c r="B5737" i="3"/>
  <c r="A5737" i="3"/>
  <c r="F5736" i="3"/>
  <c r="E5736" i="3"/>
  <c r="D5736" i="3"/>
  <c r="C5736" i="3"/>
  <c r="B5736" i="3"/>
  <c r="A5736" i="3"/>
  <c r="F5735" i="3"/>
  <c r="E5735" i="3"/>
  <c r="D5735" i="3"/>
  <c r="C5735" i="3"/>
  <c r="B5735" i="3"/>
  <c r="A5735" i="3"/>
  <c r="F5734" i="3"/>
  <c r="E5734" i="3"/>
  <c r="D5734" i="3"/>
  <c r="C5734" i="3"/>
  <c r="B5734" i="3"/>
  <c r="A5734" i="3"/>
  <c r="F5733" i="3"/>
  <c r="E5733" i="3"/>
  <c r="D5733" i="3"/>
  <c r="C5733" i="3"/>
  <c r="B5733" i="3"/>
  <c r="A5733" i="3"/>
  <c r="F5732" i="3"/>
  <c r="E5732" i="3"/>
  <c r="D5732" i="3"/>
  <c r="C5732" i="3"/>
  <c r="B5732" i="3"/>
  <c r="A5732" i="3"/>
  <c r="F5731" i="3"/>
  <c r="E5731" i="3"/>
  <c r="D5731" i="3"/>
  <c r="C5731" i="3"/>
  <c r="B5731" i="3"/>
  <c r="A5731" i="3"/>
  <c r="F5730" i="3"/>
  <c r="E5730" i="3"/>
  <c r="D5730" i="3"/>
  <c r="C5730" i="3"/>
  <c r="B5730" i="3"/>
  <c r="A5730" i="3"/>
  <c r="F5729" i="3"/>
  <c r="E5729" i="3"/>
  <c r="D5729" i="3"/>
  <c r="C5729" i="3"/>
  <c r="B5729" i="3"/>
  <c r="A5729" i="3"/>
  <c r="F5728" i="3"/>
  <c r="E5728" i="3"/>
  <c r="D5728" i="3"/>
  <c r="C5728" i="3"/>
  <c r="B5728" i="3"/>
  <c r="A5728" i="3"/>
  <c r="F5727" i="3"/>
  <c r="E5727" i="3"/>
  <c r="D5727" i="3"/>
  <c r="C5727" i="3"/>
  <c r="B5727" i="3"/>
  <c r="A5727" i="3"/>
  <c r="F5726" i="3"/>
  <c r="E5726" i="3"/>
  <c r="D5726" i="3"/>
  <c r="C5726" i="3"/>
  <c r="B5726" i="3"/>
  <c r="A5726" i="3"/>
  <c r="F5725" i="3"/>
  <c r="E5725" i="3"/>
  <c r="D5725" i="3"/>
  <c r="C5725" i="3"/>
  <c r="B5725" i="3"/>
  <c r="A5725" i="3"/>
  <c r="F5724" i="3"/>
  <c r="E5724" i="3"/>
  <c r="D5724" i="3"/>
  <c r="C5724" i="3"/>
  <c r="B5724" i="3"/>
  <c r="A5724" i="3"/>
  <c r="F5723" i="3"/>
  <c r="E5723" i="3"/>
  <c r="D5723" i="3"/>
  <c r="C5723" i="3"/>
  <c r="B5723" i="3"/>
  <c r="A5723" i="3"/>
  <c r="F5722" i="3"/>
  <c r="E5722" i="3"/>
  <c r="D5722" i="3"/>
  <c r="C5722" i="3"/>
  <c r="B5722" i="3"/>
  <c r="A5722" i="3"/>
  <c r="F5721" i="3"/>
  <c r="E5721" i="3"/>
  <c r="D5721" i="3"/>
  <c r="C5721" i="3"/>
  <c r="B5721" i="3"/>
  <c r="A5721" i="3"/>
  <c r="F5720" i="3"/>
  <c r="E5720" i="3"/>
  <c r="D5720" i="3"/>
  <c r="C5720" i="3"/>
  <c r="B5720" i="3"/>
  <c r="A5720" i="3"/>
  <c r="F5719" i="3"/>
  <c r="E5719" i="3"/>
  <c r="D5719" i="3"/>
  <c r="C5719" i="3"/>
  <c r="B5719" i="3"/>
  <c r="A5719" i="3"/>
  <c r="F5718" i="3"/>
  <c r="E5718" i="3"/>
  <c r="D5718" i="3"/>
  <c r="C5718" i="3"/>
  <c r="B5718" i="3"/>
  <c r="A5718" i="3"/>
  <c r="F5717" i="3"/>
  <c r="E5717" i="3"/>
  <c r="D5717" i="3"/>
  <c r="C5717" i="3"/>
  <c r="B5717" i="3"/>
  <c r="A5717" i="3"/>
  <c r="F5716" i="3"/>
  <c r="E5716" i="3"/>
  <c r="D5716" i="3"/>
  <c r="C5716" i="3"/>
  <c r="B5716" i="3"/>
  <c r="A5716" i="3"/>
  <c r="F5715" i="3"/>
  <c r="E5715" i="3"/>
  <c r="D5715" i="3"/>
  <c r="C5715" i="3"/>
  <c r="B5715" i="3"/>
  <c r="A5715" i="3"/>
  <c r="F5714" i="3"/>
  <c r="E5714" i="3"/>
  <c r="D5714" i="3"/>
  <c r="C5714" i="3"/>
  <c r="B5714" i="3"/>
  <c r="A5714" i="3"/>
  <c r="F5713" i="3"/>
  <c r="E5713" i="3"/>
  <c r="D5713" i="3"/>
  <c r="C5713" i="3"/>
  <c r="B5713" i="3"/>
  <c r="A5713" i="3"/>
  <c r="F5712" i="3"/>
  <c r="E5712" i="3"/>
  <c r="D5712" i="3"/>
  <c r="C5712" i="3"/>
  <c r="B5712" i="3"/>
  <c r="A5712" i="3"/>
  <c r="F5711" i="3"/>
  <c r="E5711" i="3"/>
  <c r="D5711" i="3"/>
  <c r="C5711" i="3"/>
  <c r="B5711" i="3"/>
  <c r="A5711" i="3"/>
  <c r="F5710" i="3"/>
  <c r="E5710" i="3"/>
  <c r="D5710" i="3"/>
  <c r="C5710" i="3"/>
  <c r="B5710" i="3"/>
  <c r="A5710" i="3"/>
  <c r="F5709" i="3"/>
  <c r="E5709" i="3"/>
  <c r="D5709" i="3"/>
  <c r="C5709" i="3"/>
  <c r="B5709" i="3"/>
  <c r="A5709" i="3"/>
  <c r="F5708" i="3"/>
  <c r="E5708" i="3"/>
  <c r="D5708" i="3"/>
  <c r="C5708" i="3"/>
  <c r="B5708" i="3"/>
  <c r="A5708" i="3"/>
  <c r="F5707" i="3"/>
  <c r="E5707" i="3"/>
  <c r="D5707" i="3"/>
  <c r="C5707" i="3"/>
  <c r="B5707" i="3"/>
  <c r="A5707" i="3"/>
  <c r="F5706" i="3"/>
  <c r="E5706" i="3"/>
  <c r="D5706" i="3"/>
  <c r="C5706" i="3"/>
  <c r="B5706" i="3"/>
  <c r="A5706" i="3"/>
  <c r="F5705" i="3"/>
  <c r="E5705" i="3"/>
  <c r="D5705" i="3"/>
  <c r="C5705" i="3"/>
  <c r="B5705" i="3"/>
  <c r="A5705" i="3"/>
  <c r="F5704" i="3"/>
  <c r="E5704" i="3"/>
  <c r="D5704" i="3"/>
  <c r="C5704" i="3"/>
  <c r="B5704" i="3"/>
  <c r="A5704" i="3"/>
  <c r="F5703" i="3"/>
  <c r="E5703" i="3"/>
  <c r="D5703" i="3"/>
  <c r="C5703" i="3"/>
  <c r="B5703" i="3"/>
  <c r="A5703" i="3"/>
  <c r="F5702" i="3"/>
  <c r="E5702" i="3"/>
  <c r="D5702" i="3"/>
  <c r="C5702" i="3"/>
  <c r="B5702" i="3"/>
  <c r="A5702" i="3"/>
  <c r="F5701" i="3"/>
  <c r="E5701" i="3"/>
  <c r="D5701" i="3"/>
  <c r="C5701" i="3"/>
  <c r="B5701" i="3"/>
  <c r="A5701" i="3"/>
  <c r="F5700" i="3"/>
  <c r="E5700" i="3"/>
  <c r="D5700" i="3"/>
  <c r="C5700" i="3"/>
  <c r="B5700" i="3"/>
  <c r="A5700" i="3"/>
  <c r="F5699" i="3"/>
  <c r="E5699" i="3"/>
  <c r="D5699" i="3"/>
  <c r="C5699" i="3"/>
  <c r="B5699" i="3"/>
  <c r="A5699" i="3"/>
  <c r="F5698" i="3"/>
  <c r="E5698" i="3"/>
  <c r="D5698" i="3"/>
  <c r="C5698" i="3"/>
  <c r="B5698" i="3"/>
  <c r="A5698" i="3"/>
  <c r="F5697" i="3"/>
  <c r="E5697" i="3"/>
  <c r="D5697" i="3"/>
  <c r="C5697" i="3"/>
  <c r="B5697" i="3"/>
  <c r="A5697" i="3"/>
  <c r="F5696" i="3"/>
  <c r="E5696" i="3"/>
  <c r="D5696" i="3"/>
  <c r="C5696" i="3"/>
  <c r="B5696" i="3"/>
  <c r="A5696" i="3"/>
  <c r="F5695" i="3"/>
  <c r="E5695" i="3"/>
  <c r="D5695" i="3"/>
  <c r="C5695" i="3"/>
  <c r="B5695" i="3"/>
  <c r="A5695" i="3"/>
  <c r="F5694" i="3"/>
  <c r="E5694" i="3"/>
  <c r="D5694" i="3"/>
  <c r="C5694" i="3"/>
  <c r="B5694" i="3"/>
  <c r="A5694" i="3"/>
  <c r="F5693" i="3"/>
  <c r="E5693" i="3"/>
  <c r="D5693" i="3"/>
  <c r="C5693" i="3"/>
  <c r="B5693" i="3"/>
  <c r="A5693" i="3"/>
  <c r="F5692" i="3"/>
  <c r="E5692" i="3"/>
  <c r="D5692" i="3"/>
  <c r="C5692" i="3"/>
  <c r="B5692" i="3"/>
  <c r="A5692" i="3"/>
  <c r="F5691" i="3"/>
  <c r="E5691" i="3"/>
  <c r="D5691" i="3"/>
  <c r="C5691" i="3"/>
  <c r="B5691" i="3"/>
  <c r="A5691" i="3"/>
  <c r="F5690" i="3"/>
  <c r="E5690" i="3"/>
  <c r="D5690" i="3"/>
  <c r="C5690" i="3"/>
  <c r="B5690" i="3"/>
  <c r="A5690" i="3"/>
  <c r="F5689" i="3"/>
  <c r="E5689" i="3"/>
  <c r="D5689" i="3"/>
  <c r="C5689" i="3"/>
  <c r="B5689" i="3"/>
  <c r="A5689" i="3"/>
  <c r="F5688" i="3"/>
  <c r="E5688" i="3"/>
  <c r="D5688" i="3"/>
  <c r="C5688" i="3"/>
  <c r="B5688" i="3"/>
  <c r="A5688" i="3"/>
  <c r="F5687" i="3"/>
  <c r="E5687" i="3"/>
  <c r="D5687" i="3"/>
  <c r="C5687" i="3"/>
  <c r="B5687" i="3"/>
  <c r="A5687" i="3"/>
  <c r="F5686" i="3"/>
  <c r="E5686" i="3"/>
  <c r="D5686" i="3"/>
  <c r="C5686" i="3"/>
  <c r="B5686" i="3"/>
  <c r="A5686" i="3"/>
  <c r="F5685" i="3"/>
  <c r="E5685" i="3"/>
  <c r="D5685" i="3"/>
  <c r="C5685" i="3"/>
  <c r="B5685" i="3"/>
  <c r="A5685" i="3"/>
  <c r="F5684" i="3"/>
  <c r="E5684" i="3"/>
  <c r="D5684" i="3"/>
  <c r="C5684" i="3"/>
  <c r="B5684" i="3"/>
  <c r="A5684" i="3"/>
  <c r="F5683" i="3"/>
  <c r="E5683" i="3"/>
  <c r="D5683" i="3"/>
  <c r="C5683" i="3"/>
  <c r="B5683" i="3"/>
  <c r="A5683" i="3"/>
  <c r="F5682" i="3"/>
  <c r="E5682" i="3"/>
  <c r="D5682" i="3"/>
  <c r="C5682" i="3"/>
  <c r="B5682" i="3"/>
  <c r="A5682" i="3"/>
  <c r="F5681" i="3"/>
  <c r="E5681" i="3"/>
  <c r="D5681" i="3"/>
  <c r="C5681" i="3"/>
  <c r="B5681" i="3"/>
  <c r="A5681" i="3"/>
  <c r="F5680" i="3"/>
  <c r="E5680" i="3"/>
  <c r="D5680" i="3"/>
  <c r="C5680" i="3"/>
  <c r="B5680" i="3"/>
  <c r="A5680" i="3"/>
  <c r="F5679" i="3"/>
  <c r="E5679" i="3"/>
  <c r="D5679" i="3"/>
  <c r="C5679" i="3"/>
  <c r="B5679" i="3"/>
  <c r="A5679" i="3"/>
  <c r="F5678" i="3"/>
  <c r="E5678" i="3"/>
  <c r="D5678" i="3"/>
  <c r="C5678" i="3"/>
  <c r="B5678" i="3"/>
  <c r="A5678" i="3"/>
  <c r="F5677" i="3"/>
  <c r="E5677" i="3"/>
  <c r="D5677" i="3"/>
  <c r="C5677" i="3"/>
  <c r="B5677" i="3"/>
  <c r="A5677" i="3"/>
  <c r="F5676" i="3"/>
  <c r="E5676" i="3"/>
  <c r="D5676" i="3"/>
  <c r="C5676" i="3"/>
  <c r="B5676" i="3"/>
  <c r="A5676" i="3"/>
  <c r="F5675" i="3"/>
  <c r="E5675" i="3"/>
  <c r="D5675" i="3"/>
  <c r="C5675" i="3"/>
  <c r="B5675" i="3"/>
  <c r="A5675" i="3"/>
  <c r="F5674" i="3"/>
  <c r="E5674" i="3"/>
  <c r="D5674" i="3"/>
  <c r="C5674" i="3"/>
  <c r="B5674" i="3"/>
  <c r="A5674" i="3"/>
  <c r="F5673" i="3"/>
  <c r="E5673" i="3"/>
  <c r="D5673" i="3"/>
  <c r="C5673" i="3"/>
  <c r="B5673" i="3"/>
  <c r="A5673" i="3"/>
  <c r="F5672" i="3"/>
  <c r="E5672" i="3"/>
  <c r="D5672" i="3"/>
  <c r="C5672" i="3"/>
  <c r="B5672" i="3"/>
  <c r="A5672" i="3"/>
  <c r="F5671" i="3"/>
  <c r="E5671" i="3"/>
  <c r="D5671" i="3"/>
  <c r="C5671" i="3"/>
  <c r="B5671" i="3"/>
  <c r="A5671" i="3"/>
  <c r="F5670" i="3"/>
  <c r="E5670" i="3"/>
  <c r="D5670" i="3"/>
  <c r="C5670" i="3"/>
  <c r="B5670" i="3"/>
  <c r="A5670" i="3"/>
  <c r="F5669" i="3"/>
  <c r="E5669" i="3"/>
  <c r="D5669" i="3"/>
  <c r="C5669" i="3"/>
  <c r="B5669" i="3"/>
  <c r="A5669" i="3"/>
  <c r="F5668" i="3"/>
  <c r="E5668" i="3"/>
  <c r="D5668" i="3"/>
  <c r="C5668" i="3"/>
  <c r="B5668" i="3"/>
  <c r="A5668" i="3"/>
  <c r="F5667" i="3"/>
  <c r="E5667" i="3"/>
  <c r="D5667" i="3"/>
  <c r="C5667" i="3"/>
  <c r="B5667" i="3"/>
  <c r="A5667" i="3"/>
  <c r="F5666" i="3"/>
  <c r="E5666" i="3"/>
  <c r="D5666" i="3"/>
  <c r="C5666" i="3"/>
  <c r="B5666" i="3"/>
  <c r="A5666" i="3"/>
  <c r="F5665" i="3"/>
  <c r="E5665" i="3"/>
  <c r="D5665" i="3"/>
  <c r="C5665" i="3"/>
  <c r="B5665" i="3"/>
  <c r="A5665" i="3"/>
  <c r="F5664" i="3"/>
  <c r="E5664" i="3"/>
  <c r="D5664" i="3"/>
  <c r="C5664" i="3"/>
  <c r="B5664" i="3"/>
  <c r="A5664" i="3"/>
  <c r="F5663" i="3"/>
  <c r="E5663" i="3"/>
  <c r="D5663" i="3"/>
  <c r="C5663" i="3"/>
  <c r="B5663" i="3"/>
  <c r="A5663" i="3"/>
  <c r="F5662" i="3"/>
  <c r="E5662" i="3"/>
  <c r="D5662" i="3"/>
  <c r="C5662" i="3"/>
  <c r="B5662" i="3"/>
  <c r="A5662" i="3"/>
  <c r="F5661" i="3"/>
  <c r="E5661" i="3"/>
  <c r="D5661" i="3"/>
  <c r="C5661" i="3"/>
  <c r="B5661" i="3"/>
  <c r="A5661" i="3"/>
  <c r="F5660" i="3"/>
  <c r="E5660" i="3"/>
  <c r="D5660" i="3"/>
  <c r="C5660" i="3"/>
  <c r="B5660" i="3"/>
  <c r="A5660" i="3"/>
  <c r="F5659" i="3"/>
  <c r="E5659" i="3"/>
  <c r="D5659" i="3"/>
  <c r="C5659" i="3"/>
  <c r="B5659" i="3"/>
  <c r="A5659" i="3"/>
  <c r="F5658" i="3"/>
  <c r="E5658" i="3"/>
  <c r="D5658" i="3"/>
  <c r="C5658" i="3"/>
  <c r="B5658" i="3"/>
  <c r="A5658" i="3"/>
  <c r="F5657" i="3"/>
  <c r="E5657" i="3"/>
  <c r="D5657" i="3"/>
  <c r="C5657" i="3"/>
  <c r="B5657" i="3"/>
  <c r="A5657" i="3"/>
  <c r="F5656" i="3"/>
  <c r="E5656" i="3"/>
  <c r="D5656" i="3"/>
  <c r="C5656" i="3"/>
  <c r="B5656" i="3"/>
  <c r="A5656" i="3"/>
  <c r="F5655" i="3"/>
  <c r="E5655" i="3"/>
  <c r="D5655" i="3"/>
  <c r="C5655" i="3"/>
  <c r="B5655" i="3"/>
  <c r="A5655" i="3"/>
  <c r="F5654" i="3"/>
  <c r="E5654" i="3"/>
  <c r="D5654" i="3"/>
  <c r="C5654" i="3"/>
  <c r="B5654" i="3"/>
  <c r="A5654" i="3"/>
  <c r="F5653" i="3"/>
  <c r="E5653" i="3"/>
  <c r="D5653" i="3"/>
  <c r="C5653" i="3"/>
  <c r="B5653" i="3"/>
  <c r="A5653" i="3"/>
  <c r="F5652" i="3"/>
  <c r="E5652" i="3"/>
  <c r="D5652" i="3"/>
  <c r="C5652" i="3"/>
  <c r="B5652" i="3"/>
  <c r="A5652" i="3"/>
  <c r="F5651" i="3"/>
  <c r="E5651" i="3"/>
  <c r="D5651" i="3"/>
  <c r="C5651" i="3"/>
  <c r="B5651" i="3"/>
  <c r="A5651" i="3"/>
  <c r="F5650" i="3"/>
  <c r="E5650" i="3"/>
  <c r="D5650" i="3"/>
  <c r="C5650" i="3"/>
  <c r="B5650" i="3"/>
  <c r="A5650" i="3"/>
  <c r="F5649" i="3"/>
  <c r="E5649" i="3"/>
  <c r="D5649" i="3"/>
  <c r="C5649" i="3"/>
  <c r="B5649" i="3"/>
  <c r="A5649" i="3"/>
  <c r="F5648" i="3"/>
  <c r="E5648" i="3"/>
  <c r="D5648" i="3"/>
  <c r="C5648" i="3"/>
  <c r="B5648" i="3"/>
  <c r="A5648" i="3"/>
  <c r="F5647" i="3"/>
  <c r="E5647" i="3"/>
  <c r="D5647" i="3"/>
  <c r="C5647" i="3"/>
  <c r="B5647" i="3"/>
  <c r="A5647" i="3"/>
  <c r="F5646" i="3"/>
  <c r="E5646" i="3"/>
  <c r="D5646" i="3"/>
  <c r="C5646" i="3"/>
  <c r="B5646" i="3"/>
  <c r="A5646" i="3"/>
  <c r="F5645" i="3"/>
  <c r="E5645" i="3"/>
  <c r="D5645" i="3"/>
  <c r="C5645" i="3"/>
  <c r="B5645" i="3"/>
  <c r="A5645" i="3"/>
  <c r="F5644" i="3"/>
  <c r="E5644" i="3"/>
  <c r="D5644" i="3"/>
  <c r="C5644" i="3"/>
  <c r="B5644" i="3"/>
  <c r="A5644" i="3"/>
  <c r="F5643" i="3"/>
  <c r="E5643" i="3"/>
  <c r="D5643" i="3"/>
  <c r="C5643" i="3"/>
  <c r="B5643" i="3"/>
  <c r="A5643" i="3"/>
  <c r="F5642" i="3"/>
  <c r="E5642" i="3"/>
  <c r="D5642" i="3"/>
  <c r="C5642" i="3"/>
  <c r="B5642" i="3"/>
  <c r="A5642" i="3"/>
  <c r="F5641" i="3"/>
  <c r="E5641" i="3"/>
  <c r="D5641" i="3"/>
  <c r="C5641" i="3"/>
  <c r="B5641" i="3"/>
  <c r="A5641" i="3"/>
  <c r="F5640" i="3"/>
  <c r="E5640" i="3"/>
  <c r="D5640" i="3"/>
  <c r="C5640" i="3"/>
  <c r="B5640" i="3"/>
  <c r="A5640" i="3"/>
  <c r="F5639" i="3"/>
  <c r="E5639" i="3"/>
  <c r="D5639" i="3"/>
  <c r="C5639" i="3"/>
  <c r="B5639" i="3"/>
  <c r="A5639" i="3"/>
  <c r="F5638" i="3"/>
  <c r="E5638" i="3"/>
  <c r="D5638" i="3"/>
  <c r="C5638" i="3"/>
  <c r="B5638" i="3"/>
  <c r="A5638" i="3"/>
  <c r="F5637" i="3"/>
  <c r="E5637" i="3"/>
  <c r="D5637" i="3"/>
  <c r="C5637" i="3"/>
  <c r="B5637" i="3"/>
  <c r="A5637" i="3"/>
  <c r="F5636" i="3"/>
  <c r="E5636" i="3"/>
  <c r="D5636" i="3"/>
  <c r="C5636" i="3"/>
  <c r="B5636" i="3"/>
  <c r="A5636" i="3"/>
  <c r="F5635" i="3"/>
  <c r="E5635" i="3"/>
  <c r="D5635" i="3"/>
  <c r="C5635" i="3"/>
  <c r="B5635" i="3"/>
  <c r="A5635" i="3"/>
  <c r="F5634" i="3"/>
  <c r="E5634" i="3"/>
  <c r="D5634" i="3"/>
  <c r="C5634" i="3"/>
  <c r="B5634" i="3"/>
  <c r="A5634" i="3"/>
  <c r="F5633" i="3"/>
  <c r="E5633" i="3"/>
  <c r="D5633" i="3"/>
  <c r="C5633" i="3"/>
  <c r="B5633" i="3"/>
  <c r="A5633" i="3"/>
  <c r="F5632" i="3"/>
  <c r="E5632" i="3"/>
  <c r="D5632" i="3"/>
  <c r="C5632" i="3"/>
  <c r="B5632" i="3"/>
  <c r="A5632" i="3"/>
  <c r="F5631" i="3"/>
  <c r="E5631" i="3"/>
  <c r="D5631" i="3"/>
  <c r="C5631" i="3"/>
  <c r="B5631" i="3"/>
  <c r="A5631" i="3"/>
  <c r="F5630" i="3"/>
  <c r="E5630" i="3"/>
  <c r="D5630" i="3"/>
  <c r="C5630" i="3"/>
  <c r="B5630" i="3"/>
  <c r="A5630" i="3"/>
  <c r="F5629" i="3"/>
  <c r="E5629" i="3"/>
  <c r="D5629" i="3"/>
  <c r="C5629" i="3"/>
  <c r="B5629" i="3"/>
  <c r="A5629" i="3"/>
  <c r="F5628" i="3"/>
  <c r="E5628" i="3"/>
  <c r="D5628" i="3"/>
  <c r="C5628" i="3"/>
  <c r="B5628" i="3"/>
  <c r="A5628" i="3"/>
  <c r="F5627" i="3"/>
  <c r="E5627" i="3"/>
  <c r="D5627" i="3"/>
  <c r="C5627" i="3"/>
  <c r="B5627" i="3"/>
  <c r="A5627" i="3"/>
  <c r="F5626" i="3"/>
  <c r="E5626" i="3"/>
  <c r="D5626" i="3"/>
  <c r="C5626" i="3"/>
  <c r="B5626" i="3"/>
  <c r="A5626" i="3"/>
  <c r="F5625" i="3"/>
  <c r="E5625" i="3"/>
  <c r="D5625" i="3"/>
  <c r="C5625" i="3"/>
  <c r="B5625" i="3"/>
  <c r="A5625" i="3"/>
  <c r="F5624" i="3"/>
  <c r="E5624" i="3"/>
  <c r="D5624" i="3"/>
  <c r="C5624" i="3"/>
  <c r="B5624" i="3"/>
  <c r="A5624" i="3"/>
  <c r="F5623" i="3"/>
  <c r="E5623" i="3"/>
  <c r="D5623" i="3"/>
  <c r="C5623" i="3"/>
  <c r="B5623" i="3"/>
  <c r="A5623" i="3"/>
  <c r="F5622" i="3"/>
  <c r="E5622" i="3"/>
  <c r="D5622" i="3"/>
  <c r="C5622" i="3"/>
  <c r="B5622" i="3"/>
  <c r="A5622" i="3"/>
  <c r="F5621" i="3"/>
  <c r="E5621" i="3"/>
  <c r="D5621" i="3"/>
  <c r="C5621" i="3"/>
  <c r="B5621" i="3"/>
  <c r="A5621" i="3"/>
  <c r="F5620" i="3"/>
  <c r="E5620" i="3"/>
  <c r="D5620" i="3"/>
  <c r="C5620" i="3"/>
  <c r="B5620" i="3"/>
  <c r="A5620" i="3"/>
  <c r="F5619" i="3"/>
  <c r="E5619" i="3"/>
  <c r="D5619" i="3"/>
  <c r="C5619" i="3"/>
  <c r="B5619" i="3"/>
  <c r="A5619" i="3"/>
  <c r="F5618" i="3"/>
  <c r="E5618" i="3"/>
  <c r="D5618" i="3"/>
  <c r="C5618" i="3"/>
  <c r="B5618" i="3"/>
  <c r="A5618" i="3"/>
  <c r="F5617" i="3"/>
  <c r="E5617" i="3"/>
  <c r="D5617" i="3"/>
  <c r="C5617" i="3"/>
  <c r="B5617" i="3"/>
  <c r="A5617" i="3"/>
  <c r="F5616" i="3"/>
  <c r="E5616" i="3"/>
  <c r="D5616" i="3"/>
  <c r="C5616" i="3"/>
  <c r="B5616" i="3"/>
  <c r="A5616" i="3"/>
  <c r="F5615" i="3"/>
  <c r="E5615" i="3"/>
  <c r="D5615" i="3"/>
  <c r="C5615" i="3"/>
  <c r="B5615" i="3"/>
  <c r="A5615" i="3"/>
  <c r="F5614" i="3"/>
  <c r="E5614" i="3"/>
  <c r="D5614" i="3"/>
  <c r="C5614" i="3"/>
  <c r="B5614" i="3"/>
  <c r="A5614" i="3"/>
  <c r="F5613" i="3"/>
  <c r="E5613" i="3"/>
  <c r="D5613" i="3"/>
  <c r="C5613" i="3"/>
  <c r="B5613" i="3"/>
  <c r="A5613" i="3"/>
  <c r="F5612" i="3"/>
  <c r="E5612" i="3"/>
  <c r="D5612" i="3"/>
  <c r="C5612" i="3"/>
  <c r="B5612" i="3"/>
  <c r="A5612" i="3"/>
  <c r="F5611" i="3"/>
  <c r="E5611" i="3"/>
  <c r="D5611" i="3"/>
  <c r="C5611" i="3"/>
  <c r="B5611" i="3"/>
  <c r="A5611" i="3"/>
  <c r="F5610" i="3"/>
  <c r="E5610" i="3"/>
  <c r="D5610" i="3"/>
  <c r="C5610" i="3"/>
  <c r="B5610" i="3"/>
  <c r="A5610" i="3"/>
  <c r="F5609" i="3"/>
  <c r="E5609" i="3"/>
  <c r="D5609" i="3"/>
  <c r="C5609" i="3"/>
  <c r="B5609" i="3"/>
  <c r="A5609" i="3"/>
  <c r="F5608" i="3"/>
  <c r="E5608" i="3"/>
  <c r="D5608" i="3"/>
  <c r="C5608" i="3"/>
  <c r="B5608" i="3"/>
  <c r="A5608" i="3"/>
  <c r="F5607" i="3"/>
  <c r="E5607" i="3"/>
  <c r="D5607" i="3"/>
  <c r="C5607" i="3"/>
  <c r="B5607" i="3"/>
  <c r="A5607" i="3"/>
  <c r="F5606" i="3"/>
  <c r="E5606" i="3"/>
  <c r="D5606" i="3"/>
  <c r="C5606" i="3"/>
  <c r="B5606" i="3"/>
  <c r="A5606" i="3"/>
  <c r="F5605" i="3"/>
  <c r="E5605" i="3"/>
  <c r="D5605" i="3"/>
  <c r="C5605" i="3"/>
  <c r="B5605" i="3"/>
  <c r="A5605" i="3"/>
  <c r="F5604" i="3"/>
  <c r="E5604" i="3"/>
  <c r="D5604" i="3"/>
  <c r="C5604" i="3"/>
  <c r="B5604" i="3"/>
  <c r="A5604" i="3"/>
  <c r="F5603" i="3"/>
  <c r="E5603" i="3"/>
  <c r="D5603" i="3"/>
  <c r="C5603" i="3"/>
  <c r="B5603" i="3"/>
  <c r="A5603" i="3"/>
  <c r="F5602" i="3"/>
  <c r="E5602" i="3"/>
  <c r="D5602" i="3"/>
  <c r="C5602" i="3"/>
  <c r="B5602" i="3"/>
  <c r="A5602" i="3"/>
  <c r="F5601" i="3"/>
  <c r="E5601" i="3"/>
  <c r="D5601" i="3"/>
  <c r="C5601" i="3"/>
  <c r="B5601" i="3"/>
  <c r="A5601" i="3"/>
  <c r="F5600" i="3"/>
  <c r="E5600" i="3"/>
  <c r="D5600" i="3"/>
  <c r="C5600" i="3"/>
  <c r="B5600" i="3"/>
  <c r="A5600" i="3"/>
  <c r="F5599" i="3"/>
  <c r="E5599" i="3"/>
  <c r="D5599" i="3"/>
  <c r="C5599" i="3"/>
  <c r="B5599" i="3"/>
  <c r="A5599" i="3"/>
  <c r="F5598" i="3"/>
  <c r="E5598" i="3"/>
  <c r="D5598" i="3"/>
  <c r="C5598" i="3"/>
  <c r="B5598" i="3"/>
  <c r="A5598" i="3"/>
  <c r="F5597" i="3"/>
  <c r="E5597" i="3"/>
  <c r="D5597" i="3"/>
  <c r="C5597" i="3"/>
  <c r="B5597" i="3"/>
  <c r="A5597" i="3"/>
  <c r="F5596" i="3"/>
  <c r="E5596" i="3"/>
  <c r="D5596" i="3"/>
  <c r="C5596" i="3"/>
  <c r="B5596" i="3"/>
  <c r="A5596" i="3"/>
  <c r="F5595" i="3"/>
  <c r="E5595" i="3"/>
  <c r="D5595" i="3"/>
  <c r="C5595" i="3"/>
  <c r="B5595" i="3"/>
  <c r="A5595" i="3"/>
  <c r="F5594" i="3"/>
  <c r="E5594" i="3"/>
  <c r="D5594" i="3"/>
  <c r="C5594" i="3"/>
  <c r="B5594" i="3"/>
  <c r="A5594" i="3"/>
  <c r="F5593" i="3"/>
  <c r="E5593" i="3"/>
  <c r="D5593" i="3"/>
  <c r="C5593" i="3"/>
  <c r="B5593" i="3"/>
  <c r="A5593" i="3"/>
  <c r="F5592" i="3"/>
  <c r="E5592" i="3"/>
  <c r="D5592" i="3"/>
  <c r="C5592" i="3"/>
  <c r="B5592" i="3"/>
  <c r="A5592" i="3"/>
  <c r="F5591" i="3"/>
  <c r="E5591" i="3"/>
  <c r="D5591" i="3"/>
  <c r="C5591" i="3"/>
  <c r="B5591" i="3"/>
  <c r="A5591" i="3"/>
  <c r="F5590" i="3"/>
  <c r="E5590" i="3"/>
  <c r="D5590" i="3"/>
  <c r="C5590" i="3"/>
  <c r="B5590" i="3"/>
  <c r="A5590" i="3"/>
  <c r="F5589" i="3"/>
  <c r="E5589" i="3"/>
  <c r="D5589" i="3"/>
  <c r="C5589" i="3"/>
  <c r="B5589" i="3"/>
  <c r="A5589" i="3"/>
  <c r="F5588" i="3"/>
  <c r="E5588" i="3"/>
  <c r="D5588" i="3"/>
  <c r="C5588" i="3"/>
  <c r="B5588" i="3"/>
  <c r="A5588" i="3"/>
  <c r="F5587" i="3"/>
  <c r="E5587" i="3"/>
  <c r="D5587" i="3"/>
  <c r="C5587" i="3"/>
  <c r="B5587" i="3"/>
  <c r="A5587" i="3"/>
  <c r="F5586" i="3"/>
  <c r="E5586" i="3"/>
  <c r="D5586" i="3"/>
  <c r="C5586" i="3"/>
  <c r="B5586" i="3"/>
  <c r="A5586" i="3"/>
  <c r="F5585" i="3"/>
  <c r="E5585" i="3"/>
  <c r="D5585" i="3"/>
  <c r="C5585" i="3"/>
  <c r="B5585" i="3"/>
  <c r="A5585" i="3"/>
  <c r="F5584" i="3"/>
  <c r="E5584" i="3"/>
  <c r="D5584" i="3"/>
  <c r="C5584" i="3"/>
  <c r="B5584" i="3"/>
  <c r="A5584" i="3"/>
  <c r="F5583" i="3"/>
  <c r="E5583" i="3"/>
  <c r="D5583" i="3"/>
  <c r="C5583" i="3"/>
  <c r="B5583" i="3"/>
  <c r="A5583" i="3"/>
  <c r="F5582" i="3"/>
  <c r="E5582" i="3"/>
  <c r="D5582" i="3"/>
  <c r="C5582" i="3"/>
  <c r="B5582" i="3"/>
  <c r="A5582" i="3"/>
  <c r="F5581" i="3"/>
  <c r="E5581" i="3"/>
  <c r="D5581" i="3"/>
  <c r="C5581" i="3"/>
  <c r="B5581" i="3"/>
  <c r="A5581" i="3"/>
  <c r="F5580" i="3"/>
  <c r="E5580" i="3"/>
  <c r="D5580" i="3"/>
  <c r="C5580" i="3"/>
  <c r="B5580" i="3"/>
  <c r="A5580" i="3"/>
  <c r="F5579" i="3"/>
  <c r="E5579" i="3"/>
  <c r="D5579" i="3"/>
  <c r="C5579" i="3"/>
  <c r="B5579" i="3"/>
  <c r="A5579" i="3"/>
  <c r="F5578" i="3"/>
  <c r="E5578" i="3"/>
  <c r="D5578" i="3"/>
  <c r="C5578" i="3"/>
  <c r="B5578" i="3"/>
  <c r="A5578" i="3"/>
  <c r="F5577" i="3"/>
  <c r="E5577" i="3"/>
  <c r="D5577" i="3"/>
  <c r="C5577" i="3"/>
  <c r="B5577" i="3"/>
  <c r="A5577" i="3"/>
  <c r="F5576" i="3"/>
  <c r="E5576" i="3"/>
  <c r="D5576" i="3"/>
  <c r="C5576" i="3"/>
  <c r="B5576" i="3"/>
  <c r="A5576" i="3"/>
  <c r="F5575" i="3"/>
  <c r="E5575" i="3"/>
  <c r="D5575" i="3"/>
  <c r="C5575" i="3"/>
  <c r="B5575" i="3"/>
  <c r="A5575" i="3"/>
  <c r="F5574" i="3"/>
  <c r="E5574" i="3"/>
  <c r="D5574" i="3"/>
  <c r="C5574" i="3"/>
  <c r="B5574" i="3"/>
  <c r="A5574" i="3"/>
  <c r="F5573" i="3"/>
  <c r="E5573" i="3"/>
  <c r="D5573" i="3"/>
  <c r="C5573" i="3"/>
  <c r="B5573" i="3"/>
  <c r="A5573" i="3"/>
  <c r="F5572" i="3"/>
  <c r="E5572" i="3"/>
  <c r="D5572" i="3"/>
  <c r="C5572" i="3"/>
  <c r="B5572" i="3"/>
  <c r="A5572" i="3"/>
  <c r="F5571" i="3"/>
  <c r="E5571" i="3"/>
  <c r="D5571" i="3"/>
  <c r="C5571" i="3"/>
  <c r="B5571" i="3"/>
  <c r="A5571" i="3"/>
  <c r="F5570" i="3"/>
  <c r="E5570" i="3"/>
  <c r="D5570" i="3"/>
  <c r="C5570" i="3"/>
  <c r="B5570" i="3"/>
  <c r="A5570" i="3"/>
  <c r="F5569" i="3"/>
  <c r="E5569" i="3"/>
  <c r="D5569" i="3"/>
  <c r="C5569" i="3"/>
  <c r="B5569" i="3"/>
  <c r="A5569" i="3"/>
  <c r="F5568" i="3"/>
  <c r="E5568" i="3"/>
  <c r="D5568" i="3"/>
  <c r="C5568" i="3"/>
  <c r="B5568" i="3"/>
  <c r="A5568" i="3"/>
  <c r="F5567" i="3"/>
  <c r="E5567" i="3"/>
  <c r="D5567" i="3"/>
  <c r="C5567" i="3"/>
  <c r="B5567" i="3"/>
  <c r="A5567" i="3"/>
  <c r="F5566" i="3"/>
  <c r="E5566" i="3"/>
  <c r="D5566" i="3"/>
  <c r="C5566" i="3"/>
  <c r="B5566" i="3"/>
  <c r="A5566" i="3"/>
  <c r="F5565" i="3"/>
  <c r="E5565" i="3"/>
  <c r="D5565" i="3"/>
  <c r="C5565" i="3"/>
  <c r="B5565" i="3"/>
  <c r="A5565" i="3"/>
  <c r="F5564" i="3"/>
  <c r="E5564" i="3"/>
  <c r="D5564" i="3"/>
  <c r="C5564" i="3"/>
  <c r="B5564" i="3"/>
  <c r="A5564" i="3"/>
  <c r="F5563" i="3"/>
  <c r="E5563" i="3"/>
  <c r="D5563" i="3"/>
  <c r="C5563" i="3"/>
  <c r="B5563" i="3"/>
  <c r="A5563" i="3"/>
  <c r="F5562" i="3"/>
  <c r="E5562" i="3"/>
  <c r="D5562" i="3"/>
  <c r="C5562" i="3"/>
  <c r="B5562" i="3"/>
  <c r="A5562" i="3"/>
  <c r="F5561" i="3"/>
  <c r="E5561" i="3"/>
  <c r="D5561" i="3"/>
  <c r="C5561" i="3"/>
  <c r="B5561" i="3"/>
  <c r="A5561" i="3"/>
  <c r="F5560" i="3"/>
  <c r="E5560" i="3"/>
  <c r="D5560" i="3"/>
  <c r="C5560" i="3"/>
  <c r="B5560" i="3"/>
  <c r="A5560" i="3"/>
  <c r="F5559" i="3"/>
  <c r="E5559" i="3"/>
  <c r="D5559" i="3"/>
  <c r="C5559" i="3"/>
  <c r="B5559" i="3"/>
  <c r="A5559" i="3"/>
  <c r="F5558" i="3"/>
  <c r="E5558" i="3"/>
  <c r="D5558" i="3"/>
  <c r="C5558" i="3"/>
  <c r="B5558" i="3"/>
  <c r="A5558" i="3"/>
  <c r="F5557" i="3"/>
  <c r="E5557" i="3"/>
  <c r="D5557" i="3"/>
  <c r="C5557" i="3"/>
  <c r="B5557" i="3"/>
  <c r="A5557" i="3"/>
  <c r="F5556" i="3"/>
  <c r="E5556" i="3"/>
  <c r="D5556" i="3"/>
  <c r="C5556" i="3"/>
  <c r="B5556" i="3"/>
  <c r="A5556" i="3"/>
  <c r="F5555" i="3"/>
  <c r="E5555" i="3"/>
  <c r="D5555" i="3"/>
  <c r="C5555" i="3"/>
  <c r="B5555" i="3"/>
  <c r="A5555" i="3"/>
  <c r="F5554" i="3"/>
  <c r="E5554" i="3"/>
  <c r="D5554" i="3"/>
  <c r="C5554" i="3"/>
  <c r="B5554" i="3"/>
  <c r="A5554" i="3"/>
  <c r="F5553" i="3"/>
  <c r="E5553" i="3"/>
  <c r="D5553" i="3"/>
  <c r="C5553" i="3"/>
  <c r="B5553" i="3"/>
  <c r="A5553" i="3"/>
  <c r="F5552" i="3"/>
  <c r="E5552" i="3"/>
  <c r="D5552" i="3"/>
  <c r="C5552" i="3"/>
  <c r="B5552" i="3"/>
  <c r="A5552" i="3"/>
  <c r="F5551" i="3"/>
  <c r="E5551" i="3"/>
  <c r="D5551" i="3"/>
  <c r="C5551" i="3"/>
  <c r="B5551" i="3"/>
  <c r="A5551" i="3"/>
  <c r="F5550" i="3"/>
  <c r="E5550" i="3"/>
  <c r="D5550" i="3"/>
  <c r="C5550" i="3"/>
  <c r="B5550" i="3"/>
  <c r="A5550" i="3"/>
  <c r="F5549" i="3"/>
  <c r="E5549" i="3"/>
  <c r="D5549" i="3"/>
  <c r="C5549" i="3"/>
  <c r="B5549" i="3"/>
  <c r="A5549" i="3"/>
  <c r="F5548" i="3"/>
  <c r="E5548" i="3"/>
  <c r="D5548" i="3"/>
  <c r="C5548" i="3"/>
  <c r="B5548" i="3"/>
  <c r="A5548" i="3"/>
  <c r="F5547" i="3"/>
  <c r="E5547" i="3"/>
  <c r="D5547" i="3"/>
  <c r="C5547" i="3"/>
  <c r="B5547" i="3"/>
  <c r="A5547" i="3"/>
  <c r="F5546" i="3"/>
  <c r="E5546" i="3"/>
  <c r="D5546" i="3"/>
  <c r="C5546" i="3"/>
  <c r="B5546" i="3"/>
  <c r="A5546" i="3"/>
  <c r="F5545" i="3"/>
  <c r="E5545" i="3"/>
  <c r="D5545" i="3"/>
  <c r="C5545" i="3"/>
  <c r="B5545" i="3"/>
  <c r="A5545" i="3"/>
  <c r="F5544" i="3"/>
  <c r="E5544" i="3"/>
  <c r="D5544" i="3"/>
  <c r="C5544" i="3"/>
  <c r="B5544" i="3"/>
  <c r="A5544" i="3"/>
  <c r="F5543" i="3"/>
  <c r="E5543" i="3"/>
  <c r="D5543" i="3"/>
  <c r="C5543" i="3"/>
  <c r="B5543" i="3"/>
  <c r="A5543" i="3"/>
  <c r="F5542" i="3"/>
  <c r="E5542" i="3"/>
  <c r="D5542" i="3"/>
  <c r="C5542" i="3"/>
  <c r="B5542" i="3"/>
  <c r="A5542" i="3"/>
  <c r="F5541" i="3"/>
  <c r="E5541" i="3"/>
  <c r="D5541" i="3"/>
  <c r="C5541" i="3"/>
  <c r="B5541" i="3"/>
  <c r="A5541" i="3"/>
  <c r="F5540" i="3"/>
  <c r="E5540" i="3"/>
  <c r="D5540" i="3"/>
  <c r="C5540" i="3"/>
  <c r="B5540" i="3"/>
  <c r="A5540" i="3"/>
  <c r="F5539" i="3"/>
  <c r="E5539" i="3"/>
  <c r="D5539" i="3"/>
  <c r="C5539" i="3"/>
  <c r="B5539" i="3"/>
  <c r="A5539" i="3"/>
  <c r="F5538" i="3"/>
  <c r="E5538" i="3"/>
  <c r="D5538" i="3"/>
  <c r="C5538" i="3"/>
  <c r="B5538" i="3"/>
  <c r="A5538" i="3"/>
  <c r="F5537" i="3"/>
  <c r="E5537" i="3"/>
  <c r="D5537" i="3"/>
  <c r="C5537" i="3"/>
  <c r="B5537" i="3"/>
  <c r="A5537" i="3"/>
  <c r="F5536" i="3"/>
  <c r="E5536" i="3"/>
  <c r="D5536" i="3"/>
  <c r="C5536" i="3"/>
  <c r="B5536" i="3"/>
  <c r="A5536" i="3"/>
  <c r="F5535" i="3"/>
  <c r="E5535" i="3"/>
  <c r="D5535" i="3"/>
  <c r="C5535" i="3"/>
  <c r="B5535" i="3"/>
  <c r="A5535" i="3"/>
  <c r="F5534" i="3"/>
  <c r="E5534" i="3"/>
  <c r="D5534" i="3"/>
  <c r="C5534" i="3"/>
  <c r="B5534" i="3"/>
  <c r="A5534" i="3"/>
  <c r="F5533" i="3"/>
  <c r="E5533" i="3"/>
  <c r="D5533" i="3"/>
  <c r="C5533" i="3"/>
  <c r="B5533" i="3"/>
  <c r="A5533" i="3"/>
  <c r="F5532" i="3"/>
  <c r="E5532" i="3"/>
  <c r="D5532" i="3"/>
  <c r="C5532" i="3"/>
  <c r="B5532" i="3"/>
  <c r="A5532" i="3"/>
  <c r="F5531" i="3"/>
  <c r="E5531" i="3"/>
  <c r="D5531" i="3"/>
  <c r="C5531" i="3"/>
  <c r="B5531" i="3"/>
  <c r="A5531" i="3"/>
  <c r="F5530" i="3"/>
  <c r="E5530" i="3"/>
  <c r="D5530" i="3"/>
  <c r="C5530" i="3"/>
  <c r="B5530" i="3"/>
  <c r="A5530" i="3"/>
  <c r="F5529" i="3"/>
  <c r="E5529" i="3"/>
  <c r="D5529" i="3"/>
  <c r="C5529" i="3"/>
  <c r="B5529" i="3"/>
  <c r="A5529" i="3"/>
  <c r="F5528" i="3"/>
  <c r="E5528" i="3"/>
  <c r="D5528" i="3"/>
  <c r="C5528" i="3"/>
  <c r="B5528" i="3"/>
  <c r="A5528" i="3"/>
  <c r="F5527" i="3"/>
  <c r="E5527" i="3"/>
  <c r="D5527" i="3"/>
  <c r="C5527" i="3"/>
  <c r="B5527" i="3"/>
  <c r="A5527" i="3"/>
  <c r="F5526" i="3"/>
  <c r="E5526" i="3"/>
  <c r="D5526" i="3"/>
  <c r="C5526" i="3"/>
  <c r="B5526" i="3"/>
  <c r="A5526" i="3"/>
  <c r="F5525" i="3"/>
  <c r="E5525" i="3"/>
  <c r="D5525" i="3"/>
  <c r="C5525" i="3"/>
  <c r="B5525" i="3"/>
  <c r="A5525" i="3"/>
  <c r="F5524" i="3"/>
  <c r="E5524" i="3"/>
  <c r="D5524" i="3"/>
  <c r="C5524" i="3"/>
  <c r="B5524" i="3"/>
  <c r="A5524" i="3"/>
  <c r="F5523" i="3"/>
  <c r="E5523" i="3"/>
  <c r="D5523" i="3"/>
  <c r="C5523" i="3"/>
  <c r="B5523" i="3"/>
  <c r="A5523" i="3"/>
  <c r="F5522" i="3"/>
  <c r="E5522" i="3"/>
  <c r="D5522" i="3"/>
  <c r="C5522" i="3"/>
  <c r="B5522" i="3"/>
  <c r="A5522" i="3"/>
  <c r="F5521" i="3"/>
  <c r="E5521" i="3"/>
  <c r="D5521" i="3"/>
  <c r="C5521" i="3"/>
  <c r="B5521" i="3"/>
  <c r="A5521" i="3"/>
  <c r="F5520" i="3"/>
  <c r="E5520" i="3"/>
  <c r="D5520" i="3"/>
  <c r="C5520" i="3"/>
  <c r="B5520" i="3"/>
  <c r="A5520" i="3"/>
  <c r="F5519" i="3"/>
  <c r="E5519" i="3"/>
  <c r="D5519" i="3"/>
  <c r="C5519" i="3"/>
  <c r="B5519" i="3"/>
  <c r="A5519" i="3"/>
  <c r="F5518" i="3"/>
  <c r="E5518" i="3"/>
  <c r="D5518" i="3"/>
  <c r="C5518" i="3"/>
  <c r="B5518" i="3"/>
  <c r="A5518" i="3"/>
  <c r="F5517" i="3"/>
  <c r="E5517" i="3"/>
  <c r="D5517" i="3"/>
  <c r="C5517" i="3"/>
  <c r="B5517" i="3"/>
  <c r="A5517" i="3"/>
  <c r="F5516" i="3"/>
  <c r="E5516" i="3"/>
  <c r="D5516" i="3"/>
  <c r="C5516" i="3"/>
  <c r="B5516" i="3"/>
  <c r="A5516" i="3"/>
  <c r="F5515" i="3"/>
  <c r="E5515" i="3"/>
  <c r="D5515" i="3"/>
  <c r="C5515" i="3"/>
  <c r="B5515" i="3"/>
  <c r="A5515" i="3"/>
  <c r="F5514" i="3"/>
  <c r="E5514" i="3"/>
  <c r="D5514" i="3"/>
  <c r="C5514" i="3"/>
  <c r="B5514" i="3"/>
  <c r="A5514" i="3"/>
  <c r="F5513" i="3"/>
  <c r="E5513" i="3"/>
  <c r="D5513" i="3"/>
  <c r="C5513" i="3"/>
  <c r="B5513" i="3"/>
  <c r="A5513" i="3"/>
  <c r="F5512" i="3"/>
  <c r="E5512" i="3"/>
  <c r="D5512" i="3"/>
  <c r="C5512" i="3"/>
  <c r="B5512" i="3"/>
  <c r="A5512" i="3"/>
  <c r="F5511" i="3"/>
  <c r="E5511" i="3"/>
  <c r="D5511" i="3"/>
  <c r="C5511" i="3"/>
  <c r="B5511" i="3"/>
  <c r="A5511" i="3"/>
  <c r="F5510" i="3"/>
  <c r="E5510" i="3"/>
  <c r="D5510" i="3"/>
  <c r="C5510" i="3"/>
  <c r="B5510" i="3"/>
  <c r="A5510" i="3"/>
  <c r="F5509" i="3"/>
  <c r="E5509" i="3"/>
  <c r="D5509" i="3"/>
  <c r="C5509" i="3"/>
  <c r="B5509" i="3"/>
  <c r="A5509" i="3"/>
  <c r="F5508" i="3"/>
  <c r="E5508" i="3"/>
  <c r="D5508" i="3"/>
  <c r="C5508" i="3"/>
  <c r="B5508" i="3"/>
  <c r="A5508" i="3"/>
  <c r="F5507" i="3"/>
  <c r="E5507" i="3"/>
  <c r="D5507" i="3"/>
  <c r="C5507" i="3"/>
  <c r="B5507" i="3"/>
  <c r="A5507" i="3"/>
  <c r="F5506" i="3"/>
  <c r="E5506" i="3"/>
  <c r="D5506" i="3"/>
  <c r="C5506" i="3"/>
  <c r="B5506" i="3"/>
  <c r="A5506" i="3"/>
  <c r="F5505" i="3"/>
  <c r="E5505" i="3"/>
  <c r="D5505" i="3"/>
  <c r="C5505" i="3"/>
  <c r="B5505" i="3"/>
  <c r="A5505" i="3"/>
  <c r="F5504" i="3"/>
  <c r="E5504" i="3"/>
  <c r="D5504" i="3"/>
  <c r="C5504" i="3"/>
  <c r="B5504" i="3"/>
  <c r="A5504" i="3"/>
  <c r="F5503" i="3"/>
  <c r="E5503" i="3"/>
  <c r="D5503" i="3"/>
  <c r="C5503" i="3"/>
  <c r="B5503" i="3"/>
  <c r="A5503" i="3"/>
  <c r="F5502" i="3"/>
  <c r="E5502" i="3"/>
  <c r="D5502" i="3"/>
  <c r="C5502" i="3"/>
  <c r="B5502" i="3"/>
  <c r="A5502" i="3"/>
  <c r="F5501" i="3"/>
  <c r="E5501" i="3"/>
  <c r="D5501" i="3"/>
  <c r="C5501" i="3"/>
  <c r="B5501" i="3"/>
  <c r="A5501" i="3"/>
  <c r="F5500" i="3"/>
  <c r="E5500" i="3"/>
  <c r="D5500" i="3"/>
  <c r="C5500" i="3"/>
  <c r="B5500" i="3"/>
  <c r="A5500" i="3"/>
  <c r="F5499" i="3"/>
  <c r="E5499" i="3"/>
  <c r="D5499" i="3"/>
  <c r="C5499" i="3"/>
  <c r="B5499" i="3"/>
  <c r="A5499" i="3"/>
  <c r="F5498" i="3"/>
  <c r="E5498" i="3"/>
  <c r="D5498" i="3"/>
  <c r="C5498" i="3"/>
  <c r="B5498" i="3"/>
  <c r="A5498" i="3"/>
  <c r="F5497" i="3"/>
  <c r="E5497" i="3"/>
  <c r="D5497" i="3"/>
  <c r="C5497" i="3"/>
  <c r="B5497" i="3"/>
  <c r="A5497" i="3"/>
  <c r="F5496" i="3"/>
  <c r="E5496" i="3"/>
  <c r="D5496" i="3"/>
  <c r="C5496" i="3"/>
  <c r="B5496" i="3"/>
  <c r="A5496" i="3"/>
  <c r="F5495" i="3"/>
  <c r="E5495" i="3"/>
  <c r="D5495" i="3"/>
  <c r="C5495" i="3"/>
  <c r="B5495" i="3"/>
  <c r="A5495" i="3"/>
  <c r="F5494" i="3"/>
  <c r="E5494" i="3"/>
  <c r="D5494" i="3"/>
  <c r="C5494" i="3"/>
  <c r="B5494" i="3"/>
  <c r="A5494" i="3"/>
  <c r="F5493" i="3"/>
  <c r="E5493" i="3"/>
  <c r="D5493" i="3"/>
  <c r="C5493" i="3"/>
  <c r="B5493" i="3"/>
  <c r="A5493" i="3"/>
  <c r="F5492" i="3"/>
  <c r="E5492" i="3"/>
  <c r="D5492" i="3"/>
  <c r="C5492" i="3"/>
  <c r="B5492" i="3"/>
  <c r="A5492" i="3"/>
  <c r="F5491" i="3"/>
  <c r="E5491" i="3"/>
  <c r="D5491" i="3"/>
  <c r="C5491" i="3"/>
  <c r="B5491" i="3"/>
  <c r="A5491" i="3"/>
  <c r="F5490" i="3"/>
  <c r="E5490" i="3"/>
  <c r="D5490" i="3"/>
  <c r="C5490" i="3"/>
  <c r="B5490" i="3"/>
  <c r="A5490" i="3"/>
  <c r="F5489" i="3"/>
  <c r="E5489" i="3"/>
  <c r="D5489" i="3"/>
  <c r="C5489" i="3"/>
  <c r="B5489" i="3"/>
  <c r="A5489" i="3"/>
  <c r="F5488" i="3"/>
  <c r="E5488" i="3"/>
  <c r="D5488" i="3"/>
  <c r="C5488" i="3"/>
  <c r="B5488" i="3"/>
  <c r="A5488" i="3"/>
  <c r="F5487" i="3"/>
  <c r="E5487" i="3"/>
  <c r="D5487" i="3"/>
  <c r="C5487" i="3"/>
  <c r="B5487" i="3"/>
  <c r="A5487" i="3"/>
  <c r="F5486" i="3"/>
  <c r="E5486" i="3"/>
  <c r="D5486" i="3"/>
  <c r="C5486" i="3"/>
  <c r="B5486" i="3"/>
  <c r="A5486" i="3"/>
  <c r="F5485" i="3"/>
  <c r="E5485" i="3"/>
  <c r="D5485" i="3"/>
  <c r="C5485" i="3"/>
  <c r="B5485" i="3"/>
  <c r="A5485" i="3"/>
  <c r="F5484" i="3"/>
  <c r="E5484" i="3"/>
  <c r="D5484" i="3"/>
  <c r="C5484" i="3"/>
  <c r="B5484" i="3"/>
  <c r="A5484" i="3"/>
  <c r="F5483" i="3"/>
  <c r="E5483" i="3"/>
  <c r="D5483" i="3"/>
  <c r="C5483" i="3"/>
  <c r="B5483" i="3"/>
  <c r="A5483" i="3"/>
  <c r="F5482" i="3"/>
  <c r="E5482" i="3"/>
  <c r="D5482" i="3"/>
  <c r="C5482" i="3"/>
  <c r="B5482" i="3"/>
  <c r="A5482" i="3"/>
  <c r="F5481" i="3"/>
  <c r="E5481" i="3"/>
  <c r="D5481" i="3"/>
  <c r="C5481" i="3"/>
  <c r="B5481" i="3"/>
  <c r="A5481" i="3"/>
  <c r="F5480" i="3"/>
  <c r="E5480" i="3"/>
  <c r="D5480" i="3"/>
  <c r="C5480" i="3"/>
  <c r="B5480" i="3"/>
  <c r="A5480" i="3"/>
  <c r="F5479" i="3"/>
  <c r="E5479" i="3"/>
  <c r="D5479" i="3"/>
  <c r="C5479" i="3"/>
  <c r="B5479" i="3"/>
  <c r="A5479" i="3"/>
  <c r="F5478" i="3"/>
  <c r="E5478" i="3"/>
  <c r="D5478" i="3"/>
  <c r="C5478" i="3"/>
  <c r="B5478" i="3"/>
  <c r="A5478" i="3"/>
  <c r="F5477" i="3"/>
  <c r="E5477" i="3"/>
  <c r="D5477" i="3"/>
  <c r="C5477" i="3"/>
  <c r="B5477" i="3"/>
  <c r="A5477" i="3"/>
  <c r="F5476" i="3"/>
  <c r="E5476" i="3"/>
  <c r="D5476" i="3"/>
  <c r="C5476" i="3"/>
  <c r="B5476" i="3"/>
  <c r="A5476" i="3"/>
  <c r="F5475" i="3"/>
  <c r="E5475" i="3"/>
  <c r="D5475" i="3"/>
  <c r="C5475" i="3"/>
  <c r="B5475" i="3"/>
  <c r="A5475" i="3"/>
  <c r="F5474" i="3"/>
  <c r="E5474" i="3"/>
  <c r="D5474" i="3"/>
  <c r="C5474" i="3"/>
  <c r="B5474" i="3"/>
  <c r="A5474" i="3"/>
  <c r="F5473" i="3"/>
  <c r="E5473" i="3"/>
  <c r="D5473" i="3"/>
  <c r="C5473" i="3"/>
  <c r="B5473" i="3"/>
  <c r="A5473" i="3"/>
  <c r="F5472" i="3"/>
  <c r="E5472" i="3"/>
  <c r="D5472" i="3"/>
  <c r="C5472" i="3"/>
  <c r="B5472" i="3"/>
  <c r="A5472" i="3"/>
  <c r="F5471" i="3"/>
  <c r="E5471" i="3"/>
  <c r="D5471" i="3"/>
  <c r="C5471" i="3"/>
  <c r="B5471" i="3"/>
  <c r="A5471" i="3"/>
  <c r="F5470" i="3"/>
  <c r="E5470" i="3"/>
  <c r="D5470" i="3"/>
  <c r="C5470" i="3"/>
  <c r="B5470" i="3"/>
  <c r="A5470" i="3"/>
  <c r="F5469" i="3"/>
  <c r="E5469" i="3"/>
  <c r="D5469" i="3"/>
  <c r="C5469" i="3"/>
  <c r="B5469" i="3"/>
  <c r="A5469" i="3"/>
  <c r="F5468" i="3"/>
  <c r="E5468" i="3"/>
  <c r="D5468" i="3"/>
  <c r="C5468" i="3"/>
  <c r="B5468" i="3"/>
  <c r="A5468" i="3"/>
  <c r="F5467" i="3"/>
  <c r="E5467" i="3"/>
  <c r="D5467" i="3"/>
  <c r="C5467" i="3"/>
  <c r="B5467" i="3"/>
  <c r="A5467" i="3"/>
  <c r="F5466" i="3"/>
  <c r="E5466" i="3"/>
  <c r="D5466" i="3"/>
  <c r="C5466" i="3"/>
  <c r="B5466" i="3"/>
  <c r="A5466" i="3"/>
  <c r="F5465" i="3"/>
  <c r="E5465" i="3"/>
  <c r="D5465" i="3"/>
  <c r="C5465" i="3"/>
  <c r="B5465" i="3"/>
  <c r="A5465" i="3"/>
  <c r="F5464" i="3"/>
  <c r="E5464" i="3"/>
  <c r="D5464" i="3"/>
  <c r="C5464" i="3"/>
  <c r="B5464" i="3"/>
  <c r="A5464" i="3"/>
  <c r="F5463" i="3"/>
  <c r="E5463" i="3"/>
  <c r="D5463" i="3"/>
  <c r="C5463" i="3"/>
  <c r="B5463" i="3"/>
  <c r="A5463" i="3"/>
  <c r="F5462" i="3"/>
  <c r="E5462" i="3"/>
  <c r="D5462" i="3"/>
  <c r="C5462" i="3"/>
  <c r="B5462" i="3"/>
  <c r="A5462" i="3"/>
  <c r="F5461" i="3"/>
  <c r="E5461" i="3"/>
  <c r="D5461" i="3"/>
  <c r="C5461" i="3"/>
  <c r="B5461" i="3"/>
  <c r="A5461" i="3"/>
  <c r="F5460" i="3"/>
  <c r="E5460" i="3"/>
  <c r="D5460" i="3"/>
  <c r="C5460" i="3"/>
  <c r="B5460" i="3"/>
  <c r="A5460" i="3"/>
  <c r="F5459" i="3"/>
  <c r="E5459" i="3"/>
  <c r="D5459" i="3"/>
  <c r="C5459" i="3"/>
  <c r="B5459" i="3"/>
  <c r="A5459" i="3"/>
  <c r="F5458" i="3"/>
  <c r="E5458" i="3"/>
  <c r="D5458" i="3"/>
  <c r="C5458" i="3"/>
  <c r="B5458" i="3"/>
  <c r="A5458" i="3"/>
  <c r="F5457" i="3"/>
  <c r="E5457" i="3"/>
  <c r="D5457" i="3"/>
  <c r="C5457" i="3"/>
  <c r="B5457" i="3"/>
  <c r="A5457" i="3"/>
  <c r="F5456" i="3"/>
  <c r="E5456" i="3"/>
  <c r="D5456" i="3"/>
  <c r="C5456" i="3"/>
  <c r="B5456" i="3"/>
  <c r="A5456" i="3"/>
  <c r="F5455" i="3"/>
  <c r="E5455" i="3"/>
  <c r="D5455" i="3"/>
  <c r="C5455" i="3"/>
  <c r="B5455" i="3"/>
  <c r="A5455" i="3"/>
  <c r="F5454" i="3"/>
  <c r="E5454" i="3"/>
  <c r="D5454" i="3"/>
  <c r="C5454" i="3"/>
  <c r="B5454" i="3"/>
  <c r="A5454" i="3"/>
  <c r="F5453" i="3"/>
  <c r="E5453" i="3"/>
  <c r="D5453" i="3"/>
  <c r="C5453" i="3"/>
  <c r="B5453" i="3"/>
  <c r="A5453" i="3"/>
  <c r="F5452" i="3"/>
  <c r="E5452" i="3"/>
  <c r="D5452" i="3"/>
  <c r="C5452" i="3"/>
  <c r="B5452" i="3"/>
  <c r="A5452" i="3"/>
  <c r="F5451" i="3"/>
  <c r="E5451" i="3"/>
  <c r="D5451" i="3"/>
  <c r="C5451" i="3"/>
  <c r="B5451" i="3"/>
  <c r="A5451" i="3"/>
  <c r="F5450" i="3"/>
  <c r="E5450" i="3"/>
  <c r="D5450" i="3"/>
  <c r="C5450" i="3"/>
  <c r="B5450" i="3"/>
  <c r="A5450" i="3"/>
  <c r="F5449" i="3"/>
  <c r="E5449" i="3"/>
  <c r="D5449" i="3"/>
  <c r="C5449" i="3"/>
  <c r="B5449" i="3"/>
  <c r="A5449" i="3"/>
  <c r="F5448" i="3"/>
  <c r="E5448" i="3"/>
  <c r="D5448" i="3"/>
  <c r="C5448" i="3"/>
  <c r="B5448" i="3"/>
  <c r="A5448" i="3"/>
  <c r="F5447" i="3"/>
  <c r="E5447" i="3"/>
  <c r="D5447" i="3"/>
  <c r="C5447" i="3"/>
  <c r="B5447" i="3"/>
  <c r="A5447" i="3"/>
  <c r="F5446" i="3"/>
  <c r="E5446" i="3"/>
  <c r="D5446" i="3"/>
  <c r="C5446" i="3"/>
  <c r="B5446" i="3"/>
  <c r="A5446" i="3"/>
  <c r="F5445" i="3"/>
  <c r="E5445" i="3"/>
  <c r="D5445" i="3"/>
  <c r="C5445" i="3"/>
  <c r="B5445" i="3"/>
  <c r="A5445" i="3"/>
  <c r="F5444" i="3"/>
  <c r="E5444" i="3"/>
  <c r="D5444" i="3"/>
  <c r="C5444" i="3"/>
  <c r="B5444" i="3"/>
  <c r="A5444" i="3"/>
  <c r="F5443" i="3"/>
  <c r="E5443" i="3"/>
  <c r="D5443" i="3"/>
  <c r="C5443" i="3"/>
  <c r="B5443" i="3"/>
  <c r="A5443" i="3"/>
  <c r="F5442" i="3"/>
  <c r="E5442" i="3"/>
  <c r="D5442" i="3"/>
  <c r="C5442" i="3"/>
  <c r="B5442" i="3"/>
  <c r="A5442" i="3"/>
  <c r="F5441" i="3"/>
  <c r="E5441" i="3"/>
  <c r="D5441" i="3"/>
  <c r="C5441" i="3"/>
  <c r="B5441" i="3"/>
  <c r="A5441" i="3"/>
  <c r="F5440" i="3"/>
  <c r="E5440" i="3"/>
  <c r="D5440" i="3"/>
  <c r="C5440" i="3"/>
  <c r="B5440" i="3"/>
  <c r="A5440" i="3"/>
  <c r="F5439" i="3"/>
  <c r="E5439" i="3"/>
  <c r="D5439" i="3"/>
  <c r="C5439" i="3"/>
  <c r="B5439" i="3"/>
  <c r="A5439" i="3"/>
  <c r="F5438" i="3"/>
  <c r="E5438" i="3"/>
  <c r="D5438" i="3"/>
  <c r="C5438" i="3"/>
  <c r="B5438" i="3"/>
  <c r="A5438" i="3"/>
  <c r="F5437" i="3"/>
  <c r="E5437" i="3"/>
  <c r="D5437" i="3"/>
  <c r="C5437" i="3"/>
  <c r="B5437" i="3"/>
  <c r="A5437" i="3"/>
  <c r="F5436" i="3"/>
  <c r="E5436" i="3"/>
  <c r="D5436" i="3"/>
  <c r="C5436" i="3"/>
  <c r="B5436" i="3"/>
  <c r="A5436" i="3"/>
  <c r="F5435" i="3"/>
  <c r="E5435" i="3"/>
  <c r="D5435" i="3"/>
  <c r="C5435" i="3"/>
  <c r="B5435" i="3"/>
  <c r="A5435" i="3"/>
  <c r="F5434" i="3"/>
  <c r="E5434" i="3"/>
  <c r="D5434" i="3"/>
  <c r="C5434" i="3"/>
  <c r="B5434" i="3"/>
  <c r="A5434" i="3"/>
  <c r="F5433" i="3"/>
  <c r="E5433" i="3"/>
  <c r="D5433" i="3"/>
  <c r="C5433" i="3"/>
  <c r="B5433" i="3"/>
  <c r="A5433" i="3"/>
  <c r="F5432" i="3"/>
  <c r="E5432" i="3"/>
  <c r="D5432" i="3"/>
  <c r="C5432" i="3"/>
  <c r="B5432" i="3"/>
  <c r="A5432" i="3"/>
  <c r="F5431" i="3"/>
  <c r="E5431" i="3"/>
  <c r="D5431" i="3"/>
  <c r="C5431" i="3"/>
  <c r="B5431" i="3"/>
  <c r="A5431" i="3"/>
  <c r="F5430" i="3"/>
  <c r="E5430" i="3"/>
  <c r="D5430" i="3"/>
  <c r="C5430" i="3"/>
  <c r="B5430" i="3"/>
  <c r="A5430" i="3"/>
  <c r="F5429" i="3"/>
  <c r="E5429" i="3"/>
  <c r="D5429" i="3"/>
  <c r="C5429" i="3"/>
  <c r="B5429" i="3"/>
  <c r="A5429" i="3"/>
  <c r="F5428" i="3"/>
  <c r="E5428" i="3"/>
  <c r="D5428" i="3"/>
  <c r="C5428" i="3"/>
  <c r="B5428" i="3"/>
  <c r="A5428" i="3"/>
  <c r="F5427" i="3"/>
  <c r="E5427" i="3"/>
  <c r="D5427" i="3"/>
  <c r="C5427" i="3"/>
  <c r="B5427" i="3"/>
  <c r="A5427" i="3"/>
  <c r="F5426" i="3"/>
  <c r="E5426" i="3"/>
  <c r="D5426" i="3"/>
  <c r="C5426" i="3"/>
  <c r="B5426" i="3"/>
  <c r="A5426" i="3"/>
  <c r="F5425" i="3"/>
  <c r="E5425" i="3"/>
  <c r="D5425" i="3"/>
  <c r="C5425" i="3"/>
  <c r="B5425" i="3"/>
  <c r="A5425" i="3"/>
  <c r="F5424" i="3"/>
  <c r="E5424" i="3"/>
  <c r="D5424" i="3"/>
  <c r="C5424" i="3"/>
  <c r="B5424" i="3"/>
  <c r="A5424" i="3"/>
  <c r="F5423" i="3"/>
  <c r="E5423" i="3"/>
  <c r="D5423" i="3"/>
  <c r="C5423" i="3"/>
  <c r="B5423" i="3"/>
  <c r="A5423" i="3"/>
  <c r="F5422" i="3"/>
  <c r="E5422" i="3"/>
  <c r="D5422" i="3"/>
  <c r="C5422" i="3"/>
  <c r="B5422" i="3"/>
  <c r="A5422" i="3"/>
  <c r="F5421" i="3"/>
  <c r="E5421" i="3"/>
  <c r="D5421" i="3"/>
  <c r="C5421" i="3"/>
  <c r="B5421" i="3"/>
  <c r="A5421" i="3"/>
  <c r="F5420" i="3"/>
  <c r="E5420" i="3"/>
  <c r="D5420" i="3"/>
  <c r="C5420" i="3"/>
  <c r="B5420" i="3"/>
  <c r="A5420" i="3"/>
  <c r="F5419" i="3"/>
  <c r="E5419" i="3"/>
  <c r="D5419" i="3"/>
  <c r="C5419" i="3"/>
  <c r="B5419" i="3"/>
  <c r="A5419" i="3"/>
  <c r="F5418" i="3"/>
  <c r="E5418" i="3"/>
  <c r="D5418" i="3"/>
  <c r="C5418" i="3"/>
  <c r="B5418" i="3"/>
  <c r="A5418" i="3"/>
  <c r="F5417" i="3"/>
  <c r="E5417" i="3"/>
  <c r="D5417" i="3"/>
  <c r="C5417" i="3"/>
  <c r="B5417" i="3"/>
  <c r="A5417" i="3"/>
  <c r="F5416" i="3"/>
  <c r="E5416" i="3"/>
  <c r="D5416" i="3"/>
  <c r="C5416" i="3"/>
  <c r="B5416" i="3"/>
  <c r="A5416" i="3"/>
  <c r="F5415" i="3"/>
  <c r="E5415" i="3"/>
  <c r="D5415" i="3"/>
  <c r="C5415" i="3"/>
  <c r="B5415" i="3"/>
  <c r="A5415" i="3"/>
  <c r="F5414" i="3"/>
  <c r="E5414" i="3"/>
  <c r="D5414" i="3"/>
  <c r="C5414" i="3"/>
  <c r="B5414" i="3"/>
  <c r="A5414" i="3"/>
  <c r="F5413" i="3"/>
  <c r="E5413" i="3"/>
  <c r="D5413" i="3"/>
  <c r="C5413" i="3"/>
  <c r="B5413" i="3"/>
  <c r="A5413" i="3"/>
  <c r="F5412" i="3"/>
  <c r="E5412" i="3"/>
  <c r="D5412" i="3"/>
  <c r="C5412" i="3"/>
  <c r="B5412" i="3"/>
  <c r="A5412" i="3"/>
  <c r="F5411" i="3"/>
  <c r="E5411" i="3"/>
  <c r="D5411" i="3"/>
  <c r="C5411" i="3"/>
  <c r="B5411" i="3"/>
  <c r="A5411" i="3"/>
  <c r="F5410" i="3"/>
  <c r="E5410" i="3"/>
  <c r="D5410" i="3"/>
  <c r="C5410" i="3"/>
  <c r="B5410" i="3"/>
  <c r="A5410" i="3"/>
  <c r="F5409" i="3"/>
  <c r="E5409" i="3"/>
  <c r="D5409" i="3"/>
  <c r="C5409" i="3"/>
  <c r="B5409" i="3"/>
  <c r="A5409" i="3"/>
  <c r="F5408" i="3"/>
  <c r="E5408" i="3"/>
  <c r="D5408" i="3"/>
  <c r="C5408" i="3"/>
  <c r="B5408" i="3"/>
  <c r="A5408" i="3"/>
  <c r="F5407" i="3"/>
  <c r="E5407" i="3"/>
  <c r="D5407" i="3"/>
  <c r="C5407" i="3"/>
  <c r="B5407" i="3"/>
  <c r="A5407" i="3"/>
  <c r="F5406" i="3"/>
  <c r="E5406" i="3"/>
  <c r="D5406" i="3"/>
  <c r="C5406" i="3"/>
  <c r="B5406" i="3"/>
  <c r="A5406" i="3"/>
  <c r="F5405" i="3"/>
  <c r="E5405" i="3"/>
  <c r="D5405" i="3"/>
  <c r="C5405" i="3"/>
  <c r="B5405" i="3"/>
  <c r="A5405" i="3"/>
  <c r="F5404" i="3"/>
  <c r="E5404" i="3"/>
  <c r="D5404" i="3"/>
  <c r="C5404" i="3"/>
  <c r="B5404" i="3"/>
  <c r="A5404" i="3"/>
  <c r="F5403" i="3"/>
  <c r="E5403" i="3"/>
  <c r="D5403" i="3"/>
  <c r="C5403" i="3"/>
  <c r="B5403" i="3"/>
  <c r="A5403" i="3"/>
  <c r="F5402" i="3"/>
  <c r="E5402" i="3"/>
  <c r="D5402" i="3"/>
  <c r="C5402" i="3"/>
  <c r="B5402" i="3"/>
  <c r="A5402" i="3"/>
  <c r="F5401" i="3"/>
  <c r="E5401" i="3"/>
  <c r="D5401" i="3"/>
  <c r="C5401" i="3"/>
  <c r="B5401" i="3"/>
  <c r="A5401" i="3"/>
  <c r="F5400" i="3"/>
  <c r="E5400" i="3"/>
  <c r="D5400" i="3"/>
  <c r="C5400" i="3"/>
  <c r="B5400" i="3"/>
  <c r="A5400" i="3"/>
  <c r="F5399" i="3"/>
  <c r="E5399" i="3"/>
  <c r="D5399" i="3"/>
  <c r="C5399" i="3"/>
  <c r="B5399" i="3"/>
  <c r="A5399" i="3"/>
  <c r="F5398" i="3"/>
  <c r="E5398" i="3"/>
  <c r="D5398" i="3"/>
  <c r="C5398" i="3"/>
  <c r="B5398" i="3"/>
  <c r="A5398" i="3"/>
  <c r="F5397" i="3"/>
  <c r="E5397" i="3"/>
  <c r="D5397" i="3"/>
  <c r="C5397" i="3"/>
  <c r="B5397" i="3"/>
  <c r="A5397" i="3"/>
  <c r="F5396" i="3"/>
  <c r="E5396" i="3"/>
  <c r="D5396" i="3"/>
  <c r="C5396" i="3"/>
  <c r="B5396" i="3"/>
  <c r="A5396" i="3"/>
  <c r="F5395" i="3"/>
  <c r="E5395" i="3"/>
  <c r="D5395" i="3"/>
  <c r="C5395" i="3"/>
  <c r="B5395" i="3"/>
  <c r="A5395" i="3"/>
  <c r="F5394" i="3"/>
  <c r="E5394" i="3"/>
  <c r="D5394" i="3"/>
  <c r="C5394" i="3"/>
  <c r="B5394" i="3"/>
  <c r="A5394" i="3"/>
  <c r="F5393" i="3"/>
  <c r="E5393" i="3"/>
  <c r="D5393" i="3"/>
  <c r="C5393" i="3"/>
  <c r="B5393" i="3"/>
  <c r="A5393" i="3"/>
  <c r="F5392" i="3"/>
  <c r="E5392" i="3"/>
  <c r="D5392" i="3"/>
  <c r="C5392" i="3"/>
  <c r="B5392" i="3"/>
  <c r="A5392" i="3"/>
  <c r="F5391" i="3"/>
  <c r="E5391" i="3"/>
  <c r="D5391" i="3"/>
  <c r="C5391" i="3"/>
  <c r="B5391" i="3"/>
  <c r="A5391" i="3"/>
  <c r="F5390" i="3"/>
  <c r="E5390" i="3"/>
  <c r="D5390" i="3"/>
  <c r="C5390" i="3"/>
  <c r="B5390" i="3"/>
  <c r="A5390" i="3"/>
  <c r="F5389" i="3"/>
  <c r="E5389" i="3"/>
  <c r="D5389" i="3"/>
  <c r="C5389" i="3"/>
  <c r="B5389" i="3"/>
  <c r="A5389" i="3"/>
  <c r="F5388" i="3"/>
  <c r="E5388" i="3"/>
  <c r="D5388" i="3"/>
  <c r="C5388" i="3"/>
  <c r="B5388" i="3"/>
  <c r="A5388" i="3"/>
  <c r="F5387" i="3"/>
  <c r="E5387" i="3"/>
  <c r="D5387" i="3"/>
  <c r="C5387" i="3"/>
  <c r="B5387" i="3"/>
  <c r="A5387" i="3"/>
  <c r="F5386" i="3"/>
  <c r="E5386" i="3"/>
  <c r="D5386" i="3"/>
  <c r="C5386" i="3"/>
  <c r="B5386" i="3"/>
  <c r="A5386" i="3"/>
  <c r="F5385" i="3"/>
  <c r="E5385" i="3"/>
  <c r="D5385" i="3"/>
  <c r="C5385" i="3"/>
  <c r="B5385" i="3"/>
  <c r="A5385" i="3"/>
  <c r="F5384" i="3"/>
  <c r="E5384" i="3"/>
  <c r="D5384" i="3"/>
  <c r="C5384" i="3"/>
  <c r="B5384" i="3"/>
  <c r="A5384" i="3"/>
  <c r="F5383" i="3"/>
  <c r="E5383" i="3"/>
  <c r="D5383" i="3"/>
  <c r="C5383" i="3"/>
  <c r="B5383" i="3"/>
  <c r="A5383" i="3"/>
  <c r="F5382" i="3"/>
  <c r="E5382" i="3"/>
  <c r="D5382" i="3"/>
  <c r="C5382" i="3"/>
  <c r="B5382" i="3"/>
  <c r="A5382" i="3"/>
  <c r="F5381" i="3"/>
  <c r="E5381" i="3"/>
  <c r="D5381" i="3"/>
  <c r="C5381" i="3"/>
  <c r="B5381" i="3"/>
  <c r="A5381" i="3"/>
  <c r="F5380" i="3"/>
  <c r="E5380" i="3"/>
  <c r="D5380" i="3"/>
  <c r="C5380" i="3"/>
  <c r="B5380" i="3"/>
  <c r="A5380" i="3"/>
  <c r="F5379" i="3"/>
  <c r="E5379" i="3"/>
  <c r="D5379" i="3"/>
  <c r="C5379" i="3"/>
  <c r="B5379" i="3"/>
  <c r="A5379" i="3"/>
  <c r="F5378" i="3"/>
  <c r="E5378" i="3"/>
  <c r="D5378" i="3"/>
  <c r="C5378" i="3"/>
  <c r="B5378" i="3"/>
  <c r="A5378" i="3"/>
  <c r="F5377" i="3"/>
  <c r="E5377" i="3"/>
  <c r="D5377" i="3"/>
  <c r="C5377" i="3"/>
  <c r="B5377" i="3"/>
  <c r="A5377" i="3"/>
  <c r="F5376" i="3"/>
  <c r="E5376" i="3"/>
  <c r="D5376" i="3"/>
  <c r="C5376" i="3"/>
  <c r="B5376" i="3"/>
  <c r="A5376" i="3"/>
  <c r="F5375" i="3"/>
  <c r="E5375" i="3"/>
  <c r="D5375" i="3"/>
  <c r="C5375" i="3"/>
  <c r="B5375" i="3"/>
  <c r="A5375" i="3"/>
  <c r="F5374" i="3"/>
  <c r="E5374" i="3"/>
  <c r="D5374" i="3"/>
  <c r="C5374" i="3"/>
  <c r="B5374" i="3"/>
  <c r="A5374" i="3"/>
  <c r="F5373" i="3"/>
  <c r="E5373" i="3"/>
  <c r="D5373" i="3"/>
  <c r="C5373" i="3"/>
  <c r="B5373" i="3"/>
  <c r="A5373" i="3"/>
  <c r="F5372" i="3"/>
  <c r="E5372" i="3"/>
  <c r="D5372" i="3"/>
  <c r="C5372" i="3"/>
  <c r="B5372" i="3"/>
  <c r="A5372" i="3"/>
  <c r="F5371" i="3"/>
  <c r="E5371" i="3"/>
  <c r="D5371" i="3"/>
  <c r="C5371" i="3"/>
  <c r="B5371" i="3"/>
  <c r="A5371" i="3"/>
  <c r="F5370" i="3"/>
  <c r="E5370" i="3"/>
  <c r="D5370" i="3"/>
  <c r="C5370" i="3"/>
  <c r="B5370" i="3"/>
  <c r="A5370" i="3"/>
  <c r="F5369" i="3"/>
  <c r="E5369" i="3"/>
  <c r="D5369" i="3"/>
  <c r="C5369" i="3"/>
  <c r="B5369" i="3"/>
  <c r="A5369" i="3"/>
  <c r="F5368" i="3"/>
  <c r="E5368" i="3"/>
  <c r="D5368" i="3"/>
  <c r="C5368" i="3"/>
  <c r="B5368" i="3"/>
  <c r="A5368" i="3"/>
  <c r="F5367" i="3"/>
  <c r="E5367" i="3"/>
  <c r="D5367" i="3"/>
  <c r="C5367" i="3"/>
  <c r="B5367" i="3"/>
  <c r="A5367" i="3"/>
  <c r="F5366" i="3"/>
  <c r="E5366" i="3"/>
  <c r="D5366" i="3"/>
  <c r="C5366" i="3"/>
  <c r="B5366" i="3"/>
  <c r="A5366" i="3"/>
  <c r="F5365" i="3"/>
  <c r="E5365" i="3"/>
  <c r="D5365" i="3"/>
  <c r="C5365" i="3"/>
  <c r="B5365" i="3"/>
  <c r="A5365" i="3"/>
  <c r="F5364" i="3"/>
  <c r="E5364" i="3"/>
  <c r="D5364" i="3"/>
  <c r="C5364" i="3"/>
  <c r="B5364" i="3"/>
  <c r="A5364" i="3"/>
  <c r="F5363" i="3"/>
  <c r="E5363" i="3"/>
  <c r="D5363" i="3"/>
  <c r="C5363" i="3"/>
  <c r="B5363" i="3"/>
  <c r="A5363" i="3"/>
  <c r="F5362" i="3"/>
  <c r="E5362" i="3"/>
  <c r="D5362" i="3"/>
  <c r="C5362" i="3"/>
  <c r="B5362" i="3"/>
  <c r="A5362" i="3"/>
  <c r="F5361" i="3"/>
  <c r="E5361" i="3"/>
  <c r="D5361" i="3"/>
  <c r="C5361" i="3"/>
  <c r="B5361" i="3"/>
  <c r="A5361" i="3"/>
  <c r="F5360" i="3"/>
  <c r="E5360" i="3"/>
  <c r="D5360" i="3"/>
  <c r="C5360" i="3"/>
  <c r="B5360" i="3"/>
  <c r="A5360" i="3"/>
  <c r="F5359" i="3"/>
  <c r="E5359" i="3"/>
  <c r="D5359" i="3"/>
  <c r="C5359" i="3"/>
  <c r="B5359" i="3"/>
  <c r="A5359" i="3"/>
  <c r="F5358" i="3"/>
  <c r="E5358" i="3"/>
  <c r="D5358" i="3"/>
  <c r="C5358" i="3"/>
  <c r="B5358" i="3"/>
  <c r="A5358" i="3"/>
  <c r="F5357" i="3"/>
  <c r="E5357" i="3"/>
  <c r="D5357" i="3"/>
  <c r="C5357" i="3"/>
  <c r="B5357" i="3"/>
  <c r="A5357" i="3"/>
  <c r="F5356" i="3"/>
  <c r="E5356" i="3"/>
  <c r="D5356" i="3"/>
  <c r="C5356" i="3"/>
  <c r="B5356" i="3"/>
  <c r="A5356" i="3"/>
  <c r="F5355" i="3"/>
  <c r="E5355" i="3"/>
  <c r="D5355" i="3"/>
  <c r="C5355" i="3"/>
  <c r="B5355" i="3"/>
  <c r="A5355" i="3"/>
  <c r="F5354" i="3"/>
  <c r="E5354" i="3"/>
  <c r="D5354" i="3"/>
  <c r="C5354" i="3"/>
  <c r="B5354" i="3"/>
  <c r="A5354" i="3"/>
  <c r="F5353" i="3"/>
  <c r="E5353" i="3"/>
  <c r="D5353" i="3"/>
  <c r="C5353" i="3"/>
  <c r="B5353" i="3"/>
  <c r="A5353" i="3"/>
  <c r="F5352" i="3"/>
  <c r="E5352" i="3"/>
  <c r="D5352" i="3"/>
  <c r="C5352" i="3"/>
  <c r="B5352" i="3"/>
  <c r="A5352" i="3"/>
  <c r="F5351" i="3"/>
  <c r="E5351" i="3"/>
  <c r="D5351" i="3"/>
  <c r="C5351" i="3"/>
  <c r="B5351" i="3"/>
  <c r="A5351" i="3"/>
  <c r="F5350" i="3"/>
  <c r="E5350" i="3"/>
  <c r="D5350" i="3"/>
  <c r="C5350" i="3"/>
  <c r="B5350" i="3"/>
  <c r="A5350" i="3"/>
  <c r="F5349" i="3"/>
  <c r="E5349" i="3"/>
  <c r="D5349" i="3"/>
  <c r="C5349" i="3"/>
  <c r="B5349" i="3"/>
  <c r="A5349" i="3"/>
  <c r="F5348" i="3"/>
  <c r="E5348" i="3"/>
  <c r="D5348" i="3"/>
  <c r="C5348" i="3"/>
  <c r="B5348" i="3"/>
  <c r="A5348" i="3"/>
  <c r="F5347" i="3"/>
  <c r="E5347" i="3"/>
  <c r="D5347" i="3"/>
  <c r="C5347" i="3"/>
  <c r="B5347" i="3"/>
  <c r="A5347" i="3"/>
  <c r="F5346" i="3"/>
  <c r="E5346" i="3"/>
  <c r="D5346" i="3"/>
  <c r="C5346" i="3"/>
  <c r="B5346" i="3"/>
  <c r="A5346" i="3"/>
  <c r="F5345" i="3"/>
  <c r="E5345" i="3"/>
  <c r="D5345" i="3"/>
  <c r="C5345" i="3"/>
  <c r="B5345" i="3"/>
  <c r="A5345" i="3"/>
  <c r="F5344" i="3"/>
  <c r="E5344" i="3"/>
  <c r="D5344" i="3"/>
  <c r="C5344" i="3"/>
  <c r="B5344" i="3"/>
  <c r="A5344" i="3"/>
  <c r="F5343" i="3"/>
  <c r="E5343" i="3"/>
  <c r="D5343" i="3"/>
  <c r="C5343" i="3"/>
  <c r="B5343" i="3"/>
  <c r="A5343" i="3"/>
  <c r="F5342" i="3"/>
  <c r="E5342" i="3"/>
  <c r="D5342" i="3"/>
  <c r="C5342" i="3"/>
  <c r="B5342" i="3"/>
  <c r="A5342" i="3"/>
  <c r="F5341" i="3"/>
  <c r="E5341" i="3"/>
  <c r="D5341" i="3"/>
  <c r="C5341" i="3"/>
  <c r="B5341" i="3"/>
  <c r="A5341" i="3"/>
  <c r="F5340" i="3"/>
  <c r="E5340" i="3"/>
  <c r="D5340" i="3"/>
  <c r="C5340" i="3"/>
  <c r="B5340" i="3"/>
  <c r="A5340" i="3"/>
  <c r="F5339" i="3"/>
  <c r="E5339" i="3"/>
  <c r="D5339" i="3"/>
  <c r="C5339" i="3"/>
  <c r="B5339" i="3"/>
  <c r="A5339" i="3"/>
  <c r="F5338" i="3"/>
  <c r="E5338" i="3"/>
  <c r="D5338" i="3"/>
  <c r="C5338" i="3"/>
  <c r="B5338" i="3"/>
  <c r="A5338" i="3"/>
  <c r="F5337" i="3"/>
  <c r="E5337" i="3"/>
  <c r="D5337" i="3"/>
  <c r="C5337" i="3"/>
  <c r="B5337" i="3"/>
  <c r="A5337" i="3"/>
  <c r="F5336" i="3"/>
  <c r="E5336" i="3"/>
  <c r="D5336" i="3"/>
  <c r="C5336" i="3"/>
  <c r="B5336" i="3"/>
  <c r="A5336" i="3"/>
  <c r="F5335" i="3"/>
  <c r="E5335" i="3"/>
  <c r="D5335" i="3"/>
  <c r="C5335" i="3"/>
  <c r="B5335" i="3"/>
  <c r="A5335" i="3"/>
  <c r="F5334" i="3"/>
  <c r="E5334" i="3"/>
  <c r="D5334" i="3"/>
  <c r="C5334" i="3"/>
  <c r="B5334" i="3"/>
  <c r="A5334" i="3"/>
  <c r="F5333" i="3"/>
  <c r="E5333" i="3"/>
  <c r="D5333" i="3"/>
  <c r="C5333" i="3"/>
  <c r="B5333" i="3"/>
  <c r="A5333" i="3"/>
  <c r="F5332" i="3"/>
  <c r="E5332" i="3"/>
  <c r="D5332" i="3"/>
  <c r="C5332" i="3"/>
  <c r="B5332" i="3"/>
  <c r="A5332" i="3"/>
  <c r="F5331" i="3"/>
  <c r="E5331" i="3"/>
  <c r="D5331" i="3"/>
  <c r="C5331" i="3"/>
  <c r="B5331" i="3"/>
  <c r="A5331" i="3"/>
  <c r="F5330" i="3"/>
  <c r="E5330" i="3"/>
  <c r="D5330" i="3"/>
  <c r="C5330" i="3"/>
  <c r="B5330" i="3"/>
  <c r="A5330" i="3"/>
  <c r="F5329" i="3"/>
  <c r="E5329" i="3"/>
  <c r="D5329" i="3"/>
  <c r="C5329" i="3"/>
  <c r="B5329" i="3"/>
  <c r="A5329" i="3"/>
  <c r="F5328" i="3"/>
  <c r="E5328" i="3"/>
  <c r="D5328" i="3"/>
  <c r="C5328" i="3"/>
  <c r="B5328" i="3"/>
  <c r="A5328" i="3"/>
  <c r="F5327" i="3"/>
  <c r="E5327" i="3"/>
  <c r="D5327" i="3"/>
  <c r="C5327" i="3"/>
  <c r="B5327" i="3"/>
  <c r="A5327" i="3"/>
  <c r="F5326" i="3"/>
  <c r="E5326" i="3"/>
  <c r="D5326" i="3"/>
  <c r="C5326" i="3"/>
  <c r="B5326" i="3"/>
  <c r="A5326" i="3"/>
  <c r="F5325" i="3"/>
  <c r="E5325" i="3"/>
  <c r="D5325" i="3"/>
  <c r="C5325" i="3"/>
  <c r="B5325" i="3"/>
  <c r="A5325" i="3"/>
  <c r="F5324" i="3"/>
  <c r="E5324" i="3"/>
  <c r="D5324" i="3"/>
  <c r="C5324" i="3"/>
  <c r="B5324" i="3"/>
  <c r="A5324" i="3"/>
  <c r="F5323" i="3"/>
  <c r="E5323" i="3"/>
  <c r="D5323" i="3"/>
  <c r="C5323" i="3"/>
  <c r="B5323" i="3"/>
  <c r="A5323" i="3"/>
  <c r="F5322" i="3"/>
  <c r="E5322" i="3"/>
  <c r="D5322" i="3"/>
  <c r="C5322" i="3"/>
  <c r="B5322" i="3"/>
  <c r="A5322" i="3"/>
  <c r="F5321" i="3"/>
  <c r="E5321" i="3"/>
  <c r="D5321" i="3"/>
  <c r="C5321" i="3"/>
  <c r="B5321" i="3"/>
  <c r="A5321" i="3"/>
  <c r="F5320" i="3"/>
  <c r="E5320" i="3"/>
  <c r="D5320" i="3"/>
  <c r="C5320" i="3"/>
  <c r="B5320" i="3"/>
  <c r="A5320" i="3"/>
  <c r="F5319" i="3"/>
  <c r="E5319" i="3"/>
  <c r="D5319" i="3"/>
  <c r="C5319" i="3"/>
  <c r="B5319" i="3"/>
  <c r="A5319" i="3"/>
  <c r="F5318" i="3"/>
  <c r="E5318" i="3"/>
  <c r="D5318" i="3"/>
  <c r="C5318" i="3"/>
  <c r="B5318" i="3"/>
  <c r="A5318" i="3"/>
  <c r="F5317" i="3"/>
  <c r="E5317" i="3"/>
  <c r="D5317" i="3"/>
  <c r="C5317" i="3"/>
  <c r="B5317" i="3"/>
  <c r="A5317" i="3"/>
  <c r="F5316" i="3"/>
  <c r="E5316" i="3"/>
  <c r="D5316" i="3"/>
  <c r="C5316" i="3"/>
  <c r="B5316" i="3"/>
  <c r="A5316" i="3"/>
  <c r="F5315" i="3"/>
  <c r="E5315" i="3"/>
  <c r="D5315" i="3"/>
  <c r="C5315" i="3"/>
  <c r="B5315" i="3"/>
  <c r="A5315" i="3"/>
  <c r="F5314" i="3"/>
  <c r="E5314" i="3"/>
  <c r="D5314" i="3"/>
  <c r="C5314" i="3"/>
  <c r="B5314" i="3"/>
  <c r="A5314" i="3"/>
  <c r="F5313" i="3"/>
  <c r="E5313" i="3"/>
  <c r="D5313" i="3"/>
  <c r="C5313" i="3"/>
  <c r="B5313" i="3"/>
  <c r="A5313" i="3"/>
  <c r="F5312" i="3"/>
  <c r="E5312" i="3"/>
  <c r="D5312" i="3"/>
  <c r="C5312" i="3"/>
  <c r="B5312" i="3"/>
  <c r="A5312" i="3"/>
  <c r="F5311" i="3"/>
  <c r="E5311" i="3"/>
  <c r="D5311" i="3"/>
  <c r="C5311" i="3"/>
  <c r="B5311" i="3"/>
  <c r="A5311" i="3"/>
  <c r="F5310" i="3"/>
  <c r="E5310" i="3"/>
  <c r="D5310" i="3"/>
  <c r="C5310" i="3"/>
  <c r="B5310" i="3"/>
  <c r="A5310" i="3"/>
  <c r="F5309" i="3"/>
  <c r="E5309" i="3"/>
  <c r="D5309" i="3"/>
  <c r="C5309" i="3"/>
  <c r="B5309" i="3"/>
  <c r="A5309" i="3"/>
  <c r="F5308" i="3"/>
  <c r="E5308" i="3"/>
  <c r="D5308" i="3"/>
  <c r="C5308" i="3"/>
  <c r="B5308" i="3"/>
  <c r="A5308" i="3"/>
  <c r="F5307" i="3"/>
  <c r="E5307" i="3"/>
  <c r="D5307" i="3"/>
  <c r="C5307" i="3"/>
  <c r="B5307" i="3"/>
  <c r="A5307" i="3"/>
  <c r="F5306" i="3"/>
  <c r="E5306" i="3"/>
  <c r="D5306" i="3"/>
  <c r="C5306" i="3"/>
  <c r="B5306" i="3"/>
  <c r="A5306" i="3"/>
  <c r="F5305" i="3"/>
  <c r="E5305" i="3"/>
  <c r="D5305" i="3"/>
  <c r="C5305" i="3"/>
  <c r="B5305" i="3"/>
  <c r="A5305" i="3"/>
  <c r="F5304" i="3"/>
  <c r="E5304" i="3"/>
  <c r="D5304" i="3"/>
  <c r="C5304" i="3"/>
  <c r="B5304" i="3"/>
  <c r="A5304" i="3"/>
  <c r="F5303" i="3"/>
  <c r="E5303" i="3"/>
  <c r="D5303" i="3"/>
  <c r="C5303" i="3"/>
  <c r="B5303" i="3"/>
  <c r="A5303" i="3"/>
  <c r="F5302" i="3"/>
  <c r="E5302" i="3"/>
  <c r="D5302" i="3"/>
  <c r="C5302" i="3"/>
  <c r="B5302" i="3"/>
  <c r="A5302" i="3"/>
  <c r="F5301" i="3"/>
  <c r="E5301" i="3"/>
  <c r="D5301" i="3"/>
  <c r="C5301" i="3"/>
  <c r="B5301" i="3"/>
  <c r="A5301" i="3"/>
  <c r="F5300" i="3"/>
  <c r="E5300" i="3"/>
  <c r="D5300" i="3"/>
  <c r="C5300" i="3"/>
  <c r="B5300" i="3"/>
  <c r="A5300" i="3"/>
  <c r="F5299" i="3"/>
  <c r="E5299" i="3"/>
  <c r="D5299" i="3"/>
  <c r="C5299" i="3"/>
  <c r="B5299" i="3"/>
  <c r="A5299" i="3"/>
  <c r="F5298" i="3"/>
  <c r="E5298" i="3"/>
  <c r="D5298" i="3"/>
  <c r="C5298" i="3"/>
  <c r="B5298" i="3"/>
  <c r="A5298" i="3"/>
  <c r="F5297" i="3"/>
  <c r="E5297" i="3"/>
  <c r="D5297" i="3"/>
  <c r="C5297" i="3"/>
  <c r="B5297" i="3"/>
  <c r="A5297" i="3"/>
  <c r="F5296" i="3"/>
  <c r="E5296" i="3"/>
  <c r="D5296" i="3"/>
  <c r="C5296" i="3"/>
  <c r="B5296" i="3"/>
  <c r="A5296" i="3"/>
  <c r="F5295" i="3"/>
  <c r="E5295" i="3"/>
  <c r="D5295" i="3"/>
  <c r="C5295" i="3"/>
  <c r="B5295" i="3"/>
  <c r="A5295" i="3"/>
  <c r="F5294" i="3"/>
  <c r="E5294" i="3"/>
  <c r="D5294" i="3"/>
  <c r="C5294" i="3"/>
  <c r="B5294" i="3"/>
  <c r="A5294" i="3"/>
  <c r="F5293" i="3"/>
  <c r="E5293" i="3"/>
  <c r="D5293" i="3"/>
  <c r="C5293" i="3"/>
  <c r="B5293" i="3"/>
  <c r="A5293" i="3"/>
  <c r="F5292" i="3"/>
  <c r="E5292" i="3"/>
  <c r="D5292" i="3"/>
  <c r="C5292" i="3"/>
  <c r="B5292" i="3"/>
  <c r="A5292" i="3"/>
  <c r="F5291" i="3"/>
  <c r="E5291" i="3"/>
  <c r="D5291" i="3"/>
  <c r="C5291" i="3"/>
  <c r="B5291" i="3"/>
  <c r="A5291" i="3"/>
  <c r="F5290" i="3"/>
  <c r="E5290" i="3"/>
  <c r="D5290" i="3"/>
  <c r="C5290" i="3"/>
  <c r="B5290" i="3"/>
  <c r="A5290" i="3"/>
  <c r="F5289" i="3"/>
  <c r="E5289" i="3"/>
  <c r="D5289" i="3"/>
  <c r="C5289" i="3"/>
  <c r="B5289" i="3"/>
  <c r="A5289" i="3"/>
  <c r="F5288" i="3"/>
  <c r="E5288" i="3"/>
  <c r="D5288" i="3"/>
  <c r="C5288" i="3"/>
  <c r="B5288" i="3"/>
  <c r="A5288" i="3"/>
  <c r="F5287" i="3"/>
  <c r="E5287" i="3"/>
  <c r="D5287" i="3"/>
  <c r="C5287" i="3"/>
  <c r="B5287" i="3"/>
  <c r="A5287" i="3"/>
  <c r="F5286" i="3"/>
  <c r="E5286" i="3"/>
  <c r="D5286" i="3"/>
  <c r="C5286" i="3"/>
  <c r="B5286" i="3"/>
  <c r="A5286" i="3"/>
  <c r="F5285" i="3"/>
  <c r="E5285" i="3"/>
  <c r="D5285" i="3"/>
  <c r="C5285" i="3"/>
  <c r="B5285" i="3"/>
  <c r="A5285" i="3"/>
  <c r="F5284" i="3"/>
  <c r="E5284" i="3"/>
  <c r="D5284" i="3"/>
  <c r="C5284" i="3"/>
  <c r="B5284" i="3"/>
  <c r="A5284" i="3"/>
  <c r="F5283" i="3"/>
  <c r="E5283" i="3"/>
  <c r="D5283" i="3"/>
  <c r="C5283" i="3"/>
  <c r="B5283" i="3"/>
  <c r="A5283" i="3"/>
  <c r="F5282" i="3"/>
  <c r="E5282" i="3"/>
  <c r="D5282" i="3"/>
  <c r="C5282" i="3"/>
  <c r="B5282" i="3"/>
  <c r="A5282" i="3"/>
  <c r="F5281" i="3"/>
  <c r="E5281" i="3"/>
  <c r="D5281" i="3"/>
  <c r="C5281" i="3"/>
  <c r="B5281" i="3"/>
  <c r="A5281" i="3"/>
  <c r="F5280" i="3"/>
  <c r="E5280" i="3"/>
  <c r="D5280" i="3"/>
  <c r="C5280" i="3"/>
  <c r="B5280" i="3"/>
  <c r="A5280" i="3"/>
  <c r="F5279" i="3"/>
  <c r="E5279" i="3"/>
  <c r="D5279" i="3"/>
  <c r="C5279" i="3"/>
  <c r="B5279" i="3"/>
  <c r="A5279" i="3"/>
  <c r="F5278" i="3"/>
  <c r="E5278" i="3"/>
  <c r="D5278" i="3"/>
  <c r="C5278" i="3"/>
  <c r="B5278" i="3"/>
  <c r="A5278" i="3"/>
  <c r="F5277" i="3"/>
  <c r="E5277" i="3"/>
  <c r="D5277" i="3"/>
  <c r="C5277" i="3"/>
  <c r="B5277" i="3"/>
  <c r="A5277" i="3"/>
  <c r="F5276" i="3"/>
  <c r="E5276" i="3"/>
  <c r="D5276" i="3"/>
  <c r="C5276" i="3"/>
  <c r="B5276" i="3"/>
  <c r="A5276" i="3"/>
  <c r="F5275" i="3"/>
  <c r="E5275" i="3"/>
  <c r="D5275" i="3"/>
  <c r="C5275" i="3"/>
  <c r="B5275" i="3"/>
  <c r="A5275" i="3"/>
  <c r="F5274" i="3"/>
  <c r="E5274" i="3"/>
  <c r="D5274" i="3"/>
  <c r="C5274" i="3"/>
  <c r="B5274" i="3"/>
  <c r="A5274" i="3"/>
  <c r="F5273" i="3"/>
  <c r="E5273" i="3"/>
  <c r="D5273" i="3"/>
  <c r="C5273" i="3"/>
  <c r="B5273" i="3"/>
  <c r="A5273" i="3"/>
  <c r="F5272" i="3"/>
  <c r="E5272" i="3"/>
  <c r="D5272" i="3"/>
  <c r="C5272" i="3"/>
  <c r="B5272" i="3"/>
  <c r="A5272" i="3"/>
  <c r="F5271" i="3"/>
  <c r="E5271" i="3"/>
  <c r="D5271" i="3"/>
  <c r="C5271" i="3"/>
  <c r="B5271" i="3"/>
  <c r="A5271" i="3"/>
  <c r="F5270" i="3"/>
  <c r="E5270" i="3"/>
  <c r="D5270" i="3"/>
  <c r="C5270" i="3"/>
  <c r="B5270" i="3"/>
  <c r="A5270" i="3"/>
  <c r="F5269" i="3"/>
  <c r="E5269" i="3"/>
  <c r="D5269" i="3"/>
  <c r="C5269" i="3"/>
  <c r="B5269" i="3"/>
  <c r="A5269" i="3"/>
  <c r="F5268" i="3"/>
  <c r="E5268" i="3"/>
  <c r="D5268" i="3"/>
  <c r="C5268" i="3"/>
  <c r="B5268" i="3"/>
  <c r="A5268" i="3"/>
  <c r="F5267" i="3"/>
  <c r="E5267" i="3"/>
  <c r="D5267" i="3"/>
  <c r="C5267" i="3"/>
  <c r="B5267" i="3"/>
  <c r="A5267" i="3"/>
  <c r="F5266" i="3"/>
  <c r="E5266" i="3"/>
  <c r="D5266" i="3"/>
  <c r="C5266" i="3"/>
  <c r="B5266" i="3"/>
  <c r="A5266" i="3"/>
  <c r="F5265" i="3"/>
  <c r="E5265" i="3"/>
  <c r="D5265" i="3"/>
  <c r="C5265" i="3"/>
  <c r="B5265" i="3"/>
  <c r="A5265" i="3"/>
  <c r="F5264" i="3"/>
  <c r="E5264" i="3"/>
  <c r="D5264" i="3"/>
  <c r="C5264" i="3"/>
  <c r="B5264" i="3"/>
  <c r="A5264" i="3"/>
  <c r="F5263" i="3"/>
  <c r="E5263" i="3"/>
  <c r="D5263" i="3"/>
  <c r="C5263" i="3"/>
  <c r="B5263" i="3"/>
  <c r="A5263" i="3"/>
  <c r="F5262" i="3"/>
  <c r="E5262" i="3"/>
  <c r="D5262" i="3"/>
  <c r="C5262" i="3"/>
  <c r="B5262" i="3"/>
  <c r="A5262" i="3"/>
  <c r="F5261" i="3"/>
  <c r="E5261" i="3"/>
  <c r="D5261" i="3"/>
  <c r="C5261" i="3"/>
  <c r="B5261" i="3"/>
  <c r="A5261" i="3"/>
  <c r="F5260" i="3"/>
  <c r="E5260" i="3"/>
  <c r="D5260" i="3"/>
  <c r="C5260" i="3"/>
  <c r="B5260" i="3"/>
  <c r="A5260" i="3"/>
  <c r="F5259" i="3"/>
  <c r="E5259" i="3"/>
  <c r="D5259" i="3"/>
  <c r="C5259" i="3"/>
  <c r="B5259" i="3"/>
  <c r="A5259" i="3"/>
  <c r="F5258" i="3"/>
  <c r="E5258" i="3"/>
  <c r="D5258" i="3"/>
  <c r="C5258" i="3"/>
  <c r="B5258" i="3"/>
  <c r="A5258" i="3"/>
  <c r="F5257" i="3"/>
  <c r="E5257" i="3"/>
  <c r="D5257" i="3"/>
  <c r="C5257" i="3"/>
  <c r="B5257" i="3"/>
  <c r="A5257" i="3"/>
  <c r="F5256" i="3"/>
  <c r="E5256" i="3"/>
  <c r="D5256" i="3"/>
  <c r="C5256" i="3"/>
  <c r="B5256" i="3"/>
  <c r="A5256" i="3"/>
  <c r="F5255" i="3"/>
  <c r="E5255" i="3"/>
  <c r="D5255" i="3"/>
  <c r="C5255" i="3"/>
  <c r="B5255" i="3"/>
  <c r="A5255" i="3"/>
  <c r="F5254" i="3"/>
  <c r="E5254" i="3"/>
  <c r="D5254" i="3"/>
  <c r="C5254" i="3"/>
  <c r="B5254" i="3"/>
  <c r="A5254" i="3"/>
  <c r="F5253" i="3"/>
  <c r="E5253" i="3"/>
  <c r="D5253" i="3"/>
  <c r="C5253" i="3"/>
  <c r="B5253" i="3"/>
  <c r="A5253" i="3"/>
  <c r="F5252" i="3"/>
  <c r="E5252" i="3"/>
  <c r="D5252" i="3"/>
  <c r="C5252" i="3"/>
  <c r="B5252" i="3"/>
  <c r="A5252" i="3"/>
  <c r="F5251" i="3"/>
  <c r="E5251" i="3"/>
  <c r="D5251" i="3"/>
  <c r="C5251" i="3"/>
  <c r="B5251" i="3"/>
  <c r="A5251" i="3"/>
  <c r="F5250" i="3"/>
  <c r="E5250" i="3"/>
  <c r="D5250" i="3"/>
  <c r="C5250" i="3"/>
  <c r="B5250" i="3"/>
  <c r="A5250" i="3"/>
  <c r="F5249" i="3"/>
  <c r="E5249" i="3"/>
  <c r="D5249" i="3"/>
  <c r="C5249" i="3"/>
  <c r="B5249" i="3"/>
  <c r="A5249" i="3"/>
  <c r="F5248" i="3"/>
  <c r="E5248" i="3"/>
  <c r="D5248" i="3"/>
  <c r="C5248" i="3"/>
  <c r="B5248" i="3"/>
  <c r="A5248" i="3"/>
  <c r="F5247" i="3"/>
  <c r="E5247" i="3"/>
  <c r="D5247" i="3"/>
  <c r="C5247" i="3"/>
  <c r="B5247" i="3"/>
  <c r="A5247" i="3"/>
  <c r="F5246" i="3"/>
  <c r="E5246" i="3"/>
  <c r="D5246" i="3"/>
  <c r="C5246" i="3"/>
  <c r="B5246" i="3"/>
  <c r="A5246" i="3"/>
  <c r="F5245" i="3"/>
  <c r="E5245" i="3"/>
  <c r="D5245" i="3"/>
  <c r="C5245" i="3"/>
  <c r="B5245" i="3"/>
  <c r="A5245" i="3"/>
  <c r="F5244" i="3"/>
  <c r="E5244" i="3"/>
  <c r="D5244" i="3"/>
  <c r="C5244" i="3"/>
  <c r="B5244" i="3"/>
  <c r="A5244" i="3"/>
  <c r="F5243" i="3"/>
  <c r="E5243" i="3"/>
  <c r="D5243" i="3"/>
  <c r="C5243" i="3"/>
  <c r="B5243" i="3"/>
  <c r="A5243" i="3"/>
  <c r="F5242" i="3"/>
  <c r="E5242" i="3"/>
  <c r="D5242" i="3"/>
  <c r="C5242" i="3"/>
  <c r="B5242" i="3"/>
  <c r="A5242" i="3"/>
  <c r="F5241" i="3"/>
  <c r="E5241" i="3"/>
  <c r="D5241" i="3"/>
  <c r="C5241" i="3"/>
  <c r="B5241" i="3"/>
  <c r="A5241" i="3"/>
  <c r="F5240" i="3"/>
  <c r="E5240" i="3"/>
  <c r="D5240" i="3"/>
  <c r="C5240" i="3"/>
  <c r="B5240" i="3"/>
  <c r="A5240" i="3"/>
  <c r="F5239" i="3"/>
  <c r="E5239" i="3"/>
  <c r="D5239" i="3"/>
  <c r="C5239" i="3"/>
  <c r="B5239" i="3"/>
  <c r="A5239" i="3"/>
  <c r="F5238" i="3"/>
  <c r="E5238" i="3"/>
  <c r="D5238" i="3"/>
  <c r="C5238" i="3"/>
  <c r="B5238" i="3"/>
  <c r="A5238" i="3"/>
  <c r="F5237" i="3"/>
  <c r="E5237" i="3"/>
  <c r="D5237" i="3"/>
  <c r="C5237" i="3"/>
  <c r="B5237" i="3"/>
  <c r="A5237" i="3"/>
  <c r="F5236" i="3"/>
  <c r="E5236" i="3"/>
  <c r="D5236" i="3"/>
  <c r="C5236" i="3"/>
  <c r="B5236" i="3"/>
  <c r="A5236" i="3"/>
  <c r="F5235" i="3"/>
  <c r="E5235" i="3"/>
  <c r="D5235" i="3"/>
  <c r="C5235" i="3"/>
  <c r="B5235" i="3"/>
  <c r="A5235" i="3"/>
  <c r="F5234" i="3"/>
  <c r="E5234" i="3"/>
  <c r="D5234" i="3"/>
  <c r="C5234" i="3"/>
  <c r="B5234" i="3"/>
  <c r="A5234" i="3"/>
  <c r="F5233" i="3"/>
  <c r="E5233" i="3"/>
  <c r="D5233" i="3"/>
  <c r="C5233" i="3"/>
  <c r="B5233" i="3"/>
  <c r="A5233" i="3"/>
  <c r="F5232" i="3"/>
  <c r="E5232" i="3"/>
  <c r="D5232" i="3"/>
  <c r="C5232" i="3"/>
  <c r="B5232" i="3"/>
  <c r="A5232" i="3"/>
  <c r="F5231" i="3"/>
  <c r="E5231" i="3"/>
  <c r="D5231" i="3"/>
  <c r="C5231" i="3"/>
  <c r="B5231" i="3"/>
  <c r="A5231" i="3"/>
  <c r="F5230" i="3"/>
  <c r="E5230" i="3"/>
  <c r="D5230" i="3"/>
  <c r="C5230" i="3"/>
  <c r="B5230" i="3"/>
  <c r="A5230" i="3"/>
  <c r="F5229" i="3"/>
  <c r="E5229" i="3"/>
  <c r="D5229" i="3"/>
  <c r="C5229" i="3"/>
  <c r="B5229" i="3"/>
  <c r="A5229" i="3"/>
  <c r="F5228" i="3"/>
  <c r="E5228" i="3"/>
  <c r="D5228" i="3"/>
  <c r="C5228" i="3"/>
  <c r="B5228" i="3"/>
  <c r="A5228" i="3"/>
  <c r="F5227" i="3"/>
  <c r="E5227" i="3"/>
  <c r="D5227" i="3"/>
  <c r="C5227" i="3"/>
  <c r="B5227" i="3"/>
  <c r="A5227" i="3"/>
  <c r="F5226" i="3"/>
  <c r="E5226" i="3"/>
  <c r="D5226" i="3"/>
  <c r="C5226" i="3"/>
  <c r="B5226" i="3"/>
  <c r="A5226" i="3"/>
  <c r="F5225" i="3"/>
  <c r="E5225" i="3"/>
  <c r="D5225" i="3"/>
  <c r="C5225" i="3"/>
  <c r="B5225" i="3"/>
  <c r="A5225" i="3"/>
  <c r="F5224" i="3"/>
  <c r="E5224" i="3"/>
  <c r="D5224" i="3"/>
  <c r="C5224" i="3"/>
  <c r="B5224" i="3"/>
  <c r="A5224" i="3"/>
  <c r="F5223" i="3"/>
  <c r="E5223" i="3"/>
  <c r="D5223" i="3"/>
  <c r="C5223" i="3"/>
  <c r="B5223" i="3"/>
  <c r="A5223" i="3"/>
  <c r="F5222" i="3"/>
  <c r="E5222" i="3"/>
  <c r="D5222" i="3"/>
  <c r="C5222" i="3"/>
  <c r="B5222" i="3"/>
  <c r="A5222" i="3"/>
  <c r="F5221" i="3"/>
  <c r="E5221" i="3"/>
  <c r="D5221" i="3"/>
  <c r="C5221" i="3"/>
  <c r="B5221" i="3"/>
  <c r="A5221" i="3"/>
  <c r="F5220" i="3"/>
  <c r="E5220" i="3"/>
  <c r="D5220" i="3"/>
  <c r="C5220" i="3"/>
  <c r="B5220" i="3"/>
  <c r="A5220" i="3"/>
  <c r="F5219" i="3"/>
  <c r="E5219" i="3"/>
  <c r="D5219" i="3"/>
  <c r="C5219" i="3"/>
  <c r="B5219" i="3"/>
  <c r="A5219" i="3"/>
  <c r="F5218" i="3"/>
  <c r="E5218" i="3"/>
  <c r="D5218" i="3"/>
  <c r="C5218" i="3"/>
  <c r="B5218" i="3"/>
  <c r="A5218" i="3"/>
  <c r="F5217" i="3"/>
  <c r="E5217" i="3"/>
  <c r="D5217" i="3"/>
  <c r="C5217" i="3"/>
  <c r="B5217" i="3"/>
  <c r="A5217" i="3"/>
  <c r="F5216" i="3"/>
  <c r="E5216" i="3"/>
  <c r="D5216" i="3"/>
  <c r="C5216" i="3"/>
  <c r="B5216" i="3"/>
  <c r="A5216" i="3"/>
  <c r="F5215" i="3"/>
  <c r="E5215" i="3"/>
  <c r="D5215" i="3"/>
  <c r="C5215" i="3"/>
  <c r="B5215" i="3"/>
  <c r="A5215" i="3"/>
  <c r="F5214" i="3"/>
  <c r="E5214" i="3"/>
  <c r="D5214" i="3"/>
  <c r="C5214" i="3"/>
  <c r="B5214" i="3"/>
  <c r="A5214" i="3"/>
  <c r="F5213" i="3"/>
  <c r="E5213" i="3"/>
  <c r="D5213" i="3"/>
  <c r="C5213" i="3"/>
  <c r="B5213" i="3"/>
  <c r="A5213" i="3"/>
  <c r="F5212" i="3"/>
  <c r="E5212" i="3"/>
  <c r="D5212" i="3"/>
  <c r="C5212" i="3"/>
  <c r="B5212" i="3"/>
  <c r="A5212" i="3"/>
  <c r="F5211" i="3"/>
  <c r="E5211" i="3"/>
  <c r="D5211" i="3"/>
  <c r="C5211" i="3"/>
  <c r="B5211" i="3"/>
  <c r="A5211" i="3"/>
  <c r="F5210" i="3"/>
  <c r="E5210" i="3"/>
  <c r="D5210" i="3"/>
  <c r="C5210" i="3"/>
  <c r="B5210" i="3"/>
  <c r="A5210" i="3"/>
  <c r="F5209" i="3"/>
  <c r="E5209" i="3"/>
  <c r="D5209" i="3"/>
  <c r="C5209" i="3"/>
  <c r="B5209" i="3"/>
  <c r="A5209" i="3"/>
  <c r="F5208" i="3"/>
  <c r="E5208" i="3"/>
  <c r="D5208" i="3"/>
  <c r="C5208" i="3"/>
  <c r="B5208" i="3"/>
  <c r="A5208" i="3"/>
  <c r="F5207" i="3"/>
  <c r="E5207" i="3"/>
  <c r="D5207" i="3"/>
  <c r="C5207" i="3"/>
  <c r="B5207" i="3"/>
  <c r="A5207" i="3"/>
  <c r="F5206" i="3"/>
  <c r="E5206" i="3"/>
  <c r="D5206" i="3"/>
  <c r="C5206" i="3"/>
  <c r="B5206" i="3"/>
  <c r="A5206" i="3"/>
  <c r="F5205" i="3"/>
  <c r="E5205" i="3"/>
  <c r="D5205" i="3"/>
  <c r="C5205" i="3"/>
  <c r="B5205" i="3"/>
  <c r="A5205" i="3"/>
  <c r="F5204" i="3"/>
  <c r="E5204" i="3"/>
  <c r="D5204" i="3"/>
  <c r="C5204" i="3"/>
  <c r="B5204" i="3"/>
  <c r="A5204" i="3"/>
  <c r="F5203" i="3"/>
  <c r="E5203" i="3"/>
  <c r="D5203" i="3"/>
  <c r="C5203" i="3"/>
  <c r="B5203" i="3"/>
  <c r="A5203" i="3"/>
  <c r="F5202" i="3"/>
  <c r="E5202" i="3"/>
  <c r="D5202" i="3"/>
  <c r="C5202" i="3"/>
  <c r="B5202" i="3"/>
  <c r="A5202" i="3"/>
  <c r="F5201" i="3"/>
  <c r="E5201" i="3"/>
  <c r="D5201" i="3"/>
  <c r="C5201" i="3"/>
  <c r="B5201" i="3"/>
  <c r="A5201" i="3"/>
  <c r="F5200" i="3"/>
  <c r="E5200" i="3"/>
  <c r="D5200" i="3"/>
  <c r="C5200" i="3"/>
  <c r="B5200" i="3"/>
  <c r="A5200" i="3"/>
  <c r="F5199" i="3"/>
  <c r="E5199" i="3"/>
  <c r="D5199" i="3"/>
  <c r="C5199" i="3"/>
  <c r="B5199" i="3"/>
  <c r="A5199" i="3"/>
  <c r="F5198" i="3"/>
  <c r="E5198" i="3"/>
  <c r="D5198" i="3"/>
  <c r="C5198" i="3"/>
  <c r="B5198" i="3"/>
  <c r="A5198" i="3"/>
  <c r="F5197" i="3"/>
  <c r="E5197" i="3"/>
  <c r="D5197" i="3"/>
  <c r="C5197" i="3"/>
  <c r="B5197" i="3"/>
  <c r="A5197" i="3"/>
  <c r="F5196" i="3"/>
  <c r="E5196" i="3"/>
  <c r="D5196" i="3"/>
  <c r="C5196" i="3"/>
  <c r="B5196" i="3"/>
  <c r="A5196" i="3"/>
  <c r="F5195" i="3"/>
  <c r="E5195" i="3"/>
  <c r="D5195" i="3"/>
  <c r="C5195" i="3"/>
  <c r="B5195" i="3"/>
  <c r="A5195" i="3"/>
  <c r="F5194" i="3"/>
  <c r="E5194" i="3"/>
  <c r="D5194" i="3"/>
  <c r="C5194" i="3"/>
  <c r="B5194" i="3"/>
  <c r="A5194" i="3"/>
  <c r="F5193" i="3"/>
  <c r="E5193" i="3"/>
  <c r="D5193" i="3"/>
  <c r="C5193" i="3"/>
  <c r="B5193" i="3"/>
  <c r="A5193" i="3"/>
  <c r="F5192" i="3"/>
  <c r="E5192" i="3"/>
  <c r="D5192" i="3"/>
  <c r="C5192" i="3"/>
  <c r="B5192" i="3"/>
  <c r="A5192" i="3"/>
  <c r="F5191" i="3"/>
  <c r="E5191" i="3"/>
  <c r="D5191" i="3"/>
  <c r="C5191" i="3"/>
  <c r="B5191" i="3"/>
  <c r="A5191" i="3"/>
  <c r="F5190" i="3"/>
  <c r="E5190" i="3"/>
  <c r="D5190" i="3"/>
  <c r="C5190" i="3"/>
  <c r="B5190" i="3"/>
  <c r="A5190" i="3"/>
  <c r="F5189" i="3"/>
  <c r="E5189" i="3"/>
  <c r="D5189" i="3"/>
  <c r="C5189" i="3"/>
  <c r="B5189" i="3"/>
  <c r="A5189" i="3"/>
  <c r="F5188" i="3"/>
  <c r="E5188" i="3"/>
  <c r="D5188" i="3"/>
  <c r="C5188" i="3"/>
  <c r="B5188" i="3"/>
  <c r="A5188" i="3"/>
  <c r="F5187" i="3"/>
  <c r="E5187" i="3"/>
  <c r="D5187" i="3"/>
  <c r="C5187" i="3"/>
  <c r="B5187" i="3"/>
  <c r="A5187" i="3"/>
  <c r="F5186" i="3"/>
  <c r="E5186" i="3"/>
  <c r="D5186" i="3"/>
  <c r="C5186" i="3"/>
  <c r="B5186" i="3"/>
  <c r="A5186" i="3"/>
  <c r="F5185" i="3"/>
  <c r="E5185" i="3"/>
  <c r="D5185" i="3"/>
  <c r="C5185" i="3"/>
  <c r="B5185" i="3"/>
  <c r="A5185" i="3"/>
  <c r="F5184" i="3"/>
  <c r="E5184" i="3"/>
  <c r="D5184" i="3"/>
  <c r="C5184" i="3"/>
  <c r="B5184" i="3"/>
  <c r="A5184" i="3"/>
  <c r="F5183" i="3"/>
  <c r="E5183" i="3"/>
  <c r="D5183" i="3"/>
  <c r="C5183" i="3"/>
  <c r="B5183" i="3"/>
  <c r="A5183" i="3"/>
  <c r="F5182" i="3"/>
  <c r="E5182" i="3"/>
  <c r="D5182" i="3"/>
  <c r="C5182" i="3"/>
  <c r="B5182" i="3"/>
  <c r="A5182" i="3"/>
  <c r="F5181" i="3"/>
  <c r="E5181" i="3"/>
  <c r="D5181" i="3"/>
  <c r="C5181" i="3"/>
  <c r="B5181" i="3"/>
  <c r="A5181" i="3"/>
  <c r="F5180" i="3"/>
  <c r="E5180" i="3"/>
  <c r="D5180" i="3"/>
  <c r="C5180" i="3"/>
  <c r="B5180" i="3"/>
  <c r="A5180" i="3"/>
  <c r="F5179" i="3"/>
  <c r="E5179" i="3"/>
  <c r="D5179" i="3"/>
  <c r="C5179" i="3"/>
  <c r="B5179" i="3"/>
  <c r="A5179" i="3"/>
  <c r="F5178" i="3"/>
  <c r="E5178" i="3"/>
  <c r="D5178" i="3"/>
  <c r="C5178" i="3"/>
  <c r="B5178" i="3"/>
  <c r="A5178" i="3"/>
  <c r="F5177" i="3"/>
  <c r="E5177" i="3"/>
  <c r="D5177" i="3"/>
  <c r="C5177" i="3"/>
  <c r="B5177" i="3"/>
  <c r="A5177" i="3"/>
  <c r="F5176" i="3"/>
  <c r="E5176" i="3"/>
  <c r="D5176" i="3"/>
  <c r="C5176" i="3"/>
  <c r="B5176" i="3"/>
  <c r="A5176" i="3"/>
  <c r="F5175" i="3"/>
  <c r="E5175" i="3"/>
  <c r="D5175" i="3"/>
  <c r="C5175" i="3"/>
  <c r="B5175" i="3"/>
  <c r="A5175" i="3"/>
  <c r="F5174" i="3"/>
  <c r="E5174" i="3"/>
  <c r="D5174" i="3"/>
  <c r="C5174" i="3"/>
  <c r="B5174" i="3"/>
  <c r="A5174" i="3"/>
  <c r="F5173" i="3"/>
  <c r="E5173" i="3"/>
  <c r="D5173" i="3"/>
  <c r="C5173" i="3"/>
  <c r="B5173" i="3"/>
  <c r="A5173" i="3"/>
  <c r="F5172" i="3"/>
  <c r="E5172" i="3"/>
  <c r="D5172" i="3"/>
  <c r="C5172" i="3"/>
  <c r="B5172" i="3"/>
  <c r="A5172" i="3"/>
  <c r="F5171" i="3"/>
  <c r="E5171" i="3"/>
  <c r="D5171" i="3"/>
  <c r="C5171" i="3"/>
  <c r="B5171" i="3"/>
  <c r="A5171" i="3"/>
  <c r="F5170" i="3"/>
  <c r="E5170" i="3"/>
  <c r="D5170" i="3"/>
  <c r="C5170" i="3"/>
  <c r="B5170" i="3"/>
  <c r="A5170" i="3"/>
  <c r="F5169" i="3"/>
  <c r="E5169" i="3"/>
  <c r="D5169" i="3"/>
  <c r="C5169" i="3"/>
  <c r="B5169" i="3"/>
  <c r="A5169" i="3"/>
  <c r="F5168" i="3"/>
  <c r="E5168" i="3"/>
  <c r="D5168" i="3"/>
  <c r="C5168" i="3"/>
  <c r="B5168" i="3"/>
  <c r="A5168" i="3"/>
  <c r="F5167" i="3"/>
  <c r="E5167" i="3"/>
  <c r="D5167" i="3"/>
  <c r="C5167" i="3"/>
  <c r="B5167" i="3"/>
  <c r="A5167" i="3"/>
  <c r="F5166" i="3"/>
  <c r="E5166" i="3"/>
  <c r="D5166" i="3"/>
  <c r="C5166" i="3"/>
  <c r="B5166" i="3"/>
  <c r="A5166" i="3"/>
  <c r="F5165" i="3"/>
  <c r="E5165" i="3"/>
  <c r="D5165" i="3"/>
  <c r="C5165" i="3"/>
  <c r="B5165" i="3"/>
  <c r="A5165" i="3"/>
  <c r="F5164" i="3"/>
  <c r="E5164" i="3"/>
  <c r="D5164" i="3"/>
  <c r="C5164" i="3"/>
  <c r="B5164" i="3"/>
  <c r="A5164" i="3"/>
  <c r="F5163" i="3"/>
  <c r="E5163" i="3"/>
  <c r="D5163" i="3"/>
  <c r="C5163" i="3"/>
  <c r="B5163" i="3"/>
  <c r="A5163" i="3"/>
  <c r="F5162" i="3"/>
  <c r="E5162" i="3"/>
  <c r="D5162" i="3"/>
  <c r="C5162" i="3"/>
  <c r="B5162" i="3"/>
  <c r="A5162" i="3"/>
  <c r="F5161" i="3"/>
  <c r="E5161" i="3"/>
  <c r="D5161" i="3"/>
  <c r="C5161" i="3"/>
  <c r="B5161" i="3"/>
  <c r="A5161" i="3"/>
  <c r="F5160" i="3"/>
  <c r="E5160" i="3"/>
  <c r="D5160" i="3"/>
  <c r="C5160" i="3"/>
  <c r="B5160" i="3"/>
  <c r="A5160" i="3"/>
  <c r="F5159" i="3"/>
  <c r="E5159" i="3"/>
  <c r="D5159" i="3"/>
  <c r="C5159" i="3"/>
  <c r="B5159" i="3"/>
  <c r="A5159" i="3"/>
  <c r="F5158" i="3"/>
  <c r="E5158" i="3"/>
  <c r="D5158" i="3"/>
  <c r="C5158" i="3"/>
  <c r="B5158" i="3"/>
  <c r="A5158" i="3"/>
  <c r="F5157" i="3"/>
  <c r="E5157" i="3"/>
  <c r="D5157" i="3"/>
  <c r="C5157" i="3"/>
  <c r="B5157" i="3"/>
  <c r="A5157" i="3"/>
  <c r="F5156" i="3"/>
  <c r="E5156" i="3"/>
  <c r="D5156" i="3"/>
  <c r="C5156" i="3"/>
  <c r="B5156" i="3"/>
  <c r="A5156" i="3"/>
  <c r="F5155" i="3"/>
  <c r="E5155" i="3"/>
  <c r="D5155" i="3"/>
  <c r="C5155" i="3"/>
  <c r="B5155" i="3"/>
  <c r="A5155" i="3"/>
  <c r="F5154" i="3"/>
  <c r="E5154" i="3"/>
  <c r="D5154" i="3"/>
  <c r="C5154" i="3"/>
  <c r="B5154" i="3"/>
  <c r="A5154" i="3"/>
  <c r="F5153" i="3"/>
  <c r="E5153" i="3"/>
  <c r="D5153" i="3"/>
  <c r="C5153" i="3"/>
  <c r="B5153" i="3"/>
  <c r="A5153" i="3"/>
  <c r="F5152" i="3"/>
  <c r="E5152" i="3"/>
  <c r="D5152" i="3"/>
  <c r="C5152" i="3"/>
  <c r="B5152" i="3"/>
  <c r="A5152" i="3"/>
  <c r="F5151" i="3"/>
  <c r="E5151" i="3"/>
  <c r="D5151" i="3"/>
  <c r="C5151" i="3"/>
  <c r="B5151" i="3"/>
  <c r="A5151" i="3"/>
  <c r="F5150" i="3"/>
  <c r="E5150" i="3"/>
  <c r="D5150" i="3"/>
  <c r="C5150" i="3"/>
  <c r="B5150" i="3"/>
  <c r="A5150" i="3"/>
  <c r="F5149" i="3"/>
  <c r="E5149" i="3"/>
  <c r="D5149" i="3"/>
  <c r="C5149" i="3"/>
  <c r="B5149" i="3"/>
  <c r="A5149" i="3"/>
  <c r="F5148" i="3"/>
  <c r="E5148" i="3"/>
  <c r="D5148" i="3"/>
  <c r="C5148" i="3"/>
  <c r="B5148" i="3"/>
  <c r="A5148" i="3"/>
  <c r="F5147" i="3"/>
  <c r="E5147" i="3"/>
  <c r="D5147" i="3"/>
  <c r="C5147" i="3"/>
  <c r="B5147" i="3"/>
  <c r="A5147" i="3"/>
  <c r="F5146" i="3"/>
  <c r="E5146" i="3"/>
  <c r="D5146" i="3"/>
  <c r="C5146" i="3"/>
  <c r="B5146" i="3"/>
  <c r="A5146" i="3"/>
  <c r="F5145" i="3"/>
  <c r="E5145" i="3"/>
  <c r="D5145" i="3"/>
  <c r="C5145" i="3"/>
  <c r="B5145" i="3"/>
  <c r="A5145" i="3"/>
  <c r="F5144" i="3"/>
  <c r="E5144" i="3"/>
  <c r="D5144" i="3"/>
  <c r="C5144" i="3"/>
  <c r="B5144" i="3"/>
  <c r="A5144" i="3"/>
  <c r="F5143" i="3"/>
  <c r="E5143" i="3"/>
  <c r="D5143" i="3"/>
  <c r="C5143" i="3"/>
  <c r="B5143" i="3"/>
  <c r="A5143" i="3"/>
  <c r="F5142" i="3"/>
  <c r="E5142" i="3"/>
  <c r="D5142" i="3"/>
  <c r="C5142" i="3"/>
  <c r="B5142" i="3"/>
  <c r="A5142" i="3"/>
  <c r="F5141" i="3"/>
  <c r="E5141" i="3"/>
  <c r="D5141" i="3"/>
  <c r="C5141" i="3"/>
  <c r="B5141" i="3"/>
  <c r="A5141" i="3"/>
  <c r="F5140" i="3"/>
  <c r="E5140" i="3"/>
  <c r="D5140" i="3"/>
  <c r="C5140" i="3"/>
  <c r="B5140" i="3"/>
  <c r="A5140" i="3"/>
  <c r="F5139" i="3"/>
  <c r="E5139" i="3"/>
  <c r="D5139" i="3"/>
  <c r="C5139" i="3"/>
  <c r="B5139" i="3"/>
  <c r="A5139" i="3"/>
  <c r="F5138" i="3"/>
  <c r="E5138" i="3"/>
  <c r="D5138" i="3"/>
  <c r="C5138" i="3"/>
  <c r="B5138" i="3"/>
  <c r="A5138" i="3"/>
  <c r="F5137" i="3"/>
  <c r="E5137" i="3"/>
  <c r="D5137" i="3"/>
  <c r="C5137" i="3"/>
  <c r="B5137" i="3"/>
  <c r="A5137" i="3"/>
  <c r="F5136" i="3"/>
  <c r="E5136" i="3"/>
  <c r="D5136" i="3"/>
  <c r="C5136" i="3"/>
  <c r="B5136" i="3"/>
  <c r="A5136" i="3"/>
  <c r="F5135" i="3"/>
  <c r="E5135" i="3"/>
  <c r="D5135" i="3"/>
  <c r="C5135" i="3"/>
  <c r="B5135" i="3"/>
  <c r="A5135" i="3"/>
  <c r="F5134" i="3"/>
  <c r="E5134" i="3"/>
  <c r="D5134" i="3"/>
  <c r="C5134" i="3"/>
  <c r="B5134" i="3"/>
  <c r="A5134" i="3"/>
  <c r="F5133" i="3"/>
  <c r="E5133" i="3"/>
  <c r="D5133" i="3"/>
  <c r="C5133" i="3"/>
  <c r="B5133" i="3"/>
  <c r="A5133" i="3"/>
  <c r="F5132" i="3"/>
  <c r="E5132" i="3"/>
  <c r="D5132" i="3"/>
  <c r="C5132" i="3"/>
  <c r="B5132" i="3"/>
  <c r="A5132" i="3"/>
  <c r="F5131" i="3"/>
  <c r="E5131" i="3"/>
  <c r="D5131" i="3"/>
  <c r="C5131" i="3"/>
  <c r="B5131" i="3"/>
  <c r="A5131" i="3"/>
  <c r="F5130" i="3"/>
  <c r="E5130" i="3"/>
  <c r="D5130" i="3"/>
  <c r="C5130" i="3"/>
  <c r="B5130" i="3"/>
  <c r="A5130" i="3"/>
  <c r="F5129" i="3"/>
  <c r="E5129" i="3"/>
  <c r="D5129" i="3"/>
  <c r="C5129" i="3"/>
  <c r="B5129" i="3"/>
  <c r="A5129" i="3"/>
  <c r="F5128" i="3"/>
  <c r="E5128" i="3"/>
  <c r="D5128" i="3"/>
  <c r="C5128" i="3"/>
  <c r="B5128" i="3"/>
  <c r="A5128" i="3"/>
  <c r="F5127" i="3"/>
  <c r="E5127" i="3"/>
  <c r="D5127" i="3"/>
  <c r="C5127" i="3"/>
  <c r="B5127" i="3"/>
  <c r="A5127" i="3"/>
  <c r="F5126" i="3"/>
  <c r="E5126" i="3"/>
  <c r="D5126" i="3"/>
  <c r="C5126" i="3"/>
  <c r="B5126" i="3"/>
  <c r="A5126" i="3"/>
  <c r="F5125" i="3"/>
  <c r="E5125" i="3"/>
  <c r="D5125" i="3"/>
  <c r="C5125" i="3"/>
  <c r="B5125" i="3"/>
  <c r="A5125" i="3"/>
  <c r="F5124" i="3"/>
  <c r="E5124" i="3"/>
  <c r="D5124" i="3"/>
  <c r="C5124" i="3"/>
  <c r="B5124" i="3"/>
  <c r="A5124" i="3"/>
  <c r="F5123" i="3"/>
  <c r="E5123" i="3"/>
  <c r="D5123" i="3"/>
  <c r="C5123" i="3"/>
  <c r="B5123" i="3"/>
  <c r="A5123" i="3"/>
  <c r="F5122" i="3"/>
  <c r="E5122" i="3"/>
  <c r="D5122" i="3"/>
  <c r="C5122" i="3"/>
  <c r="B5122" i="3"/>
  <c r="A5122" i="3"/>
  <c r="F5121" i="3"/>
  <c r="E5121" i="3"/>
  <c r="D5121" i="3"/>
  <c r="C5121" i="3"/>
  <c r="B5121" i="3"/>
  <c r="A5121" i="3"/>
  <c r="F5120" i="3"/>
  <c r="E5120" i="3"/>
  <c r="D5120" i="3"/>
  <c r="C5120" i="3"/>
  <c r="B5120" i="3"/>
  <c r="A5120" i="3"/>
  <c r="F5119" i="3"/>
  <c r="E5119" i="3"/>
  <c r="D5119" i="3"/>
  <c r="C5119" i="3"/>
  <c r="B5119" i="3"/>
  <c r="A5119" i="3"/>
  <c r="F5118" i="3"/>
  <c r="E5118" i="3"/>
  <c r="D5118" i="3"/>
  <c r="C5118" i="3"/>
  <c r="B5118" i="3"/>
  <c r="A5118" i="3"/>
  <c r="F5117" i="3"/>
  <c r="E5117" i="3"/>
  <c r="D5117" i="3"/>
  <c r="C5117" i="3"/>
  <c r="B5117" i="3"/>
  <c r="A5117" i="3"/>
  <c r="F5116" i="3"/>
  <c r="E5116" i="3"/>
  <c r="D5116" i="3"/>
  <c r="C5116" i="3"/>
  <c r="B5116" i="3"/>
  <c r="A5116" i="3"/>
  <c r="F5115" i="3"/>
  <c r="E5115" i="3"/>
  <c r="D5115" i="3"/>
  <c r="C5115" i="3"/>
  <c r="B5115" i="3"/>
  <c r="A5115" i="3"/>
  <c r="F5114" i="3"/>
  <c r="E5114" i="3"/>
  <c r="D5114" i="3"/>
  <c r="C5114" i="3"/>
  <c r="B5114" i="3"/>
  <c r="A5114" i="3"/>
  <c r="F5113" i="3"/>
  <c r="E5113" i="3"/>
  <c r="D5113" i="3"/>
  <c r="C5113" i="3"/>
  <c r="B5113" i="3"/>
  <c r="A5113" i="3"/>
  <c r="F5112" i="3"/>
  <c r="E5112" i="3"/>
  <c r="D5112" i="3"/>
  <c r="C5112" i="3"/>
  <c r="B5112" i="3"/>
  <c r="A5112" i="3"/>
  <c r="F5111" i="3"/>
  <c r="E5111" i="3"/>
  <c r="D5111" i="3"/>
  <c r="C5111" i="3"/>
  <c r="B5111" i="3"/>
  <c r="A5111" i="3"/>
  <c r="F5110" i="3"/>
  <c r="E5110" i="3"/>
  <c r="D5110" i="3"/>
  <c r="C5110" i="3"/>
  <c r="B5110" i="3"/>
  <c r="A5110" i="3"/>
  <c r="F5109" i="3"/>
  <c r="E5109" i="3"/>
  <c r="D5109" i="3"/>
  <c r="C5109" i="3"/>
  <c r="B5109" i="3"/>
  <c r="A5109" i="3"/>
  <c r="F5108" i="3"/>
  <c r="E5108" i="3"/>
  <c r="D5108" i="3"/>
  <c r="C5108" i="3"/>
  <c r="B5108" i="3"/>
  <c r="A5108" i="3"/>
  <c r="F5107" i="3"/>
  <c r="E5107" i="3"/>
  <c r="D5107" i="3"/>
  <c r="C5107" i="3"/>
  <c r="B5107" i="3"/>
  <c r="A5107" i="3"/>
  <c r="F5106" i="3"/>
  <c r="E5106" i="3"/>
  <c r="D5106" i="3"/>
  <c r="C5106" i="3"/>
  <c r="B5106" i="3"/>
  <c r="A5106" i="3"/>
  <c r="F5105" i="3"/>
  <c r="E5105" i="3"/>
  <c r="D5105" i="3"/>
  <c r="C5105" i="3"/>
  <c r="B5105" i="3"/>
  <c r="A5105" i="3"/>
  <c r="F5104" i="3"/>
  <c r="E5104" i="3"/>
  <c r="D5104" i="3"/>
  <c r="C5104" i="3"/>
  <c r="B5104" i="3"/>
  <c r="A5104" i="3"/>
  <c r="F5103" i="3"/>
  <c r="E5103" i="3"/>
  <c r="D5103" i="3"/>
  <c r="C5103" i="3"/>
  <c r="B5103" i="3"/>
  <c r="A5103" i="3"/>
  <c r="F5102" i="3"/>
  <c r="E5102" i="3"/>
  <c r="D5102" i="3"/>
  <c r="C5102" i="3"/>
  <c r="B5102" i="3"/>
  <c r="A5102" i="3"/>
  <c r="F5101" i="3"/>
  <c r="E5101" i="3"/>
  <c r="D5101" i="3"/>
  <c r="C5101" i="3"/>
  <c r="B5101" i="3"/>
  <c r="A5101" i="3"/>
  <c r="F5100" i="3"/>
  <c r="E5100" i="3"/>
  <c r="D5100" i="3"/>
  <c r="C5100" i="3"/>
  <c r="B5100" i="3"/>
  <c r="A5100" i="3"/>
  <c r="F5099" i="3"/>
  <c r="E5099" i="3"/>
  <c r="D5099" i="3"/>
  <c r="C5099" i="3"/>
  <c r="B5099" i="3"/>
  <c r="A5099" i="3"/>
  <c r="F5098" i="3"/>
  <c r="E5098" i="3"/>
  <c r="D5098" i="3"/>
  <c r="C5098" i="3"/>
  <c r="B5098" i="3"/>
  <c r="A5098" i="3"/>
  <c r="F5097" i="3"/>
  <c r="E5097" i="3"/>
  <c r="D5097" i="3"/>
  <c r="C5097" i="3"/>
  <c r="B5097" i="3"/>
  <c r="A5097" i="3"/>
  <c r="F5096" i="3"/>
  <c r="E5096" i="3"/>
  <c r="D5096" i="3"/>
  <c r="C5096" i="3"/>
  <c r="B5096" i="3"/>
  <c r="A5096" i="3"/>
  <c r="F5095" i="3"/>
  <c r="E5095" i="3"/>
  <c r="D5095" i="3"/>
  <c r="C5095" i="3"/>
  <c r="B5095" i="3"/>
  <c r="A5095" i="3"/>
  <c r="F5094" i="3"/>
  <c r="E5094" i="3"/>
  <c r="D5094" i="3"/>
  <c r="C5094" i="3"/>
  <c r="B5094" i="3"/>
  <c r="A5094" i="3"/>
  <c r="F5093" i="3"/>
  <c r="E5093" i="3"/>
  <c r="D5093" i="3"/>
  <c r="C5093" i="3"/>
  <c r="B5093" i="3"/>
  <c r="A5093" i="3"/>
  <c r="F5092" i="3"/>
  <c r="E5092" i="3"/>
  <c r="D5092" i="3"/>
  <c r="C5092" i="3"/>
  <c r="B5092" i="3"/>
  <c r="A5092" i="3"/>
  <c r="F5091" i="3"/>
  <c r="E5091" i="3"/>
  <c r="D5091" i="3"/>
  <c r="C5091" i="3"/>
  <c r="B5091" i="3"/>
  <c r="A5091" i="3"/>
  <c r="F5090" i="3"/>
  <c r="E5090" i="3"/>
  <c r="D5090" i="3"/>
  <c r="C5090" i="3"/>
  <c r="B5090" i="3"/>
  <c r="A5090" i="3"/>
  <c r="F5089" i="3"/>
  <c r="E5089" i="3"/>
  <c r="D5089" i="3"/>
  <c r="C5089" i="3"/>
  <c r="B5089" i="3"/>
  <c r="A5089" i="3"/>
  <c r="F5088" i="3"/>
  <c r="E5088" i="3"/>
  <c r="D5088" i="3"/>
  <c r="C5088" i="3"/>
  <c r="B5088" i="3"/>
  <c r="A5088" i="3"/>
  <c r="F5087" i="3"/>
  <c r="E5087" i="3"/>
  <c r="D5087" i="3"/>
  <c r="C5087" i="3"/>
  <c r="B5087" i="3"/>
  <c r="A5087" i="3"/>
  <c r="F5086" i="3"/>
  <c r="E5086" i="3"/>
  <c r="D5086" i="3"/>
  <c r="C5086" i="3"/>
  <c r="B5086" i="3"/>
  <c r="A5086" i="3"/>
  <c r="F5085" i="3"/>
  <c r="E5085" i="3"/>
  <c r="D5085" i="3"/>
  <c r="C5085" i="3"/>
  <c r="B5085" i="3"/>
  <c r="A5085" i="3"/>
  <c r="F5084" i="3"/>
  <c r="E5084" i="3"/>
  <c r="D5084" i="3"/>
  <c r="C5084" i="3"/>
  <c r="B5084" i="3"/>
  <c r="A5084" i="3"/>
  <c r="F5083" i="3"/>
  <c r="E5083" i="3"/>
  <c r="D5083" i="3"/>
  <c r="C5083" i="3"/>
  <c r="B5083" i="3"/>
  <c r="A5083" i="3"/>
  <c r="F5082" i="3"/>
  <c r="E5082" i="3"/>
  <c r="D5082" i="3"/>
  <c r="C5082" i="3"/>
  <c r="B5082" i="3"/>
  <c r="A5082" i="3"/>
  <c r="F5081" i="3"/>
  <c r="E5081" i="3"/>
  <c r="D5081" i="3"/>
  <c r="C5081" i="3"/>
  <c r="B5081" i="3"/>
  <c r="A5081" i="3"/>
  <c r="F5080" i="3"/>
  <c r="E5080" i="3"/>
  <c r="D5080" i="3"/>
  <c r="C5080" i="3"/>
  <c r="B5080" i="3"/>
  <c r="A5080" i="3"/>
  <c r="F5079" i="3"/>
  <c r="E5079" i="3"/>
  <c r="D5079" i="3"/>
  <c r="C5079" i="3"/>
  <c r="B5079" i="3"/>
  <c r="A5079" i="3"/>
  <c r="F5078" i="3"/>
  <c r="E5078" i="3"/>
  <c r="D5078" i="3"/>
  <c r="C5078" i="3"/>
  <c r="B5078" i="3"/>
  <c r="A5078" i="3"/>
  <c r="F5077" i="3"/>
  <c r="E5077" i="3"/>
  <c r="D5077" i="3"/>
  <c r="C5077" i="3"/>
  <c r="B5077" i="3"/>
  <c r="A5077" i="3"/>
  <c r="F5076" i="3"/>
  <c r="E5076" i="3"/>
  <c r="D5076" i="3"/>
  <c r="C5076" i="3"/>
  <c r="B5076" i="3"/>
  <c r="A5076" i="3"/>
  <c r="F5075" i="3"/>
  <c r="E5075" i="3"/>
  <c r="D5075" i="3"/>
  <c r="C5075" i="3"/>
  <c r="B5075" i="3"/>
  <c r="A5075" i="3"/>
  <c r="F5074" i="3"/>
  <c r="E5074" i="3"/>
  <c r="D5074" i="3"/>
  <c r="C5074" i="3"/>
  <c r="B5074" i="3"/>
  <c r="A5074" i="3"/>
  <c r="F5073" i="3"/>
  <c r="E5073" i="3"/>
  <c r="D5073" i="3"/>
  <c r="C5073" i="3"/>
  <c r="B5073" i="3"/>
  <c r="A5073" i="3"/>
  <c r="F5072" i="3"/>
  <c r="E5072" i="3"/>
  <c r="D5072" i="3"/>
  <c r="C5072" i="3"/>
  <c r="B5072" i="3"/>
  <c r="A5072" i="3"/>
  <c r="F5071" i="3"/>
  <c r="E5071" i="3"/>
  <c r="D5071" i="3"/>
  <c r="C5071" i="3"/>
  <c r="B5071" i="3"/>
  <c r="A5071" i="3"/>
  <c r="F5070" i="3"/>
  <c r="E5070" i="3"/>
  <c r="D5070" i="3"/>
  <c r="C5070" i="3"/>
  <c r="B5070" i="3"/>
  <c r="A5070" i="3"/>
  <c r="F5069" i="3"/>
  <c r="E5069" i="3"/>
  <c r="D5069" i="3"/>
  <c r="C5069" i="3"/>
  <c r="B5069" i="3"/>
  <c r="A5069" i="3"/>
  <c r="F5068" i="3"/>
  <c r="E5068" i="3"/>
  <c r="D5068" i="3"/>
  <c r="C5068" i="3"/>
  <c r="B5068" i="3"/>
  <c r="A5068" i="3"/>
  <c r="F5067" i="3"/>
  <c r="E5067" i="3"/>
  <c r="D5067" i="3"/>
  <c r="C5067" i="3"/>
  <c r="B5067" i="3"/>
  <c r="A5067" i="3"/>
  <c r="F5066" i="3"/>
  <c r="E5066" i="3"/>
  <c r="D5066" i="3"/>
  <c r="C5066" i="3"/>
  <c r="B5066" i="3"/>
  <c r="A5066" i="3"/>
  <c r="F5065" i="3"/>
  <c r="E5065" i="3"/>
  <c r="D5065" i="3"/>
  <c r="C5065" i="3"/>
  <c r="B5065" i="3"/>
  <c r="A5065" i="3"/>
  <c r="F5064" i="3"/>
  <c r="E5064" i="3"/>
  <c r="D5064" i="3"/>
  <c r="C5064" i="3"/>
  <c r="B5064" i="3"/>
  <c r="A5064" i="3"/>
  <c r="F5063" i="3"/>
  <c r="E5063" i="3"/>
  <c r="D5063" i="3"/>
  <c r="C5063" i="3"/>
  <c r="B5063" i="3"/>
  <c r="A5063" i="3"/>
  <c r="F5062" i="3"/>
  <c r="E5062" i="3"/>
  <c r="D5062" i="3"/>
  <c r="C5062" i="3"/>
  <c r="B5062" i="3"/>
  <c r="A5062" i="3"/>
  <c r="F5061" i="3"/>
  <c r="E5061" i="3"/>
  <c r="D5061" i="3"/>
  <c r="C5061" i="3"/>
  <c r="B5061" i="3"/>
  <c r="A5061" i="3"/>
  <c r="F5060" i="3"/>
  <c r="E5060" i="3"/>
  <c r="D5060" i="3"/>
  <c r="C5060" i="3"/>
  <c r="B5060" i="3"/>
  <c r="A5060" i="3"/>
  <c r="F5059" i="3"/>
  <c r="E5059" i="3"/>
  <c r="D5059" i="3"/>
  <c r="C5059" i="3"/>
  <c r="B5059" i="3"/>
  <c r="A5059" i="3"/>
  <c r="F5058" i="3"/>
  <c r="E5058" i="3"/>
  <c r="D5058" i="3"/>
  <c r="C5058" i="3"/>
  <c r="B5058" i="3"/>
  <c r="A5058" i="3"/>
  <c r="F5057" i="3"/>
  <c r="E5057" i="3"/>
  <c r="D5057" i="3"/>
  <c r="C5057" i="3"/>
  <c r="B5057" i="3"/>
  <c r="A5057" i="3"/>
  <c r="F5056" i="3"/>
  <c r="E5056" i="3"/>
  <c r="D5056" i="3"/>
  <c r="C5056" i="3"/>
  <c r="B5056" i="3"/>
  <c r="A5056" i="3"/>
  <c r="F5055" i="3"/>
  <c r="E5055" i="3"/>
  <c r="D5055" i="3"/>
  <c r="C5055" i="3"/>
  <c r="B5055" i="3"/>
  <c r="A5055" i="3"/>
  <c r="F5054" i="3"/>
  <c r="E5054" i="3"/>
  <c r="D5054" i="3"/>
  <c r="C5054" i="3"/>
  <c r="B5054" i="3"/>
  <c r="A5054" i="3"/>
  <c r="F5053" i="3"/>
  <c r="E5053" i="3"/>
  <c r="D5053" i="3"/>
  <c r="C5053" i="3"/>
  <c r="B5053" i="3"/>
  <c r="A5053" i="3"/>
  <c r="F5052" i="3"/>
  <c r="E5052" i="3"/>
  <c r="D5052" i="3"/>
  <c r="C5052" i="3"/>
  <c r="B5052" i="3"/>
  <c r="A5052" i="3"/>
  <c r="F5051" i="3"/>
  <c r="E5051" i="3"/>
  <c r="D5051" i="3"/>
  <c r="C5051" i="3"/>
  <c r="B5051" i="3"/>
  <c r="A5051" i="3"/>
  <c r="F5050" i="3"/>
  <c r="E5050" i="3"/>
  <c r="D5050" i="3"/>
  <c r="C5050" i="3"/>
  <c r="B5050" i="3"/>
  <c r="A5050" i="3"/>
  <c r="F5049" i="3"/>
  <c r="E5049" i="3"/>
  <c r="D5049" i="3"/>
  <c r="C5049" i="3"/>
  <c r="B5049" i="3"/>
  <c r="A5049" i="3"/>
  <c r="F5048" i="3"/>
  <c r="E5048" i="3"/>
  <c r="D5048" i="3"/>
  <c r="C5048" i="3"/>
  <c r="B5048" i="3"/>
  <c r="A5048" i="3"/>
  <c r="F5047" i="3"/>
  <c r="E5047" i="3"/>
  <c r="D5047" i="3"/>
  <c r="C5047" i="3"/>
  <c r="B5047" i="3"/>
  <c r="A5047" i="3"/>
  <c r="F5046" i="3"/>
  <c r="E5046" i="3"/>
  <c r="D5046" i="3"/>
  <c r="C5046" i="3"/>
  <c r="B5046" i="3"/>
  <c r="A5046" i="3"/>
  <c r="F5045" i="3"/>
  <c r="E5045" i="3"/>
  <c r="D5045" i="3"/>
  <c r="C5045" i="3"/>
  <c r="B5045" i="3"/>
  <c r="A5045" i="3"/>
  <c r="F5044" i="3"/>
  <c r="E5044" i="3"/>
  <c r="D5044" i="3"/>
  <c r="C5044" i="3"/>
  <c r="B5044" i="3"/>
  <c r="A5044" i="3"/>
  <c r="F5043" i="3"/>
  <c r="E5043" i="3"/>
  <c r="D5043" i="3"/>
  <c r="C5043" i="3"/>
  <c r="B5043" i="3"/>
  <c r="A5043" i="3"/>
  <c r="F5042" i="3"/>
  <c r="E5042" i="3"/>
  <c r="D5042" i="3"/>
  <c r="C5042" i="3"/>
  <c r="B5042" i="3"/>
  <c r="A5042" i="3"/>
  <c r="F5041" i="3"/>
  <c r="E5041" i="3"/>
  <c r="D5041" i="3"/>
  <c r="C5041" i="3"/>
  <c r="B5041" i="3"/>
  <c r="A5041" i="3"/>
  <c r="F5040" i="3"/>
  <c r="E5040" i="3"/>
  <c r="D5040" i="3"/>
  <c r="C5040" i="3"/>
  <c r="B5040" i="3"/>
  <c r="A5040" i="3"/>
  <c r="F5039" i="3"/>
  <c r="E5039" i="3"/>
  <c r="D5039" i="3"/>
  <c r="C5039" i="3"/>
  <c r="B5039" i="3"/>
  <c r="A5039" i="3"/>
  <c r="F5038" i="3"/>
  <c r="E5038" i="3"/>
  <c r="D5038" i="3"/>
  <c r="C5038" i="3"/>
  <c r="B5038" i="3"/>
  <c r="A5038" i="3"/>
  <c r="F5037" i="3"/>
  <c r="E5037" i="3"/>
  <c r="D5037" i="3"/>
  <c r="C5037" i="3"/>
  <c r="B5037" i="3"/>
  <c r="A5037" i="3"/>
  <c r="F5036" i="3"/>
  <c r="E5036" i="3"/>
  <c r="D5036" i="3"/>
  <c r="C5036" i="3"/>
  <c r="B5036" i="3"/>
  <c r="A5036" i="3"/>
  <c r="F5035" i="3"/>
  <c r="E5035" i="3"/>
  <c r="D5035" i="3"/>
  <c r="C5035" i="3"/>
  <c r="B5035" i="3"/>
  <c r="A5035" i="3"/>
  <c r="F5034" i="3"/>
  <c r="E5034" i="3"/>
  <c r="D5034" i="3"/>
  <c r="C5034" i="3"/>
  <c r="B5034" i="3"/>
  <c r="A5034" i="3"/>
  <c r="F5033" i="3"/>
  <c r="E5033" i="3"/>
  <c r="D5033" i="3"/>
  <c r="C5033" i="3"/>
  <c r="B5033" i="3"/>
  <c r="A5033" i="3"/>
  <c r="F5032" i="3"/>
  <c r="E5032" i="3"/>
  <c r="D5032" i="3"/>
  <c r="C5032" i="3"/>
  <c r="B5032" i="3"/>
  <c r="A5032" i="3"/>
  <c r="F5031" i="3"/>
  <c r="E5031" i="3"/>
  <c r="D5031" i="3"/>
  <c r="C5031" i="3"/>
  <c r="B5031" i="3"/>
  <c r="A5031" i="3"/>
  <c r="F5030" i="3"/>
  <c r="E5030" i="3"/>
  <c r="D5030" i="3"/>
  <c r="C5030" i="3"/>
  <c r="B5030" i="3"/>
  <c r="A5030" i="3"/>
  <c r="F5029" i="3"/>
  <c r="E5029" i="3"/>
  <c r="D5029" i="3"/>
  <c r="C5029" i="3"/>
  <c r="B5029" i="3"/>
  <c r="A5029" i="3"/>
  <c r="F5028" i="3"/>
  <c r="E5028" i="3"/>
  <c r="D5028" i="3"/>
  <c r="C5028" i="3"/>
  <c r="B5028" i="3"/>
  <c r="A5028" i="3"/>
  <c r="F5027" i="3"/>
  <c r="E5027" i="3"/>
  <c r="D5027" i="3"/>
  <c r="C5027" i="3"/>
  <c r="B5027" i="3"/>
  <c r="A5027" i="3"/>
  <c r="F5026" i="3"/>
  <c r="E5026" i="3"/>
  <c r="D5026" i="3"/>
  <c r="C5026" i="3"/>
  <c r="B5026" i="3"/>
  <c r="A5026" i="3"/>
  <c r="F5025" i="3"/>
  <c r="E5025" i="3"/>
  <c r="D5025" i="3"/>
  <c r="C5025" i="3"/>
  <c r="B5025" i="3"/>
  <c r="A5025" i="3"/>
  <c r="F5024" i="3"/>
  <c r="E5024" i="3"/>
  <c r="D5024" i="3"/>
  <c r="C5024" i="3"/>
  <c r="B5024" i="3"/>
  <c r="A5024" i="3"/>
  <c r="F5023" i="3"/>
  <c r="E5023" i="3"/>
  <c r="D5023" i="3"/>
  <c r="C5023" i="3"/>
  <c r="B5023" i="3"/>
  <c r="A5023" i="3"/>
  <c r="F5022" i="3"/>
  <c r="E5022" i="3"/>
  <c r="D5022" i="3"/>
  <c r="C5022" i="3"/>
  <c r="B5022" i="3"/>
  <c r="A5022" i="3"/>
  <c r="F5021" i="3"/>
  <c r="E5021" i="3"/>
  <c r="D5021" i="3"/>
  <c r="C5021" i="3"/>
  <c r="B5021" i="3"/>
  <c r="A5021" i="3"/>
  <c r="F5020" i="3"/>
  <c r="E5020" i="3"/>
  <c r="D5020" i="3"/>
  <c r="C5020" i="3"/>
  <c r="B5020" i="3"/>
  <c r="A5020" i="3"/>
  <c r="F5019" i="3"/>
  <c r="E5019" i="3"/>
  <c r="D5019" i="3"/>
  <c r="C5019" i="3"/>
  <c r="B5019" i="3"/>
  <c r="A5019" i="3"/>
  <c r="F5018" i="3"/>
  <c r="E5018" i="3"/>
  <c r="D5018" i="3"/>
  <c r="C5018" i="3"/>
  <c r="B5018" i="3"/>
  <c r="A5018" i="3"/>
  <c r="F5017" i="3"/>
  <c r="E5017" i="3"/>
  <c r="D5017" i="3"/>
  <c r="C5017" i="3"/>
  <c r="B5017" i="3"/>
  <c r="A5017" i="3"/>
  <c r="F5016" i="3"/>
  <c r="E5016" i="3"/>
  <c r="D5016" i="3"/>
  <c r="C5016" i="3"/>
  <c r="B5016" i="3"/>
  <c r="A5016" i="3"/>
  <c r="F5015" i="3"/>
  <c r="E5015" i="3"/>
  <c r="D5015" i="3"/>
  <c r="C5015" i="3"/>
  <c r="B5015" i="3"/>
  <c r="A5015" i="3"/>
  <c r="F5014" i="3"/>
  <c r="E5014" i="3"/>
  <c r="D5014" i="3"/>
  <c r="C5014" i="3"/>
  <c r="B5014" i="3"/>
  <c r="A5014" i="3"/>
  <c r="F5013" i="3"/>
  <c r="E5013" i="3"/>
  <c r="D5013" i="3"/>
  <c r="C5013" i="3"/>
  <c r="B5013" i="3"/>
  <c r="A5013" i="3"/>
  <c r="F5012" i="3"/>
  <c r="E5012" i="3"/>
  <c r="D5012" i="3"/>
  <c r="C5012" i="3"/>
  <c r="B5012" i="3"/>
  <c r="A5012" i="3"/>
  <c r="F5011" i="3"/>
  <c r="E5011" i="3"/>
  <c r="D5011" i="3"/>
  <c r="C5011" i="3"/>
  <c r="B5011" i="3"/>
  <c r="A5011" i="3"/>
  <c r="F5010" i="3"/>
  <c r="E5010" i="3"/>
  <c r="D5010" i="3"/>
  <c r="C5010" i="3"/>
  <c r="B5010" i="3"/>
  <c r="A5010" i="3"/>
  <c r="F5009" i="3"/>
  <c r="E5009" i="3"/>
  <c r="D5009" i="3"/>
  <c r="C5009" i="3"/>
  <c r="B5009" i="3"/>
  <c r="A5009" i="3"/>
  <c r="F5008" i="3"/>
  <c r="E5008" i="3"/>
  <c r="D5008" i="3"/>
  <c r="C5008" i="3"/>
  <c r="B5008" i="3"/>
  <c r="A5008" i="3"/>
  <c r="F5007" i="3"/>
  <c r="E5007" i="3"/>
  <c r="D5007" i="3"/>
  <c r="C5007" i="3"/>
  <c r="B5007" i="3"/>
  <c r="A5007" i="3"/>
  <c r="F5006" i="3"/>
  <c r="E5006" i="3"/>
  <c r="D5006" i="3"/>
  <c r="C5006" i="3"/>
  <c r="B5006" i="3"/>
  <c r="A5006" i="3"/>
  <c r="F5005" i="3"/>
  <c r="E5005" i="3"/>
  <c r="D5005" i="3"/>
  <c r="C5005" i="3"/>
  <c r="B5005" i="3"/>
  <c r="A5005" i="3"/>
  <c r="F5004" i="3"/>
  <c r="E5004" i="3"/>
  <c r="D5004" i="3"/>
  <c r="C5004" i="3"/>
  <c r="B5004" i="3"/>
  <c r="A5004" i="3"/>
  <c r="F5003" i="3"/>
  <c r="E5003" i="3"/>
  <c r="D5003" i="3"/>
  <c r="C5003" i="3"/>
  <c r="B5003" i="3"/>
  <c r="A5003" i="3"/>
  <c r="F5002" i="3"/>
  <c r="E5002" i="3"/>
  <c r="D5002" i="3"/>
  <c r="C5002" i="3"/>
  <c r="B5002" i="3"/>
  <c r="A5002" i="3"/>
  <c r="F5001" i="3"/>
  <c r="E5001" i="3"/>
  <c r="D5001" i="3"/>
  <c r="C5001" i="3"/>
  <c r="B5001" i="3"/>
  <c r="A5001" i="3"/>
  <c r="F5000" i="3"/>
  <c r="E5000" i="3"/>
  <c r="D5000" i="3"/>
  <c r="C5000" i="3"/>
  <c r="B5000" i="3"/>
  <c r="A5000" i="3"/>
  <c r="F4999" i="3"/>
  <c r="E4999" i="3"/>
  <c r="D4999" i="3"/>
  <c r="C4999" i="3"/>
  <c r="B4999" i="3"/>
  <c r="A4999" i="3"/>
  <c r="F4998" i="3"/>
  <c r="E4998" i="3"/>
  <c r="D4998" i="3"/>
  <c r="C4998" i="3"/>
  <c r="B4998" i="3"/>
  <c r="A4998" i="3"/>
  <c r="F4997" i="3"/>
  <c r="E4997" i="3"/>
  <c r="D4997" i="3"/>
  <c r="C4997" i="3"/>
  <c r="B4997" i="3"/>
  <c r="A4997" i="3"/>
  <c r="F4996" i="3"/>
  <c r="E4996" i="3"/>
  <c r="D4996" i="3"/>
  <c r="C4996" i="3"/>
  <c r="B4996" i="3"/>
  <c r="A4996" i="3"/>
  <c r="F4995" i="3"/>
  <c r="E4995" i="3"/>
  <c r="D4995" i="3"/>
  <c r="C4995" i="3"/>
  <c r="B4995" i="3"/>
  <c r="A4995" i="3"/>
  <c r="F4994" i="3"/>
  <c r="E4994" i="3"/>
  <c r="D4994" i="3"/>
  <c r="C4994" i="3"/>
  <c r="B4994" i="3"/>
  <c r="A4994" i="3"/>
  <c r="F4993" i="3"/>
  <c r="E4993" i="3"/>
  <c r="D4993" i="3"/>
  <c r="C4993" i="3"/>
  <c r="B4993" i="3"/>
  <c r="A4993" i="3"/>
  <c r="F4992" i="3"/>
  <c r="E4992" i="3"/>
  <c r="D4992" i="3"/>
  <c r="C4992" i="3"/>
  <c r="B4992" i="3"/>
  <c r="A4992" i="3"/>
  <c r="F4991" i="3"/>
  <c r="E4991" i="3"/>
  <c r="D4991" i="3"/>
  <c r="C4991" i="3"/>
  <c r="B4991" i="3"/>
  <c r="A4991" i="3"/>
  <c r="F4990" i="3"/>
  <c r="E4990" i="3"/>
  <c r="D4990" i="3"/>
  <c r="C4990" i="3"/>
  <c r="B4990" i="3"/>
  <c r="A4990" i="3"/>
  <c r="F4989" i="3"/>
  <c r="E4989" i="3"/>
  <c r="D4989" i="3"/>
  <c r="C4989" i="3"/>
  <c r="B4989" i="3"/>
  <c r="A4989" i="3"/>
  <c r="F4988" i="3"/>
  <c r="E4988" i="3"/>
  <c r="D4988" i="3"/>
  <c r="C4988" i="3"/>
  <c r="B4988" i="3"/>
  <c r="A4988" i="3"/>
  <c r="F4987" i="3"/>
  <c r="E4987" i="3"/>
  <c r="D4987" i="3"/>
  <c r="C4987" i="3"/>
  <c r="B4987" i="3"/>
  <c r="A4987" i="3"/>
  <c r="F4986" i="3"/>
  <c r="E4986" i="3"/>
  <c r="D4986" i="3"/>
  <c r="C4986" i="3"/>
  <c r="B4986" i="3"/>
  <c r="A4986" i="3"/>
  <c r="F4985" i="3"/>
  <c r="E4985" i="3"/>
  <c r="D4985" i="3"/>
  <c r="C4985" i="3"/>
  <c r="B4985" i="3"/>
  <c r="A4985" i="3"/>
  <c r="F4984" i="3"/>
  <c r="E4984" i="3"/>
  <c r="D4984" i="3"/>
  <c r="C4984" i="3"/>
  <c r="B4984" i="3"/>
  <c r="A4984" i="3"/>
  <c r="F4983" i="3"/>
  <c r="E4983" i="3"/>
  <c r="D4983" i="3"/>
  <c r="C4983" i="3"/>
  <c r="B4983" i="3"/>
  <c r="A4983" i="3"/>
  <c r="F4982" i="3"/>
  <c r="E4982" i="3"/>
  <c r="D4982" i="3"/>
  <c r="C4982" i="3"/>
  <c r="B4982" i="3"/>
  <c r="A4982" i="3"/>
  <c r="F4981" i="3"/>
  <c r="E4981" i="3"/>
  <c r="D4981" i="3"/>
  <c r="C4981" i="3"/>
  <c r="B4981" i="3"/>
  <c r="A4981" i="3"/>
  <c r="F4980" i="3"/>
  <c r="E4980" i="3"/>
  <c r="D4980" i="3"/>
  <c r="C4980" i="3"/>
  <c r="B4980" i="3"/>
  <c r="A4980" i="3"/>
  <c r="F4979" i="3"/>
  <c r="E4979" i="3"/>
  <c r="D4979" i="3"/>
  <c r="C4979" i="3"/>
  <c r="B4979" i="3"/>
  <c r="A4979" i="3"/>
  <c r="F4978" i="3"/>
  <c r="E4978" i="3"/>
  <c r="D4978" i="3"/>
  <c r="C4978" i="3"/>
  <c r="B4978" i="3"/>
  <c r="A4978" i="3"/>
  <c r="F4977" i="3"/>
  <c r="E4977" i="3"/>
  <c r="D4977" i="3"/>
  <c r="C4977" i="3"/>
  <c r="B4977" i="3"/>
  <c r="A4977" i="3"/>
  <c r="F4976" i="3"/>
  <c r="E4976" i="3"/>
  <c r="D4976" i="3"/>
  <c r="C4976" i="3"/>
  <c r="B4976" i="3"/>
  <c r="A4976" i="3"/>
  <c r="F4975" i="3"/>
  <c r="E4975" i="3"/>
  <c r="D4975" i="3"/>
  <c r="C4975" i="3"/>
  <c r="B4975" i="3"/>
  <c r="A4975" i="3"/>
  <c r="F4974" i="3"/>
  <c r="E4974" i="3"/>
  <c r="D4974" i="3"/>
  <c r="C4974" i="3"/>
  <c r="B4974" i="3"/>
  <c r="A4974" i="3"/>
  <c r="F4973" i="3"/>
  <c r="E4973" i="3"/>
  <c r="D4973" i="3"/>
  <c r="C4973" i="3"/>
  <c r="B4973" i="3"/>
  <c r="A4973" i="3"/>
  <c r="F4972" i="3"/>
  <c r="E4972" i="3"/>
  <c r="D4972" i="3"/>
  <c r="C4972" i="3"/>
  <c r="B4972" i="3"/>
  <c r="A4972" i="3"/>
  <c r="F4971" i="3"/>
  <c r="E4971" i="3"/>
  <c r="D4971" i="3"/>
  <c r="C4971" i="3"/>
  <c r="B4971" i="3"/>
  <c r="A4971" i="3"/>
  <c r="F4970" i="3"/>
  <c r="E4970" i="3"/>
  <c r="D4970" i="3"/>
  <c r="C4970" i="3"/>
  <c r="B4970" i="3"/>
  <c r="A4970" i="3"/>
  <c r="F4969" i="3"/>
  <c r="E4969" i="3"/>
  <c r="D4969" i="3"/>
  <c r="C4969" i="3"/>
  <c r="B4969" i="3"/>
  <c r="A4969" i="3"/>
  <c r="F4968" i="3"/>
  <c r="E4968" i="3"/>
  <c r="D4968" i="3"/>
  <c r="C4968" i="3"/>
  <c r="B4968" i="3"/>
  <c r="A4968" i="3"/>
  <c r="F4967" i="3"/>
  <c r="E4967" i="3"/>
  <c r="D4967" i="3"/>
  <c r="C4967" i="3"/>
  <c r="B4967" i="3"/>
  <c r="A4967" i="3"/>
  <c r="F4966" i="3"/>
  <c r="E4966" i="3"/>
  <c r="D4966" i="3"/>
  <c r="C4966" i="3"/>
  <c r="B4966" i="3"/>
  <c r="A4966" i="3"/>
  <c r="F4965" i="3"/>
  <c r="E4965" i="3"/>
  <c r="D4965" i="3"/>
  <c r="C4965" i="3"/>
  <c r="B4965" i="3"/>
  <c r="A4965" i="3"/>
  <c r="F4964" i="3"/>
  <c r="E4964" i="3"/>
  <c r="D4964" i="3"/>
  <c r="C4964" i="3"/>
  <c r="B4964" i="3"/>
  <c r="A4964" i="3"/>
  <c r="F4963" i="3"/>
  <c r="E4963" i="3"/>
  <c r="D4963" i="3"/>
  <c r="C4963" i="3"/>
  <c r="B4963" i="3"/>
  <c r="A4963" i="3"/>
  <c r="F4962" i="3"/>
  <c r="E4962" i="3"/>
  <c r="D4962" i="3"/>
  <c r="C4962" i="3"/>
  <c r="B4962" i="3"/>
  <c r="A4962" i="3"/>
  <c r="F4961" i="3"/>
  <c r="E4961" i="3"/>
  <c r="D4961" i="3"/>
  <c r="C4961" i="3"/>
  <c r="B4961" i="3"/>
  <c r="A4961" i="3"/>
  <c r="F4960" i="3"/>
  <c r="E4960" i="3"/>
  <c r="D4960" i="3"/>
  <c r="C4960" i="3"/>
  <c r="B4960" i="3"/>
  <c r="A4960" i="3"/>
  <c r="F4959" i="3"/>
  <c r="E4959" i="3"/>
  <c r="D4959" i="3"/>
  <c r="C4959" i="3"/>
  <c r="B4959" i="3"/>
  <c r="A4959" i="3"/>
  <c r="F4958" i="3"/>
  <c r="E4958" i="3"/>
  <c r="D4958" i="3"/>
  <c r="C4958" i="3"/>
  <c r="B4958" i="3"/>
  <c r="A4958" i="3"/>
  <c r="F4957" i="3"/>
  <c r="E4957" i="3"/>
  <c r="D4957" i="3"/>
  <c r="C4957" i="3"/>
  <c r="B4957" i="3"/>
  <c r="A4957" i="3"/>
  <c r="F4956" i="3"/>
  <c r="E4956" i="3"/>
  <c r="D4956" i="3"/>
  <c r="C4956" i="3"/>
  <c r="B4956" i="3"/>
  <c r="A4956" i="3"/>
  <c r="F4955" i="3"/>
  <c r="E4955" i="3"/>
  <c r="D4955" i="3"/>
  <c r="C4955" i="3"/>
  <c r="B4955" i="3"/>
  <c r="A4955" i="3"/>
  <c r="F4954" i="3"/>
  <c r="E4954" i="3"/>
  <c r="D4954" i="3"/>
  <c r="C4954" i="3"/>
  <c r="B4954" i="3"/>
  <c r="A4954" i="3"/>
  <c r="F4953" i="3"/>
  <c r="E4953" i="3"/>
  <c r="D4953" i="3"/>
  <c r="C4953" i="3"/>
  <c r="B4953" i="3"/>
  <c r="A4953" i="3"/>
  <c r="F4952" i="3"/>
  <c r="E4952" i="3"/>
  <c r="D4952" i="3"/>
  <c r="C4952" i="3"/>
  <c r="B4952" i="3"/>
  <c r="A4952" i="3"/>
  <c r="F4951" i="3"/>
  <c r="E4951" i="3"/>
  <c r="D4951" i="3"/>
  <c r="C4951" i="3"/>
  <c r="B4951" i="3"/>
  <c r="A4951" i="3"/>
  <c r="F4950" i="3"/>
  <c r="E4950" i="3"/>
  <c r="D4950" i="3"/>
  <c r="C4950" i="3"/>
  <c r="B4950" i="3"/>
  <c r="A4950" i="3"/>
  <c r="F4949" i="3"/>
  <c r="E4949" i="3"/>
  <c r="D4949" i="3"/>
  <c r="C4949" i="3"/>
  <c r="B4949" i="3"/>
  <c r="A4949" i="3"/>
  <c r="F4948" i="3"/>
  <c r="E4948" i="3"/>
  <c r="D4948" i="3"/>
  <c r="C4948" i="3"/>
  <c r="B4948" i="3"/>
  <c r="A4948" i="3"/>
  <c r="F4947" i="3"/>
  <c r="E4947" i="3"/>
  <c r="D4947" i="3"/>
  <c r="C4947" i="3"/>
  <c r="B4947" i="3"/>
  <c r="A4947" i="3"/>
  <c r="F4946" i="3"/>
  <c r="E4946" i="3"/>
  <c r="D4946" i="3"/>
  <c r="C4946" i="3"/>
  <c r="B4946" i="3"/>
  <c r="A4946" i="3"/>
  <c r="F4945" i="3"/>
  <c r="E4945" i="3"/>
  <c r="D4945" i="3"/>
  <c r="C4945" i="3"/>
  <c r="B4945" i="3"/>
  <c r="A4945" i="3"/>
  <c r="F4944" i="3"/>
  <c r="E4944" i="3"/>
  <c r="D4944" i="3"/>
  <c r="C4944" i="3"/>
  <c r="B4944" i="3"/>
  <c r="A4944" i="3"/>
  <c r="F4943" i="3"/>
  <c r="E4943" i="3"/>
  <c r="D4943" i="3"/>
  <c r="C4943" i="3"/>
  <c r="B4943" i="3"/>
  <c r="A4943" i="3"/>
  <c r="F4942" i="3"/>
  <c r="E4942" i="3"/>
  <c r="D4942" i="3"/>
  <c r="C4942" i="3"/>
  <c r="B4942" i="3"/>
  <c r="A4942" i="3"/>
  <c r="F4941" i="3"/>
  <c r="E4941" i="3"/>
  <c r="D4941" i="3"/>
  <c r="C4941" i="3"/>
  <c r="B4941" i="3"/>
  <c r="A4941" i="3"/>
  <c r="F4940" i="3"/>
  <c r="E4940" i="3"/>
  <c r="D4940" i="3"/>
  <c r="C4940" i="3"/>
  <c r="B4940" i="3"/>
  <c r="A4940" i="3"/>
  <c r="F4939" i="3"/>
  <c r="E4939" i="3"/>
  <c r="D4939" i="3"/>
  <c r="C4939" i="3"/>
  <c r="B4939" i="3"/>
  <c r="A4939" i="3"/>
  <c r="F4938" i="3"/>
  <c r="E4938" i="3"/>
  <c r="D4938" i="3"/>
  <c r="C4938" i="3"/>
  <c r="B4938" i="3"/>
  <c r="A4938" i="3"/>
  <c r="F4937" i="3"/>
  <c r="E4937" i="3"/>
  <c r="D4937" i="3"/>
  <c r="C4937" i="3"/>
  <c r="B4937" i="3"/>
  <c r="A4937" i="3"/>
  <c r="F4936" i="3"/>
  <c r="E4936" i="3"/>
  <c r="D4936" i="3"/>
  <c r="C4936" i="3"/>
  <c r="B4936" i="3"/>
  <c r="A4936" i="3"/>
  <c r="F4935" i="3"/>
  <c r="E4935" i="3"/>
  <c r="D4935" i="3"/>
  <c r="C4935" i="3"/>
  <c r="B4935" i="3"/>
  <c r="A4935" i="3"/>
  <c r="F4934" i="3"/>
  <c r="E4934" i="3"/>
  <c r="D4934" i="3"/>
  <c r="C4934" i="3"/>
  <c r="B4934" i="3"/>
  <c r="A4934" i="3"/>
  <c r="F4933" i="3"/>
  <c r="E4933" i="3"/>
  <c r="D4933" i="3"/>
  <c r="C4933" i="3"/>
  <c r="B4933" i="3"/>
  <c r="A4933" i="3"/>
  <c r="F4932" i="3"/>
  <c r="E4932" i="3"/>
  <c r="D4932" i="3"/>
  <c r="C4932" i="3"/>
  <c r="B4932" i="3"/>
  <c r="A4932" i="3"/>
  <c r="F4931" i="3"/>
  <c r="E4931" i="3"/>
  <c r="D4931" i="3"/>
  <c r="C4931" i="3"/>
  <c r="B4931" i="3"/>
  <c r="A4931" i="3"/>
  <c r="F4930" i="3"/>
  <c r="E4930" i="3"/>
  <c r="D4930" i="3"/>
  <c r="C4930" i="3"/>
  <c r="B4930" i="3"/>
  <c r="A4930" i="3"/>
  <c r="F4929" i="3"/>
  <c r="E4929" i="3"/>
  <c r="D4929" i="3"/>
  <c r="C4929" i="3"/>
  <c r="B4929" i="3"/>
  <c r="A4929" i="3"/>
  <c r="F4928" i="3"/>
  <c r="E4928" i="3"/>
  <c r="D4928" i="3"/>
  <c r="C4928" i="3"/>
  <c r="B4928" i="3"/>
  <c r="A4928" i="3"/>
  <c r="F4927" i="3"/>
  <c r="E4927" i="3"/>
  <c r="D4927" i="3"/>
  <c r="C4927" i="3"/>
  <c r="B4927" i="3"/>
  <c r="A4927" i="3"/>
  <c r="F4926" i="3"/>
  <c r="E4926" i="3"/>
  <c r="D4926" i="3"/>
  <c r="C4926" i="3"/>
  <c r="B4926" i="3"/>
  <c r="A4926" i="3"/>
  <c r="F4925" i="3"/>
  <c r="E4925" i="3"/>
  <c r="D4925" i="3"/>
  <c r="C4925" i="3"/>
  <c r="B4925" i="3"/>
  <c r="A4925" i="3"/>
  <c r="F4924" i="3"/>
  <c r="E4924" i="3"/>
  <c r="D4924" i="3"/>
  <c r="C4924" i="3"/>
  <c r="B4924" i="3"/>
  <c r="A4924" i="3"/>
  <c r="F4923" i="3"/>
  <c r="E4923" i="3"/>
  <c r="D4923" i="3"/>
  <c r="C4923" i="3"/>
  <c r="B4923" i="3"/>
  <c r="A4923" i="3"/>
  <c r="F4922" i="3"/>
  <c r="E4922" i="3"/>
  <c r="D4922" i="3"/>
  <c r="C4922" i="3"/>
  <c r="B4922" i="3"/>
  <c r="A4922" i="3"/>
  <c r="F4921" i="3"/>
  <c r="E4921" i="3"/>
  <c r="D4921" i="3"/>
  <c r="C4921" i="3"/>
  <c r="B4921" i="3"/>
  <c r="A4921" i="3"/>
  <c r="F4920" i="3"/>
  <c r="E4920" i="3"/>
  <c r="D4920" i="3"/>
  <c r="C4920" i="3"/>
  <c r="B4920" i="3"/>
  <c r="A4920" i="3"/>
  <c r="F4919" i="3"/>
  <c r="E4919" i="3"/>
  <c r="D4919" i="3"/>
  <c r="C4919" i="3"/>
  <c r="B4919" i="3"/>
  <c r="A4919" i="3"/>
  <c r="F4918" i="3"/>
  <c r="E4918" i="3"/>
  <c r="D4918" i="3"/>
  <c r="C4918" i="3"/>
  <c r="B4918" i="3"/>
  <c r="A4918" i="3"/>
  <c r="F4917" i="3"/>
  <c r="E4917" i="3"/>
  <c r="D4917" i="3"/>
  <c r="C4917" i="3"/>
  <c r="B4917" i="3"/>
  <c r="A4917" i="3"/>
  <c r="F4916" i="3"/>
  <c r="E4916" i="3"/>
  <c r="D4916" i="3"/>
  <c r="C4916" i="3"/>
  <c r="B4916" i="3"/>
  <c r="A4916" i="3"/>
  <c r="F4915" i="3"/>
  <c r="E4915" i="3"/>
  <c r="D4915" i="3"/>
  <c r="C4915" i="3"/>
  <c r="B4915" i="3"/>
  <c r="A4915" i="3"/>
  <c r="F4914" i="3"/>
  <c r="E4914" i="3"/>
  <c r="D4914" i="3"/>
  <c r="C4914" i="3"/>
  <c r="B4914" i="3"/>
  <c r="A4914" i="3"/>
  <c r="F4913" i="3"/>
  <c r="E4913" i="3"/>
  <c r="D4913" i="3"/>
  <c r="C4913" i="3"/>
  <c r="B4913" i="3"/>
  <c r="A4913" i="3"/>
  <c r="F4912" i="3"/>
  <c r="E4912" i="3"/>
  <c r="D4912" i="3"/>
  <c r="C4912" i="3"/>
  <c r="B4912" i="3"/>
  <c r="A4912" i="3"/>
  <c r="F4911" i="3"/>
  <c r="E4911" i="3"/>
  <c r="D4911" i="3"/>
  <c r="C4911" i="3"/>
  <c r="B4911" i="3"/>
  <c r="A4911" i="3"/>
  <c r="F4910" i="3"/>
  <c r="E4910" i="3"/>
  <c r="D4910" i="3"/>
  <c r="C4910" i="3"/>
  <c r="B4910" i="3"/>
  <c r="A4910" i="3"/>
  <c r="F4909" i="3"/>
  <c r="E4909" i="3"/>
  <c r="D4909" i="3"/>
  <c r="C4909" i="3"/>
  <c r="B4909" i="3"/>
  <c r="A4909" i="3"/>
  <c r="F4908" i="3"/>
  <c r="E4908" i="3"/>
  <c r="D4908" i="3"/>
  <c r="C4908" i="3"/>
  <c r="B4908" i="3"/>
  <c r="A4908" i="3"/>
  <c r="F4907" i="3"/>
  <c r="E4907" i="3"/>
  <c r="D4907" i="3"/>
  <c r="C4907" i="3"/>
  <c r="B4907" i="3"/>
  <c r="A4907" i="3"/>
  <c r="F4906" i="3"/>
  <c r="E4906" i="3"/>
  <c r="D4906" i="3"/>
  <c r="C4906" i="3"/>
  <c r="B4906" i="3"/>
  <c r="A4906" i="3"/>
  <c r="F4905" i="3"/>
  <c r="E4905" i="3"/>
  <c r="D4905" i="3"/>
  <c r="C4905" i="3"/>
  <c r="B4905" i="3"/>
  <c r="A4905" i="3"/>
  <c r="F4904" i="3"/>
  <c r="E4904" i="3"/>
  <c r="D4904" i="3"/>
  <c r="C4904" i="3"/>
  <c r="B4904" i="3"/>
  <c r="A4904" i="3"/>
  <c r="F4903" i="3"/>
  <c r="E4903" i="3"/>
  <c r="D4903" i="3"/>
  <c r="C4903" i="3"/>
  <c r="B4903" i="3"/>
  <c r="A4903" i="3"/>
  <c r="F4902" i="3"/>
  <c r="E4902" i="3"/>
  <c r="D4902" i="3"/>
  <c r="C4902" i="3"/>
  <c r="B4902" i="3"/>
  <c r="A4902" i="3"/>
  <c r="F4901" i="3"/>
  <c r="E4901" i="3"/>
  <c r="D4901" i="3"/>
  <c r="C4901" i="3"/>
  <c r="B4901" i="3"/>
  <c r="A4901" i="3"/>
  <c r="F4900" i="3"/>
  <c r="E4900" i="3"/>
  <c r="D4900" i="3"/>
  <c r="C4900" i="3"/>
  <c r="B4900" i="3"/>
  <c r="A4900" i="3"/>
  <c r="F4899" i="3"/>
  <c r="E4899" i="3"/>
  <c r="D4899" i="3"/>
  <c r="C4899" i="3"/>
  <c r="B4899" i="3"/>
  <c r="A4899" i="3"/>
  <c r="F4898" i="3"/>
  <c r="E4898" i="3"/>
  <c r="D4898" i="3"/>
  <c r="C4898" i="3"/>
  <c r="B4898" i="3"/>
  <c r="A4898" i="3"/>
  <c r="F4897" i="3"/>
  <c r="E4897" i="3"/>
  <c r="D4897" i="3"/>
  <c r="C4897" i="3"/>
  <c r="B4897" i="3"/>
  <c r="A4897" i="3"/>
  <c r="F4896" i="3"/>
  <c r="E4896" i="3"/>
  <c r="D4896" i="3"/>
  <c r="C4896" i="3"/>
  <c r="B4896" i="3"/>
  <c r="A4896" i="3"/>
  <c r="F4895" i="3"/>
  <c r="E4895" i="3"/>
  <c r="D4895" i="3"/>
  <c r="C4895" i="3"/>
  <c r="B4895" i="3"/>
  <c r="A4895" i="3"/>
  <c r="F4894" i="3"/>
  <c r="E4894" i="3"/>
  <c r="D4894" i="3"/>
  <c r="C4894" i="3"/>
  <c r="B4894" i="3"/>
  <c r="A4894" i="3"/>
  <c r="F4893" i="3"/>
  <c r="E4893" i="3"/>
  <c r="D4893" i="3"/>
  <c r="C4893" i="3"/>
  <c r="B4893" i="3"/>
  <c r="A4893" i="3"/>
  <c r="F4892" i="3"/>
  <c r="E4892" i="3"/>
  <c r="D4892" i="3"/>
  <c r="C4892" i="3"/>
  <c r="B4892" i="3"/>
  <c r="A4892" i="3"/>
  <c r="F4891" i="3"/>
  <c r="E4891" i="3"/>
  <c r="D4891" i="3"/>
  <c r="C4891" i="3"/>
  <c r="B4891" i="3"/>
  <c r="A4891" i="3"/>
  <c r="F4890" i="3"/>
  <c r="E4890" i="3"/>
  <c r="D4890" i="3"/>
  <c r="C4890" i="3"/>
  <c r="B4890" i="3"/>
  <c r="A4890" i="3"/>
  <c r="F4889" i="3"/>
  <c r="E4889" i="3"/>
  <c r="D4889" i="3"/>
  <c r="C4889" i="3"/>
  <c r="B4889" i="3"/>
  <c r="A4889" i="3"/>
  <c r="F4888" i="3"/>
  <c r="E4888" i="3"/>
  <c r="D4888" i="3"/>
  <c r="C4888" i="3"/>
  <c r="B4888" i="3"/>
  <c r="A4888" i="3"/>
  <c r="F4887" i="3"/>
  <c r="E4887" i="3"/>
  <c r="D4887" i="3"/>
  <c r="C4887" i="3"/>
  <c r="B4887" i="3"/>
  <c r="A4887" i="3"/>
  <c r="F4886" i="3"/>
  <c r="E4886" i="3"/>
  <c r="D4886" i="3"/>
  <c r="C4886" i="3"/>
  <c r="B4886" i="3"/>
  <c r="A4886" i="3"/>
  <c r="F4885" i="3"/>
  <c r="E4885" i="3"/>
  <c r="D4885" i="3"/>
  <c r="C4885" i="3"/>
  <c r="B4885" i="3"/>
  <c r="A4885" i="3"/>
  <c r="F4884" i="3"/>
  <c r="E4884" i="3"/>
  <c r="D4884" i="3"/>
  <c r="C4884" i="3"/>
  <c r="B4884" i="3"/>
  <c r="A4884" i="3"/>
  <c r="F4883" i="3"/>
  <c r="E4883" i="3"/>
  <c r="D4883" i="3"/>
  <c r="C4883" i="3"/>
  <c r="B4883" i="3"/>
  <c r="A4883" i="3"/>
  <c r="F4882" i="3"/>
  <c r="E4882" i="3"/>
  <c r="D4882" i="3"/>
  <c r="C4882" i="3"/>
  <c r="B4882" i="3"/>
  <c r="A4882" i="3"/>
  <c r="F4881" i="3"/>
  <c r="E4881" i="3"/>
  <c r="D4881" i="3"/>
  <c r="C4881" i="3"/>
  <c r="B4881" i="3"/>
  <c r="A4881" i="3"/>
  <c r="F4880" i="3"/>
  <c r="E4880" i="3"/>
  <c r="D4880" i="3"/>
  <c r="C4880" i="3"/>
  <c r="B4880" i="3"/>
  <c r="A4880" i="3"/>
  <c r="F4879" i="3"/>
  <c r="E4879" i="3"/>
  <c r="D4879" i="3"/>
  <c r="C4879" i="3"/>
  <c r="B4879" i="3"/>
  <c r="A4879" i="3"/>
  <c r="F4878" i="3"/>
  <c r="E4878" i="3"/>
  <c r="D4878" i="3"/>
  <c r="C4878" i="3"/>
  <c r="B4878" i="3"/>
  <c r="A4878" i="3"/>
  <c r="F4877" i="3"/>
  <c r="E4877" i="3"/>
  <c r="D4877" i="3"/>
  <c r="C4877" i="3"/>
  <c r="B4877" i="3"/>
  <c r="A4877" i="3"/>
  <c r="F4876" i="3"/>
  <c r="E4876" i="3"/>
  <c r="D4876" i="3"/>
  <c r="C4876" i="3"/>
  <c r="B4876" i="3"/>
  <c r="A4876" i="3"/>
  <c r="F4875" i="3"/>
  <c r="E4875" i="3"/>
  <c r="D4875" i="3"/>
  <c r="C4875" i="3"/>
  <c r="B4875" i="3"/>
  <c r="A4875" i="3"/>
  <c r="F4874" i="3"/>
  <c r="E4874" i="3"/>
  <c r="D4874" i="3"/>
  <c r="C4874" i="3"/>
  <c r="B4874" i="3"/>
  <c r="A4874" i="3"/>
  <c r="F4873" i="3"/>
  <c r="E4873" i="3"/>
  <c r="D4873" i="3"/>
  <c r="C4873" i="3"/>
  <c r="B4873" i="3"/>
  <c r="A4873" i="3"/>
  <c r="F4872" i="3"/>
  <c r="E4872" i="3"/>
  <c r="D4872" i="3"/>
  <c r="C4872" i="3"/>
  <c r="B4872" i="3"/>
  <c r="A4872" i="3"/>
  <c r="F4871" i="3"/>
  <c r="E4871" i="3"/>
  <c r="D4871" i="3"/>
  <c r="C4871" i="3"/>
  <c r="B4871" i="3"/>
  <c r="A4871" i="3"/>
  <c r="F4870" i="3"/>
  <c r="E4870" i="3"/>
  <c r="D4870" i="3"/>
  <c r="C4870" i="3"/>
  <c r="B4870" i="3"/>
  <c r="A4870" i="3"/>
  <c r="F4869" i="3"/>
  <c r="E4869" i="3"/>
  <c r="D4869" i="3"/>
  <c r="C4869" i="3"/>
  <c r="B4869" i="3"/>
  <c r="A4869" i="3"/>
  <c r="F4868" i="3"/>
  <c r="E4868" i="3"/>
  <c r="D4868" i="3"/>
  <c r="C4868" i="3"/>
  <c r="B4868" i="3"/>
  <c r="A4868" i="3"/>
  <c r="F4867" i="3"/>
  <c r="E4867" i="3"/>
  <c r="D4867" i="3"/>
  <c r="C4867" i="3"/>
  <c r="B4867" i="3"/>
  <c r="A4867" i="3"/>
  <c r="F4866" i="3"/>
  <c r="E4866" i="3"/>
  <c r="D4866" i="3"/>
  <c r="C4866" i="3"/>
  <c r="B4866" i="3"/>
  <c r="A4866" i="3"/>
  <c r="F4865" i="3"/>
  <c r="E4865" i="3"/>
  <c r="D4865" i="3"/>
  <c r="C4865" i="3"/>
  <c r="B4865" i="3"/>
  <c r="A4865" i="3"/>
  <c r="F4864" i="3"/>
  <c r="E4864" i="3"/>
  <c r="D4864" i="3"/>
  <c r="C4864" i="3"/>
  <c r="B4864" i="3"/>
  <c r="A4864" i="3"/>
  <c r="F4863" i="3"/>
  <c r="E4863" i="3"/>
  <c r="D4863" i="3"/>
  <c r="C4863" i="3"/>
  <c r="B4863" i="3"/>
  <c r="A4863" i="3"/>
  <c r="F4862" i="3"/>
  <c r="E4862" i="3"/>
  <c r="D4862" i="3"/>
  <c r="C4862" i="3"/>
  <c r="B4862" i="3"/>
  <c r="A4862" i="3"/>
  <c r="F4861" i="3"/>
  <c r="E4861" i="3"/>
  <c r="D4861" i="3"/>
  <c r="C4861" i="3"/>
  <c r="B4861" i="3"/>
  <c r="A4861" i="3"/>
  <c r="F4860" i="3"/>
  <c r="E4860" i="3"/>
  <c r="D4860" i="3"/>
  <c r="C4860" i="3"/>
  <c r="B4860" i="3"/>
  <c r="A4860" i="3"/>
  <c r="F4859" i="3"/>
  <c r="E4859" i="3"/>
  <c r="D4859" i="3"/>
  <c r="C4859" i="3"/>
  <c r="B4859" i="3"/>
  <c r="A4859" i="3"/>
  <c r="F4858" i="3"/>
  <c r="E4858" i="3"/>
  <c r="D4858" i="3"/>
  <c r="C4858" i="3"/>
  <c r="B4858" i="3"/>
  <c r="A4858" i="3"/>
  <c r="F4857" i="3"/>
  <c r="E4857" i="3"/>
  <c r="D4857" i="3"/>
  <c r="C4857" i="3"/>
  <c r="B4857" i="3"/>
  <c r="A4857" i="3"/>
  <c r="F4856" i="3"/>
  <c r="E4856" i="3"/>
  <c r="D4856" i="3"/>
  <c r="C4856" i="3"/>
  <c r="B4856" i="3"/>
  <c r="A4856" i="3"/>
  <c r="F4855" i="3"/>
  <c r="E4855" i="3"/>
  <c r="D4855" i="3"/>
  <c r="C4855" i="3"/>
  <c r="B4855" i="3"/>
  <c r="A4855" i="3"/>
  <c r="F4854" i="3"/>
  <c r="E4854" i="3"/>
  <c r="D4854" i="3"/>
  <c r="C4854" i="3"/>
  <c r="B4854" i="3"/>
  <c r="A4854" i="3"/>
  <c r="F4853" i="3"/>
  <c r="E4853" i="3"/>
  <c r="D4853" i="3"/>
  <c r="C4853" i="3"/>
  <c r="B4853" i="3"/>
  <c r="A4853" i="3"/>
  <c r="F4852" i="3"/>
  <c r="E4852" i="3"/>
  <c r="D4852" i="3"/>
  <c r="C4852" i="3"/>
  <c r="B4852" i="3"/>
  <c r="A4852" i="3"/>
  <c r="F4851" i="3"/>
  <c r="E4851" i="3"/>
  <c r="D4851" i="3"/>
  <c r="C4851" i="3"/>
  <c r="B4851" i="3"/>
  <c r="A4851" i="3"/>
  <c r="F4850" i="3"/>
  <c r="E4850" i="3"/>
  <c r="D4850" i="3"/>
  <c r="C4850" i="3"/>
  <c r="B4850" i="3"/>
  <c r="A4850" i="3"/>
  <c r="F4849" i="3"/>
  <c r="E4849" i="3"/>
  <c r="D4849" i="3"/>
  <c r="C4849" i="3"/>
  <c r="B4849" i="3"/>
  <c r="A4849" i="3"/>
  <c r="F4848" i="3"/>
  <c r="E4848" i="3"/>
  <c r="D4848" i="3"/>
  <c r="C4848" i="3"/>
  <c r="B4848" i="3"/>
  <c r="A4848" i="3"/>
  <c r="F4847" i="3"/>
  <c r="E4847" i="3"/>
  <c r="D4847" i="3"/>
  <c r="C4847" i="3"/>
  <c r="B4847" i="3"/>
  <c r="A4847" i="3"/>
  <c r="F4846" i="3"/>
  <c r="E4846" i="3"/>
  <c r="D4846" i="3"/>
  <c r="C4846" i="3"/>
  <c r="B4846" i="3"/>
  <c r="A4846" i="3"/>
  <c r="F4845" i="3"/>
  <c r="E4845" i="3"/>
  <c r="D4845" i="3"/>
  <c r="C4845" i="3"/>
  <c r="B4845" i="3"/>
  <c r="A4845" i="3"/>
  <c r="F4844" i="3"/>
  <c r="E4844" i="3"/>
  <c r="D4844" i="3"/>
  <c r="C4844" i="3"/>
  <c r="B4844" i="3"/>
  <c r="A4844" i="3"/>
  <c r="F4843" i="3"/>
  <c r="E4843" i="3"/>
  <c r="D4843" i="3"/>
  <c r="C4843" i="3"/>
  <c r="B4843" i="3"/>
  <c r="A4843" i="3"/>
  <c r="F4842" i="3"/>
  <c r="E4842" i="3"/>
  <c r="D4842" i="3"/>
  <c r="C4842" i="3"/>
  <c r="B4842" i="3"/>
  <c r="A4842" i="3"/>
  <c r="F4841" i="3"/>
  <c r="E4841" i="3"/>
  <c r="D4841" i="3"/>
  <c r="C4841" i="3"/>
  <c r="B4841" i="3"/>
  <c r="A4841" i="3"/>
  <c r="F4840" i="3"/>
  <c r="E4840" i="3"/>
  <c r="D4840" i="3"/>
  <c r="C4840" i="3"/>
  <c r="B4840" i="3"/>
  <c r="A4840" i="3"/>
  <c r="F4839" i="3"/>
  <c r="E4839" i="3"/>
  <c r="D4839" i="3"/>
  <c r="C4839" i="3"/>
  <c r="B4839" i="3"/>
  <c r="A4839" i="3"/>
  <c r="F4838" i="3"/>
  <c r="E4838" i="3"/>
  <c r="D4838" i="3"/>
  <c r="C4838" i="3"/>
  <c r="B4838" i="3"/>
  <c r="A4838" i="3"/>
  <c r="F4837" i="3"/>
  <c r="E4837" i="3"/>
  <c r="D4837" i="3"/>
  <c r="C4837" i="3"/>
  <c r="B4837" i="3"/>
  <c r="A4837" i="3"/>
  <c r="F4836" i="3"/>
  <c r="E4836" i="3"/>
  <c r="D4836" i="3"/>
  <c r="C4836" i="3"/>
  <c r="B4836" i="3"/>
  <c r="A4836" i="3"/>
  <c r="F4835" i="3"/>
  <c r="E4835" i="3"/>
  <c r="D4835" i="3"/>
  <c r="C4835" i="3"/>
  <c r="B4835" i="3"/>
  <c r="A4835" i="3"/>
  <c r="F4834" i="3"/>
  <c r="E4834" i="3"/>
  <c r="D4834" i="3"/>
  <c r="C4834" i="3"/>
  <c r="B4834" i="3"/>
  <c r="A4834" i="3"/>
  <c r="F4833" i="3"/>
  <c r="E4833" i="3"/>
  <c r="D4833" i="3"/>
  <c r="C4833" i="3"/>
  <c r="B4833" i="3"/>
  <c r="A4833" i="3"/>
  <c r="F4832" i="3"/>
  <c r="E4832" i="3"/>
  <c r="D4832" i="3"/>
  <c r="C4832" i="3"/>
  <c r="B4832" i="3"/>
  <c r="A4832" i="3"/>
  <c r="F4831" i="3"/>
  <c r="E4831" i="3"/>
  <c r="D4831" i="3"/>
  <c r="C4831" i="3"/>
  <c r="B4831" i="3"/>
  <c r="A4831" i="3"/>
  <c r="F4830" i="3"/>
  <c r="E4830" i="3"/>
  <c r="D4830" i="3"/>
  <c r="C4830" i="3"/>
  <c r="B4830" i="3"/>
  <c r="A4830" i="3"/>
  <c r="F4829" i="3"/>
  <c r="E4829" i="3"/>
  <c r="D4829" i="3"/>
  <c r="C4829" i="3"/>
  <c r="B4829" i="3"/>
  <c r="A4829" i="3"/>
  <c r="F4828" i="3"/>
  <c r="E4828" i="3"/>
  <c r="D4828" i="3"/>
  <c r="C4828" i="3"/>
  <c r="B4828" i="3"/>
  <c r="A4828" i="3"/>
  <c r="F4827" i="3"/>
  <c r="E4827" i="3"/>
  <c r="D4827" i="3"/>
  <c r="C4827" i="3"/>
  <c r="B4827" i="3"/>
  <c r="A4827" i="3"/>
  <c r="F4826" i="3"/>
  <c r="E4826" i="3"/>
  <c r="D4826" i="3"/>
  <c r="C4826" i="3"/>
  <c r="B4826" i="3"/>
  <c r="A4826" i="3"/>
  <c r="F4825" i="3"/>
  <c r="E4825" i="3"/>
  <c r="D4825" i="3"/>
  <c r="C4825" i="3"/>
  <c r="B4825" i="3"/>
  <c r="A4825" i="3"/>
  <c r="F4824" i="3"/>
  <c r="E4824" i="3"/>
  <c r="D4824" i="3"/>
  <c r="C4824" i="3"/>
  <c r="B4824" i="3"/>
  <c r="A4824" i="3"/>
  <c r="F4823" i="3"/>
  <c r="E4823" i="3"/>
  <c r="D4823" i="3"/>
  <c r="C4823" i="3"/>
  <c r="B4823" i="3"/>
  <c r="A4823" i="3"/>
  <c r="F4822" i="3"/>
  <c r="E4822" i="3"/>
  <c r="D4822" i="3"/>
  <c r="C4822" i="3"/>
  <c r="B4822" i="3"/>
  <c r="A4822" i="3"/>
  <c r="F4821" i="3"/>
  <c r="E4821" i="3"/>
  <c r="D4821" i="3"/>
  <c r="C4821" i="3"/>
  <c r="B4821" i="3"/>
  <c r="A4821" i="3"/>
  <c r="F4820" i="3"/>
  <c r="E4820" i="3"/>
  <c r="D4820" i="3"/>
  <c r="C4820" i="3"/>
  <c r="B4820" i="3"/>
  <c r="A4820" i="3"/>
  <c r="F4819" i="3"/>
  <c r="E4819" i="3"/>
  <c r="D4819" i="3"/>
  <c r="C4819" i="3"/>
  <c r="B4819" i="3"/>
  <c r="A4819" i="3"/>
  <c r="F4818" i="3"/>
  <c r="E4818" i="3"/>
  <c r="D4818" i="3"/>
  <c r="C4818" i="3"/>
  <c r="B4818" i="3"/>
  <c r="A4818" i="3"/>
  <c r="F4817" i="3"/>
  <c r="E4817" i="3"/>
  <c r="D4817" i="3"/>
  <c r="C4817" i="3"/>
  <c r="B4817" i="3"/>
  <c r="A4817" i="3"/>
  <c r="F4816" i="3"/>
  <c r="E4816" i="3"/>
  <c r="D4816" i="3"/>
  <c r="C4816" i="3"/>
  <c r="B4816" i="3"/>
  <c r="A4816" i="3"/>
  <c r="F4815" i="3"/>
  <c r="E4815" i="3"/>
  <c r="D4815" i="3"/>
  <c r="C4815" i="3"/>
  <c r="B4815" i="3"/>
  <c r="A4815" i="3"/>
  <c r="F4814" i="3"/>
  <c r="E4814" i="3"/>
  <c r="D4814" i="3"/>
  <c r="C4814" i="3"/>
  <c r="B4814" i="3"/>
  <c r="A4814" i="3"/>
  <c r="F4813" i="3"/>
  <c r="E4813" i="3"/>
  <c r="D4813" i="3"/>
  <c r="C4813" i="3"/>
  <c r="B4813" i="3"/>
  <c r="A4813" i="3"/>
  <c r="F4812" i="3"/>
  <c r="E4812" i="3"/>
  <c r="D4812" i="3"/>
  <c r="C4812" i="3"/>
  <c r="B4812" i="3"/>
  <c r="A4812" i="3"/>
  <c r="F4811" i="3"/>
  <c r="E4811" i="3"/>
  <c r="D4811" i="3"/>
  <c r="C4811" i="3"/>
  <c r="B4811" i="3"/>
  <c r="A4811" i="3"/>
  <c r="F4810" i="3"/>
  <c r="E4810" i="3"/>
  <c r="D4810" i="3"/>
  <c r="C4810" i="3"/>
  <c r="B4810" i="3"/>
  <c r="A4810" i="3"/>
  <c r="F4809" i="3"/>
  <c r="E4809" i="3"/>
  <c r="D4809" i="3"/>
  <c r="C4809" i="3"/>
  <c r="B4809" i="3"/>
  <c r="A4809" i="3"/>
  <c r="F4808" i="3"/>
  <c r="E4808" i="3"/>
  <c r="D4808" i="3"/>
  <c r="C4808" i="3"/>
  <c r="B4808" i="3"/>
  <c r="A4808" i="3"/>
  <c r="F4807" i="3"/>
  <c r="E4807" i="3"/>
  <c r="D4807" i="3"/>
  <c r="C4807" i="3"/>
  <c r="B4807" i="3"/>
  <c r="A4807" i="3"/>
  <c r="F4806" i="3"/>
  <c r="E4806" i="3"/>
  <c r="D4806" i="3"/>
  <c r="C4806" i="3"/>
  <c r="B4806" i="3"/>
  <c r="A4806" i="3"/>
  <c r="F4805" i="3"/>
  <c r="E4805" i="3"/>
  <c r="D4805" i="3"/>
  <c r="C4805" i="3"/>
  <c r="B4805" i="3"/>
  <c r="A4805" i="3"/>
  <c r="F4804" i="3"/>
  <c r="E4804" i="3"/>
  <c r="D4804" i="3"/>
  <c r="C4804" i="3"/>
  <c r="B4804" i="3"/>
  <c r="A4804" i="3"/>
  <c r="F4803" i="3"/>
  <c r="E4803" i="3"/>
  <c r="D4803" i="3"/>
  <c r="C4803" i="3"/>
  <c r="B4803" i="3"/>
  <c r="A4803" i="3"/>
  <c r="F4802" i="3"/>
  <c r="E4802" i="3"/>
  <c r="D4802" i="3"/>
  <c r="C4802" i="3"/>
  <c r="B4802" i="3"/>
  <c r="A4802" i="3"/>
  <c r="F4801" i="3"/>
  <c r="E4801" i="3"/>
  <c r="D4801" i="3"/>
  <c r="C4801" i="3"/>
  <c r="B4801" i="3"/>
  <c r="A4801" i="3"/>
  <c r="F4800" i="3"/>
  <c r="E4800" i="3"/>
  <c r="D4800" i="3"/>
  <c r="C4800" i="3"/>
  <c r="B4800" i="3"/>
  <c r="A4800" i="3"/>
  <c r="F4799" i="3"/>
  <c r="E4799" i="3"/>
  <c r="D4799" i="3"/>
  <c r="C4799" i="3"/>
  <c r="B4799" i="3"/>
  <c r="A4799" i="3"/>
  <c r="F4798" i="3"/>
  <c r="E4798" i="3"/>
  <c r="D4798" i="3"/>
  <c r="C4798" i="3"/>
  <c r="B4798" i="3"/>
  <c r="A4798" i="3"/>
  <c r="F4797" i="3"/>
  <c r="E4797" i="3"/>
  <c r="D4797" i="3"/>
  <c r="C4797" i="3"/>
  <c r="B4797" i="3"/>
  <c r="A4797" i="3"/>
  <c r="F4796" i="3"/>
  <c r="E4796" i="3"/>
  <c r="D4796" i="3"/>
  <c r="C4796" i="3"/>
  <c r="B4796" i="3"/>
  <c r="A4796" i="3"/>
  <c r="F4795" i="3"/>
  <c r="E4795" i="3"/>
  <c r="D4795" i="3"/>
  <c r="C4795" i="3"/>
  <c r="B4795" i="3"/>
  <c r="A4795" i="3"/>
  <c r="F4794" i="3"/>
  <c r="E4794" i="3"/>
  <c r="D4794" i="3"/>
  <c r="C4794" i="3"/>
  <c r="B4794" i="3"/>
  <c r="A4794" i="3"/>
  <c r="F4793" i="3"/>
  <c r="E4793" i="3"/>
  <c r="D4793" i="3"/>
  <c r="C4793" i="3"/>
  <c r="B4793" i="3"/>
  <c r="A4793" i="3"/>
  <c r="F4792" i="3"/>
  <c r="E4792" i="3"/>
  <c r="D4792" i="3"/>
  <c r="C4792" i="3"/>
  <c r="B4792" i="3"/>
  <c r="A4792" i="3"/>
  <c r="F4791" i="3"/>
  <c r="E4791" i="3"/>
  <c r="D4791" i="3"/>
  <c r="C4791" i="3"/>
  <c r="B4791" i="3"/>
  <c r="A4791" i="3"/>
  <c r="F4790" i="3"/>
  <c r="E4790" i="3"/>
  <c r="D4790" i="3"/>
  <c r="C4790" i="3"/>
  <c r="B4790" i="3"/>
  <c r="A4790" i="3"/>
  <c r="F4789" i="3"/>
  <c r="E4789" i="3"/>
  <c r="D4789" i="3"/>
  <c r="C4789" i="3"/>
  <c r="B4789" i="3"/>
  <c r="A4789" i="3"/>
  <c r="F4788" i="3"/>
  <c r="E4788" i="3"/>
  <c r="D4788" i="3"/>
  <c r="C4788" i="3"/>
  <c r="B4788" i="3"/>
  <c r="A4788" i="3"/>
  <c r="F4787" i="3"/>
  <c r="E4787" i="3"/>
  <c r="D4787" i="3"/>
  <c r="C4787" i="3"/>
  <c r="B4787" i="3"/>
  <c r="A4787" i="3"/>
  <c r="F4786" i="3"/>
  <c r="E4786" i="3"/>
  <c r="D4786" i="3"/>
  <c r="C4786" i="3"/>
  <c r="B4786" i="3"/>
  <c r="A4786" i="3"/>
  <c r="F4785" i="3"/>
  <c r="E4785" i="3"/>
  <c r="D4785" i="3"/>
  <c r="C4785" i="3"/>
  <c r="B4785" i="3"/>
  <c r="A4785" i="3"/>
  <c r="F4784" i="3"/>
  <c r="E4784" i="3"/>
  <c r="D4784" i="3"/>
  <c r="C4784" i="3"/>
  <c r="B4784" i="3"/>
  <c r="A4784" i="3"/>
  <c r="F4783" i="3"/>
  <c r="E4783" i="3"/>
  <c r="D4783" i="3"/>
  <c r="C4783" i="3"/>
  <c r="B4783" i="3"/>
  <c r="A4783" i="3"/>
  <c r="F4782" i="3"/>
  <c r="E4782" i="3"/>
  <c r="D4782" i="3"/>
  <c r="C4782" i="3"/>
  <c r="B4782" i="3"/>
  <c r="A4782" i="3"/>
  <c r="F4781" i="3"/>
  <c r="E4781" i="3"/>
  <c r="D4781" i="3"/>
  <c r="C4781" i="3"/>
  <c r="B4781" i="3"/>
  <c r="A4781" i="3"/>
  <c r="F4780" i="3"/>
  <c r="E4780" i="3"/>
  <c r="D4780" i="3"/>
  <c r="C4780" i="3"/>
  <c r="B4780" i="3"/>
  <c r="A4780" i="3"/>
  <c r="F4779" i="3"/>
  <c r="E4779" i="3"/>
  <c r="D4779" i="3"/>
  <c r="C4779" i="3"/>
  <c r="B4779" i="3"/>
  <c r="A4779" i="3"/>
  <c r="F4778" i="3"/>
  <c r="E4778" i="3"/>
  <c r="D4778" i="3"/>
  <c r="C4778" i="3"/>
  <c r="B4778" i="3"/>
  <c r="A4778" i="3"/>
  <c r="F4777" i="3"/>
  <c r="E4777" i="3"/>
  <c r="D4777" i="3"/>
  <c r="C4777" i="3"/>
  <c r="B4777" i="3"/>
  <c r="A4777" i="3"/>
  <c r="F4776" i="3"/>
  <c r="E4776" i="3"/>
  <c r="D4776" i="3"/>
  <c r="C4776" i="3"/>
  <c r="B4776" i="3"/>
  <c r="A4776" i="3"/>
  <c r="F4775" i="3"/>
  <c r="E4775" i="3"/>
  <c r="D4775" i="3"/>
  <c r="C4775" i="3"/>
  <c r="B4775" i="3"/>
  <c r="A4775" i="3"/>
  <c r="F4774" i="3"/>
  <c r="E4774" i="3"/>
  <c r="D4774" i="3"/>
  <c r="C4774" i="3"/>
  <c r="B4774" i="3"/>
  <c r="A4774" i="3"/>
  <c r="F4773" i="3"/>
  <c r="E4773" i="3"/>
  <c r="D4773" i="3"/>
  <c r="C4773" i="3"/>
  <c r="B4773" i="3"/>
  <c r="A4773" i="3"/>
  <c r="F4772" i="3"/>
  <c r="E4772" i="3"/>
  <c r="D4772" i="3"/>
  <c r="C4772" i="3"/>
  <c r="B4772" i="3"/>
  <c r="A4772" i="3"/>
  <c r="F4771" i="3"/>
  <c r="E4771" i="3"/>
  <c r="D4771" i="3"/>
  <c r="C4771" i="3"/>
  <c r="B4771" i="3"/>
  <c r="A4771" i="3"/>
  <c r="F4770" i="3"/>
  <c r="E4770" i="3"/>
  <c r="D4770" i="3"/>
  <c r="C4770" i="3"/>
  <c r="B4770" i="3"/>
  <c r="A4770" i="3"/>
  <c r="F4769" i="3"/>
  <c r="E4769" i="3"/>
  <c r="D4769" i="3"/>
  <c r="C4769" i="3"/>
  <c r="B4769" i="3"/>
  <c r="A4769" i="3"/>
  <c r="F4768" i="3"/>
  <c r="E4768" i="3"/>
  <c r="D4768" i="3"/>
  <c r="C4768" i="3"/>
  <c r="B4768" i="3"/>
  <c r="A4768" i="3"/>
  <c r="F4767" i="3"/>
  <c r="E4767" i="3"/>
  <c r="D4767" i="3"/>
  <c r="C4767" i="3"/>
  <c r="B4767" i="3"/>
  <c r="A4767" i="3"/>
  <c r="F4766" i="3"/>
  <c r="E4766" i="3"/>
  <c r="D4766" i="3"/>
  <c r="C4766" i="3"/>
  <c r="B4766" i="3"/>
  <c r="A4766" i="3"/>
  <c r="F4765" i="3"/>
  <c r="E4765" i="3"/>
  <c r="D4765" i="3"/>
  <c r="C4765" i="3"/>
  <c r="B4765" i="3"/>
  <c r="A4765" i="3"/>
  <c r="F4764" i="3"/>
  <c r="E4764" i="3"/>
  <c r="D4764" i="3"/>
  <c r="C4764" i="3"/>
  <c r="B4764" i="3"/>
  <c r="A4764" i="3"/>
  <c r="F4763" i="3"/>
  <c r="E4763" i="3"/>
  <c r="D4763" i="3"/>
  <c r="C4763" i="3"/>
  <c r="B4763" i="3"/>
  <c r="A4763" i="3"/>
  <c r="F4762" i="3"/>
  <c r="E4762" i="3"/>
  <c r="D4762" i="3"/>
  <c r="C4762" i="3"/>
  <c r="B4762" i="3"/>
  <c r="A4762" i="3"/>
  <c r="F4761" i="3"/>
  <c r="E4761" i="3"/>
  <c r="D4761" i="3"/>
  <c r="C4761" i="3"/>
  <c r="B4761" i="3"/>
  <c r="A4761" i="3"/>
  <c r="F4760" i="3"/>
  <c r="E4760" i="3"/>
  <c r="D4760" i="3"/>
  <c r="C4760" i="3"/>
  <c r="B4760" i="3"/>
  <c r="A4760" i="3"/>
  <c r="F4759" i="3"/>
  <c r="E4759" i="3"/>
  <c r="D4759" i="3"/>
  <c r="C4759" i="3"/>
  <c r="B4759" i="3"/>
  <c r="A4759" i="3"/>
  <c r="F4758" i="3"/>
  <c r="E4758" i="3"/>
  <c r="D4758" i="3"/>
  <c r="C4758" i="3"/>
  <c r="B4758" i="3"/>
  <c r="A4758" i="3"/>
  <c r="F4757" i="3"/>
  <c r="E4757" i="3"/>
  <c r="D4757" i="3"/>
  <c r="C4757" i="3"/>
  <c r="B4757" i="3"/>
  <c r="A4757" i="3"/>
  <c r="F4756" i="3"/>
  <c r="E4756" i="3"/>
  <c r="D4756" i="3"/>
  <c r="C4756" i="3"/>
  <c r="B4756" i="3"/>
  <c r="A4756" i="3"/>
  <c r="F4755" i="3"/>
  <c r="E4755" i="3"/>
  <c r="D4755" i="3"/>
  <c r="C4755" i="3"/>
  <c r="B4755" i="3"/>
  <c r="A4755" i="3"/>
  <c r="F4754" i="3"/>
  <c r="E4754" i="3"/>
  <c r="D4754" i="3"/>
  <c r="C4754" i="3"/>
  <c r="B4754" i="3"/>
  <c r="A4754" i="3"/>
  <c r="F4753" i="3"/>
  <c r="E4753" i="3"/>
  <c r="D4753" i="3"/>
  <c r="C4753" i="3"/>
  <c r="B4753" i="3"/>
  <c r="A4753" i="3"/>
  <c r="F4752" i="3"/>
  <c r="E4752" i="3"/>
  <c r="D4752" i="3"/>
  <c r="C4752" i="3"/>
  <c r="B4752" i="3"/>
  <c r="A4752" i="3"/>
  <c r="F4751" i="3"/>
  <c r="E4751" i="3"/>
  <c r="D4751" i="3"/>
  <c r="C4751" i="3"/>
  <c r="B4751" i="3"/>
  <c r="A4751" i="3"/>
  <c r="F4750" i="3"/>
  <c r="E4750" i="3"/>
  <c r="D4750" i="3"/>
  <c r="C4750" i="3"/>
  <c r="B4750" i="3"/>
  <c r="A4750" i="3"/>
  <c r="F4749" i="3"/>
  <c r="E4749" i="3"/>
  <c r="D4749" i="3"/>
  <c r="C4749" i="3"/>
  <c r="B4749" i="3"/>
  <c r="A4749" i="3"/>
  <c r="F4748" i="3"/>
  <c r="E4748" i="3"/>
  <c r="D4748" i="3"/>
  <c r="C4748" i="3"/>
  <c r="B4748" i="3"/>
  <c r="A4748" i="3"/>
  <c r="F4747" i="3"/>
  <c r="E4747" i="3"/>
  <c r="D4747" i="3"/>
  <c r="C4747" i="3"/>
  <c r="B4747" i="3"/>
  <c r="A4747" i="3"/>
  <c r="F4746" i="3"/>
  <c r="E4746" i="3"/>
  <c r="D4746" i="3"/>
  <c r="C4746" i="3"/>
  <c r="B4746" i="3"/>
  <c r="A4746" i="3"/>
  <c r="F4745" i="3"/>
  <c r="E4745" i="3"/>
  <c r="D4745" i="3"/>
  <c r="C4745" i="3"/>
  <c r="B4745" i="3"/>
  <c r="A4745" i="3"/>
  <c r="F4744" i="3"/>
  <c r="E4744" i="3"/>
  <c r="D4744" i="3"/>
  <c r="C4744" i="3"/>
  <c r="B4744" i="3"/>
  <c r="A4744" i="3"/>
  <c r="F4743" i="3"/>
  <c r="E4743" i="3"/>
  <c r="D4743" i="3"/>
  <c r="C4743" i="3"/>
  <c r="B4743" i="3"/>
  <c r="A4743" i="3"/>
  <c r="F4742" i="3"/>
  <c r="E4742" i="3"/>
  <c r="D4742" i="3"/>
  <c r="C4742" i="3"/>
  <c r="B4742" i="3"/>
  <c r="A4742" i="3"/>
  <c r="F4741" i="3"/>
  <c r="E4741" i="3"/>
  <c r="D4741" i="3"/>
  <c r="C4741" i="3"/>
  <c r="B4741" i="3"/>
  <c r="A4741" i="3"/>
  <c r="F4740" i="3"/>
  <c r="E4740" i="3"/>
  <c r="D4740" i="3"/>
  <c r="C4740" i="3"/>
  <c r="B4740" i="3"/>
  <c r="A4740" i="3"/>
  <c r="F4739" i="3"/>
  <c r="E4739" i="3"/>
  <c r="D4739" i="3"/>
  <c r="C4739" i="3"/>
  <c r="B4739" i="3"/>
  <c r="A4739" i="3"/>
  <c r="F4738" i="3"/>
  <c r="E4738" i="3"/>
  <c r="D4738" i="3"/>
  <c r="C4738" i="3"/>
  <c r="B4738" i="3"/>
  <c r="A4738" i="3"/>
  <c r="F4737" i="3"/>
  <c r="E4737" i="3"/>
  <c r="D4737" i="3"/>
  <c r="C4737" i="3"/>
  <c r="B4737" i="3"/>
  <c r="A4737" i="3"/>
  <c r="F4736" i="3"/>
  <c r="E4736" i="3"/>
  <c r="D4736" i="3"/>
  <c r="C4736" i="3"/>
  <c r="B4736" i="3"/>
  <c r="A4736" i="3"/>
  <c r="F4735" i="3"/>
  <c r="E4735" i="3"/>
  <c r="D4735" i="3"/>
  <c r="C4735" i="3"/>
  <c r="B4735" i="3"/>
  <c r="A4735" i="3"/>
  <c r="F4734" i="3"/>
  <c r="E4734" i="3"/>
  <c r="D4734" i="3"/>
  <c r="C4734" i="3"/>
  <c r="B4734" i="3"/>
  <c r="A4734" i="3"/>
  <c r="F4733" i="3"/>
  <c r="E4733" i="3"/>
  <c r="D4733" i="3"/>
  <c r="C4733" i="3"/>
  <c r="B4733" i="3"/>
  <c r="A4733" i="3"/>
  <c r="F4732" i="3"/>
  <c r="E4732" i="3"/>
  <c r="D4732" i="3"/>
  <c r="C4732" i="3"/>
  <c r="B4732" i="3"/>
  <c r="A4732" i="3"/>
  <c r="F4731" i="3"/>
  <c r="E4731" i="3"/>
  <c r="D4731" i="3"/>
  <c r="C4731" i="3"/>
  <c r="B4731" i="3"/>
  <c r="A4731" i="3"/>
  <c r="F4730" i="3"/>
  <c r="E4730" i="3"/>
  <c r="D4730" i="3"/>
  <c r="C4730" i="3"/>
  <c r="B4730" i="3"/>
  <c r="A4730" i="3"/>
  <c r="F4729" i="3"/>
  <c r="E4729" i="3"/>
  <c r="D4729" i="3"/>
  <c r="C4729" i="3"/>
  <c r="B4729" i="3"/>
  <c r="A4729" i="3"/>
  <c r="F4728" i="3"/>
  <c r="E4728" i="3"/>
  <c r="D4728" i="3"/>
  <c r="C4728" i="3"/>
  <c r="B4728" i="3"/>
  <c r="A4728" i="3"/>
  <c r="F4727" i="3"/>
  <c r="E4727" i="3"/>
  <c r="D4727" i="3"/>
  <c r="C4727" i="3"/>
  <c r="B4727" i="3"/>
  <c r="A4727" i="3"/>
  <c r="F4726" i="3"/>
  <c r="E4726" i="3"/>
  <c r="D4726" i="3"/>
  <c r="C4726" i="3"/>
  <c r="B4726" i="3"/>
  <c r="A4726" i="3"/>
  <c r="F4725" i="3"/>
  <c r="E4725" i="3"/>
  <c r="D4725" i="3"/>
  <c r="C4725" i="3"/>
  <c r="B4725" i="3"/>
  <c r="A4725" i="3"/>
  <c r="F4724" i="3"/>
  <c r="E4724" i="3"/>
  <c r="D4724" i="3"/>
  <c r="C4724" i="3"/>
  <c r="B4724" i="3"/>
  <c r="A4724" i="3"/>
  <c r="F4723" i="3"/>
  <c r="E4723" i="3"/>
  <c r="D4723" i="3"/>
  <c r="C4723" i="3"/>
  <c r="B4723" i="3"/>
  <c r="A4723" i="3"/>
  <c r="F4722" i="3"/>
  <c r="E4722" i="3"/>
  <c r="D4722" i="3"/>
  <c r="C4722" i="3"/>
  <c r="B4722" i="3"/>
  <c r="A4722" i="3"/>
  <c r="F4721" i="3"/>
  <c r="E4721" i="3"/>
  <c r="D4721" i="3"/>
  <c r="C4721" i="3"/>
  <c r="B4721" i="3"/>
  <c r="A4721" i="3"/>
  <c r="F4720" i="3"/>
  <c r="E4720" i="3"/>
  <c r="D4720" i="3"/>
  <c r="C4720" i="3"/>
  <c r="B4720" i="3"/>
  <c r="A4720" i="3"/>
  <c r="F4719" i="3"/>
  <c r="E4719" i="3"/>
  <c r="D4719" i="3"/>
  <c r="C4719" i="3"/>
  <c r="B4719" i="3"/>
  <c r="A4719" i="3"/>
  <c r="F4718" i="3"/>
  <c r="E4718" i="3"/>
  <c r="D4718" i="3"/>
  <c r="C4718" i="3"/>
  <c r="B4718" i="3"/>
  <c r="A4718" i="3"/>
  <c r="F4717" i="3"/>
  <c r="E4717" i="3"/>
  <c r="D4717" i="3"/>
  <c r="C4717" i="3"/>
  <c r="B4717" i="3"/>
  <c r="A4717" i="3"/>
  <c r="F4716" i="3"/>
  <c r="E4716" i="3"/>
  <c r="D4716" i="3"/>
  <c r="C4716" i="3"/>
  <c r="B4716" i="3"/>
  <c r="A4716" i="3"/>
  <c r="F4715" i="3"/>
  <c r="E4715" i="3"/>
  <c r="D4715" i="3"/>
  <c r="C4715" i="3"/>
  <c r="B4715" i="3"/>
  <c r="A4715" i="3"/>
  <c r="F4714" i="3"/>
  <c r="E4714" i="3"/>
  <c r="D4714" i="3"/>
  <c r="C4714" i="3"/>
  <c r="B4714" i="3"/>
  <c r="A4714" i="3"/>
  <c r="F4713" i="3"/>
  <c r="E4713" i="3"/>
  <c r="D4713" i="3"/>
  <c r="C4713" i="3"/>
  <c r="B4713" i="3"/>
  <c r="A4713" i="3"/>
  <c r="F4712" i="3"/>
  <c r="E4712" i="3"/>
  <c r="D4712" i="3"/>
  <c r="C4712" i="3"/>
  <c r="B4712" i="3"/>
  <c r="A4712" i="3"/>
  <c r="F4711" i="3"/>
  <c r="E4711" i="3"/>
  <c r="D4711" i="3"/>
  <c r="C4711" i="3"/>
  <c r="B4711" i="3"/>
  <c r="A4711" i="3"/>
  <c r="F4710" i="3"/>
  <c r="E4710" i="3"/>
  <c r="D4710" i="3"/>
  <c r="C4710" i="3"/>
  <c r="B4710" i="3"/>
  <c r="A4710" i="3"/>
  <c r="F4709" i="3"/>
  <c r="E4709" i="3"/>
  <c r="D4709" i="3"/>
  <c r="C4709" i="3"/>
  <c r="B4709" i="3"/>
  <c r="A4709" i="3"/>
  <c r="F4708" i="3"/>
  <c r="E4708" i="3"/>
  <c r="D4708" i="3"/>
  <c r="C4708" i="3"/>
  <c r="B4708" i="3"/>
  <c r="A4708" i="3"/>
  <c r="F4707" i="3"/>
  <c r="E4707" i="3"/>
  <c r="D4707" i="3"/>
  <c r="C4707" i="3"/>
  <c r="B4707" i="3"/>
  <c r="A4707" i="3"/>
  <c r="F4706" i="3"/>
  <c r="E4706" i="3"/>
  <c r="D4706" i="3"/>
  <c r="C4706" i="3"/>
  <c r="B4706" i="3"/>
  <c r="A4706" i="3"/>
  <c r="F4705" i="3"/>
  <c r="E4705" i="3"/>
  <c r="D4705" i="3"/>
  <c r="C4705" i="3"/>
  <c r="B4705" i="3"/>
  <c r="A4705" i="3"/>
  <c r="F4704" i="3"/>
  <c r="E4704" i="3"/>
  <c r="D4704" i="3"/>
  <c r="C4704" i="3"/>
  <c r="B4704" i="3"/>
  <c r="A4704" i="3"/>
  <c r="F4703" i="3"/>
  <c r="E4703" i="3"/>
  <c r="D4703" i="3"/>
  <c r="C4703" i="3"/>
  <c r="B4703" i="3"/>
  <c r="A4703" i="3"/>
  <c r="F4702" i="3"/>
  <c r="E4702" i="3"/>
  <c r="D4702" i="3"/>
  <c r="C4702" i="3"/>
  <c r="B4702" i="3"/>
  <c r="A4702" i="3"/>
  <c r="F4701" i="3"/>
  <c r="E4701" i="3"/>
  <c r="D4701" i="3"/>
  <c r="C4701" i="3"/>
  <c r="B4701" i="3"/>
  <c r="A4701" i="3"/>
  <c r="F4700" i="3"/>
  <c r="E4700" i="3"/>
  <c r="D4700" i="3"/>
  <c r="C4700" i="3"/>
  <c r="B4700" i="3"/>
  <c r="A4700" i="3"/>
  <c r="F4699" i="3"/>
  <c r="E4699" i="3"/>
  <c r="D4699" i="3"/>
  <c r="C4699" i="3"/>
  <c r="B4699" i="3"/>
  <c r="A4699" i="3"/>
  <c r="F4698" i="3"/>
  <c r="E4698" i="3"/>
  <c r="D4698" i="3"/>
  <c r="C4698" i="3"/>
  <c r="B4698" i="3"/>
  <c r="A4698" i="3"/>
  <c r="F4697" i="3"/>
  <c r="E4697" i="3"/>
  <c r="D4697" i="3"/>
  <c r="C4697" i="3"/>
  <c r="B4697" i="3"/>
  <c r="A4697" i="3"/>
  <c r="F4696" i="3"/>
  <c r="E4696" i="3"/>
  <c r="D4696" i="3"/>
  <c r="C4696" i="3"/>
  <c r="B4696" i="3"/>
  <c r="A4696" i="3"/>
  <c r="F4695" i="3"/>
  <c r="E4695" i="3"/>
  <c r="D4695" i="3"/>
  <c r="C4695" i="3"/>
  <c r="B4695" i="3"/>
  <c r="A4695" i="3"/>
  <c r="F4694" i="3"/>
  <c r="E4694" i="3"/>
  <c r="D4694" i="3"/>
  <c r="C4694" i="3"/>
  <c r="B4694" i="3"/>
  <c r="A4694" i="3"/>
  <c r="F4693" i="3"/>
  <c r="E4693" i="3"/>
  <c r="D4693" i="3"/>
  <c r="C4693" i="3"/>
  <c r="B4693" i="3"/>
  <c r="A4693" i="3"/>
  <c r="F4692" i="3"/>
  <c r="E4692" i="3"/>
  <c r="D4692" i="3"/>
  <c r="C4692" i="3"/>
  <c r="B4692" i="3"/>
  <c r="A4692" i="3"/>
  <c r="F4691" i="3"/>
  <c r="E4691" i="3"/>
  <c r="D4691" i="3"/>
  <c r="C4691" i="3"/>
  <c r="B4691" i="3"/>
  <c r="A4691" i="3"/>
  <c r="F4690" i="3"/>
  <c r="E4690" i="3"/>
  <c r="D4690" i="3"/>
  <c r="C4690" i="3"/>
  <c r="B4690" i="3"/>
  <c r="A4690" i="3"/>
  <c r="F4689" i="3"/>
  <c r="E4689" i="3"/>
  <c r="D4689" i="3"/>
  <c r="C4689" i="3"/>
  <c r="B4689" i="3"/>
  <c r="A4689" i="3"/>
  <c r="F4688" i="3"/>
  <c r="E4688" i="3"/>
  <c r="D4688" i="3"/>
  <c r="C4688" i="3"/>
  <c r="B4688" i="3"/>
  <c r="A4688" i="3"/>
  <c r="F4687" i="3"/>
  <c r="E4687" i="3"/>
  <c r="D4687" i="3"/>
  <c r="C4687" i="3"/>
  <c r="B4687" i="3"/>
  <c r="A4687" i="3"/>
  <c r="F4686" i="3"/>
  <c r="E4686" i="3"/>
  <c r="D4686" i="3"/>
  <c r="C4686" i="3"/>
  <c r="B4686" i="3"/>
  <c r="A4686" i="3"/>
  <c r="F4685" i="3"/>
  <c r="E4685" i="3"/>
  <c r="D4685" i="3"/>
  <c r="C4685" i="3"/>
  <c r="B4685" i="3"/>
  <c r="A4685" i="3"/>
  <c r="F4684" i="3"/>
  <c r="E4684" i="3"/>
  <c r="D4684" i="3"/>
  <c r="C4684" i="3"/>
  <c r="B4684" i="3"/>
  <c r="A4684" i="3"/>
  <c r="F4683" i="3"/>
  <c r="E4683" i="3"/>
  <c r="D4683" i="3"/>
  <c r="C4683" i="3"/>
  <c r="B4683" i="3"/>
  <c r="A4683" i="3"/>
  <c r="F4682" i="3"/>
  <c r="E4682" i="3"/>
  <c r="D4682" i="3"/>
  <c r="C4682" i="3"/>
  <c r="B4682" i="3"/>
  <c r="A4682" i="3"/>
  <c r="F4681" i="3"/>
  <c r="E4681" i="3"/>
  <c r="D4681" i="3"/>
  <c r="C4681" i="3"/>
  <c r="B4681" i="3"/>
  <c r="A4681" i="3"/>
  <c r="F4680" i="3"/>
  <c r="E4680" i="3"/>
  <c r="D4680" i="3"/>
  <c r="C4680" i="3"/>
  <c r="B4680" i="3"/>
  <c r="A4680" i="3"/>
  <c r="F4679" i="3"/>
  <c r="E4679" i="3"/>
  <c r="D4679" i="3"/>
  <c r="C4679" i="3"/>
  <c r="B4679" i="3"/>
  <c r="A4679" i="3"/>
  <c r="F4678" i="3"/>
  <c r="E4678" i="3"/>
  <c r="D4678" i="3"/>
  <c r="C4678" i="3"/>
  <c r="B4678" i="3"/>
  <c r="A4678" i="3"/>
  <c r="F4677" i="3"/>
  <c r="E4677" i="3"/>
  <c r="D4677" i="3"/>
  <c r="C4677" i="3"/>
  <c r="B4677" i="3"/>
  <c r="A4677" i="3"/>
  <c r="F4676" i="3"/>
  <c r="E4676" i="3"/>
  <c r="D4676" i="3"/>
  <c r="C4676" i="3"/>
  <c r="B4676" i="3"/>
  <c r="A4676" i="3"/>
  <c r="F4675" i="3"/>
  <c r="E4675" i="3"/>
  <c r="D4675" i="3"/>
  <c r="C4675" i="3"/>
  <c r="B4675" i="3"/>
  <c r="A4675" i="3"/>
  <c r="F4674" i="3"/>
  <c r="E4674" i="3"/>
  <c r="D4674" i="3"/>
  <c r="C4674" i="3"/>
  <c r="B4674" i="3"/>
  <c r="A4674" i="3"/>
  <c r="F4673" i="3"/>
  <c r="E4673" i="3"/>
  <c r="D4673" i="3"/>
  <c r="C4673" i="3"/>
  <c r="B4673" i="3"/>
  <c r="A4673" i="3"/>
  <c r="F4672" i="3"/>
  <c r="E4672" i="3"/>
  <c r="D4672" i="3"/>
  <c r="C4672" i="3"/>
  <c r="B4672" i="3"/>
  <c r="A4672" i="3"/>
  <c r="F4671" i="3"/>
  <c r="E4671" i="3"/>
  <c r="D4671" i="3"/>
  <c r="C4671" i="3"/>
  <c r="B4671" i="3"/>
  <c r="A4671" i="3"/>
  <c r="F4670" i="3"/>
  <c r="E4670" i="3"/>
  <c r="D4670" i="3"/>
  <c r="C4670" i="3"/>
  <c r="B4670" i="3"/>
  <c r="A4670" i="3"/>
  <c r="F4669" i="3"/>
  <c r="E4669" i="3"/>
  <c r="D4669" i="3"/>
  <c r="C4669" i="3"/>
  <c r="B4669" i="3"/>
  <c r="A4669" i="3"/>
  <c r="F4668" i="3"/>
  <c r="E4668" i="3"/>
  <c r="D4668" i="3"/>
  <c r="C4668" i="3"/>
  <c r="B4668" i="3"/>
  <c r="A4668" i="3"/>
  <c r="F4667" i="3"/>
  <c r="E4667" i="3"/>
  <c r="D4667" i="3"/>
  <c r="C4667" i="3"/>
  <c r="B4667" i="3"/>
  <c r="A4667" i="3"/>
  <c r="F4666" i="3"/>
  <c r="E4666" i="3"/>
  <c r="D4666" i="3"/>
  <c r="C4666" i="3"/>
  <c r="B4666" i="3"/>
  <c r="A4666" i="3"/>
  <c r="F4665" i="3"/>
  <c r="E4665" i="3"/>
  <c r="D4665" i="3"/>
  <c r="C4665" i="3"/>
  <c r="B4665" i="3"/>
  <c r="A4665" i="3"/>
  <c r="F4664" i="3"/>
  <c r="E4664" i="3"/>
  <c r="D4664" i="3"/>
  <c r="C4664" i="3"/>
  <c r="B4664" i="3"/>
  <c r="A4664" i="3"/>
  <c r="F4663" i="3"/>
  <c r="E4663" i="3"/>
  <c r="D4663" i="3"/>
  <c r="C4663" i="3"/>
  <c r="B4663" i="3"/>
  <c r="A4663" i="3"/>
  <c r="F4662" i="3"/>
  <c r="E4662" i="3"/>
  <c r="D4662" i="3"/>
  <c r="C4662" i="3"/>
  <c r="B4662" i="3"/>
  <c r="A4662" i="3"/>
  <c r="F4661" i="3"/>
  <c r="E4661" i="3"/>
  <c r="D4661" i="3"/>
  <c r="C4661" i="3"/>
  <c r="B4661" i="3"/>
  <c r="A4661" i="3"/>
  <c r="F4660" i="3"/>
  <c r="E4660" i="3"/>
  <c r="D4660" i="3"/>
  <c r="C4660" i="3"/>
  <c r="B4660" i="3"/>
  <c r="A4660" i="3"/>
  <c r="F4659" i="3"/>
  <c r="E4659" i="3"/>
  <c r="D4659" i="3"/>
  <c r="C4659" i="3"/>
  <c r="B4659" i="3"/>
  <c r="A4659" i="3"/>
  <c r="F4658" i="3"/>
  <c r="E4658" i="3"/>
  <c r="D4658" i="3"/>
  <c r="C4658" i="3"/>
  <c r="B4658" i="3"/>
  <c r="A4658" i="3"/>
  <c r="F4657" i="3"/>
  <c r="E4657" i="3"/>
  <c r="D4657" i="3"/>
  <c r="C4657" i="3"/>
  <c r="B4657" i="3"/>
  <c r="A4657" i="3"/>
  <c r="F4656" i="3"/>
  <c r="E4656" i="3"/>
  <c r="D4656" i="3"/>
  <c r="C4656" i="3"/>
  <c r="B4656" i="3"/>
  <c r="A4656" i="3"/>
  <c r="F4655" i="3"/>
  <c r="E4655" i="3"/>
  <c r="D4655" i="3"/>
  <c r="C4655" i="3"/>
  <c r="B4655" i="3"/>
  <c r="A4655" i="3"/>
  <c r="F4654" i="3"/>
  <c r="E4654" i="3"/>
  <c r="D4654" i="3"/>
  <c r="C4654" i="3"/>
  <c r="B4654" i="3"/>
  <c r="A4654" i="3"/>
  <c r="F4653" i="3"/>
  <c r="E4653" i="3"/>
  <c r="D4653" i="3"/>
  <c r="C4653" i="3"/>
  <c r="B4653" i="3"/>
  <c r="A4653" i="3"/>
  <c r="F4652" i="3"/>
  <c r="E4652" i="3"/>
  <c r="D4652" i="3"/>
  <c r="C4652" i="3"/>
  <c r="B4652" i="3"/>
  <c r="A4652" i="3"/>
  <c r="F4651" i="3"/>
  <c r="E4651" i="3"/>
  <c r="D4651" i="3"/>
  <c r="C4651" i="3"/>
  <c r="B4651" i="3"/>
  <c r="A4651" i="3"/>
  <c r="F4650" i="3"/>
  <c r="E4650" i="3"/>
  <c r="D4650" i="3"/>
  <c r="C4650" i="3"/>
  <c r="B4650" i="3"/>
  <c r="A4650" i="3"/>
  <c r="F4649" i="3"/>
  <c r="E4649" i="3"/>
  <c r="D4649" i="3"/>
  <c r="C4649" i="3"/>
  <c r="B4649" i="3"/>
  <c r="A4649" i="3"/>
  <c r="F4648" i="3"/>
  <c r="E4648" i="3"/>
  <c r="D4648" i="3"/>
  <c r="C4648" i="3"/>
  <c r="B4648" i="3"/>
  <c r="A4648" i="3"/>
  <c r="F4647" i="3"/>
  <c r="E4647" i="3"/>
  <c r="D4647" i="3"/>
  <c r="C4647" i="3"/>
  <c r="B4647" i="3"/>
  <c r="A4647" i="3"/>
  <c r="F4646" i="3"/>
  <c r="E4646" i="3"/>
  <c r="D4646" i="3"/>
  <c r="C4646" i="3"/>
  <c r="B4646" i="3"/>
  <c r="A4646" i="3"/>
  <c r="F4645" i="3"/>
  <c r="E4645" i="3"/>
  <c r="D4645" i="3"/>
  <c r="C4645" i="3"/>
  <c r="B4645" i="3"/>
  <c r="A4645" i="3"/>
  <c r="F4644" i="3"/>
  <c r="E4644" i="3"/>
  <c r="D4644" i="3"/>
  <c r="C4644" i="3"/>
  <c r="B4644" i="3"/>
  <c r="A4644" i="3"/>
  <c r="F4643" i="3"/>
  <c r="E4643" i="3"/>
  <c r="D4643" i="3"/>
  <c r="C4643" i="3"/>
  <c r="B4643" i="3"/>
  <c r="A4643" i="3"/>
  <c r="F4642" i="3"/>
  <c r="E4642" i="3"/>
  <c r="D4642" i="3"/>
  <c r="C4642" i="3"/>
  <c r="B4642" i="3"/>
  <c r="A4642" i="3"/>
  <c r="F4641" i="3"/>
  <c r="E4641" i="3"/>
  <c r="D4641" i="3"/>
  <c r="C4641" i="3"/>
  <c r="B4641" i="3"/>
  <c r="A4641" i="3"/>
  <c r="F4640" i="3"/>
  <c r="E4640" i="3"/>
  <c r="D4640" i="3"/>
  <c r="C4640" i="3"/>
  <c r="B4640" i="3"/>
  <c r="A4640" i="3"/>
  <c r="F4639" i="3"/>
  <c r="E4639" i="3"/>
  <c r="D4639" i="3"/>
  <c r="C4639" i="3"/>
  <c r="B4639" i="3"/>
  <c r="A4639" i="3"/>
  <c r="F4638" i="3"/>
  <c r="E4638" i="3"/>
  <c r="D4638" i="3"/>
  <c r="C4638" i="3"/>
  <c r="B4638" i="3"/>
  <c r="A4638" i="3"/>
  <c r="F4637" i="3"/>
  <c r="E4637" i="3"/>
  <c r="D4637" i="3"/>
  <c r="C4637" i="3"/>
  <c r="B4637" i="3"/>
  <c r="A4637" i="3"/>
  <c r="F4636" i="3"/>
  <c r="E4636" i="3"/>
  <c r="D4636" i="3"/>
  <c r="C4636" i="3"/>
  <c r="B4636" i="3"/>
  <c r="A4636" i="3"/>
  <c r="F4635" i="3"/>
  <c r="E4635" i="3"/>
  <c r="D4635" i="3"/>
  <c r="C4635" i="3"/>
  <c r="B4635" i="3"/>
  <c r="A4635" i="3"/>
  <c r="F4634" i="3"/>
  <c r="E4634" i="3"/>
  <c r="D4634" i="3"/>
  <c r="C4634" i="3"/>
  <c r="B4634" i="3"/>
  <c r="A4634" i="3"/>
  <c r="F4633" i="3"/>
  <c r="E4633" i="3"/>
  <c r="D4633" i="3"/>
  <c r="C4633" i="3"/>
  <c r="B4633" i="3"/>
  <c r="A4633" i="3"/>
  <c r="F4632" i="3"/>
  <c r="E4632" i="3"/>
  <c r="D4632" i="3"/>
  <c r="C4632" i="3"/>
  <c r="B4632" i="3"/>
  <c r="A4632" i="3"/>
  <c r="F4631" i="3"/>
  <c r="E4631" i="3"/>
  <c r="D4631" i="3"/>
  <c r="C4631" i="3"/>
  <c r="B4631" i="3"/>
  <c r="A4631" i="3"/>
  <c r="F4630" i="3"/>
  <c r="E4630" i="3"/>
  <c r="D4630" i="3"/>
  <c r="C4630" i="3"/>
  <c r="B4630" i="3"/>
  <c r="A4630" i="3"/>
  <c r="F4629" i="3"/>
  <c r="E4629" i="3"/>
  <c r="D4629" i="3"/>
  <c r="C4629" i="3"/>
  <c r="B4629" i="3"/>
  <c r="A4629" i="3"/>
  <c r="F4628" i="3"/>
  <c r="E4628" i="3"/>
  <c r="D4628" i="3"/>
  <c r="C4628" i="3"/>
  <c r="B4628" i="3"/>
  <c r="A4628" i="3"/>
  <c r="F4627" i="3"/>
  <c r="E4627" i="3"/>
  <c r="D4627" i="3"/>
  <c r="C4627" i="3"/>
  <c r="B4627" i="3"/>
  <c r="A4627" i="3"/>
  <c r="F4626" i="3"/>
  <c r="E4626" i="3"/>
  <c r="D4626" i="3"/>
  <c r="C4626" i="3"/>
  <c r="B4626" i="3"/>
  <c r="A4626" i="3"/>
  <c r="F4625" i="3"/>
  <c r="E4625" i="3"/>
  <c r="D4625" i="3"/>
  <c r="C4625" i="3"/>
  <c r="B4625" i="3"/>
  <c r="A4625" i="3"/>
  <c r="F4624" i="3"/>
  <c r="E4624" i="3"/>
  <c r="D4624" i="3"/>
  <c r="C4624" i="3"/>
  <c r="B4624" i="3"/>
  <c r="A4624" i="3"/>
  <c r="F4623" i="3"/>
  <c r="E4623" i="3"/>
  <c r="D4623" i="3"/>
  <c r="C4623" i="3"/>
  <c r="B4623" i="3"/>
  <c r="A4623" i="3"/>
  <c r="F4622" i="3"/>
  <c r="E4622" i="3"/>
  <c r="D4622" i="3"/>
  <c r="C4622" i="3"/>
  <c r="B4622" i="3"/>
  <c r="A4622" i="3"/>
  <c r="F4621" i="3"/>
  <c r="E4621" i="3"/>
  <c r="D4621" i="3"/>
  <c r="C4621" i="3"/>
  <c r="B4621" i="3"/>
  <c r="A4621" i="3"/>
  <c r="F4620" i="3"/>
  <c r="E4620" i="3"/>
  <c r="D4620" i="3"/>
  <c r="C4620" i="3"/>
  <c r="B4620" i="3"/>
  <c r="A4620" i="3"/>
  <c r="F4619" i="3"/>
  <c r="E4619" i="3"/>
  <c r="D4619" i="3"/>
  <c r="C4619" i="3"/>
  <c r="B4619" i="3"/>
  <c r="A4619" i="3"/>
  <c r="F4618" i="3"/>
  <c r="E4618" i="3"/>
  <c r="D4618" i="3"/>
  <c r="C4618" i="3"/>
  <c r="B4618" i="3"/>
  <c r="A4618" i="3"/>
  <c r="F4617" i="3"/>
  <c r="E4617" i="3"/>
  <c r="D4617" i="3"/>
  <c r="C4617" i="3"/>
  <c r="B4617" i="3"/>
  <c r="A4617" i="3"/>
  <c r="F4616" i="3"/>
  <c r="E4616" i="3"/>
  <c r="D4616" i="3"/>
  <c r="C4616" i="3"/>
  <c r="B4616" i="3"/>
  <c r="A4616" i="3"/>
  <c r="F4615" i="3"/>
  <c r="E4615" i="3"/>
  <c r="D4615" i="3"/>
  <c r="C4615" i="3"/>
  <c r="B4615" i="3"/>
  <c r="A4615" i="3"/>
  <c r="F4614" i="3"/>
  <c r="E4614" i="3"/>
  <c r="D4614" i="3"/>
  <c r="C4614" i="3"/>
  <c r="B4614" i="3"/>
  <c r="A4614" i="3"/>
  <c r="F4613" i="3"/>
  <c r="E4613" i="3"/>
  <c r="D4613" i="3"/>
  <c r="C4613" i="3"/>
  <c r="B4613" i="3"/>
  <c r="A4613" i="3"/>
  <c r="F4612" i="3"/>
  <c r="E4612" i="3"/>
  <c r="D4612" i="3"/>
  <c r="C4612" i="3"/>
  <c r="B4612" i="3"/>
  <c r="A4612" i="3"/>
  <c r="F4611" i="3"/>
  <c r="E4611" i="3"/>
  <c r="D4611" i="3"/>
  <c r="C4611" i="3"/>
  <c r="B4611" i="3"/>
  <c r="A4611" i="3"/>
  <c r="F4610" i="3"/>
  <c r="E4610" i="3"/>
  <c r="D4610" i="3"/>
  <c r="C4610" i="3"/>
  <c r="B4610" i="3"/>
  <c r="A4610" i="3"/>
  <c r="F4609" i="3"/>
  <c r="E4609" i="3"/>
  <c r="D4609" i="3"/>
  <c r="C4609" i="3"/>
  <c r="B4609" i="3"/>
  <c r="A4609" i="3"/>
  <c r="F4608" i="3"/>
  <c r="E4608" i="3"/>
  <c r="D4608" i="3"/>
  <c r="C4608" i="3"/>
  <c r="B4608" i="3"/>
  <c r="A4608" i="3"/>
  <c r="F4607" i="3"/>
  <c r="E4607" i="3"/>
  <c r="D4607" i="3"/>
  <c r="C4607" i="3"/>
  <c r="B4607" i="3"/>
  <c r="A4607" i="3"/>
  <c r="F4606" i="3"/>
  <c r="E4606" i="3"/>
  <c r="D4606" i="3"/>
  <c r="C4606" i="3"/>
  <c r="B4606" i="3"/>
  <c r="A4606" i="3"/>
  <c r="F4605" i="3"/>
  <c r="E4605" i="3"/>
  <c r="D4605" i="3"/>
  <c r="C4605" i="3"/>
  <c r="B4605" i="3"/>
  <c r="A4605" i="3"/>
  <c r="F4604" i="3"/>
  <c r="E4604" i="3"/>
  <c r="D4604" i="3"/>
  <c r="C4604" i="3"/>
  <c r="B4604" i="3"/>
  <c r="A4604" i="3"/>
  <c r="F4603" i="3"/>
  <c r="E4603" i="3"/>
  <c r="D4603" i="3"/>
  <c r="C4603" i="3"/>
  <c r="B4603" i="3"/>
  <c r="A4603" i="3"/>
  <c r="F4602" i="3"/>
  <c r="E4602" i="3"/>
  <c r="D4602" i="3"/>
  <c r="C4602" i="3"/>
  <c r="B4602" i="3"/>
  <c r="A4602" i="3"/>
  <c r="F4601" i="3"/>
  <c r="E4601" i="3"/>
  <c r="D4601" i="3"/>
  <c r="C4601" i="3"/>
  <c r="B4601" i="3"/>
  <c r="A4601" i="3"/>
  <c r="F4600" i="3"/>
  <c r="E4600" i="3"/>
  <c r="D4600" i="3"/>
  <c r="C4600" i="3"/>
  <c r="B4600" i="3"/>
  <c r="A4600" i="3"/>
  <c r="F4599" i="3"/>
  <c r="E4599" i="3"/>
  <c r="D4599" i="3"/>
  <c r="C4599" i="3"/>
  <c r="B4599" i="3"/>
  <c r="A4599" i="3"/>
  <c r="F4598" i="3"/>
  <c r="E4598" i="3"/>
  <c r="D4598" i="3"/>
  <c r="C4598" i="3"/>
  <c r="B4598" i="3"/>
  <c r="A4598" i="3"/>
  <c r="F4597" i="3"/>
  <c r="E4597" i="3"/>
  <c r="D4597" i="3"/>
  <c r="C4597" i="3"/>
  <c r="B4597" i="3"/>
  <c r="A4597" i="3"/>
  <c r="F4596" i="3"/>
  <c r="E4596" i="3"/>
  <c r="D4596" i="3"/>
  <c r="C4596" i="3"/>
  <c r="B4596" i="3"/>
  <c r="A4596" i="3"/>
  <c r="F4595" i="3"/>
  <c r="E4595" i="3"/>
  <c r="D4595" i="3"/>
  <c r="C4595" i="3"/>
  <c r="B4595" i="3"/>
  <c r="A4595" i="3"/>
  <c r="F4594" i="3"/>
  <c r="E4594" i="3"/>
  <c r="D4594" i="3"/>
  <c r="C4594" i="3"/>
  <c r="B4594" i="3"/>
  <c r="A4594" i="3"/>
  <c r="F4593" i="3"/>
  <c r="E4593" i="3"/>
  <c r="D4593" i="3"/>
  <c r="C4593" i="3"/>
  <c r="B4593" i="3"/>
  <c r="A4593" i="3"/>
  <c r="F4592" i="3"/>
  <c r="E4592" i="3"/>
  <c r="D4592" i="3"/>
  <c r="C4592" i="3"/>
  <c r="B4592" i="3"/>
  <c r="A4592" i="3"/>
  <c r="F4591" i="3"/>
  <c r="E4591" i="3"/>
  <c r="D4591" i="3"/>
  <c r="C4591" i="3"/>
  <c r="B4591" i="3"/>
  <c r="A4591" i="3"/>
  <c r="F4590" i="3"/>
  <c r="E4590" i="3"/>
  <c r="D4590" i="3"/>
  <c r="C4590" i="3"/>
  <c r="B4590" i="3"/>
  <c r="A4590" i="3"/>
  <c r="F4589" i="3"/>
  <c r="E4589" i="3"/>
  <c r="D4589" i="3"/>
  <c r="C4589" i="3"/>
  <c r="B4589" i="3"/>
  <c r="A4589" i="3"/>
  <c r="F4588" i="3"/>
  <c r="E4588" i="3"/>
  <c r="D4588" i="3"/>
  <c r="C4588" i="3"/>
  <c r="B4588" i="3"/>
  <c r="A4588" i="3"/>
  <c r="F4587" i="3"/>
  <c r="E4587" i="3"/>
  <c r="D4587" i="3"/>
  <c r="C4587" i="3"/>
  <c r="B4587" i="3"/>
  <c r="A4587" i="3"/>
  <c r="F4586" i="3"/>
  <c r="E4586" i="3"/>
  <c r="D4586" i="3"/>
  <c r="C4586" i="3"/>
  <c r="B4586" i="3"/>
  <c r="A4586" i="3"/>
  <c r="F4585" i="3"/>
  <c r="E4585" i="3"/>
  <c r="D4585" i="3"/>
  <c r="C4585" i="3"/>
  <c r="B4585" i="3"/>
  <c r="A4585" i="3"/>
  <c r="F4584" i="3"/>
  <c r="E4584" i="3"/>
  <c r="D4584" i="3"/>
  <c r="C4584" i="3"/>
  <c r="B4584" i="3"/>
  <c r="A4584" i="3"/>
  <c r="F4583" i="3"/>
  <c r="E4583" i="3"/>
  <c r="D4583" i="3"/>
  <c r="C4583" i="3"/>
  <c r="B4583" i="3"/>
  <c r="A4583" i="3"/>
  <c r="F4582" i="3"/>
  <c r="E4582" i="3"/>
  <c r="D4582" i="3"/>
  <c r="C4582" i="3"/>
  <c r="B4582" i="3"/>
  <c r="A4582" i="3"/>
  <c r="F4581" i="3"/>
  <c r="E4581" i="3"/>
  <c r="D4581" i="3"/>
  <c r="C4581" i="3"/>
  <c r="B4581" i="3"/>
  <c r="A4581" i="3"/>
  <c r="F4580" i="3"/>
  <c r="E4580" i="3"/>
  <c r="D4580" i="3"/>
  <c r="C4580" i="3"/>
  <c r="B4580" i="3"/>
  <c r="A4580" i="3"/>
  <c r="F4579" i="3"/>
  <c r="E4579" i="3"/>
  <c r="D4579" i="3"/>
  <c r="C4579" i="3"/>
  <c r="B4579" i="3"/>
  <c r="A4579" i="3"/>
  <c r="F4578" i="3"/>
  <c r="E4578" i="3"/>
  <c r="D4578" i="3"/>
  <c r="C4578" i="3"/>
  <c r="B4578" i="3"/>
  <c r="A4578" i="3"/>
  <c r="F4577" i="3"/>
  <c r="E4577" i="3"/>
  <c r="D4577" i="3"/>
  <c r="C4577" i="3"/>
  <c r="B4577" i="3"/>
  <c r="A4577" i="3"/>
  <c r="F4576" i="3"/>
  <c r="E4576" i="3"/>
  <c r="D4576" i="3"/>
  <c r="C4576" i="3"/>
  <c r="B4576" i="3"/>
  <c r="A4576" i="3"/>
  <c r="F4575" i="3"/>
  <c r="E4575" i="3"/>
  <c r="D4575" i="3"/>
  <c r="C4575" i="3"/>
  <c r="B4575" i="3"/>
  <c r="A4575" i="3"/>
  <c r="F4574" i="3"/>
  <c r="E4574" i="3"/>
  <c r="D4574" i="3"/>
  <c r="C4574" i="3"/>
  <c r="B4574" i="3"/>
  <c r="A4574" i="3"/>
  <c r="F4573" i="3"/>
  <c r="E4573" i="3"/>
  <c r="D4573" i="3"/>
  <c r="C4573" i="3"/>
  <c r="B4573" i="3"/>
  <c r="A4573" i="3"/>
  <c r="F4572" i="3"/>
  <c r="E4572" i="3"/>
  <c r="D4572" i="3"/>
  <c r="C4572" i="3"/>
  <c r="B4572" i="3"/>
  <c r="A4572" i="3"/>
  <c r="F4571" i="3"/>
  <c r="E4571" i="3"/>
  <c r="D4571" i="3"/>
  <c r="C4571" i="3"/>
  <c r="B4571" i="3"/>
  <c r="A4571" i="3"/>
  <c r="F4570" i="3"/>
  <c r="E4570" i="3"/>
  <c r="D4570" i="3"/>
  <c r="C4570" i="3"/>
  <c r="B4570" i="3"/>
  <c r="A4570" i="3"/>
  <c r="F4569" i="3"/>
  <c r="E4569" i="3"/>
  <c r="D4569" i="3"/>
  <c r="C4569" i="3"/>
  <c r="B4569" i="3"/>
  <c r="A4569" i="3"/>
  <c r="F4568" i="3"/>
  <c r="E4568" i="3"/>
  <c r="D4568" i="3"/>
  <c r="C4568" i="3"/>
  <c r="B4568" i="3"/>
  <c r="A4568" i="3"/>
  <c r="F4567" i="3"/>
  <c r="E4567" i="3"/>
  <c r="D4567" i="3"/>
  <c r="C4567" i="3"/>
  <c r="B4567" i="3"/>
  <c r="A4567" i="3"/>
  <c r="F4566" i="3"/>
  <c r="E4566" i="3"/>
  <c r="D4566" i="3"/>
  <c r="C4566" i="3"/>
  <c r="B4566" i="3"/>
  <c r="A4566" i="3"/>
  <c r="F4565" i="3"/>
  <c r="E4565" i="3"/>
  <c r="D4565" i="3"/>
  <c r="C4565" i="3"/>
  <c r="B4565" i="3"/>
  <c r="A4565" i="3"/>
  <c r="F4564" i="3"/>
  <c r="E4564" i="3"/>
  <c r="D4564" i="3"/>
  <c r="C4564" i="3"/>
  <c r="B4564" i="3"/>
  <c r="A4564" i="3"/>
  <c r="F4563" i="3"/>
  <c r="E4563" i="3"/>
  <c r="D4563" i="3"/>
  <c r="C4563" i="3"/>
  <c r="B4563" i="3"/>
  <c r="A4563" i="3"/>
  <c r="F4562" i="3"/>
  <c r="E4562" i="3"/>
  <c r="D4562" i="3"/>
  <c r="C4562" i="3"/>
  <c r="B4562" i="3"/>
  <c r="A4562" i="3"/>
  <c r="F4561" i="3"/>
  <c r="E4561" i="3"/>
  <c r="D4561" i="3"/>
  <c r="C4561" i="3"/>
  <c r="B4561" i="3"/>
  <c r="A4561" i="3"/>
  <c r="F4560" i="3"/>
  <c r="E4560" i="3"/>
  <c r="D4560" i="3"/>
  <c r="C4560" i="3"/>
  <c r="B4560" i="3"/>
  <c r="A4560" i="3"/>
  <c r="F4559" i="3"/>
  <c r="E4559" i="3"/>
  <c r="D4559" i="3"/>
  <c r="C4559" i="3"/>
  <c r="B4559" i="3"/>
  <c r="A4559" i="3"/>
  <c r="F4558" i="3"/>
  <c r="E4558" i="3"/>
  <c r="D4558" i="3"/>
  <c r="C4558" i="3"/>
  <c r="B4558" i="3"/>
  <c r="A4558" i="3"/>
  <c r="F4557" i="3"/>
  <c r="E4557" i="3"/>
  <c r="D4557" i="3"/>
  <c r="C4557" i="3"/>
  <c r="B4557" i="3"/>
  <c r="A4557" i="3"/>
  <c r="F4556" i="3"/>
  <c r="E4556" i="3"/>
  <c r="D4556" i="3"/>
  <c r="C4556" i="3"/>
  <c r="B4556" i="3"/>
  <c r="A4556" i="3"/>
  <c r="F4555" i="3"/>
  <c r="E4555" i="3"/>
  <c r="D4555" i="3"/>
  <c r="C4555" i="3"/>
  <c r="B4555" i="3"/>
  <c r="A4555" i="3"/>
  <c r="F4554" i="3"/>
  <c r="E4554" i="3"/>
  <c r="D4554" i="3"/>
  <c r="C4554" i="3"/>
  <c r="B4554" i="3"/>
  <c r="A4554" i="3"/>
  <c r="F4553" i="3"/>
  <c r="E4553" i="3"/>
  <c r="D4553" i="3"/>
  <c r="C4553" i="3"/>
  <c r="B4553" i="3"/>
  <c r="A4553" i="3"/>
  <c r="F4552" i="3"/>
  <c r="E4552" i="3"/>
  <c r="D4552" i="3"/>
  <c r="C4552" i="3"/>
  <c r="B4552" i="3"/>
  <c r="A4552" i="3"/>
  <c r="F4551" i="3"/>
  <c r="E4551" i="3"/>
  <c r="D4551" i="3"/>
  <c r="C4551" i="3"/>
  <c r="B4551" i="3"/>
  <c r="A4551" i="3"/>
  <c r="F4550" i="3"/>
  <c r="E4550" i="3"/>
  <c r="D4550" i="3"/>
  <c r="C4550" i="3"/>
  <c r="B4550" i="3"/>
  <c r="A4550" i="3"/>
  <c r="F4549" i="3"/>
  <c r="E4549" i="3"/>
  <c r="D4549" i="3"/>
  <c r="C4549" i="3"/>
  <c r="B4549" i="3"/>
  <c r="A4549" i="3"/>
  <c r="F4548" i="3"/>
  <c r="E4548" i="3"/>
  <c r="D4548" i="3"/>
  <c r="C4548" i="3"/>
  <c r="B4548" i="3"/>
  <c r="A4548" i="3"/>
  <c r="F4547" i="3"/>
  <c r="E4547" i="3"/>
  <c r="D4547" i="3"/>
  <c r="C4547" i="3"/>
  <c r="B4547" i="3"/>
  <c r="A4547" i="3"/>
  <c r="F4546" i="3"/>
  <c r="E4546" i="3"/>
  <c r="D4546" i="3"/>
  <c r="C4546" i="3"/>
  <c r="B4546" i="3"/>
  <c r="A4546" i="3"/>
  <c r="F4545" i="3"/>
  <c r="E4545" i="3"/>
  <c r="D4545" i="3"/>
  <c r="C4545" i="3"/>
  <c r="B4545" i="3"/>
  <c r="A4545" i="3"/>
  <c r="F4544" i="3"/>
  <c r="E4544" i="3"/>
  <c r="D4544" i="3"/>
  <c r="C4544" i="3"/>
  <c r="B4544" i="3"/>
  <c r="A4544" i="3"/>
  <c r="F4543" i="3"/>
  <c r="E4543" i="3"/>
  <c r="D4543" i="3"/>
  <c r="C4543" i="3"/>
  <c r="B4543" i="3"/>
  <c r="A4543" i="3"/>
  <c r="F4542" i="3"/>
  <c r="E4542" i="3"/>
  <c r="D4542" i="3"/>
  <c r="C4542" i="3"/>
  <c r="B4542" i="3"/>
  <c r="A4542" i="3"/>
  <c r="F4541" i="3"/>
  <c r="E4541" i="3"/>
  <c r="D4541" i="3"/>
  <c r="C4541" i="3"/>
  <c r="B4541" i="3"/>
  <c r="A4541" i="3"/>
  <c r="F4540" i="3"/>
  <c r="E4540" i="3"/>
  <c r="D4540" i="3"/>
  <c r="C4540" i="3"/>
  <c r="B4540" i="3"/>
  <c r="A4540" i="3"/>
  <c r="F4539" i="3"/>
  <c r="E4539" i="3"/>
  <c r="D4539" i="3"/>
  <c r="C4539" i="3"/>
  <c r="B4539" i="3"/>
  <c r="A4539" i="3"/>
  <c r="F4538" i="3"/>
  <c r="E4538" i="3"/>
  <c r="D4538" i="3"/>
  <c r="C4538" i="3"/>
  <c r="B4538" i="3"/>
  <c r="A4538" i="3"/>
  <c r="F4537" i="3"/>
  <c r="E4537" i="3"/>
  <c r="D4537" i="3"/>
  <c r="C4537" i="3"/>
  <c r="B4537" i="3"/>
  <c r="A4537" i="3"/>
  <c r="F4536" i="3"/>
  <c r="E4536" i="3"/>
  <c r="D4536" i="3"/>
  <c r="C4536" i="3"/>
  <c r="B4536" i="3"/>
  <c r="A4536" i="3"/>
  <c r="F4535" i="3"/>
  <c r="E4535" i="3"/>
  <c r="D4535" i="3"/>
  <c r="C4535" i="3"/>
  <c r="B4535" i="3"/>
  <c r="A4535" i="3"/>
  <c r="F4534" i="3"/>
  <c r="E4534" i="3"/>
  <c r="D4534" i="3"/>
  <c r="C4534" i="3"/>
  <c r="B4534" i="3"/>
  <c r="A4534" i="3"/>
  <c r="F4533" i="3"/>
  <c r="E4533" i="3"/>
  <c r="D4533" i="3"/>
  <c r="C4533" i="3"/>
  <c r="B4533" i="3"/>
  <c r="A4533" i="3"/>
  <c r="F4532" i="3"/>
  <c r="E4532" i="3"/>
  <c r="D4532" i="3"/>
  <c r="C4532" i="3"/>
  <c r="B4532" i="3"/>
  <c r="A4532" i="3"/>
  <c r="F4531" i="3"/>
  <c r="E4531" i="3"/>
  <c r="D4531" i="3"/>
  <c r="C4531" i="3"/>
  <c r="B4531" i="3"/>
  <c r="A4531" i="3"/>
  <c r="F4530" i="3"/>
  <c r="E4530" i="3"/>
  <c r="D4530" i="3"/>
  <c r="C4530" i="3"/>
  <c r="B4530" i="3"/>
  <c r="A4530" i="3"/>
  <c r="F4529" i="3"/>
  <c r="E4529" i="3"/>
  <c r="D4529" i="3"/>
  <c r="C4529" i="3"/>
  <c r="B4529" i="3"/>
  <c r="A4529" i="3"/>
  <c r="F4528" i="3"/>
  <c r="E4528" i="3"/>
  <c r="D4528" i="3"/>
  <c r="C4528" i="3"/>
  <c r="B4528" i="3"/>
  <c r="A4528" i="3"/>
  <c r="F4527" i="3"/>
  <c r="E4527" i="3"/>
  <c r="D4527" i="3"/>
  <c r="C4527" i="3"/>
  <c r="B4527" i="3"/>
  <c r="A4527" i="3"/>
  <c r="F4526" i="3"/>
  <c r="E4526" i="3"/>
  <c r="D4526" i="3"/>
  <c r="C4526" i="3"/>
  <c r="B4526" i="3"/>
  <c r="A4526" i="3"/>
  <c r="F4525" i="3"/>
  <c r="E4525" i="3"/>
  <c r="D4525" i="3"/>
  <c r="C4525" i="3"/>
  <c r="B4525" i="3"/>
  <c r="A4525" i="3"/>
  <c r="F4524" i="3"/>
  <c r="E4524" i="3"/>
  <c r="D4524" i="3"/>
  <c r="C4524" i="3"/>
  <c r="B4524" i="3"/>
  <c r="A4524" i="3"/>
  <c r="F4523" i="3"/>
  <c r="E4523" i="3"/>
  <c r="D4523" i="3"/>
  <c r="C4523" i="3"/>
  <c r="B4523" i="3"/>
  <c r="A4523" i="3"/>
  <c r="F4522" i="3"/>
  <c r="E4522" i="3"/>
  <c r="D4522" i="3"/>
  <c r="C4522" i="3"/>
  <c r="B4522" i="3"/>
  <c r="A4522" i="3"/>
  <c r="F4521" i="3"/>
  <c r="E4521" i="3"/>
  <c r="D4521" i="3"/>
  <c r="C4521" i="3"/>
  <c r="B4521" i="3"/>
  <c r="A4521" i="3"/>
  <c r="F4520" i="3"/>
  <c r="E4520" i="3"/>
  <c r="D4520" i="3"/>
  <c r="C4520" i="3"/>
  <c r="B4520" i="3"/>
  <c r="A4520" i="3"/>
  <c r="F4519" i="3"/>
  <c r="E4519" i="3"/>
  <c r="D4519" i="3"/>
  <c r="C4519" i="3"/>
  <c r="B4519" i="3"/>
  <c r="A4519" i="3"/>
  <c r="F4518" i="3"/>
  <c r="E4518" i="3"/>
  <c r="D4518" i="3"/>
  <c r="C4518" i="3"/>
  <c r="B4518" i="3"/>
  <c r="A4518" i="3"/>
  <c r="F4517" i="3"/>
  <c r="E4517" i="3"/>
  <c r="D4517" i="3"/>
  <c r="C4517" i="3"/>
  <c r="B4517" i="3"/>
  <c r="A4517" i="3"/>
  <c r="F4516" i="3"/>
  <c r="E4516" i="3"/>
  <c r="D4516" i="3"/>
  <c r="C4516" i="3"/>
  <c r="B4516" i="3"/>
  <c r="A4516" i="3"/>
  <c r="F4515" i="3"/>
  <c r="E4515" i="3"/>
  <c r="D4515" i="3"/>
  <c r="C4515" i="3"/>
  <c r="B4515" i="3"/>
  <c r="A4515" i="3"/>
  <c r="F4514" i="3"/>
  <c r="E4514" i="3"/>
  <c r="D4514" i="3"/>
  <c r="C4514" i="3"/>
  <c r="B4514" i="3"/>
  <c r="A4514" i="3"/>
  <c r="F4513" i="3"/>
  <c r="E4513" i="3"/>
  <c r="D4513" i="3"/>
  <c r="C4513" i="3"/>
  <c r="B4513" i="3"/>
  <c r="A4513" i="3"/>
  <c r="F4512" i="3"/>
  <c r="E4512" i="3"/>
  <c r="D4512" i="3"/>
  <c r="C4512" i="3"/>
  <c r="B4512" i="3"/>
  <c r="A4512" i="3"/>
  <c r="F4511" i="3"/>
  <c r="E4511" i="3"/>
  <c r="D4511" i="3"/>
  <c r="C4511" i="3"/>
  <c r="B4511" i="3"/>
  <c r="A4511" i="3"/>
  <c r="F4510" i="3"/>
  <c r="E4510" i="3"/>
  <c r="D4510" i="3"/>
  <c r="C4510" i="3"/>
  <c r="B4510" i="3"/>
  <c r="A4510" i="3"/>
  <c r="F4509" i="3"/>
  <c r="E4509" i="3"/>
  <c r="D4509" i="3"/>
  <c r="C4509" i="3"/>
  <c r="B4509" i="3"/>
  <c r="A4509" i="3"/>
  <c r="F4508" i="3"/>
  <c r="E4508" i="3"/>
  <c r="D4508" i="3"/>
  <c r="C4508" i="3"/>
  <c r="B4508" i="3"/>
  <c r="A4508" i="3"/>
  <c r="F4507" i="3"/>
  <c r="E4507" i="3"/>
  <c r="D4507" i="3"/>
  <c r="C4507" i="3"/>
  <c r="B4507" i="3"/>
  <c r="A4507" i="3"/>
  <c r="F4506" i="3"/>
  <c r="E4506" i="3"/>
  <c r="D4506" i="3"/>
  <c r="C4506" i="3"/>
  <c r="B4506" i="3"/>
  <c r="A4506" i="3"/>
  <c r="F4505" i="3"/>
  <c r="E4505" i="3"/>
  <c r="D4505" i="3"/>
  <c r="C4505" i="3"/>
  <c r="B4505" i="3"/>
  <c r="A4505" i="3"/>
  <c r="F4504" i="3"/>
  <c r="E4504" i="3"/>
  <c r="D4504" i="3"/>
  <c r="C4504" i="3"/>
  <c r="B4504" i="3"/>
  <c r="A4504" i="3"/>
  <c r="F4503" i="3"/>
  <c r="E4503" i="3"/>
  <c r="D4503" i="3"/>
  <c r="C4503" i="3"/>
  <c r="B4503" i="3"/>
  <c r="A4503" i="3"/>
  <c r="F4502" i="3"/>
  <c r="E4502" i="3"/>
  <c r="D4502" i="3"/>
  <c r="C4502" i="3"/>
  <c r="B4502" i="3"/>
  <c r="A4502" i="3"/>
  <c r="F4501" i="3"/>
  <c r="E4501" i="3"/>
  <c r="D4501" i="3"/>
  <c r="C4501" i="3"/>
  <c r="B4501" i="3"/>
  <c r="A4501" i="3"/>
  <c r="F4500" i="3"/>
  <c r="E4500" i="3"/>
  <c r="D4500" i="3"/>
  <c r="C4500" i="3"/>
  <c r="B4500" i="3"/>
  <c r="A4500" i="3"/>
  <c r="F4499" i="3"/>
  <c r="E4499" i="3"/>
  <c r="D4499" i="3"/>
  <c r="C4499" i="3"/>
  <c r="B4499" i="3"/>
  <c r="A4499" i="3"/>
  <c r="F4498" i="3"/>
  <c r="E4498" i="3"/>
  <c r="D4498" i="3"/>
  <c r="C4498" i="3"/>
  <c r="B4498" i="3"/>
  <c r="A4498" i="3"/>
  <c r="F4497" i="3"/>
  <c r="E4497" i="3"/>
  <c r="D4497" i="3"/>
  <c r="C4497" i="3"/>
  <c r="B4497" i="3"/>
  <c r="A4497" i="3"/>
  <c r="F4496" i="3"/>
  <c r="E4496" i="3"/>
  <c r="D4496" i="3"/>
  <c r="C4496" i="3"/>
  <c r="B4496" i="3"/>
  <c r="A4496" i="3"/>
  <c r="F4495" i="3"/>
  <c r="E4495" i="3"/>
  <c r="D4495" i="3"/>
  <c r="C4495" i="3"/>
  <c r="B4495" i="3"/>
  <c r="A4495" i="3"/>
  <c r="F4494" i="3"/>
  <c r="E4494" i="3"/>
  <c r="D4494" i="3"/>
  <c r="C4494" i="3"/>
  <c r="B4494" i="3"/>
  <c r="A4494" i="3"/>
  <c r="F4493" i="3"/>
  <c r="E4493" i="3"/>
  <c r="D4493" i="3"/>
  <c r="C4493" i="3"/>
  <c r="B4493" i="3"/>
  <c r="A4493" i="3"/>
  <c r="F4492" i="3"/>
  <c r="E4492" i="3"/>
  <c r="D4492" i="3"/>
  <c r="C4492" i="3"/>
  <c r="B4492" i="3"/>
  <c r="A4492" i="3"/>
  <c r="F4491" i="3"/>
  <c r="E4491" i="3"/>
  <c r="D4491" i="3"/>
  <c r="C4491" i="3"/>
  <c r="B4491" i="3"/>
  <c r="A4491" i="3"/>
  <c r="F4490" i="3"/>
  <c r="E4490" i="3"/>
  <c r="D4490" i="3"/>
  <c r="C4490" i="3"/>
  <c r="B4490" i="3"/>
  <c r="A4490" i="3"/>
  <c r="F4489" i="3"/>
  <c r="E4489" i="3"/>
  <c r="D4489" i="3"/>
  <c r="C4489" i="3"/>
  <c r="B4489" i="3"/>
  <c r="A4489" i="3"/>
  <c r="F4488" i="3"/>
  <c r="E4488" i="3"/>
  <c r="D4488" i="3"/>
  <c r="C4488" i="3"/>
  <c r="B4488" i="3"/>
  <c r="A4488" i="3"/>
  <c r="F4487" i="3"/>
  <c r="E4487" i="3"/>
  <c r="D4487" i="3"/>
  <c r="C4487" i="3"/>
  <c r="B4487" i="3"/>
  <c r="A4487" i="3"/>
  <c r="F4486" i="3"/>
  <c r="E4486" i="3"/>
  <c r="D4486" i="3"/>
  <c r="C4486" i="3"/>
  <c r="B4486" i="3"/>
  <c r="A4486" i="3"/>
  <c r="F4485" i="3"/>
  <c r="E4485" i="3"/>
  <c r="D4485" i="3"/>
  <c r="C4485" i="3"/>
  <c r="B4485" i="3"/>
  <c r="A4485" i="3"/>
  <c r="F4484" i="3"/>
  <c r="E4484" i="3"/>
  <c r="D4484" i="3"/>
  <c r="C4484" i="3"/>
  <c r="B4484" i="3"/>
  <c r="A4484" i="3"/>
  <c r="F4483" i="3"/>
  <c r="E4483" i="3"/>
  <c r="D4483" i="3"/>
  <c r="C4483" i="3"/>
  <c r="B4483" i="3"/>
  <c r="A4483" i="3"/>
  <c r="F4482" i="3"/>
  <c r="E4482" i="3"/>
  <c r="D4482" i="3"/>
  <c r="C4482" i="3"/>
  <c r="B4482" i="3"/>
  <c r="A4482" i="3"/>
  <c r="F4481" i="3"/>
  <c r="E4481" i="3"/>
  <c r="D4481" i="3"/>
  <c r="C4481" i="3"/>
  <c r="B4481" i="3"/>
  <c r="A4481" i="3"/>
  <c r="F4480" i="3"/>
  <c r="E4480" i="3"/>
  <c r="D4480" i="3"/>
  <c r="C4480" i="3"/>
  <c r="B4480" i="3"/>
  <c r="A4480" i="3"/>
  <c r="F4479" i="3"/>
  <c r="E4479" i="3"/>
  <c r="D4479" i="3"/>
  <c r="C4479" i="3"/>
  <c r="B4479" i="3"/>
  <c r="A4479" i="3"/>
  <c r="F4478" i="3"/>
  <c r="E4478" i="3"/>
  <c r="D4478" i="3"/>
  <c r="C4478" i="3"/>
  <c r="B4478" i="3"/>
  <c r="A4478" i="3"/>
  <c r="F4477" i="3"/>
  <c r="E4477" i="3"/>
  <c r="D4477" i="3"/>
  <c r="C4477" i="3"/>
  <c r="B4477" i="3"/>
  <c r="A4477" i="3"/>
  <c r="F4476" i="3"/>
  <c r="E4476" i="3"/>
  <c r="D4476" i="3"/>
  <c r="C4476" i="3"/>
  <c r="B4476" i="3"/>
  <c r="A4476" i="3"/>
  <c r="F4475" i="3"/>
  <c r="E4475" i="3"/>
  <c r="D4475" i="3"/>
  <c r="C4475" i="3"/>
  <c r="B4475" i="3"/>
  <c r="A4475" i="3"/>
  <c r="F4474" i="3"/>
  <c r="E4474" i="3"/>
  <c r="D4474" i="3"/>
  <c r="C4474" i="3"/>
  <c r="B4474" i="3"/>
  <c r="A4474" i="3"/>
  <c r="F4473" i="3"/>
  <c r="E4473" i="3"/>
  <c r="D4473" i="3"/>
  <c r="C4473" i="3"/>
  <c r="B4473" i="3"/>
  <c r="A4473" i="3"/>
  <c r="F4472" i="3"/>
  <c r="E4472" i="3"/>
  <c r="D4472" i="3"/>
  <c r="C4472" i="3"/>
  <c r="B4472" i="3"/>
  <c r="A4472" i="3"/>
  <c r="F4471" i="3"/>
  <c r="E4471" i="3"/>
  <c r="D4471" i="3"/>
  <c r="C4471" i="3"/>
  <c r="B4471" i="3"/>
  <c r="A4471" i="3"/>
  <c r="F4470" i="3"/>
  <c r="E4470" i="3"/>
  <c r="D4470" i="3"/>
  <c r="C4470" i="3"/>
  <c r="B4470" i="3"/>
  <c r="A4470" i="3"/>
  <c r="F4469" i="3"/>
  <c r="E4469" i="3"/>
  <c r="D4469" i="3"/>
  <c r="C4469" i="3"/>
  <c r="B4469" i="3"/>
  <c r="A4469" i="3"/>
  <c r="F4468" i="3"/>
  <c r="E4468" i="3"/>
  <c r="D4468" i="3"/>
  <c r="C4468" i="3"/>
  <c r="B4468" i="3"/>
  <c r="A4468" i="3"/>
  <c r="F4467" i="3"/>
  <c r="E4467" i="3"/>
  <c r="D4467" i="3"/>
  <c r="C4467" i="3"/>
  <c r="B4467" i="3"/>
  <c r="A4467" i="3"/>
  <c r="F4466" i="3"/>
  <c r="E4466" i="3"/>
  <c r="D4466" i="3"/>
  <c r="C4466" i="3"/>
  <c r="B4466" i="3"/>
  <c r="A4466" i="3"/>
  <c r="F4465" i="3"/>
  <c r="E4465" i="3"/>
  <c r="D4465" i="3"/>
  <c r="C4465" i="3"/>
  <c r="B4465" i="3"/>
  <c r="A4465" i="3"/>
  <c r="F4464" i="3"/>
  <c r="E4464" i="3"/>
  <c r="D4464" i="3"/>
  <c r="C4464" i="3"/>
  <c r="B4464" i="3"/>
  <c r="A4464" i="3"/>
  <c r="F4463" i="3"/>
  <c r="E4463" i="3"/>
  <c r="D4463" i="3"/>
  <c r="C4463" i="3"/>
  <c r="B4463" i="3"/>
  <c r="A4463" i="3"/>
  <c r="F4462" i="3"/>
  <c r="E4462" i="3"/>
  <c r="D4462" i="3"/>
  <c r="C4462" i="3"/>
  <c r="B4462" i="3"/>
  <c r="A4462" i="3"/>
  <c r="F4461" i="3"/>
  <c r="E4461" i="3"/>
  <c r="D4461" i="3"/>
  <c r="C4461" i="3"/>
  <c r="B4461" i="3"/>
  <c r="A4461" i="3"/>
  <c r="F4460" i="3"/>
  <c r="E4460" i="3"/>
  <c r="D4460" i="3"/>
  <c r="C4460" i="3"/>
  <c r="B4460" i="3"/>
  <c r="A4460" i="3"/>
  <c r="F4459" i="3"/>
  <c r="E4459" i="3"/>
  <c r="D4459" i="3"/>
  <c r="C4459" i="3"/>
  <c r="B4459" i="3"/>
  <c r="A4459" i="3"/>
  <c r="F4458" i="3"/>
  <c r="E4458" i="3"/>
  <c r="D4458" i="3"/>
  <c r="C4458" i="3"/>
  <c r="B4458" i="3"/>
  <c r="A4458" i="3"/>
  <c r="F4457" i="3"/>
  <c r="E4457" i="3"/>
  <c r="D4457" i="3"/>
  <c r="C4457" i="3"/>
  <c r="B4457" i="3"/>
  <c r="A4457" i="3"/>
  <c r="F4456" i="3"/>
  <c r="E4456" i="3"/>
  <c r="D4456" i="3"/>
  <c r="C4456" i="3"/>
  <c r="B4456" i="3"/>
  <c r="A4456" i="3"/>
  <c r="F4455" i="3"/>
  <c r="E4455" i="3"/>
  <c r="D4455" i="3"/>
  <c r="C4455" i="3"/>
  <c r="B4455" i="3"/>
  <c r="A4455" i="3"/>
  <c r="F4454" i="3"/>
  <c r="E4454" i="3"/>
  <c r="D4454" i="3"/>
  <c r="C4454" i="3"/>
  <c r="B4454" i="3"/>
  <c r="A4454" i="3"/>
  <c r="F4453" i="3"/>
  <c r="E4453" i="3"/>
  <c r="D4453" i="3"/>
  <c r="C4453" i="3"/>
  <c r="B4453" i="3"/>
  <c r="A4453" i="3"/>
  <c r="F4452" i="3"/>
  <c r="E4452" i="3"/>
  <c r="D4452" i="3"/>
  <c r="C4452" i="3"/>
  <c r="B4452" i="3"/>
  <c r="A4452" i="3"/>
  <c r="F4451" i="3"/>
  <c r="E4451" i="3"/>
  <c r="D4451" i="3"/>
  <c r="C4451" i="3"/>
  <c r="B4451" i="3"/>
  <c r="A4451" i="3"/>
  <c r="F4450" i="3"/>
  <c r="E4450" i="3"/>
  <c r="D4450" i="3"/>
  <c r="C4450" i="3"/>
  <c r="B4450" i="3"/>
  <c r="A4450" i="3"/>
  <c r="F4449" i="3"/>
  <c r="E4449" i="3"/>
  <c r="D4449" i="3"/>
  <c r="C4449" i="3"/>
  <c r="B4449" i="3"/>
  <c r="A4449" i="3"/>
  <c r="F4448" i="3"/>
  <c r="E4448" i="3"/>
  <c r="D4448" i="3"/>
  <c r="C4448" i="3"/>
  <c r="B4448" i="3"/>
  <c r="A4448" i="3"/>
  <c r="F4447" i="3"/>
  <c r="E4447" i="3"/>
  <c r="D4447" i="3"/>
  <c r="C4447" i="3"/>
  <c r="B4447" i="3"/>
  <c r="A4447" i="3"/>
  <c r="F4446" i="3"/>
  <c r="E4446" i="3"/>
  <c r="D4446" i="3"/>
  <c r="C4446" i="3"/>
  <c r="B4446" i="3"/>
  <c r="A4446" i="3"/>
  <c r="F4445" i="3"/>
  <c r="E4445" i="3"/>
  <c r="D4445" i="3"/>
  <c r="C4445" i="3"/>
  <c r="B4445" i="3"/>
  <c r="A4445" i="3"/>
  <c r="F4444" i="3"/>
  <c r="E4444" i="3"/>
  <c r="D4444" i="3"/>
  <c r="C4444" i="3"/>
  <c r="B4444" i="3"/>
  <c r="A4444" i="3"/>
  <c r="F4443" i="3"/>
  <c r="E4443" i="3"/>
  <c r="D4443" i="3"/>
  <c r="C4443" i="3"/>
  <c r="B4443" i="3"/>
  <c r="A4443" i="3"/>
  <c r="F4442" i="3"/>
  <c r="E4442" i="3"/>
  <c r="D4442" i="3"/>
  <c r="C4442" i="3"/>
  <c r="B4442" i="3"/>
  <c r="A4442" i="3"/>
  <c r="F4441" i="3"/>
  <c r="E4441" i="3"/>
  <c r="D4441" i="3"/>
  <c r="C4441" i="3"/>
  <c r="B4441" i="3"/>
  <c r="A4441" i="3"/>
  <c r="F4440" i="3"/>
  <c r="E4440" i="3"/>
  <c r="D4440" i="3"/>
  <c r="C4440" i="3"/>
  <c r="B4440" i="3"/>
  <c r="A4440" i="3"/>
  <c r="F4439" i="3"/>
  <c r="E4439" i="3"/>
  <c r="D4439" i="3"/>
  <c r="C4439" i="3"/>
  <c r="B4439" i="3"/>
  <c r="A4439" i="3"/>
  <c r="F4438" i="3"/>
  <c r="E4438" i="3"/>
  <c r="D4438" i="3"/>
  <c r="C4438" i="3"/>
  <c r="B4438" i="3"/>
  <c r="A4438" i="3"/>
  <c r="F4437" i="3"/>
  <c r="E4437" i="3"/>
  <c r="D4437" i="3"/>
  <c r="C4437" i="3"/>
  <c r="B4437" i="3"/>
  <c r="A4437" i="3"/>
  <c r="F4436" i="3"/>
  <c r="E4436" i="3"/>
  <c r="D4436" i="3"/>
  <c r="C4436" i="3"/>
  <c r="B4436" i="3"/>
  <c r="A4436" i="3"/>
  <c r="F4435" i="3"/>
  <c r="E4435" i="3"/>
  <c r="D4435" i="3"/>
  <c r="C4435" i="3"/>
  <c r="B4435" i="3"/>
  <c r="A4435" i="3"/>
  <c r="F4434" i="3"/>
  <c r="E4434" i="3"/>
  <c r="D4434" i="3"/>
  <c r="C4434" i="3"/>
  <c r="B4434" i="3"/>
  <c r="A4434" i="3"/>
  <c r="F4433" i="3"/>
  <c r="E4433" i="3"/>
  <c r="D4433" i="3"/>
  <c r="C4433" i="3"/>
  <c r="B4433" i="3"/>
  <c r="A4433" i="3"/>
  <c r="F4432" i="3"/>
  <c r="E4432" i="3"/>
  <c r="D4432" i="3"/>
  <c r="C4432" i="3"/>
  <c r="B4432" i="3"/>
  <c r="A4432" i="3"/>
  <c r="F4431" i="3"/>
  <c r="E4431" i="3"/>
  <c r="D4431" i="3"/>
  <c r="C4431" i="3"/>
  <c r="B4431" i="3"/>
  <c r="A4431" i="3"/>
  <c r="F4430" i="3"/>
  <c r="E4430" i="3"/>
  <c r="D4430" i="3"/>
  <c r="C4430" i="3"/>
  <c r="B4430" i="3"/>
  <c r="A4430" i="3"/>
  <c r="F4429" i="3"/>
  <c r="E4429" i="3"/>
  <c r="D4429" i="3"/>
  <c r="C4429" i="3"/>
  <c r="B4429" i="3"/>
  <c r="A4429" i="3"/>
  <c r="F4428" i="3"/>
  <c r="E4428" i="3"/>
  <c r="D4428" i="3"/>
  <c r="C4428" i="3"/>
  <c r="B4428" i="3"/>
  <c r="A4428" i="3"/>
  <c r="F4427" i="3"/>
  <c r="E4427" i="3"/>
  <c r="D4427" i="3"/>
  <c r="C4427" i="3"/>
  <c r="B4427" i="3"/>
  <c r="A4427" i="3"/>
  <c r="F4426" i="3"/>
  <c r="E4426" i="3"/>
  <c r="D4426" i="3"/>
  <c r="C4426" i="3"/>
  <c r="B4426" i="3"/>
  <c r="A4426" i="3"/>
  <c r="F4425" i="3"/>
  <c r="E4425" i="3"/>
  <c r="D4425" i="3"/>
  <c r="C4425" i="3"/>
  <c r="B4425" i="3"/>
  <c r="A4425" i="3"/>
  <c r="F4424" i="3"/>
  <c r="E4424" i="3"/>
  <c r="D4424" i="3"/>
  <c r="C4424" i="3"/>
  <c r="B4424" i="3"/>
  <c r="A4424" i="3"/>
  <c r="F4423" i="3"/>
  <c r="E4423" i="3"/>
  <c r="D4423" i="3"/>
  <c r="C4423" i="3"/>
  <c r="B4423" i="3"/>
  <c r="A4423" i="3"/>
  <c r="F4422" i="3"/>
  <c r="E4422" i="3"/>
  <c r="D4422" i="3"/>
  <c r="C4422" i="3"/>
  <c r="B4422" i="3"/>
  <c r="A4422" i="3"/>
  <c r="F4421" i="3"/>
  <c r="E4421" i="3"/>
  <c r="D4421" i="3"/>
  <c r="C4421" i="3"/>
  <c r="B4421" i="3"/>
  <c r="A4421" i="3"/>
  <c r="F4420" i="3"/>
  <c r="E4420" i="3"/>
  <c r="D4420" i="3"/>
  <c r="C4420" i="3"/>
  <c r="B4420" i="3"/>
  <c r="A4420" i="3"/>
  <c r="F4419" i="3"/>
  <c r="E4419" i="3"/>
  <c r="D4419" i="3"/>
  <c r="C4419" i="3"/>
  <c r="B4419" i="3"/>
  <c r="A4419" i="3"/>
  <c r="F4418" i="3"/>
  <c r="E4418" i="3"/>
  <c r="D4418" i="3"/>
  <c r="C4418" i="3"/>
  <c r="B4418" i="3"/>
  <c r="A4418" i="3"/>
  <c r="F4417" i="3"/>
  <c r="E4417" i="3"/>
  <c r="D4417" i="3"/>
  <c r="C4417" i="3"/>
  <c r="B4417" i="3"/>
  <c r="A4417" i="3"/>
  <c r="F4416" i="3"/>
  <c r="E4416" i="3"/>
  <c r="D4416" i="3"/>
  <c r="C4416" i="3"/>
  <c r="B4416" i="3"/>
  <c r="A4416" i="3"/>
  <c r="F4415" i="3"/>
  <c r="E4415" i="3"/>
  <c r="D4415" i="3"/>
  <c r="C4415" i="3"/>
  <c r="B4415" i="3"/>
  <c r="A4415" i="3"/>
  <c r="F4414" i="3"/>
  <c r="E4414" i="3"/>
  <c r="D4414" i="3"/>
  <c r="C4414" i="3"/>
  <c r="B4414" i="3"/>
  <c r="A4414" i="3"/>
  <c r="F4413" i="3"/>
  <c r="E4413" i="3"/>
  <c r="D4413" i="3"/>
  <c r="C4413" i="3"/>
  <c r="B4413" i="3"/>
  <c r="A4413" i="3"/>
  <c r="F4412" i="3"/>
  <c r="E4412" i="3"/>
  <c r="D4412" i="3"/>
  <c r="C4412" i="3"/>
  <c r="B4412" i="3"/>
  <c r="A4412" i="3"/>
  <c r="F4411" i="3"/>
  <c r="E4411" i="3"/>
  <c r="D4411" i="3"/>
  <c r="C4411" i="3"/>
  <c r="B4411" i="3"/>
  <c r="A4411" i="3"/>
  <c r="F4410" i="3"/>
  <c r="E4410" i="3"/>
  <c r="D4410" i="3"/>
  <c r="C4410" i="3"/>
  <c r="B4410" i="3"/>
  <c r="A4410" i="3"/>
  <c r="F4409" i="3"/>
  <c r="E4409" i="3"/>
  <c r="D4409" i="3"/>
  <c r="C4409" i="3"/>
  <c r="B4409" i="3"/>
  <c r="A4409" i="3"/>
  <c r="F4408" i="3"/>
  <c r="E4408" i="3"/>
  <c r="D4408" i="3"/>
  <c r="C4408" i="3"/>
  <c r="B4408" i="3"/>
  <c r="A4408" i="3"/>
  <c r="F4407" i="3"/>
  <c r="E4407" i="3"/>
  <c r="D4407" i="3"/>
  <c r="C4407" i="3"/>
  <c r="B4407" i="3"/>
  <c r="A4407" i="3"/>
  <c r="F4406" i="3"/>
  <c r="E4406" i="3"/>
  <c r="D4406" i="3"/>
  <c r="C4406" i="3"/>
  <c r="B4406" i="3"/>
  <c r="A4406" i="3"/>
  <c r="F4405" i="3"/>
  <c r="E4405" i="3"/>
  <c r="D4405" i="3"/>
  <c r="C4405" i="3"/>
  <c r="B4405" i="3"/>
  <c r="A4405" i="3"/>
  <c r="F4404" i="3"/>
  <c r="E4404" i="3"/>
  <c r="D4404" i="3"/>
  <c r="C4404" i="3"/>
  <c r="B4404" i="3"/>
  <c r="A4404" i="3"/>
  <c r="F4403" i="3"/>
  <c r="E4403" i="3"/>
  <c r="D4403" i="3"/>
  <c r="C4403" i="3"/>
  <c r="B4403" i="3"/>
  <c r="A4403" i="3"/>
  <c r="F4402" i="3"/>
  <c r="E4402" i="3"/>
  <c r="D4402" i="3"/>
  <c r="C4402" i="3"/>
  <c r="B4402" i="3"/>
  <c r="A4402" i="3"/>
  <c r="F4401" i="3"/>
  <c r="E4401" i="3"/>
  <c r="D4401" i="3"/>
  <c r="C4401" i="3"/>
  <c r="B4401" i="3"/>
  <c r="A4401" i="3"/>
  <c r="F4400" i="3"/>
  <c r="E4400" i="3"/>
  <c r="D4400" i="3"/>
  <c r="C4400" i="3"/>
  <c r="B4400" i="3"/>
  <c r="A4400" i="3"/>
  <c r="F4399" i="3"/>
  <c r="E4399" i="3"/>
  <c r="D4399" i="3"/>
  <c r="C4399" i="3"/>
  <c r="B4399" i="3"/>
  <c r="A4399" i="3"/>
  <c r="F4398" i="3"/>
  <c r="E4398" i="3"/>
  <c r="D4398" i="3"/>
  <c r="C4398" i="3"/>
  <c r="B4398" i="3"/>
  <c r="A4398" i="3"/>
  <c r="F4397" i="3"/>
  <c r="E4397" i="3"/>
  <c r="D4397" i="3"/>
  <c r="C4397" i="3"/>
  <c r="B4397" i="3"/>
  <c r="A4397" i="3"/>
  <c r="F4396" i="3"/>
  <c r="E4396" i="3"/>
  <c r="D4396" i="3"/>
  <c r="C4396" i="3"/>
  <c r="B4396" i="3"/>
  <c r="A4396" i="3"/>
  <c r="F4395" i="3"/>
  <c r="E4395" i="3"/>
  <c r="D4395" i="3"/>
  <c r="C4395" i="3"/>
  <c r="B4395" i="3"/>
  <c r="A4395" i="3"/>
  <c r="F4394" i="3"/>
  <c r="E4394" i="3"/>
  <c r="D4394" i="3"/>
  <c r="C4394" i="3"/>
  <c r="B4394" i="3"/>
  <c r="A4394" i="3"/>
  <c r="F4393" i="3"/>
  <c r="E4393" i="3"/>
  <c r="D4393" i="3"/>
  <c r="C4393" i="3"/>
  <c r="B4393" i="3"/>
  <c r="A4393" i="3"/>
  <c r="F4392" i="3"/>
  <c r="E4392" i="3"/>
  <c r="D4392" i="3"/>
  <c r="C4392" i="3"/>
  <c r="B4392" i="3"/>
  <c r="A4392" i="3"/>
  <c r="F4391" i="3"/>
  <c r="E4391" i="3"/>
  <c r="D4391" i="3"/>
  <c r="C4391" i="3"/>
  <c r="B4391" i="3"/>
  <c r="A4391" i="3"/>
  <c r="F4390" i="3"/>
  <c r="E4390" i="3"/>
  <c r="D4390" i="3"/>
  <c r="C4390" i="3"/>
  <c r="B4390" i="3"/>
  <c r="A4390" i="3"/>
  <c r="F4389" i="3"/>
  <c r="E4389" i="3"/>
  <c r="D4389" i="3"/>
  <c r="C4389" i="3"/>
  <c r="B4389" i="3"/>
  <c r="A4389" i="3"/>
  <c r="F4388" i="3"/>
  <c r="E4388" i="3"/>
  <c r="D4388" i="3"/>
  <c r="C4388" i="3"/>
  <c r="B4388" i="3"/>
  <c r="A4388" i="3"/>
  <c r="F4387" i="3"/>
  <c r="E4387" i="3"/>
  <c r="D4387" i="3"/>
  <c r="C4387" i="3"/>
  <c r="B4387" i="3"/>
  <c r="A4387" i="3"/>
  <c r="F4386" i="3"/>
  <c r="E4386" i="3"/>
  <c r="D4386" i="3"/>
  <c r="C4386" i="3"/>
  <c r="B4386" i="3"/>
  <c r="A4386" i="3"/>
  <c r="F4385" i="3"/>
  <c r="E4385" i="3"/>
  <c r="D4385" i="3"/>
  <c r="C4385" i="3"/>
  <c r="B4385" i="3"/>
  <c r="A4385" i="3"/>
  <c r="F4384" i="3"/>
  <c r="E4384" i="3"/>
  <c r="D4384" i="3"/>
  <c r="C4384" i="3"/>
  <c r="B4384" i="3"/>
  <c r="A4384" i="3"/>
  <c r="F4383" i="3"/>
  <c r="E4383" i="3"/>
  <c r="D4383" i="3"/>
  <c r="C4383" i="3"/>
  <c r="B4383" i="3"/>
  <c r="A4383" i="3"/>
  <c r="F4382" i="3"/>
  <c r="E4382" i="3"/>
  <c r="D4382" i="3"/>
  <c r="C4382" i="3"/>
  <c r="B4382" i="3"/>
  <c r="A4382" i="3"/>
  <c r="F4381" i="3"/>
  <c r="E4381" i="3"/>
  <c r="D4381" i="3"/>
  <c r="C4381" i="3"/>
  <c r="B4381" i="3"/>
  <c r="A4381" i="3"/>
  <c r="F4380" i="3"/>
  <c r="E4380" i="3"/>
  <c r="D4380" i="3"/>
  <c r="C4380" i="3"/>
  <c r="B4380" i="3"/>
  <c r="A4380" i="3"/>
  <c r="F4379" i="3"/>
  <c r="E4379" i="3"/>
  <c r="D4379" i="3"/>
  <c r="C4379" i="3"/>
  <c r="B4379" i="3"/>
  <c r="A4379" i="3"/>
  <c r="F4378" i="3"/>
  <c r="E4378" i="3"/>
  <c r="D4378" i="3"/>
  <c r="C4378" i="3"/>
  <c r="B4378" i="3"/>
  <c r="A4378" i="3"/>
  <c r="F4377" i="3"/>
  <c r="E4377" i="3"/>
  <c r="D4377" i="3"/>
  <c r="C4377" i="3"/>
  <c r="B4377" i="3"/>
  <c r="A4377" i="3"/>
  <c r="F4376" i="3"/>
  <c r="E4376" i="3"/>
  <c r="D4376" i="3"/>
  <c r="C4376" i="3"/>
  <c r="B4376" i="3"/>
  <c r="A4376" i="3"/>
  <c r="F4375" i="3"/>
  <c r="E4375" i="3"/>
  <c r="D4375" i="3"/>
  <c r="C4375" i="3"/>
  <c r="B4375" i="3"/>
  <c r="A4375" i="3"/>
  <c r="F4374" i="3"/>
  <c r="E4374" i="3"/>
  <c r="D4374" i="3"/>
  <c r="C4374" i="3"/>
  <c r="B4374" i="3"/>
  <c r="A4374" i="3"/>
  <c r="F4373" i="3"/>
  <c r="E4373" i="3"/>
  <c r="D4373" i="3"/>
  <c r="C4373" i="3"/>
  <c r="B4373" i="3"/>
  <c r="A4373" i="3"/>
  <c r="F4372" i="3"/>
  <c r="E4372" i="3"/>
  <c r="D4372" i="3"/>
  <c r="C4372" i="3"/>
  <c r="B4372" i="3"/>
  <c r="A4372" i="3"/>
  <c r="F4371" i="3"/>
  <c r="E4371" i="3"/>
  <c r="D4371" i="3"/>
  <c r="C4371" i="3"/>
  <c r="B4371" i="3"/>
  <c r="A4371" i="3"/>
  <c r="F4370" i="3"/>
  <c r="E4370" i="3"/>
  <c r="D4370" i="3"/>
  <c r="C4370" i="3"/>
  <c r="B4370" i="3"/>
  <c r="A4370" i="3"/>
  <c r="F4369" i="3"/>
  <c r="E4369" i="3"/>
  <c r="D4369" i="3"/>
  <c r="C4369" i="3"/>
  <c r="B4369" i="3"/>
  <c r="A4369" i="3"/>
  <c r="F4368" i="3"/>
  <c r="E4368" i="3"/>
  <c r="D4368" i="3"/>
  <c r="C4368" i="3"/>
  <c r="B4368" i="3"/>
  <c r="A4368" i="3"/>
  <c r="F4367" i="3"/>
  <c r="E4367" i="3"/>
  <c r="D4367" i="3"/>
  <c r="C4367" i="3"/>
  <c r="B4367" i="3"/>
  <c r="A4367" i="3"/>
  <c r="F4366" i="3"/>
  <c r="E4366" i="3"/>
  <c r="D4366" i="3"/>
  <c r="C4366" i="3"/>
  <c r="B4366" i="3"/>
  <c r="A4366" i="3"/>
  <c r="F4365" i="3"/>
  <c r="E4365" i="3"/>
  <c r="D4365" i="3"/>
  <c r="C4365" i="3"/>
  <c r="B4365" i="3"/>
  <c r="A4365" i="3"/>
  <c r="F4364" i="3"/>
  <c r="E4364" i="3"/>
  <c r="D4364" i="3"/>
  <c r="C4364" i="3"/>
  <c r="B4364" i="3"/>
  <c r="A4364" i="3"/>
  <c r="F4363" i="3"/>
  <c r="E4363" i="3"/>
  <c r="D4363" i="3"/>
  <c r="C4363" i="3"/>
  <c r="B4363" i="3"/>
  <c r="A4363" i="3"/>
  <c r="F4362" i="3"/>
  <c r="E4362" i="3"/>
  <c r="D4362" i="3"/>
  <c r="C4362" i="3"/>
  <c r="B4362" i="3"/>
  <c r="A4362" i="3"/>
  <c r="F4361" i="3"/>
  <c r="E4361" i="3"/>
  <c r="D4361" i="3"/>
  <c r="C4361" i="3"/>
  <c r="B4361" i="3"/>
  <c r="A4361" i="3"/>
  <c r="F4360" i="3"/>
  <c r="E4360" i="3"/>
  <c r="D4360" i="3"/>
  <c r="C4360" i="3"/>
  <c r="B4360" i="3"/>
  <c r="A4360" i="3"/>
  <c r="F4359" i="3"/>
  <c r="E4359" i="3"/>
  <c r="D4359" i="3"/>
  <c r="C4359" i="3"/>
  <c r="B4359" i="3"/>
  <c r="A4359" i="3"/>
  <c r="F4358" i="3"/>
  <c r="E4358" i="3"/>
  <c r="D4358" i="3"/>
  <c r="C4358" i="3"/>
  <c r="B4358" i="3"/>
  <c r="A4358" i="3"/>
  <c r="F4357" i="3"/>
  <c r="E4357" i="3"/>
  <c r="D4357" i="3"/>
  <c r="C4357" i="3"/>
  <c r="B4357" i="3"/>
  <c r="A4357" i="3"/>
  <c r="F4356" i="3"/>
  <c r="E4356" i="3"/>
  <c r="D4356" i="3"/>
  <c r="C4356" i="3"/>
  <c r="B4356" i="3"/>
  <c r="A4356" i="3"/>
  <c r="F4355" i="3"/>
  <c r="E4355" i="3"/>
  <c r="D4355" i="3"/>
  <c r="C4355" i="3"/>
  <c r="B4355" i="3"/>
  <c r="A4355" i="3"/>
  <c r="F4354" i="3"/>
  <c r="E4354" i="3"/>
  <c r="D4354" i="3"/>
  <c r="C4354" i="3"/>
  <c r="B4354" i="3"/>
  <c r="A4354" i="3"/>
  <c r="F4353" i="3"/>
  <c r="E4353" i="3"/>
  <c r="D4353" i="3"/>
  <c r="C4353" i="3"/>
  <c r="B4353" i="3"/>
  <c r="A4353" i="3"/>
  <c r="F4352" i="3"/>
  <c r="E4352" i="3"/>
  <c r="D4352" i="3"/>
  <c r="C4352" i="3"/>
  <c r="B4352" i="3"/>
  <c r="A4352" i="3"/>
  <c r="F4351" i="3"/>
  <c r="E4351" i="3"/>
  <c r="D4351" i="3"/>
  <c r="C4351" i="3"/>
  <c r="B4351" i="3"/>
  <c r="A4351" i="3"/>
  <c r="F4350" i="3"/>
  <c r="E4350" i="3"/>
  <c r="D4350" i="3"/>
  <c r="C4350" i="3"/>
  <c r="B4350" i="3"/>
  <c r="A4350" i="3"/>
  <c r="F4349" i="3"/>
  <c r="E4349" i="3"/>
  <c r="D4349" i="3"/>
  <c r="C4349" i="3"/>
  <c r="B4349" i="3"/>
  <c r="A4349" i="3"/>
  <c r="F4348" i="3"/>
  <c r="E4348" i="3"/>
  <c r="D4348" i="3"/>
  <c r="C4348" i="3"/>
  <c r="B4348" i="3"/>
  <c r="A4348" i="3"/>
  <c r="F4347" i="3"/>
  <c r="E4347" i="3"/>
  <c r="D4347" i="3"/>
  <c r="C4347" i="3"/>
  <c r="B4347" i="3"/>
  <c r="A4347" i="3"/>
  <c r="F4346" i="3"/>
  <c r="E4346" i="3"/>
  <c r="D4346" i="3"/>
  <c r="C4346" i="3"/>
  <c r="B4346" i="3"/>
  <c r="A4346" i="3"/>
  <c r="F4345" i="3"/>
  <c r="E4345" i="3"/>
  <c r="D4345" i="3"/>
  <c r="C4345" i="3"/>
  <c r="B4345" i="3"/>
  <c r="A4345" i="3"/>
  <c r="F4344" i="3"/>
  <c r="E4344" i="3"/>
  <c r="D4344" i="3"/>
  <c r="C4344" i="3"/>
  <c r="B4344" i="3"/>
  <c r="A4344" i="3"/>
  <c r="F4343" i="3"/>
  <c r="E4343" i="3"/>
  <c r="D4343" i="3"/>
  <c r="C4343" i="3"/>
  <c r="B4343" i="3"/>
  <c r="A4343" i="3"/>
  <c r="F4342" i="3"/>
  <c r="E4342" i="3"/>
  <c r="D4342" i="3"/>
  <c r="C4342" i="3"/>
  <c r="B4342" i="3"/>
  <c r="A4342" i="3"/>
  <c r="F4341" i="3"/>
  <c r="E4341" i="3"/>
  <c r="D4341" i="3"/>
  <c r="C4341" i="3"/>
  <c r="B4341" i="3"/>
  <c r="A4341" i="3"/>
  <c r="F4340" i="3"/>
  <c r="E4340" i="3"/>
  <c r="D4340" i="3"/>
  <c r="C4340" i="3"/>
  <c r="B4340" i="3"/>
  <c r="A4340" i="3"/>
  <c r="F4339" i="3"/>
  <c r="E4339" i="3"/>
  <c r="D4339" i="3"/>
  <c r="C4339" i="3"/>
  <c r="B4339" i="3"/>
  <c r="A4339" i="3"/>
  <c r="F4338" i="3"/>
  <c r="E4338" i="3"/>
  <c r="D4338" i="3"/>
  <c r="C4338" i="3"/>
  <c r="B4338" i="3"/>
  <c r="A4338" i="3"/>
  <c r="F4337" i="3"/>
  <c r="E4337" i="3"/>
  <c r="D4337" i="3"/>
  <c r="C4337" i="3"/>
  <c r="B4337" i="3"/>
  <c r="A4337" i="3"/>
  <c r="F4336" i="3"/>
  <c r="E4336" i="3"/>
  <c r="D4336" i="3"/>
  <c r="C4336" i="3"/>
  <c r="B4336" i="3"/>
  <c r="A4336" i="3"/>
  <c r="F4335" i="3"/>
  <c r="E4335" i="3"/>
  <c r="D4335" i="3"/>
  <c r="C4335" i="3"/>
  <c r="B4335" i="3"/>
  <c r="A4335" i="3"/>
  <c r="F4334" i="3"/>
  <c r="E4334" i="3"/>
  <c r="D4334" i="3"/>
  <c r="C4334" i="3"/>
  <c r="B4334" i="3"/>
  <c r="A4334" i="3"/>
  <c r="F4333" i="3"/>
  <c r="E4333" i="3"/>
  <c r="D4333" i="3"/>
  <c r="C4333" i="3"/>
  <c r="B4333" i="3"/>
  <c r="A4333" i="3"/>
  <c r="F4332" i="3"/>
  <c r="E4332" i="3"/>
  <c r="D4332" i="3"/>
  <c r="C4332" i="3"/>
  <c r="B4332" i="3"/>
  <c r="A4332" i="3"/>
  <c r="F4331" i="3"/>
  <c r="E4331" i="3"/>
  <c r="D4331" i="3"/>
  <c r="C4331" i="3"/>
  <c r="B4331" i="3"/>
  <c r="A4331" i="3"/>
  <c r="F4330" i="3"/>
  <c r="E4330" i="3"/>
  <c r="D4330" i="3"/>
  <c r="C4330" i="3"/>
  <c r="B4330" i="3"/>
  <c r="A4330" i="3"/>
  <c r="F4329" i="3"/>
  <c r="E4329" i="3"/>
  <c r="D4329" i="3"/>
  <c r="C4329" i="3"/>
  <c r="B4329" i="3"/>
  <c r="A4329" i="3"/>
  <c r="F4328" i="3"/>
  <c r="E4328" i="3"/>
  <c r="D4328" i="3"/>
  <c r="C4328" i="3"/>
  <c r="B4328" i="3"/>
  <c r="A4328" i="3"/>
  <c r="F4327" i="3"/>
  <c r="E4327" i="3"/>
  <c r="D4327" i="3"/>
  <c r="C4327" i="3"/>
  <c r="B4327" i="3"/>
  <c r="A4327" i="3"/>
  <c r="F4326" i="3"/>
  <c r="E4326" i="3"/>
  <c r="D4326" i="3"/>
  <c r="C4326" i="3"/>
  <c r="B4326" i="3"/>
  <c r="A4326" i="3"/>
  <c r="F4325" i="3"/>
  <c r="E4325" i="3"/>
  <c r="D4325" i="3"/>
  <c r="C4325" i="3"/>
  <c r="B4325" i="3"/>
  <c r="A4325" i="3"/>
  <c r="F4324" i="3"/>
  <c r="E4324" i="3"/>
  <c r="D4324" i="3"/>
  <c r="C4324" i="3"/>
  <c r="B4324" i="3"/>
  <c r="A4324" i="3"/>
  <c r="F4323" i="3"/>
  <c r="E4323" i="3"/>
  <c r="D4323" i="3"/>
  <c r="C4323" i="3"/>
  <c r="B4323" i="3"/>
  <c r="A4323" i="3"/>
  <c r="F4322" i="3"/>
  <c r="E4322" i="3"/>
  <c r="D4322" i="3"/>
  <c r="C4322" i="3"/>
  <c r="B4322" i="3"/>
  <c r="A4322" i="3"/>
  <c r="F4321" i="3"/>
  <c r="E4321" i="3"/>
  <c r="D4321" i="3"/>
  <c r="C4321" i="3"/>
  <c r="B4321" i="3"/>
  <c r="A4321" i="3"/>
  <c r="F4320" i="3"/>
  <c r="E4320" i="3"/>
  <c r="D4320" i="3"/>
  <c r="C4320" i="3"/>
  <c r="B4320" i="3"/>
  <c r="A4320" i="3"/>
  <c r="F4319" i="3"/>
  <c r="E4319" i="3"/>
  <c r="D4319" i="3"/>
  <c r="C4319" i="3"/>
  <c r="B4319" i="3"/>
  <c r="A4319" i="3"/>
  <c r="F4318" i="3"/>
  <c r="E4318" i="3"/>
  <c r="D4318" i="3"/>
  <c r="C4318" i="3"/>
  <c r="B4318" i="3"/>
  <c r="A4318" i="3"/>
  <c r="F4317" i="3"/>
  <c r="E4317" i="3"/>
  <c r="D4317" i="3"/>
  <c r="C4317" i="3"/>
  <c r="B4317" i="3"/>
  <c r="A4317" i="3"/>
  <c r="F4316" i="3"/>
  <c r="E4316" i="3"/>
  <c r="D4316" i="3"/>
  <c r="C4316" i="3"/>
  <c r="B4316" i="3"/>
  <c r="A4316" i="3"/>
  <c r="F4315" i="3"/>
  <c r="E4315" i="3"/>
  <c r="D4315" i="3"/>
  <c r="C4315" i="3"/>
  <c r="B4315" i="3"/>
  <c r="A4315" i="3"/>
  <c r="F4314" i="3"/>
  <c r="E4314" i="3"/>
  <c r="D4314" i="3"/>
  <c r="C4314" i="3"/>
  <c r="B4314" i="3"/>
  <c r="A4314" i="3"/>
  <c r="F4313" i="3"/>
  <c r="E4313" i="3"/>
  <c r="D4313" i="3"/>
  <c r="C4313" i="3"/>
  <c r="B4313" i="3"/>
  <c r="A4313" i="3"/>
  <c r="F4312" i="3"/>
  <c r="E4312" i="3"/>
  <c r="D4312" i="3"/>
  <c r="C4312" i="3"/>
  <c r="B4312" i="3"/>
  <c r="A4312" i="3"/>
  <c r="F4311" i="3"/>
  <c r="E4311" i="3"/>
  <c r="D4311" i="3"/>
  <c r="C4311" i="3"/>
  <c r="B4311" i="3"/>
  <c r="A4311" i="3"/>
  <c r="F4310" i="3"/>
  <c r="E4310" i="3"/>
  <c r="D4310" i="3"/>
  <c r="C4310" i="3"/>
  <c r="B4310" i="3"/>
  <c r="A4310" i="3"/>
  <c r="F4309" i="3"/>
  <c r="E4309" i="3"/>
  <c r="D4309" i="3"/>
  <c r="C4309" i="3"/>
  <c r="B4309" i="3"/>
  <c r="A4309" i="3"/>
  <c r="F4308" i="3"/>
  <c r="E4308" i="3"/>
  <c r="D4308" i="3"/>
  <c r="C4308" i="3"/>
  <c r="B4308" i="3"/>
  <c r="A4308" i="3"/>
  <c r="F4307" i="3"/>
  <c r="E4307" i="3"/>
  <c r="D4307" i="3"/>
  <c r="C4307" i="3"/>
  <c r="B4307" i="3"/>
  <c r="A4307" i="3"/>
  <c r="F4306" i="3"/>
  <c r="E4306" i="3"/>
  <c r="D4306" i="3"/>
  <c r="C4306" i="3"/>
  <c r="B4306" i="3"/>
  <c r="A4306" i="3"/>
  <c r="F4305" i="3"/>
  <c r="E4305" i="3"/>
  <c r="D4305" i="3"/>
  <c r="C4305" i="3"/>
  <c r="B4305" i="3"/>
  <c r="A4305" i="3"/>
  <c r="F4304" i="3"/>
  <c r="E4304" i="3"/>
  <c r="D4304" i="3"/>
  <c r="C4304" i="3"/>
  <c r="B4304" i="3"/>
  <c r="A4304" i="3"/>
  <c r="F4303" i="3"/>
  <c r="E4303" i="3"/>
  <c r="D4303" i="3"/>
  <c r="C4303" i="3"/>
  <c r="B4303" i="3"/>
  <c r="A4303" i="3"/>
  <c r="F4302" i="3"/>
  <c r="E4302" i="3"/>
  <c r="D4302" i="3"/>
  <c r="C4302" i="3"/>
  <c r="B4302" i="3"/>
  <c r="A4302" i="3"/>
  <c r="F4301" i="3"/>
  <c r="E4301" i="3"/>
  <c r="D4301" i="3"/>
  <c r="C4301" i="3"/>
  <c r="B4301" i="3"/>
  <c r="A4301" i="3"/>
  <c r="F4300" i="3"/>
  <c r="E4300" i="3"/>
  <c r="D4300" i="3"/>
  <c r="C4300" i="3"/>
  <c r="B4300" i="3"/>
  <c r="A4300" i="3"/>
  <c r="F4299" i="3"/>
  <c r="E4299" i="3"/>
  <c r="D4299" i="3"/>
  <c r="C4299" i="3"/>
  <c r="B4299" i="3"/>
  <c r="A4299" i="3"/>
  <c r="F4298" i="3"/>
  <c r="E4298" i="3"/>
  <c r="D4298" i="3"/>
  <c r="C4298" i="3"/>
  <c r="B4298" i="3"/>
  <c r="A4298" i="3"/>
  <c r="F4297" i="3"/>
  <c r="E4297" i="3"/>
  <c r="D4297" i="3"/>
  <c r="C4297" i="3"/>
  <c r="B4297" i="3"/>
  <c r="A4297" i="3"/>
  <c r="F4296" i="3"/>
  <c r="E4296" i="3"/>
  <c r="D4296" i="3"/>
  <c r="C4296" i="3"/>
  <c r="B4296" i="3"/>
  <c r="A4296" i="3"/>
  <c r="F4295" i="3"/>
  <c r="E4295" i="3"/>
  <c r="D4295" i="3"/>
  <c r="C4295" i="3"/>
  <c r="B4295" i="3"/>
  <c r="A4295" i="3"/>
  <c r="F4294" i="3"/>
  <c r="E4294" i="3"/>
  <c r="D4294" i="3"/>
  <c r="C4294" i="3"/>
  <c r="B4294" i="3"/>
  <c r="A4294" i="3"/>
  <c r="F4293" i="3"/>
  <c r="E4293" i="3"/>
  <c r="D4293" i="3"/>
  <c r="C4293" i="3"/>
  <c r="B4293" i="3"/>
  <c r="A4293" i="3"/>
  <c r="F4292" i="3"/>
  <c r="E4292" i="3"/>
  <c r="D4292" i="3"/>
  <c r="C4292" i="3"/>
  <c r="B4292" i="3"/>
  <c r="A4292" i="3"/>
  <c r="F4291" i="3"/>
  <c r="E4291" i="3"/>
  <c r="D4291" i="3"/>
  <c r="C4291" i="3"/>
  <c r="B4291" i="3"/>
  <c r="A4291" i="3"/>
  <c r="F4290" i="3"/>
  <c r="E4290" i="3"/>
  <c r="D4290" i="3"/>
  <c r="C4290" i="3"/>
  <c r="B4290" i="3"/>
  <c r="A4290" i="3"/>
  <c r="F4289" i="3"/>
  <c r="E4289" i="3"/>
  <c r="D4289" i="3"/>
  <c r="C4289" i="3"/>
  <c r="B4289" i="3"/>
  <c r="A4289" i="3"/>
  <c r="F4288" i="3"/>
  <c r="E4288" i="3"/>
  <c r="D4288" i="3"/>
  <c r="C4288" i="3"/>
  <c r="B4288" i="3"/>
  <c r="A4288" i="3"/>
  <c r="F4287" i="3"/>
  <c r="E4287" i="3"/>
  <c r="D4287" i="3"/>
  <c r="C4287" i="3"/>
  <c r="B4287" i="3"/>
  <c r="A4287" i="3"/>
  <c r="F4286" i="3"/>
  <c r="E4286" i="3"/>
  <c r="D4286" i="3"/>
  <c r="C4286" i="3"/>
  <c r="B4286" i="3"/>
  <c r="A4286" i="3"/>
  <c r="F4285" i="3"/>
  <c r="E4285" i="3"/>
  <c r="D4285" i="3"/>
  <c r="C4285" i="3"/>
  <c r="B4285" i="3"/>
  <c r="A4285" i="3"/>
  <c r="F4284" i="3"/>
  <c r="E4284" i="3"/>
  <c r="D4284" i="3"/>
  <c r="C4284" i="3"/>
  <c r="B4284" i="3"/>
  <c r="A4284" i="3"/>
  <c r="F4283" i="3"/>
  <c r="E4283" i="3"/>
  <c r="D4283" i="3"/>
  <c r="C4283" i="3"/>
  <c r="B4283" i="3"/>
  <c r="A4283" i="3"/>
  <c r="F4282" i="3"/>
  <c r="E4282" i="3"/>
  <c r="D4282" i="3"/>
  <c r="C4282" i="3"/>
  <c r="B4282" i="3"/>
  <c r="A4282" i="3"/>
  <c r="F4281" i="3"/>
  <c r="E4281" i="3"/>
  <c r="D4281" i="3"/>
  <c r="C4281" i="3"/>
  <c r="B4281" i="3"/>
  <c r="A4281" i="3"/>
  <c r="F4280" i="3"/>
  <c r="E4280" i="3"/>
  <c r="D4280" i="3"/>
  <c r="C4280" i="3"/>
  <c r="B4280" i="3"/>
  <c r="A4280" i="3"/>
  <c r="F4279" i="3"/>
  <c r="E4279" i="3"/>
  <c r="D4279" i="3"/>
  <c r="C4279" i="3"/>
  <c r="B4279" i="3"/>
  <c r="A4279" i="3"/>
  <c r="F4278" i="3"/>
  <c r="E4278" i="3"/>
  <c r="D4278" i="3"/>
  <c r="C4278" i="3"/>
  <c r="B4278" i="3"/>
  <c r="A4278" i="3"/>
  <c r="F4277" i="3"/>
  <c r="E4277" i="3"/>
  <c r="D4277" i="3"/>
  <c r="C4277" i="3"/>
  <c r="B4277" i="3"/>
  <c r="A4277" i="3"/>
  <c r="F4276" i="3"/>
  <c r="E4276" i="3"/>
  <c r="D4276" i="3"/>
  <c r="C4276" i="3"/>
  <c r="B4276" i="3"/>
  <c r="A4276" i="3"/>
  <c r="F4275" i="3"/>
  <c r="E4275" i="3"/>
  <c r="D4275" i="3"/>
  <c r="C4275" i="3"/>
  <c r="B4275" i="3"/>
  <c r="A4275" i="3"/>
  <c r="F4274" i="3"/>
  <c r="E4274" i="3"/>
  <c r="D4274" i="3"/>
  <c r="C4274" i="3"/>
  <c r="B4274" i="3"/>
  <c r="A4274" i="3"/>
  <c r="F4273" i="3"/>
  <c r="E4273" i="3"/>
  <c r="D4273" i="3"/>
  <c r="C4273" i="3"/>
  <c r="B4273" i="3"/>
  <c r="A4273" i="3"/>
  <c r="F4272" i="3"/>
  <c r="E4272" i="3"/>
  <c r="D4272" i="3"/>
  <c r="C4272" i="3"/>
  <c r="B4272" i="3"/>
  <c r="A4272" i="3"/>
  <c r="F4271" i="3"/>
  <c r="E4271" i="3"/>
  <c r="D4271" i="3"/>
  <c r="C4271" i="3"/>
  <c r="B4271" i="3"/>
  <c r="A4271" i="3"/>
  <c r="F4270" i="3"/>
  <c r="E4270" i="3"/>
  <c r="D4270" i="3"/>
  <c r="C4270" i="3"/>
  <c r="B4270" i="3"/>
  <c r="A4270" i="3"/>
  <c r="F4269" i="3"/>
  <c r="E4269" i="3"/>
  <c r="D4269" i="3"/>
  <c r="C4269" i="3"/>
  <c r="B4269" i="3"/>
  <c r="A4269" i="3"/>
  <c r="F4268" i="3"/>
  <c r="E4268" i="3"/>
  <c r="D4268" i="3"/>
  <c r="C4268" i="3"/>
  <c r="B4268" i="3"/>
  <c r="A4268" i="3"/>
  <c r="F4267" i="3"/>
  <c r="E4267" i="3"/>
  <c r="D4267" i="3"/>
  <c r="C4267" i="3"/>
  <c r="B4267" i="3"/>
  <c r="A4267" i="3"/>
  <c r="F4266" i="3"/>
  <c r="E4266" i="3"/>
  <c r="D4266" i="3"/>
  <c r="C4266" i="3"/>
  <c r="B4266" i="3"/>
  <c r="A4266" i="3"/>
  <c r="F4265" i="3"/>
  <c r="E4265" i="3"/>
  <c r="D4265" i="3"/>
  <c r="C4265" i="3"/>
  <c r="B4265" i="3"/>
  <c r="A4265" i="3"/>
  <c r="F4264" i="3"/>
  <c r="E4264" i="3"/>
  <c r="D4264" i="3"/>
  <c r="C4264" i="3"/>
  <c r="B4264" i="3"/>
  <c r="A4264" i="3"/>
  <c r="F4263" i="3"/>
  <c r="E4263" i="3"/>
  <c r="D4263" i="3"/>
  <c r="C4263" i="3"/>
  <c r="B4263" i="3"/>
  <c r="A4263" i="3"/>
  <c r="F4262" i="3"/>
  <c r="E4262" i="3"/>
  <c r="D4262" i="3"/>
  <c r="C4262" i="3"/>
  <c r="B4262" i="3"/>
  <c r="A4262" i="3"/>
  <c r="F4261" i="3"/>
  <c r="E4261" i="3"/>
  <c r="D4261" i="3"/>
  <c r="C4261" i="3"/>
  <c r="B4261" i="3"/>
  <c r="A4261" i="3"/>
  <c r="F4260" i="3"/>
  <c r="E4260" i="3"/>
  <c r="D4260" i="3"/>
  <c r="C4260" i="3"/>
  <c r="B4260" i="3"/>
  <c r="A4260" i="3"/>
  <c r="F4259" i="3"/>
  <c r="E4259" i="3"/>
  <c r="D4259" i="3"/>
  <c r="C4259" i="3"/>
  <c r="B4259" i="3"/>
  <c r="A4259" i="3"/>
  <c r="F4258" i="3"/>
  <c r="E4258" i="3"/>
  <c r="D4258" i="3"/>
  <c r="C4258" i="3"/>
  <c r="B4258" i="3"/>
  <c r="A4258" i="3"/>
  <c r="F4257" i="3"/>
  <c r="E4257" i="3"/>
  <c r="D4257" i="3"/>
  <c r="C4257" i="3"/>
  <c r="B4257" i="3"/>
  <c r="A4257" i="3"/>
  <c r="F4256" i="3"/>
  <c r="E4256" i="3"/>
  <c r="D4256" i="3"/>
  <c r="C4256" i="3"/>
  <c r="B4256" i="3"/>
  <c r="A4256" i="3"/>
  <c r="F4255" i="3"/>
  <c r="E4255" i="3"/>
  <c r="D4255" i="3"/>
  <c r="C4255" i="3"/>
  <c r="B4255" i="3"/>
  <c r="A4255" i="3"/>
  <c r="F4254" i="3"/>
  <c r="E4254" i="3"/>
  <c r="D4254" i="3"/>
  <c r="C4254" i="3"/>
  <c r="B4254" i="3"/>
  <c r="A4254" i="3"/>
  <c r="F4253" i="3"/>
  <c r="E4253" i="3"/>
  <c r="D4253" i="3"/>
  <c r="C4253" i="3"/>
  <c r="B4253" i="3"/>
  <c r="A4253" i="3"/>
  <c r="F4252" i="3"/>
  <c r="E4252" i="3"/>
  <c r="D4252" i="3"/>
  <c r="C4252" i="3"/>
  <c r="B4252" i="3"/>
  <c r="A4252" i="3"/>
  <c r="F4251" i="3"/>
  <c r="E4251" i="3"/>
  <c r="D4251" i="3"/>
  <c r="C4251" i="3"/>
  <c r="B4251" i="3"/>
  <c r="A4251" i="3"/>
  <c r="F4250" i="3"/>
  <c r="E4250" i="3"/>
  <c r="D4250" i="3"/>
  <c r="C4250" i="3"/>
  <c r="B4250" i="3"/>
  <c r="A4250" i="3"/>
  <c r="F4249" i="3"/>
  <c r="E4249" i="3"/>
  <c r="D4249" i="3"/>
  <c r="C4249" i="3"/>
  <c r="B4249" i="3"/>
  <c r="A4249" i="3"/>
  <c r="F4248" i="3"/>
  <c r="E4248" i="3"/>
  <c r="D4248" i="3"/>
  <c r="C4248" i="3"/>
  <c r="B4248" i="3"/>
  <c r="A4248" i="3"/>
  <c r="F4247" i="3"/>
  <c r="E4247" i="3"/>
  <c r="D4247" i="3"/>
  <c r="C4247" i="3"/>
  <c r="B4247" i="3"/>
  <c r="A4247" i="3"/>
  <c r="F4246" i="3"/>
  <c r="E4246" i="3"/>
  <c r="D4246" i="3"/>
  <c r="C4246" i="3"/>
  <c r="B4246" i="3"/>
  <c r="A4246" i="3"/>
  <c r="F4245" i="3"/>
  <c r="E4245" i="3"/>
  <c r="D4245" i="3"/>
  <c r="C4245" i="3"/>
  <c r="B4245" i="3"/>
  <c r="A4245" i="3"/>
  <c r="F4244" i="3"/>
  <c r="E4244" i="3"/>
  <c r="D4244" i="3"/>
  <c r="C4244" i="3"/>
  <c r="B4244" i="3"/>
  <c r="A4244" i="3"/>
  <c r="F4243" i="3"/>
  <c r="E4243" i="3"/>
  <c r="D4243" i="3"/>
  <c r="C4243" i="3"/>
  <c r="B4243" i="3"/>
  <c r="A4243" i="3"/>
  <c r="F4242" i="3"/>
  <c r="E4242" i="3"/>
  <c r="D4242" i="3"/>
  <c r="C4242" i="3"/>
  <c r="B4242" i="3"/>
  <c r="A4242" i="3"/>
  <c r="F4241" i="3"/>
  <c r="E4241" i="3"/>
  <c r="D4241" i="3"/>
  <c r="C4241" i="3"/>
  <c r="B4241" i="3"/>
  <c r="A4241" i="3"/>
  <c r="F4240" i="3"/>
  <c r="E4240" i="3"/>
  <c r="D4240" i="3"/>
  <c r="C4240" i="3"/>
  <c r="B4240" i="3"/>
  <c r="A4240" i="3"/>
  <c r="F4239" i="3"/>
  <c r="E4239" i="3"/>
  <c r="D4239" i="3"/>
  <c r="C4239" i="3"/>
  <c r="B4239" i="3"/>
  <c r="A4239" i="3"/>
  <c r="F4238" i="3"/>
  <c r="E4238" i="3"/>
  <c r="D4238" i="3"/>
  <c r="C4238" i="3"/>
  <c r="B4238" i="3"/>
  <c r="A4238" i="3"/>
  <c r="F4237" i="3"/>
  <c r="E4237" i="3"/>
  <c r="D4237" i="3"/>
  <c r="C4237" i="3"/>
  <c r="B4237" i="3"/>
  <c r="A4237" i="3"/>
  <c r="F4236" i="3"/>
  <c r="E4236" i="3"/>
  <c r="D4236" i="3"/>
  <c r="C4236" i="3"/>
  <c r="B4236" i="3"/>
  <c r="A4236" i="3"/>
  <c r="F4235" i="3"/>
  <c r="E4235" i="3"/>
  <c r="D4235" i="3"/>
  <c r="C4235" i="3"/>
  <c r="B4235" i="3"/>
  <c r="A4235" i="3"/>
  <c r="F4234" i="3"/>
  <c r="E4234" i="3"/>
  <c r="D4234" i="3"/>
  <c r="C4234" i="3"/>
  <c r="B4234" i="3"/>
  <c r="A4234" i="3"/>
  <c r="F4233" i="3"/>
  <c r="E4233" i="3"/>
  <c r="D4233" i="3"/>
  <c r="C4233" i="3"/>
  <c r="B4233" i="3"/>
  <c r="A4233" i="3"/>
  <c r="F4232" i="3"/>
  <c r="E4232" i="3"/>
  <c r="D4232" i="3"/>
  <c r="C4232" i="3"/>
  <c r="B4232" i="3"/>
  <c r="A4232" i="3"/>
  <c r="F4231" i="3"/>
  <c r="E4231" i="3"/>
  <c r="D4231" i="3"/>
  <c r="C4231" i="3"/>
  <c r="B4231" i="3"/>
  <c r="A4231" i="3"/>
  <c r="F4230" i="3"/>
  <c r="E4230" i="3"/>
  <c r="D4230" i="3"/>
  <c r="C4230" i="3"/>
  <c r="B4230" i="3"/>
  <c r="A4230" i="3"/>
  <c r="F4229" i="3"/>
  <c r="E4229" i="3"/>
  <c r="D4229" i="3"/>
  <c r="C4229" i="3"/>
  <c r="B4229" i="3"/>
  <c r="A4229" i="3"/>
  <c r="F4228" i="3"/>
  <c r="E4228" i="3"/>
  <c r="D4228" i="3"/>
  <c r="C4228" i="3"/>
  <c r="B4228" i="3"/>
  <c r="A4228" i="3"/>
  <c r="F4227" i="3"/>
  <c r="E4227" i="3"/>
  <c r="D4227" i="3"/>
  <c r="C4227" i="3"/>
  <c r="B4227" i="3"/>
  <c r="A4227" i="3"/>
  <c r="F4226" i="3"/>
  <c r="E4226" i="3"/>
  <c r="D4226" i="3"/>
  <c r="C4226" i="3"/>
  <c r="B4226" i="3"/>
  <c r="A4226" i="3"/>
  <c r="F4225" i="3"/>
  <c r="E4225" i="3"/>
  <c r="D4225" i="3"/>
  <c r="C4225" i="3"/>
  <c r="B4225" i="3"/>
  <c r="A4225" i="3"/>
  <c r="F4224" i="3"/>
  <c r="E4224" i="3"/>
  <c r="D4224" i="3"/>
  <c r="C4224" i="3"/>
  <c r="B4224" i="3"/>
  <c r="A4224" i="3"/>
  <c r="F4223" i="3"/>
  <c r="E4223" i="3"/>
  <c r="D4223" i="3"/>
  <c r="C4223" i="3"/>
  <c r="B4223" i="3"/>
  <c r="A4223" i="3"/>
  <c r="F4222" i="3"/>
  <c r="E4222" i="3"/>
  <c r="D4222" i="3"/>
  <c r="C4222" i="3"/>
  <c r="B4222" i="3"/>
  <c r="A4222" i="3"/>
  <c r="F4221" i="3"/>
  <c r="E4221" i="3"/>
  <c r="D4221" i="3"/>
  <c r="C4221" i="3"/>
  <c r="B4221" i="3"/>
  <c r="A4221" i="3"/>
  <c r="F4220" i="3"/>
  <c r="E4220" i="3"/>
  <c r="D4220" i="3"/>
  <c r="C4220" i="3"/>
  <c r="B4220" i="3"/>
  <c r="A4220" i="3"/>
  <c r="F4219" i="3"/>
  <c r="E4219" i="3"/>
  <c r="D4219" i="3"/>
  <c r="C4219" i="3"/>
  <c r="B4219" i="3"/>
  <c r="A4219" i="3"/>
  <c r="F4218" i="3"/>
  <c r="E4218" i="3"/>
  <c r="D4218" i="3"/>
  <c r="C4218" i="3"/>
  <c r="B4218" i="3"/>
  <c r="A4218" i="3"/>
  <c r="F4217" i="3"/>
  <c r="E4217" i="3"/>
  <c r="D4217" i="3"/>
  <c r="C4217" i="3"/>
  <c r="B4217" i="3"/>
  <c r="A4217" i="3"/>
  <c r="F4216" i="3"/>
  <c r="E4216" i="3"/>
  <c r="D4216" i="3"/>
  <c r="C4216" i="3"/>
  <c r="B4216" i="3"/>
  <c r="A4216" i="3"/>
  <c r="F4215" i="3"/>
  <c r="E4215" i="3"/>
  <c r="D4215" i="3"/>
  <c r="C4215" i="3"/>
  <c r="B4215" i="3"/>
  <c r="A4215" i="3"/>
  <c r="F4214" i="3"/>
  <c r="E4214" i="3"/>
  <c r="D4214" i="3"/>
  <c r="C4214" i="3"/>
  <c r="B4214" i="3"/>
  <c r="A4214" i="3"/>
  <c r="F4213" i="3"/>
  <c r="E4213" i="3"/>
  <c r="D4213" i="3"/>
  <c r="C4213" i="3"/>
  <c r="B4213" i="3"/>
  <c r="A4213" i="3"/>
  <c r="F4212" i="3"/>
  <c r="E4212" i="3"/>
  <c r="D4212" i="3"/>
  <c r="C4212" i="3"/>
  <c r="B4212" i="3"/>
  <c r="A4212" i="3"/>
  <c r="F4211" i="3"/>
  <c r="E4211" i="3"/>
  <c r="D4211" i="3"/>
  <c r="C4211" i="3"/>
  <c r="B4211" i="3"/>
  <c r="A4211" i="3"/>
  <c r="F4210" i="3"/>
  <c r="E4210" i="3"/>
  <c r="D4210" i="3"/>
  <c r="C4210" i="3"/>
  <c r="B4210" i="3"/>
  <c r="A4210" i="3"/>
  <c r="F4209" i="3"/>
  <c r="E4209" i="3"/>
  <c r="D4209" i="3"/>
  <c r="C4209" i="3"/>
  <c r="B4209" i="3"/>
  <c r="A4209" i="3"/>
  <c r="F4208" i="3"/>
  <c r="E4208" i="3"/>
  <c r="D4208" i="3"/>
  <c r="C4208" i="3"/>
  <c r="B4208" i="3"/>
  <c r="A4208" i="3"/>
  <c r="F4207" i="3"/>
  <c r="E4207" i="3"/>
  <c r="D4207" i="3"/>
  <c r="C4207" i="3"/>
  <c r="B4207" i="3"/>
  <c r="A4207" i="3"/>
  <c r="F4206" i="3"/>
  <c r="E4206" i="3"/>
  <c r="D4206" i="3"/>
  <c r="C4206" i="3"/>
  <c r="B4206" i="3"/>
  <c r="A4206" i="3"/>
  <c r="F4205" i="3"/>
  <c r="E4205" i="3"/>
  <c r="D4205" i="3"/>
  <c r="C4205" i="3"/>
  <c r="B4205" i="3"/>
  <c r="A4205" i="3"/>
  <c r="F4204" i="3"/>
  <c r="E4204" i="3"/>
  <c r="D4204" i="3"/>
  <c r="C4204" i="3"/>
  <c r="B4204" i="3"/>
  <c r="A4204" i="3"/>
  <c r="F4203" i="3"/>
  <c r="E4203" i="3"/>
  <c r="D4203" i="3"/>
  <c r="C4203" i="3"/>
  <c r="B4203" i="3"/>
  <c r="A4203" i="3"/>
  <c r="F4202" i="3"/>
  <c r="E4202" i="3"/>
  <c r="D4202" i="3"/>
  <c r="C4202" i="3"/>
  <c r="B4202" i="3"/>
  <c r="A4202" i="3"/>
  <c r="F4201" i="3"/>
  <c r="E4201" i="3"/>
  <c r="D4201" i="3"/>
  <c r="C4201" i="3"/>
  <c r="B4201" i="3"/>
  <c r="A4201" i="3"/>
  <c r="F4200" i="3"/>
  <c r="E4200" i="3"/>
  <c r="D4200" i="3"/>
  <c r="C4200" i="3"/>
  <c r="B4200" i="3"/>
  <c r="A4200" i="3"/>
  <c r="F4199" i="3"/>
  <c r="E4199" i="3"/>
  <c r="D4199" i="3"/>
  <c r="C4199" i="3"/>
  <c r="B4199" i="3"/>
  <c r="A4199" i="3"/>
  <c r="F4198" i="3"/>
  <c r="E4198" i="3"/>
  <c r="D4198" i="3"/>
  <c r="C4198" i="3"/>
  <c r="B4198" i="3"/>
  <c r="A4198" i="3"/>
  <c r="F4197" i="3"/>
  <c r="E4197" i="3"/>
  <c r="D4197" i="3"/>
  <c r="C4197" i="3"/>
  <c r="B4197" i="3"/>
  <c r="A4197" i="3"/>
  <c r="F4196" i="3"/>
  <c r="E4196" i="3"/>
  <c r="D4196" i="3"/>
  <c r="C4196" i="3"/>
  <c r="B4196" i="3"/>
  <c r="A4196" i="3"/>
  <c r="F4195" i="3"/>
  <c r="E4195" i="3"/>
  <c r="D4195" i="3"/>
  <c r="C4195" i="3"/>
  <c r="B4195" i="3"/>
  <c r="A4195" i="3"/>
  <c r="F4194" i="3"/>
  <c r="E4194" i="3"/>
  <c r="D4194" i="3"/>
  <c r="C4194" i="3"/>
  <c r="B4194" i="3"/>
  <c r="A4194" i="3"/>
  <c r="F4193" i="3"/>
  <c r="E4193" i="3"/>
  <c r="D4193" i="3"/>
  <c r="C4193" i="3"/>
  <c r="B4193" i="3"/>
  <c r="A4193" i="3"/>
  <c r="F4192" i="3"/>
  <c r="E4192" i="3"/>
  <c r="D4192" i="3"/>
  <c r="C4192" i="3"/>
  <c r="B4192" i="3"/>
  <c r="A4192" i="3"/>
  <c r="F4191" i="3"/>
  <c r="E4191" i="3"/>
  <c r="D4191" i="3"/>
  <c r="C4191" i="3"/>
  <c r="B4191" i="3"/>
  <c r="A4191" i="3"/>
  <c r="F4190" i="3"/>
  <c r="E4190" i="3"/>
  <c r="D4190" i="3"/>
  <c r="C4190" i="3"/>
  <c r="B4190" i="3"/>
  <c r="A4190" i="3"/>
  <c r="F4189" i="3"/>
  <c r="E4189" i="3"/>
  <c r="D4189" i="3"/>
  <c r="C4189" i="3"/>
  <c r="B4189" i="3"/>
  <c r="A4189" i="3"/>
  <c r="F4188" i="3"/>
  <c r="E4188" i="3"/>
  <c r="D4188" i="3"/>
  <c r="C4188" i="3"/>
  <c r="B4188" i="3"/>
  <c r="A4188" i="3"/>
  <c r="F4187" i="3"/>
  <c r="E4187" i="3"/>
  <c r="D4187" i="3"/>
  <c r="C4187" i="3"/>
  <c r="B4187" i="3"/>
  <c r="A4187" i="3"/>
  <c r="F4186" i="3"/>
  <c r="E4186" i="3"/>
  <c r="D4186" i="3"/>
  <c r="C4186" i="3"/>
  <c r="B4186" i="3"/>
  <c r="A4186" i="3"/>
  <c r="F4185" i="3"/>
  <c r="E4185" i="3"/>
  <c r="D4185" i="3"/>
  <c r="C4185" i="3"/>
  <c r="B4185" i="3"/>
  <c r="A4185" i="3"/>
  <c r="F4184" i="3"/>
  <c r="E4184" i="3"/>
  <c r="D4184" i="3"/>
  <c r="C4184" i="3"/>
  <c r="B4184" i="3"/>
  <c r="A4184" i="3"/>
  <c r="F4183" i="3"/>
  <c r="E4183" i="3"/>
  <c r="D4183" i="3"/>
  <c r="C4183" i="3"/>
  <c r="B4183" i="3"/>
  <c r="A4183" i="3"/>
  <c r="F4182" i="3"/>
  <c r="E4182" i="3"/>
  <c r="D4182" i="3"/>
  <c r="C4182" i="3"/>
  <c r="B4182" i="3"/>
  <c r="A4182" i="3"/>
  <c r="F4181" i="3"/>
  <c r="E4181" i="3"/>
  <c r="D4181" i="3"/>
  <c r="C4181" i="3"/>
  <c r="B4181" i="3"/>
  <c r="A4181" i="3"/>
  <c r="F4180" i="3"/>
  <c r="E4180" i="3"/>
  <c r="D4180" i="3"/>
  <c r="C4180" i="3"/>
  <c r="B4180" i="3"/>
  <c r="A4180" i="3"/>
  <c r="F4179" i="3"/>
  <c r="E4179" i="3"/>
  <c r="D4179" i="3"/>
  <c r="C4179" i="3"/>
  <c r="B4179" i="3"/>
  <c r="A4179" i="3"/>
  <c r="F4178" i="3"/>
  <c r="E4178" i="3"/>
  <c r="D4178" i="3"/>
  <c r="C4178" i="3"/>
  <c r="B4178" i="3"/>
  <c r="A4178" i="3"/>
  <c r="F4177" i="3"/>
  <c r="E4177" i="3"/>
  <c r="D4177" i="3"/>
  <c r="C4177" i="3"/>
  <c r="B4177" i="3"/>
  <c r="A4177" i="3"/>
  <c r="F4176" i="3"/>
  <c r="E4176" i="3"/>
  <c r="D4176" i="3"/>
  <c r="C4176" i="3"/>
  <c r="B4176" i="3"/>
  <c r="A4176" i="3"/>
  <c r="F4175" i="3"/>
  <c r="E4175" i="3"/>
  <c r="D4175" i="3"/>
  <c r="C4175" i="3"/>
  <c r="B4175" i="3"/>
  <c r="A4175" i="3"/>
  <c r="F4174" i="3"/>
  <c r="E4174" i="3"/>
  <c r="D4174" i="3"/>
  <c r="C4174" i="3"/>
  <c r="B4174" i="3"/>
  <c r="A4174" i="3"/>
  <c r="F4173" i="3"/>
  <c r="E4173" i="3"/>
  <c r="D4173" i="3"/>
  <c r="C4173" i="3"/>
  <c r="B4173" i="3"/>
  <c r="A4173" i="3"/>
  <c r="F4172" i="3"/>
  <c r="E4172" i="3"/>
  <c r="D4172" i="3"/>
  <c r="C4172" i="3"/>
  <c r="B4172" i="3"/>
  <c r="A4172" i="3"/>
  <c r="F4171" i="3"/>
  <c r="E4171" i="3"/>
  <c r="D4171" i="3"/>
  <c r="C4171" i="3"/>
  <c r="B4171" i="3"/>
  <c r="A4171" i="3"/>
  <c r="F4170" i="3"/>
  <c r="E4170" i="3"/>
  <c r="D4170" i="3"/>
  <c r="C4170" i="3"/>
  <c r="B4170" i="3"/>
  <c r="A4170" i="3"/>
  <c r="F4169" i="3"/>
  <c r="E4169" i="3"/>
  <c r="D4169" i="3"/>
  <c r="C4169" i="3"/>
  <c r="B4169" i="3"/>
  <c r="A4169" i="3"/>
  <c r="F4168" i="3"/>
  <c r="E4168" i="3"/>
  <c r="D4168" i="3"/>
  <c r="C4168" i="3"/>
  <c r="B4168" i="3"/>
  <c r="A4168" i="3"/>
  <c r="F4167" i="3"/>
  <c r="E4167" i="3"/>
  <c r="D4167" i="3"/>
  <c r="C4167" i="3"/>
  <c r="B4167" i="3"/>
  <c r="A4167" i="3"/>
  <c r="F4166" i="3"/>
  <c r="E4166" i="3"/>
  <c r="D4166" i="3"/>
  <c r="C4166" i="3"/>
  <c r="B4166" i="3"/>
  <c r="A4166" i="3"/>
  <c r="F4165" i="3"/>
  <c r="E4165" i="3"/>
  <c r="D4165" i="3"/>
  <c r="C4165" i="3"/>
  <c r="B4165" i="3"/>
  <c r="A4165" i="3"/>
  <c r="F4164" i="3"/>
  <c r="E4164" i="3"/>
  <c r="D4164" i="3"/>
  <c r="C4164" i="3"/>
  <c r="B4164" i="3"/>
  <c r="A4164" i="3"/>
  <c r="F4163" i="3"/>
  <c r="E4163" i="3"/>
  <c r="D4163" i="3"/>
  <c r="C4163" i="3"/>
  <c r="B4163" i="3"/>
  <c r="A4163" i="3"/>
  <c r="F4162" i="3"/>
  <c r="E4162" i="3"/>
  <c r="D4162" i="3"/>
  <c r="C4162" i="3"/>
  <c r="B4162" i="3"/>
  <c r="A4162" i="3"/>
  <c r="F4161" i="3"/>
  <c r="E4161" i="3"/>
  <c r="D4161" i="3"/>
  <c r="C4161" i="3"/>
  <c r="B4161" i="3"/>
  <c r="A4161" i="3"/>
  <c r="F4160" i="3"/>
  <c r="E4160" i="3"/>
  <c r="D4160" i="3"/>
  <c r="C4160" i="3"/>
  <c r="B4160" i="3"/>
  <c r="A4160" i="3"/>
  <c r="F4159" i="3"/>
  <c r="E4159" i="3"/>
  <c r="D4159" i="3"/>
  <c r="C4159" i="3"/>
  <c r="B4159" i="3"/>
  <c r="A4159" i="3"/>
  <c r="F4158" i="3"/>
  <c r="E4158" i="3"/>
  <c r="D4158" i="3"/>
  <c r="C4158" i="3"/>
  <c r="B4158" i="3"/>
  <c r="A4158" i="3"/>
  <c r="F4157" i="3"/>
  <c r="E4157" i="3"/>
  <c r="D4157" i="3"/>
  <c r="C4157" i="3"/>
  <c r="B4157" i="3"/>
  <c r="A4157" i="3"/>
  <c r="F4156" i="3"/>
  <c r="E4156" i="3"/>
  <c r="D4156" i="3"/>
  <c r="C4156" i="3"/>
  <c r="B4156" i="3"/>
  <c r="A4156" i="3"/>
  <c r="F4155" i="3"/>
  <c r="E4155" i="3"/>
  <c r="D4155" i="3"/>
  <c r="C4155" i="3"/>
  <c r="B4155" i="3"/>
  <c r="A4155" i="3"/>
  <c r="F4154" i="3"/>
  <c r="E4154" i="3"/>
  <c r="D4154" i="3"/>
  <c r="C4154" i="3"/>
  <c r="B4154" i="3"/>
  <c r="A4154" i="3"/>
  <c r="F4153" i="3"/>
  <c r="E4153" i="3"/>
  <c r="D4153" i="3"/>
  <c r="C4153" i="3"/>
  <c r="B4153" i="3"/>
  <c r="A4153" i="3"/>
  <c r="F4152" i="3"/>
  <c r="E4152" i="3"/>
  <c r="D4152" i="3"/>
  <c r="C4152" i="3"/>
  <c r="B4152" i="3"/>
  <c r="A4152" i="3"/>
  <c r="F4151" i="3"/>
  <c r="E4151" i="3"/>
  <c r="D4151" i="3"/>
  <c r="C4151" i="3"/>
  <c r="B4151" i="3"/>
  <c r="A4151" i="3"/>
  <c r="F4150" i="3"/>
  <c r="E4150" i="3"/>
  <c r="D4150" i="3"/>
  <c r="C4150" i="3"/>
  <c r="B4150" i="3"/>
  <c r="A4150" i="3"/>
  <c r="F4149" i="3"/>
  <c r="E4149" i="3"/>
  <c r="D4149" i="3"/>
  <c r="C4149" i="3"/>
  <c r="B4149" i="3"/>
  <c r="A4149" i="3"/>
  <c r="F4148" i="3"/>
  <c r="E4148" i="3"/>
  <c r="D4148" i="3"/>
  <c r="C4148" i="3"/>
  <c r="B4148" i="3"/>
  <c r="A4148" i="3"/>
  <c r="F4147" i="3"/>
  <c r="E4147" i="3"/>
  <c r="D4147" i="3"/>
  <c r="C4147" i="3"/>
  <c r="B4147" i="3"/>
  <c r="A4147" i="3"/>
  <c r="F4146" i="3"/>
  <c r="E4146" i="3"/>
  <c r="D4146" i="3"/>
  <c r="C4146" i="3"/>
  <c r="B4146" i="3"/>
  <c r="A4146" i="3"/>
  <c r="F4145" i="3"/>
  <c r="E4145" i="3"/>
  <c r="D4145" i="3"/>
  <c r="C4145" i="3"/>
  <c r="B4145" i="3"/>
  <c r="A4145" i="3"/>
  <c r="F4144" i="3"/>
  <c r="E4144" i="3"/>
  <c r="D4144" i="3"/>
  <c r="C4144" i="3"/>
  <c r="B4144" i="3"/>
  <c r="A4144" i="3"/>
  <c r="F4143" i="3"/>
  <c r="E4143" i="3"/>
  <c r="D4143" i="3"/>
  <c r="C4143" i="3"/>
  <c r="B4143" i="3"/>
  <c r="A4143" i="3"/>
  <c r="F4142" i="3"/>
  <c r="E4142" i="3"/>
  <c r="D4142" i="3"/>
  <c r="C4142" i="3"/>
  <c r="B4142" i="3"/>
  <c r="A4142" i="3"/>
  <c r="F4141" i="3"/>
  <c r="E4141" i="3"/>
  <c r="D4141" i="3"/>
  <c r="C4141" i="3"/>
  <c r="B4141" i="3"/>
  <c r="A4141" i="3"/>
  <c r="F4140" i="3"/>
  <c r="E4140" i="3"/>
  <c r="D4140" i="3"/>
  <c r="C4140" i="3"/>
  <c r="B4140" i="3"/>
  <c r="A4140" i="3"/>
  <c r="F4139" i="3"/>
  <c r="E4139" i="3"/>
  <c r="D4139" i="3"/>
  <c r="C4139" i="3"/>
  <c r="B4139" i="3"/>
  <c r="A4139" i="3"/>
  <c r="F4138" i="3"/>
  <c r="E4138" i="3"/>
  <c r="D4138" i="3"/>
  <c r="C4138" i="3"/>
  <c r="B4138" i="3"/>
  <c r="A4138" i="3"/>
  <c r="F4137" i="3"/>
  <c r="E4137" i="3"/>
  <c r="D4137" i="3"/>
  <c r="C4137" i="3"/>
  <c r="B4137" i="3"/>
  <c r="A4137" i="3"/>
  <c r="F4136" i="3"/>
  <c r="E4136" i="3"/>
  <c r="D4136" i="3"/>
  <c r="C4136" i="3"/>
  <c r="B4136" i="3"/>
  <c r="A4136" i="3"/>
  <c r="F4135" i="3"/>
  <c r="E4135" i="3"/>
  <c r="D4135" i="3"/>
  <c r="C4135" i="3"/>
  <c r="B4135" i="3"/>
  <c r="A4135" i="3"/>
  <c r="F4134" i="3"/>
  <c r="E4134" i="3"/>
  <c r="D4134" i="3"/>
  <c r="C4134" i="3"/>
  <c r="B4134" i="3"/>
  <c r="A4134" i="3"/>
  <c r="F4133" i="3"/>
  <c r="E4133" i="3"/>
  <c r="D4133" i="3"/>
  <c r="C4133" i="3"/>
  <c r="B4133" i="3"/>
  <c r="A4133" i="3"/>
  <c r="F4132" i="3"/>
  <c r="E4132" i="3"/>
  <c r="D4132" i="3"/>
  <c r="C4132" i="3"/>
  <c r="B4132" i="3"/>
  <c r="A4132" i="3"/>
  <c r="F4131" i="3"/>
  <c r="E4131" i="3"/>
  <c r="D4131" i="3"/>
  <c r="C4131" i="3"/>
  <c r="B4131" i="3"/>
  <c r="A4131" i="3"/>
  <c r="F4130" i="3"/>
  <c r="E4130" i="3"/>
  <c r="D4130" i="3"/>
  <c r="C4130" i="3"/>
  <c r="B4130" i="3"/>
  <c r="A4130" i="3"/>
  <c r="F4129" i="3"/>
  <c r="E4129" i="3"/>
  <c r="D4129" i="3"/>
  <c r="C4129" i="3"/>
  <c r="B4129" i="3"/>
  <c r="A4129" i="3"/>
  <c r="F4128" i="3"/>
  <c r="E4128" i="3"/>
  <c r="D4128" i="3"/>
  <c r="C4128" i="3"/>
  <c r="B4128" i="3"/>
  <c r="A4128" i="3"/>
  <c r="F4127" i="3"/>
  <c r="E4127" i="3"/>
  <c r="D4127" i="3"/>
  <c r="C4127" i="3"/>
  <c r="B4127" i="3"/>
  <c r="A4127" i="3"/>
  <c r="F4126" i="3"/>
  <c r="E4126" i="3"/>
  <c r="D4126" i="3"/>
  <c r="C4126" i="3"/>
  <c r="B4126" i="3"/>
  <c r="A4126" i="3"/>
  <c r="F4125" i="3"/>
  <c r="E4125" i="3"/>
  <c r="D4125" i="3"/>
  <c r="C4125" i="3"/>
  <c r="B4125" i="3"/>
  <c r="A4125" i="3"/>
  <c r="F4124" i="3"/>
  <c r="E4124" i="3"/>
  <c r="D4124" i="3"/>
  <c r="C4124" i="3"/>
  <c r="B4124" i="3"/>
  <c r="A4124" i="3"/>
  <c r="F4123" i="3"/>
  <c r="E4123" i="3"/>
  <c r="D4123" i="3"/>
  <c r="C4123" i="3"/>
  <c r="B4123" i="3"/>
  <c r="A4123" i="3"/>
  <c r="F4122" i="3"/>
  <c r="E4122" i="3"/>
  <c r="D4122" i="3"/>
  <c r="C4122" i="3"/>
  <c r="B4122" i="3"/>
  <c r="A4122" i="3"/>
  <c r="F4121" i="3"/>
  <c r="E4121" i="3"/>
  <c r="D4121" i="3"/>
  <c r="C4121" i="3"/>
  <c r="B4121" i="3"/>
  <c r="A4121" i="3"/>
  <c r="F4120" i="3"/>
  <c r="E4120" i="3"/>
  <c r="D4120" i="3"/>
  <c r="C4120" i="3"/>
  <c r="B4120" i="3"/>
  <c r="A4120" i="3"/>
  <c r="F4119" i="3"/>
  <c r="E4119" i="3"/>
  <c r="D4119" i="3"/>
  <c r="C4119" i="3"/>
  <c r="B4119" i="3"/>
  <c r="A4119" i="3"/>
  <c r="F4118" i="3"/>
  <c r="E4118" i="3"/>
  <c r="D4118" i="3"/>
  <c r="C4118" i="3"/>
  <c r="B4118" i="3"/>
  <c r="A4118" i="3"/>
  <c r="F4117" i="3"/>
  <c r="E4117" i="3"/>
  <c r="D4117" i="3"/>
  <c r="C4117" i="3"/>
  <c r="B4117" i="3"/>
  <c r="A4117" i="3"/>
  <c r="F4116" i="3"/>
  <c r="E4116" i="3"/>
  <c r="D4116" i="3"/>
  <c r="C4116" i="3"/>
  <c r="B4116" i="3"/>
  <c r="A4116" i="3"/>
  <c r="F4115" i="3"/>
  <c r="E4115" i="3"/>
  <c r="D4115" i="3"/>
  <c r="C4115" i="3"/>
  <c r="B4115" i="3"/>
  <c r="A4115" i="3"/>
  <c r="F4114" i="3"/>
  <c r="E4114" i="3"/>
  <c r="D4114" i="3"/>
  <c r="C4114" i="3"/>
  <c r="B4114" i="3"/>
  <c r="A4114" i="3"/>
  <c r="F4113" i="3"/>
  <c r="E4113" i="3"/>
  <c r="D4113" i="3"/>
  <c r="C4113" i="3"/>
  <c r="B4113" i="3"/>
  <c r="A4113" i="3"/>
  <c r="F4112" i="3"/>
  <c r="E4112" i="3"/>
  <c r="D4112" i="3"/>
  <c r="C4112" i="3"/>
  <c r="B4112" i="3"/>
  <c r="A4112" i="3"/>
  <c r="F4111" i="3"/>
  <c r="E4111" i="3"/>
  <c r="D4111" i="3"/>
  <c r="C4111" i="3"/>
  <c r="B4111" i="3"/>
  <c r="A4111" i="3"/>
  <c r="F4110" i="3"/>
  <c r="E4110" i="3"/>
  <c r="D4110" i="3"/>
  <c r="C4110" i="3"/>
  <c r="B4110" i="3"/>
  <c r="A4110" i="3"/>
  <c r="F4109" i="3"/>
  <c r="E4109" i="3"/>
  <c r="D4109" i="3"/>
  <c r="C4109" i="3"/>
  <c r="B4109" i="3"/>
  <c r="A4109" i="3"/>
  <c r="F4108" i="3"/>
  <c r="E4108" i="3"/>
  <c r="D4108" i="3"/>
  <c r="C4108" i="3"/>
  <c r="B4108" i="3"/>
  <c r="A4108" i="3"/>
  <c r="F4107" i="3"/>
  <c r="E4107" i="3"/>
  <c r="D4107" i="3"/>
  <c r="C4107" i="3"/>
  <c r="B4107" i="3"/>
  <c r="A4107" i="3"/>
  <c r="F4106" i="3"/>
  <c r="E4106" i="3"/>
  <c r="D4106" i="3"/>
  <c r="C4106" i="3"/>
  <c r="B4106" i="3"/>
  <c r="A4106" i="3"/>
  <c r="F4105" i="3"/>
  <c r="E4105" i="3"/>
  <c r="D4105" i="3"/>
  <c r="C4105" i="3"/>
  <c r="B4105" i="3"/>
  <c r="A4105" i="3"/>
  <c r="F4104" i="3"/>
  <c r="E4104" i="3"/>
  <c r="D4104" i="3"/>
  <c r="C4104" i="3"/>
  <c r="B4104" i="3"/>
  <c r="A4104" i="3"/>
  <c r="F4103" i="3"/>
  <c r="E4103" i="3"/>
  <c r="D4103" i="3"/>
  <c r="C4103" i="3"/>
  <c r="B4103" i="3"/>
  <c r="A4103" i="3"/>
  <c r="F4102" i="3"/>
  <c r="E4102" i="3"/>
  <c r="D4102" i="3"/>
  <c r="C4102" i="3"/>
  <c r="B4102" i="3"/>
  <c r="A4102" i="3"/>
  <c r="F4101" i="3"/>
  <c r="E4101" i="3"/>
  <c r="D4101" i="3"/>
  <c r="C4101" i="3"/>
  <c r="B4101" i="3"/>
  <c r="A4101" i="3"/>
  <c r="F4100" i="3"/>
  <c r="E4100" i="3"/>
  <c r="D4100" i="3"/>
  <c r="C4100" i="3"/>
  <c r="B4100" i="3"/>
  <c r="A4100" i="3"/>
  <c r="F4099" i="3"/>
  <c r="E4099" i="3"/>
  <c r="D4099" i="3"/>
  <c r="C4099" i="3"/>
  <c r="B4099" i="3"/>
  <c r="A4099" i="3"/>
  <c r="F4098" i="3"/>
  <c r="E4098" i="3"/>
  <c r="D4098" i="3"/>
  <c r="C4098" i="3"/>
  <c r="B4098" i="3"/>
  <c r="A4098" i="3"/>
  <c r="F4097" i="3"/>
  <c r="E4097" i="3"/>
  <c r="D4097" i="3"/>
  <c r="C4097" i="3"/>
  <c r="B4097" i="3"/>
  <c r="A4097" i="3"/>
  <c r="F4096" i="3"/>
  <c r="E4096" i="3"/>
  <c r="D4096" i="3"/>
  <c r="C4096" i="3"/>
  <c r="B4096" i="3"/>
  <c r="A4096" i="3"/>
  <c r="F4095" i="3"/>
  <c r="E4095" i="3"/>
  <c r="D4095" i="3"/>
  <c r="C4095" i="3"/>
  <c r="B4095" i="3"/>
  <c r="A4095" i="3"/>
  <c r="F4094" i="3"/>
  <c r="E4094" i="3"/>
  <c r="D4094" i="3"/>
  <c r="C4094" i="3"/>
  <c r="B4094" i="3"/>
  <c r="A4094" i="3"/>
  <c r="F4093" i="3"/>
  <c r="E4093" i="3"/>
  <c r="D4093" i="3"/>
  <c r="C4093" i="3"/>
  <c r="B4093" i="3"/>
  <c r="A4093" i="3"/>
  <c r="F4092" i="3"/>
  <c r="E4092" i="3"/>
  <c r="D4092" i="3"/>
  <c r="C4092" i="3"/>
  <c r="B4092" i="3"/>
  <c r="A4092" i="3"/>
  <c r="F4091" i="3"/>
  <c r="E4091" i="3"/>
  <c r="D4091" i="3"/>
  <c r="C4091" i="3"/>
  <c r="B4091" i="3"/>
  <c r="A4091" i="3"/>
  <c r="F4090" i="3"/>
  <c r="E4090" i="3"/>
  <c r="D4090" i="3"/>
  <c r="C4090" i="3"/>
  <c r="B4090" i="3"/>
  <c r="A4090" i="3"/>
  <c r="F4089" i="3"/>
  <c r="E4089" i="3"/>
  <c r="D4089" i="3"/>
  <c r="C4089" i="3"/>
  <c r="B4089" i="3"/>
  <c r="A4089" i="3"/>
  <c r="F4088" i="3"/>
  <c r="E4088" i="3"/>
  <c r="D4088" i="3"/>
  <c r="C4088" i="3"/>
  <c r="B4088" i="3"/>
  <c r="A4088" i="3"/>
  <c r="F4087" i="3"/>
  <c r="E4087" i="3"/>
  <c r="D4087" i="3"/>
  <c r="C4087" i="3"/>
  <c r="B4087" i="3"/>
  <c r="A4087" i="3"/>
  <c r="F4086" i="3"/>
  <c r="E4086" i="3"/>
  <c r="D4086" i="3"/>
  <c r="C4086" i="3"/>
  <c r="B4086" i="3"/>
  <c r="A4086" i="3"/>
  <c r="F4085" i="3"/>
  <c r="E4085" i="3"/>
  <c r="D4085" i="3"/>
  <c r="C4085" i="3"/>
  <c r="B4085" i="3"/>
  <c r="A4085" i="3"/>
  <c r="F4084" i="3"/>
  <c r="E4084" i="3"/>
  <c r="D4084" i="3"/>
  <c r="C4084" i="3"/>
  <c r="B4084" i="3"/>
  <c r="A4084" i="3"/>
  <c r="F4083" i="3"/>
  <c r="E4083" i="3"/>
  <c r="D4083" i="3"/>
  <c r="C4083" i="3"/>
  <c r="B4083" i="3"/>
  <c r="A4083" i="3"/>
  <c r="F4082" i="3"/>
  <c r="E4082" i="3"/>
  <c r="D4082" i="3"/>
  <c r="C4082" i="3"/>
  <c r="B4082" i="3"/>
  <c r="A4082" i="3"/>
  <c r="F4081" i="3"/>
  <c r="E4081" i="3"/>
  <c r="D4081" i="3"/>
  <c r="C4081" i="3"/>
  <c r="B4081" i="3"/>
  <c r="A4081" i="3"/>
  <c r="F4080" i="3"/>
  <c r="E4080" i="3"/>
  <c r="D4080" i="3"/>
  <c r="C4080" i="3"/>
  <c r="B4080" i="3"/>
  <c r="A4080" i="3"/>
  <c r="F4079" i="3"/>
  <c r="E4079" i="3"/>
  <c r="D4079" i="3"/>
  <c r="C4079" i="3"/>
  <c r="B4079" i="3"/>
  <c r="A4079" i="3"/>
  <c r="F4078" i="3"/>
  <c r="E4078" i="3"/>
  <c r="D4078" i="3"/>
  <c r="C4078" i="3"/>
  <c r="B4078" i="3"/>
  <c r="A4078" i="3"/>
  <c r="F4077" i="3"/>
  <c r="E4077" i="3"/>
  <c r="D4077" i="3"/>
  <c r="C4077" i="3"/>
  <c r="B4077" i="3"/>
  <c r="A4077" i="3"/>
  <c r="F4076" i="3"/>
  <c r="E4076" i="3"/>
  <c r="D4076" i="3"/>
  <c r="C4076" i="3"/>
  <c r="B4076" i="3"/>
  <c r="A4076" i="3"/>
  <c r="F4075" i="3"/>
  <c r="E4075" i="3"/>
  <c r="D4075" i="3"/>
  <c r="C4075" i="3"/>
  <c r="B4075" i="3"/>
  <c r="A4075" i="3"/>
  <c r="F4074" i="3"/>
  <c r="E4074" i="3"/>
  <c r="D4074" i="3"/>
  <c r="C4074" i="3"/>
  <c r="B4074" i="3"/>
  <c r="A4074" i="3"/>
  <c r="F4073" i="3"/>
  <c r="E4073" i="3"/>
  <c r="D4073" i="3"/>
  <c r="C4073" i="3"/>
  <c r="B4073" i="3"/>
  <c r="A4073" i="3"/>
  <c r="F4072" i="3"/>
  <c r="E4072" i="3"/>
  <c r="D4072" i="3"/>
  <c r="C4072" i="3"/>
  <c r="B4072" i="3"/>
  <c r="A4072" i="3"/>
  <c r="F4071" i="3"/>
  <c r="E4071" i="3"/>
  <c r="D4071" i="3"/>
  <c r="C4071" i="3"/>
  <c r="B4071" i="3"/>
  <c r="A4071" i="3"/>
  <c r="F4070" i="3"/>
  <c r="E4070" i="3"/>
  <c r="D4070" i="3"/>
  <c r="C4070" i="3"/>
  <c r="B4070" i="3"/>
  <c r="A4070" i="3"/>
  <c r="F4069" i="3"/>
  <c r="E4069" i="3"/>
  <c r="D4069" i="3"/>
  <c r="C4069" i="3"/>
  <c r="B4069" i="3"/>
  <c r="A4069" i="3"/>
  <c r="F4068" i="3"/>
  <c r="E4068" i="3"/>
  <c r="D4068" i="3"/>
  <c r="C4068" i="3"/>
  <c r="B4068" i="3"/>
  <c r="A4068" i="3"/>
  <c r="F4067" i="3"/>
  <c r="E4067" i="3"/>
  <c r="D4067" i="3"/>
  <c r="C4067" i="3"/>
  <c r="B4067" i="3"/>
  <c r="A4067" i="3"/>
  <c r="F4066" i="3"/>
  <c r="E4066" i="3"/>
  <c r="D4066" i="3"/>
  <c r="C4066" i="3"/>
  <c r="B4066" i="3"/>
  <c r="A4066" i="3"/>
  <c r="F4065" i="3"/>
  <c r="E4065" i="3"/>
  <c r="D4065" i="3"/>
  <c r="C4065" i="3"/>
  <c r="B4065" i="3"/>
  <c r="A4065" i="3"/>
  <c r="F4064" i="3"/>
  <c r="E4064" i="3"/>
  <c r="D4064" i="3"/>
  <c r="C4064" i="3"/>
  <c r="B4064" i="3"/>
  <c r="A4064" i="3"/>
  <c r="F4063" i="3"/>
  <c r="E4063" i="3"/>
  <c r="D4063" i="3"/>
  <c r="C4063" i="3"/>
  <c r="B4063" i="3"/>
  <c r="A4063" i="3"/>
  <c r="F4062" i="3"/>
  <c r="E4062" i="3"/>
  <c r="D4062" i="3"/>
  <c r="C4062" i="3"/>
  <c r="B4062" i="3"/>
  <c r="A4062" i="3"/>
  <c r="F4061" i="3"/>
  <c r="E4061" i="3"/>
  <c r="D4061" i="3"/>
  <c r="C4061" i="3"/>
  <c r="B4061" i="3"/>
  <c r="A4061" i="3"/>
  <c r="F4060" i="3"/>
  <c r="E4060" i="3"/>
  <c r="D4060" i="3"/>
  <c r="C4060" i="3"/>
  <c r="B4060" i="3"/>
  <c r="A4060" i="3"/>
  <c r="F4059" i="3"/>
  <c r="E4059" i="3"/>
  <c r="D4059" i="3"/>
  <c r="C4059" i="3"/>
  <c r="B4059" i="3"/>
  <c r="A4059" i="3"/>
  <c r="F4058" i="3"/>
  <c r="E4058" i="3"/>
  <c r="D4058" i="3"/>
  <c r="C4058" i="3"/>
  <c r="B4058" i="3"/>
  <c r="A4058" i="3"/>
  <c r="F4057" i="3"/>
  <c r="E4057" i="3"/>
  <c r="D4057" i="3"/>
  <c r="C4057" i="3"/>
  <c r="B4057" i="3"/>
  <c r="A4057" i="3"/>
  <c r="F4056" i="3"/>
  <c r="E4056" i="3"/>
  <c r="D4056" i="3"/>
  <c r="C4056" i="3"/>
  <c r="B4056" i="3"/>
  <c r="A4056" i="3"/>
  <c r="F4055" i="3"/>
  <c r="E4055" i="3"/>
  <c r="D4055" i="3"/>
  <c r="C4055" i="3"/>
  <c r="B4055" i="3"/>
  <c r="A4055" i="3"/>
  <c r="F4054" i="3"/>
  <c r="E4054" i="3"/>
  <c r="D4054" i="3"/>
  <c r="C4054" i="3"/>
  <c r="B4054" i="3"/>
  <c r="A4054" i="3"/>
  <c r="F4053" i="3"/>
  <c r="E4053" i="3"/>
  <c r="D4053" i="3"/>
  <c r="C4053" i="3"/>
  <c r="B4053" i="3"/>
  <c r="A4053" i="3"/>
  <c r="F4052" i="3"/>
  <c r="E4052" i="3"/>
  <c r="D4052" i="3"/>
  <c r="C4052" i="3"/>
  <c r="B4052" i="3"/>
  <c r="A4052" i="3"/>
  <c r="F4051" i="3"/>
  <c r="E4051" i="3"/>
  <c r="D4051" i="3"/>
  <c r="C4051" i="3"/>
  <c r="B4051" i="3"/>
  <c r="A4051" i="3"/>
  <c r="F4050" i="3"/>
  <c r="E4050" i="3"/>
  <c r="D4050" i="3"/>
  <c r="C4050" i="3"/>
  <c r="B4050" i="3"/>
  <c r="A4050" i="3"/>
  <c r="F4049" i="3"/>
  <c r="E4049" i="3"/>
  <c r="D4049" i="3"/>
  <c r="C4049" i="3"/>
  <c r="B4049" i="3"/>
  <c r="A4049" i="3"/>
  <c r="F4048" i="3"/>
  <c r="E4048" i="3"/>
  <c r="D4048" i="3"/>
  <c r="C4048" i="3"/>
  <c r="B4048" i="3"/>
  <c r="A4048" i="3"/>
  <c r="F4047" i="3"/>
  <c r="E4047" i="3"/>
  <c r="D4047" i="3"/>
  <c r="C4047" i="3"/>
  <c r="B4047" i="3"/>
  <c r="A4047" i="3"/>
  <c r="F4046" i="3"/>
  <c r="E4046" i="3"/>
  <c r="D4046" i="3"/>
  <c r="C4046" i="3"/>
  <c r="B4046" i="3"/>
  <c r="A4046" i="3"/>
  <c r="F4045" i="3"/>
  <c r="E4045" i="3"/>
  <c r="D4045" i="3"/>
  <c r="C4045" i="3"/>
  <c r="B4045" i="3"/>
  <c r="A4045" i="3"/>
  <c r="F4044" i="3"/>
  <c r="E4044" i="3"/>
  <c r="D4044" i="3"/>
  <c r="C4044" i="3"/>
  <c r="B4044" i="3"/>
  <c r="A4044" i="3"/>
  <c r="F4043" i="3"/>
  <c r="E4043" i="3"/>
  <c r="D4043" i="3"/>
  <c r="C4043" i="3"/>
  <c r="B4043" i="3"/>
  <c r="A4043" i="3"/>
  <c r="F4042" i="3"/>
  <c r="E4042" i="3"/>
  <c r="D4042" i="3"/>
  <c r="C4042" i="3"/>
  <c r="B4042" i="3"/>
  <c r="A4042" i="3"/>
  <c r="F4041" i="3"/>
  <c r="E4041" i="3"/>
  <c r="D4041" i="3"/>
  <c r="C4041" i="3"/>
  <c r="B4041" i="3"/>
  <c r="A4041" i="3"/>
  <c r="F4040" i="3"/>
  <c r="E4040" i="3"/>
  <c r="D4040" i="3"/>
  <c r="C4040" i="3"/>
  <c r="B4040" i="3"/>
  <c r="A4040" i="3"/>
  <c r="F4039" i="3"/>
  <c r="E4039" i="3"/>
  <c r="D4039" i="3"/>
  <c r="C4039" i="3"/>
  <c r="B4039" i="3"/>
  <c r="A4039" i="3"/>
  <c r="F4038" i="3"/>
  <c r="E4038" i="3"/>
  <c r="D4038" i="3"/>
  <c r="C4038" i="3"/>
  <c r="B4038" i="3"/>
  <c r="A4038" i="3"/>
  <c r="F4037" i="3"/>
  <c r="E4037" i="3"/>
  <c r="D4037" i="3"/>
  <c r="C4037" i="3"/>
  <c r="B4037" i="3"/>
  <c r="A4037" i="3"/>
  <c r="F4036" i="3"/>
  <c r="E4036" i="3"/>
  <c r="D4036" i="3"/>
  <c r="C4036" i="3"/>
  <c r="B4036" i="3"/>
  <c r="A4036" i="3"/>
  <c r="F4035" i="3"/>
  <c r="E4035" i="3"/>
  <c r="D4035" i="3"/>
  <c r="C4035" i="3"/>
  <c r="B4035" i="3"/>
  <c r="A4035" i="3"/>
  <c r="F4034" i="3"/>
  <c r="E4034" i="3"/>
  <c r="D4034" i="3"/>
  <c r="C4034" i="3"/>
  <c r="B4034" i="3"/>
  <c r="A4034" i="3"/>
  <c r="F4033" i="3"/>
  <c r="E4033" i="3"/>
  <c r="D4033" i="3"/>
  <c r="C4033" i="3"/>
  <c r="B4033" i="3"/>
  <c r="A4033" i="3"/>
  <c r="F4032" i="3"/>
  <c r="E4032" i="3"/>
  <c r="D4032" i="3"/>
  <c r="C4032" i="3"/>
  <c r="B4032" i="3"/>
  <c r="A4032" i="3"/>
  <c r="F4031" i="3"/>
  <c r="E4031" i="3"/>
  <c r="D4031" i="3"/>
  <c r="C4031" i="3"/>
  <c r="B4031" i="3"/>
  <c r="A4031" i="3"/>
  <c r="F4030" i="3"/>
  <c r="E4030" i="3"/>
  <c r="D4030" i="3"/>
  <c r="C4030" i="3"/>
  <c r="B4030" i="3"/>
  <c r="A4030" i="3"/>
  <c r="F4029" i="3"/>
  <c r="E4029" i="3"/>
  <c r="D4029" i="3"/>
  <c r="C4029" i="3"/>
  <c r="B4029" i="3"/>
  <c r="A4029" i="3"/>
  <c r="F4028" i="3"/>
  <c r="E4028" i="3"/>
  <c r="D4028" i="3"/>
  <c r="C4028" i="3"/>
  <c r="B4028" i="3"/>
  <c r="A4028" i="3"/>
  <c r="F4027" i="3"/>
  <c r="E4027" i="3"/>
  <c r="D4027" i="3"/>
  <c r="C4027" i="3"/>
  <c r="B4027" i="3"/>
  <c r="A4027" i="3"/>
  <c r="F4026" i="3"/>
  <c r="E4026" i="3"/>
  <c r="D4026" i="3"/>
  <c r="C4026" i="3"/>
  <c r="B4026" i="3"/>
  <c r="A4026" i="3"/>
  <c r="F4025" i="3"/>
  <c r="E4025" i="3"/>
  <c r="D4025" i="3"/>
  <c r="C4025" i="3"/>
  <c r="B4025" i="3"/>
  <c r="A4025" i="3"/>
  <c r="F4024" i="3"/>
  <c r="E4024" i="3"/>
  <c r="D4024" i="3"/>
  <c r="C4024" i="3"/>
  <c r="B4024" i="3"/>
  <c r="A4024" i="3"/>
  <c r="F4023" i="3"/>
  <c r="E4023" i="3"/>
  <c r="D4023" i="3"/>
  <c r="C4023" i="3"/>
  <c r="B4023" i="3"/>
  <c r="A4023" i="3"/>
  <c r="F4022" i="3"/>
  <c r="E4022" i="3"/>
  <c r="D4022" i="3"/>
  <c r="C4022" i="3"/>
  <c r="B4022" i="3"/>
  <c r="A4022" i="3"/>
  <c r="F4021" i="3"/>
  <c r="E4021" i="3"/>
  <c r="D4021" i="3"/>
  <c r="C4021" i="3"/>
  <c r="B4021" i="3"/>
  <c r="A4021" i="3"/>
  <c r="F4020" i="3"/>
  <c r="E4020" i="3"/>
  <c r="D4020" i="3"/>
  <c r="C4020" i="3"/>
  <c r="B4020" i="3"/>
  <c r="A4020" i="3"/>
  <c r="F4019" i="3"/>
  <c r="E4019" i="3"/>
  <c r="D4019" i="3"/>
  <c r="C4019" i="3"/>
  <c r="B4019" i="3"/>
  <c r="A4019" i="3"/>
  <c r="F4018" i="3"/>
  <c r="E4018" i="3"/>
  <c r="D4018" i="3"/>
  <c r="C4018" i="3"/>
  <c r="B4018" i="3"/>
  <c r="A4018" i="3"/>
  <c r="F4017" i="3"/>
  <c r="E4017" i="3"/>
  <c r="D4017" i="3"/>
  <c r="C4017" i="3"/>
  <c r="B4017" i="3"/>
  <c r="A4017" i="3"/>
  <c r="F4016" i="3"/>
  <c r="E4016" i="3"/>
  <c r="D4016" i="3"/>
  <c r="C4016" i="3"/>
  <c r="B4016" i="3"/>
  <c r="A4016" i="3"/>
  <c r="F4015" i="3"/>
  <c r="E4015" i="3"/>
  <c r="D4015" i="3"/>
  <c r="C4015" i="3"/>
  <c r="B4015" i="3"/>
  <c r="A4015" i="3"/>
  <c r="F4014" i="3"/>
  <c r="E4014" i="3"/>
  <c r="D4014" i="3"/>
  <c r="C4014" i="3"/>
  <c r="B4014" i="3"/>
  <c r="A4014" i="3"/>
  <c r="F4013" i="3"/>
  <c r="E4013" i="3"/>
  <c r="D4013" i="3"/>
  <c r="C4013" i="3"/>
  <c r="B4013" i="3"/>
  <c r="A4013" i="3"/>
  <c r="F4012" i="3"/>
  <c r="E4012" i="3"/>
  <c r="D4012" i="3"/>
  <c r="C4012" i="3"/>
  <c r="B4012" i="3"/>
  <c r="A4012" i="3"/>
  <c r="F4011" i="3"/>
  <c r="E4011" i="3"/>
  <c r="D4011" i="3"/>
  <c r="C4011" i="3"/>
  <c r="B4011" i="3"/>
  <c r="A4011" i="3"/>
  <c r="F4010" i="3"/>
  <c r="E4010" i="3"/>
  <c r="D4010" i="3"/>
  <c r="C4010" i="3"/>
  <c r="B4010" i="3"/>
  <c r="A4010" i="3"/>
  <c r="F4009" i="3"/>
  <c r="E4009" i="3"/>
  <c r="D4009" i="3"/>
  <c r="C4009" i="3"/>
  <c r="B4009" i="3"/>
  <c r="A4009" i="3"/>
  <c r="F4008" i="3"/>
  <c r="E4008" i="3"/>
  <c r="D4008" i="3"/>
  <c r="C4008" i="3"/>
  <c r="B4008" i="3"/>
  <c r="A4008" i="3"/>
  <c r="F4007" i="3"/>
  <c r="E4007" i="3"/>
  <c r="D4007" i="3"/>
  <c r="C4007" i="3"/>
  <c r="B4007" i="3"/>
  <c r="A4007" i="3"/>
  <c r="F4006" i="3"/>
  <c r="E4006" i="3"/>
  <c r="D4006" i="3"/>
  <c r="C4006" i="3"/>
  <c r="B4006" i="3"/>
  <c r="A4006" i="3"/>
  <c r="F4005" i="3"/>
  <c r="E4005" i="3"/>
  <c r="D4005" i="3"/>
  <c r="C4005" i="3"/>
  <c r="B4005" i="3"/>
  <c r="A4005" i="3"/>
  <c r="F4004" i="3"/>
  <c r="E4004" i="3"/>
  <c r="D4004" i="3"/>
  <c r="C4004" i="3"/>
  <c r="B4004" i="3"/>
  <c r="A4004" i="3"/>
  <c r="F4003" i="3"/>
  <c r="E4003" i="3"/>
  <c r="D4003" i="3"/>
  <c r="C4003" i="3"/>
  <c r="B4003" i="3"/>
  <c r="A4003" i="3"/>
  <c r="F4002" i="3"/>
  <c r="E4002" i="3"/>
  <c r="D4002" i="3"/>
  <c r="C4002" i="3"/>
  <c r="B4002" i="3"/>
  <c r="A4002" i="3"/>
  <c r="F4001" i="3"/>
  <c r="E4001" i="3"/>
  <c r="D4001" i="3"/>
  <c r="C4001" i="3"/>
  <c r="B4001" i="3"/>
  <c r="A4001" i="3"/>
  <c r="F4000" i="3"/>
  <c r="E4000" i="3"/>
  <c r="D4000" i="3"/>
  <c r="C4000" i="3"/>
  <c r="B4000" i="3"/>
  <c r="A4000" i="3"/>
  <c r="F3999" i="3"/>
  <c r="E3999" i="3"/>
  <c r="D3999" i="3"/>
  <c r="C3999" i="3"/>
  <c r="B3999" i="3"/>
  <c r="A3999" i="3"/>
  <c r="F3998" i="3"/>
  <c r="E3998" i="3"/>
  <c r="D3998" i="3"/>
  <c r="C3998" i="3"/>
  <c r="B3998" i="3"/>
  <c r="A3998" i="3"/>
  <c r="F3997" i="3"/>
  <c r="E3997" i="3"/>
  <c r="D3997" i="3"/>
  <c r="C3997" i="3"/>
  <c r="B3997" i="3"/>
  <c r="A3997" i="3"/>
  <c r="F3996" i="3"/>
  <c r="E3996" i="3"/>
  <c r="D3996" i="3"/>
  <c r="C3996" i="3"/>
  <c r="B3996" i="3"/>
  <c r="A3996" i="3"/>
  <c r="F3995" i="3"/>
  <c r="E3995" i="3"/>
  <c r="D3995" i="3"/>
  <c r="C3995" i="3"/>
  <c r="B3995" i="3"/>
  <c r="A3995" i="3"/>
  <c r="F3994" i="3"/>
  <c r="E3994" i="3"/>
  <c r="D3994" i="3"/>
  <c r="C3994" i="3"/>
  <c r="B3994" i="3"/>
  <c r="A3994" i="3"/>
  <c r="F3993" i="3"/>
  <c r="E3993" i="3"/>
  <c r="D3993" i="3"/>
  <c r="C3993" i="3"/>
  <c r="B3993" i="3"/>
  <c r="A3993" i="3"/>
  <c r="F3992" i="3"/>
  <c r="E3992" i="3"/>
  <c r="D3992" i="3"/>
  <c r="C3992" i="3"/>
  <c r="B3992" i="3"/>
  <c r="A3992" i="3"/>
  <c r="F3991" i="3"/>
  <c r="E3991" i="3"/>
  <c r="D3991" i="3"/>
  <c r="C3991" i="3"/>
  <c r="B3991" i="3"/>
  <c r="A3991" i="3"/>
  <c r="F3990" i="3"/>
  <c r="E3990" i="3"/>
  <c r="D3990" i="3"/>
  <c r="C3990" i="3"/>
  <c r="B3990" i="3"/>
  <c r="A3990" i="3"/>
  <c r="F3989" i="3"/>
  <c r="E3989" i="3"/>
  <c r="D3989" i="3"/>
  <c r="C3989" i="3"/>
  <c r="B3989" i="3"/>
  <c r="A3989" i="3"/>
  <c r="F3988" i="3"/>
  <c r="E3988" i="3"/>
  <c r="D3988" i="3"/>
  <c r="C3988" i="3"/>
  <c r="B3988" i="3"/>
  <c r="A3988" i="3"/>
  <c r="F3987" i="3"/>
  <c r="E3987" i="3"/>
  <c r="D3987" i="3"/>
  <c r="C3987" i="3"/>
  <c r="B3987" i="3"/>
  <c r="A3987" i="3"/>
  <c r="F3986" i="3"/>
  <c r="E3986" i="3"/>
  <c r="D3986" i="3"/>
  <c r="C3986" i="3"/>
  <c r="B3986" i="3"/>
  <c r="A3986" i="3"/>
  <c r="F3985" i="3"/>
  <c r="E3985" i="3"/>
  <c r="D3985" i="3"/>
  <c r="C3985" i="3"/>
  <c r="B3985" i="3"/>
  <c r="A3985" i="3"/>
  <c r="F3984" i="3"/>
  <c r="E3984" i="3"/>
  <c r="D3984" i="3"/>
  <c r="C3984" i="3"/>
  <c r="B3984" i="3"/>
  <c r="A3984" i="3"/>
  <c r="F3983" i="3"/>
  <c r="E3983" i="3"/>
  <c r="D3983" i="3"/>
  <c r="C3983" i="3"/>
  <c r="B3983" i="3"/>
  <c r="A3983" i="3"/>
  <c r="F3982" i="3"/>
  <c r="E3982" i="3"/>
  <c r="D3982" i="3"/>
  <c r="C3982" i="3"/>
  <c r="B3982" i="3"/>
  <c r="A3982" i="3"/>
  <c r="F3981" i="3"/>
  <c r="E3981" i="3"/>
  <c r="D3981" i="3"/>
  <c r="C3981" i="3"/>
  <c r="B3981" i="3"/>
  <c r="A3981" i="3"/>
  <c r="F3980" i="3"/>
  <c r="E3980" i="3"/>
  <c r="D3980" i="3"/>
  <c r="C3980" i="3"/>
  <c r="B3980" i="3"/>
  <c r="A3980" i="3"/>
  <c r="F3979" i="3"/>
  <c r="E3979" i="3"/>
  <c r="D3979" i="3"/>
  <c r="C3979" i="3"/>
  <c r="B3979" i="3"/>
  <c r="A3979" i="3"/>
  <c r="F3978" i="3"/>
  <c r="E3978" i="3"/>
  <c r="D3978" i="3"/>
  <c r="C3978" i="3"/>
  <c r="B3978" i="3"/>
  <c r="A3978" i="3"/>
  <c r="F3977" i="3"/>
  <c r="E3977" i="3"/>
  <c r="D3977" i="3"/>
  <c r="C3977" i="3"/>
  <c r="B3977" i="3"/>
  <c r="A3977" i="3"/>
  <c r="F3976" i="3"/>
  <c r="E3976" i="3"/>
  <c r="D3976" i="3"/>
  <c r="C3976" i="3"/>
  <c r="B3976" i="3"/>
  <c r="A3976" i="3"/>
  <c r="F3975" i="3"/>
  <c r="E3975" i="3"/>
  <c r="D3975" i="3"/>
  <c r="C3975" i="3"/>
  <c r="B3975" i="3"/>
  <c r="A3975" i="3"/>
  <c r="F3974" i="3"/>
  <c r="E3974" i="3"/>
  <c r="D3974" i="3"/>
  <c r="C3974" i="3"/>
  <c r="B3974" i="3"/>
  <c r="A3974" i="3"/>
  <c r="F3973" i="3"/>
  <c r="E3973" i="3"/>
  <c r="D3973" i="3"/>
  <c r="C3973" i="3"/>
  <c r="B3973" i="3"/>
  <c r="A3973" i="3"/>
  <c r="F3972" i="3"/>
  <c r="E3972" i="3"/>
  <c r="D3972" i="3"/>
  <c r="C3972" i="3"/>
  <c r="B3972" i="3"/>
  <c r="A3972" i="3"/>
  <c r="F3971" i="3"/>
  <c r="E3971" i="3"/>
  <c r="D3971" i="3"/>
  <c r="C3971" i="3"/>
  <c r="B3971" i="3"/>
  <c r="A3971" i="3"/>
  <c r="F3970" i="3"/>
  <c r="E3970" i="3"/>
  <c r="D3970" i="3"/>
  <c r="C3970" i="3"/>
  <c r="B3970" i="3"/>
  <c r="A3970" i="3"/>
  <c r="F3969" i="3"/>
  <c r="E3969" i="3"/>
  <c r="D3969" i="3"/>
  <c r="C3969" i="3"/>
  <c r="B3969" i="3"/>
  <c r="A3969" i="3"/>
  <c r="F3968" i="3"/>
  <c r="E3968" i="3"/>
  <c r="D3968" i="3"/>
  <c r="C3968" i="3"/>
  <c r="B3968" i="3"/>
  <c r="A3968" i="3"/>
  <c r="F3967" i="3"/>
  <c r="E3967" i="3"/>
  <c r="D3967" i="3"/>
  <c r="C3967" i="3"/>
  <c r="B3967" i="3"/>
  <c r="A3967" i="3"/>
  <c r="F3966" i="3"/>
  <c r="E3966" i="3"/>
  <c r="D3966" i="3"/>
  <c r="C3966" i="3"/>
  <c r="B3966" i="3"/>
  <c r="A3966" i="3"/>
  <c r="F3965" i="3"/>
  <c r="E3965" i="3"/>
  <c r="D3965" i="3"/>
  <c r="C3965" i="3"/>
  <c r="B3965" i="3"/>
  <c r="A3965" i="3"/>
  <c r="F3964" i="3"/>
  <c r="E3964" i="3"/>
  <c r="D3964" i="3"/>
  <c r="C3964" i="3"/>
  <c r="B3964" i="3"/>
  <c r="A3964" i="3"/>
  <c r="F3963" i="3"/>
  <c r="E3963" i="3"/>
  <c r="D3963" i="3"/>
  <c r="C3963" i="3"/>
  <c r="B3963" i="3"/>
  <c r="A3963" i="3"/>
  <c r="F3962" i="3"/>
  <c r="E3962" i="3"/>
  <c r="D3962" i="3"/>
  <c r="C3962" i="3"/>
  <c r="B3962" i="3"/>
  <c r="A3962" i="3"/>
  <c r="F3961" i="3"/>
  <c r="E3961" i="3"/>
  <c r="D3961" i="3"/>
  <c r="C3961" i="3"/>
  <c r="B3961" i="3"/>
  <c r="A3961" i="3"/>
  <c r="F3960" i="3"/>
  <c r="E3960" i="3"/>
  <c r="D3960" i="3"/>
  <c r="C3960" i="3"/>
  <c r="B3960" i="3"/>
  <c r="A3960" i="3"/>
  <c r="F3959" i="3"/>
  <c r="E3959" i="3"/>
  <c r="D3959" i="3"/>
  <c r="C3959" i="3"/>
  <c r="B3959" i="3"/>
  <c r="A3959" i="3"/>
  <c r="F3958" i="3"/>
  <c r="E3958" i="3"/>
  <c r="D3958" i="3"/>
  <c r="C3958" i="3"/>
  <c r="B3958" i="3"/>
  <c r="A3958" i="3"/>
  <c r="F3957" i="3"/>
  <c r="E3957" i="3"/>
  <c r="D3957" i="3"/>
  <c r="C3957" i="3"/>
  <c r="B3957" i="3"/>
  <c r="A3957" i="3"/>
  <c r="F3956" i="3"/>
  <c r="E3956" i="3"/>
  <c r="D3956" i="3"/>
  <c r="C3956" i="3"/>
  <c r="B3956" i="3"/>
  <c r="A3956" i="3"/>
  <c r="F3955" i="3"/>
  <c r="E3955" i="3"/>
  <c r="D3955" i="3"/>
  <c r="C3955" i="3"/>
  <c r="B3955" i="3"/>
  <c r="A3955" i="3"/>
  <c r="F3954" i="3"/>
  <c r="E3954" i="3"/>
  <c r="D3954" i="3"/>
  <c r="C3954" i="3"/>
  <c r="B3954" i="3"/>
  <c r="A3954" i="3"/>
  <c r="F3953" i="3"/>
  <c r="E3953" i="3"/>
  <c r="D3953" i="3"/>
  <c r="C3953" i="3"/>
  <c r="B3953" i="3"/>
  <c r="A3953" i="3"/>
  <c r="F3952" i="3"/>
  <c r="E3952" i="3"/>
  <c r="D3952" i="3"/>
  <c r="C3952" i="3"/>
  <c r="B3952" i="3"/>
  <c r="A3952" i="3"/>
  <c r="F3951" i="3"/>
  <c r="E3951" i="3"/>
  <c r="D3951" i="3"/>
  <c r="C3951" i="3"/>
  <c r="B3951" i="3"/>
  <c r="A3951" i="3"/>
  <c r="F3950" i="3"/>
  <c r="E3950" i="3"/>
  <c r="D3950" i="3"/>
  <c r="C3950" i="3"/>
  <c r="B3950" i="3"/>
  <c r="A3950" i="3"/>
  <c r="F3949" i="3"/>
  <c r="E3949" i="3"/>
  <c r="D3949" i="3"/>
  <c r="C3949" i="3"/>
  <c r="B3949" i="3"/>
  <c r="A3949" i="3"/>
  <c r="F3948" i="3"/>
  <c r="E3948" i="3"/>
  <c r="D3948" i="3"/>
  <c r="C3948" i="3"/>
  <c r="B3948" i="3"/>
  <c r="A3948" i="3"/>
  <c r="F3947" i="3"/>
  <c r="E3947" i="3"/>
  <c r="D3947" i="3"/>
  <c r="C3947" i="3"/>
  <c r="B3947" i="3"/>
  <c r="A3947" i="3"/>
  <c r="F3946" i="3"/>
  <c r="E3946" i="3"/>
  <c r="D3946" i="3"/>
  <c r="C3946" i="3"/>
  <c r="B3946" i="3"/>
  <c r="A3946" i="3"/>
  <c r="F3945" i="3"/>
  <c r="E3945" i="3"/>
  <c r="D3945" i="3"/>
  <c r="C3945" i="3"/>
  <c r="B3945" i="3"/>
  <c r="A3945" i="3"/>
  <c r="F3944" i="3"/>
  <c r="E3944" i="3"/>
  <c r="D3944" i="3"/>
  <c r="C3944" i="3"/>
  <c r="B3944" i="3"/>
  <c r="A3944" i="3"/>
  <c r="F3943" i="3"/>
  <c r="E3943" i="3"/>
  <c r="D3943" i="3"/>
  <c r="C3943" i="3"/>
  <c r="B3943" i="3"/>
  <c r="A3943" i="3"/>
  <c r="F3942" i="3"/>
  <c r="E3942" i="3"/>
  <c r="D3942" i="3"/>
  <c r="C3942" i="3"/>
  <c r="B3942" i="3"/>
  <c r="A3942" i="3"/>
  <c r="F3941" i="3"/>
  <c r="E3941" i="3"/>
  <c r="D3941" i="3"/>
  <c r="C3941" i="3"/>
  <c r="B3941" i="3"/>
  <c r="A3941" i="3"/>
  <c r="F3940" i="3"/>
  <c r="E3940" i="3"/>
  <c r="D3940" i="3"/>
  <c r="C3940" i="3"/>
  <c r="B3940" i="3"/>
  <c r="A3940" i="3"/>
  <c r="F3939" i="3"/>
  <c r="E3939" i="3"/>
  <c r="D3939" i="3"/>
  <c r="C3939" i="3"/>
  <c r="B3939" i="3"/>
  <c r="A3939" i="3"/>
  <c r="F3938" i="3"/>
  <c r="E3938" i="3"/>
  <c r="D3938" i="3"/>
  <c r="C3938" i="3"/>
  <c r="B3938" i="3"/>
  <c r="A3938" i="3"/>
  <c r="F3937" i="3"/>
  <c r="E3937" i="3"/>
  <c r="D3937" i="3"/>
  <c r="C3937" i="3"/>
  <c r="B3937" i="3"/>
  <c r="A3937" i="3"/>
  <c r="F3936" i="3"/>
  <c r="E3936" i="3"/>
  <c r="D3936" i="3"/>
  <c r="C3936" i="3"/>
  <c r="B3936" i="3"/>
  <c r="A3936" i="3"/>
  <c r="F3935" i="3"/>
  <c r="E3935" i="3"/>
  <c r="D3935" i="3"/>
  <c r="C3935" i="3"/>
  <c r="B3935" i="3"/>
  <c r="A3935" i="3"/>
  <c r="F3934" i="3"/>
  <c r="E3934" i="3"/>
  <c r="D3934" i="3"/>
  <c r="C3934" i="3"/>
  <c r="B3934" i="3"/>
  <c r="A3934" i="3"/>
  <c r="F3933" i="3"/>
  <c r="E3933" i="3"/>
  <c r="D3933" i="3"/>
  <c r="C3933" i="3"/>
  <c r="B3933" i="3"/>
  <c r="A3933" i="3"/>
  <c r="F3932" i="3"/>
  <c r="E3932" i="3"/>
  <c r="D3932" i="3"/>
  <c r="C3932" i="3"/>
  <c r="B3932" i="3"/>
  <c r="A3932" i="3"/>
  <c r="F3931" i="3"/>
  <c r="E3931" i="3"/>
  <c r="D3931" i="3"/>
  <c r="C3931" i="3"/>
  <c r="B3931" i="3"/>
  <c r="A3931" i="3"/>
  <c r="F3930" i="3"/>
  <c r="E3930" i="3"/>
  <c r="D3930" i="3"/>
  <c r="C3930" i="3"/>
  <c r="B3930" i="3"/>
  <c r="A3930" i="3"/>
  <c r="F3929" i="3"/>
  <c r="E3929" i="3"/>
  <c r="D3929" i="3"/>
  <c r="C3929" i="3"/>
  <c r="B3929" i="3"/>
  <c r="A3929" i="3"/>
  <c r="F3928" i="3"/>
  <c r="E3928" i="3"/>
  <c r="D3928" i="3"/>
  <c r="C3928" i="3"/>
  <c r="B3928" i="3"/>
  <c r="A3928" i="3"/>
  <c r="F3927" i="3"/>
  <c r="E3927" i="3"/>
  <c r="D3927" i="3"/>
  <c r="C3927" i="3"/>
  <c r="B3927" i="3"/>
  <c r="A3927" i="3"/>
  <c r="F3926" i="3"/>
  <c r="E3926" i="3"/>
  <c r="D3926" i="3"/>
  <c r="C3926" i="3"/>
  <c r="B3926" i="3"/>
  <c r="A3926" i="3"/>
  <c r="F3925" i="3"/>
  <c r="E3925" i="3"/>
  <c r="D3925" i="3"/>
  <c r="C3925" i="3"/>
  <c r="B3925" i="3"/>
  <c r="A3925" i="3"/>
  <c r="F3924" i="3"/>
  <c r="E3924" i="3"/>
  <c r="D3924" i="3"/>
  <c r="C3924" i="3"/>
  <c r="B3924" i="3"/>
  <c r="A3924" i="3"/>
  <c r="F3923" i="3"/>
  <c r="E3923" i="3"/>
  <c r="D3923" i="3"/>
  <c r="C3923" i="3"/>
  <c r="B3923" i="3"/>
  <c r="A3923" i="3"/>
  <c r="F3922" i="3"/>
  <c r="E3922" i="3"/>
  <c r="D3922" i="3"/>
  <c r="C3922" i="3"/>
  <c r="B3922" i="3"/>
  <c r="A3922" i="3"/>
  <c r="F3921" i="3"/>
  <c r="E3921" i="3"/>
  <c r="D3921" i="3"/>
  <c r="C3921" i="3"/>
  <c r="B3921" i="3"/>
  <c r="A3921" i="3"/>
  <c r="F3920" i="3"/>
  <c r="E3920" i="3"/>
  <c r="D3920" i="3"/>
  <c r="C3920" i="3"/>
  <c r="B3920" i="3"/>
  <c r="A3920" i="3"/>
  <c r="F3919" i="3"/>
  <c r="E3919" i="3"/>
  <c r="D3919" i="3"/>
  <c r="C3919" i="3"/>
  <c r="B3919" i="3"/>
  <c r="A3919" i="3"/>
  <c r="F3918" i="3"/>
  <c r="E3918" i="3"/>
  <c r="D3918" i="3"/>
  <c r="C3918" i="3"/>
  <c r="B3918" i="3"/>
  <c r="A3918" i="3"/>
  <c r="F3917" i="3"/>
  <c r="E3917" i="3"/>
  <c r="D3917" i="3"/>
  <c r="C3917" i="3"/>
  <c r="B3917" i="3"/>
  <c r="A3917" i="3"/>
  <c r="F3916" i="3"/>
  <c r="E3916" i="3"/>
  <c r="D3916" i="3"/>
  <c r="C3916" i="3"/>
  <c r="B3916" i="3"/>
  <c r="A3916" i="3"/>
  <c r="F3915" i="3"/>
  <c r="E3915" i="3"/>
  <c r="D3915" i="3"/>
  <c r="C3915" i="3"/>
  <c r="B3915" i="3"/>
  <c r="A3915" i="3"/>
  <c r="F3914" i="3"/>
  <c r="E3914" i="3"/>
  <c r="D3914" i="3"/>
  <c r="C3914" i="3"/>
  <c r="B3914" i="3"/>
  <c r="A3914" i="3"/>
  <c r="F3913" i="3"/>
  <c r="E3913" i="3"/>
  <c r="D3913" i="3"/>
  <c r="C3913" i="3"/>
  <c r="B3913" i="3"/>
  <c r="A3913" i="3"/>
  <c r="F3912" i="3"/>
  <c r="E3912" i="3"/>
  <c r="D3912" i="3"/>
  <c r="C3912" i="3"/>
  <c r="B3912" i="3"/>
  <c r="A3912" i="3"/>
  <c r="F3911" i="3"/>
  <c r="E3911" i="3"/>
  <c r="D3911" i="3"/>
  <c r="C3911" i="3"/>
  <c r="B3911" i="3"/>
  <c r="A3911" i="3"/>
  <c r="F3910" i="3"/>
  <c r="E3910" i="3"/>
  <c r="D3910" i="3"/>
  <c r="C3910" i="3"/>
  <c r="B3910" i="3"/>
  <c r="A3910" i="3"/>
  <c r="F3909" i="3"/>
  <c r="E3909" i="3"/>
  <c r="D3909" i="3"/>
  <c r="C3909" i="3"/>
  <c r="B3909" i="3"/>
  <c r="A3909" i="3"/>
  <c r="F3908" i="3"/>
  <c r="E3908" i="3"/>
  <c r="D3908" i="3"/>
  <c r="C3908" i="3"/>
  <c r="B3908" i="3"/>
  <c r="A3908" i="3"/>
  <c r="F3907" i="3"/>
  <c r="E3907" i="3"/>
  <c r="D3907" i="3"/>
  <c r="C3907" i="3"/>
  <c r="B3907" i="3"/>
  <c r="A3907" i="3"/>
  <c r="F3906" i="3"/>
  <c r="E3906" i="3"/>
  <c r="D3906" i="3"/>
  <c r="C3906" i="3"/>
  <c r="B3906" i="3"/>
  <c r="A3906" i="3"/>
  <c r="F3905" i="3"/>
  <c r="E3905" i="3"/>
  <c r="D3905" i="3"/>
  <c r="C3905" i="3"/>
  <c r="B3905" i="3"/>
  <c r="A3905" i="3"/>
  <c r="F3904" i="3"/>
  <c r="E3904" i="3"/>
  <c r="D3904" i="3"/>
  <c r="C3904" i="3"/>
  <c r="B3904" i="3"/>
  <c r="A3904" i="3"/>
  <c r="F3903" i="3"/>
  <c r="E3903" i="3"/>
  <c r="D3903" i="3"/>
  <c r="C3903" i="3"/>
  <c r="B3903" i="3"/>
  <c r="A3903" i="3"/>
  <c r="F3902" i="3"/>
  <c r="E3902" i="3"/>
  <c r="D3902" i="3"/>
  <c r="C3902" i="3"/>
  <c r="B3902" i="3"/>
  <c r="A3902" i="3"/>
  <c r="F3901" i="3"/>
  <c r="E3901" i="3"/>
  <c r="D3901" i="3"/>
  <c r="C3901" i="3"/>
  <c r="B3901" i="3"/>
  <c r="A3901" i="3"/>
  <c r="F3900" i="3"/>
  <c r="E3900" i="3"/>
  <c r="D3900" i="3"/>
  <c r="C3900" i="3"/>
  <c r="B3900" i="3"/>
  <c r="A3900" i="3"/>
  <c r="F3899" i="3"/>
  <c r="E3899" i="3"/>
  <c r="D3899" i="3"/>
  <c r="C3899" i="3"/>
  <c r="B3899" i="3"/>
  <c r="A3899" i="3"/>
  <c r="F3898" i="3"/>
  <c r="E3898" i="3"/>
  <c r="D3898" i="3"/>
  <c r="C3898" i="3"/>
  <c r="B3898" i="3"/>
  <c r="A3898" i="3"/>
  <c r="F3897" i="3"/>
  <c r="E3897" i="3"/>
  <c r="D3897" i="3"/>
  <c r="C3897" i="3"/>
  <c r="B3897" i="3"/>
  <c r="A3897" i="3"/>
  <c r="F3896" i="3"/>
  <c r="E3896" i="3"/>
  <c r="D3896" i="3"/>
  <c r="C3896" i="3"/>
  <c r="B3896" i="3"/>
  <c r="A3896" i="3"/>
  <c r="F3895" i="3"/>
  <c r="E3895" i="3"/>
  <c r="D3895" i="3"/>
  <c r="C3895" i="3"/>
  <c r="B3895" i="3"/>
  <c r="A3895" i="3"/>
  <c r="F3894" i="3"/>
  <c r="E3894" i="3"/>
  <c r="D3894" i="3"/>
  <c r="C3894" i="3"/>
  <c r="B3894" i="3"/>
  <c r="A3894" i="3"/>
  <c r="F3893" i="3"/>
  <c r="E3893" i="3"/>
  <c r="D3893" i="3"/>
  <c r="C3893" i="3"/>
  <c r="B3893" i="3"/>
  <c r="A3893" i="3"/>
  <c r="F3892" i="3"/>
  <c r="E3892" i="3"/>
  <c r="D3892" i="3"/>
  <c r="C3892" i="3"/>
  <c r="B3892" i="3"/>
  <c r="A3892" i="3"/>
  <c r="F3891" i="3"/>
  <c r="E3891" i="3"/>
  <c r="D3891" i="3"/>
  <c r="C3891" i="3"/>
  <c r="B3891" i="3"/>
  <c r="A3891" i="3"/>
  <c r="F3890" i="3"/>
  <c r="E3890" i="3"/>
  <c r="D3890" i="3"/>
  <c r="C3890" i="3"/>
  <c r="B3890" i="3"/>
  <c r="A3890" i="3"/>
  <c r="F3889" i="3"/>
  <c r="E3889" i="3"/>
  <c r="D3889" i="3"/>
  <c r="C3889" i="3"/>
  <c r="B3889" i="3"/>
  <c r="A3889" i="3"/>
  <c r="F3888" i="3"/>
  <c r="E3888" i="3"/>
  <c r="D3888" i="3"/>
  <c r="C3888" i="3"/>
  <c r="B3888" i="3"/>
  <c r="A3888" i="3"/>
  <c r="F3887" i="3"/>
  <c r="E3887" i="3"/>
  <c r="D3887" i="3"/>
  <c r="C3887" i="3"/>
  <c r="B3887" i="3"/>
  <c r="A3887" i="3"/>
  <c r="F3886" i="3"/>
  <c r="E3886" i="3"/>
  <c r="D3886" i="3"/>
  <c r="C3886" i="3"/>
  <c r="B3886" i="3"/>
  <c r="A3886" i="3"/>
  <c r="F3885" i="3"/>
  <c r="E3885" i="3"/>
  <c r="D3885" i="3"/>
  <c r="C3885" i="3"/>
  <c r="B3885" i="3"/>
  <c r="A3885" i="3"/>
  <c r="F3884" i="3"/>
  <c r="E3884" i="3"/>
  <c r="D3884" i="3"/>
  <c r="C3884" i="3"/>
  <c r="B3884" i="3"/>
  <c r="A3884" i="3"/>
  <c r="F3883" i="3"/>
  <c r="E3883" i="3"/>
  <c r="D3883" i="3"/>
  <c r="C3883" i="3"/>
  <c r="B3883" i="3"/>
  <c r="A3883" i="3"/>
  <c r="F3882" i="3"/>
  <c r="E3882" i="3"/>
  <c r="D3882" i="3"/>
  <c r="C3882" i="3"/>
  <c r="B3882" i="3"/>
  <c r="A3882" i="3"/>
  <c r="F3881" i="3"/>
  <c r="E3881" i="3"/>
  <c r="D3881" i="3"/>
  <c r="C3881" i="3"/>
  <c r="B3881" i="3"/>
  <c r="A3881" i="3"/>
  <c r="F3880" i="3"/>
  <c r="E3880" i="3"/>
  <c r="D3880" i="3"/>
  <c r="C3880" i="3"/>
  <c r="B3880" i="3"/>
  <c r="A3880" i="3"/>
  <c r="F3879" i="3"/>
  <c r="E3879" i="3"/>
  <c r="D3879" i="3"/>
  <c r="C3879" i="3"/>
  <c r="B3879" i="3"/>
  <c r="A3879" i="3"/>
  <c r="F3878" i="3"/>
  <c r="E3878" i="3"/>
  <c r="D3878" i="3"/>
  <c r="C3878" i="3"/>
  <c r="B3878" i="3"/>
  <c r="A3878" i="3"/>
  <c r="F3877" i="3"/>
  <c r="E3877" i="3"/>
  <c r="D3877" i="3"/>
  <c r="C3877" i="3"/>
  <c r="B3877" i="3"/>
  <c r="A3877" i="3"/>
  <c r="F3876" i="3"/>
  <c r="E3876" i="3"/>
  <c r="D3876" i="3"/>
  <c r="C3876" i="3"/>
  <c r="B3876" i="3"/>
  <c r="A3876" i="3"/>
  <c r="F3875" i="3"/>
  <c r="E3875" i="3"/>
  <c r="D3875" i="3"/>
  <c r="C3875" i="3"/>
  <c r="B3875" i="3"/>
  <c r="A3875" i="3"/>
  <c r="F3874" i="3"/>
  <c r="E3874" i="3"/>
  <c r="D3874" i="3"/>
  <c r="C3874" i="3"/>
  <c r="B3874" i="3"/>
  <c r="A3874" i="3"/>
  <c r="F3873" i="3"/>
  <c r="E3873" i="3"/>
  <c r="D3873" i="3"/>
  <c r="C3873" i="3"/>
  <c r="B3873" i="3"/>
  <c r="A3873" i="3"/>
  <c r="F3872" i="3"/>
  <c r="E3872" i="3"/>
  <c r="D3872" i="3"/>
  <c r="C3872" i="3"/>
  <c r="B3872" i="3"/>
  <c r="A3872" i="3"/>
  <c r="F3871" i="3"/>
  <c r="E3871" i="3"/>
  <c r="D3871" i="3"/>
  <c r="C3871" i="3"/>
  <c r="B3871" i="3"/>
  <c r="A3871" i="3"/>
  <c r="F3870" i="3"/>
  <c r="E3870" i="3"/>
  <c r="D3870" i="3"/>
  <c r="C3870" i="3"/>
  <c r="B3870" i="3"/>
  <c r="A3870" i="3"/>
  <c r="F3869" i="3"/>
  <c r="E3869" i="3"/>
  <c r="D3869" i="3"/>
  <c r="C3869" i="3"/>
  <c r="B3869" i="3"/>
  <c r="A3869" i="3"/>
  <c r="F3868" i="3"/>
  <c r="E3868" i="3"/>
  <c r="D3868" i="3"/>
  <c r="C3868" i="3"/>
  <c r="B3868" i="3"/>
  <c r="A3868" i="3"/>
  <c r="F3867" i="3"/>
  <c r="E3867" i="3"/>
  <c r="D3867" i="3"/>
  <c r="C3867" i="3"/>
  <c r="B3867" i="3"/>
  <c r="A3867" i="3"/>
  <c r="F3866" i="3"/>
  <c r="E3866" i="3"/>
  <c r="D3866" i="3"/>
  <c r="C3866" i="3"/>
  <c r="B3866" i="3"/>
  <c r="A3866" i="3"/>
  <c r="F3865" i="3"/>
  <c r="E3865" i="3"/>
  <c r="D3865" i="3"/>
  <c r="C3865" i="3"/>
  <c r="B3865" i="3"/>
  <c r="A3865" i="3"/>
  <c r="F3864" i="3"/>
  <c r="E3864" i="3"/>
  <c r="D3864" i="3"/>
  <c r="C3864" i="3"/>
  <c r="B3864" i="3"/>
  <c r="A3864" i="3"/>
  <c r="F3863" i="3"/>
  <c r="E3863" i="3"/>
  <c r="D3863" i="3"/>
  <c r="C3863" i="3"/>
  <c r="B3863" i="3"/>
  <c r="A3863" i="3"/>
  <c r="F3862" i="3"/>
  <c r="E3862" i="3"/>
  <c r="D3862" i="3"/>
  <c r="C3862" i="3"/>
  <c r="B3862" i="3"/>
  <c r="A3862" i="3"/>
  <c r="F3861" i="3"/>
  <c r="E3861" i="3"/>
  <c r="D3861" i="3"/>
  <c r="C3861" i="3"/>
  <c r="B3861" i="3"/>
  <c r="A3861" i="3"/>
  <c r="F3860" i="3"/>
  <c r="E3860" i="3"/>
  <c r="D3860" i="3"/>
  <c r="C3860" i="3"/>
  <c r="B3860" i="3"/>
  <c r="A3860" i="3"/>
  <c r="F3859" i="3"/>
  <c r="E3859" i="3"/>
  <c r="D3859" i="3"/>
  <c r="C3859" i="3"/>
  <c r="B3859" i="3"/>
  <c r="A3859" i="3"/>
  <c r="F3858" i="3"/>
  <c r="E3858" i="3"/>
  <c r="D3858" i="3"/>
  <c r="C3858" i="3"/>
  <c r="B3858" i="3"/>
  <c r="A3858" i="3"/>
  <c r="F3857" i="3"/>
  <c r="E3857" i="3"/>
  <c r="D3857" i="3"/>
  <c r="C3857" i="3"/>
  <c r="B3857" i="3"/>
  <c r="A3857" i="3"/>
  <c r="F3856" i="3"/>
  <c r="E3856" i="3"/>
  <c r="D3856" i="3"/>
  <c r="C3856" i="3"/>
  <c r="B3856" i="3"/>
  <c r="A3856" i="3"/>
  <c r="F3855" i="3"/>
  <c r="E3855" i="3"/>
  <c r="D3855" i="3"/>
  <c r="C3855" i="3"/>
  <c r="B3855" i="3"/>
  <c r="A3855" i="3"/>
  <c r="F3854" i="3"/>
  <c r="E3854" i="3"/>
  <c r="D3854" i="3"/>
  <c r="C3854" i="3"/>
  <c r="B3854" i="3"/>
  <c r="A3854" i="3"/>
  <c r="F3853" i="3"/>
  <c r="E3853" i="3"/>
  <c r="D3853" i="3"/>
  <c r="C3853" i="3"/>
  <c r="B3853" i="3"/>
  <c r="A3853" i="3"/>
  <c r="F3852" i="3"/>
  <c r="E3852" i="3"/>
  <c r="D3852" i="3"/>
  <c r="C3852" i="3"/>
  <c r="B3852" i="3"/>
  <c r="A3852" i="3"/>
  <c r="F3851" i="3"/>
  <c r="E3851" i="3"/>
  <c r="D3851" i="3"/>
  <c r="C3851" i="3"/>
  <c r="B3851" i="3"/>
  <c r="A3851" i="3"/>
  <c r="F3850" i="3"/>
  <c r="E3850" i="3"/>
  <c r="D3850" i="3"/>
  <c r="C3850" i="3"/>
  <c r="B3850" i="3"/>
  <c r="A3850" i="3"/>
  <c r="F3849" i="3"/>
  <c r="E3849" i="3"/>
  <c r="D3849" i="3"/>
  <c r="C3849" i="3"/>
  <c r="B3849" i="3"/>
  <c r="A3849" i="3"/>
  <c r="F3848" i="3"/>
  <c r="E3848" i="3"/>
  <c r="D3848" i="3"/>
  <c r="C3848" i="3"/>
  <c r="B3848" i="3"/>
  <c r="A3848" i="3"/>
  <c r="F3847" i="3"/>
  <c r="E3847" i="3"/>
  <c r="D3847" i="3"/>
  <c r="C3847" i="3"/>
  <c r="B3847" i="3"/>
  <c r="A3847" i="3"/>
  <c r="F3846" i="3"/>
  <c r="E3846" i="3"/>
  <c r="D3846" i="3"/>
  <c r="C3846" i="3"/>
  <c r="B3846" i="3"/>
  <c r="A3846" i="3"/>
  <c r="F3845" i="3"/>
  <c r="E3845" i="3"/>
  <c r="D3845" i="3"/>
  <c r="C3845" i="3"/>
  <c r="B3845" i="3"/>
  <c r="A3845" i="3"/>
  <c r="F3844" i="3"/>
  <c r="E3844" i="3"/>
  <c r="D3844" i="3"/>
  <c r="C3844" i="3"/>
  <c r="B3844" i="3"/>
  <c r="A3844" i="3"/>
  <c r="F3843" i="3"/>
  <c r="E3843" i="3"/>
  <c r="D3843" i="3"/>
  <c r="C3843" i="3"/>
  <c r="B3843" i="3"/>
  <c r="A3843" i="3"/>
  <c r="F3842" i="3"/>
  <c r="E3842" i="3"/>
  <c r="D3842" i="3"/>
  <c r="C3842" i="3"/>
  <c r="B3842" i="3"/>
  <c r="A3842" i="3"/>
  <c r="F3841" i="3"/>
  <c r="E3841" i="3"/>
  <c r="D3841" i="3"/>
  <c r="C3841" i="3"/>
  <c r="B3841" i="3"/>
  <c r="A3841" i="3"/>
  <c r="F3840" i="3"/>
  <c r="E3840" i="3"/>
  <c r="D3840" i="3"/>
  <c r="C3840" i="3"/>
  <c r="B3840" i="3"/>
  <c r="A3840" i="3"/>
  <c r="F3839" i="3"/>
  <c r="E3839" i="3"/>
  <c r="D3839" i="3"/>
  <c r="C3839" i="3"/>
  <c r="B3839" i="3"/>
  <c r="A3839" i="3"/>
  <c r="F3838" i="3"/>
  <c r="E3838" i="3"/>
  <c r="D3838" i="3"/>
  <c r="C3838" i="3"/>
  <c r="B3838" i="3"/>
  <c r="A3838" i="3"/>
  <c r="F3837" i="3"/>
  <c r="E3837" i="3"/>
  <c r="D3837" i="3"/>
  <c r="C3837" i="3"/>
  <c r="B3837" i="3"/>
  <c r="A3837" i="3"/>
  <c r="F3836" i="3"/>
  <c r="E3836" i="3"/>
  <c r="D3836" i="3"/>
  <c r="C3836" i="3"/>
  <c r="B3836" i="3"/>
  <c r="A3836" i="3"/>
  <c r="F3835" i="3"/>
  <c r="E3835" i="3"/>
  <c r="D3835" i="3"/>
  <c r="C3835" i="3"/>
  <c r="B3835" i="3"/>
  <c r="A3835" i="3"/>
  <c r="F3834" i="3"/>
  <c r="E3834" i="3"/>
  <c r="D3834" i="3"/>
  <c r="C3834" i="3"/>
  <c r="B3834" i="3"/>
  <c r="A3834" i="3"/>
  <c r="F3833" i="3"/>
  <c r="E3833" i="3"/>
  <c r="D3833" i="3"/>
  <c r="C3833" i="3"/>
  <c r="B3833" i="3"/>
  <c r="A3833" i="3"/>
  <c r="F3832" i="3"/>
  <c r="E3832" i="3"/>
  <c r="D3832" i="3"/>
  <c r="C3832" i="3"/>
  <c r="B3832" i="3"/>
  <c r="A3832" i="3"/>
  <c r="F3831" i="3"/>
  <c r="E3831" i="3"/>
  <c r="D3831" i="3"/>
  <c r="C3831" i="3"/>
  <c r="B3831" i="3"/>
  <c r="A3831" i="3"/>
  <c r="F3830" i="3"/>
  <c r="E3830" i="3"/>
  <c r="D3830" i="3"/>
  <c r="C3830" i="3"/>
  <c r="B3830" i="3"/>
  <c r="A3830" i="3"/>
  <c r="F3829" i="3"/>
  <c r="E3829" i="3"/>
  <c r="D3829" i="3"/>
  <c r="C3829" i="3"/>
  <c r="B3829" i="3"/>
  <c r="A3829" i="3"/>
  <c r="F3828" i="3"/>
  <c r="E3828" i="3"/>
  <c r="D3828" i="3"/>
  <c r="C3828" i="3"/>
  <c r="B3828" i="3"/>
  <c r="A3828" i="3"/>
  <c r="F3827" i="3"/>
  <c r="E3827" i="3"/>
  <c r="D3827" i="3"/>
  <c r="C3827" i="3"/>
  <c r="B3827" i="3"/>
  <c r="A3827" i="3"/>
  <c r="F3826" i="3"/>
  <c r="E3826" i="3"/>
  <c r="D3826" i="3"/>
  <c r="C3826" i="3"/>
  <c r="B3826" i="3"/>
  <c r="A3826" i="3"/>
  <c r="F3825" i="3"/>
  <c r="E3825" i="3"/>
  <c r="D3825" i="3"/>
  <c r="C3825" i="3"/>
  <c r="B3825" i="3"/>
  <c r="A3825" i="3"/>
  <c r="F3824" i="3"/>
  <c r="E3824" i="3"/>
  <c r="D3824" i="3"/>
  <c r="C3824" i="3"/>
  <c r="B3824" i="3"/>
  <c r="A3824" i="3"/>
  <c r="F3823" i="3"/>
  <c r="E3823" i="3"/>
  <c r="D3823" i="3"/>
  <c r="C3823" i="3"/>
  <c r="B3823" i="3"/>
  <c r="A3823" i="3"/>
  <c r="F3822" i="3"/>
  <c r="E3822" i="3"/>
  <c r="D3822" i="3"/>
  <c r="C3822" i="3"/>
  <c r="B3822" i="3"/>
  <c r="A3822" i="3"/>
  <c r="F3821" i="3"/>
  <c r="E3821" i="3"/>
  <c r="D3821" i="3"/>
  <c r="C3821" i="3"/>
  <c r="B3821" i="3"/>
  <c r="A3821" i="3"/>
  <c r="F3820" i="3"/>
  <c r="E3820" i="3"/>
  <c r="D3820" i="3"/>
  <c r="C3820" i="3"/>
  <c r="B3820" i="3"/>
  <c r="A3820" i="3"/>
  <c r="F3819" i="3"/>
  <c r="E3819" i="3"/>
  <c r="D3819" i="3"/>
  <c r="C3819" i="3"/>
  <c r="B3819" i="3"/>
  <c r="A3819" i="3"/>
  <c r="F3818" i="3"/>
  <c r="E3818" i="3"/>
  <c r="D3818" i="3"/>
  <c r="C3818" i="3"/>
  <c r="B3818" i="3"/>
  <c r="A3818" i="3"/>
  <c r="F3817" i="3"/>
  <c r="E3817" i="3"/>
  <c r="D3817" i="3"/>
  <c r="C3817" i="3"/>
  <c r="B3817" i="3"/>
  <c r="A3817" i="3"/>
  <c r="F3816" i="3"/>
  <c r="E3816" i="3"/>
  <c r="D3816" i="3"/>
  <c r="C3816" i="3"/>
  <c r="B3816" i="3"/>
  <c r="A3816" i="3"/>
  <c r="F3815" i="3"/>
  <c r="E3815" i="3"/>
  <c r="D3815" i="3"/>
  <c r="C3815" i="3"/>
  <c r="B3815" i="3"/>
  <c r="A3815" i="3"/>
  <c r="F3814" i="3"/>
  <c r="E3814" i="3"/>
  <c r="D3814" i="3"/>
  <c r="C3814" i="3"/>
  <c r="B3814" i="3"/>
  <c r="A3814" i="3"/>
  <c r="F3813" i="3"/>
  <c r="E3813" i="3"/>
  <c r="D3813" i="3"/>
  <c r="C3813" i="3"/>
  <c r="B3813" i="3"/>
  <c r="A3813" i="3"/>
  <c r="F3812" i="3"/>
  <c r="E3812" i="3"/>
  <c r="D3812" i="3"/>
  <c r="C3812" i="3"/>
  <c r="B3812" i="3"/>
  <c r="A3812" i="3"/>
  <c r="F3811" i="3"/>
  <c r="E3811" i="3"/>
  <c r="D3811" i="3"/>
  <c r="C3811" i="3"/>
  <c r="B3811" i="3"/>
  <c r="A3811" i="3"/>
  <c r="F3810" i="3"/>
  <c r="E3810" i="3"/>
  <c r="D3810" i="3"/>
  <c r="C3810" i="3"/>
  <c r="B3810" i="3"/>
  <c r="A3810" i="3"/>
  <c r="F3809" i="3"/>
  <c r="E3809" i="3"/>
  <c r="D3809" i="3"/>
  <c r="C3809" i="3"/>
  <c r="B3809" i="3"/>
  <c r="A3809" i="3"/>
  <c r="F3808" i="3"/>
  <c r="E3808" i="3"/>
  <c r="D3808" i="3"/>
  <c r="C3808" i="3"/>
  <c r="B3808" i="3"/>
  <c r="A3808" i="3"/>
  <c r="F3807" i="3"/>
  <c r="E3807" i="3"/>
  <c r="D3807" i="3"/>
  <c r="C3807" i="3"/>
  <c r="B3807" i="3"/>
  <c r="A3807" i="3"/>
  <c r="F3806" i="3"/>
  <c r="E3806" i="3"/>
  <c r="D3806" i="3"/>
  <c r="C3806" i="3"/>
  <c r="B3806" i="3"/>
  <c r="A3806" i="3"/>
  <c r="F3805" i="3"/>
  <c r="E3805" i="3"/>
  <c r="D3805" i="3"/>
  <c r="C3805" i="3"/>
  <c r="B3805" i="3"/>
  <c r="A3805" i="3"/>
  <c r="F3804" i="3"/>
  <c r="E3804" i="3"/>
  <c r="D3804" i="3"/>
  <c r="C3804" i="3"/>
  <c r="B3804" i="3"/>
  <c r="A3804" i="3"/>
  <c r="F3803" i="3"/>
  <c r="E3803" i="3"/>
  <c r="D3803" i="3"/>
  <c r="C3803" i="3"/>
  <c r="B3803" i="3"/>
  <c r="A3803" i="3"/>
  <c r="F3802" i="3"/>
  <c r="E3802" i="3"/>
  <c r="D3802" i="3"/>
  <c r="C3802" i="3"/>
  <c r="B3802" i="3"/>
  <c r="A3802" i="3"/>
  <c r="F3801" i="3"/>
  <c r="E3801" i="3"/>
  <c r="D3801" i="3"/>
  <c r="C3801" i="3"/>
  <c r="B3801" i="3"/>
  <c r="A3801" i="3"/>
  <c r="F3800" i="3"/>
  <c r="E3800" i="3"/>
  <c r="D3800" i="3"/>
  <c r="C3800" i="3"/>
  <c r="B3800" i="3"/>
  <c r="A3800" i="3"/>
  <c r="F3799" i="3"/>
  <c r="E3799" i="3"/>
  <c r="D3799" i="3"/>
  <c r="C3799" i="3"/>
  <c r="B3799" i="3"/>
  <c r="A3799" i="3"/>
  <c r="F3798" i="3"/>
  <c r="E3798" i="3"/>
  <c r="D3798" i="3"/>
  <c r="C3798" i="3"/>
  <c r="B3798" i="3"/>
  <c r="A3798" i="3"/>
  <c r="F3797" i="3"/>
  <c r="E3797" i="3"/>
  <c r="D3797" i="3"/>
  <c r="C3797" i="3"/>
  <c r="B3797" i="3"/>
  <c r="A3797" i="3"/>
  <c r="F3796" i="3"/>
  <c r="E3796" i="3"/>
  <c r="D3796" i="3"/>
  <c r="C3796" i="3"/>
  <c r="B3796" i="3"/>
  <c r="A3796" i="3"/>
  <c r="F3795" i="3"/>
  <c r="E3795" i="3"/>
  <c r="D3795" i="3"/>
  <c r="C3795" i="3"/>
  <c r="B3795" i="3"/>
  <c r="A3795" i="3"/>
  <c r="F3794" i="3"/>
  <c r="E3794" i="3"/>
  <c r="D3794" i="3"/>
  <c r="C3794" i="3"/>
  <c r="B3794" i="3"/>
  <c r="A3794" i="3"/>
  <c r="F3793" i="3"/>
  <c r="E3793" i="3"/>
  <c r="D3793" i="3"/>
  <c r="C3793" i="3"/>
  <c r="B3793" i="3"/>
  <c r="A3793" i="3"/>
  <c r="F3792" i="3"/>
  <c r="E3792" i="3"/>
  <c r="D3792" i="3"/>
  <c r="C3792" i="3"/>
  <c r="B3792" i="3"/>
  <c r="A3792" i="3"/>
  <c r="F3791" i="3"/>
  <c r="E3791" i="3"/>
  <c r="D3791" i="3"/>
  <c r="C3791" i="3"/>
  <c r="B3791" i="3"/>
  <c r="A3791" i="3"/>
  <c r="F3790" i="3"/>
  <c r="E3790" i="3"/>
  <c r="D3790" i="3"/>
  <c r="C3790" i="3"/>
  <c r="B3790" i="3"/>
  <c r="A3790" i="3"/>
  <c r="F3789" i="3"/>
  <c r="E3789" i="3"/>
  <c r="D3789" i="3"/>
  <c r="C3789" i="3"/>
  <c r="B3789" i="3"/>
  <c r="A3789" i="3"/>
  <c r="F3788" i="3"/>
  <c r="E3788" i="3"/>
  <c r="D3788" i="3"/>
  <c r="C3788" i="3"/>
  <c r="B3788" i="3"/>
  <c r="A3788" i="3"/>
  <c r="F3787" i="3"/>
  <c r="E3787" i="3"/>
  <c r="D3787" i="3"/>
  <c r="C3787" i="3"/>
  <c r="B3787" i="3"/>
  <c r="A3787" i="3"/>
  <c r="F3786" i="3"/>
  <c r="E3786" i="3"/>
  <c r="D3786" i="3"/>
  <c r="C3786" i="3"/>
  <c r="B3786" i="3"/>
  <c r="A3786" i="3"/>
  <c r="F3785" i="3"/>
  <c r="E3785" i="3"/>
  <c r="D3785" i="3"/>
  <c r="C3785" i="3"/>
  <c r="B3785" i="3"/>
  <c r="A3785" i="3"/>
  <c r="F3784" i="3"/>
  <c r="E3784" i="3"/>
  <c r="D3784" i="3"/>
  <c r="C3784" i="3"/>
  <c r="B3784" i="3"/>
  <c r="A3784" i="3"/>
  <c r="F3783" i="3"/>
  <c r="E3783" i="3"/>
  <c r="D3783" i="3"/>
  <c r="C3783" i="3"/>
  <c r="B3783" i="3"/>
  <c r="A3783" i="3"/>
  <c r="F3782" i="3"/>
  <c r="E3782" i="3"/>
  <c r="D3782" i="3"/>
  <c r="C3782" i="3"/>
  <c r="B3782" i="3"/>
  <c r="A3782" i="3"/>
  <c r="F3781" i="3"/>
  <c r="E3781" i="3"/>
  <c r="D3781" i="3"/>
  <c r="C3781" i="3"/>
  <c r="B3781" i="3"/>
  <c r="A3781" i="3"/>
  <c r="F3780" i="3"/>
  <c r="E3780" i="3"/>
  <c r="D3780" i="3"/>
  <c r="C3780" i="3"/>
  <c r="B3780" i="3"/>
  <c r="A3780" i="3"/>
  <c r="F3779" i="3"/>
  <c r="E3779" i="3"/>
  <c r="D3779" i="3"/>
  <c r="C3779" i="3"/>
  <c r="B3779" i="3"/>
  <c r="A3779" i="3"/>
  <c r="F3778" i="3"/>
  <c r="E3778" i="3"/>
  <c r="D3778" i="3"/>
  <c r="C3778" i="3"/>
  <c r="B3778" i="3"/>
  <c r="A3778" i="3"/>
  <c r="F3777" i="3"/>
  <c r="E3777" i="3"/>
  <c r="D3777" i="3"/>
  <c r="C3777" i="3"/>
  <c r="B3777" i="3"/>
  <c r="A3777" i="3"/>
  <c r="F3776" i="3"/>
  <c r="E3776" i="3"/>
  <c r="D3776" i="3"/>
  <c r="C3776" i="3"/>
  <c r="B3776" i="3"/>
  <c r="A3776" i="3"/>
  <c r="F3775" i="3"/>
  <c r="E3775" i="3"/>
  <c r="D3775" i="3"/>
  <c r="C3775" i="3"/>
  <c r="B3775" i="3"/>
  <c r="A3775" i="3"/>
  <c r="F3774" i="3"/>
  <c r="E3774" i="3"/>
  <c r="D3774" i="3"/>
  <c r="C3774" i="3"/>
  <c r="B3774" i="3"/>
  <c r="A3774" i="3"/>
  <c r="F3773" i="3"/>
  <c r="E3773" i="3"/>
  <c r="D3773" i="3"/>
  <c r="C3773" i="3"/>
  <c r="B3773" i="3"/>
  <c r="A3773" i="3"/>
  <c r="F3772" i="3"/>
  <c r="E3772" i="3"/>
  <c r="D3772" i="3"/>
  <c r="C3772" i="3"/>
  <c r="B3772" i="3"/>
  <c r="A3772" i="3"/>
  <c r="F3771" i="3"/>
  <c r="E3771" i="3"/>
  <c r="D3771" i="3"/>
  <c r="C3771" i="3"/>
  <c r="B3771" i="3"/>
  <c r="A3771" i="3"/>
  <c r="F3770" i="3"/>
  <c r="E3770" i="3"/>
  <c r="D3770" i="3"/>
  <c r="C3770" i="3"/>
  <c r="B3770" i="3"/>
  <c r="A3770" i="3"/>
  <c r="F3769" i="3"/>
  <c r="E3769" i="3"/>
  <c r="D3769" i="3"/>
  <c r="C3769" i="3"/>
  <c r="B3769" i="3"/>
  <c r="A3769" i="3"/>
  <c r="F3768" i="3"/>
  <c r="E3768" i="3"/>
  <c r="D3768" i="3"/>
  <c r="C3768" i="3"/>
  <c r="B3768" i="3"/>
  <c r="A3768" i="3"/>
  <c r="F3767" i="3"/>
  <c r="E3767" i="3"/>
  <c r="D3767" i="3"/>
  <c r="C3767" i="3"/>
  <c r="B3767" i="3"/>
  <c r="A3767" i="3"/>
  <c r="F3766" i="3"/>
  <c r="E3766" i="3"/>
  <c r="D3766" i="3"/>
  <c r="C3766" i="3"/>
  <c r="B3766" i="3"/>
  <c r="A3766" i="3"/>
  <c r="F3765" i="3"/>
  <c r="E3765" i="3"/>
  <c r="D3765" i="3"/>
  <c r="C3765" i="3"/>
  <c r="B3765" i="3"/>
  <c r="A3765" i="3"/>
  <c r="F3764" i="3"/>
  <c r="E3764" i="3"/>
  <c r="D3764" i="3"/>
  <c r="C3764" i="3"/>
  <c r="B3764" i="3"/>
  <c r="A3764" i="3"/>
  <c r="F3763" i="3"/>
  <c r="E3763" i="3"/>
  <c r="D3763" i="3"/>
  <c r="C3763" i="3"/>
  <c r="B3763" i="3"/>
  <c r="A3763" i="3"/>
  <c r="F3762" i="3"/>
  <c r="E3762" i="3"/>
  <c r="D3762" i="3"/>
  <c r="C3762" i="3"/>
  <c r="B3762" i="3"/>
  <c r="A3762" i="3"/>
  <c r="F3761" i="3"/>
  <c r="E3761" i="3"/>
  <c r="D3761" i="3"/>
  <c r="C3761" i="3"/>
  <c r="B3761" i="3"/>
  <c r="A3761" i="3"/>
  <c r="F3760" i="3"/>
  <c r="E3760" i="3"/>
  <c r="D3760" i="3"/>
  <c r="C3760" i="3"/>
  <c r="B3760" i="3"/>
  <c r="A3760" i="3"/>
  <c r="F3759" i="3"/>
  <c r="E3759" i="3"/>
  <c r="D3759" i="3"/>
  <c r="C3759" i="3"/>
  <c r="B3759" i="3"/>
  <c r="A3759" i="3"/>
  <c r="F3758" i="3"/>
  <c r="E3758" i="3"/>
  <c r="D3758" i="3"/>
  <c r="C3758" i="3"/>
  <c r="B3758" i="3"/>
  <c r="A3758" i="3"/>
  <c r="F3757" i="3"/>
  <c r="E3757" i="3"/>
  <c r="D3757" i="3"/>
  <c r="C3757" i="3"/>
  <c r="B3757" i="3"/>
  <c r="A3757" i="3"/>
  <c r="F3756" i="3"/>
  <c r="E3756" i="3"/>
  <c r="D3756" i="3"/>
  <c r="C3756" i="3"/>
  <c r="B3756" i="3"/>
  <c r="A3756" i="3"/>
  <c r="F3755" i="3"/>
  <c r="E3755" i="3"/>
  <c r="D3755" i="3"/>
  <c r="C3755" i="3"/>
  <c r="B3755" i="3"/>
  <c r="A3755" i="3"/>
  <c r="F3754" i="3"/>
  <c r="E3754" i="3"/>
  <c r="D3754" i="3"/>
  <c r="C3754" i="3"/>
  <c r="B3754" i="3"/>
  <c r="A3754" i="3"/>
  <c r="F3753" i="3"/>
  <c r="E3753" i="3"/>
  <c r="D3753" i="3"/>
  <c r="C3753" i="3"/>
  <c r="B3753" i="3"/>
  <c r="A3753" i="3"/>
  <c r="F3752" i="3"/>
  <c r="E3752" i="3"/>
  <c r="D3752" i="3"/>
  <c r="C3752" i="3"/>
  <c r="B3752" i="3"/>
  <c r="A3752" i="3"/>
  <c r="F3751" i="3"/>
  <c r="E3751" i="3"/>
  <c r="D3751" i="3"/>
  <c r="C3751" i="3"/>
  <c r="B3751" i="3"/>
  <c r="A3751" i="3"/>
  <c r="F3750" i="3"/>
  <c r="E3750" i="3"/>
  <c r="D3750" i="3"/>
  <c r="C3750" i="3"/>
  <c r="B3750" i="3"/>
  <c r="A3750" i="3"/>
  <c r="F3749" i="3"/>
  <c r="E3749" i="3"/>
  <c r="D3749" i="3"/>
  <c r="C3749" i="3"/>
  <c r="B3749" i="3"/>
  <c r="A3749" i="3"/>
  <c r="F3748" i="3"/>
  <c r="E3748" i="3"/>
  <c r="D3748" i="3"/>
  <c r="C3748" i="3"/>
  <c r="B3748" i="3"/>
  <c r="A3748" i="3"/>
  <c r="F3747" i="3"/>
  <c r="E3747" i="3"/>
  <c r="D3747" i="3"/>
  <c r="C3747" i="3"/>
  <c r="B3747" i="3"/>
  <c r="A3747" i="3"/>
  <c r="F3746" i="3"/>
  <c r="E3746" i="3"/>
  <c r="D3746" i="3"/>
  <c r="C3746" i="3"/>
  <c r="B3746" i="3"/>
  <c r="A3746" i="3"/>
  <c r="F3745" i="3"/>
  <c r="E3745" i="3"/>
  <c r="D3745" i="3"/>
  <c r="C3745" i="3"/>
  <c r="B3745" i="3"/>
  <c r="A3745" i="3"/>
  <c r="F3744" i="3"/>
  <c r="E3744" i="3"/>
  <c r="D3744" i="3"/>
  <c r="C3744" i="3"/>
  <c r="B3744" i="3"/>
  <c r="A3744" i="3"/>
  <c r="F3743" i="3"/>
  <c r="E3743" i="3"/>
  <c r="D3743" i="3"/>
  <c r="C3743" i="3"/>
  <c r="B3743" i="3"/>
  <c r="A3743" i="3"/>
  <c r="F3742" i="3"/>
  <c r="E3742" i="3"/>
  <c r="D3742" i="3"/>
  <c r="C3742" i="3"/>
  <c r="B3742" i="3"/>
  <c r="A3742" i="3"/>
  <c r="F3741" i="3"/>
  <c r="E3741" i="3"/>
  <c r="D3741" i="3"/>
  <c r="C3741" i="3"/>
  <c r="B3741" i="3"/>
  <c r="A3741" i="3"/>
  <c r="F3740" i="3"/>
  <c r="E3740" i="3"/>
  <c r="D3740" i="3"/>
  <c r="C3740" i="3"/>
  <c r="B3740" i="3"/>
  <c r="A3740" i="3"/>
  <c r="F3739" i="3"/>
  <c r="E3739" i="3"/>
  <c r="D3739" i="3"/>
  <c r="C3739" i="3"/>
  <c r="B3739" i="3"/>
  <c r="A3739" i="3"/>
  <c r="F3738" i="3"/>
  <c r="E3738" i="3"/>
  <c r="D3738" i="3"/>
  <c r="C3738" i="3"/>
  <c r="B3738" i="3"/>
  <c r="A3738" i="3"/>
  <c r="F3737" i="3"/>
  <c r="E3737" i="3"/>
  <c r="D3737" i="3"/>
  <c r="C3737" i="3"/>
  <c r="B3737" i="3"/>
  <c r="A3737" i="3"/>
  <c r="F3736" i="3"/>
  <c r="E3736" i="3"/>
  <c r="D3736" i="3"/>
  <c r="C3736" i="3"/>
  <c r="B3736" i="3"/>
  <c r="A3736" i="3"/>
  <c r="F3735" i="3"/>
  <c r="E3735" i="3"/>
  <c r="D3735" i="3"/>
  <c r="C3735" i="3"/>
  <c r="B3735" i="3"/>
  <c r="A3735" i="3"/>
  <c r="F3734" i="3"/>
  <c r="E3734" i="3"/>
  <c r="D3734" i="3"/>
  <c r="C3734" i="3"/>
  <c r="B3734" i="3"/>
  <c r="A3734" i="3"/>
  <c r="F3733" i="3"/>
  <c r="E3733" i="3"/>
  <c r="D3733" i="3"/>
  <c r="C3733" i="3"/>
  <c r="B3733" i="3"/>
  <c r="A3733" i="3"/>
  <c r="F3732" i="3"/>
  <c r="E3732" i="3"/>
  <c r="D3732" i="3"/>
  <c r="C3732" i="3"/>
  <c r="B3732" i="3"/>
  <c r="A3732" i="3"/>
  <c r="F3731" i="3"/>
  <c r="E3731" i="3"/>
  <c r="D3731" i="3"/>
  <c r="C3731" i="3"/>
  <c r="B3731" i="3"/>
  <c r="A3731" i="3"/>
  <c r="F3730" i="3"/>
  <c r="E3730" i="3"/>
  <c r="D3730" i="3"/>
  <c r="C3730" i="3"/>
  <c r="B3730" i="3"/>
  <c r="A3730" i="3"/>
  <c r="F3729" i="3"/>
  <c r="E3729" i="3"/>
  <c r="D3729" i="3"/>
  <c r="C3729" i="3"/>
  <c r="B3729" i="3"/>
  <c r="A3729" i="3"/>
  <c r="F3728" i="3"/>
  <c r="E3728" i="3"/>
  <c r="D3728" i="3"/>
  <c r="C3728" i="3"/>
  <c r="B3728" i="3"/>
  <c r="A3728" i="3"/>
  <c r="F3727" i="3"/>
  <c r="E3727" i="3"/>
  <c r="D3727" i="3"/>
  <c r="C3727" i="3"/>
  <c r="B3727" i="3"/>
  <c r="A3727" i="3"/>
  <c r="F3726" i="3"/>
  <c r="E3726" i="3"/>
  <c r="D3726" i="3"/>
  <c r="C3726" i="3"/>
  <c r="B3726" i="3"/>
  <c r="A3726" i="3"/>
  <c r="F3725" i="3"/>
  <c r="E3725" i="3"/>
  <c r="D3725" i="3"/>
  <c r="C3725" i="3"/>
  <c r="B3725" i="3"/>
  <c r="A3725" i="3"/>
  <c r="F3724" i="3"/>
  <c r="E3724" i="3"/>
  <c r="D3724" i="3"/>
  <c r="C3724" i="3"/>
  <c r="B3724" i="3"/>
  <c r="A3724" i="3"/>
  <c r="F3723" i="3"/>
  <c r="E3723" i="3"/>
  <c r="D3723" i="3"/>
  <c r="C3723" i="3"/>
  <c r="B3723" i="3"/>
  <c r="A3723" i="3"/>
  <c r="F3722" i="3"/>
  <c r="E3722" i="3"/>
  <c r="D3722" i="3"/>
  <c r="C3722" i="3"/>
  <c r="B3722" i="3"/>
  <c r="A3722" i="3"/>
  <c r="F3721" i="3"/>
  <c r="E3721" i="3"/>
  <c r="D3721" i="3"/>
  <c r="C3721" i="3"/>
  <c r="B3721" i="3"/>
  <c r="A3721" i="3"/>
  <c r="F3720" i="3"/>
  <c r="E3720" i="3"/>
  <c r="D3720" i="3"/>
  <c r="C3720" i="3"/>
  <c r="B3720" i="3"/>
  <c r="A3720" i="3"/>
  <c r="F3719" i="3"/>
  <c r="E3719" i="3"/>
  <c r="D3719" i="3"/>
  <c r="C3719" i="3"/>
  <c r="B3719" i="3"/>
  <c r="A3719" i="3"/>
  <c r="F3718" i="3"/>
  <c r="E3718" i="3"/>
  <c r="D3718" i="3"/>
  <c r="C3718" i="3"/>
  <c r="B3718" i="3"/>
  <c r="A3718" i="3"/>
  <c r="F3717" i="3"/>
  <c r="E3717" i="3"/>
  <c r="D3717" i="3"/>
  <c r="C3717" i="3"/>
  <c r="B3717" i="3"/>
  <c r="A3717" i="3"/>
  <c r="F3716" i="3"/>
  <c r="E3716" i="3"/>
  <c r="D3716" i="3"/>
  <c r="C3716" i="3"/>
  <c r="B3716" i="3"/>
  <c r="A3716" i="3"/>
  <c r="F3715" i="3"/>
  <c r="E3715" i="3"/>
  <c r="D3715" i="3"/>
  <c r="C3715" i="3"/>
  <c r="B3715" i="3"/>
  <c r="A3715" i="3"/>
  <c r="F3714" i="3"/>
  <c r="E3714" i="3"/>
  <c r="D3714" i="3"/>
  <c r="C3714" i="3"/>
  <c r="B3714" i="3"/>
  <c r="A3714" i="3"/>
  <c r="F3713" i="3"/>
  <c r="E3713" i="3"/>
  <c r="D3713" i="3"/>
  <c r="C3713" i="3"/>
  <c r="B3713" i="3"/>
  <c r="A3713" i="3"/>
  <c r="F3712" i="3"/>
  <c r="E3712" i="3"/>
  <c r="D3712" i="3"/>
  <c r="C3712" i="3"/>
  <c r="B3712" i="3"/>
  <c r="A3712" i="3"/>
  <c r="F3711" i="3"/>
  <c r="E3711" i="3"/>
  <c r="D3711" i="3"/>
  <c r="C3711" i="3"/>
  <c r="B3711" i="3"/>
  <c r="A3711" i="3"/>
  <c r="F3710" i="3"/>
  <c r="E3710" i="3"/>
  <c r="D3710" i="3"/>
  <c r="C3710" i="3"/>
  <c r="B3710" i="3"/>
  <c r="A3710" i="3"/>
  <c r="F3709" i="3"/>
  <c r="E3709" i="3"/>
  <c r="D3709" i="3"/>
  <c r="C3709" i="3"/>
  <c r="B3709" i="3"/>
  <c r="A3709" i="3"/>
  <c r="F3708" i="3"/>
  <c r="E3708" i="3"/>
  <c r="D3708" i="3"/>
  <c r="C3708" i="3"/>
  <c r="B3708" i="3"/>
  <c r="A3708" i="3"/>
  <c r="F3707" i="3"/>
  <c r="E3707" i="3"/>
  <c r="D3707" i="3"/>
  <c r="C3707" i="3"/>
  <c r="B3707" i="3"/>
  <c r="A3707" i="3"/>
  <c r="F3706" i="3"/>
  <c r="E3706" i="3"/>
  <c r="D3706" i="3"/>
  <c r="C3706" i="3"/>
  <c r="B3706" i="3"/>
  <c r="A3706" i="3"/>
  <c r="F3705" i="3"/>
  <c r="E3705" i="3"/>
  <c r="D3705" i="3"/>
  <c r="C3705" i="3"/>
  <c r="B3705" i="3"/>
  <c r="A3705" i="3"/>
  <c r="F3704" i="3"/>
  <c r="E3704" i="3"/>
  <c r="D3704" i="3"/>
  <c r="C3704" i="3"/>
  <c r="B3704" i="3"/>
  <c r="A3704" i="3"/>
  <c r="F3703" i="3"/>
  <c r="E3703" i="3"/>
  <c r="D3703" i="3"/>
  <c r="C3703" i="3"/>
  <c r="B3703" i="3"/>
  <c r="A3703" i="3"/>
  <c r="F3702" i="3"/>
  <c r="E3702" i="3"/>
  <c r="D3702" i="3"/>
  <c r="C3702" i="3"/>
  <c r="B3702" i="3"/>
  <c r="A3702" i="3"/>
  <c r="F3701" i="3"/>
  <c r="E3701" i="3"/>
  <c r="D3701" i="3"/>
  <c r="C3701" i="3"/>
  <c r="B3701" i="3"/>
  <c r="A3701" i="3"/>
  <c r="F3700" i="3"/>
  <c r="E3700" i="3"/>
  <c r="D3700" i="3"/>
  <c r="C3700" i="3"/>
  <c r="B3700" i="3"/>
  <c r="A3700" i="3"/>
  <c r="F3699" i="3"/>
  <c r="E3699" i="3"/>
  <c r="D3699" i="3"/>
  <c r="C3699" i="3"/>
  <c r="B3699" i="3"/>
  <c r="A3699" i="3"/>
  <c r="F3698" i="3"/>
  <c r="E3698" i="3"/>
  <c r="D3698" i="3"/>
  <c r="C3698" i="3"/>
  <c r="B3698" i="3"/>
  <c r="A3698" i="3"/>
  <c r="F3697" i="3"/>
  <c r="E3697" i="3"/>
  <c r="D3697" i="3"/>
  <c r="C3697" i="3"/>
  <c r="B3697" i="3"/>
  <c r="A3697" i="3"/>
  <c r="F3696" i="3"/>
  <c r="E3696" i="3"/>
  <c r="D3696" i="3"/>
  <c r="C3696" i="3"/>
  <c r="B3696" i="3"/>
  <c r="A3696" i="3"/>
  <c r="F3695" i="3"/>
  <c r="E3695" i="3"/>
  <c r="D3695" i="3"/>
  <c r="C3695" i="3"/>
  <c r="B3695" i="3"/>
  <c r="A3695" i="3"/>
  <c r="F3694" i="3"/>
  <c r="E3694" i="3"/>
  <c r="D3694" i="3"/>
  <c r="C3694" i="3"/>
  <c r="B3694" i="3"/>
  <c r="A3694" i="3"/>
  <c r="F3693" i="3"/>
  <c r="E3693" i="3"/>
  <c r="D3693" i="3"/>
  <c r="C3693" i="3"/>
  <c r="B3693" i="3"/>
  <c r="A3693" i="3"/>
  <c r="F3692" i="3"/>
  <c r="E3692" i="3"/>
  <c r="D3692" i="3"/>
  <c r="C3692" i="3"/>
  <c r="B3692" i="3"/>
  <c r="A3692" i="3"/>
  <c r="F3691" i="3"/>
  <c r="E3691" i="3"/>
  <c r="D3691" i="3"/>
  <c r="C3691" i="3"/>
  <c r="B3691" i="3"/>
  <c r="A3691" i="3"/>
  <c r="F3690" i="3"/>
  <c r="E3690" i="3"/>
  <c r="D3690" i="3"/>
  <c r="C3690" i="3"/>
  <c r="B3690" i="3"/>
  <c r="A3690" i="3"/>
  <c r="F3689" i="3"/>
  <c r="E3689" i="3"/>
  <c r="D3689" i="3"/>
  <c r="C3689" i="3"/>
  <c r="B3689" i="3"/>
  <c r="A3689" i="3"/>
  <c r="F3688" i="3"/>
  <c r="E3688" i="3"/>
  <c r="D3688" i="3"/>
  <c r="C3688" i="3"/>
  <c r="B3688" i="3"/>
  <c r="A3688" i="3"/>
  <c r="F3687" i="3"/>
  <c r="E3687" i="3"/>
  <c r="D3687" i="3"/>
  <c r="C3687" i="3"/>
  <c r="B3687" i="3"/>
  <c r="A3687" i="3"/>
  <c r="F3686" i="3"/>
  <c r="E3686" i="3"/>
  <c r="D3686" i="3"/>
  <c r="C3686" i="3"/>
  <c r="B3686" i="3"/>
  <c r="A3686" i="3"/>
  <c r="F3685" i="3"/>
  <c r="E3685" i="3"/>
  <c r="D3685" i="3"/>
  <c r="C3685" i="3"/>
  <c r="B3685" i="3"/>
  <c r="A3685" i="3"/>
  <c r="F3684" i="3"/>
  <c r="E3684" i="3"/>
  <c r="D3684" i="3"/>
  <c r="C3684" i="3"/>
  <c r="B3684" i="3"/>
  <c r="A3684" i="3"/>
  <c r="F3683" i="3"/>
  <c r="E3683" i="3"/>
  <c r="D3683" i="3"/>
  <c r="C3683" i="3"/>
  <c r="B3683" i="3"/>
  <c r="A3683" i="3"/>
  <c r="F3682" i="3"/>
  <c r="E3682" i="3"/>
  <c r="D3682" i="3"/>
  <c r="C3682" i="3"/>
  <c r="B3682" i="3"/>
  <c r="A3682" i="3"/>
  <c r="F3681" i="3"/>
  <c r="E3681" i="3"/>
  <c r="D3681" i="3"/>
  <c r="C3681" i="3"/>
  <c r="B3681" i="3"/>
  <c r="A3681" i="3"/>
  <c r="F3680" i="3"/>
  <c r="E3680" i="3"/>
  <c r="D3680" i="3"/>
  <c r="C3680" i="3"/>
  <c r="B3680" i="3"/>
  <c r="A3680" i="3"/>
  <c r="F3679" i="3"/>
  <c r="E3679" i="3"/>
  <c r="D3679" i="3"/>
  <c r="C3679" i="3"/>
  <c r="B3679" i="3"/>
  <c r="A3679" i="3"/>
  <c r="F3678" i="3"/>
  <c r="E3678" i="3"/>
  <c r="D3678" i="3"/>
  <c r="C3678" i="3"/>
  <c r="B3678" i="3"/>
  <c r="A3678" i="3"/>
  <c r="F3677" i="3"/>
  <c r="E3677" i="3"/>
  <c r="D3677" i="3"/>
  <c r="C3677" i="3"/>
  <c r="B3677" i="3"/>
  <c r="A3677" i="3"/>
  <c r="F3676" i="3"/>
  <c r="E3676" i="3"/>
  <c r="D3676" i="3"/>
  <c r="C3676" i="3"/>
  <c r="B3676" i="3"/>
  <c r="A3676" i="3"/>
  <c r="F3675" i="3"/>
  <c r="E3675" i="3"/>
  <c r="D3675" i="3"/>
  <c r="C3675" i="3"/>
  <c r="B3675" i="3"/>
  <c r="A3675" i="3"/>
  <c r="F3674" i="3"/>
  <c r="E3674" i="3"/>
  <c r="D3674" i="3"/>
  <c r="C3674" i="3"/>
  <c r="B3674" i="3"/>
  <c r="A3674" i="3"/>
  <c r="F3673" i="3"/>
  <c r="E3673" i="3"/>
  <c r="D3673" i="3"/>
  <c r="C3673" i="3"/>
  <c r="B3673" i="3"/>
  <c r="A3673" i="3"/>
  <c r="F3672" i="3"/>
  <c r="E3672" i="3"/>
  <c r="D3672" i="3"/>
  <c r="C3672" i="3"/>
  <c r="B3672" i="3"/>
  <c r="A3672" i="3"/>
  <c r="F3671" i="3"/>
  <c r="E3671" i="3"/>
  <c r="D3671" i="3"/>
  <c r="C3671" i="3"/>
  <c r="B3671" i="3"/>
  <c r="A3671" i="3"/>
  <c r="F3670" i="3"/>
  <c r="E3670" i="3"/>
  <c r="D3670" i="3"/>
  <c r="C3670" i="3"/>
  <c r="B3670" i="3"/>
  <c r="A3670" i="3"/>
  <c r="F3669" i="3"/>
  <c r="E3669" i="3"/>
  <c r="D3669" i="3"/>
  <c r="C3669" i="3"/>
  <c r="B3669" i="3"/>
  <c r="A3669" i="3"/>
  <c r="F3668" i="3"/>
  <c r="E3668" i="3"/>
  <c r="D3668" i="3"/>
  <c r="C3668" i="3"/>
  <c r="B3668" i="3"/>
  <c r="A3668" i="3"/>
  <c r="F3667" i="3"/>
  <c r="E3667" i="3"/>
  <c r="D3667" i="3"/>
  <c r="C3667" i="3"/>
  <c r="B3667" i="3"/>
  <c r="A3667" i="3"/>
  <c r="F3666" i="3"/>
  <c r="E3666" i="3"/>
  <c r="D3666" i="3"/>
  <c r="C3666" i="3"/>
  <c r="B3666" i="3"/>
  <c r="A3666" i="3"/>
  <c r="F3665" i="3"/>
  <c r="E3665" i="3"/>
  <c r="D3665" i="3"/>
  <c r="C3665" i="3"/>
  <c r="B3665" i="3"/>
  <c r="A3665" i="3"/>
  <c r="F3664" i="3"/>
  <c r="E3664" i="3"/>
  <c r="D3664" i="3"/>
  <c r="C3664" i="3"/>
  <c r="B3664" i="3"/>
  <c r="A3664" i="3"/>
  <c r="F3663" i="3"/>
  <c r="E3663" i="3"/>
  <c r="D3663" i="3"/>
  <c r="C3663" i="3"/>
  <c r="B3663" i="3"/>
  <c r="A3663" i="3"/>
  <c r="F3662" i="3"/>
  <c r="E3662" i="3"/>
  <c r="D3662" i="3"/>
  <c r="C3662" i="3"/>
  <c r="B3662" i="3"/>
  <c r="A3662" i="3"/>
  <c r="F3661" i="3"/>
  <c r="E3661" i="3"/>
  <c r="D3661" i="3"/>
  <c r="C3661" i="3"/>
  <c r="B3661" i="3"/>
  <c r="A3661" i="3"/>
  <c r="F3660" i="3"/>
  <c r="E3660" i="3"/>
  <c r="D3660" i="3"/>
  <c r="C3660" i="3"/>
  <c r="B3660" i="3"/>
  <c r="A3660" i="3"/>
  <c r="F3659" i="3"/>
  <c r="E3659" i="3"/>
  <c r="D3659" i="3"/>
  <c r="C3659" i="3"/>
  <c r="B3659" i="3"/>
  <c r="A3659" i="3"/>
  <c r="F3658" i="3"/>
  <c r="E3658" i="3"/>
  <c r="D3658" i="3"/>
  <c r="C3658" i="3"/>
  <c r="B3658" i="3"/>
  <c r="A3658" i="3"/>
  <c r="F3657" i="3"/>
  <c r="E3657" i="3"/>
  <c r="D3657" i="3"/>
  <c r="C3657" i="3"/>
  <c r="B3657" i="3"/>
  <c r="A3657" i="3"/>
  <c r="F3656" i="3"/>
  <c r="E3656" i="3"/>
  <c r="D3656" i="3"/>
  <c r="C3656" i="3"/>
  <c r="B3656" i="3"/>
  <c r="A3656" i="3"/>
  <c r="F3655" i="3"/>
  <c r="E3655" i="3"/>
  <c r="D3655" i="3"/>
  <c r="C3655" i="3"/>
  <c r="B3655" i="3"/>
  <c r="A3655" i="3"/>
  <c r="F3654" i="3"/>
  <c r="E3654" i="3"/>
  <c r="D3654" i="3"/>
  <c r="C3654" i="3"/>
  <c r="B3654" i="3"/>
  <c r="A3654" i="3"/>
  <c r="F3653" i="3"/>
  <c r="E3653" i="3"/>
  <c r="D3653" i="3"/>
  <c r="C3653" i="3"/>
  <c r="B3653" i="3"/>
  <c r="A3653" i="3"/>
  <c r="F3652" i="3"/>
  <c r="E3652" i="3"/>
  <c r="D3652" i="3"/>
  <c r="C3652" i="3"/>
  <c r="B3652" i="3"/>
  <c r="A3652" i="3"/>
  <c r="F3651" i="3"/>
  <c r="E3651" i="3"/>
  <c r="D3651" i="3"/>
  <c r="C3651" i="3"/>
  <c r="B3651" i="3"/>
  <c r="A3651" i="3"/>
  <c r="F3650" i="3"/>
  <c r="E3650" i="3"/>
  <c r="D3650" i="3"/>
  <c r="C3650" i="3"/>
  <c r="B3650" i="3"/>
  <c r="A3650" i="3"/>
  <c r="F3649" i="3"/>
  <c r="E3649" i="3"/>
  <c r="D3649" i="3"/>
  <c r="C3649" i="3"/>
  <c r="B3649" i="3"/>
  <c r="A3649" i="3"/>
  <c r="F3648" i="3"/>
  <c r="E3648" i="3"/>
  <c r="D3648" i="3"/>
  <c r="C3648" i="3"/>
  <c r="B3648" i="3"/>
  <c r="A3648" i="3"/>
  <c r="F3647" i="3"/>
  <c r="E3647" i="3"/>
  <c r="D3647" i="3"/>
  <c r="C3647" i="3"/>
  <c r="B3647" i="3"/>
  <c r="A3647" i="3"/>
  <c r="F3646" i="3"/>
  <c r="E3646" i="3"/>
  <c r="D3646" i="3"/>
  <c r="C3646" i="3"/>
  <c r="B3646" i="3"/>
  <c r="A3646" i="3"/>
  <c r="F3645" i="3"/>
  <c r="E3645" i="3"/>
  <c r="D3645" i="3"/>
  <c r="C3645" i="3"/>
  <c r="B3645" i="3"/>
  <c r="A3645" i="3"/>
  <c r="F3644" i="3"/>
  <c r="E3644" i="3"/>
  <c r="D3644" i="3"/>
  <c r="C3644" i="3"/>
  <c r="B3644" i="3"/>
  <c r="A3644" i="3"/>
  <c r="F3643" i="3"/>
  <c r="E3643" i="3"/>
  <c r="D3643" i="3"/>
  <c r="C3643" i="3"/>
  <c r="B3643" i="3"/>
  <c r="A3643" i="3"/>
  <c r="F3642" i="3"/>
  <c r="E3642" i="3"/>
  <c r="D3642" i="3"/>
  <c r="C3642" i="3"/>
  <c r="B3642" i="3"/>
  <c r="A3642" i="3"/>
  <c r="F3641" i="3"/>
  <c r="E3641" i="3"/>
  <c r="D3641" i="3"/>
  <c r="C3641" i="3"/>
  <c r="B3641" i="3"/>
  <c r="A3641" i="3"/>
  <c r="F3640" i="3"/>
  <c r="E3640" i="3"/>
  <c r="D3640" i="3"/>
  <c r="C3640" i="3"/>
  <c r="B3640" i="3"/>
  <c r="A3640" i="3"/>
  <c r="F3639" i="3"/>
  <c r="E3639" i="3"/>
  <c r="D3639" i="3"/>
  <c r="C3639" i="3"/>
  <c r="B3639" i="3"/>
  <c r="A3639" i="3"/>
  <c r="F3638" i="3"/>
  <c r="E3638" i="3"/>
  <c r="D3638" i="3"/>
  <c r="C3638" i="3"/>
  <c r="B3638" i="3"/>
  <c r="A3638" i="3"/>
  <c r="F3637" i="3"/>
  <c r="E3637" i="3"/>
  <c r="D3637" i="3"/>
  <c r="C3637" i="3"/>
  <c r="B3637" i="3"/>
  <c r="A3637" i="3"/>
  <c r="F3636" i="3"/>
  <c r="E3636" i="3"/>
  <c r="D3636" i="3"/>
  <c r="C3636" i="3"/>
  <c r="B3636" i="3"/>
  <c r="A3636" i="3"/>
  <c r="F3635" i="3"/>
  <c r="E3635" i="3"/>
  <c r="D3635" i="3"/>
  <c r="C3635" i="3"/>
  <c r="B3635" i="3"/>
  <c r="A3635" i="3"/>
  <c r="F3634" i="3"/>
  <c r="E3634" i="3"/>
  <c r="D3634" i="3"/>
  <c r="C3634" i="3"/>
  <c r="B3634" i="3"/>
  <c r="A3634" i="3"/>
  <c r="F3633" i="3"/>
  <c r="E3633" i="3"/>
  <c r="D3633" i="3"/>
  <c r="C3633" i="3"/>
  <c r="B3633" i="3"/>
  <c r="A3633" i="3"/>
  <c r="F3632" i="3"/>
  <c r="E3632" i="3"/>
  <c r="D3632" i="3"/>
  <c r="C3632" i="3"/>
  <c r="B3632" i="3"/>
  <c r="A3632" i="3"/>
  <c r="F3631" i="3"/>
  <c r="E3631" i="3"/>
  <c r="D3631" i="3"/>
  <c r="C3631" i="3"/>
  <c r="B3631" i="3"/>
  <c r="A3631" i="3"/>
  <c r="F3630" i="3"/>
  <c r="E3630" i="3"/>
  <c r="D3630" i="3"/>
  <c r="C3630" i="3"/>
  <c r="B3630" i="3"/>
  <c r="A3630" i="3"/>
  <c r="F3629" i="3"/>
  <c r="E3629" i="3"/>
  <c r="D3629" i="3"/>
  <c r="C3629" i="3"/>
  <c r="B3629" i="3"/>
  <c r="A3629" i="3"/>
  <c r="F3628" i="3"/>
  <c r="E3628" i="3"/>
  <c r="D3628" i="3"/>
  <c r="C3628" i="3"/>
  <c r="B3628" i="3"/>
  <c r="A3628" i="3"/>
  <c r="F3627" i="3"/>
  <c r="E3627" i="3"/>
  <c r="D3627" i="3"/>
  <c r="C3627" i="3"/>
  <c r="B3627" i="3"/>
  <c r="A3627" i="3"/>
  <c r="F3626" i="3"/>
  <c r="E3626" i="3"/>
  <c r="D3626" i="3"/>
  <c r="C3626" i="3"/>
  <c r="B3626" i="3"/>
  <c r="A3626" i="3"/>
  <c r="F3625" i="3"/>
  <c r="E3625" i="3"/>
  <c r="D3625" i="3"/>
  <c r="C3625" i="3"/>
  <c r="B3625" i="3"/>
  <c r="A3625" i="3"/>
  <c r="F3624" i="3"/>
  <c r="E3624" i="3"/>
  <c r="D3624" i="3"/>
  <c r="C3624" i="3"/>
  <c r="B3624" i="3"/>
  <c r="A3624" i="3"/>
  <c r="F3623" i="3"/>
  <c r="E3623" i="3"/>
  <c r="D3623" i="3"/>
  <c r="C3623" i="3"/>
  <c r="B3623" i="3"/>
  <c r="A3623" i="3"/>
  <c r="F3622" i="3"/>
  <c r="E3622" i="3"/>
  <c r="D3622" i="3"/>
  <c r="C3622" i="3"/>
  <c r="B3622" i="3"/>
  <c r="A3622" i="3"/>
  <c r="F3621" i="3"/>
  <c r="E3621" i="3"/>
  <c r="D3621" i="3"/>
  <c r="C3621" i="3"/>
  <c r="B3621" i="3"/>
  <c r="A3621" i="3"/>
  <c r="F3620" i="3"/>
  <c r="E3620" i="3"/>
  <c r="D3620" i="3"/>
  <c r="C3620" i="3"/>
  <c r="B3620" i="3"/>
  <c r="A3620" i="3"/>
  <c r="F3619" i="3"/>
  <c r="E3619" i="3"/>
  <c r="D3619" i="3"/>
  <c r="C3619" i="3"/>
  <c r="B3619" i="3"/>
  <c r="A3619" i="3"/>
  <c r="F3618" i="3"/>
  <c r="E3618" i="3"/>
  <c r="D3618" i="3"/>
  <c r="C3618" i="3"/>
  <c r="B3618" i="3"/>
  <c r="A3618" i="3"/>
  <c r="F3617" i="3"/>
  <c r="E3617" i="3"/>
  <c r="D3617" i="3"/>
  <c r="C3617" i="3"/>
  <c r="B3617" i="3"/>
  <c r="A3617" i="3"/>
  <c r="F3616" i="3"/>
  <c r="E3616" i="3"/>
  <c r="D3616" i="3"/>
  <c r="C3616" i="3"/>
  <c r="B3616" i="3"/>
  <c r="A3616" i="3"/>
  <c r="F3615" i="3"/>
  <c r="E3615" i="3"/>
  <c r="D3615" i="3"/>
  <c r="C3615" i="3"/>
  <c r="B3615" i="3"/>
  <c r="A3615" i="3"/>
  <c r="F3614" i="3"/>
  <c r="E3614" i="3"/>
  <c r="D3614" i="3"/>
  <c r="C3614" i="3"/>
  <c r="B3614" i="3"/>
  <c r="A3614" i="3"/>
  <c r="F3613" i="3"/>
  <c r="E3613" i="3"/>
  <c r="D3613" i="3"/>
  <c r="C3613" i="3"/>
  <c r="B3613" i="3"/>
  <c r="A3613" i="3"/>
  <c r="F3612" i="3"/>
  <c r="E3612" i="3"/>
  <c r="D3612" i="3"/>
  <c r="C3612" i="3"/>
  <c r="B3612" i="3"/>
  <c r="A3612" i="3"/>
  <c r="F3611" i="3"/>
  <c r="E3611" i="3"/>
  <c r="D3611" i="3"/>
  <c r="C3611" i="3"/>
  <c r="B3611" i="3"/>
  <c r="A3611" i="3"/>
  <c r="F3610" i="3"/>
  <c r="E3610" i="3"/>
  <c r="D3610" i="3"/>
  <c r="C3610" i="3"/>
  <c r="B3610" i="3"/>
  <c r="A3610" i="3"/>
  <c r="F3609" i="3"/>
  <c r="E3609" i="3"/>
  <c r="D3609" i="3"/>
  <c r="C3609" i="3"/>
  <c r="B3609" i="3"/>
  <c r="A3609" i="3"/>
  <c r="F3608" i="3"/>
  <c r="E3608" i="3"/>
  <c r="D3608" i="3"/>
  <c r="C3608" i="3"/>
  <c r="B3608" i="3"/>
  <c r="A3608" i="3"/>
  <c r="F3607" i="3"/>
  <c r="E3607" i="3"/>
  <c r="D3607" i="3"/>
  <c r="C3607" i="3"/>
  <c r="B3607" i="3"/>
  <c r="A3607" i="3"/>
  <c r="F3606" i="3"/>
  <c r="E3606" i="3"/>
  <c r="D3606" i="3"/>
  <c r="C3606" i="3"/>
  <c r="B3606" i="3"/>
  <c r="A3606" i="3"/>
  <c r="F3605" i="3"/>
  <c r="E3605" i="3"/>
  <c r="D3605" i="3"/>
  <c r="C3605" i="3"/>
  <c r="B3605" i="3"/>
  <c r="A3605" i="3"/>
  <c r="F3604" i="3"/>
  <c r="E3604" i="3"/>
  <c r="D3604" i="3"/>
  <c r="C3604" i="3"/>
  <c r="B3604" i="3"/>
  <c r="A3604" i="3"/>
  <c r="F3603" i="3"/>
  <c r="E3603" i="3"/>
  <c r="D3603" i="3"/>
  <c r="C3603" i="3"/>
  <c r="B3603" i="3"/>
  <c r="A3603" i="3"/>
  <c r="F3602" i="3"/>
  <c r="E3602" i="3"/>
  <c r="D3602" i="3"/>
  <c r="C3602" i="3"/>
  <c r="B3602" i="3"/>
  <c r="A3602" i="3"/>
  <c r="F3601" i="3"/>
  <c r="E3601" i="3"/>
  <c r="D3601" i="3"/>
  <c r="C3601" i="3"/>
  <c r="B3601" i="3"/>
  <c r="A3601" i="3"/>
  <c r="F3600" i="3"/>
  <c r="E3600" i="3"/>
  <c r="D3600" i="3"/>
  <c r="C3600" i="3"/>
  <c r="B3600" i="3"/>
  <c r="A3600" i="3"/>
  <c r="F3599" i="3"/>
  <c r="E3599" i="3"/>
  <c r="D3599" i="3"/>
  <c r="C3599" i="3"/>
  <c r="B3599" i="3"/>
  <c r="A3599" i="3"/>
  <c r="F3598" i="3"/>
  <c r="E3598" i="3"/>
  <c r="D3598" i="3"/>
  <c r="C3598" i="3"/>
  <c r="B3598" i="3"/>
  <c r="A3598" i="3"/>
  <c r="F3597" i="3"/>
  <c r="E3597" i="3"/>
  <c r="D3597" i="3"/>
  <c r="C3597" i="3"/>
  <c r="B3597" i="3"/>
  <c r="A3597" i="3"/>
  <c r="F3596" i="3"/>
  <c r="E3596" i="3"/>
  <c r="D3596" i="3"/>
  <c r="C3596" i="3"/>
  <c r="B3596" i="3"/>
  <c r="A3596" i="3"/>
  <c r="F3595" i="3"/>
  <c r="E3595" i="3"/>
  <c r="D3595" i="3"/>
  <c r="C3595" i="3"/>
  <c r="B3595" i="3"/>
  <c r="A3595" i="3"/>
  <c r="F3594" i="3"/>
  <c r="E3594" i="3"/>
  <c r="D3594" i="3"/>
  <c r="C3594" i="3"/>
  <c r="B3594" i="3"/>
  <c r="A3594" i="3"/>
  <c r="F3593" i="3"/>
  <c r="E3593" i="3"/>
  <c r="D3593" i="3"/>
  <c r="C3593" i="3"/>
  <c r="B3593" i="3"/>
  <c r="A3593" i="3"/>
  <c r="F3592" i="3"/>
  <c r="E3592" i="3"/>
  <c r="D3592" i="3"/>
  <c r="C3592" i="3"/>
  <c r="B3592" i="3"/>
  <c r="A3592" i="3"/>
  <c r="F3591" i="3"/>
  <c r="E3591" i="3"/>
  <c r="D3591" i="3"/>
  <c r="C3591" i="3"/>
  <c r="B3591" i="3"/>
  <c r="A3591" i="3"/>
  <c r="F3590" i="3"/>
  <c r="E3590" i="3"/>
  <c r="D3590" i="3"/>
  <c r="C3590" i="3"/>
  <c r="B3590" i="3"/>
  <c r="A3590" i="3"/>
  <c r="F3589" i="3"/>
  <c r="E3589" i="3"/>
  <c r="D3589" i="3"/>
  <c r="C3589" i="3"/>
  <c r="B3589" i="3"/>
  <c r="A3589" i="3"/>
  <c r="F3588" i="3"/>
  <c r="E3588" i="3"/>
  <c r="D3588" i="3"/>
  <c r="C3588" i="3"/>
  <c r="B3588" i="3"/>
  <c r="A3588" i="3"/>
  <c r="F3587" i="3"/>
  <c r="E3587" i="3"/>
  <c r="D3587" i="3"/>
  <c r="C3587" i="3"/>
  <c r="B3587" i="3"/>
  <c r="A3587" i="3"/>
  <c r="F3586" i="3"/>
  <c r="E3586" i="3"/>
  <c r="D3586" i="3"/>
  <c r="C3586" i="3"/>
  <c r="B3586" i="3"/>
  <c r="A3586" i="3"/>
  <c r="F3585" i="3"/>
  <c r="E3585" i="3"/>
  <c r="D3585" i="3"/>
  <c r="C3585" i="3"/>
  <c r="B3585" i="3"/>
  <c r="A3585" i="3"/>
  <c r="F3584" i="3"/>
  <c r="E3584" i="3"/>
  <c r="D3584" i="3"/>
  <c r="C3584" i="3"/>
  <c r="B3584" i="3"/>
  <c r="A3584" i="3"/>
  <c r="F3583" i="3"/>
  <c r="E3583" i="3"/>
  <c r="D3583" i="3"/>
  <c r="C3583" i="3"/>
  <c r="B3583" i="3"/>
  <c r="A3583" i="3"/>
  <c r="F3582" i="3"/>
  <c r="E3582" i="3"/>
  <c r="D3582" i="3"/>
  <c r="C3582" i="3"/>
  <c r="B3582" i="3"/>
  <c r="A3582" i="3"/>
  <c r="F3581" i="3"/>
  <c r="E3581" i="3"/>
  <c r="D3581" i="3"/>
  <c r="C3581" i="3"/>
  <c r="B3581" i="3"/>
  <c r="A3581" i="3"/>
  <c r="F3580" i="3"/>
  <c r="E3580" i="3"/>
  <c r="D3580" i="3"/>
  <c r="C3580" i="3"/>
  <c r="B3580" i="3"/>
  <c r="A3580" i="3"/>
  <c r="F3579" i="3"/>
  <c r="E3579" i="3"/>
  <c r="D3579" i="3"/>
  <c r="C3579" i="3"/>
  <c r="B3579" i="3"/>
  <c r="A3579" i="3"/>
  <c r="F3578" i="3"/>
  <c r="E3578" i="3"/>
  <c r="D3578" i="3"/>
  <c r="C3578" i="3"/>
  <c r="B3578" i="3"/>
  <c r="A3578" i="3"/>
  <c r="F3577" i="3"/>
  <c r="E3577" i="3"/>
  <c r="D3577" i="3"/>
  <c r="C3577" i="3"/>
  <c r="B3577" i="3"/>
  <c r="A3577" i="3"/>
  <c r="F3576" i="3"/>
  <c r="E3576" i="3"/>
  <c r="D3576" i="3"/>
  <c r="C3576" i="3"/>
  <c r="B3576" i="3"/>
  <c r="A3576" i="3"/>
  <c r="F3575" i="3"/>
  <c r="E3575" i="3"/>
  <c r="D3575" i="3"/>
  <c r="C3575" i="3"/>
  <c r="B3575" i="3"/>
  <c r="A3575" i="3"/>
  <c r="F3574" i="3"/>
  <c r="E3574" i="3"/>
  <c r="D3574" i="3"/>
  <c r="C3574" i="3"/>
  <c r="B3574" i="3"/>
  <c r="A3574" i="3"/>
  <c r="F3573" i="3"/>
  <c r="E3573" i="3"/>
  <c r="D3573" i="3"/>
  <c r="C3573" i="3"/>
  <c r="B3573" i="3"/>
  <c r="A3573" i="3"/>
  <c r="F3572" i="3"/>
  <c r="E3572" i="3"/>
  <c r="D3572" i="3"/>
  <c r="C3572" i="3"/>
  <c r="B3572" i="3"/>
  <c r="A3572" i="3"/>
  <c r="F3571" i="3"/>
  <c r="E3571" i="3"/>
  <c r="D3571" i="3"/>
  <c r="C3571" i="3"/>
  <c r="B3571" i="3"/>
  <c r="A3571" i="3"/>
  <c r="F3570" i="3"/>
  <c r="E3570" i="3"/>
  <c r="D3570" i="3"/>
  <c r="C3570" i="3"/>
  <c r="B3570" i="3"/>
  <c r="A3570" i="3"/>
  <c r="F3569" i="3"/>
  <c r="E3569" i="3"/>
  <c r="D3569" i="3"/>
  <c r="C3569" i="3"/>
  <c r="B3569" i="3"/>
  <c r="A3569" i="3"/>
  <c r="F3568" i="3"/>
  <c r="E3568" i="3"/>
  <c r="D3568" i="3"/>
  <c r="C3568" i="3"/>
  <c r="B3568" i="3"/>
  <c r="A3568" i="3"/>
  <c r="F3567" i="3"/>
  <c r="E3567" i="3"/>
  <c r="D3567" i="3"/>
  <c r="C3567" i="3"/>
  <c r="B3567" i="3"/>
  <c r="A3567" i="3"/>
  <c r="F3566" i="3"/>
  <c r="E3566" i="3"/>
  <c r="D3566" i="3"/>
  <c r="C3566" i="3"/>
  <c r="B3566" i="3"/>
  <c r="A3566" i="3"/>
  <c r="F3565" i="3"/>
  <c r="E3565" i="3"/>
  <c r="D3565" i="3"/>
  <c r="C3565" i="3"/>
  <c r="B3565" i="3"/>
  <c r="A3565" i="3"/>
  <c r="F3564" i="3"/>
  <c r="E3564" i="3"/>
  <c r="D3564" i="3"/>
  <c r="C3564" i="3"/>
  <c r="B3564" i="3"/>
  <c r="A3564" i="3"/>
  <c r="F3563" i="3"/>
  <c r="E3563" i="3"/>
  <c r="D3563" i="3"/>
  <c r="C3563" i="3"/>
  <c r="B3563" i="3"/>
  <c r="A3563" i="3"/>
  <c r="F3562" i="3"/>
  <c r="E3562" i="3"/>
  <c r="D3562" i="3"/>
  <c r="C3562" i="3"/>
  <c r="B3562" i="3"/>
  <c r="A3562" i="3"/>
  <c r="F3561" i="3"/>
  <c r="E3561" i="3"/>
  <c r="D3561" i="3"/>
  <c r="C3561" i="3"/>
  <c r="B3561" i="3"/>
  <c r="A3561" i="3"/>
  <c r="F3560" i="3"/>
  <c r="E3560" i="3"/>
  <c r="D3560" i="3"/>
  <c r="C3560" i="3"/>
  <c r="B3560" i="3"/>
  <c r="A3560" i="3"/>
  <c r="F3559" i="3"/>
  <c r="E3559" i="3"/>
  <c r="D3559" i="3"/>
  <c r="C3559" i="3"/>
  <c r="B3559" i="3"/>
  <c r="A3559" i="3"/>
  <c r="F3558" i="3"/>
  <c r="E3558" i="3"/>
  <c r="D3558" i="3"/>
  <c r="C3558" i="3"/>
  <c r="B3558" i="3"/>
  <c r="A3558" i="3"/>
  <c r="F3557" i="3"/>
  <c r="E3557" i="3"/>
  <c r="D3557" i="3"/>
  <c r="C3557" i="3"/>
  <c r="B3557" i="3"/>
  <c r="A3557" i="3"/>
  <c r="F3556" i="3"/>
  <c r="E3556" i="3"/>
  <c r="D3556" i="3"/>
  <c r="C3556" i="3"/>
  <c r="B3556" i="3"/>
  <c r="A3556" i="3"/>
  <c r="F3555" i="3"/>
  <c r="E3555" i="3"/>
  <c r="D3555" i="3"/>
  <c r="C3555" i="3"/>
  <c r="B3555" i="3"/>
  <c r="A3555" i="3"/>
  <c r="F3554" i="3"/>
  <c r="E3554" i="3"/>
  <c r="D3554" i="3"/>
  <c r="C3554" i="3"/>
  <c r="B3554" i="3"/>
  <c r="A3554" i="3"/>
  <c r="F3553" i="3"/>
  <c r="E3553" i="3"/>
  <c r="D3553" i="3"/>
  <c r="C3553" i="3"/>
  <c r="B3553" i="3"/>
  <c r="A3553" i="3"/>
  <c r="F3552" i="3"/>
  <c r="E3552" i="3"/>
  <c r="D3552" i="3"/>
  <c r="C3552" i="3"/>
  <c r="B3552" i="3"/>
  <c r="A3552" i="3"/>
  <c r="F3551" i="3"/>
  <c r="E3551" i="3"/>
  <c r="D3551" i="3"/>
  <c r="C3551" i="3"/>
  <c r="B3551" i="3"/>
  <c r="A3551" i="3"/>
  <c r="F3550" i="3"/>
  <c r="E3550" i="3"/>
  <c r="D3550" i="3"/>
  <c r="C3550" i="3"/>
  <c r="B3550" i="3"/>
  <c r="A3550" i="3"/>
  <c r="F3549" i="3"/>
  <c r="E3549" i="3"/>
  <c r="D3549" i="3"/>
  <c r="C3549" i="3"/>
  <c r="B3549" i="3"/>
  <c r="A3549" i="3"/>
  <c r="F3548" i="3"/>
  <c r="E3548" i="3"/>
  <c r="D3548" i="3"/>
  <c r="C3548" i="3"/>
  <c r="B3548" i="3"/>
  <c r="A3548" i="3"/>
  <c r="F3547" i="3"/>
  <c r="E3547" i="3"/>
  <c r="D3547" i="3"/>
  <c r="C3547" i="3"/>
  <c r="B3547" i="3"/>
  <c r="A3547" i="3"/>
  <c r="F3546" i="3"/>
  <c r="E3546" i="3"/>
  <c r="D3546" i="3"/>
  <c r="C3546" i="3"/>
  <c r="B3546" i="3"/>
  <c r="A3546" i="3"/>
  <c r="F3545" i="3"/>
  <c r="E3545" i="3"/>
  <c r="D3545" i="3"/>
  <c r="C3545" i="3"/>
  <c r="B3545" i="3"/>
  <c r="A3545" i="3"/>
  <c r="F3544" i="3"/>
  <c r="E3544" i="3"/>
  <c r="D3544" i="3"/>
  <c r="C3544" i="3"/>
  <c r="B3544" i="3"/>
  <c r="A3544" i="3"/>
  <c r="F3543" i="3"/>
  <c r="E3543" i="3"/>
  <c r="D3543" i="3"/>
  <c r="C3543" i="3"/>
  <c r="B3543" i="3"/>
  <c r="A3543" i="3"/>
  <c r="F3542" i="3"/>
  <c r="E3542" i="3"/>
  <c r="D3542" i="3"/>
  <c r="C3542" i="3"/>
  <c r="B3542" i="3"/>
  <c r="A3542" i="3"/>
  <c r="F3541" i="3"/>
  <c r="E3541" i="3"/>
  <c r="D3541" i="3"/>
  <c r="C3541" i="3"/>
  <c r="B3541" i="3"/>
  <c r="A3541" i="3"/>
  <c r="F3540" i="3"/>
  <c r="E3540" i="3"/>
  <c r="D3540" i="3"/>
  <c r="C3540" i="3"/>
  <c r="B3540" i="3"/>
  <c r="A3540" i="3"/>
  <c r="F3539" i="3"/>
  <c r="E3539" i="3"/>
  <c r="D3539" i="3"/>
  <c r="C3539" i="3"/>
  <c r="B3539" i="3"/>
  <c r="A3539" i="3"/>
  <c r="F3538" i="3"/>
  <c r="E3538" i="3"/>
  <c r="D3538" i="3"/>
  <c r="C3538" i="3"/>
  <c r="B3538" i="3"/>
  <c r="A3538" i="3"/>
  <c r="F3537" i="3"/>
  <c r="E3537" i="3"/>
  <c r="D3537" i="3"/>
  <c r="C3537" i="3"/>
  <c r="B3537" i="3"/>
  <c r="A3537" i="3"/>
  <c r="F3536" i="3"/>
  <c r="E3536" i="3"/>
  <c r="D3536" i="3"/>
  <c r="C3536" i="3"/>
  <c r="B3536" i="3"/>
  <c r="A3536" i="3"/>
  <c r="F3535" i="3"/>
  <c r="E3535" i="3"/>
  <c r="D3535" i="3"/>
  <c r="C3535" i="3"/>
  <c r="B3535" i="3"/>
  <c r="A3535" i="3"/>
  <c r="F3534" i="3"/>
  <c r="E3534" i="3"/>
  <c r="D3534" i="3"/>
  <c r="C3534" i="3"/>
  <c r="B3534" i="3"/>
  <c r="A3534" i="3"/>
  <c r="F3533" i="3"/>
  <c r="E3533" i="3"/>
  <c r="D3533" i="3"/>
  <c r="C3533" i="3"/>
  <c r="B3533" i="3"/>
  <c r="A3533" i="3"/>
  <c r="F3532" i="3"/>
  <c r="E3532" i="3"/>
  <c r="D3532" i="3"/>
  <c r="C3532" i="3"/>
  <c r="B3532" i="3"/>
  <c r="A3532" i="3"/>
  <c r="F3531" i="3"/>
  <c r="E3531" i="3"/>
  <c r="D3531" i="3"/>
  <c r="C3531" i="3"/>
  <c r="B3531" i="3"/>
  <c r="A3531" i="3"/>
  <c r="F3530" i="3"/>
  <c r="E3530" i="3"/>
  <c r="D3530" i="3"/>
  <c r="C3530" i="3"/>
  <c r="B3530" i="3"/>
  <c r="A3530" i="3"/>
  <c r="F3529" i="3"/>
  <c r="E3529" i="3"/>
  <c r="D3529" i="3"/>
  <c r="C3529" i="3"/>
  <c r="B3529" i="3"/>
  <c r="A3529" i="3"/>
  <c r="F3528" i="3"/>
  <c r="E3528" i="3"/>
  <c r="D3528" i="3"/>
  <c r="C3528" i="3"/>
  <c r="B3528" i="3"/>
  <c r="A3528" i="3"/>
  <c r="F3527" i="3"/>
  <c r="E3527" i="3"/>
  <c r="D3527" i="3"/>
  <c r="C3527" i="3"/>
  <c r="B3527" i="3"/>
  <c r="A3527" i="3"/>
  <c r="F3526" i="3"/>
  <c r="E3526" i="3"/>
  <c r="D3526" i="3"/>
  <c r="C3526" i="3"/>
  <c r="B3526" i="3"/>
  <c r="A3526" i="3"/>
  <c r="F3525" i="3"/>
  <c r="E3525" i="3"/>
  <c r="D3525" i="3"/>
  <c r="C3525" i="3"/>
  <c r="B3525" i="3"/>
  <c r="A3525" i="3"/>
  <c r="F3524" i="3"/>
  <c r="E3524" i="3"/>
  <c r="D3524" i="3"/>
  <c r="C3524" i="3"/>
  <c r="B3524" i="3"/>
  <c r="A3524" i="3"/>
  <c r="F3523" i="3"/>
  <c r="E3523" i="3"/>
  <c r="D3523" i="3"/>
  <c r="C3523" i="3"/>
  <c r="B3523" i="3"/>
  <c r="A3523" i="3"/>
  <c r="F3522" i="3"/>
  <c r="E3522" i="3"/>
  <c r="D3522" i="3"/>
  <c r="C3522" i="3"/>
  <c r="B3522" i="3"/>
  <c r="A3522" i="3"/>
  <c r="F3521" i="3"/>
  <c r="E3521" i="3"/>
  <c r="D3521" i="3"/>
  <c r="C3521" i="3"/>
  <c r="B3521" i="3"/>
  <c r="A3521" i="3"/>
  <c r="F3520" i="3"/>
  <c r="E3520" i="3"/>
  <c r="D3520" i="3"/>
  <c r="C3520" i="3"/>
  <c r="B3520" i="3"/>
  <c r="A3520" i="3"/>
  <c r="F3519" i="3"/>
  <c r="E3519" i="3"/>
  <c r="D3519" i="3"/>
  <c r="C3519" i="3"/>
  <c r="B3519" i="3"/>
  <c r="A3519" i="3"/>
  <c r="F3518" i="3"/>
  <c r="E3518" i="3"/>
  <c r="D3518" i="3"/>
  <c r="C3518" i="3"/>
  <c r="B3518" i="3"/>
  <c r="A3518" i="3"/>
  <c r="F3517" i="3"/>
  <c r="E3517" i="3"/>
  <c r="D3517" i="3"/>
  <c r="C3517" i="3"/>
  <c r="B3517" i="3"/>
  <c r="A3517" i="3"/>
  <c r="F3516" i="3"/>
  <c r="E3516" i="3"/>
  <c r="D3516" i="3"/>
  <c r="C3516" i="3"/>
  <c r="B3516" i="3"/>
  <c r="A3516" i="3"/>
  <c r="F3515" i="3"/>
  <c r="E3515" i="3"/>
  <c r="D3515" i="3"/>
  <c r="C3515" i="3"/>
  <c r="B3515" i="3"/>
  <c r="A3515" i="3"/>
  <c r="F3514" i="3"/>
  <c r="E3514" i="3"/>
  <c r="D3514" i="3"/>
  <c r="C3514" i="3"/>
  <c r="B3514" i="3"/>
  <c r="A3514" i="3"/>
  <c r="F3513" i="3"/>
  <c r="E3513" i="3"/>
  <c r="D3513" i="3"/>
  <c r="C3513" i="3"/>
  <c r="B3513" i="3"/>
  <c r="A3513" i="3"/>
  <c r="F3512" i="3"/>
  <c r="E3512" i="3"/>
  <c r="D3512" i="3"/>
  <c r="C3512" i="3"/>
  <c r="B3512" i="3"/>
  <c r="A3512" i="3"/>
  <c r="F3511" i="3"/>
  <c r="E3511" i="3"/>
  <c r="D3511" i="3"/>
  <c r="C3511" i="3"/>
  <c r="B3511" i="3"/>
  <c r="A3511" i="3"/>
  <c r="F3510" i="3"/>
  <c r="E3510" i="3"/>
  <c r="D3510" i="3"/>
  <c r="C3510" i="3"/>
  <c r="B3510" i="3"/>
  <c r="A3510" i="3"/>
  <c r="F3509" i="3"/>
  <c r="E3509" i="3"/>
  <c r="D3509" i="3"/>
  <c r="C3509" i="3"/>
  <c r="B3509" i="3"/>
  <c r="A3509" i="3"/>
  <c r="F3508" i="3"/>
  <c r="E3508" i="3"/>
  <c r="D3508" i="3"/>
  <c r="C3508" i="3"/>
  <c r="B3508" i="3"/>
  <c r="A3508" i="3"/>
  <c r="F3507" i="3"/>
  <c r="E3507" i="3"/>
  <c r="D3507" i="3"/>
  <c r="C3507" i="3"/>
  <c r="B3507" i="3"/>
  <c r="A3507" i="3"/>
  <c r="F3506" i="3"/>
  <c r="E3506" i="3"/>
  <c r="D3506" i="3"/>
  <c r="C3506" i="3"/>
  <c r="B3506" i="3"/>
  <c r="A3506" i="3"/>
  <c r="F3505" i="3"/>
  <c r="E3505" i="3"/>
  <c r="D3505" i="3"/>
  <c r="C3505" i="3"/>
  <c r="B3505" i="3"/>
  <c r="A3505" i="3"/>
  <c r="F3504" i="3"/>
  <c r="E3504" i="3"/>
  <c r="D3504" i="3"/>
  <c r="C3504" i="3"/>
  <c r="B3504" i="3"/>
  <c r="A3504" i="3"/>
  <c r="F3503" i="3"/>
  <c r="E3503" i="3"/>
  <c r="D3503" i="3"/>
  <c r="C3503" i="3"/>
  <c r="B3503" i="3"/>
  <c r="A3503" i="3"/>
  <c r="F3502" i="3"/>
  <c r="E3502" i="3"/>
  <c r="D3502" i="3"/>
  <c r="C3502" i="3"/>
  <c r="B3502" i="3"/>
  <c r="A3502" i="3"/>
  <c r="F3501" i="3"/>
  <c r="E3501" i="3"/>
  <c r="D3501" i="3"/>
  <c r="C3501" i="3"/>
  <c r="B3501" i="3"/>
  <c r="A3501" i="3"/>
  <c r="F3500" i="3"/>
  <c r="E3500" i="3"/>
  <c r="D3500" i="3"/>
  <c r="C3500" i="3"/>
  <c r="B3500" i="3"/>
  <c r="A3500" i="3"/>
  <c r="F3499" i="3"/>
  <c r="E3499" i="3"/>
  <c r="D3499" i="3"/>
  <c r="C3499" i="3"/>
  <c r="B3499" i="3"/>
  <c r="A3499" i="3"/>
  <c r="F3498" i="3"/>
  <c r="E3498" i="3"/>
  <c r="D3498" i="3"/>
  <c r="C3498" i="3"/>
  <c r="B3498" i="3"/>
  <c r="A3498" i="3"/>
  <c r="F3497" i="3"/>
  <c r="E3497" i="3"/>
  <c r="D3497" i="3"/>
  <c r="C3497" i="3"/>
  <c r="B3497" i="3"/>
  <c r="A3497" i="3"/>
  <c r="F3496" i="3"/>
  <c r="E3496" i="3"/>
  <c r="D3496" i="3"/>
  <c r="C3496" i="3"/>
  <c r="B3496" i="3"/>
  <c r="A3496" i="3"/>
  <c r="F3495" i="3"/>
  <c r="E3495" i="3"/>
  <c r="D3495" i="3"/>
  <c r="C3495" i="3"/>
  <c r="B3495" i="3"/>
  <c r="A3495" i="3"/>
  <c r="F3494" i="3"/>
  <c r="E3494" i="3"/>
  <c r="D3494" i="3"/>
  <c r="C3494" i="3"/>
  <c r="B3494" i="3"/>
  <c r="A3494" i="3"/>
  <c r="F3493" i="3"/>
  <c r="E3493" i="3"/>
  <c r="D3493" i="3"/>
  <c r="C3493" i="3"/>
  <c r="B3493" i="3"/>
  <c r="A3493" i="3"/>
  <c r="F3492" i="3"/>
  <c r="E3492" i="3"/>
  <c r="D3492" i="3"/>
  <c r="C3492" i="3"/>
  <c r="B3492" i="3"/>
  <c r="A3492" i="3"/>
  <c r="F3491" i="3"/>
  <c r="E3491" i="3"/>
  <c r="D3491" i="3"/>
  <c r="C3491" i="3"/>
  <c r="B3491" i="3"/>
  <c r="A3491" i="3"/>
  <c r="F3490" i="3"/>
  <c r="E3490" i="3"/>
  <c r="D3490" i="3"/>
  <c r="C3490" i="3"/>
  <c r="B3490" i="3"/>
  <c r="A3490" i="3"/>
  <c r="F3489" i="3"/>
  <c r="E3489" i="3"/>
  <c r="D3489" i="3"/>
  <c r="C3489" i="3"/>
  <c r="B3489" i="3"/>
  <c r="A3489" i="3"/>
  <c r="F3488" i="3"/>
  <c r="E3488" i="3"/>
  <c r="D3488" i="3"/>
  <c r="C3488" i="3"/>
  <c r="B3488" i="3"/>
  <c r="A3488" i="3"/>
  <c r="F3487" i="3"/>
  <c r="E3487" i="3"/>
  <c r="D3487" i="3"/>
  <c r="C3487" i="3"/>
  <c r="B3487" i="3"/>
  <c r="A3487" i="3"/>
  <c r="F3486" i="3"/>
  <c r="E3486" i="3"/>
  <c r="D3486" i="3"/>
  <c r="C3486" i="3"/>
  <c r="B3486" i="3"/>
  <c r="A3486" i="3"/>
  <c r="F3485" i="3"/>
  <c r="E3485" i="3"/>
  <c r="D3485" i="3"/>
  <c r="C3485" i="3"/>
  <c r="B3485" i="3"/>
  <c r="A3485" i="3"/>
  <c r="F3484" i="3"/>
  <c r="E3484" i="3"/>
  <c r="D3484" i="3"/>
  <c r="C3484" i="3"/>
  <c r="B3484" i="3"/>
  <c r="A3484" i="3"/>
  <c r="F3483" i="3"/>
  <c r="E3483" i="3"/>
  <c r="D3483" i="3"/>
  <c r="C3483" i="3"/>
  <c r="B3483" i="3"/>
  <c r="A3483" i="3"/>
  <c r="F3482" i="3"/>
  <c r="E3482" i="3"/>
  <c r="D3482" i="3"/>
  <c r="C3482" i="3"/>
  <c r="B3482" i="3"/>
  <c r="A3482" i="3"/>
  <c r="F3481" i="3"/>
  <c r="E3481" i="3"/>
  <c r="D3481" i="3"/>
  <c r="C3481" i="3"/>
  <c r="B3481" i="3"/>
  <c r="A3481" i="3"/>
  <c r="F3480" i="3"/>
  <c r="E3480" i="3"/>
  <c r="D3480" i="3"/>
  <c r="C3480" i="3"/>
  <c r="B3480" i="3"/>
  <c r="A3480" i="3"/>
  <c r="F3479" i="3"/>
  <c r="E3479" i="3"/>
  <c r="D3479" i="3"/>
  <c r="C3479" i="3"/>
  <c r="B3479" i="3"/>
  <c r="A3479" i="3"/>
  <c r="F3478" i="3"/>
  <c r="E3478" i="3"/>
  <c r="D3478" i="3"/>
  <c r="C3478" i="3"/>
  <c r="B3478" i="3"/>
  <c r="A3478" i="3"/>
  <c r="F3477" i="3"/>
  <c r="E3477" i="3"/>
  <c r="D3477" i="3"/>
  <c r="C3477" i="3"/>
  <c r="B3477" i="3"/>
  <c r="A3477" i="3"/>
  <c r="F3476" i="3"/>
  <c r="E3476" i="3"/>
  <c r="D3476" i="3"/>
  <c r="C3476" i="3"/>
  <c r="B3476" i="3"/>
  <c r="A3476" i="3"/>
  <c r="F3475" i="3"/>
  <c r="E3475" i="3"/>
  <c r="D3475" i="3"/>
  <c r="C3475" i="3"/>
  <c r="B3475" i="3"/>
  <c r="A3475" i="3"/>
  <c r="F3474" i="3"/>
  <c r="E3474" i="3"/>
  <c r="D3474" i="3"/>
  <c r="C3474" i="3"/>
  <c r="B3474" i="3"/>
  <c r="A3474" i="3"/>
  <c r="F3473" i="3"/>
  <c r="E3473" i="3"/>
  <c r="D3473" i="3"/>
  <c r="C3473" i="3"/>
  <c r="B3473" i="3"/>
  <c r="A3473" i="3"/>
  <c r="F3472" i="3"/>
  <c r="E3472" i="3"/>
  <c r="D3472" i="3"/>
  <c r="C3472" i="3"/>
  <c r="B3472" i="3"/>
  <c r="A3472" i="3"/>
  <c r="F3471" i="3"/>
  <c r="E3471" i="3"/>
  <c r="D3471" i="3"/>
  <c r="C3471" i="3"/>
  <c r="B3471" i="3"/>
  <c r="A3471" i="3"/>
  <c r="F3470" i="3"/>
  <c r="E3470" i="3"/>
  <c r="D3470" i="3"/>
  <c r="C3470" i="3"/>
  <c r="B3470" i="3"/>
  <c r="A3470" i="3"/>
  <c r="F3469" i="3"/>
  <c r="E3469" i="3"/>
  <c r="D3469" i="3"/>
  <c r="C3469" i="3"/>
  <c r="B3469" i="3"/>
  <c r="A3469" i="3"/>
  <c r="F3468" i="3"/>
  <c r="E3468" i="3"/>
  <c r="D3468" i="3"/>
  <c r="C3468" i="3"/>
  <c r="B3468" i="3"/>
  <c r="A3468" i="3"/>
  <c r="F3467" i="3"/>
  <c r="E3467" i="3"/>
  <c r="D3467" i="3"/>
  <c r="C3467" i="3"/>
  <c r="B3467" i="3"/>
  <c r="A3467" i="3"/>
  <c r="F3466" i="3"/>
  <c r="E3466" i="3"/>
  <c r="D3466" i="3"/>
  <c r="C3466" i="3"/>
  <c r="B3466" i="3"/>
  <c r="A3466" i="3"/>
  <c r="F3465" i="3"/>
  <c r="E3465" i="3"/>
  <c r="D3465" i="3"/>
  <c r="C3465" i="3"/>
  <c r="B3465" i="3"/>
  <c r="A3465" i="3"/>
  <c r="F3464" i="3"/>
  <c r="E3464" i="3"/>
  <c r="D3464" i="3"/>
  <c r="C3464" i="3"/>
  <c r="B3464" i="3"/>
  <c r="A3464" i="3"/>
  <c r="F3463" i="3"/>
  <c r="E3463" i="3"/>
  <c r="D3463" i="3"/>
  <c r="C3463" i="3"/>
  <c r="B3463" i="3"/>
  <c r="A3463" i="3"/>
  <c r="F3462" i="3"/>
  <c r="E3462" i="3"/>
  <c r="D3462" i="3"/>
  <c r="C3462" i="3"/>
  <c r="B3462" i="3"/>
  <c r="A3462" i="3"/>
  <c r="F3461" i="3"/>
  <c r="E3461" i="3"/>
  <c r="D3461" i="3"/>
  <c r="C3461" i="3"/>
  <c r="B3461" i="3"/>
  <c r="A3461" i="3"/>
  <c r="F3460" i="3"/>
  <c r="E3460" i="3"/>
  <c r="D3460" i="3"/>
  <c r="C3460" i="3"/>
  <c r="B3460" i="3"/>
  <c r="A3460" i="3"/>
  <c r="F3459" i="3"/>
  <c r="E3459" i="3"/>
  <c r="D3459" i="3"/>
  <c r="C3459" i="3"/>
  <c r="B3459" i="3"/>
  <c r="A3459" i="3"/>
  <c r="F3458" i="3"/>
  <c r="E3458" i="3"/>
  <c r="D3458" i="3"/>
  <c r="C3458" i="3"/>
  <c r="B3458" i="3"/>
  <c r="A3458" i="3"/>
  <c r="F3457" i="3"/>
  <c r="E3457" i="3"/>
  <c r="D3457" i="3"/>
  <c r="C3457" i="3"/>
  <c r="B3457" i="3"/>
  <c r="A3457" i="3"/>
  <c r="F3456" i="3"/>
  <c r="E3456" i="3"/>
  <c r="D3456" i="3"/>
  <c r="C3456" i="3"/>
  <c r="B3456" i="3"/>
  <c r="A3456" i="3"/>
  <c r="F3455" i="3"/>
  <c r="E3455" i="3"/>
  <c r="D3455" i="3"/>
  <c r="C3455" i="3"/>
  <c r="B3455" i="3"/>
  <c r="A3455" i="3"/>
  <c r="F3454" i="3"/>
  <c r="E3454" i="3"/>
  <c r="D3454" i="3"/>
  <c r="C3454" i="3"/>
  <c r="B3454" i="3"/>
  <c r="A3454" i="3"/>
  <c r="F3453" i="3"/>
  <c r="E3453" i="3"/>
  <c r="D3453" i="3"/>
  <c r="C3453" i="3"/>
  <c r="B3453" i="3"/>
  <c r="A3453" i="3"/>
  <c r="F3452" i="3"/>
  <c r="E3452" i="3"/>
  <c r="D3452" i="3"/>
  <c r="C3452" i="3"/>
  <c r="B3452" i="3"/>
  <c r="A3452" i="3"/>
  <c r="F3451" i="3"/>
  <c r="E3451" i="3"/>
  <c r="D3451" i="3"/>
  <c r="C3451" i="3"/>
  <c r="B3451" i="3"/>
  <c r="A3451" i="3"/>
  <c r="F3450" i="3"/>
  <c r="E3450" i="3"/>
  <c r="D3450" i="3"/>
  <c r="C3450" i="3"/>
  <c r="B3450" i="3"/>
  <c r="A3450" i="3"/>
  <c r="F3449" i="3"/>
  <c r="E3449" i="3"/>
  <c r="D3449" i="3"/>
  <c r="C3449" i="3"/>
  <c r="B3449" i="3"/>
  <c r="A3449" i="3"/>
  <c r="F3448" i="3"/>
  <c r="E3448" i="3"/>
  <c r="D3448" i="3"/>
  <c r="C3448" i="3"/>
  <c r="B3448" i="3"/>
  <c r="A3448" i="3"/>
  <c r="F3447" i="3"/>
  <c r="E3447" i="3"/>
  <c r="D3447" i="3"/>
  <c r="C3447" i="3"/>
  <c r="B3447" i="3"/>
  <c r="A3447" i="3"/>
  <c r="F3446" i="3"/>
  <c r="E3446" i="3"/>
  <c r="D3446" i="3"/>
  <c r="C3446" i="3"/>
  <c r="B3446" i="3"/>
  <c r="A3446" i="3"/>
  <c r="F3445" i="3"/>
  <c r="E3445" i="3"/>
  <c r="D3445" i="3"/>
  <c r="C3445" i="3"/>
  <c r="B3445" i="3"/>
  <c r="A3445" i="3"/>
  <c r="F3444" i="3"/>
  <c r="E3444" i="3"/>
  <c r="D3444" i="3"/>
  <c r="C3444" i="3"/>
  <c r="B3444" i="3"/>
  <c r="A3444" i="3"/>
  <c r="F3443" i="3"/>
  <c r="E3443" i="3"/>
  <c r="D3443" i="3"/>
  <c r="C3443" i="3"/>
  <c r="B3443" i="3"/>
  <c r="A3443" i="3"/>
  <c r="F3442" i="3"/>
  <c r="E3442" i="3"/>
  <c r="D3442" i="3"/>
  <c r="C3442" i="3"/>
  <c r="B3442" i="3"/>
  <c r="A3442" i="3"/>
  <c r="F3441" i="3"/>
  <c r="E3441" i="3"/>
  <c r="D3441" i="3"/>
  <c r="C3441" i="3"/>
  <c r="B3441" i="3"/>
  <c r="A3441" i="3"/>
  <c r="F3440" i="3"/>
  <c r="E3440" i="3"/>
  <c r="D3440" i="3"/>
  <c r="C3440" i="3"/>
  <c r="B3440" i="3"/>
  <c r="A3440" i="3"/>
  <c r="F3439" i="3"/>
  <c r="E3439" i="3"/>
  <c r="D3439" i="3"/>
  <c r="C3439" i="3"/>
  <c r="B3439" i="3"/>
  <c r="A3439" i="3"/>
  <c r="F3438" i="3"/>
  <c r="E3438" i="3"/>
  <c r="D3438" i="3"/>
  <c r="C3438" i="3"/>
  <c r="B3438" i="3"/>
  <c r="A3438" i="3"/>
  <c r="F3437" i="3"/>
  <c r="E3437" i="3"/>
  <c r="D3437" i="3"/>
  <c r="C3437" i="3"/>
  <c r="B3437" i="3"/>
  <c r="A3437" i="3"/>
  <c r="F3436" i="3"/>
  <c r="E3436" i="3"/>
  <c r="D3436" i="3"/>
  <c r="C3436" i="3"/>
  <c r="B3436" i="3"/>
  <c r="A3436" i="3"/>
  <c r="F3435" i="3"/>
  <c r="E3435" i="3"/>
  <c r="D3435" i="3"/>
  <c r="C3435" i="3"/>
  <c r="B3435" i="3"/>
  <c r="A3435" i="3"/>
  <c r="F3434" i="3"/>
  <c r="E3434" i="3"/>
  <c r="D3434" i="3"/>
  <c r="C3434" i="3"/>
  <c r="B3434" i="3"/>
  <c r="A3434" i="3"/>
  <c r="F3433" i="3"/>
  <c r="E3433" i="3"/>
  <c r="D3433" i="3"/>
  <c r="C3433" i="3"/>
  <c r="B3433" i="3"/>
  <c r="A3433" i="3"/>
  <c r="F3432" i="3"/>
  <c r="E3432" i="3"/>
  <c r="D3432" i="3"/>
  <c r="C3432" i="3"/>
  <c r="B3432" i="3"/>
  <c r="A3432" i="3"/>
  <c r="F3431" i="3"/>
  <c r="E3431" i="3"/>
  <c r="D3431" i="3"/>
  <c r="C3431" i="3"/>
  <c r="B3431" i="3"/>
  <c r="A3431" i="3"/>
  <c r="F3430" i="3"/>
  <c r="E3430" i="3"/>
  <c r="D3430" i="3"/>
  <c r="C3430" i="3"/>
  <c r="B3430" i="3"/>
  <c r="A3430" i="3"/>
  <c r="F3429" i="3"/>
  <c r="E3429" i="3"/>
  <c r="D3429" i="3"/>
  <c r="C3429" i="3"/>
  <c r="B3429" i="3"/>
  <c r="A3429" i="3"/>
  <c r="F3428" i="3"/>
  <c r="E3428" i="3"/>
  <c r="D3428" i="3"/>
  <c r="C3428" i="3"/>
  <c r="B3428" i="3"/>
  <c r="A3428" i="3"/>
  <c r="F3427" i="3"/>
  <c r="E3427" i="3"/>
  <c r="D3427" i="3"/>
  <c r="C3427" i="3"/>
  <c r="B3427" i="3"/>
  <c r="A3427" i="3"/>
  <c r="F3426" i="3"/>
  <c r="E3426" i="3"/>
  <c r="D3426" i="3"/>
  <c r="C3426" i="3"/>
  <c r="B3426" i="3"/>
  <c r="A3426" i="3"/>
  <c r="F3425" i="3"/>
  <c r="E3425" i="3"/>
  <c r="D3425" i="3"/>
  <c r="C3425" i="3"/>
  <c r="B3425" i="3"/>
  <c r="A3425" i="3"/>
  <c r="F3424" i="3"/>
  <c r="E3424" i="3"/>
  <c r="D3424" i="3"/>
  <c r="C3424" i="3"/>
  <c r="B3424" i="3"/>
  <c r="A3424" i="3"/>
  <c r="F3423" i="3"/>
  <c r="E3423" i="3"/>
  <c r="D3423" i="3"/>
  <c r="C3423" i="3"/>
  <c r="B3423" i="3"/>
  <c r="A3423" i="3"/>
  <c r="F3422" i="3"/>
  <c r="E3422" i="3"/>
  <c r="D3422" i="3"/>
  <c r="C3422" i="3"/>
  <c r="B3422" i="3"/>
  <c r="A3422" i="3"/>
  <c r="F3421" i="3"/>
  <c r="E3421" i="3"/>
  <c r="D3421" i="3"/>
  <c r="C3421" i="3"/>
  <c r="B3421" i="3"/>
  <c r="A3421" i="3"/>
  <c r="F3420" i="3"/>
  <c r="E3420" i="3"/>
  <c r="D3420" i="3"/>
  <c r="C3420" i="3"/>
  <c r="B3420" i="3"/>
  <c r="A3420" i="3"/>
  <c r="F3419" i="3"/>
  <c r="E3419" i="3"/>
  <c r="D3419" i="3"/>
  <c r="C3419" i="3"/>
  <c r="B3419" i="3"/>
  <c r="A3419" i="3"/>
  <c r="F3418" i="3"/>
  <c r="E3418" i="3"/>
  <c r="D3418" i="3"/>
  <c r="C3418" i="3"/>
  <c r="B3418" i="3"/>
  <c r="A3418" i="3"/>
  <c r="F3417" i="3"/>
  <c r="E3417" i="3"/>
  <c r="D3417" i="3"/>
  <c r="C3417" i="3"/>
  <c r="B3417" i="3"/>
  <c r="A3417" i="3"/>
  <c r="F3416" i="3"/>
  <c r="E3416" i="3"/>
  <c r="D3416" i="3"/>
  <c r="C3416" i="3"/>
  <c r="B3416" i="3"/>
  <c r="A3416" i="3"/>
  <c r="F3415" i="3"/>
  <c r="E3415" i="3"/>
  <c r="D3415" i="3"/>
  <c r="C3415" i="3"/>
  <c r="B3415" i="3"/>
  <c r="A3415" i="3"/>
  <c r="F3414" i="3"/>
  <c r="E3414" i="3"/>
  <c r="D3414" i="3"/>
  <c r="C3414" i="3"/>
  <c r="B3414" i="3"/>
  <c r="A3414" i="3"/>
  <c r="F3413" i="3"/>
  <c r="E3413" i="3"/>
  <c r="D3413" i="3"/>
  <c r="C3413" i="3"/>
  <c r="B3413" i="3"/>
  <c r="A3413" i="3"/>
  <c r="F3412" i="3"/>
  <c r="E3412" i="3"/>
  <c r="D3412" i="3"/>
  <c r="C3412" i="3"/>
  <c r="B3412" i="3"/>
  <c r="A3412" i="3"/>
  <c r="F3411" i="3"/>
  <c r="E3411" i="3"/>
  <c r="D3411" i="3"/>
  <c r="C3411" i="3"/>
  <c r="B3411" i="3"/>
  <c r="A3411" i="3"/>
  <c r="F3410" i="3"/>
  <c r="E3410" i="3"/>
  <c r="D3410" i="3"/>
  <c r="C3410" i="3"/>
  <c r="B3410" i="3"/>
  <c r="A3410" i="3"/>
  <c r="F3409" i="3"/>
  <c r="E3409" i="3"/>
  <c r="D3409" i="3"/>
  <c r="C3409" i="3"/>
  <c r="B3409" i="3"/>
  <c r="A3409" i="3"/>
  <c r="F3408" i="3"/>
  <c r="E3408" i="3"/>
  <c r="D3408" i="3"/>
  <c r="C3408" i="3"/>
  <c r="B3408" i="3"/>
  <c r="A3408" i="3"/>
  <c r="F3407" i="3"/>
  <c r="E3407" i="3"/>
  <c r="D3407" i="3"/>
  <c r="C3407" i="3"/>
  <c r="B3407" i="3"/>
  <c r="A3407" i="3"/>
  <c r="F3406" i="3"/>
  <c r="E3406" i="3"/>
  <c r="D3406" i="3"/>
  <c r="C3406" i="3"/>
  <c r="B3406" i="3"/>
  <c r="A3406" i="3"/>
  <c r="F3405" i="3"/>
  <c r="E3405" i="3"/>
  <c r="D3405" i="3"/>
  <c r="C3405" i="3"/>
  <c r="B3405" i="3"/>
  <c r="A3405" i="3"/>
  <c r="F3404" i="3"/>
  <c r="E3404" i="3"/>
  <c r="D3404" i="3"/>
  <c r="C3404" i="3"/>
  <c r="B3404" i="3"/>
  <c r="A3404" i="3"/>
  <c r="F3403" i="3"/>
  <c r="E3403" i="3"/>
  <c r="D3403" i="3"/>
  <c r="C3403" i="3"/>
  <c r="B3403" i="3"/>
  <c r="A3403" i="3"/>
  <c r="F3402" i="3"/>
  <c r="E3402" i="3"/>
  <c r="D3402" i="3"/>
  <c r="C3402" i="3"/>
  <c r="B3402" i="3"/>
  <c r="A3402" i="3"/>
  <c r="F3401" i="3"/>
  <c r="E3401" i="3"/>
  <c r="D3401" i="3"/>
  <c r="C3401" i="3"/>
  <c r="B3401" i="3"/>
  <c r="A3401" i="3"/>
  <c r="F3400" i="3"/>
  <c r="E3400" i="3"/>
  <c r="D3400" i="3"/>
  <c r="C3400" i="3"/>
  <c r="B3400" i="3"/>
  <c r="A3400" i="3"/>
  <c r="F3399" i="3"/>
  <c r="E3399" i="3"/>
  <c r="D3399" i="3"/>
  <c r="C3399" i="3"/>
  <c r="B3399" i="3"/>
  <c r="A3399" i="3"/>
  <c r="F3398" i="3"/>
  <c r="E3398" i="3"/>
  <c r="D3398" i="3"/>
  <c r="C3398" i="3"/>
  <c r="B3398" i="3"/>
  <c r="A3398" i="3"/>
  <c r="F3397" i="3"/>
  <c r="E3397" i="3"/>
  <c r="D3397" i="3"/>
  <c r="C3397" i="3"/>
  <c r="B3397" i="3"/>
  <c r="A3397" i="3"/>
  <c r="F3396" i="3"/>
  <c r="E3396" i="3"/>
  <c r="D3396" i="3"/>
  <c r="C3396" i="3"/>
  <c r="B3396" i="3"/>
  <c r="A3396" i="3"/>
  <c r="F3395" i="3"/>
  <c r="E3395" i="3"/>
  <c r="D3395" i="3"/>
  <c r="C3395" i="3"/>
  <c r="B3395" i="3"/>
  <c r="A3395" i="3"/>
  <c r="F3394" i="3"/>
  <c r="E3394" i="3"/>
  <c r="D3394" i="3"/>
  <c r="C3394" i="3"/>
  <c r="B3394" i="3"/>
  <c r="A3394" i="3"/>
  <c r="F3393" i="3"/>
  <c r="E3393" i="3"/>
  <c r="D3393" i="3"/>
  <c r="C3393" i="3"/>
  <c r="B3393" i="3"/>
  <c r="A3393" i="3"/>
  <c r="F3392" i="3"/>
  <c r="E3392" i="3"/>
  <c r="D3392" i="3"/>
  <c r="C3392" i="3"/>
  <c r="B3392" i="3"/>
  <c r="A3392" i="3"/>
  <c r="F3391" i="3"/>
  <c r="E3391" i="3"/>
  <c r="D3391" i="3"/>
  <c r="C3391" i="3"/>
  <c r="B3391" i="3"/>
  <c r="A3391" i="3"/>
  <c r="F3390" i="3"/>
  <c r="E3390" i="3"/>
  <c r="D3390" i="3"/>
  <c r="C3390" i="3"/>
  <c r="B3390" i="3"/>
  <c r="A3390" i="3"/>
  <c r="F3389" i="3"/>
  <c r="E3389" i="3"/>
  <c r="D3389" i="3"/>
  <c r="C3389" i="3"/>
  <c r="B3389" i="3"/>
  <c r="A3389" i="3"/>
  <c r="F3388" i="3"/>
  <c r="E3388" i="3"/>
  <c r="D3388" i="3"/>
  <c r="C3388" i="3"/>
  <c r="B3388" i="3"/>
  <c r="A3388" i="3"/>
  <c r="F3387" i="3"/>
  <c r="E3387" i="3"/>
  <c r="D3387" i="3"/>
  <c r="C3387" i="3"/>
  <c r="B3387" i="3"/>
  <c r="A3387" i="3"/>
  <c r="F3386" i="3"/>
  <c r="E3386" i="3"/>
  <c r="D3386" i="3"/>
  <c r="C3386" i="3"/>
  <c r="B3386" i="3"/>
  <c r="A3386" i="3"/>
  <c r="F3385" i="3"/>
  <c r="E3385" i="3"/>
  <c r="D3385" i="3"/>
  <c r="C3385" i="3"/>
  <c r="B3385" i="3"/>
  <c r="A3385" i="3"/>
  <c r="F3384" i="3"/>
  <c r="E3384" i="3"/>
  <c r="D3384" i="3"/>
  <c r="C3384" i="3"/>
  <c r="B3384" i="3"/>
  <c r="A3384" i="3"/>
  <c r="F3383" i="3"/>
  <c r="E3383" i="3"/>
  <c r="D3383" i="3"/>
  <c r="C3383" i="3"/>
  <c r="B3383" i="3"/>
  <c r="A3383" i="3"/>
  <c r="F3382" i="3"/>
  <c r="E3382" i="3"/>
  <c r="D3382" i="3"/>
  <c r="C3382" i="3"/>
  <c r="B3382" i="3"/>
  <c r="A3382" i="3"/>
  <c r="F3381" i="3"/>
  <c r="E3381" i="3"/>
  <c r="D3381" i="3"/>
  <c r="C3381" i="3"/>
  <c r="B3381" i="3"/>
  <c r="A3381" i="3"/>
  <c r="F3380" i="3"/>
  <c r="E3380" i="3"/>
  <c r="D3380" i="3"/>
  <c r="C3380" i="3"/>
  <c r="B3380" i="3"/>
  <c r="A3380" i="3"/>
  <c r="F3379" i="3"/>
  <c r="E3379" i="3"/>
  <c r="D3379" i="3"/>
  <c r="C3379" i="3"/>
  <c r="B3379" i="3"/>
  <c r="A3379" i="3"/>
  <c r="F3378" i="3"/>
  <c r="E3378" i="3"/>
  <c r="D3378" i="3"/>
  <c r="C3378" i="3"/>
  <c r="B3378" i="3"/>
  <c r="A3378" i="3"/>
  <c r="F3377" i="3"/>
  <c r="E3377" i="3"/>
  <c r="D3377" i="3"/>
  <c r="C3377" i="3"/>
  <c r="B3377" i="3"/>
  <c r="A3377" i="3"/>
  <c r="F3376" i="3"/>
  <c r="E3376" i="3"/>
  <c r="D3376" i="3"/>
  <c r="C3376" i="3"/>
  <c r="B3376" i="3"/>
  <c r="A3376" i="3"/>
  <c r="F3375" i="3"/>
  <c r="E3375" i="3"/>
  <c r="D3375" i="3"/>
  <c r="C3375" i="3"/>
  <c r="B3375" i="3"/>
  <c r="A3375" i="3"/>
  <c r="F3374" i="3"/>
  <c r="E3374" i="3"/>
  <c r="D3374" i="3"/>
  <c r="C3374" i="3"/>
  <c r="B3374" i="3"/>
  <c r="A3374" i="3"/>
  <c r="F3373" i="3"/>
  <c r="E3373" i="3"/>
  <c r="D3373" i="3"/>
  <c r="C3373" i="3"/>
  <c r="B3373" i="3"/>
  <c r="A3373" i="3"/>
  <c r="F3372" i="3"/>
  <c r="E3372" i="3"/>
  <c r="D3372" i="3"/>
  <c r="C3372" i="3"/>
  <c r="B3372" i="3"/>
  <c r="A3372" i="3"/>
  <c r="F3371" i="3"/>
  <c r="E3371" i="3"/>
  <c r="D3371" i="3"/>
  <c r="C3371" i="3"/>
  <c r="B3371" i="3"/>
  <c r="A3371" i="3"/>
  <c r="F3370" i="3"/>
  <c r="E3370" i="3"/>
  <c r="D3370" i="3"/>
  <c r="C3370" i="3"/>
  <c r="B3370" i="3"/>
  <c r="A3370" i="3"/>
  <c r="F3369" i="3"/>
  <c r="E3369" i="3"/>
  <c r="D3369" i="3"/>
  <c r="C3369" i="3"/>
  <c r="B3369" i="3"/>
  <c r="A3369" i="3"/>
  <c r="F3368" i="3"/>
  <c r="E3368" i="3"/>
  <c r="D3368" i="3"/>
  <c r="C3368" i="3"/>
  <c r="B3368" i="3"/>
  <c r="A3368" i="3"/>
  <c r="F3367" i="3"/>
  <c r="E3367" i="3"/>
  <c r="D3367" i="3"/>
  <c r="C3367" i="3"/>
  <c r="B3367" i="3"/>
  <c r="A3367" i="3"/>
  <c r="F3366" i="3"/>
  <c r="E3366" i="3"/>
  <c r="D3366" i="3"/>
  <c r="C3366" i="3"/>
  <c r="B3366" i="3"/>
  <c r="A3366" i="3"/>
  <c r="F3365" i="3"/>
  <c r="E3365" i="3"/>
  <c r="D3365" i="3"/>
  <c r="C3365" i="3"/>
  <c r="B3365" i="3"/>
  <c r="A3365" i="3"/>
  <c r="F3364" i="3"/>
  <c r="E3364" i="3"/>
  <c r="D3364" i="3"/>
  <c r="C3364" i="3"/>
  <c r="B3364" i="3"/>
  <c r="A3364" i="3"/>
  <c r="F3363" i="3"/>
  <c r="E3363" i="3"/>
  <c r="D3363" i="3"/>
  <c r="C3363" i="3"/>
  <c r="B3363" i="3"/>
  <c r="A3363" i="3"/>
  <c r="F3362" i="3"/>
  <c r="E3362" i="3"/>
  <c r="D3362" i="3"/>
  <c r="C3362" i="3"/>
  <c r="B3362" i="3"/>
  <c r="A3362" i="3"/>
  <c r="F3361" i="3"/>
  <c r="E3361" i="3"/>
  <c r="D3361" i="3"/>
  <c r="C3361" i="3"/>
  <c r="B3361" i="3"/>
  <c r="A3361" i="3"/>
  <c r="F3360" i="3"/>
  <c r="E3360" i="3"/>
  <c r="D3360" i="3"/>
  <c r="C3360" i="3"/>
  <c r="B3360" i="3"/>
  <c r="A3360" i="3"/>
  <c r="F3359" i="3"/>
  <c r="E3359" i="3"/>
  <c r="D3359" i="3"/>
  <c r="C3359" i="3"/>
  <c r="B3359" i="3"/>
  <c r="A3359" i="3"/>
  <c r="F3358" i="3"/>
  <c r="E3358" i="3"/>
  <c r="D3358" i="3"/>
  <c r="C3358" i="3"/>
  <c r="B3358" i="3"/>
  <c r="A3358" i="3"/>
  <c r="F3357" i="3"/>
  <c r="E3357" i="3"/>
  <c r="D3357" i="3"/>
  <c r="C3357" i="3"/>
  <c r="B3357" i="3"/>
  <c r="A3357" i="3"/>
  <c r="F3356" i="3"/>
  <c r="E3356" i="3"/>
  <c r="D3356" i="3"/>
  <c r="C3356" i="3"/>
  <c r="B3356" i="3"/>
  <c r="A3356" i="3"/>
  <c r="F3355" i="3"/>
  <c r="E3355" i="3"/>
  <c r="D3355" i="3"/>
  <c r="C3355" i="3"/>
  <c r="B3355" i="3"/>
  <c r="A3355" i="3"/>
  <c r="F3354" i="3"/>
  <c r="E3354" i="3"/>
  <c r="D3354" i="3"/>
  <c r="C3354" i="3"/>
  <c r="B3354" i="3"/>
  <c r="A3354" i="3"/>
  <c r="F3353" i="3"/>
  <c r="E3353" i="3"/>
  <c r="D3353" i="3"/>
  <c r="C3353" i="3"/>
  <c r="B3353" i="3"/>
  <c r="A3353" i="3"/>
  <c r="F3352" i="3"/>
  <c r="E3352" i="3"/>
  <c r="D3352" i="3"/>
  <c r="C3352" i="3"/>
  <c r="B3352" i="3"/>
  <c r="A3352" i="3"/>
  <c r="F3351" i="3"/>
  <c r="E3351" i="3"/>
  <c r="D3351" i="3"/>
  <c r="C3351" i="3"/>
  <c r="B3351" i="3"/>
  <c r="A3351" i="3"/>
  <c r="F3350" i="3"/>
  <c r="E3350" i="3"/>
  <c r="D3350" i="3"/>
  <c r="C3350" i="3"/>
  <c r="B3350" i="3"/>
  <c r="A3350" i="3"/>
  <c r="F3349" i="3"/>
  <c r="E3349" i="3"/>
  <c r="D3349" i="3"/>
  <c r="C3349" i="3"/>
  <c r="B3349" i="3"/>
  <c r="A3349" i="3"/>
  <c r="F3348" i="3"/>
  <c r="E3348" i="3"/>
  <c r="D3348" i="3"/>
  <c r="C3348" i="3"/>
  <c r="B3348" i="3"/>
  <c r="A3348" i="3"/>
  <c r="F3347" i="3"/>
  <c r="E3347" i="3"/>
  <c r="D3347" i="3"/>
  <c r="C3347" i="3"/>
  <c r="B3347" i="3"/>
  <c r="A3347" i="3"/>
  <c r="F3346" i="3"/>
  <c r="E3346" i="3"/>
  <c r="D3346" i="3"/>
  <c r="C3346" i="3"/>
  <c r="B3346" i="3"/>
  <c r="A3346" i="3"/>
  <c r="F3345" i="3"/>
  <c r="E3345" i="3"/>
  <c r="D3345" i="3"/>
  <c r="C3345" i="3"/>
  <c r="B3345" i="3"/>
  <c r="A3345" i="3"/>
  <c r="F3344" i="3"/>
  <c r="E3344" i="3"/>
  <c r="D3344" i="3"/>
  <c r="C3344" i="3"/>
  <c r="B3344" i="3"/>
  <c r="A3344" i="3"/>
  <c r="F3343" i="3"/>
  <c r="E3343" i="3"/>
  <c r="D3343" i="3"/>
  <c r="C3343" i="3"/>
  <c r="B3343" i="3"/>
  <c r="A3343" i="3"/>
  <c r="F3342" i="3"/>
  <c r="E3342" i="3"/>
  <c r="D3342" i="3"/>
  <c r="C3342" i="3"/>
  <c r="B3342" i="3"/>
  <c r="A3342" i="3"/>
  <c r="F3341" i="3"/>
  <c r="E3341" i="3"/>
  <c r="D3341" i="3"/>
  <c r="C3341" i="3"/>
  <c r="B3341" i="3"/>
  <c r="A3341" i="3"/>
  <c r="F3340" i="3"/>
  <c r="E3340" i="3"/>
  <c r="D3340" i="3"/>
  <c r="C3340" i="3"/>
  <c r="B3340" i="3"/>
  <c r="A3340" i="3"/>
  <c r="F3339" i="3"/>
  <c r="E3339" i="3"/>
  <c r="D3339" i="3"/>
  <c r="C3339" i="3"/>
  <c r="B3339" i="3"/>
  <c r="A3339" i="3"/>
  <c r="F3338" i="3"/>
  <c r="E3338" i="3"/>
  <c r="D3338" i="3"/>
  <c r="C3338" i="3"/>
  <c r="B3338" i="3"/>
  <c r="A3338" i="3"/>
  <c r="F3337" i="3"/>
  <c r="E3337" i="3"/>
  <c r="D3337" i="3"/>
  <c r="C3337" i="3"/>
  <c r="B3337" i="3"/>
  <c r="A3337" i="3"/>
  <c r="F3336" i="3"/>
  <c r="E3336" i="3"/>
  <c r="D3336" i="3"/>
  <c r="C3336" i="3"/>
  <c r="B3336" i="3"/>
  <c r="A3336" i="3"/>
  <c r="F3335" i="3"/>
  <c r="E3335" i="3"/>
  <c r="D3335" i="3"/>
  <c r="C3335" i="3"/>
  <c r="B3335" i="3"/>
  <c r="A3335" i="3"/>
  <c r="F3334" i="3"/>
  <c r="E3334" i="3"/>
  <c r="D3334" i="3"/>
  <c r="C3334" i="3"/>
  <c r="B3334" i="3"/>
  <c r="A3334" i="3"/>
  <c r="F3333" i="3"/>
  <c r="E3333" i="3"/>
  <c r="D3333" i="3"/>
  <c r="C3333" i="3"/>
  <c r="B3333" i="3"/>
  <c r="A3333" i="3"/>
  <c r="F3332" i="3"/>
  <c r="E3332" i="3"/>
  <c r="D3332" i="3"/>
  <c r="C3332" i="3"/>
  <c r="B3332" i="3"/>
  <c r="A3332" i="3"/>
  <c r="F3331" i="3"/>
  <c r="E3331" i="3"/>
  <c r="D3331" i="3"/>
  <c r="C3331" i="3"/>
  <c r="B3331" i="3"/>
  <c r="A3331" i="3"/>
  <c r="F3330" i="3"/>
  <c r="E3330" i="3"/>
  <c r="D3330" i="3"/>
  <c r="C3330" i="3"/>
  <c r="B3330" i="3"/>
  <c r="A3330" i="3"/>
  <c r="F3329" i="3"/>
  <c r="E3329" i="3"/>
  <c r="D3329" i="3"/>
  <c r="C3329" i="3"/>
  <c r="B3329" i="3"/>
  <c r="A3329" i="3"/>
  <c r="F3328" i="3"/>
  <c r="E3328" i="3"/>
  <c r="D3328" i="3"/>
  <c r="C3328" i="3"/>
  <c r="B3328" i="3"/>
  <c r="A3328" i="3"/>
  <c r="F3327" i="3"/>
  <c r="E3327" i="3"/>
  <c r="D3327" i="3"/>
  <c r="C3327" i="3"/>
  <c r="B3327" i="3"/>
  <c r="A3327" i="3"/>
  <c r="F3326" i="3"/>
  <c r="E3326" i="3"/>
  <c r="D3326" i="3"/>
  <c r="C3326" i="3"/>
  <c r="B3326" i="3"/>
  <c r="A3326" i="3"/>
  <c r="F3325" i="3"/>
  <c r="E3325" i="3"/>
  <c r="D3325" i="3"/>
  <c r="C3325" i="3"/>
  <c r="B3325" i="3"/>
  <c r="A3325" i="3"/>
  <c r="F3324" i="3"/>
  <c r="E3324" i="3"/>
  <c r="D3324" i="3"/>
  <c r="C3324" i="3"/>
  <c r="B3324" i="3"/>
  <c r="A3324" i="3"/>
  <c r="F3323" i="3"/>
  <c r="E3323" i="3"/>
  <c r="D3323" i="3"/>
  <c r="C3323" i="3"/>
  <c r="B3323" i="3"/>
  <c r="A3323" i="3"/>
  <c r="F3322" i="3"/>
  <c r="E3322" i="3"/>
  <c r="D3322" i="3"/>
  <c r="C3322" i="3"/>
  <c r="B3322" i="3"/>
  <c r="A3322" i="3"/>
  <c r="F3321" i="3"/>
  <c r="E3321" i="3"/>
  <c r="D3321" i="3"/>
  <c r="C3321" i="3"/>
  <c r="B3321" i="3"/>
  <c r="A3321" i="3"/>
  <c r="F3320" i="3"/>
  <c r="E3320" i="3"/>
  <c r="D3320" i="3"/>
  <c r="C3320" i="3"/>
  <c r="B3320" i="3"/>
  <c r="A3320" i="3"/>
  <c r="F3319" i="3"/>
  <c r="E3319" i="3"/>
  <c r="D3319" i="3"/>
  <c r="C3319" i="3"/>
  <c r="B3319" i="3"/>
  <c r="A3319" i="3"/>
  <c r="F3318" i="3"/>
  <c r="E3318" i="3"/>
  <c r="D3318" i="3"/>
  <c r="C3318" i="3"/>
  <c r="B3318" i="3"/>
  <c r="A3318" i="3"/>
  <c r="F3317" i="3"/>
  <c r="E3317" i="3"/>
  <c r="D3317" i="3"/>
  <c r="C3317" i="3"/>
  <c r="B3317" i="3"/>
  <c r="A3317" i="3"/>
  <c r="F3316" i="3"/>
  <c r="E3316" i="3"/>
  <c r="D3316" i="3"/>
  <c r="C3316" i="3"/>
  <c r="B3316" i="3"/>
  <c r="A3316" i="3"/>
  <c r="F3315" i="3"/>
  <c r="E3315" i="3"/>
  <c r="D3315" i="3"/>
  <c r="C3315" i="3"/>
  <c r="B3315" i="3"/>
  <c r="A3315" i="3"/>
  <c r="F3314" i="3"/>
  <c r="E3314" i="3"/>
  <c r="D3314" i="3"/>
  <c r="C3314" i="3"/>
  <c r="B3314" i="3"/>
  <c r="A3314" i="3"/>
  <c r="F3313" i="3"/>
  <c r="E3313" i="3"/>
  <c r="D3313" i="3"/>
  <c r="C3313" i="3"/>
  <c r="B3313" i="3"/>
  <c r="A3313" i="3"/>
  <c r="F3312" i="3"/>
  <c r="E3312" i="3"/>
  <c r="D3312" i="3"/>
  <c r="C3312" i="3"/>
  <c r="B3312" i="3"/>
  <c r="A3312" i="3"/>
  <c r="F3311" i="3"/>
  <c r="E3311" i="3"/>
  <c r="D3311" i="3"/>
  <c r="C3311" i="3"/>
  <c r="B3311" i="3"/>
  <c r="A3311" i="3"/>
  <c r="F3310" i="3"/>
  <c r="E3310" i="3"/>
  <c r="D3310" i="3"/>
  <c r="C3310" i="3"/>
  <c r="B3310" i="3"/>
  <c r="A3310" i="3"/>
  <c r="F3309" i="3"/>
  <c r="E3309" i="3"/>
  <c r="D3309" i="3"/>
  <c r="C3309" i="3"/>
  <c r="B3309" i="3"/>
  <c r="A3309" i="3"/>
  <c r="F3308" i="3"/>
  <c r="E3308" i="3"/>
  <c r="D3308" i="3"/>
  <c r="C3308" i="3"/>
  <c r="B3308" i="3"/>
  <c r="A3308" i="3"/>
  <c r="F3307" i="3"/>
  <c r="E3307" i="3"/>
  <c r="D3307" i="3"/>
  <c r="C3307" i="3"/>
  <c r="B3307" i="3"/>
  <c r="A3307" i="3"/>
  <c r="F3306" i="3"/>
  <c r="E3306" i="3"/>
  <c r="D3306" i="3"/>
  <c r="C3306" i="3"/>
  <c r="B3306" i="3"/>
  <c r="A3306" i="3"/>
  <c r="F3305" i="3"/>
  <c r="E3305" i="3"/>
  <c r="D3305" i="3"/>
  <c r="C3305" i="3"/>
  <c r="B3305" i="3"/>
  <c r="A3305" i="3"/>
  <c r="F3304" i="3"/>
  <c r="E3304" i="3"/>
  <c r="D3304" i="3"/>
  <c r="C3304" i="3"/>
  <c r="B3304" i="3"/>
  <c r="A3304" i="3"/>
  <c r="F3303" i="3"/>
  <c r="E3303" i="3"/>
  <c r="D3303" i="3"/>
  <c r="C3303" i="3"/>
  <c r="B3303" i="3"/>
  <c r="A3303" i="3"/>
  <c r="F3302" i="3"/>
  <c r="E3302" i="3"/>
  <c r="D3302" i="3"/>
  <c r="C3302" i="3"/>
  <c r="B3302" i="3"/>
  <c r="A3302" i="3"/>
  <c r="F3301" i="3"/>
  <c r="E3301" i="3"/>
  <c r="D3301" i="3"/>
  <c r="C3301" i="3"/>
  <c r="B3301" i="3"/>
  <c r="A3301" i="3"/>
  <c r="F3300" i="3"/>
  <c r="E3300" i="3"/>
  <c r="D3300" i="3"/>
  <c r="C3300" i="3"/>
  <c r="B3300" i="3"/>
  <c r="A3300" i="3"/>
  <c r="F3299" i="3"/>
  <c r="E3299" i="3"/>
  <c r="D3299" i="3"/>
  <c r="C3299" i="3"/>
  <c r="B3299" i="3"/>
  <c r="A3299" i="3"/>
  <c r="F3298" i="3"/>
  <c r="E3298" i="3"/>
  <c r="D3298" i="3"/>
  <c r="C3298" i="3"/>
  <c r="B3298" i="3"/>
  <c r="A3298" i="3"/>
  <c r="F3297" i="3"/>
  <c r="E3297" i="3"/>
  <c r="D3297" i="3"/>
  <c r="C3297" i="3"/>
  <c r="B3297" i="3"/>
  <c r="A3297" i="3"/>
  <c r="F3296" i="3"/>
  <c r="E3296" i="3"/>
  <c r="D3296" i="3"/>
  <c r="C3296" i="3"/>
  <c r="B3296" i="3"/>
  <c r="A3296" i="3"/>
  <c r="F3295" i="3"/>
  <c r="E3295" i="3"/>
  <c r="D3295" i="3"/>
  <c r="C3295" i="3"/>
  <c r="B3295" i="3"/>
  <c r="A3295" i="3"/>
  <c r="F3294" i="3"/>
  <c r="E3294" i="3"/>
  <c r="D3294" i="3"/>
  <c r="C3294" i="3"/>
  <c r="B3294" i="3"/>
  <c r="A3294" i="3"/>
  <c r="F3293" i="3"/>
  <c r="E3293" i="3"/>
  <c r="D3293" i="3"/>
  <c r="C3293" i="3"/>
  <c r="B3293" i="3"/>
  <c r="A3293" i="3"/>
  <c r="F3292" i="3"/>
  <c r="E3292" i="3"/>
  <c r="D3292" i="3"/>
  <c r="C3292" i="3"/>
  <c r="B3292" i="3"/>
  <c r="A3292" i="3"/>
  <c r="F3291" i="3"/>
  <c r="E3291" i="3"/>
  <c r="D3291" i="3"/>
  <c r="C3291" i="3"/>
  <c r="B3291" i="3"/>
  <c r="A3291" i="3"/>
  <c r="F3290" i="3"/>
  <c r="E3290" i="3"/>
  <c r="D3290" i="3"/>
  <c r="C3290" i="3"/>
  <c r="B3290" i="3"/>
  <c r="A3290" i="3"/>
  <c r="F3289" i="3"/>
  <c r="E3289" i="3"/>
  <c r="D3289" i="3"/>
  <c r="C3289" i="3"/>
  <c r="B3289" i="3"/>
  <c r="A3289" i="3"/>
  <c r="F3288" i="3"/>
  <c r="E3288" i="3"/>
  <c r="D3288" i="3"/>
  <c r="C3288" i="3"/>
  <c r="B3288" i="3"/>
  <c r="A3288" i="3"/>
  <c r="F3287" i="3"/>
  <c r="E3287" i="3"/>
  <c r="D3287" i="3"/>
  <c r="C3287" i="3"/>
  <c r="B3287" i="3"/>
  <c r="A3287" i="3"/>
  <c r="F3286" i="3"/>
  <c r="E3286" i="3"/>
  <c r="D3286" i="3"/>
  <c r="C3286" i="3"/>
  <c r="B3286" i="3"/>
  <c r="A3286" i="3"/>
  <c r="F3285" i="3"/>
  <c r="E3285" i="3"/>
  <c r="D3285" i="3"/>
  <c r="C3285" i="3"/>
  <c r="B3285" i="3"/>
  <c r="A3285" i="3"/>
  <c r="F3284" i="3"/>
  <c r="E3284" i="3"/>
  <c r="D3284" i="3"/>
  <c r="C3284" i="3"/>
  <c r="B3284" i="3"/>
  <c r="A3284" i="3"/>
  <c r="F3283" i="3"/>
  <c r="E3283" i="3"/>
  <c r="D3283" i="3"/>
  <c r="C3283" i="3"/>
  <c r="B3283" i="3"/>
  <c r="A3283" i="3"/>
  <c r="F3282" i="3"/>
  <c r="E3282" i="3"/>
  <c r="D3282" i="3"/>
  <c r="C3282" i="3"/>
  <c r="B3282" i="3"/>
  <c r="A3282" i="3"/>
  <c r="F3281" i="3"/>
  <c r="E3281" i="3"/>
  <c r="D3281" i="3"/>
  <c r="C3281" i="3"/>
  <c r="B3281" i="3"/>
  <c r="A3281" i="3"/>
  <c r="F3280" i="3"/>
  <c r="E3280" i="3"/>
  <c r="D3280" i="3"/>
  <c r="C3280" i="3"/>
  <c r="B3280" i="3"/>
  <c r="A3280" i="3"/>
  <c r="F3279" i="3"/>
  <c r="E3279" i="3"/>
  <c r="D3279" i="3"/>
  <c r="C3279" i="3"/>
  <c r="B3279" i="3"/>
  <c r="A3279" i="3"/>
  <c r="F3278" i="3"/>
  <c r="E3278" i="3"/>
  <c r="D3278" i="3"/>
  <c r="C3278" i="3"/>
  <c r="B3278" i="3"/>
  <c r="A3278" i="3"/>
  <c r="F3277" i="3"/>
  <c r="E3277" i="3"/>
  <c r="D3277" i="3"/>
  <c r="C3277" i="3"/>
  <c r="B3277" i="3"/>
  <c r="A3277" i="3"/>
  <c r="F3276" i="3"/>
  <c r="E3276" i="3"/>
  <c r="D3276" i="3"/>
  <c r="C3276" i="3"/>
  <c r="B3276" i="3"/>
  <c r="A3276" i="3"/>
  <c r="F3275" i="3"/>
  <c r="E3275" i="3"/>
  <c r="D3275" i="3"/>
  <c r="C3275" i="3"/>
  <c r="B3275" i="3"/>
  <c r="A3275" i="3"/>
  <c r="F3274" i="3"/>
  <c r="E3274" i="3"/>
  <c r="D3274" i="3"/>
  <c r="C3274" i="3"/>
  <c r="B3274" i="3"/>
  <c r="A3274" i="3"/>
  <c r="F3273" i="3"/>
  <c r="E3273" i="3"/>
  <c r="D3273" i="3"/>
  <c r="C3273" i="3"/>
  <c r="B3273" i="3"/>
  <c r="A3273" i="3"/>
  <c r="F3272" i="3"/>
  <c r="E3272" i="3"/>
  <c r="D3272" i="3"/>
  <c r="C3272" i="3"/>
  <c r="B3272" i="3"/>
  <c r="A3272" i="3"/>
  <c r="F3271" i="3"/>
  <c r="E3271" i="3"/>
  <c r="D3271" i="3"/>
  <c r="C3271" i="3"/>
  <c r="B3271" i="3"/>
  <c r="A3271" i="3"/>
  <c r="F3270" i="3"/>
  <c r="E3270" i="3"/>
  <c r="D3270" i="3"/>
  <c r="C3270" i="3"/>
  <c r="B3270" i="3"/>
  <c r="A3270" i="3"/>
  <c r="F3269" i="3"/>
  <c r="E3269" i="3"/>
  <c r="D3269" i="3"/>
  <c r="C3269" i="3"/>
  <c r="B3269" i="3"/>
  <c r="A3269" i="3"/>
  <c r="F3268" i="3"/>
  <c r="E3268" i="3"/>
  <c r="D3268" i="3"/>
  <c r="C3268" i="3"/>
  <c r="B3268" i="3"/>
  <c r="A3268" i="3"/>
  <c r="F3267" i="3"/>
  <c r="E3267" i="3"/>
  <c r="D3267" i="3"/>
  <c r="C3267" i="3"/>
  <c r="B3267" i="3"/>
  <c r="A3267" i="3"/>
  <c r="F3266" i="3"/>
  <c r="E3266" i="3"/>
  <c r="D3266" i="3"/>
  <c r="C3266" i="3"/>
  <c r="B3266" i="3"/>
  <c r="A3266" i="3"/>
  <c r="F3265" i="3"/>
  <c r="E3265" i="3"/>
  <c r="D3265" i="3"/>
  <c r="C3265" i="3"/>
  <c r="B3265" i="3"/>
  <c r="A3265" i="3"/>
  <c r="F3264" i="3"/>
  <c r="E3264" i="3"/>
  <c r="D3264" i="3"/>
  <c r="C3264" i="3"/>
  <c r="B3264" i="3"/>
  <c r="A3264" i="3"/>
  <c r="F3263" i="3"/>
  <c r="E3263" i="3"/>
  <c r="D3263" i="3"/>
  <c r="C3263" i="3"/>
  <c r="B3263" i="3"/>
  <c r="A3263" i="3"/>
  <c r="F3262" i="3"/>
  <c r="E3262" i="3"/>
  <c r="D3262" i="3"/>
  <c r="C3262" i="3"/>
  <c r="B3262" i="3"/>
  <c r="A3262" i="3"/>
  <c r="F3261" i="3"/>
  <c r="E3261" i="3"/>
  <c r="D3261" i="3"/>
  <c r="C3261" i="3"/>
  <c r="B3261" i="3"/>
  <c r="A3261" i="3"/>
  <c r="F3260" i="3"/>
  <c r="E3260" i="3"/>
  <c r="D3260" i="3"/>
  <c r="C3260" i="3"/>
  <c r="B3260" i="3"/>
  <c r="A3260" i="3"/>
  <c r="F3259" i="3"/>
  <c r="E3259" i="3"/>
  <c r="D3259" i="3"/>
  <c r="C3259" i="3"/>
  <c r="B3259" i="3"/>
  <c r="A3259" i="3"/>
  <c r="F3258" i="3"/>
  <c r="E3258" i="3"/>
  <c r="D3258" i="3"/>
  <c r="C3258" i="3"/>
  <c r="B3258" i="3"/>
  <c r="A3258" i="3"/>
  <c r="F3257" i="3"/>
  <c r="E3257" i="3"/>
  <c r="D3257" i="3"/>
  <c r="C3257" i="3"/>
  <c r="B3257" i="3"/>
  <c r="A3257" i="3"/>
  <c r="F3256" i="3"/>
  <c r="E3256" i="3"/>
  <c r="D3256" i="3"/>
  <c r="C3256" i="3"/>
  <c r="B3256" i="3"/>
  <c r="A3256" i="3"/>
  <c r="F3255" i="3"/>
  <c r="E3255" i="3"/>
  <c r="D3255" i="3"/>
  <c r="C3255" i="3"/>
  <c r="B3255" i="3"/>
  <c r="A3255" i="3"/>
  <c r="F3254" i="3"/>
  <c r="E3254" i="3"/>
  <c r="D3254" i="3"/>
  <c r="C3254" i="3"/>
  <c r="B3254" i="3"/>
  <c r="A3254" i="3"/>
  <c r="F3253" i="3"/>
  <c r="E3253" i="3"/>
  <c r="D3253" i="3"/>
  <c r="C3253" i="3"/>
  <c r="B3253" i="3"/>
  <c r="A3253" i="3"/>
  <c r="F3252" i="3"/>
  <c r="E3252" i="3"/>
  <c r="D3252" i="3"/>
  <c r="C3252" i="3"/>
  <c r="B3252" i="3"/>
  <c r="A3252" i="3"/>
  <c r="F3251" i="3"/>
  <c r="E3251" i="3"/>
  <c r="D3251" i="3"/>
  <c r="C3251" i="3"/>
  <c r="B3251" i="3"/>
  <c r="A3251" i="3"/>
  <c r="F3250" i="3"/>
  <c r="E3250" i="3"/>
  <c r="D3250" i="3"/>
  <c r="C3250" i="3"/>
  <c r="B3250" i="3"/>
  <c r="A3250" i="3"/>
  <c r="F3249" i="3"/>
  <c r="E3249" i="3"/>
  <c r="D3249" i="3"/>
  <c r="C3249" i="3"/>
  <c r="B3249" i="3"/>
  <c r="A3249" i="3"/>
  <c r="F3248" i="3"/>
  <c r="E3248" i="3"/>
  <c r="D3248" i="3"/>
  <c r="C3248" i="3"/>
  <c r="B3248" i="3"/>
  <c r="A3248" i="3"/>
  <c r="F3247" i="3"/>
  <c r="E3247" i="3"/>
  <c r="D3247" i="3"/>
  <c r="C3247" i="3"/>
  <c r="B3247" i="3"/>
  <c r="A3247" i="3"/>
  <c r="F3246" i="3"/>
  <c r="E3246" i="3"/>
  <c r="D3246" i="3"/>
  <c r="C3246" i="3"/>
  <c r="B3246" i="3"/>
  <c r="A3246" i="3"/>
  <c r="F3245" i="3"/>
  <c r="E3245" i="3"/>
  <c r="D3245" i="3"/>
  <c r="C3245" i="3"/>
  <c r="B3245" i="3"/>
  <c r="A3245" i="3"/>
  <c r="F3244" i="3"/>
  <c r="E3244" i="3"/>
  <c r="D3244" i="3"/>
  <c r="C3244" i="3"/>
  <c r="B3244" i="3"/>
  <c r="A3244" i="3"/>
  <c r="F3243" i="3"/>
  <c r="E3243" i="3"/>
  <c r="D3243" i="3"/>
  <c r="C3243" i="3"/>
  <c r="B3243" i="3"/>
  <c r="A3243" i="3"/>
  <c r="F3242" i="3"/>
  <c r="E3242" i="3"/>
  <c r="D3242" i="3"/>
  <c r="C3242" i="3"/>
  <c r="B3242" i="3"/>
  <c r="A3242" i="3"/>
  <c r="F3241" i="3"/>
  <c r="E3241" i="3"/>
  <c r="D3241" i="3"/>
  <c r="C3241" i="3"/>
  <c r="B3241" i="3"/>
  <c r="A3241" i="3"/>
  <c r="F3240" i="3"/>
  <c r="E3240" i="3"/>
  <c r="D3240" i="3"/>
  <c r="C3240" i="3"/>
  <c r="B3240" i="3"/>
  <c r="A3240" i="3"/>
  <c r="F3239" i="3"/>
  <c r="E3239" i="3"/>
  <c r="D3239" i="3"/>
  <c r="C3239" i="3"/>
  <c r="B3239" i="3"/>
  <c r="A3239" i="3"/>
  <c r="F3238" i="3"/>
  <c r="E3238" i="3"/>
  <c r="D3238" i="3"/>
  <c r="C3238" i="3"/>
  <c r="B3238" i="3"/>
  <c r="A3238" i="3"/>
  <c r="F3237" i="3"/>
  <c r="E3237" i="3"/>
  <c r="D3237" i="3"/>
  <c r="C3237" i="3"/>
  <c r="B3237" i="3"/>
  <c r="A3237" i="3"/>
  <c r="F3236" i="3"/>
  <c r="E3236" i="3"/>
  <c r="D3236" i="3"/>
  <c r="C3236" i="3"/>
  <c r="B3236" i="3"/>
  <c r="A3236" i="3"/>
  <c r="F3235" i="3"/>
  <c r="E3235" i="3"/>
  <c r="D3235" i="3"/>
  <c r="C3235" i="3"/>
  <c r="B3235" i="3"/>
  <c r="A3235" i="3"/>
  <c r="F3234" i="3"/>
  <c r="E3234" i="3"/>
  <c r="D3234" i="3"/>
  <c r="C3234" i="3"/>
  <c r="B3234" i="3"/>
  <c r="A3234" i="3"/>
  <c r="F3233" i="3"/>
  <c r="E3233" i="3"/>
  <c r="D3233" i="3"/>
  <c r="C3233" i="3"/>
  <c r="B3233" i="3"/>
  <c r="A3233" i="3"/>
  <c r="F3232" i="3"/>
  <c r="E3232" i="3"/>
  <c r="D3232" i="3"/>
  <c r="C3232" i="3"/>
  <c r="B3232" i="3"/>
  <c r="A3232" i="3"/>
  <c r="F3231" i="3"/>
  <c r="E3231" i="3"/>
  <c r="D3231" i="3"/>
  <c r="C3231" i="3"/>
  <c r="B3231" i="3"/>
  <c r="A3231" i="3"/>
  <c r="F3230" i="3"/>
  <c r="E3230" i="3"/>
  <c r="D3230" i="3"/>
  <c r="C3230" i="3"/>
  <c r="B3230" i="3"/>
  <c r="A3230" i="3"/>
  <c r="F3229" i="3"/>
  <c r="E3229" i="3"/>
  <c r="D3229" i="3"/>
  <c r="C3229" i="3"/>
  <c r="B3229" i="3"/>
  <c r="A3229" i="3"/>
  <c r="F3228" i="3"/>
  <c r="E3228" i="3"/>
  <c r="D3228" i="3"/>
  <c r="C3228" i="3"/>
  <c r="B3228" i="3"/>
  <c r="A3228" i="3"/>
  <c r="F3227" i="3"/>
  <c r="E3227" i="3"/>
  <c r="D3227" i="3"/>
  <c r="C3227" i="3"/>
  <c r="B3227" i="3"/>
  <c r="A3227" i="3"/>
  <c r="F3226" i="3"/>
  <c r="E3226" i="3"/>
  <c r="D3226" i="3"/>
  <c r="C3226" i="3"/>
  <c r="B3226" i="3"/>
  <c r="A3226" i="3"/>
  <c r="F3225" i="3"/>
  <c r="E3225" i="3"/>
  <c r="D3225" i="3"/>
  <c r="C3225" i="3"/>
  <c r="B3225" i="3"/>
  <c r="A3225" i="3"/>
  <c r="F3224" i="3"/>
  <c r="E3224" i="3"/>
  <c r="D3224" i="3"/>
  <c r="C3224" i="3"/>
  <c r="B3224" i="3"/>
  <c r="A3224" i="3"/>
  <c r="F3223" i="3"/>
  <c r="E3223" i="3"/>
  <c r="D3223" i="3"/>
  <c r="C3223" i="3"/>
  <c r="B3223" i="3"/>
  <c r="A3223" i="3"/>
  <c r="F3222" i="3"/>
  <c r="E3222" i="3"/>
  <c r="D3222" i="3"/>
  <c r="C3222" i="3"/>
  <c r="B3222" i="3"/>
  <c r="A3222" i="3"/>
  <c r="F3221" i="3"/>
  <c r="E3221" i="3"/>
  <c r="D3221" i="3"/>
  <c r="C3221" i="3"/>
  <c r="B3221" i="3"/>
  <c r="A3221" i="3"/>
  <c r="F3220" i="3"/>
  <c r="E3220" i="3"/>
  <c r="D3220" i="3"/>
  <c r="C3220" i="3"/>
  <c r="B3220" i="3"/>
  <c r="A3220" i="3"/>
  <c r="F3219" i="3"/>
  <c r="E3219" i="3"/>
  <c r="D3219" i="3"/>
  <c r="C3219" i="3"/>
  <c r="B3219" i="3"/>
  <c r="A3219" i="3"/>
  <c r="F3218" i="3"/>
  <c r="E3218" i="3"/>
  <c r="D3218" i="3"/>
  <c r="C3218" i="3"/>
  <c r="B3218" i="3"/>
  <c r="A3218" i="3"/>
  <c r="F3217" i="3"/>
  <c r="E3217" i="3"/>
  <c r="D3217" i="3"/>
  <c r="C3217" i="3"/>
  <c r="B3217" i="3"/>
  <c r="A3217" i="3"/>
  <c r="F3216" i="3"/>
  <c r="E3216" i="3"/>
  <c r="D3216" i="3"/>
  <c r="C3216" i="3"/>
  <c r="B3216" i="3"/>
  <c r="A3216" i="3"/>
  <c r="F3215" i="3"/>
  <c r="E3215" i="3"/>
  <c r="D3215" i="3"/>
  <c r="C3215" i="3"/>
  <c r="B3215" i="3"/>
  <c r="A3215" i="3"/>
  <c r="F3214" i="3"/>
  <c r="E3214" i="3"/>
  <c r="D3214" i="3"/>
  <c r="C3214" i="3"/>
  <c r="B3214" i="3"/>
  <c r="A3214" i="3"/>
  <c r="F3213" i="3"/>
  <c r="E3213" i="3"/>
  <c r="D3213" i="3"/>
  <c r="C3213" i="3"/>
  <c r="B3213" i="3"/>
  <c r="A3213" i="3"/>
  <c r="F3212" i="3"/>
  <c r="E3212" i="3"/>
  <c r="D3212" i="3"/>
  <c r="C3212" i="3"/>
  <c r="B3212" i="3"/>
  <c r="A3212" i="3"/>
  <c r="F3211" i="3"/>
  <c r="E3211" i="3"/>
  <c r="D3211" i="3"/>
  <c r="C3211" i="3"/>
  <c r="B3211" i="3"/>
  <c r="A3211" i="3"/>
  <c r="F3210" i="3"/>
  <c r="E3210" i="3"/>
  <c r="D3210" i="3"/>
  <c r="C3210" i="3"/>
  <c r="B3210" i="3"/>
  <c r="A3210" i="3"/>
  <c r="F3209" i="3"/>
  <c r="E3209" i="3"/>
  <c r="D3209" i="3"/>
  <c r="C3209" i="3"/>
  <c r="B3209" i="3"/>
  <c r="A3209" i="3"/>
  <c r="F3208" i="3"/>
  <c r="E3208" i="3"/>
  <c r="D3208" i="3"/>
  <c r="C3208" i="3"/>
  <c r="B3208" i="3"/>
  <c r="A3208" i="3"/>
  <c r="F3207" i="3"/>
  <c r="E3207" i="3"/>
  <c r="D3207" i="3"/>
  <c r="C3207" i="3"/>
  <c r="B3207" i="3"/>
  <c r="A3207" i="3"/>
  <c r="F3206" i="3"/>
  <c r="E3206" i="3"/>
  <c r="D3206" i="3"/>
  <c r="C3206" i="3"/>
  <c r="B3206" i="3"/>
  <c r="A3206" i="3"/>
  <c r="F3205" i="3"/>
  <c r="E3205" i="3"/>
  <c r="D3205" i="3"/>
  <c r="C3205" i="3"/>
  <c r="B3205" i="3"/>
  <c r="A3205" i="3"/>
  <c r="F3204" i="3"/>
  <c r="E3204" i="3"/>
  <c r="D3204" i="3"/>
  <c r="C3204" i="3"/>
  <c r="B3204" i="3"/>
  <c r="A3204" i="3"/>
  <c r="F3203" i="3"/>
  <c r="E3203" i="3"/>
  <c r="D3203" i="3"/>
  <c r="C3203" i="3"/>
  <c r="B3203" i="3"/>
  <c r="A3203" i="3"/>
  <c r="F3202" i="3"/>
  <c r="E3202" i="3"/>
  <c r="D3202" i="3"/>
  <c r="C3202" i="3"/>
  <c r="B3202" i="3"/>
  <c r="A3202" i="3"/>
  <c r="F3201" i="3"/>
  <c r="E3201" i="3"/>
  <c r="D3201" i="3"/>
  <c r="C3201" i="3"/>
  <c r="B3201" i="3"/>
  <c r="A3201" i="3"/>
  <c r="F3200" i="3"/>
  <c r="E3200" i="3"/>
  <c r="D3200" i="3"/>
  <c r="C3200" i="3"/>
  <c r="B3200" i="3"/>
  <c r="A3200" i="3"/>
  <c r="F3199" i="3"/>
  <c r="E3199" i="3"/>
  <c r="D3199" i="3"/>
  <c r="C3199" i="3"/>
  <c r="B3199" i="3"/>
  <c r="A3199" i="3"/>
  <c r="F3198" i="3"/>
  <c r="E3198" i="3"/>
  <c r="D3198" i="3"/>
  <c r="C3198" i="3"/>
  <c r="B3198" i="3"/>
  <c r="A3198" i="3"/>
  <c r="F3197" i="3"/>
  <c r="E3197" i="3"/>
  <c r="D3197" i="3"/>
  <c r="C3197" i="3"/>
  <c r="B3197" i="3"/>
  <c r="A3197" i="3"/>
  <c r="F3196" i="3"/>
  <c r="E3196" i="3"/>
  <c r="D3196" i="3"/>
  <c r="C3196" i="3"/>
  <c r="B3196" i="3"/>
  <c r="A3196" i="3"/>
  <c r="F3195" i="3"/>
  <c r="E3195" i="3"/>
  <c r="D3195" i="3"/>
  <c r="C3195" i="3"/>
  <c r="B3195" i="3"/>
  <c r="A3195" i="3"/>
  <c r="F3194" i="3"/>
  <c r="E3194" i="3"/>
  <c r="D3194" i="3"/>
  <c r="C3194" i="3"/>
  <c r="B3194" i="3"/>
  <c r="A3194" i="3"/>
  <c r="F3193" i="3"/>
  <c r="E3193" i="3"/>
  <c r="D3193" i="3"/>
  <c r="C3193" i="3"/>
  <c r="B3193" i="3"/>
  <c r="A3193" i="3"/>
  <c r="F3192" i="3"/>
  <c r="E3192" i="3"/>
  <c r="D3192" i="3"/>
  <c r="C3192" i="3"/>
  <c r="B3192" i="3"/>
  <c r="A3192" i="3"/>
  <c r="F3191" i="3"/>
  <c r="E3191" i="3"/>
  <c r="D3191" i="3"/>
  <c r="C3191" i="3"/>
  <c r="B3191" i="3"/>
  <c r="A3191" i="3"/>
  <c r="F3190" i="3"/>
  <c r="E3190" i="3"/>
  <c r="D3190" i="3"/>
  <c r="C3190" i="3"/>
  <c r="B3190" i="3"/>
  <c r="A3190" i="3"/>
  <c r="F3189" i="3"/>
  <c r="E3189" i="3"/>
  <c r="D3189" i="3"/>
  <c r="C3189" i="3"/>
  <c r="B3189" i="3"/>
  <c r="A3189" i="3"/>
  <c r="F3188" i="3"/>
  <c r="E3188" i="3"/>
  <c r="D3188" i="3"/>
  <c r="C3188" i="3"/>
  <c r="B3188" i="3"/>
  <c r="A3188" i="3"/>
  <c r="F3187" i="3"/>
  <c r="E3187" i="3"/>
  <c r="D3187" i="3"/>
  <c r="C3187" i="3"/>
  <c r="B3187" i="3"/>
  <c r="A3187" i="3"/>
  <c r="F3186" i="3"/>
  <c r="E3186" i="3"/>
  <c r="D3186" i="3"/>
  <c r="C3186" i="3"/>
  <c r="B3186" i="3"/>
  <c r="A3186" i="3"/>
  <c r="F3185" i="3"/>
  <c r="E3185" i="3"/>
  <c r="D3185" i="3"/>
  <c r="C3185" i="3"/>
  <c r="B3185" i="3"/>
  <c r="A3185" i="3"/>
  <c r="F3184" i="3"/>
  <c r="E3184" i="3"/>
  <c r="D3184" i="3"/>
  <c r="C3184" i="3"/>
  <c r="B3184" i="3"/>
  <c r="A3184" i="3"/>
  <c r="F3183" i="3"/>
  <c r="E3183" i="3"/>
  <c r="D3183" i="3"/>
  <c r="C3183" i="3"/>
  <c r="B3183" i="3"/>
  <c r="A3183" i="3"/>
  <c r="F3182" i="3"/>
  <c r="E3182" i="3"/>
  <c r="D3182" i="3"/>
  <c r="C3182" i="3"/>
  <c r="B3182" i="3"/>
  <c r="A3182" i="3"/>
  <c r="F3181" i="3"/>
  <c r="E3181" i="3"/>
  <c r="D3181" i="3"/>
  <c r="C3181" i="3"/>
  <c r="B3181" i="3"/>
  <c r="A3181" i="3"/>
  <c r="F3180" i="3"/>
  <c r="E3180" i="3"/>
  <c r="D3180" i="3"/>
  <c r="C3180" i="3"/>
  <c r="B3180" i="3"/>
  <c r="A3180" i="3"/>
  <c r="F3179" i="3"/>
  <c r="E3179" i="3"/>
  <c r="D3179" i="3"/>
  <c r="C3179" i="3"/>
  <c r="B3179" i="3"/>
  <c r="A3179" i="3"/>
  <c r="F3178" i="3"/>
  <c r="E3178" i="3"/>
  <c r="D3178" i="3"/>
  <c r="C3178" i="3"/>
  <c r="B3178" i="3"/>
  <c r="A3178" i="3"/>
  <c r="F3177" i="3"/>
  <c r="E3177" i="3"/>
  <c r="D3177" i="3"/>
  <c r="C3177" i="3"/>
  <c r="B3177" i="3"/>
  <c r="A3177" i="3"/>
  <c r="F3176" i="3"/>
  <c r="E3176" i="3"/>
  <c r="D3176" i="3"/>
  <c r="C3176" i="3"/>
  <c r="B3176" i="3"/>
  <c r="A3176" i="3"/>
  <c r="F3175" i="3"/>
  <c r="E3175" i="3"/>
  <c r="D3175" i="3"/>
  <c r="C3175" i="3"/>
  <c r="B3175" i="3"/>
  <c r="A3175" i="3"/>
  <c r="F3174" i="3"/>
  <c r="E3174" i="3"/>
  <c r="D3174" i="3"/>
  <c r="C3174" i="3"/>
  <c r="B3174" i="3"/>
  <c r="A3174" i="3"/>
  <c r="F3173" i="3"/>
  <c r="E3173" i="3"/>
  <c r="D3173" i="3"/>
  <c r="C3173" i="3"/>
  <c r="B3173" i="3"/>
  <c r="A3173" i="3"/>
  <c r="F3172" i="3"/>
  <c r="E3172" i="3"/>
  <c r="D3172" i="3"/>
  <c r="C3172" i="3"/>
  <c r="B3172" i="3"/>
  <c r="A3172" i="3"/>
  <c r="F3171" i="3"/>
  <c r="E3171" i="3"/>
  <c r="D3171" i="3"/>
  <c r="C3171" i="3"/>
  <c r="B3171" i="3"/>
  <c r="A3171" i="3"/>
  <c r="F3170" i="3"/>
  <c r="E3170" i="3"/>
  <c r="D3170" i="3"/>
  <c r="C3170" i="3"/>
  <c r="B3170" i="3"/>
  <c r="A3170" i="3"/>
  <c r="F3169" i="3"/>
  <c r="E3169" i="3"/>
  <c r="D3169" i="3"/>
  <c r="C3169" i="3"/>
  <c r="B3169" i="3"/>
  <c r="A3169" i="3"/>
  <c r="F3168" i="3"/>
  <c r="E3168" i="3"/>
  <c r="D3168" i="3"/>
  <c r="C3168" i="3"/>
  <c r="B3168" i="3"/>
  <c r="A3168" i="3"/>
  <c r="F3167" i="3"/>
  <c r="E3167" i="3"/>
  <c r="D3167" i="3"/>
  <c r="C3167" i="3"/>
  <c r="B3167" i="3"/>
  <c r="A3167" i="3"/>
  <c r="F3166" i="3"/>
  <c r="E3166" i="3"/>
  <c r="D3166" i="3"/>
  <c r="C3166" i="3"/>
  <c r="B3166" i="3"/>
  <c r="A3166" i="3"/>
  <c r="F3165" i="3"/>
  <c r="E3165" i="3"/>
  <c r="D3165" i="3"/>
  <c r="C3165" i="3"/>
  <c r="B3165" i="3"/>
  <c r="A3165" i="3"/>
  <c r="F3164" i="3"/>
  <c r="E3164" i="3"/>
  <c r="D3164" i="3"/>
  <c r="C3164" i="3"/>
  <c r="B3164" i="3"/>
  <c r="A3164" i="3"/>
  <c r="F3163" i="3"/>
  <c r="E3163" i="3"/>
  <c r="D3163" i="3"/>
  <c r="C3163" i="3"/>
  <c r="B3163" i="3"/>
  <c r="A3163" i="3"/>
  <c r="F3162" i="3"/>
  <c r="E3162" i="3"/>
  <c r="D3162" i="3"/>
  <c r="C3162" i="3"/>
  <c r="B3162" i="3"/>
  <c r="A3162" i="3"/>
  <c r="F3161" i="3"/>
  <c r="E3161" i="3"/>
  <c r="D3161" i="3"/>
  <c r="C3161" i="3"/>
  <c r="B3161" i="3"/>
  <c r="A3161" i="3"/>
  <c r="F3160" i="3"/>
  <c r="E3160" i="3"/>
  <c r="D3160" i="3"/>
  <c r="C3160" i="3"/>
  <c r="B3160" i="3"/>
  <c r="A3160" i="3"/>
  <c r="F3159" i="3"/>
  <c r="E3159" i="3"/>
  <c r="D3159" i="3"/>
  <c r="C3159" i="3"/>
  <c r="B3159" i="3"/>
  <c r="A3159" i="3"/>
  <c r="F3158" i="3"/>
  <c r="E3158" i="3"/>
  <c r="D3158" i="3"/>
  <c r="C3158" i="3"/>
  <c r="B3158" i="3"/>
  <c r="A3158" i="3"/>
  <c r="F3157" i="3"/>
  <c r="E3157" i="3"/>
  <c r="D3157" i="3"/>
  <c r="C3157" i="3"/>
  <c r="B3157" i="3"/>
  <c r="A3157" i="3"/>
  <c r="F3156" i="3"/>
  <c r="E3156" i="3"/>
  <c r="D3156" i="3"/>
  <c r="C3156" i="3"/>
  <c r="B3156" i="3"/>
  <c r="A3156" i="3"/>
  <c r="F3155" i="3"/>
  <c r="E3155" i="3"/>
  <c r="D3155" i="3"/>
  <c r="C3155" i="3"/>
  <c r="B3155" i="3"/>
  <c r="A3155" i="3"/>
  <c r="F3154" i="3"/>
  <c r="E3154" i="3"/>
  <c r="D3154" i="3"/>
  <c r="C3154" i="3"/>
  <c r="B3154" i="3"/>
  <c r="A3154" i="3"/>
  <c r="F3153" i="3"/>
  <c r="E3153" i="3"/>
  <c r="D3153" i="3"/>
  <c r="C3153" i="3"/>
  <c r="B3153" i="3"/>
  <c r="A3153" i="3"/>
  <c r="F3152" i="3"/>
  <c r="E3152" i="3"/>
  <c r="D3152" i="3"/>
  <c r="C3152" i="3"/>
  <c r="B3152" i="3"/>
  <c r="A3152" i="3"/>
  <c r="F3151" i="3"/>
  <c r="E3151" i="3"/>
  <c r="D3151" i="3"/>
  <c r="C3151" i="3"/>
  <c r="B3151" i="3"/>
  <c r="A3151" i="3"/>
  <c r="F3150" i="3"/>
  <c r="E3150" i="3"/>
  <c r="D3150" i="3"/>
  <c r="C3150" i="3"/>
  <c r="B3150" i="3"/>
  <c r="A3150" i="3"/>
  <c r="F3149" i="3"/>
  <c r="E3149" i="3"/>
  <c r="D3149" i="3"/>
  <c r="C3149" i="3"/>
  <c r="B3149" i="3"/>
  <c r="A3149" i="3"/>
  <c r="F3148" i="3"/>
  <c r="E3148" i="3"/>
  <c r="D3148" i="3"/>
  <c r="C3148" i="3"/>
  <c r="B3148" i="3"/>
  <c r="A3148" i="3"/>
  <c r="F3147" i="3"/>
  <c r="E3147" i="3"/>
  <c r="D3147" i="3"/>
  <c r="C3147" i="3"/>
  <c r="B3147" i="3"/>
  <c r="A3147" i="3"/>
  <c r="F3146" i="3"/>
  <c r="E3146" i="3"/>
  <c r="D3146" i="3"/>
  <c r="C3146" i="3"/>
  <c r="B3146" i="3"/>
  <c r="A3146" i="3"/>
  <c r="F3145" i="3"/>
  <c r="E3145" i="3"/>
  <c r="D3145" i="3"/>
  <c r="C3145" i="3"/>
  <c r="B3145" i="3"/>
  <c r="A3145" i="3"/>
  <c r="F3144" i="3"/>
  <c r="E3144" i="3"/>
  <c r="D3144" i="3"/>
  <c r="C3144" i="3"/>
  <c r="B3144" i="3"/>
  <c r="A3144" i="3"/>
  <c r="F3143" i="3"/>
  <c r="E3143" i="3"/>
  <c r="D3143" i="3"/>
  <c r="C3143" i="3"/>
  <c r="B3143" i="3"/>
  <c r="A3143" i="3"/>
  <c r="F3142" i="3"/>
  <c r="E3142" i="3"/>
  <c r="D3142" i="3"/>
  <c r="C3142" i="3"/>
  <c r="B3142" i="3"/>
  <c r="A3142" i="3"/>
  <c r="F3141" i="3"/>
  <c r="E3141" i="3"/>
  <c r="D3141" i="3"/>
  <c r="C3141" i="3"/>
  <c r="B3141" i="3"/>
  <c r="A3141" i="3"/>
  <c r="F3140" i="3"/>
  <c r="E3140" i="3"/>
  <c r="D3140" i="3"/>
  <c r="C3140" i="3"/>
  <c r="B3140" i="3"/>
  <c r="A3140" i="3"/>
  <c r="F3139" i="3"/>
  <c r="E3139" i="3"/>
  <c r="D3139" i="3"/>
  <c r="C3139" i="3"/>
  <c r="B3139" i="3"/>
  <c r="A3139" i="3"/>
  <c r="F3138" i="3"/>
  <c r="E3138" i="3"/>
  <c r="D3138" i="3"/>
  <c r="C3138" i="3"/>
  <c r="B3138" i="3"/>
  <c r="A3138" i="3"/>
  <c r="F3137" i="3"/>
  <c r="E3137" i="3"/>
  <c r="D3137" i="3"/>
  <c r="C3137" i="3"/>
  <c r="B3137" i="3"/>
  <c r="A3137" i="3"/>
  <c r="F3136" i="3"/>
  <c r="E3136" i="3"/>
  <c r="D3136" i="3"/>
  <c r="C3136" i="3"/>
  <c r="B3136" i="3"/>
  <c r="A3136" i="3"/>
  <c r="F3135" i="3"/>
  <c r="E3135" i="3"/>
  <c r="D3135" i="3"/>
  <c r="C3135" i="3"/>
  <c r="B3135" i="3"/>
  <c r="A3135" i="3"/>
  <c r="F3134" i="3"/>
  <c r="E3134" i="3"/>
  <c r="D3134" i="3"/>
  <c r="C3134" i="3"/>
  <c r="B3134" i="3"/>
  <c r="A3134" i="3"/>
  <c r="F3133" i="3"/>
  <c r="E3133" i="3"/>
  <c r="D3133" i="3"/>
  <c r="C3133" i="3"/>
  <c r="B3133" i="3"/>
  <c r="A3133" i="3"/>
  <c r="F3132" i="3"/>
  <c r="E3132" i="3"/>
  <c r="D3132" i="3"/>
  <c r="C3132" i="3"/>
  <c r="B3132" i="3"/>
  <c r="A3132" i="3"/>
  <c r="F3131" i="3"/>
  <c r="E3131" i="3"/>
  <c r="D3131" i="3"/>
  <c r="C3131" i="3"/>
  <c r="B3131" i="3"/>
  <c r="A3131" i="3"/>
  <c r="F3130" i="3"/>
  <c r="E3130" i="3"/>
  <c r="D3130" i="3"/>
  <c r="C3130" i="3"/>
  <c r="B3130" i="3"/>
  <c r="A3130" i="3"/>
  <c r="F3129" i="3"/>
  <c r="E3129" i="3"/>
  <c r="D3129" i="3"/>
  <c r="C3129" i="3"/>
  <c r="B3129" i="3"/>
  <c r="A3129" i="3"/>
  <c r="F3128" i="3"/>
  <c r="E3128" i="3"/>
  <c r="D3128" i="3"/>
  <c r="C3128" i="3"/>
  <c r="B3128" i="3"/>
  <c r="A3128" i="3"/>
  <c r="F3127" i="3"/>
  <c r="E3127" i="3"/>
  <c r="D3127" i="3"/>
  <c r="C3127" i="3"/>
  <c r="B3127" i="3"/>
  <c r="A3127" i="3"/>
  <c r="F3126" i="3"/>
  <c r="E3126" i="3"/>
  <c r="D3126" i="3"/>
  <c r="C3126" i="3"/>
  <c r="B3126" i="3"/>
  <c r="A3126" i="3"/>
  <c r="F3125" i="3"/>
  <c r="E3125" i="3"/>
  <c r="D3125" i="3"/>
  <c r="C3125" i="3"/>
  <c r="B3125" i="3"/>
  <c r="A3125" i="3"/>
  <c r="F3124" i="3"/>
  <c r="E3124" i="3"/>
  <c r="D3124" i="3"/>
  <c r="C3124" i="3"/>
  <c r="B3124" i="3"/>
  <c r="A3124" i="3"/>
  <c r="F3123" i="3"/>
  <c r="E3123" i="3"/>
  <c r="D3123" i="3"/>
  <c r="C3123" i="3"/>
  <c r="B3123" i="3"/>
  <c r="A3123" i="3"/>
  <c r="F3122" i="3"/>
  <c r="E3122" i="3"/>
  <c r="D3122" i="3"/>
  <c r="C3122" i="3"/>
  <c r="B3122" i="3"/>
  <c r="A3122" i="3"/>
  <c r="F3121" i="3"/>
  <c r="E3121" i="3"/>
  <c r="D3121" i="3"/>
  <c r="C3121" i="3"/>
  <c r="B3121" i="3"/>
  <c r="A3121" i="3"/>
  <c r="F3120" i="3"/>
  <c r="E3120" i="3"/>
  <c r="D3120" i="3"/>
  <c r="C3120" i="3"/>
  <c r="B3120" i="3"/>
  <c r="A3120" i="3"/>
  <c r="F3119" i="3"/>
  <c r="E3119" i="3"/>
  <c r="D3119" i="3"/>
  <c r="C3119" i="3"/>
  <c r="B3119" i="3"/>
  <c r="A3119" i="3"/>
  <c r="F3118" i="3"/>
  <c r="E3118" i="3"/>
  <c r="D3118" i="3"/>
  <c r="C3118" i="3"/>
  <c r="B3118" i="3"/>
  <c r="A3118" i="3"/>
  <c r="F3117" i="3"/>
  <c r="E3117" i="3"/>
  <c r="D3117" i="3"/>
  <c r="C3117" i="3"/>
  <c r="B3117" i="3"/>
  <c r="A3117" i="3"/>
  <c r="F3116" i="3"/>
  <c r="E3116" i="3"/>
  <c r="D3116" i="3"/>
  <c r="C3116" i="3"/>
  <c r="B3116" i="3"/>
  <c r="A3116" i="3"/>
  <c r="F3115" i="3"/>
  <c r="E3115" i="3"/>
  <c r="D3115" i="3"/>
  <c r="C3115" i="3"/>
  <c r="B3115" i="3"/>
  <c r="A3115" i="3"/>
  <c r="F3114" i="3"/>
  <c r="E3114" i="3"/>
  <c r="D3114" i="3"/>
  <c r="C3114" i="3"/>
  <c r="B3114" i="3"/>
  <c r="A3114" i="3"/>
  <c r="F3113" i="3"/>
  <c r="E3113" i="3"/>
  <c r="D3113" i="3"/>
  <c r="C3113" i="3"/>
  <c r="B3113" i="3"/>
  <c r="A3113" i="3"/>
  <c r="F3112" i="3"/>
  <c r="E3112" i="3"/>
  <c r="D3112" i="3"/>
  <c r="C3112" i="3"/>
  <c r="B3112" i="3"/>
  <c r="A3112" i="3"/>
  <c r="F3111" i="3"/>
  <c r="E3111" i="3"/>
  <c r="D3111" i="3"/>
  <c r="C3111" i="3"/>
  <c r="B3111" i="3"/>
  <c r="A3111" i="3"/>
  <c r="F3110" i="3"/>
  <c r="E3110" i="3"/>
  <c r="D3110" i="3"/>
  <c r="C3110" i="3"/>
  <c r="B3110" i="3"/>
  <c r="A3110" i="3"/>
  <c r="F3109" i="3"/>
  <c r="E3109" i="3"/>
  <c r="D3109" i="3"/>
  <c r="C3109" i="3"/>
  <c r="B3109" i="3"/>
  <c r="A3109" i="3"/>
  <c r="F3108" i="3"/>
  <c r="E3108" i="3"/>
  <c r="D3108" i="3"/>
  <c r="C3108" i="3"/>
  <c r="B3108" i="3"/>
  <c r="A3108" i="3"/>
  <c r="F3107" i="3"/>
  <c r="E3107" i="3"/>
  <c r="D3107" i="3"/>
  <c r="C3107" i="3"/>
  <c r="B3107" i="3"/>
  <c r="A3107" i="3"/>
  <c r="F3106" i="3"/>
  <c r="E3106" i="3"/>
  <c r="D3106" i="3"/>
  <c r="C3106" i="3"/>
  <c r="B3106" i="3"/>
  <c r="A3106" i="3"/>
  <c r="F3105" i="3"/>
  <c r="E3105" i="3"/>
  <c r="D3105" i="3"/>
  <c r="C3105" i="3"/>
  <c r="B3105" i="3"/>
  <c r="A3105" i="3"/>
  <c r="F3104" i="3"/>
  <c r="E3104" i="3"/>
  <c r="D3104" i="3"/>
  <c r="C3104" i="3"/>
  <c r="B3104" i="3"/>
  <c r="A3104" i="3"/>
  <c r="F3103" i="3"/>
  <c r="E3103" i="3"/>
  <c r="D3103" i="3"/>
  <c r="C3103" i="3"/>
  <c r="B3103" i="3"/>
  <c r="A3103" i="3"/>
  <c r="F3102" i="3"/>
  <c r="E3102" i="3"/>
  <c r="D3102" i="3"/>
  <c r="C3102" i="3"/>
  <c r="B3102" i="3"/>
  <c r="A3102" i="3"/>
  <c r="F3101" i="3"/>
  <c r="E3101" i="3"/>
  <c r="D3101" i="3"/>
  <c r="C3101" i="3"/>
  <c r="B3101" i="3"/>
  <c r="A3101" i="3"/>
  <c r="F3100" i="3"/>
  <c r="E3100" i="3"/>
  <c r="D3100" i="3"/>
  <c r="C3100" i="3"/>
  <c r="B3100" i="3"/>
  <c r="A3100" i="3"/>
  <c r="F3099" i="3"/>
  <c r="E3099" i="3"/>
  <c r="D3099" i="3"/>
  <c r="C3099" i="3"/>
  <c r="B3099" i="3"/>
  <c r="A3099" i="3"/>
  <c r="F3098" i="3"/>
  <c r="E3098" i="3"/>
  <c r="D3098" i="3"/>
  <c r="C3098" i="3"/>
  <c r="B3098" i="3"/>
  <c r="A3098" i="3"/>
  <c r="F3097" i="3"/>
  <c r="E3097" i="3"/>
  <c r="D3097" i="3"/>
  <c r="C3097" i="3"/>
  <c r="B3097" i="3"/>
  <c r="A3097" i="3"/>
  <c r="F3096" i="3"/>
  <c r="E3096" i="3"/>
  <c r="D3096" i="3"/>
  <c r="C3096" i="3"/>
  <c r="B3096" i="3"/>
  <c r="A3096" i="3"/>
  <c r="F3095" i="3"/>
  <c r="E3095" i="3"/>
  <c r="D3095" i="3"/>
  <c r="C3095" i="3"/>
  <c r="B3095" i="3"/>
  <c r="A3095" i="3"/>
  <c r="F3094" i="3"/>
  <c r="E3094" i="3"/>
  <c r="D3094" i="3"/>
  <c r="C3094" i="3"/>
  <c r="B3094" i="3"/>
  <c r="A3094" i="3"/>
  <c r="F3093" i="3"/>
  <c r="E3093" i="3"/>
  <c r="D3093" i="3"/>
  <c r="C3093" i="3"/>
  <c r="B3093" i="3"/>
  <c r="A3093" i="3"/>
  <c r="F3092" i="3"/>
  <c r="E3092" i="3"/>
  <c r="D3092" i="3"/>
  <c r="C3092" i="3"/>
  <c r="B3092" i="3"/>
  <c r="A3092" i="3"/>
  <c r="F3091" i="3"/>
  <c r="E3091" i="3"/>
  <c r="D3091" i="3"/>
  <c r="C3091" i="3"/>
  <c r="B3091" i="3"/>
  <c r="A3091" i="3"/>
  <c r="F3090" i="3"/>
  <c r="E3090" i="3"/>
  <c r="D3090" i="3"/>
  <c r="C3090" i="3"/>
  <c r="B3090" i="3"/>
  <c r="A3090" i="3"/>
  <c r="F3089" i="3"/>
  <c r="E3089" i="3"/>
  <c r="D3089" i="3"/>
  <c r="C3089" i="3"/>
  <c r="B3089" i="3"/>
  <c r="A3089" i="3"/>
  <c r="F3088" i="3"/>
  <c r="E3088" i="3"/>
  <c r="D3088" i="3"/>
  <c r="C3088" i="3"/>
  <c r="B3088" i="3"/>
  <c r="A3088" i="3"/>
  <c r="F3087" i="3"/>
  <c r="E3087" i="3"/>
  <c r="D3087" i="3"/>
  <c r="C3087" i="3"/>
  <c r="B3087" i="3"/>
  <c r="A3087" i="3"/>
  <c r="F3086" i="3"/>
  <c r="E3086" i="3"/>
  <c r="D3086" i="3"/>
  <c r="C3086" i="3"/>
  <c r="B3086" i="3"/>
  <c r="A3086" i="3"/>
  <c r="F3085" i="3"/>
  <c r="E3085" i="3"/>
  <c r="D3085" i="3"/>
  <c r="C3085" i="3"/>
  <c r="B3085" i="3"/>
  <c r="A3085" i="3"/>
  <c r="F3084" i="3"/>
  <c r="E3084" i="3"/>
  <c r="D3084" i="3"/>
  <c r="C3084" i="3"/>
  <c r="B3084" i="3"/>
  <c r="A3084" i="3"/>
  <c r="F3083" i="3"/>
  <c r="E3083" i="3"/>
  <c r="D3083" i="3"/>
  <c r="C3083" i="3"/>
  <c r="B3083" i="3"/>
  <c r="A3083" i="3"/>
  <c r="F3082" i="3"/>
  <c r="E3082" i="3"/>
  <c r="D3082" i="3"/>
  <c r="C3082" i="3"/>
  <c r="B3082" i="3"/>
  <c r="A3082" i="3"/>
  <c r="F3081" i="3"/>
  <c r="E3081" i="3"/>
  <c r="D3081" i="3"/>
  <c r="C3081" i="3"/>
  <c r="B3081" i="3"/>
  <c r="A3081" i="3"/>
  <c r="F3080" i="3"/>
  <c r="E3080" i="3"/>
  <c r="D3080" i="3"/>
  <c r="C3080" i="3"/>
  <c r="B3080" i="3"/>
  <c r="A3080" i="3"/>
  <c r="F3079" i="3"/>
  <c r="E3079" i="3"/>
  <c r="D3079" i="3"/>
  <c r="C3079" i="3"/>
  <c r="B3079" i="3"/>
  <c r="A3079" i="3"/>
  <c r="F3078" i="3"/>
  <c r="E3078" i="3"/>
  <c r="D3078" i="3"/>
  <c r="C3078" i="3"/>
  <c r="B3078" i="3"/>
  <c r="A3078" i="3"/>
  <c r="F3077" i="3"/>
  <c r="E3077" i="3"/>
  <c r="D3077" i="3"/>
  <c r="C3077" i="3"/>
  <c r="B3077" i="3"/>
  <c r="A3077" i="3"/>
  <c r="F3076" i="3"/>
  <c r="E3076" i="3"/>
  <c r="D3076" i="3"/>
  <c r="C3076" i="3"/>
  <c r="B3076" i="3"/>
  <c r="A3076" i="3"/>
  <c r="F3075" i="3"/>
  <c r="E3075" i="3"/>
  <c r="D3075" i="3"/>
  <c r="C3075" i="3"/>
  <c r="B3075" i="3"/>
  <c r="A3075" i="3"/>
  <c r="F3074" i="3"/>
  <c r="E3074" i="3"/>
  <c r="D3074" i="3"/>
  <c r="C3074" i="3"/>
  <c r="B3074" i="3"/>
  <c r="A3074" i="3"/>
  <c r="F3073" i="3"/>
  <c r="E3073" i="3"/>
  <c r="D3073" i="3"/>
  <c r="C3073" i="3"/>
  <c r="B3073" i="3"/>
  <c r="A3073" i="3"/>
  <c r="F3072" i="3"/>
  <c r="E3072" i="3"/>
  <c r="D3072" i="3"/>
  <c r="C3072" i="3"/>
  <c r="B3072" i="3"/>
  <c r="A3072" i="3"/>
  <c r="F3071" i="3"/>
  <c r="E3071" i="3"/>
  <c r="D3071" i="3"/>
  <c r="C3071" i="3"/>
  <c r="B3071" i="3"/>
  <c r="A3071" i="3"/>
  <c r="F3070" i="3"/>
  <c r="E3070" i="3"/>
  <c r="D3070" i="3"/>
  <c r="C3070" i="3"/>
  <c r="B3070" i="3"/>
  <c r="A3070" i="3"/>
  <c r="F3069" i="3"/>
  <c r="E3069" i="3"/>
  <c r="D3069" i="3"/>
  <c r="C3069" i="3"/>
  <c r="B3069" i="3"/>
  <c r="A3069" i="3"/>
  <c r="F3068" i="3"/>
  <c r="E3068" i="3"/>
  <c r="D3068" i="3"/>
  <c r="C3068" i="3"/>
  <c r="B3068" i="3"/>
  <c r="A3068" i="3"/>
  <c r="F3067" i="3"/>
  <c r="E3067" i="3"/>
  <c r="D3067" i="3"/>
  <c r="C3067" i="3"/>
  <c r="B3067" i="3"/>
  <c r="A3067" i="3"/>
  <c r="F3066" i="3"/>
  <c r="E3066" i="3"/>
  <c r="D3066" i="3"/>
  <c r="C3066" i="3"/>
  <c r="B3066" i="3"/>
  <c r="A3066" i="3"/>
  <c r="F3065" i="3"/>
  <c r="E3065" i="3"/>
  <c r="D3065" i="3"/>
  <c r="C3065" i="3"/>
  <c r="B3065" i="3"/>
  <c r="A3065" i="3"/>
  <c r="F3064" i="3"/>
  <c r="E3064" i="3"/>
  <c r="D3064" i="3"/>
  <c r="C3064" i="3"/>
  <c r="B3064" i="3"/>
  <c r="A3064" i="3"/>
  <c r="F3063" i="3"/>
  <c r="E3063" i="3"/>
  <c r="D3063" i="3"/>
  <c r="C3063" i="3"/>
  <c r="B3063" i="3"/>
  <c r="A3063" i="3"/>
  <c r="F3062" i="3"/>
  <c r="E3062" i="3"/>
  <c r="D3062" i="3"/>
  <c r="C3062" i="3"/>
  <c r="B3062" i="3"/>
  <c r="A3062" i="3"/>
  <c r="F3061" i="3"/>
  <c r="E3061" i="3"/>
  <c r="D3061" i="3"/>
  <c r="C3061" i="3"/>
  <c r="B3061" i="3"/>
  <c r="A3061" i="3"/>
  <c r="F3060" i="3"/>
  <c r="E3060" i="3"/>
  <c r="D3060" i="3"/>
  <c r="C3060" i="3"/>
  <c r="B3060" i="3"/>
  <c r="A3060" i="3"/>
  <c r="F3059" i="3"/>
  <c r="E3059" i="3"/>
  <c r="D3059" i="3"/>
  <c r="C3059" i="3"/>
  <c r="B3059" i="3"/>
  <c r="A3059" i="3"/>
  <c r="F3058" i="3"/>
  <c r="E3058" i="3"/>
  <c r="D3058" i="3"/>
  <c r="C3058" i="3"/>
  <c r="B3058" i="3"/>
  <c r="A3058" i="3"/>
  <c r="F3057" i="3"/>
  <c r="E3057" i="3"/>
  <c r="D3057" i="3"/>
  <c r="C3057" i="3"/>
  <c r="B3057" i="3"/>
  <c r="A3057" i="3"/>
  <c r="F3056" i="3"/>
  <c r="E3056" i="3"/>
  <c r="D3056" i="3"/>
  <c r="C3056" i="3"/>
  <c r="B3056" i="3"/>
  <c r="A3056" i="3"/>
  <c r="F3055" i="3"/>
  <c r="E3055" i="3"/>
  <c r="D3055" i="3"/>
  <c r="C3055" i="3"/>
  <c r="B3055" i="3"/>
  <c r="A3055" i="3"/>
  <c r="F3054" i="3"/>
  <c r="E3054" i="3"/>
  <c r="D3054" i="3"/>
  <c r="C3054" i="3"/>
  <c r="B3054" i="3"/>
  <c r="A3054" i="3"/>
  <c r="F3053" i="3"/>
  <c r="E3053" i="3"/>
  <c r="D3053" i="3"/>
  <c r="C3053" i="3"/>
  <c r="B3053" i="3"/>
  <c r="A3053" i="3"/>
  <c r="F3052" i="3"/>
  <c r="E3052" i="3"/>
  <c r="D3052" i="3"/>
  <c r="C3052" i="3"/>
  <c r="B3052" i="3"/>
  <c r="A3052" i="3"/>
  <c r="F3051" i="3"/>
  <c r="E3051" i="3"/>
  <c r="D3051" i="3"/>
  <c r="C3051" i="3"/>
  <c r="B3051" i="3"/>
  <c r="A3051" i="3"/>
  <c r="F3050" i="3"/>
  <c r="E3050" i="3"/>
  <c r="D3050" i="3"/>
  <c r="C3050" i="3"/>
  <c r="B3050" i="3"/>
  <c r="A3050" i="3"/>
  <c r="F3049" i="3"/>
  <c r="E3049" i="3"/>
  <c r="D3049" i="3"/>
  <c r="C3049" i="3"/>
  <c r="B3049" i="3"/>
  <c r="A3049" i="3"/>
  <c r="F3048" i="3"/>
  <c r="E3048" i="3"/>
  <c r="D3048" i="3"/>
  <c r="C3048" i="3"/>
  <c r="B3048" i="3"/>
  <c r="A3048" i="3"/>
  <c r="F3047" i="3"/>
  <c r="E3047" i="3"/>
  <c r="D3047" i="3"/>
  <c r="C3047" i="3"/>
  <c r="B3047" i="3"/>
  <c r="A3047" i="3"/>
  <c r="F3046" i="3"/>
  <c r="E3046" i="3"/>
  <c r="D3046" i="3"/>
  <c r="C3046" i="3"/>
  <c r="B3046" i="3"/>
  <c r="A3046" i="3"/>
  <c r="F3045" i="3"/>
  <c r="E3045" i="3"/>
  <c r="D3045" i="3"/>
  <c r="C3045" i="3"/>
  <c r="B3045" i="3"/>
  <c r="A3045" i="3"/>
  <c r="F3044" i="3"/>
  <c r="E3044" i="3"/>
  <c r="D3044" i="3"/>
  <c r="C3044" i="3"/>
  <c r="B3044" i="3"/>
  <c r="A3044" i="3"/>
  <c r="F3043" i="3"/>
  <c r="E3043" i="3"/>
  <c r="D3043" i="3"/>
  <c r="C3043" i="3"/>
  <c r="B3043" i="3"/>
  <c r="A3043" i="3"/>
  <c r="F3042" i="3"/>
  <c r="E3042" i="3"/>
  <c r="D3042" i="3"/>
  <c r="C3042" i="3"/>
  <c r="B3042" i="3"/>
  <c r="A3042" i="3"/>
  <c r="F3041" i="3"/>
  <c r="E3041" i="3"/>
  <c r="D3041" i="3"/>
  <c r="C3041" i="3"/>
  <c r="B3041" i="3"/>
  <c r="A3041" i="3"/>
  <c r="F3040" i="3"/>
  <c r="E3040" i="3"/>
  <c r="D3040" i="3"/>
  <c r="C3040" i="3"/>
  <c r="B3040" i="3"/>
  <c r="A3040" i="3"/>
  <c r="F3039" i="3"/>
  <c r="E3039" i="3"/>
  <c r="D3039" i="3"/>
  <c r="C3039" i="3"/>
  <c r="B3039" i="3"/>
  <c r="A3039" i="3"/>
  <c r="F3038" i="3"/>
  <c r="E3038" i="3"/>
  <c r="D3038" i="3"/>
  <c r="C3038" i="3"/>
  <c r="B3038" i="3"/>
  <c r="A3038" i="3"/>
  <c r="F3037" i="3"/>
  <c r="E3037" i="3"/>
  <c r="D3037" i="3"/>
  <c r="C3037" i="3"/>
  <c r="B3037" i="3"/>
  <c r="A3037" i="3"/>
  <c r="F3036" i="3"/>
  <c r="E3036" i="3"/>
  <c r="D3036" i="3"/>
  <c r="C3036" i="3"/>
  <c r="B3036" i="3"/>
  <c r="A3036" i="3"/>
  <c r="F3035" i="3"/>
  <c r="E3035" i="3"/>
  <c r="D3035" i="3"/>
  <c r="C3035" i="3"/>
  <c r="B3035" i="3"/>
  <c r="A3035" i="3"/>
  <c r="F3034" i="3"/>
  <c r="E3034" i="3"/>
  <c r="D3034" i="3"/>
  <c r="C3034" i="3"/>
  <c r="B3034" i="3"/>
  <c r="A3034" i="3"/>
  <c r="F3033" i="3"/>
  <c r="E3033" i="3"/>
  <c r="D3033" i="3"/>
  <c r="C3033" i="3"/>
  <c r="B3033" i="3"/>
  <c r="A3033" i="3"/>
  <c r="F3032" i="3"/>
  <c r="E3032" i="3"/>
  <c r="D3032" i="3"/>
  <c r="C3032" i="3"/>
  <c r="B3032" i="3"/>
  <c r="A3032" i="3"/>
  <c r="F3031" i="3"/>
  <c r="E3031" i="3"/>
  <c r="D3031" i="3"/>
  <c r="C3031" i="3"/>
  <c r="B3031" i="3"/>
  <c r="A3031" i="3"/>
  <c r="F3030" i="3"/>
  <c r="E3030" i="3"/>
  <c r="D3030" i="3"/>
  <c r="C3030" i="3"/>
  <c r="B3030" i="3"/>
  <c r="A3030" i="3"/>
  <c r="F3029" i="3"/>
  <c r="E3029" i="3"/>
  <c r="D3029" i="3"/>
  <c r="C3029" i="3"/>
  <c r="B3029" i="3"/>
  <c r="A3029" i="3"/>
  <c r="F3028" i="3"/>
  <c r="E3028" i="3"/>
  <c r="D3028" i="3"/>
  <c r="C3028" i="3"/>
  <c r="B3028" i="3"/>
  <c r="A3028" i="3"/>
  <c r="F3027" i="3"/>
  <c r="E3027" i="3"/>
  <c r="D3027" i="3"/>
  <c r="C3027" i="3"/>
  <c r="B3027" i="3"/>
  <c r="A3027" i="3"/>
  <c r="F3026" i="3"/>
  <c r="E3026" i="3"/>
  <c r="D3026" i="3"/>
  <c r="C3026" i="3"/>
  <c r="B3026" i="3"/>
  <c r="A3026" i="3"/>
  <c r="F3025" i="3"/>
  <c r="E3025" i="3"/>
  <c r="D3025" i="3"/>
  <c r="C3025" i="3"/>
  <c r="B3025" i="3"/>
  <c r="A3025" i="3"/>
  <c r="F3024" i="3"/>
  <c r="E3024" i="3"/>
  <c r="D3024" i="3"/>
  <c r="C3024" i="3"/>
  <c r="B3024" i="3"/>
  <c r="A3024" i="3"/>
  <c r="F3023" i="3"/>
  <c r="E3023" i="3"/>
  <c r="D3023" i="3"/>
  <c r="C3023" i="3"/>
  <c r="B3023" i="3"/>
  <c r="A3023" i="3"/>
  <c r="F3022" i="3"/>
  <c r="E3022" i="3"/>
  <c r="D3022" i="3"/>
  <c r="C3022" i="3"/>
  <c r="B3022" i="3"/>
  <c r="A3022" i="3"/>
  <c r="F3021" i="3"/>
  <c r="E3021" i="3"/>
  <c r="D3021" i="3"/>
  <c r="C3021" i="3"/>
  <c r="B3021" i="3"/>
  <c r="A3021" i="3"/>
  <c r="F3020" i="3"/>
  <c r="E3020" i="3"/>
  <c r="D3020" i="3"/>
  <c r="C3020" i="3"/>
  <c r="B3020" i="3"/>
  <c r="A3020" i="3"/>
  <c r="F3019" i="3"/>
  <c r="E3019" i="3"/>
  <c r="D3019" i="3"/>
  <c r="C3019" i="3"/>
  <c r="B3019" i="3"/>
  <c r="A3019" i="3"/>
  <c r="F3018" i="3"/>
  <c r="E3018" i="3"/>
  <c r="D3018" i="3"/>
  <c r="C3018" i="3"/>
  <c r="B3018" i="3"/>
  <c r="A3018" i="3"/>
  <c r="F3017" i="3"/>
  <c r="E3017" i="3"/>
  <c r="D3017" i="3"/>
  <c r="C3017" i="3"/>
  <c r="B3017" i="3"/>
  <c r="A3017" i="3"/>
  <c r="F3016" i="3"/>
  <c r="E3016" i="3"/>
  <c r="D3016" i="3"/>
  <c r="C3016" i="3"/>
  <c r="B3016" i="3"/>
  <c r="A3016" i="3"/>
  <c r="F3015" i="3"/>
  <c r="E3015" i="3"/>
  <c r="D3015" i="3"/>
  <c r="C3015" i="3"/>
  <c r="B3015" i="3"/>
  <c r="A3015" i="3"/>
  <c r="F3014" i="3"/>
  <c r="E3014" i="3"/>
  <c r="D3014" i="3"/>
  <c r="C3014" i="3"/>
  <c r="B3014" i="3"/>
  <c r="A3014" i="3"/>
  <c r="F3013" i="3"/>
  <c r="E3013" i="3"/>
  <c r="D3013" i="3"/>
  <c r="C3013" i="3"/>
  <c r="B3013" i="3"/>
  <c r="A3013" i="3"/>
  <c r="F3012" i="3"/>
  <c r="E3012" i="3"/>
  <c r="D3012" i="3"/>
  <c r="C3012" i="3"/>
  <c r="B3012" i="3"/>
  <c r="A3012" i="3"/>
  <c r="F3011" i="3"/>
  <c r="E3011" i="3"/>
  <c r="D3011" i="3"/>
  <c r="C3011" i="3"/>
  <c r="B3011" i="3"/>
  <c r="A3011" i="3"/>
  <c r="F3010" i="3"/>
  <c r="E3010" i="3"/>
  <c r="D3010" i="3"/>
  <c r="C3010" i="3"/>
  <c r="B3010" i="3"/>
  <c r="A3010" i="3"/>
  <c r="F3009" i="3"/>
  <c r="E3009" i="3"/>
  <c r="D3009" i="3"/>
  <c r="C3009" i="3"/>
  <c r="B3009" i="3"/>
  <c r="A3009" i="3"/>
  <c r="F3008" i="3"/>
  <c r="E3008" i="3"/>
  <c r="D3008" i="3"/>
  <c r="C3008" i="3"/>
  <c r="B3008" i="3"/>
  <c r="A3008" i="3"/>
  <c r="F3007" i="3"/>
  <c r="E3007" i="3"/>
  <c r="D3007" i="3"/>
  <c r="C3007" i="3"/>
  <c r="B3007" i="3"/>
  <c r="A3007" i="3"/>
  <c r="F3006" i="3"/>
  <c r="E3006" i="3"/>
  <c r="D3006" i="3"/>
  <c r="C3006" i="3"/>
  <c r="B3006" i="3"/>
  <c r="A3006" i="3"/>
  <c r="F3005" i="3"/>
  <c r="E3005" i="3"/>
  <c r="D3005" i="3"/>
  <c r="C3005" i="3"/>
  <c r="B3005" i="3"/>
  <c r="A3005" i="3"/>
  <c r="F3004" i="3"/>
  <c r="E3004" i="3"/>
  <c r="D3004" i="3"/>
  <c r="C3004" i="3"/>
  <c r="B3004" i="3"/>
  <c r="A3004" i="3"/>
  <c r="F3003" i="3"/>
  <c r="E3003" i="3"/>
  <c r="D3003" i="3"/>
  <c r="C3003" i="3"/>
  <c r="B3003" i="3"/>
  <c r="A3003" i="3"/>
  <c r="F3002" i="3"/>
  <c r="E3002" i="3"/>
  <c r="D3002" i="3"/>
  <c r="C3002" i="3"/>
  <c r="B3002" i="3"/>
  <c r="A3002" i="3"/>
  <c r="F3001" i="3"/>
  <c r="E3001" i="3"/>
  <c r="D3001" i="3"/>
  <c r="C3001" i="3"/>
  <c r="B3001" i="3"/>
  <c r="A3001" i="3"/>
  <c r="F3000" i="3"/>
  <c r="E3000" i="3"/>
  <c r="D3000" i="3"/>
  <c r="C3000" i="3"/>
  <c r="B3000" i="3"/>
  <c r="A3000" i="3"/>
  <c r="F2999" i="3"/>
  <c r="E2999" i="3"/>
  <c r="D2999" i="3"/>
  <c r="C2999" i="3"/>
  <c r="B2999" i="3"/>
  <c r="A2999" i="3"/>
  <c r="F2998" i="3"/>
  <c r="E2998" i="3"/>
  <c r="D2998" i="3"/>
  <c r="C2998" i="3"/>
  <c r="B2998" i="3"/>
  <c r="A2998" i="3"/>
  <c r="F2997" i="3"/>
  <c r="E2997" i="3"/>
  <c r="D2997" i="3"/>
  <c r="C2997" i="3"/>
  <c r="B2997" i="3"/>
  <c r="A2997" i="3"/>
  <c r="F2996" i="3"/>
  <c r="E2996" i="3"/>
  <c r="D2996" i="3"/>
  <c r="C2996" i="3"/>
  <c r="B2996" i="3"/>
  <c r="A2996" i="3"/>
  <c r="F2995" i="3"/>
  <c r="E2995" i="3"/>
  <c r="D2995" i="3"/>
  <c r="C2995" i="3"/>
  <c r="B2995" i="3"/>
  <c r="A2995" i="3"/>
  <c r="F2994" i="3"/>
  <c r="E2994" i="3"/>
  <c r="D2994" i="3"/>
  <c r="C2994" i="3"/>
  <c r="B2994" i="3"/>
  <c r="A2994" i="3"/>
  <c r="F2993" i="3"/>
  <c r="E2993" i="3"/>
  <c r="D2993" i="3"/>
  <c r="C2993" i="3"/>
  <c r="B2993" i="3"/>
  <c r="A2993" i="3"/>
  <c r="F2992" i="3"/>
  <c r="E2992" i="3"/>
  <c r="D2992" i="3"/>
  <c r="C2992" i="3"/>
  <c r="B2992" i="3"/>
  <c r="A2992" i="3"/>
  <c r="F2991" i="3"/>
  <c r="E2991" i="3"/>
  <c r="D2991" i="3"/>
  <c r="C2991" i="3"/>
  <c r="B2991" i="3"/>
  <c r="A2991" i="3"/>
  <c r="F2990" i="3"/>
  <c r="E2990" i="3"/>
  <c r="D2990" i="3"/>
  <c r="C2990" i="3"/>
  <c r="B2990" i="3"/>
  <c r="A2990" i="3"/>
  <c r="F2989" i="3"/>
  <c r="E2989" i="3"/>
  <c r="D2989" i="3"/>
  <c r="C2989" i="3"/>
  <c r="B2989" i="3"/>
  <c r="A2989" i="3"/>
  <c r="F2988" i="3"/>
  <c r="E2988" i="3"/>
  <c r="D2988" i="3"/>
  <c r="C2988" i="3"/>
  <c r="B2988" i="3"/>
  <c r="A2988" i="3"/>
  <c r="F2987" i="3"/>
  <c r="E2987" i="3"/>
  <c r="D2987" i="3"/>
  <c r="C2987" i="3"/>
  <c r="B2987" i="3"/>
  <c r="A2987" i="3"/>
  <c r="F2986" i="3"/>
  <c r="E2986" i="3"/>
  <c r="D2986" i="3"/>
  <c r="C2986" i="3"/>
  <c r="B2986" i="3"/>
  <c r="A2986" i="3"/>
  <c r="F2985" i="3"/>
  <c r="E2985" i="3"/>
  <c r="D2985" i="3"/>
  <c r="C2985" i="3"/>
  <c r="B2985" i="3"/>
  <c r="A2985" i="3"/>
  <c r="F2984" i="3"/>
  <c r="E2984" i="3"/>
  <c r="D2984" i="3"/>
  <c r="C2984" i="3"/>
  <c r="B2984" i="3"/>
  <c r="A2984" i="3"/>
  <c r="F2983" i="3"/>
  <c r="E2983" i="3"/>
  <c r="D2983" i="3"/>
  <c r="C2983" i="3"/>
  <c r="B2983" i="3"/>
  <c r="A2983" i="3"/>
  <c r="F2982" i="3"/>
  <c r="E2982" i="3"/>
  <c r="D2982" i="3"/>
  <c r="C2982" i="3"/>
  <c r="B2982" i="3"/>
  <c r="A2982" i="3"/>
  <c r="F2981" i="3"/>
  <c r="E2981" i="3"/>
  <c r="D2981" i="3"/>
  <c r="C2981" i="3"/>
  <c r="B2981" i="3"/>
  <c r="A2981" i="3"/>
  <c r="F2980" i="3"/>
  <c r="E2980" i="3"/>
  <c r="D2980" i="3"/>
  <c r="C2980" i="3"/>
  <c r="B2980" i="3"/>
  <c r="A2980" i="3"/>
  <c r="F2979" i="3"/>
  <c r="E2979" i="3"/>
  <c r="D2979" i="3"/>
  <c r="C2979" i="3"/>
  <c r="B2979" i="3"/>
  <c r="A2979" i="3"/>
  <c r="F2978" i="3"/>
  <c r="E2978" i="3"/>
  <c r="D2978" i="3"/>
  <c r="C2978" i="3"/>
  <c r="B2978" i="3"/>
  <c r="A2978" i="3"/>
  <c r="F2977" i="3"/>
  <c r="E2977" i="3"/>
  <c r="D2977" i="3"/>
  <c r="C2977" i="3"/>
  <c r="B2977" i="3"/>
  <c r="A2977" i="3"/>
  <c r="F2976" i="3"/>
  <c r="E2976" i="3"/>
  <c r="D2976" i="3"/>
  <c r="C2976" i="3"/>
  <c r="B2976" i="3"/>
  <c r="A2976" i="3"/>
  <c r="F2975" i="3"/>
  <c r="E2975" i="3"/>
  <c r="D2975" i="3"/>
  <c r="C2975" i="3"/>
  <c r="B2975" i="3"/>
  <c r="A2975" i="3"/>
  <c r="F2974" i="3"/>
  <c r="E2974" i="3"/>
  <c r="D2974" i="3"/>
  <c r="C2974" i="3"/>
  <c r="B2974" i="3"/>
  <c r="A2974" i="3"/>
  <c r="F2973" i="3"/>
  <c r="E2973" i="3"/>
  <c r="D2973" i="3"/>
  <c r="C2973" i="3"/>
  <c r="B2973" i="3"/>
  <c r="A2973" i="3"/>
  <c r="F2972" i="3"/>
  <c r="E2972" i="3"/>
  <c r="D2972" i="3"/>
  <c r="C2972" i="3"/>
  <c r="B2972" i="3"/>
  <c r="A2972" i="3"/>
  <c r="F2971" i="3"/>
  <c r="E2971" i="3"/>
  <c r="D2971" i="3"/>
  <c r="C2971" i="3"/>
  <c r="B2971" i="3"/>
  <c r="A2971" i="3"/>
  <c r="F2970" i="3"/>
  <c r="E2970" i="3"/>
  <c r="D2970" i="3"/>
  <c r="C2970" i="3"/>
  <c r="B2970" i="3"/>
  <c r="A2970" i="3"/>
  <c r="F2969" i="3"/>
  <c r="E2969" i="3"/>
  <c r="D2969" i="3"/>
  <c r="C2969" i="3"/>
  <c r="B2969" i="3"/>
  <c r="A2969" i="3"/>
  <c r="F2968" i="3"/>
  <c r="E2968" i="3"/>
  <c r="D2968" i="3"/>
  <c r="C2968" i="3"/>
  <c r="B2968" i="3"/>
  <c r="A2968" i="3"/>
  <c r="F2967" i="3"/>
  <c r="E2967" i="3"/>
  <c r="D2967" i="3"/>
  <c r="C2967" i="3"/>
  <c r="B2967" i="3"/>
  <c r="A2967" i="3"/>
  <c r="F2966" i="3"/>
  <c r="E2966" i="3"/>
  <c r="D2966" i="3"/>
  <c r="C2966" i="3"/>
  <c r="B2966" i="3"/>
  <c r="A2966" i="3"/>
  <c r="F2965" i="3"/>
  <c r="E2965" i="3"/>
  <c r="D2965" i="3"/>
  <c r="C2965" i="3"/>
  <c r="B2965" i="3"/>
  <c r="A2965" i="3"/>
  <c r="F2964" i="3"/>
  <c r="E2964" i="3"/>
  <c r="D2964" i="3"/>
  <c r="C2964" i="3"/>
  <c r="B2964" i="3"/>
  <c r="A2964" i="3"/>
  <c r="F2963" i="3"/>
  <c r="E2963" i="3"/>
  <c r="D2963" i="3"/>
  <c r="C2963" i="3"/>
  <c r="B2963" i="3"/>
  <c r="A2963" i="3"/>
  <c r="F2962" i="3"/>
  <c r="E2962" i="3"/>
  <c r="D2962" i="3"/>
  <c r="C2962" i="3"/>
  <c r="B2962" i="3"/>
  <c r="A2962" i="3"/>
  <c r="F2961" i="3"/>
  <c r="E2961" i="3"/>
  <c r="D2961" i="3"/>
  <c r="C2961" i="3"/>
  <c r="B2961" i="3"/>
  <c r="A2961" i="3"/>
  <c r="F2960" i="3"/>
  <c r="E2960" i="3"/>
  <c r="D2960" i="3"/>
  <c r="C2960" i="3"/>
  <c r="B2960" i="3"/>
  <c r="A2960" i="3"/>
  <c r="F2959" i="3"/>
  <c r="E2959" i="3"/>
  <c r="D2959" i="3"/>
  <c r="C2959" i="3"/>
  <c r="B2959" i="3"/>
  <c r="A2959" i="3"/>
  <c r="F2958" i="3"/>
  <c r="E2958" i="3"/>
  <c r="D2958" i="3"/>
  <c r="C2958" i="3"/>
  <c r="B2958" i="3"/>
  <c r="A2958" i="3"/>
  <c r="F2957" i="3"/>
  <c r="E2957" i="3"/>
  <c r="D2957" i="3"/>
  <c r="C2957" i="3"/>
  <c r="B2957" i="3"/>
  <c r="A2957" i="3"/>
  <c r="F2956" i="3"/>
  <c r="E2956" i="3"/>
  <c r="D2956" i="3"/>
  <c r="C2956" i="3"/>
  <c r="B2956" i="3"/>
  <c r="A2956" i="3"/>
  <c r="F2955" i="3"/>
  <c r="E2955" i="3"/>
  <c r="D2955" i="3"/>
  <c r="C2955" i="3"/>
  <c r="B2955" i="3"/>
  <c r="A2955" i="3"/>
  <c r="F2954" i="3"/>
  <c r="E2954" i="3"/>
  <c r="D2954" i="3"/>
  <c r="C2954" i="3"/>
  <c r="B2954" i="3"/>
  <c r="A2954" i="3"/>
  <c r="F2953" i="3"/>
  <c r="E2953" i="3"/>
  <c r="D2953" i="3"/>
  <c r="C2953" i="3"/>
  <c r="B2953" i="3"/>
  <c r="A2953" i="3"/>
  <c r="F2952" i="3"/>
  <c r="E2952" i="3"/>
  <c r="D2952" i="3"/>
  <c r="C2952" i="3"/>
  <c r="B2952" i="3"/>
  <c r="A2952" i="3"/>
  <c r="F2951" i="3"/>
  <c r="E2951" i="3"/>
  <c r="D2951" i="3"/>
  <c r="C2951" i="3"/>
  <c r="B2951" i="3"/>
  <c r="A2951" i="3"/>
  <c r="F2950" i="3"/>
  <c r="E2950" i="3"/>
  <c r="D2950" i="3"/>
  <c r="C2950" i="3"/>
  <c r="B2950" i="3"/>
  <c r="A2950" i="3"/>
  <c r="F2949" i="3"/>
  <c r="E2949" i="3"/>
  <c r="D2949" i="3"/>
  <c r="C2949" i="3"/>
  <c r="B2949" i="3"/>
  <c r="A2949" i="3"/>
  <c r="F2948" i="3"/>
  <c r="E2948" i="3"/>
  <c r="D2948" i="3"/>
  <c r="C2948" i="3"/>
  <c r="B2948" i="3"/>
  <c r="A2948" i="3"/>
  <c r="F2947" i="3"/>
  <c r="E2947" i="3"/>
  <c r="D2947" i="3"/>
  <c r="C2947" i="3"/>
  <c r="B2947" i="3"/>
  <c r="A2947" i="3"/>
  <c r="F2946" i="3"/>
  <c r="E2946" i="3"/>
  <c r="D2946" i="3"/>
  <c r="C2946" i="3"/>
  <c r="B2946" i="3"/>
  <c r="A2946" i="3"/>
  <c r="F2945" i="3"/>
  <c r="E2945" i="3"/>
  <c r="D2945" i="3"/>
  <c r="C2945" i="3"/>
  <c r="B2945" i="3"/>
  <c r="A2945" i="3"/>
  <c r="F2944" i="3"/>
  <c r="E2944" i="3"/>
  <c r="D2944" i="3"/>
  <c r="C2944" i="3"/>
  <c r="B2944" i="3"/>
  <c r="A2944" i="3"/>
  <c r="F2943" i="3"/>
  <c r="E2943" i="3"/>
  <c r="D2943" i="3"/>
  <c r="C2943" i="3"/>
  <c r="B2943" i="3"/>
  <c r="A2943" i="3"/>
  <c r="F2942" i="3"/>
  <c r="E2942" i="3"/>
  <c r="D2942" i="3"/>
  <c r="C2942" i="3"/>
  <c r="B2942" i="3"/>
  <c r="A2942" i="3"/>
  <c r="F2941" i="3"/>
  <c r="E2941" i="3"/>
  <c r="D2941" i="3"/>
  <c r="C2941" i="3"/>
  <c r="B2941" i="3"/>
  <c r="A2941" i="3"/>
  <c r="F2940" i="3"/>
  <c r="E2940" i="3"/>
  <c r="D2940" i="3"/>
  <c r="C2940" i="3"/>
  <c r="B2940" i="3"/>
  <c r="A2940" i="3"/>
  <c r="F2939" i="3"/>
  <c r="E2939" i="3"/>
  <c r="D2939" i="3"/>
  <c r="C2939" i="3"/>
  <c r="B2939" i="3"/>
  <c r="A2939" i="3"/>
  <c r="F2938" i="3"/>
  <c r="E2938" i="3"/>
  <c r="D2938" i="3"/>
  <c r="C2938" i="3"/>
  <c r="B2938" i="3"/>
  <c r="A2938" i="3"/>
  <c r="F2937" i="3"/>
  <c r="E2937" i="3"/>
  <c r="D2937" i="3"/>
  <c r="C2937" i="3"/>
  <c r="B2937" i="3"/>
  <c r="A2937" i="3"/>
  <c r="F2936" i="3"/>
  <c r="E2936" i="3"/>
  <c r="D2936" i="3"/>
  <c r="C2936" i="3"/>
  <c r="B2936" i="3"/>
  <c r="A2936" i="3"/>
  <c r="F2935" i="3"/>
  <c r="E2935" i="3"/>
  <c r="D2935" i="3"/>
  <c r="C2935" i="3"/>
  <c r="B2935" i="3"/>
  <c r="A2935" i="3"/>
  <c r="F2934" i="3"/>
  <c r="E2934" i="3"/>
  <c r="D2934" i="3"/>
  <c r="C2934" i="3"/>
  <c r="B2934" i="3"/>
  <c r="A2934" i="3"/>
  <c r="F2933" i="3"/>
  <c r="E2933" i="3"/>
  <c r="D2933" i="3"/>
  <c r="C2933" i="3"/>
  <c r="B2933" i="3"/>
  <c r="A2933" i="3"/>
  <c r="F2932" i="3"/>
  <c r="E2932" i="3"/>
  <c r="D2932" i="3"/>
  <c r="C2932" i="3"/>
  <c r="B2932" i="3"/>
  <c r="A2932" i="3"/>
  <c r="F2931" i="3"/>
  <c r="E2931" i="3"/>
  <c r="D2931" i="3"/>
  <c r="C2931" i="3"/>
  <c r="B2931" i="3"/>
  <c r="A2931" i="3"/>
  <c r="F2930" i="3"/>
  <c r="E2930" i="3"/>
  <c r="D2930" i="3"/>
  <c r="C2930" i="3"/>
  <c r="B2930" i="3"/>
  <c r="A2930" i="3"/>
  <c r="F2929" i="3"/>
  <c r="E2929" i="3"/>
  <c r="D2929" i="3"/>
  <c r="C2929" i="3"/>
  <c r="B2929" i="3"/>
  <c r="A2929" i="3"/>
  <c r="F2928" i="3"/>
  <c r="E2928" i="3"/>
  <c r="D2928" i="3"/>
  <c r="C2928" i="3"/>
  <c r="B2928" i="3"/>
  <c r="A2928" i="3"/>
  <c r="F2927" i="3"/>
  <c r="E2927" i="3"/>
  <c r="D2927" i="3"/>
  <c r="C2927" i="3"/>
  <c r="B2927" i="3"/>
  <c r="A2927" i="3"/>
  <c r="F2926" i="3"/>
  <c r="E2926" i="3"/>
  <c r="D2926" i="3"/>
  <c r="C2926" i="3"/>
  <c r="B2926" i="3"/>
  <c r="A2926" i="3"/>
  <c r="F2925" i="3"/>
  <c r="E2925" i="3"/>
  <c r="D2925" i="3"/>
  <c r="C2925" i="3"/>
  <c r="B2925" i="3"/>
  <c r="A2925" i="3"/>
  <c r="F2924" i="3"/>
  <c r="E2924" i="3"/>
  <c r="D2924" i="3"/>
  <c r="C2924" i="3"/>
  <c r="B2924" i="3"/>
  <c r="A2924" i="3"/>
  <c r="F2923" i="3"/>
  <c r="E2923" i="3"/>
  <c r="D2923" i="3"/>
  <c r="C2923" i="3"/>
  <c r="B2923" i="3"/>
  <c r="A2923" i="3"/>
  <c r="F2922" i="3"/>
  <c r="E2922" i="3"/>
  <c r="D2922" i="3"/>
  <c r="C2922" i="3"/>
  <c r="B2922" i="3"/>
  <c r="A2922" i="3"/>
  <c r="F2921" i="3"/>
  <c r="E2921" i="3"/>
  <c r="D2921" i="3"/>
  <c r="C2921" i="3"/>
  <c r="B2921" i="3"/>
  <c r="A2921" i="3"/>
  <c r="F2920" i="3"/>
  <c r="E2920" i="3"/>
  <c r="D2920" i="3"/>
  <c r="C2920" i="3"/>
  <c r="B2920" i="3"/>
  <c r="A2920" i="3"/>
  <c r="F2919" i="3"/>
  <c r="E2919" i="3"/>
  <c r="D2919" i="3"/>
  <c r="C2919" i="3"/>
  <c r="B2919" i="3"/>
  <c r="A2919" i="3"/>
  <c r="F2918" i="3"/>
  <c r="E2918" i="3"/>
  <c r="D2918" i="3"/>
  <c r="C2918" i="3"/>
  <c r="B2918" i="3"/>
  <c r="A2918" i="3"/>
  <c r="F2917" i="3"/>
  <c r="E2917" i="3"/>
  <c r="D2917" i="3"/>
  <c r="C2917" i="3"/>
  <c r="B2917" i="3"/>
  <c r="A2917" i="3"/>
  <c r="F2916" i="3"/>
  <c r="E2916" i="3"/>
  <c r="D2916" i="3"/>
  <c r="C2916" i="3"/>
  <c r="B2916" i="3"/>
  <c r="A2916" i="3"/>
  <c r="F2915" i="3"/>
  <c r="E2915" i="3"/>
  <c r="D2915" i="3"/>
  <c r="C2915" i="3"/>
  <c r="B2915" i="3"/>
  <c r="A2915" i="3"/>
  <c r="F2914" i="3"/>
  <c r="E2914" i="3"/>
  <c r="D2914" i="3"/>
  <c r="C2914" i="3"/>
  <c r="B2914" i="3"/>
  <c r="A2914" i="3"/>
  <c r="F2913" i="3"/>
  <c r="E2913" i="3"/>
  <c r="D2913" i="3"/>
  <c r="C2913" i="3"/>
  <c r="B2913" i="3"/>
  <c r="A2913" i="3"/>
  <c r="F2912" i="3"/>
  <c r="E2912" i="3"/>
  <c r="D2912" i="3"/>
  <c r="C2912" i="3"/>
  <c r="B2912" i="3"/>
  <c r="A2912" i="3"/>
  <c r="F2911" i="3"/>
  <c r="E2911" i="3"/>
  <c r="D2911" i="3"/>
  <c r="C2911" i="3"/>
  <c r="B2911" i="3"/>
  <c r="A2911" i="3"/>
  <c r="F2910" i="3"/>
  <c r="E2910" i="3"/>
  <c r="D2910" i="3"/>
  <c r="C2910" i="3"/>
  <c r="B2910" i="3"/>
  <c r="A2910" i="3"/>
  <c r="F2909" i="3"/>
  <c r="E2909" i="3"/>
  <c r="D2909" i="3"/>
  <c r="C2909" i="3"/>
  <c r="B2909" i="3"/>
  <c r="A2909" i="3"/>
  <c r="F2908" i="3"/>
  <c r="E2908" i="3"/>
  <c r="D2908" i="3"/>
  <c r="C2908" i="3"/>
  <c r="B2908" i="3"/>
  <c r="A2908" i="3"/>
  <c r="F2907" i="3"/>
  <c r="E2907" i="3"/>
  <c r="D2907" i="3"/>
  <c r="C2907" i="3"/>
  <c r="B2907" i="3"/>
  <c r="A2907" i="3"/>
  <c r="F2906" i="3"/>
  <c r="E2906" i="3"/>
  <c r="D2906" i="3"/>
  <c r="C2906" i="3"/>
  <c r="B2906" i="3"/>
  <c r="A2906" i="3"/>
  <c r="F2905" i="3"/>
  <c r="E2905" i="3"/>
  <c r="D2905" i="3"/>
  <c r="C2905" i="3"/>
  <c r="B2905" i="3"/>
  <c r="A2905" i="3"/>
  <c r="F2904" i="3"/>
  <c r="E2904" i="3"/>
  <c r="D2904" i="3"/>
  <c r="C2904" i="3"/>
  <c r="B2904" i="3"/>
  <c r="A2904" i="3"/>
  <c r="F2903" i="3"/>
  <c r="E2903" i="3"/>
  <c r="D2903" i="3"/>
  <c r="C2903" i="3"/>
  <c r="B2903" i="3"/>
  <c r="A2903" i="3"/>
  <c r="F2902" i="3"/>
  <c r="E2902" i="3"/>
  <c r="D2902" i="3"/>
  <c r="C2902" i="3"/>
  <c r="B2902" i="3"/>
  <c r="A2902" i="3"/>
  <c r="F2901" i="3"/>
  <c r="E2901" i="3"/>
  <c r="D2901" i="3"/>
  <c r="C2901" i="3"/>
  <c r="B2901" i="3"/>
  <c r="A2901" i="3"/>
  <c r="F2900" i="3"/>
  <c r="E2900" i="3"/>
  <c r="D2900" i="3"/>
  <c r="C2900" i="3"/>
  <c r="B2900" i="3"/>
  <c r="A2900" i="3"/>
  <c r="F2899" i="3"/>
  <c r="E2899" i="3"/>
  <c r="D2899" i="3"/>
  <c r="C2899" i="3"/>
  <c r="B2899" i="3"/>
  <c r="A2899" i="3"/>
  <c r="F2898" i="3"/>
  <c r="E2898" i="3"/>
  <c r="D2898" i="3"/>
  <c r="C2898" i="3"/>
  <c r="B2898" i="3"/>
  <c r="A2898" i="3"/>
  <c r="F2897" i="3"/>
  <c r="E2897" i="3"/>
  <c r="D2897" i="3"/>
  <c r="C2897" i="3"/>
  <c r="B2897" i="3"/>
  <c r="A2897" i="3"/>
  <c r="F2896" i="3"/>
  <c r="E2896" i="3"/>
  <c r="D2896" i="3"/>
  <c r="C2896" i="3"/>
  <c r="B2896" i="3"/>
  <c r="A2896" i="3"/>
  <c r="F2895" i="3"/>
  <c r="E2895" i="3"/>
  <c r="D2895" i="3"/>
  <c r="C2895" i="3"/>
  <c r="B2895" i="3"/>
  <c r="A2895" i="3"/>
  <c r="F2894" i="3"/>
  <c r="E2894" i="3"/>
  <c r="D2894" i="3"/>
  <c r="C2894" i="3"/>
  <c r="B2894" i="3"/>
  <c r="A2894" i="3"/>
  <c r="F2893" i="3"/>
  <c r="E2893" i="3"/>
  <c r="D2893" i="3"/>
  <c r="C2893" i="3"/>
  <c r="B2893" i="3"/>
  <c r="A2893" i="3"/>
  <c r="F2892" i="3"/>
  <c r="E2892" i="3"/>
  <c r="D2892" i="3"/>
  <c r="C2892" i="3"/>
  <c r="B2892" i="3"/>
  <c r="A2892" i="3"/>
  <c r="F2891" i="3"/>
  <c r="E2891" i="3"/>
  <c r="D2891" i="3"/>
  <c r="C2891" i="3"/>
  <c r="B2891" i="3"/>
  <c r="A2891" i="3"/>
  <c r="F2890" i="3"/>
  <c r="E2890" i="3"/>
  <c r="D2890" i="3"/>
  <c r="C2890" i="3"/>
  <c r="B2890" i="3"/>
  <c r="A2890" i="3"/>
  <c r="F2889" i="3"/>
  <c r="E2889" i="3"/>
  <c r="D2889" i="3"/>
  <c r="C2889" i="3"/>
  <c r="B2889" i="3"/>
  <c r="A2889" i="3"/>
  <c r="F2888" i="3"/>
  <c r="E2888" i="3"/>
  <c r="D2888" i="3"/>
  <c r="C2888" i="3"/>
  <c r="B2888" i="3"/>
  <c r="A2888" i="3"/>
  <c r="F2887" i="3"/>
  <c r="E2887" i="3"/>
  <c r="D2887" i="3"/>
  <c r="C2887" i="3"/>
  <c r="B2887" i="3"/>
  <c r="A2887" i="3"/>
  <c r="F2886" i="3"/>
  <c r="E2886" i="3"/>
  <c r="D2886" i="3"/>
  <c r="C2886" i="3"/>
  <c r="B2886" i="3"/>
  <c r="A2886" i="3"/>
  <c r="F2885" i="3"/>
  <c r="E2885" i="3"/>
  <c r="D2885" i="3"/>
  <c r="C2885" i="3"/>
  <c r="B2885" i="3"/>
  <c r="A2885" i="3"/>
  <c r="F2884" i="3"/>
  <c r="E2884" i="3"/>
  <c r="D2884" i="3"/>
  <c r="C2884" i="3"/>
  <c r="B2884" i="3"/>
  <c r="A2884" i="3"/>
  <c r="F2883" i="3"/>
  <c r="E2883" i="3"/>
  <c r="D2883" i="3"/>
  <c r="C2883" i="3"/>
  <c r="B2883" i="3"/>
  <c r="A2883" i="3"/>
  <c r="F2882" i="3"/>
  <c r="E2882" i="3"/>
  <c r="D2882" i="3"/>
  <c r="C2882" i="3"/>
  <c r="B2882" i="3"/>
  <c r="A2882" i="3"/>
  <c r="F2881" i="3"/>
  <c r="E2881" i="3"/>
  <c r="D2881" i="3"/>
  <c r="C2881" i="3"/>
  <c r="B2881" i="3"/>
  <c r="A2881" i="3"/>
  <c r="F2880" i="3"/>
  <c r="E2880" i="3"/>
  <c r="D2880" i="3"/>
  <c r="C2880" i="3"/>
  <c r="B2880" i="3"/>
  <c r="A2880" i="3"/>
  <c r="F2879" i="3"/>
  <c r="E2879" i="3"/>
  <c r="D2879" i="3"/>
  <c r="C2879" i="3"/>
  <c r="B2879" i="3"/>
  <c r="A2879" i="3"/>
  <c r="F2878" i="3"/>
  <c r="E2878" i="3"/>
  <c r="D2878" i="3"/>
  <c r="C2878" i="3"/>
  <c r="B2878" i="3"/>
  <c r="A2878" i="3"/>
  <c r="F2877" i="3"/>
  <c r="E2877" i="3"/>
  <c r="D2877" i="3"/>
  <c r="C2877" i="3"/>
  <c r="B2877" i="3"/>
  <c r="A2877" i="3"/>
  <c r="F2876" i="3"/>
  <c r="E2876" i="3"/>
  <c r="D2876" i="3"/>
  <c r="C2876" i="3"/>
  <c r="B2876" i="3"/>
  <c r="A2876" i="3"/>
  <c r="F2875" i="3"/>
  <c r="E2875" i="3"/>
  <c r="D2875" i="3"/>
  <c r="C2875" i="3"/>
  <c r="B2875" i="3"/>
  <c r="A2875" i="3"/>
  <c r="F2874" i="3"/>
  <c r="E2874" i="3"/>
  <c r="D2874" i="3"/>
  <c r="C2874" i="3"/>
  <c r="B2874" i="3"/>
  <c r="A2874" i="3"/>
  <c r="F2873" i="3"/>
  <c r="E2873" i="3"/>
  <c r="D2873" i="3"/>
  <c r="C2873" i="3"/>
  <c r="B2873" i="3"/>
  <c r="A2873" i="3"/>
  <c r="F2872" i="3"/>
  <c r="E2872" i="3"/>
  <c r="D2872" i="3"/>
  <c r="C2872" i="3"/>
  <c r="B2872" i="3"/>
  <c r="A2872" i="3"/>
  <c r="F2871" i="3"/>
  <c r="E2871" i="3"/>
  <c r="D2871" i="3"/>
  <c r="C2871" i="3"/>
  <c r="B2871" i="3"/>
  <c r="A2871" i="3"/>
  <c r="F2870" i="3"/>
  <c r="E2870" i="3"/>
  <c r="D2870" i="3"/>
  <c r="C2870" i="3"/>
  <c r="B2870" i="3"/>
  <c r="A2870" i="3"/>
  <c r="F2869" i="3"/>
  <c r="E2869" i="3"/>
  <c r="D2869" i="3"/>
  <c r="C2869" i="3"/>
  <c r="B2869" i="3"/>
  <c r="A2869" i="3"/>
  <c r="F2868" i="3"/>
  <c r="E2868" i="3"/>
  <c r="D2868" i="3"/>
  <c r="C2868" i="3"/>
  <c r="B2868" i="3"/>
  <c r="A2868" i="3"/>
  <c r="F2867" i="3"/>
  <c r="E2867" i="3"/>
  <c r="D2867" i="3"/>
  <c r="C2867" i="3"/>
  <c r="B2867" i="3"/>
  <c r="A2867" i="3"/>
  <c r="F2866" i="3"/>
  <c r="E2866" i="3"/>
  <c r="D2866" i="3"/>
  <c r="C2866" i="3"/>
  <c r="B2866" i="3"/>
  <c r="A2866" i="3"/>
  <c r="F2865" i="3"/>
  <c r="E2865" i="3"/>
  <c r="D2865" i="3"/>
  <c r="C2865" i="3"/>
  <c r="B2865" i="3"/>
  <c r="A2865" i="3"/>
  <c r="F2864" i="3"/>
  <c r="E2864" i="3"/>
  <c r="D2864" i="3"/>
  <c r="C2864" i="3"/>
  <c r="B2864" i="3"/>
  <c r="A2864" i="3"/>
  <c r="F2863" i="3"/>
  <c r="E2863" i="3"/>
  <c r="D2863" i="3"/>
  <c r="C2863" i="3"/>
  <c r="B2863" i="3"/>
  <c r="A2863" i="3"/>
  <c r="F2862" i="3"/>
  <c r="E2862" i="3"/>
  <c r="D2862" i="3"/>
  <c r="C2862" i="3"/>
  <c r="B2862" i="3"/>
  <c r="A2862" i="3"/>
  <c r="F2861" i="3"/>
  <c r="E2861" i="3"/>
  <c r="D2861" i="3"/>
  <c r="C2861" i="3"/>
  <c r="B2861" i="3"/>
  <c r="A2861" i="3"/>
  <c r="F2860" i="3"/>
  <c r="E2860" i="3"/>
  <c r="D2860" i="3"/>
  <c r="C2860" i="3"/>
  <c r="B2860" i="3"/>
  <c r="A2860" i="3"/>
  <c r="F2859" i="3"/>
  <c r="E2859" i="3"/>
  <c r="D2859" i="3"/>
  <c r="C2859" i="3"/>
  <c r="B2859" i="3"/>
  <c r="A2859" i="3"/>
  <c r="F2858" i="3"/>
  <c r="E2858" i="3"/>
  <c r="D2858" i="3"/>
  <c r="C2858" i="3"/>
  <c r="B2858" i="3"/>
  <c r="A2858" i="3"/>
  <c r="F2857" i="3"/>
  <c r="E2857" i="3"/>
  <c r="D2857" i="3"/>
  <c r="C2857" i="3"/>
  <c r="B2857" i="3"/>
  <c r="A2857" i="3"/>
  <c r="F2856" i="3"/>
  <c r="E2856" i="3"/>
  <c r="D2856" i="3"/>
  <c r="C2856" i="3"/>
  <c r="B2856" i="3"/>
  <c r="A2856" i="3"/>
  <c r="F2855" i="3"/>
  <c r="E2855" i="3"/>
  <c r="D2855" i="3"/>
  <c r="C2855" i="3"/>
  <c r="B2855" i="3"/>
  <c r="A2855" i="3"/>
  <c r="F2854" i="3"/>
  <c r="E2854" i="3"/>
  <c r="D2854" i="3"/>
  <c r="C2854" i="3"/>
  <c r="B2854" i="3"/>
  <c r="A2854" i="3"/>
  <c r="F2853" i="3"/>
  <c r="E2853" i="3"/>
  <c r="D2853" i="3"/>
  <c r="C2853" i="3"/>
  <c r="B2853" i="3"/>
  <c r="A2853" i="3"/>
  <c r="F2852" i="3"/>
  <c r="E2852" i="3"/>
  <c r="D2852" i="3"/>
  <c r="C2852" i="3"/>
  <c r="B2852" i="3"/>
  <c r="A2852" i="3"/>
  <c r="F2851" i="3"/>
  <c r="E2851" i="3"/>
  <c r="D2851" i="3"/>
  <c r="C2851" i="3"/>
  <c r="B2851" i="3"/>
  <c r="A2851" i="3"/>
  <c r="F2850" i="3"/>
  <c r="E2850" i="3"/>
  <c r="D2850" i="3"/>
  <c r="C2850" i="3"/>
  <c r="B2850" i="3"/>
  <c r="A2850" i="3"/>
  <c r="F2849" i="3"/>
  <c r="E2849" i="3"/>
  <c r="D2849" i="3"/>
  <c r="C2849" i="3"/>
  <c r="B2849" i="3"/>
  <c r="A2849" i="3"/>
  <c r="F2848" i="3"/>
  <c r="E2848" i="3"/>
  <c r="D2848" i="3"/>
  <c r="C2848" i="3"/>
  <c r="B2848" i="3"/>
  <c r="A2848" i="3"/>
  <c r="F2847" i="3"/>
  <c r="E2847" i="3"/>
  <c r="D2847" i="3"/>
  <c r="C2847" i="3"/>
  <c r="B2847" i="3"/>
  <c r="A2847" i="3"/>
  <c r="F2846" i="3"/>
  <c r="E2846" i="3"/>
  <c r="D2846" i="3"/>
  <c r="C2846" i="3"/>
  <c r="B2846" i="3"/>
  <c r="A2846" i="3"/>
  <c r="F2845" i="3"/>
  <c r="E2845" i="3"/>
  <c r="D2845" i="3"/>
  <c r="C2845" i="3"/>
  <c r="B2845" i="3"/>
  <c r="A2845" i="3"/>
  <c r="F2844" i="3"/>
  <c r="E2844" i="3"/>
  <c r="D2844" i="3"/>
  <c r="C2844" i="3"/>
  <c r="B2844" i="3"/>
  <c r="A2844" i="3"/>
  <c r="F2843" i="3"/>
  <c r="E2843" i="3"/>
  <c r="D2843" i="3"/>
  <c r="C2843" i="3"/>
  <c r="B2843" i="3"/>
  <c r="A2843" i="3"/>
  <c r="F2842" i="3"/>
  <c r="E2842" i="3"/>
  <c r="D2842" i="3"/>
  <c r="C2842" i="3"/>
  <c r="B2842" i="3"/>
  <c r="A2842" i="3"/>
  <c r="F2841" i="3"/>
  <c r="E2841" i="3"/>
  <c r="D2841" i="3"/>
  <c r="C2841" i="3"/>
  <c r="B2841" i="3"/>
  <c r="A2841" i="3"/>
  <c r="F2840" i="3"/>
  <c r="E2840" i="3"/>
  <c r="D2840" i="3"/>
  <c r="C2840" i="3"/>
  <c r="B2840" i="3"/>
  <c r="A2840" i="3"/>
  <c r="F2839" i="3"/>
  <c r="E2839" i="3"/>
  <c r="D2839" i="3"/>
  <c r="C2839" i="3"/>
  <c r="B2839" i="3"/>
  <c r="A2839" i="3"/>
  <c r="F2838" i="3"/>
  <c r="E2838" i="3"/>
  <c r="D2838" i="3"/>
  <c r="C2838" i="3"/>
  <c r="B2838" i="3"/>
  <c r="A2838" i="3"/>
  <c r="F2837" i="3"/>
  <c r="E2837" i="3"/>
  <c r="D2837" i="3"/>
  <c r="C2837" i="3"/>
  <c r="B2837" i="3"/>
  <c r="A2837" i="3"/>
  <c r="F2836" i="3"/>
  <c r="E2836" i="3"/>
  <c r="D2836" i="3"/>
  <c r="C2836" i="3"/>
  <c r="B2836" i="3"/>
  <c r="A2836" i="3"/>
  <c r="F2835" i="3"/>
  <c r="E2835" i="3"/>
  <c r="D2835" i="3"/>
  <c r="C2835" i="3"/>
  <c r="B2835" i="3"/>
  <c r="A2835" i="3"/>
  <c r="F2834" i="3"/>
  <c r="E2834" i="3"/>
  <c r="D2834" i="3"/>
  <c r="C2834" i="3"/>
  <c r="B2834" i="3"/>
  <c r="A2834" i="3"/>
  <c r="F2833" i="3"/>
  <c r="E2833" i="3"/>
  <c r="D2833" i="3"/>
  <c r="C2833" i="3"/>
  <c r="B2833" i="3"/>
  <c r="A2833" i="3"/>
  <c r="F2832" i="3"/>
  <c r="E2832" i="3"/>
  <c r="D2832" i="3"/>
  <c r="C2832" i="3"/>
  <c r="B2832" i="3"/>
  <c r="A2832" i="3"/>
  <c r="F2831" i="3"/>
  <c r="E2831" i="3"/>
  <c r="D2831" i="3"/>
  <c r="C2831" i="3"/>
  <c r="B2831" i="3"/>
  <c r="A2831" i="3"/>
  <c r="F2830" i="3"/>
  <c r="E2830" i="3"/>
  <c r="D2830" i="3"/>
  <c r="C2830" i="3"/>
  <c r="B2830" i="3"/>
  <c r="A2830" i="3"/>
  <c r="F2829" i="3"/>
  <c r="E2829" i="3"/>
  <c r="D2829" i="3"/>
  <c r="C2829" i="3"/>
  <c r="B2829" i="3"/>
  <c r="A2829" i="3"/>
  <c r="F2828" i="3"/>
  <c r="E2828" i="3"/>
  <c r="D2828" i="3"/>
  <c r="C2828" i="3"/>
  <c r="B2828" i="3"/>
  <c r="A2828" i="3"/>
  <c r="F2827" i="3"/>
  <c r="E2827" i="3"/>
  <c r="D2827" i="3"/>
  <c r="C2827" i="3"/>
  <c r="B2827" i="3"/>
  <c r="A2827" i="3"/>
  <c r="F2826" i="3"/>
  <c r="E2826" i="3"/>
  <c r="D2826" i="3"/>
  <c r="C2826" i="3"/>
  <c r="B2826" i="3"/>
  <c r="A2826" i="3"/>
  <c r="F2825" i="3"/>
  <c r="E2825" i="3"/>
  <c r="D2825" i="3"/>
  <c r="C2825" i="3"/>
  <c r="B2825" i="3"/>
  <c r="A2825" i="3"/>
  <c r="F2824" i="3"/>
  <c r="E2824" i="3"/>
  <c r="D2824" i="3"/>
  <c r="C2824" i="3"/>
  <c r="B2824" i="3"/>
  <c r="A2824" i="3"/>
  <c r="F2823" i="3"/>
  <c r="E2823" i="3"/>
  <c r="D2823" i="3"/>
  <c r="C2823" i="3"/>
  <c r="B2823" i="3"/>
  <c r="A2823" i="3"/>
  <c r="F2822" i="3"/>
  <c r="E2822" i="3"/>
  <c r="D2822" i="3"/>
  <c r="C2822" i="3"/>
  <c r="B2822" i="3"/>
  <c r="A2822" i="3"/>
  <c r="F2821" i="3"/>
  <c r="E2821" i="3"/>
  <c r="D2821" i="3"/>
  <c r="C2821" i="3"/>
  <c r="B2821" i="3"/>
  <c r="A2821" i="3"/>
  <c r="F2820" i="3"/>
  <c r="E2820" i="3"/>
  <c r="D2820" i="3"/>
  <c r="C2820" i="3"/>
  <c r="B2820" i="3"/>
  <c r="A2820" i="3"/>
  <c r="F2819" i="3"/>
  <c r="E2819" i="3"/>
  <c r="D2819" i="3"/>
  <c r="C2819" i="3"/>
  <c r="B2819" i="3"/>
  <c r="A2819" i="3"/>
  <c r="F2818" i="3"/>
  <c r="E2818" i="3"/>
  <c r="D2818" i="3"/>
  <c r="C2818" i="3"/>
  <c r="B2818" i="3"/>
  <c r="A2818" i="3"/>
  <c r="F2817" i="3"/>
  <c r="E2817" i="3"/>
  <c r="D2817" i="3"/>
  <c r="C2817" i="3"/>
  <c r="B2817" i="3"/>
  <c r="A2817" i="3"/>
  <c r="F2816" i="3"/>
  <c r="E2816" i="3"/>
  <c r="D2816" i="3"/>
  <c r="C2816" i="3"/>
  <c r="B2816" i="3"/>
  <c r="A2816" i="3"/>
  <c r="F2815" i="3"/>
  <c r="E2815" i="3"/>
  <c r="D2815" i="3"/>
  <c r="C2815" i="3"/>
  <c r="B2815" i="3"/>
  <c r="A2815" i="3"/>
  <c r="F2814" i="3"/>
  <c r="E2814" i="3"/>
  <c r="D2814" i="3"/>
  <c r="C2814" i="3"/>
  <c r="B2814" i="3"/>
  <c r="A2814" i="3"/>
  <c r="F2813" i="3"/>
  <c r="E2813" i="3"/>
  <c r="D2813" i="3"/>
  <c r="C2813" i="3"/>
  <c r="B2813" i="3"/>
  <c r="A2813" i="3"/>
  <c r="F2812" i="3"/>
  <c r="E2812" i="3"/>
  <c r="D2812" i="3"/>
  <c r="C2812" i="3"/>
  <c r="B2812" i="3"/>
  <c r="A2812" i="3"/>
  <c r="F2811" i="3"/>
  <c r="E2811" i="3"/>
  <c r="D2811" i="3"/>
  <c r="C2811" i="3"/>
  <c r="B2811" i="3"/>
  <c r="A2811" i="3"/>
  <c r="F2810" i="3"/>
  <c r="E2810" i="3"/>
  <c r="D2810" i="3"/>
  <c r="C2810" i="3"/>
  <c r="B2810" i="3"/>
  <c r="A2810" i="3"/>
  <c r="F2809" i="3"/>
  <c r="E2809" i="3"/>
  <c r="D2809" i="3"/>
  <c r="C2809" i="3"/>
  <c r="B2809" i="3"/>
  <c r="A2809" i="3"/>
  <c r="F2808" i="3"/>
  <c r="E2808" i="3"/>
  <c r="D2808" i="3"/>
  <c r="C2808" i="3"/>
  <c r="B2808" i="3"/>
  <c r="A2808" i="3"/>
  <c r="F2807" i="3"/>
  <c r="E2807" i="3"/>
  <c r="D2807" i="3"/>
  <c r="C2807" i="3"/>
  <c r="B2807" i="3"/>
  <c r="A2807" i="3"/>
  <c r="F2806" i="3"/>
  <c r="E2806" i="3"/>
  <c r="D2806" i="3"/>
  <c r="C2806" i="3"/>
  <c r="B2806" i="3"/>
  <c r="A2806" i="3"/>
  <c r="F2805" i="3"/>
  <c r="E2805" i="3"/>
  <c r="D2805" i="3"/>
  <c r="C2805" i="3"/>
  <c r="B2805" i="3"/>
  <c r="A2805" i="3"/>
  <c r="F2804" i="3"/>
  <c r="E2804" i="3"/>
  <c r="D2804" i="3"/>
  <c r="C2804" i="3"/>
  <c r="B2804" i="3"/>
  <c r="A2804" i="3"/>
  <c r="F2803" i="3"/>
  <c r="E2803" i="3"/>
  <c r="D2803" i="3"/>
  <c r="C2803" i="3"/>
  <c r="B2803" i="3"/>
  <c r="A2803" i="3"/>
  <c r="F2802" i="3"/>
  <c r="E2802" i="3"/>
  <c r="D2802" i="3"/>
  <c r="C2802" i="3"/>
  <c r="B2802" i="3"/>
  <c r="A2802" i="3"/>
  <c r="F2801" i="3"/>
  <c r="E2801" i="3"/>
  <c r="D2801" i="3"/>
  <c r="C2801" i="3"/>
  <c r="B2801" i="3"/>
  <c r="A2801" i="3"/>
  <c r="F2800" i="3"/>
  <c r="E2800" i="3"/>
  <c r="D2800" i="3"/>
  <c r="C2800" i="3"/>
  <c r="B2800" i="3"/>
  <c r="A2800" i="3"/>
  <c r="F2799" i="3"/>
  <c r="E2799" i="3"/>
  <c r="D2799" i="3"/>
  <c r="C2799" i="3"/>
  <c r="B2799" i="3"/>
  <c r="A2799" i="3"/>
  <c r="F2798" i="3"/>
  <c r="E2798" i="3"/>
  <c r="D2798" i="3"/>
  <c r="C2798" i="3"/>
  <c r="B2798" i="3"/>
  <c r="A2798" i="3"/>
  <c r="F2797" i="3"/>
  <c r="E2797" i="3"/>
  <c r="D2797" i="3"/>
  <c r="C2797" i="3"/>
  <c r="B2797" i="3"/>
  <c r="A2797" i="3"/>
  <c r="F2796" i="3"/>
  <c r="E2796" i="3"/>
  <c r="D2796" i="3"/>
  <c r="C2796" i="3"/>
  <c r="B2796" i="3"/>
  <c r="A2796" i="3"/>
  <c r="F2795" i="3"/>
  <c r="E2795" i="3"/>
  <c r="D2795" i="3"/>
  <c r="C2795" i="3"/>
  <c r="B2795" i="3"/>
  <c r="A2795" i="3"/>
  <c r="F2794" i="3"/>
  <c r="E2794" i="3"/>
  <c r="D2794" i="3"/>
  <c r="C2794" i="3"/>
  <c r="B2794" i="3"/>
  <c r="A2794" i="3"/>
  <c r="F2793" i="3"/>
  <c r="E2793" i="3"/>
  <c r="D2793" i="3"/>
  <c r="C2793" i="3"/>
  <c r="B2793" i="3"/>
  <c r="A2793" i="3"/>
  <c r="F2792" i="3"/>
  <c r="E2792" i="3"/>
  <c r="D2792" i="3"/>
  <c r="C2792" i="3"/>
  <c r="B2792" i="3"/>
  <c r="A2792" i="3"/>
  <c r="F2791" i="3"/>
  <c r="E2791" i="3"/>
  <c r="D2791" i="3"/>
  <c r="C2791" i="3"/>
  <c r="B2791" i="3"/>
  <c r="A2791" i="3"/>
  <c r="F2790" i="3"/>
  <c r="E2790" i="3"/>
  <c r="D2790" i="3"/>
  <c r="C2790" i="3"/>
  <c r="B2790" i="3"/>
  <c r="A2790" i="3"/>
  <c r="F2789" i="3"/>
  <c r="E2789" i="3"/>
  <c r="D2789" i="3"/>
  <c r="C2789" i="3"/>
  <c r="B2789" i="3"/>
  <c r="A2789" i="3"/>
  <c r="F2788" i="3"/>
  <c r="E2788" i="3"/>
  <c r="D2788" i="3"/>
  <c r="C2788" i="3"/>
  <c r="B2788" i="3"/>
  <c r="A2788" i="3"/>
  <c r="F2787" i="3"/>
  <c r="E2787" i="3"/>
  <c r="D2787" i="3"/>
  <c r="C2787" i="3"/>
  <c r="B2787" i="3"/>
  <c r="A2787" i="3"/>
  <c r="F2786" i="3"/>
  <c r="E2786" i="3"/>
  <c r="D2786" i="3"/>
  <c r="C2786" i="3"/>
  <c r="B2786" i="3"/>
  <c r="A2786" i="3"/>
  <c r="F2785" i="3"/>
  <c r="E2785" i="3"/>
  <c r="D2785" i="3"/>
  <c r="C2785" i="3"/>
  <c r="B2785" i="3"/>
  <c r="A2785" i="3"/>
  <c r="F2784" i="3"/>
  <c r="E2784" i="3"/>
  <c r="D2784" i="3"/>
  <c r="C2784" i="3"/>
  <c r="B2784" i="3"/>
  <c r="A2784" i="3"/>
  <c r="F2783" i="3"/>
  <c r="E2783" i="3"/>
  <c r="D2783" i="3"/>
  <c r="C2783" i="3"/>
  <c r="B2783" i="3"/>
  <c r="A2783" i="3"/>
  <c r="F2782" i="3"/>
  <c r="E2782" i="3"/>
  <c r="D2782" i="3"/>
  <c r="C2782" i="3"/>
  <c r="B2782" i="3"/>
  <c r="A2782" i="3"/>
  <c r="F2781" i="3"/>
  <c r="E2781" i="3"/>
  <c r="D2781" i="3"/>
  <c r="C2781" i="3"/>
  <c r="B2781" i="3"/>
  <c r="A2781" i="3"/>
  <c r="F2780" i="3"/>
  <c r="E2780" i="3"/>
  <c r="D2780" i="3"/>
  <c r="C2780" i="3"/>
  <c r="B2780" i="3"/>
  <c r="A2780" i="3"/>
  <c r="F2779" i="3"/>
  <c r="E2779" i="3"/>
  <c r="D2779" i="3"/>
  <c r="C2779" i="3"/>
  <c r="B2779" i="3"/>
  <c r="A2779" i="3"/>
  <c r="F2778" i="3"/>
  <c r="E2778" i="3"/>
  <c r="D2778" i="3"/>
  <c r="C2778" i="3"/>
  <c r="B2778" i="3"/>
  <c r="A2778" i="3"/>
  <c r="F2777" i="3"/>
  <c r="E2777" i="3"/>
  <c r="D2777" i="3"/>
  <c r="C2777" i="3"/>
  <c r="B2777" i="3"/>
  <c r="A2777" i="3"/>
  <c r="F2776" i="3"/>
  <c r="E2776" i="3"/>
  <c r="D2776" i="3"/>
  <c r="C2776" i="3"/>
  <c r="B2776" i="3"/>
  <c r="A2776" i="3"/>
  <c r="F2775" i="3"/>
  <c r="E2775" i="3"/>
  <c r="D2775" i="3"/>
  <c r="C2775" i="3"/>
  <c r="B2775" i="3"/>
  <c r="A2775" i="3"/>
  <c r="F2774" i="3"/>
  <c r="E2774" i="3"/>
  <c r="D2774" i="3"/>
  <c r="C2774" i="3"/>
  <c r="B2774" i="3"/>
  <c r="A2774" i="3"/>
  <c r="F2773" i="3"/>
  <c r="E2773" i="3"/>
  <c r="D2773" i="3"/>
  <c r="C2773" i="3"/>
  <c r="B2773" i="3"/>
  <c r="A2773" i="3"/>
  <c r="F2772" i="3"/>
  <c r="E2772" i="3"/>
  <c r="D2772" i="3"/>
  <c r="C2772" i="3"/>
  <c r="B2772" i="3"/>
  <c r="A2772" i="3"/>
  <c r="F2771" i="3"/>
  <c r="E2771" i="3"/>
  <c r="D2771" i="3"/>
  <c r="C2771" i="3"/>
  <c r="B2771" i="3"/>
  <c r="A2771" i="3"/>
  <c r="F2770" i="3"/>
  <c r="E2770" i="3"/>
  <c r="D2770" i="3"/>
  <c r="C2770" i="3"/>
  <c r="B2770" i="3"/>
  <c r="A2770" i="3"/>
  <c r="F2769" i="3"/>
  <c r="E2769" i="3"/>
  <c r="D2769" i="3"/>
  <c r="C2769" i="3"/>
  <c r="B2769" i="3"/>
  <c r="A2769" i="3"/>
  <c r="F2768" i="3"/>
  <c r="E2768" i="3"/>
  <c r="D2768" i="3"/>
  <c r="C2768" i="3"/>
  <c r="B2768" i="3"/>
  <c r="A2768" i="3"/>
  <c r="F2767" i="3"/>
  <c r="E2767" i="3"/>
  <c r="D2767" i="3"/>
  <c r="C2767" i="3"/>
  <c r="B2767" i="3"/>
  <c r="A2767" i="3"/>
  <c r="F2766" i="3"/>
  <c r="E2766" i="3"/>
  <c r="D2766" i="3"/>
  <c r="C2766" i="3"/>
  <c r="B2766" i="3"/>
  <c r="A2766" i="3"/>
  <c r="F2765" i="3"/>
  <c r="E2765" i="3"/>
  <c r="D2765" i="3"/>
  <c r="C2765" i="3"/>
  <c r="B2765" i="3"/>
  <c r="A2765" i="3"/>
  <c r="F2764" i="3"/>
  <c r="E2764" i="3"/>
  <c r="D2764" i="3"/>
  <c r="C2764" i="3"/>
  <c r="B2764" i="3"/>
  <c r="A2764" i="3"/>
  <c r="F2763" i="3"/>
  <c r="E2763" i="3"/>
  <c r="D2763" i="3"/>
  <c r="C2763" i="3"/>
  <c r="B2763" i="3"/>
  <c r="A2763" i="3"/>
  <c r="F2762" i="3"/>
  <c r="E2762" i="3"/>
  <c r="D2762" i="3"/>
  <c r="C2762" i="3"/>
  <c r="B2762" i="3"/>
  <c r="A2762" i="3"/>
  <c r="F2761" i="3"/>
  <c r="E2761" i="3"/>
  <c r="D2761" i="3"/>
  <c r="C2761" i="3"/>
  <c r="B2761" i="3"/>
  <c r="A2761" i="3"/>
  <c r="F2760" i="3"/>
  <c r="E2760" i="3"/>
  <c r="D2760" i="3"/>
  <c r="C2760" i="3"/>
  <c r="B2760" i="3"/>
  <c r="A2760" i="3"/>
  <c r="F2759" i="3"/>
  <c r="E2759" i="3"/>
  <c r="D2759" i="3"/>
  <c r="C2759" i="3"/>
  <c r="B2759" i="3"/>
  <c r="A2759" i="3"/>
  <c r="F2758" i="3"/>
  <c r="E2758" i="3"/>
  <c r="D2758" i="3"/>
  <c r="C2758" i="3"/>
  <c r="B2758" i="3"/>
  <c r="A2758" i="3"/>
  <c r="F2757" i="3"/>
  <c r="E2757" i="3"/>
  <c r="D2757" i="3"/>
  <c r="C2757" i="3"/>
  <c r="B2757" i="3"/>
  <c r="A2757" i="3"/>
  <c r="F2756" i="3"/>
  <c r="E2756" i="3"/>
  <c r="D2756" i="3"/>
  <c r="C2756" i="3"/>
  <c r="B2756" i="3"/>
  <c r="A2756" i="3"/>
  <c r="F2755" i="3"/>
  <c r="E2755" i="3"/>
  <c r="D2755" i="3"/>
  <c r="C2755" i="3"/>
  <c r="B2755" i="3"/>
  <c r="A2755" i="3"/>
  <c r="F2754" i="3"/>
  <c r="E2754" i="3"/>
  <c r="D2754" i="3"/>
  <c r="C2754" i="3"/>
  <c r="B2754" i="3"/>
  <c r="A2754" i="3"/>
  <c r="F2753" i="3"/>
  <c r="E2753" i="3"/>
  <c r="D2753" i="3"/>
  <c r="C2753" i="3"/>
  <c r="B2753" i="3"/>
  <c r="A2753" i="3"/>
  <c r="F2752" i="3"/>
  <c r="E2752" i="3"/>
  <c r="D2752" i="3"/>
  <c r="C2752" i="3"/>
  <c r="B2752" i="3"/>
  <c r="A2752" i="3"/>
  <c r="F2751" i="3"/>
  <c r="E2751" i="3"/>
  <c r="D2751" i="3"/>
  <c r="C2751" i="3"/>
  <c r="B2751" i="3"/>
  <c r="A2751" i="3"/>
  <c r="F2750" i="3"/>
  <c r="E2750" i="3"/>
  <c r="D2750" i="3"/>
  <c r="C2750" i="3"/>
  <c r="B2750" i="3"/>
  <c r="A2750" i="3"/>
  <c r="F2749" i="3"/>
  <c r="E2749" i="3"/>
  <c r="D2749" i="3"/>
  <c r="C2749" i="3"/>
  <c r="B2749" i="3"/>
  <c r="A2749" i="3"/>
  <c r="F2748" i="3"/>
  <c r="E2748" i="3"/>
  <c r="D2748" i="3"/>
  <c r="C2748" i="3"/>
  <c r="B2748" i="3"/>
  <c r="A2748" i="3"/>
  <c r="F2747" i="3"/>
  <c r="E2747" i="3"/>
  <c r="D2747" i="3"/>
  <c r="C2747" i="3"/>
  <c r="B2747" i="3"/>
  <c r="A2747" i="3"/>
  <c r="F2746" i="3"/>
  <c r="E2746" i="3"/>
  <c r="D2746" i="3"/>
  <c r="C2746" i="3"/>
  <c r="B2746" i="3"/>
  <c r="A2746" i="3"/>
  <c r="F2745" i="3"/>
  <c r="E2745" i="3"/>
  <c r="D2745" i="3"/>
  <c r="C2745" i="3"/>
  <c r="B2745" i="3"/>
  <c r="A2745" i="3"/>
  <c r="F2744" i="3"/>
  <c r="E2744" i="3"/>
  <c r="D2744" i="3"/>
  <c r="C2744" i="3"/>
  <c r="B2744" i="3"/>
  <c r="A2744" i="3"/>
  <c r="F2743" i="3"/>
  <c r="E2743" i="3"/>
  <c r="D2743" i="3"/>
  <c r="C2743" i="3"/>
  <c r="B2743" i="3"/>
  <c r="A2743" i="3"/>
  <c r="F2742" i="3"/>
  <c r="E2742" i="3"/>
  <c r="D2742" i="3"/>
  <c r="C2742" i="3"/>
  <c r="B2742" i="3"/>
  <c r="A2742" i="3"/>
  <c r="F2741" i="3"/>
  <c r="E2741" i="3"/>
  <c r="D2741" i="3"/>
  <c r="C2741" i="3"/>
  <c r="B2741" i="3"/>
  <c r="A2741" i="3"/>
  <c r="F2740" i="3"/>
  <c r="E2740" i="3"/>
  <c r="D2740" i="3"/>
  <c r="C2740" i="3"/>
  <c r="B2740" i="3"/>
  <c r="A2740" i="3"/>
  <c r="F2739" i="3"/>
  <c r="E2739" i="3"/>
  <c r="D2739" i="3"/>
  <c r="C2739" i="3"/>
  <c r="B2739" i="3"/>
  <c r="A2739" i="3"/>
  <c r="F2738" i="3"/>
  <c r="E2738" i="3"/>
  <c r="D2738" i="3"/>
  <c r="C2738" i="3"/>
  <c r="B2738" i="3"/>
  <c r="A2738" i="3"/>
  <c r="F2737" i="3"/>
  <c r="E2737" i="3"/>
  <c r="D2737" i="3"/>
  <c r="C2737" i="3"/>
  <c r="B2737" i="3"/>
  <c r="A2737" i="3"/>
  <c r="F2736" i="3"/>
  <c r="E2736" i="3"/>
  <c r="D2736" i="3"/>
  <c r="C2736" i="3"/>
  <c r="B2736" i="3"/>
  <c r="A2736" i="3"/>
  <c r="F2735" i="3"/>
  <c r="E2735" i="3"/>
  <c r="D2735" i="3"/>
  <c r="C2735" i="3"/>
  <c r="B2735" i="3"/>
  <c r="A2735" i="3"/>
  <c r="F2734" i="3"/>
  <c r="E2734" i="3"/>
  <c r="D2734" i="3"/>
  <c r="C2734" i="3"/>
  <c r="B2734" i="3"/>
  <c r="A2734" i="3"/>
  <c r="F2733" i="3"/>
  <c r="E2733" i="3"/>
  <c r="D2733" i="3"/>
  <c r="C2733" i="3"/>
  <c r="B2733" i="3"/>
  <c r="A2733" i="3"/>
  <c r="F2732" i="3"/>
  <c r="E2732" i="3"/>
  <c r="D2732" i="3"/>
  <c r="C2732" i="3"/>
  <c r="B2732" i="3"/>
  <c r="A2732" i="3"/>
  <c r="F2731" i="3"/>
  <c r="E2731" i="3"/>
  <c r="D2731" i="3"/>
  <c r="C2731" i="3"/>
  <c r="B2731" i="3"/>
  <c r="A2731" i="3"/>
  <c r="F2730" i="3"/>
  <c r="E2730" i="3"/>
  <c r="D2730" i="3"/>
  <c r="C2730" i="3"/>
  <c r="B2730" i="3"/>
  <c r="A2730" i="3"/>
  <c r="F2729" i="3"/>
  <c r="E2729" i="3"/>
  <c r="D2729" i="3"/>
  <c r="C2729" i="3"/>
  <c r="B2729" i="3"/>
  <c r="A2729" i="3"/>
  <c r="F2728" i="3"/>
  <c r="E2728" i="3"/>
  <c r="D2728" i="3"/>
  <c r="C2728" i="3"/>
  <c r="B2728" i="3"/>
  <c r="A2728" i="3"/>
  <c r="F2727" i="3"/>
  <c r="E2727" i="3"/>
  <c r="D2727" i="3"/>
  <c r="C2727" i="3"/>
  <c r="B2727" i="3"/>
  <c r="A2727" i="3"/>
  <c r="F2726" i="3"/>
  <c r="E2726" i="3"/>
  <c r="D2726" i="3"/>
  <c r="C2726" i="3"/>
  <c r="B2726" i="3"/>
  <c r="A2726" i="3"/>
  <c r="F2725" i="3"/>
  <c r="E2725" i="3"/>
  <c r="D2725" i="3"/>
  <c r="C2725" i="3"/>
  <c r="B2725" i="3"/>
  <c r="A2725" i="3"/>
  <c r="F2724" i="3"/>
  <c r="E2724" i="3"/>
  <c r="D2724" i="3"/>
  <c r="C2724" i="3"/>
  <c r="B2724" i="3"/>
  <c r="A2724" i="3"/>
  <c r="F2723" i="3"/>
  <c r="E2723" i="3"/>
  <c r="D2723" i="3"/>
  <c r="C2723" i="3"/>
  <c r="B2723" i="3"/>
  <c r="A2723" i="3"/>
  <c r="F2722" i="3"/>
  <c r="E2722" i="3"/>
  <c r="D2722" i="3"/>
  <c r="C2722" i="3"/>
  <c r="B2722" i="3"/>
  <c r="A2722" i="3"/>
  <c r="F2721" i="3"/>
  <c r="E2721" i="3"/>
  <c r="D2721" i="3"/>
  <c r="C2721" i="3"/>
  <c r="B2721" i="3"/>
  <c r="A2721" i="3"/>
  <c r="F2720" i="3"/>
  <c r="E2720" i="3"/>
  <c r="D2720" i="3"/>
  <c r="C2720" i="3"/>
  <c r="B2720" i="3"/>
  <c r="A2720" i="3"/>
  <c r="F2719" i="3"/>
  <c r="E2719" i="3"/>
  <c r="D2719" i="3"/>
  <c r="C2719" i="3"/>
  <c r="B2719" i="3"/>
  <c r="A2719" i="3"/>
  <c r="F2718" i="3"/>
  <c r="E2718" i="3"/>
  <c r="D2718" i="3"/>
  <c r="C2718" i="3"/>
  <c r="B2718" i="3"/>
  <c r="A2718" i="3"/>
  <c r="F2717" i="3"/>
  <c r="E2717" i="3"/>
  <c r="D2717" i="3"/>
  <c r="C2717" i="3"/>
  <c r="B2717" i="3"/>
  <c r="A2717" i="3"/>
  <c r="F2716" i="3"/>
  <c r="E2716" i="3"/>
  <c r="D2716" i="3"/>
  <c r="C2716" i="3"/>
  <c r="B2716" i="3"/>
  <c r="A2716" i="3"/>
  <c r="F2715" i="3"/>
  <c r="E2715" i="3"/>
  <c r="D2715" i="3"/>
  <c r="C2715" i="3"/>
  <c r="B2715" i="3"/>
  <c r="A2715" i="3"/>
  <c r="F2714" i="3"/>
  <c r="E2714" i="3"/>
  <c r="D2714" i="3"/>
  <c r="C2714" i="3"/>
  <c r="B2714" i="3"/>
  <c r="A2714" i="3"/>
  <c r="F2713" i="3"/>
  <c r="E2713" i="3"/>
  <c r="D2713" i="3"/>
  <c r="C2713" i="3"/>
  <c r="B2713" i="3"/>
  <c r="A2713" i="3"/>
  <c r="F2712" i="3"/>
  <c r="E2712" i="3"/>
  <c r="D2712" i="3"/>
  <c r="C2712" i="3"/>
  <c r="B2712" i="3"/>
  <c r="A2712" i="3"/>
  <c r="F2711" i="3"/>
  <c r="E2711" i="3"/>
  <c r="D2711" i="3"/>
  <c r="C2711" i="3"/>
  <c r="B2711" i="3"/>
  <c r="A2711" i="3"/>
  <c r="F2710" i="3"/>
  <c r="E2710" i="3"/>
  <c r="D2710" i="3"/>
  <c r="C2710" i="3"/>
  <c r="B2710" i="3"/>
  <c r="A2710" i="3"/>
  <c r="F2709" i="3"/>
  <c r="E2709" i="3"/>
  <c r="D2709" i="3"/>
  <c r="C2709" i="3"/>
  <c r="B2709" i="3"/>
  <c r="A2709" i="3"/>
  <c r="F2708" i="3"/>
  <c r="E2708" i="3"/>
  <c r="D2708" i="3"/>
  <c r="C2708" i="3"/>
  <c r="B2708" i="3"/>
  <c r="A2708" i="3"/>
  <c r="F2707" i="3"/>
  <c r="E2707" i="3"/>
  <c r="D2707" i="3"/>
  <c r="C2707" i="3"/>
  <c r="B2707" i="3"/>
  <c r="A2707" i="3"/>
  <c r="F2706" i="3"/>
  <c r="E2706" i="3"/>
  <c r="D2706" i="3"/>
  <c r="C2706" i="3"/>
  <c r="B2706" i="3"/>
  <c r="A2706" i="3"/>
  <c r="F2705" i="3"/>
  <c r="E2705" i="3"/>
  <c r="D2705" i="3"/>
  <c r="C2705" i="3"/>
  <c r="B2705" i="3"/>
  <c r="A2705" i="3"/>
  <c r="F2704" i="3"/>
  <c r="E2704" i="3"/>
  <c r="D2704" i="3"/>
  <c r="C2704" i="3"/>
  <c r="B2704" i="3"/>
  <c r="A2704" i="3"/>
  <c r="F2703" i="3"/>
  <c r="E2703" i="3"/>
  <c r="D2703" i="3"/>
  <c r="C2703" i="3"/>
  <c r="B2703" i="3"/>
  <c r="A2703" i="3"/>
  <c r="F2702" i="3"/>
  <c r="E2702" i="3"/>
  <c r="D2702" i="3"/>
  <c r="C2702" i="3"/>
  <c r="B2702" i="3"/>
  <c r="A2702" i="3"/>
  <c r="F2701" i="3"/>
  <c r="E2701" i="3"/>
  <c r="D2701" i="3"/>
  <c r="C2701" i="3"/>
  <c r="B2701" i="3"/>
  <c r="A2701" i="3"/>
  <c r="F2700" i="3"/>
  <c r="E2700" i="3"/>
  <c r="D2700" i="3"/>
  <c r="C2700" i="3"/>
  <c r="B2700" i="3"/>
  <c r="A2700" i="3"/>
  <c r="F2699" i="3"/>
  <c r="E2699" i="3"/>
  <c r="D2699" i="3"/>
  <c r="C2699" i="3"/>
  <c r="B2699" i="3"/>
  <c r="A2699" i="3"/>
  <c r="F2698" i="3"/>
  <c r="E2698" i="3"/>
  <c r="D2698" i="3"/>
  <c r="C2698" i="3"/>
  <c r="B2698" i="3"/>
  <c r="A2698" i="3"/>
  <c r="F2697" i="3"/>
  <c r="E2697" i="3"/>
  <c r="D2697" i="3"/>
  <c r="C2697" i="3"/>
  <c r="B2697" i="3"/>
  <c r="A2697" i="3"/>
  <c r="F2696" i="3"/>
  <c r="E2696" i="3"/>
  <c r="D2696" i="3"/>
  <c r="C2696" i="3"/>
  <c r="B2696" i="3"/>
  <c r="A2696" i="3"/>
  <c r="F2695" i="3"/>
  <c r="E2695" i="3"/>
  <c r="D2695" i="3"/>
  <c r="C2695" i="3"/>
  <c r="B2695" i="3"/>
  <c r="A2695" i="3"/>
  <c r="F2694" i="3"/>
  <c r="E2694" i="3"/>
  <c r="D2694" i="3"/>
  <c r="C2694" i="3"/>
  <c r="B2694" i="3"/>
  <c r="A2694" i="3"/>
  <c r="F2693" i="3"/>
  <c r="E2693" i="3"/>
  <c r="D2693" i="3"/>
  <c r="C2693" i="3"/>
  <c r="B2693" i="3"/>
  <c r="A2693" i="3"/>
  <c r="F2692" i="3"/>
  <c r="E2692" i="3"/>
  <c r="D2692" i="3"/>
  <c r="C2692" i="3"/>
  <c r="B2692" i="3"/>
  <c r="A2692" i="3"/>
  <c r="F2691" i="3"/>
  <c r="E2691" i="3"/>
  <c r="D2691" i="3"/>
  <c r="C2691" i="3"/>
  <c r="B2691" i="3"/>
  <c r="A2691" i="3"/>
  <c r="F2690" i="3"/>
  <c r="E2690" i="3"/>
  <c r="D2690" i="3"/>
  <c r="C2690" i="3"/>
  <c r="B2690" i="3"/>
  <c r="A2690" i="3"/>
  <c r="F2689" i="3"/>
  <c r="E2689" i="3"/>
  <c r="D2689" i="3"/>
  <c r="C2689" i="3"/>
  <c r="B2689" i="3"/>
  <c r="A2689" i="3"/>
  <c r="F2688" i="3"/>
  <c r="E2688" i="3"/>
  <c r="D2688" i="3"/>
  <c r="C2688" i="3"/>
  <c r="B2688" i="3"/>
  <c r="A2688" i="3"/>
  <c r="F2687" i="3"/>
  <c r="E2687" i="3"/>
  <c r="D2687" i="3"/>
  <c r="C2687" i="3"/>
  <c r="B2687" i="3"/>
  <c r="A2687" i="3"/>
  <c r="F2686" i="3"/>
  <c r="E2686" i="3"/>
  <c r="D2686" i="3"/>
  <c r="C2686" i="3"/>
  <c r="B2686" i="3"/>
  <c r="A2686" i="3"/>
  <c r="F2685" i="3"/>
  <c r="E2685" i="3"/>
  <c r="D2685" i="3"/>
  <c r="C2685" i="3"/>
  <c r="B2685" i="3"/>
  <c r="A2685" i="3"/>
  <c r="F2684" i="3"/>
  <c r="E2684" i="3"/>
  <c r="D2684" i="3"/>
  <c r="C2684" i="3"/>
  <c r="B2684" i="3"/>
  <c r="A2684" i="3"/>
  <c r="F2683" i="3"/>
  <c r="E2683" i="3"/>
  <c r="D2683" i="3"/>
  <c r="C2683" i="3"/>
  <c r="B2683" i="3"/>
  <c r="A2683" i="3"/>
  <c r="F2682" i="3"/>
  <c r="E2682" i="3"/>
  <c r="D2682" i="3"/>
  <c r="C2682" i="3"/>
  <c r="B2682" i="3"/>
  <c r="A2682" i="3"/>
  <c r="F2681" i="3"/>
  <c r="E2681" i="3"/>
  <c r="D2681" i="3"/>
  <c r="C2681" i="3"/>
  <c r="B2681" i="3"/>
  <c r="A2681" i="3"/>
  <c r="F2680" i="3"/>
  <c r="E2680" i="3"/>
  <c r="D2680" i="3"/>
  <c r="C2680" i="3"/>
  <c r="B2680" i="3"/>
  <c r="A2680" i="3"/>
  <c r="F2679" i="3"/>
  <c r="E2679" i="3"/>
  <c r="D2679" i="3"/>
  <c r="C2679" i="3"/>
  <c r="B2679" i="3"/>
  <c r="A2679" i="3"/>
  <c r="F2678" i="3"/>
  <c r="E2678" i="3"/>
  <c r="D2678" i="3"/>
  <c r="C2678" i="3"/>
  <c r="B2678" i="3"/>
  <c r="A2678" i="3"/>
  <c r="F2677" i="3"/>
  <c r="E2677" i="3"/>
  <c r="D2677" i="3"/>
  <c r="C2677" i="3"/>
  <c r="B2677" i="3"/>
  <c r="A2677" i="3"/>
  <c r="F2676" i="3"/>
  <c r="E2676" i="3"/>
  <c r="D2676" i="3"/>
  <c r="C2676" i="3"/>
  <c r="B2676" i="3"/>
  <c r="A2676" i="3"/>
  <c r="F2675" i="3"/>
  <c r="E2675" i="3"/>
  <c r="D2675" i="3"/>
  <c r="C2675" i="3"/>
  <c r="B2675" i="3"/>
  <c r="A2675" i="3"/>
  <c r="F2674" i="3"/>
  <c r="E2674" i="3"/>
  <c r="D2674" i="3"/>
  <c r="C2674" i="3"/>
  <c r="B2674" i="3"/>
  <c r="A2674" i="3"/>
  <c r="F2673" i="3"/>
  <c r="E2673" i="3"/>
  <c r="D2673" i="3"/>
  <c r="C2673" i="3"/>
  <c r="B2673" i="3"/>
  <c r="A2673" i="3"/>
  <c r="F2672" i="3"/>
  <c r="E2672" i="3"/>
  <c r="D2672" i="3"/>
  <c r="C2672" i="3"/>
  <c r="B2672" i="3"/>
  <c r="A2672" i="3"/>
  <c r="F2671" i="3"/>
  <c r="E2671" i="3"/>
  <c r="D2671" i="3"/>
  <c r="C2671" i="3"/>
  <c r="B2671" i="3"/>
  <c r="A2671" i="3"/>
  <c r="F2670" i="3"/>
  <c r="E2670" i="3"/>
  <c r="D2670" i="3"/>
  <c r="C2670" i="3"/>
  <c r="B2670" i="3"/>
  <c r="A2670" i="3"/>
  <c r="F2669" i="3"/>
  <c r="E2669" i="3"/>
  <c r="D2669" i="3"/>
  <c r="C2669" i="3"/>
  <c r="B2669" i="3"/>
  <c r="A2669" i="3"/>
  <c r="F2668" i="3"/>
  <c r="E2668" i="3"/>
  <c r="D2668" i="3"/>
  <c r="C2668" i="3"/>
  <c r="B2668" i="3"/>
  <c r="A2668" i="3"/>
  <c r="F2667" i="3"/>
  <c r="E2667" i="3"/>
  <c r="D2667" i="3"/>
  <c r="C2667" i="3"/>
  <c r="B2667" i="3"/>
  <c r="A2667" i="3"/>
  <c r="F2666" i="3"/>
  <c r="E2666" i="3"/>
  <c r="D2666" i="3"/>
  <c r="C2666" i="3"/>
  <c r="B2666" i="3"/>
  <c r="A2666" i="3"/>
  <c r="F2665" i="3"/>
  <c r="E2665" i="3"/>
  <c r="D2665" i="3"/>
  <c r="C2665" i="3"/>
  <c r="B2665" i="3"/>
  <c r="A2665" i="3"/>
  <c r="F2664" i="3"/>
  <c r="E2664" i="3"/>
  <c r="D2664" i="3"/>
  <c r="C2664" i="3"/>
  <c r="B2664" i="3"/>
  <c r="A2664" i="3"/>
  <c r="F2663" i="3"/>
  <c r="E2663" i="3"/>
  <c r="D2663" i="3"/>
  <c r="C2663" i="3"/>
  <c r="B2663" i="3"/>
  <c r="A2663" i="3"/>
  <c r="F2662" i="3"/>
  <c r="E2662" i="3"/>
  <c r="D2662" i="3"/>
  <c r="C2662" i="3"/>
  <c r="B2662" i="3"/>
  <c r="A2662" i="3"/>
  <c r="F2661" i="3"/>
  <c r="E2661" i="3"/>
  <c r="D2661" i="3"/>
  <c r="C2661" i="3"/>
  <c r="B2661" i="3"/>
  <c r="A2661" i="3"/>
  <c r="F2660" i="3"/>
  <c r="E2660" i="3"/>
  <c r="D2660" i="3"/>
  <c r="C2660" i="3"/>
  <c r="B2660" i="3"/>
  <c r="A2660" i="3"/>
  <c r="F2659" i="3"/>
  <c r="E2659" i="3"/>
  <c r="D2659" i="3"/>
  <c r="C2659" i="3"/>
  <c r="B2659" i="3"/>
  <c r="A2659" i="3"/>
  <c r="F2658" i="3"/>
  <c r="E2658" i="3"/>
  <c r="D2658" i="3"/>
  <c r="C2658" i="3"/>
  <c r="B2658" i="3"/>
  <c r="A2658" i="3"/>
  <c r="F2657" i="3"/>
  <c r="E2657" i="3"/>
  <c r="D2657" i="3"/>
  <c r="C2657" i="3"/>
  <c r="B2657" i="3"/>
  <c r="A2657" i="3"/>
  <c r="F2656" i="3"/>
  <c r="E2656" i="3"/>
  <c r="D2656" i="3"/>
  <c r="C2656" i="3"/>
  <c r="B2656" i="3"/>
  <c r="A2656" i="3"/>
  <c r="F2655" i="3"/>
  <c r="E2655" i="3"/>
  <c r="D2655" i="3"/>
  <c r="C2655" i="3"/>
  <c r="B2655" i="3"/>
  <c r="A2655" i="3"/>
  <c r="F2654" i="3"/>
  <c r="E2654" i="3"/>
  <c r="D2654" i="3"/>
  <c r="C2654" i="3"/>
  <c r="B2654" i="3"/>
  <c r="A2654" i="3"/>
  <c r="F2653" i="3"/>
  <c r="E2653" i="3"/>
  <c r="D2653" i="3"/>
  <c r="C2653" i="3"/>
  <c r="B2653" i="3"/>
  <c r="A2653" i="3"/>
  <c r="F2652" i="3"/>
  <c r="E2652" i="3"/>
  <c r="D2652" i="3"/>
  <c r="C2652" i="3"/>
  <c r="B2652" i="3"/>
  <c r="A2652" i="3"/>
  <c r="F2651" i="3"/>
  <c r="E2651" i="3"/>
  <c r="D2651" i="3"/>
  <c r="C2651" i="3"/>
  <c r="B2651" i="3"/>
  <c r="A2651" i="3"/>
  <c r="F2650" i="3"/>
  <c r="E2650" i="3"/>
  <c r="D2650" i="3"/>
  <c r="C2650" i="3"/>
  <c r="B2650" i="3"/>
  <c r="A2650" i="3"/>
  <c r="F2649" i="3"/>
  <c r="E2649" i="3"/>
  <c r="D2649" i="3"/>
  <c r="C2649" i="3"/>
  <c r="B2649" i="3"/>
  <c r="A2649" i="3"/>
  <c r="F2648" i="3"/>
  <c r="E2648" i="3"/>
  <c r="D2648" i="3"/>
  <c r="C2648" i="3"/>
  <c r="B2648" i="3"/>
  <c r="A2648" i="3"/>
  <c r="F2647" i="3"/>
  <c r="E2647" i="3"/>
  <c r="D2647" i="3"/>
  <c r="C2647" i="3"/>
  <c r="B2647" i="3"/>
  <c r="A2647" i="3"/>
  <c r="F2646" i="3"/>
  <c r="E2646" i="3"/>
  <c r="D2646" i="3"/>
  <c r="C2646" i="3"/>
  <c r="B2646" i="3"/>
  <c r="A2646" i="3"/>
  <c r="F2645" i="3"/>
  <c r="E2645" i="3"/>
  <c r="D2645" i="3"/>
  <c r="C2645" i="3"/>
  <c r="B2645" i="3"/>
  <c r="A2645" i="3"/>
  <c r="F2644" i="3"/>
  <c r="E2644" i="3"/>
  <c r="D2644" i="3"/>
  <c r="C2644" i="3"/>
  <c r="B2644" i="3"/>
  <c r="A2644" i="3"/>
  <c r="F2643" i="3"/>
  <c r="E2643" i="3"/>
  <c r="D2643" i="3"/>
  <c r="C2643" i="3"/>
  <c r="B2643" i="3"/>
  <c r="A2643" i="3"/>
  <c r="F2642" i="3"/>
  <c r="E2642" i="3"/>
  <c r="D2642" i="3"/>
  <c r="C2642" i="3"/>
  <c r="B2642" i="3"/>
  <c r="A2642" i="3"/>
  <c r="F2641" i="3"/>
  <c r="E2641" i="3"/>
  <c r="D2641" i="3"/>
  <c r="C2641" i="3"/>
  <c r="B2641" i="3"/>
  <c r="A2641" i="3"/>
  <c r="F2640" i="3"/>
  <c r="E2640" i="3"/>
  <c r="D2640" i="3"/>
  <c r="C2640" i="3"/>
  <c r="B2640" i="3"/>
  <c r="A2640" i="3"/>
  <c r="F2639" i="3"/>
  <c r="E2639" i="3"/>
  <c r="D2639" i="3"/>
  <c r="C2639" i="3"/>
  <c r="B2639" i="3"/>
  <c r="A2639" i="3"/>
  <c r="F2638" i="3"/>
  <c r="E2638" i="3"/>
  <c r="D2638" i="3"/>
  <c r="C2638" i="3"/>
  <c r="B2638" i="3"/>
  <c r="A2638" i="3"/>
  <c r="F2637" i="3"/>
  <c r="E2637" i="3"/>
  <c r="D2637" i="3"/>
  <c r="C2637" i="3"/>
  <c r="B2637" i="3"/>
  <c r="A2637" i="3"/>
  <c r="F2636" i="3"/>
  <c r="E2636" i="3"/>
  <c r="D2636" i="3"/>
  <c r="C2636" i="3"/>
  <c r="B2636" i="3"/>
  <c r="A2636" i="3"/>
  <c r="F2635" i="3"/>
  <c r="E2635" i="3"/>
  <c r="D2635" i="3"/>
  <c r="C2635" i="3"/>
  <c r="B2635" i="3"/>
  <c r="A2635" i="3"/>
  <c r="F2634" i="3"/>
  <c r="E2634" i="3"/>
  <c r="D2634" i="3"/>
  <c r="C2634" i="3"/>
  <c r="B2634" i="3"/>
  <c r="A2634" i="3"/>
  <c r="F2633" i="3"/>
  <c r="E2633" i="3"/>
  <c r="D2633" i="3"/>
  <c r="C2633" i="3"/>
  <c r="B2633" i="3"/>
  <c r="A2633" i="3"/>
  <c r="F2632" i="3"/>
  <c r="E2632" i="3"/>
  <c r="D2632" i="3"/>
  <c r="C2632" i="3"/>
  <c r="B2632" i="3"/>
  <c r="A2632" i="3"/>
  <c r="F2631" i="3"/>
  <c r="E2631" i="3"/>
  <c r="D2631" i="3"/>
  <c r="C2631" i="3"/>
  <c r="B2631" i="3"/>
  <c r="A2631" i="3"/>
  <c r="F2630" i="3"/>
  <c r="E2630" i="3"/>
  <c r="D2630" i="3"/>
  <c r="C2630" i="3"/>
  <c r="B2630" i="3"/>
  <c r="A2630" i="3"/>
  <c r="F2629" i="3"/>
  <c r="E2629" i="3"/>
  <c r="D2629" i="3"/>
  <c r="C2629" i="3"/>
  <c r="B2629" i="3"/>
  <c r="A2629" i="3"/>
  <c r="F2628" i="3"/>
  <c r="E2628" i="3"/>
  <c r="D2628" i="3"/>
  <c r="C2628" i="3"/>
  <c r="B2628" i="3"/>
  <c r="A2628" i="3"/>
  <c r="F2627" i="3"/>
  <c r="E2627" i="3"/>
  <c r="D2627" i="3"/>
  <c r="C2627" i="3"/>
  <c r="B2627" i="3"/>
  <c r="A2627" i="3"/>
  <c r="F2626" i="3"/>
  <c r="E2626" i="3"/>
  <c r="D2626" i="3"/>
  <c r="C2626" i="3"/>
  <c r="B2626" i="3"/>
  <c r="A2626" i="3"/>
  <c r="F2625" i="3"/>
  <c r="E2625" i="3"/>
  <c r="D2625" i="3"/>
  <c r="C2625" i="3"/>
  <c r="B2625" i="3"/>
  <c r="A2625" i="3"/>
  <c r="F2624" i="3"/>
  <c r="E2624" i="3"/>
  <c r="D2624" i="3"/>
  <c r="C2624" i="3"/>
  <c r="B2624" i="3"/>
  <c r="A2624" i="3"/>
  <c r="F2623" i="3"/>
  <c r="E2623" i="3"/>
  <c r="D2623" i="3"/>
  <c r="C2623" i="3"/>
  <c r="B2623" i="3"/>
  <c r="A2623" i="3"/>
  <c r="F2622" i="3"/>
  <c r="E2622" i="3"/>
  <c r="D2622" i="3"/>
  <c r="C2622" i="3"/>
  <c r="B2622" i="3"/>
  <c r="A2622" i="3"/>
  <c r="F2621" i="3"/>
  <c r="E2621" i="3"/>
  <c r="D2621" i="3"/>
  <c r="C2621" i="3"/>
  <c r="B2621" i="3"/>
  <c r="A2621" i="3"/>
  <c r="F2620" i="3"/>
  <c r="E2620" i="3"/>
  <c r="D2620" i="3"/>
  <c r="C2620" i="3"/>
  <c r="B2620" i="3"/>
  <c r="A2620" i="3"/>
  <c r="F2619" i="3"/>
  <c r="E2619" i="3"/>
  <c r="D2619" i="3"/>
  <c r="C2619" i="3"/>
  <c r="B2619" i="3"/>
  <c r="A2619" i="3"/>
  <c r="F2618" i="3"/>
  <c r="E2618" i="3"/>
  <c r="D2618" i="3"/>
  <c r="C2618" i="3"/>
  <c r="B2618" i="3"/>
  <c r="A2618" i="3"/>
  <c r="F2617" i="3"/>
  <c r="E2617" i="3"/>
  <c r="D2617" i="3"/>
  <c r="C2617" i="3"/>
  <c r="B2617" i="3"/>
  <c r="A2617" i="3"/>
  <c r="F2616" i="3"/>
  <c r="E2616" i="3"/>
  <c r="D2616" i="3"/>
  <c r="C2616" i="3"/>
  <c r="B2616" i="3"/>
  <c r="A2616" i="3"/>
  <c r="F2615" i="3"/>
  <c r="E2615" i="3"/>
  <c r="D2615" i="3"/>
  <c r="C2615" i="3"/>
  <c r="B2615" i="3"/>
  <c r="A2615" i="3"/>
  <c r="F2614" i="3"/>
  <c r="E2614" i="3"/>
  <c r="D2614" i="3"/>
  <c r="C2614" i="3"/>
  <c r="B2614" i="3"/>
  <c r="A2614" i="3"/>
  <c r="F2613" i="3"/>
  <c r="E2613" i="3"/>
  <c r="D2613" i="3"/>
  <c r="C2613" i="3"/>
  <c r="B2613" i="3"/>
  <c r="A2613" i="3"/>
  <c r="F2612" i="3"/>
  <c r="E2612" i="3"/>
  <c r="D2612" i="3"/>
  <c r="C2612" i="3"/>
  <c r="B2612" i="3"/>
  <c r="A2612" i="3"/>
  <c r="F2611" i="3"/>
  <c r="E2611" i="3"/>
  <c r="D2611" i="3"/>
  <c r="C2611" i="3"/>
  <c r="B2611" i="3"/>
  <c r="A2611" i="3"/>
  <c r="F2610" i="3"/>
  <c r="E2610" i="3"/>
  <c r="D2610" i="3"/>
  <c r="C2610" i="3"/>
  <c r="B2610" i="3"/>
  <c r="A2610" i="3"/>
  <c r="F2609" i="3"/>
  <c r="E2609" i="3"/>
  <c r="D2609" i="3"/>
  <c r="C2609" i="3"/>
  <c r="B2609" i="3"/>
  <c r="A2609" i="3"/>
  <c r="F2608" i="3"/>
  <c r="E2608" i="3"/>
  <c r="D2608" i="3"/>
  <c r="C2608" i="3"/>
  <c r="B2608" i="3"/>
  <c r="A2608" i="3"/>
  <c r="F2607" i="3"/>
  <c r="E2607" i="3"/>
  <c r="D2607" i="3"/>
  <c r="C2607" i="3"/>
  <c r="B2607" i="3"/>
  <c r="A2607" i="3"/>
  <c r="F2606" i="3"/>
  <c r="E2606" i="3"/>
  <c r="D2606" i="3"/>
  <c r="C2606" i="3"/>
  <c r="B2606" i="3"/>
  <c r="A2606" i="3"/>
  <c r="F2605" i="3"/>
  <c r="E2605" i="3"/>
  <c r="D2605" i="3"/>
  <c r="C2605" i="3"/>
  <c r="B2605" i="3"/>
  <c r="A2605" i="3"/>
  <c r="F2604" i="3"/>
  <c r="E2604" i="3"/>
  <c r="D2604" i="3"/>
  <c r="C2604" i="3"/>
  <c r="B2604" i="3"/>
  <c r="A2604" i="3"/>
  <c r="F2603" i="3"/>
  <c r="E2603" i="3"/>
  <c r="D2603" i="3"/>
  <c r="C2603" i="3"/>
  <c r="B2603" i="3"/>
  <c r="A2603" i="3"/>
  <c r="F2602" i="3"/>
  <c r="E2602" i="3"/>
  <c r="D2602" i="3"/>
  <c r="C2602" i="3"/>
  <c r="B2602" i="3"/>
  <c r="A2602" i="3"/>
  <c r="F2601" i="3"/>
  <c r="E2601" i="3"/>
  <c r="D2601" i="3"/>
  <c r="C2601" i="3"/>
  <c r="B2601" i="3"/>
  <c r="A2601" i="3"/>
  <c r="F2600" i="3"/>
  <c r="E2600" i="3"/>
  <c r="D2600" i="3"/>
  <c r="C2600" i="3"/>
  <c r="B2600" i="3"/>
  <c r="A2600" i="3"/>
  <c r="F2599" i="3"/>
  <c r="E2599" i="3"/>
  <c r="D2599" i="3"/>
  <c r="C2599" i="3"/>
  <c r="B2599" i="3"/>
  <c r="A2599" i="3"/>
  <c r="F2598" i="3"/>
  <c r="E2598" i="3"/>
  <c r="D2598" i="3"/>
  <c r="C2598" i="3"/>
  <c r="B2598" i="3"/>
  <c r="A2598" i="3"/>
  <c r="F2597" i="3"/>
  <c r="E2597" i="3"/>
  <c r="D2597" i="3"/>
  <c r="C2597" i="3"/>
  <c r="B2597" i="3"/>
  <c r="A2597" i="3"/>
  <c r="F2596" i="3"/>
  <c r="E2596" i="3"/>
  <c r="D2596" i="3"/>
  <c r="C2596" i="3"/>
  <c r="B2596" i="3"/>
  <c r="A2596" i="3"/>
  <c r="F2595" i="3"/>
  <c r="E2595" i="3"/>
  <c r="D2595" i="3"/>
  <c r="C2595" i="3"/>
  <c r="B2595" i="3"/>
  <c r="A2595" i="3"/>
  <c r="F2594" i="3"/>
  <c r="E2594" i="3"/>
  <c r="D2594" i="3"/>
  <c r="C2594" i="3"/>
  <c r="B2594" i="3"/>
  <c r="A2594" i="3"/>
  <c r="F2593" i="3"/>
  <c r="E2593" i="3"/>
  <c r="D2593" i="3"/>
  <c r="C2593" i="3"/>
  <c r="B2593" i="3"/>
  <c r="A2593" i="3"/>
  <c r="F2592" i="3"/>
  <c r="E2592" i="3"/>
  <c r="D2592" i="3"/>
  <c r="C2592" i="3"/>
  <c r="B2592" i="3"/>
  <c r="A2592" i="3"/>
  <c r="F2591" i="3"/>
  <c r="E2591" i="3"/>
  <c r="D2591" i="3"/>
  <c r="C2591" i="3"/>
  <c r="B2591" i="3"/>
  <c r="A2591" i="3"/>
  <c r="F2590" i="3"/>
  <c r="E2590" i="3"/>
  <c r="D2590" i="3"/>
  <c r="C2590" i="3"/>
  <c r="B2590" i="3"/>
  <c r="A2590" i="3"/>
  <c r="F2589" i="3"/>
  <c r="E2589" i="3"/>
  <c r="D2589" i="3"/>
  <c r="C2589" i="3"/>
  <c r="B2589" i="3"/>
  <c r="A2589" i="3"/>
  <c r="F2588" i="3"/>
  <c r="E2588" i="3"/>
  <c r="D2588" i="3"/>
  <c r="C2588" i="3"/>
  <c r="B2588" i="3"/>
  <c r="A2588" i="3"/>
  <c r="F2587" i="3"/>
  <c r="E2587" i="3"/>
  <c r="D2587" i="3"/>
  <c r="C2587" i="3"/>
  <c r="B2587" i="3"/>
  <c r="A2587" i="3"/>
  <c r="F2586" i="3"/>
  <c r="E2586" i="3"/>
  <c r="D2586" i="3"/>
  <c r="C2586" i="3"/>
  <c r="B2586" i="3"/>
  <c r="A2586" i="3"/>
  <c r="F2585" i="3"/>
  <c r="E2585" i="3"/>
  <c r="D2585" i="3"/>
  <c r="C2585" i="3"/>
  <c r="B2585" i="3"/>
  <c r="A2585" i="3"/>
  <c r="F2584" i="3"/>
  <c r="E2584" i="3"/>
  <c r="D2584" i="3"/>
  <c r="C2584" i="3"/>
  <c r="B2584" i="3"/>
  <c r="A2584" i="3"/>
  <c r="F2583" i="3"/>
  <c r="E2583" i="3"/>
  <c r="D2583" i="3"/>
  <c r="C2583" i="3"/>
  <c r="B2583" i="3"/>
  <c r="A2583" i="3"/>
  <c r="F2582" i="3"/>
  <c r="E2582" i="3"/>
  <c r="D2582" i="3"/>
  <c r="C2582" i="3"/>
  <c r="B2582" i="3"/>
  <c r="A2582" i="3"/>
  <c r="F2581" i="3"/>
  <c r="E2581" i="3"/>
  <c r="D2581" i="3"/>
  <c r="C2581" i="3"/>
  <c r="B2581" i="3"/>
  <c r="A2581" i="3"/>
  <c r="F2580" i="3"/>
  <c r="E2580" i="3"/>
  <c r="D2580" i="3"/>
  <c r="C2580" i="3"/>
  <c r="B2580" i="3"/>
  <c r="A2580" i="3"/>
  <c r="F2579" i="3"/>
  <c r="E2579" i="3"/>
  <c r="D2579" i="3"/>
  <c r="C2579" i="3"/>
  <c r="B2579" i="3"/>
  <c r="A2579" i="3"/>
  <c r="F2578" i="3"/>
  <c r="E2578" i="3"/>
  <c r="D2578" i="3"/>
  <c r="C2578" i="3"/>
  <c r="B2578" i="3"/>
  <c r="A2578" i="3"/>
  <c r="F2577" i="3"/>
  <c r="E2577" i="3"/>
  <c r="D2577" i="3"/>
  <c r="C2577" i="3"/>
  <c r="B2577" i="3"/>
  <c r="A2577" i="3"/>
  <c r="F2576" i="3"/>
  <c r="E2576" i="3"/>
  <c r="D2576" i="3"/>
  <c r="C2576" i="3"/>
  <c r="B2576" i="3"/>
  <c r="A2576" i="3"/>
  <c r="F2575" i="3"/>
  <c r="E2575" i="3"/>
  <c r="D2575" i="3"/>
  <c r="C2575" i="3"/>
  <c r="B2575" i="3"/>
  <c r="A2575" i="3"/>
  <c r="F2574" i="3"/>
  <c r="E2574" i="3"/>
  <c r="D2574" i="3"/>
  <c r="C2574" i="3"/>
  <c r="B2574" i="3"/>
  <c r="A2574" i="3"/>
  <c r="F2573" i="3"/>
  <c r="E2573" i="3"/>
  <c r="D2573" i="3"/>
  <c r="C2573" i="3"/>
  <c r="B2573" i="3"/>
  <c r="A2573" i="3"/>
  <c r="F2572" i="3"/>
  <c r="E2572" i="3"/>
  <c r="D2572" i="3"/>
  <c r="C2572" i="3"/>
  <c r="B2572" i="3"/>
  <c r="A2572" i="3"/>
  <c r="F2571" i="3"/>
  <c r="E2571" i="3"/>
  <c r="D2571" i="3"/>
  <c r="C2571" i="3"/>
  <c r="B2571" i="3"/>
  <c r="A2571" i="3"/>
  <c r="F2570" i="3"/>
  <c r="E2570" i="3"/>
  <c r="D2570" i="3"/>
  <c r="C2570" i="3"/>
  <c r="B2570" i="3"/>
  <c r="A2570" i="3"/>
  <c r="F2569" i="3"/>
  <c r="E2569" i="3"/>
  <c r="D2569" i="3"/>
  <c r="C2569" i="3"/>
  <c r="B2569" i="3"/>
  <c r="A2569" i="3"/>
  <c r="F2568" i="3"/>
  <c r="E2568" i="3"/>
  <c r="D2568" i="3"/>
  <c r="C2568" i="3"/>
  <c r="B2568" i="3"/>
  <c r="A2568" i="3"/>
  <c r="F2567" i="3"/>
  <c r="E2567" i="3"/>
  <c r="D2567" i="3"/>
  <c r="C2567" i="3"/>
  <c r="B2567" i="3"/>
  <c r="A2567" i="3"/>
  <c r="F2566" i="3"/>
  <c r="E2566" i="3"/>
  <c r="D2566" i="3"/>
  <c r="C2566" i="3"/>
  <c r="B2566" i="3"/>
  <c r="A2566" i="3"/>
  <c r="F2565" i="3"/>
  <c r="E2565" i="3"/>
  <c r="D2565" i="3"/>
  <c r="C2565" i="3"/>
  <c r="B2565" i="3"/>
  <c r="A2565" i="3"/>
  <c r="F2564" i="3"/>
  <c r="E2564" i="3"/>
  <c r="D2564" i="3"/>
  <c r="C2564" i="3"/>
  <c r="B2564" i="3"/>
  <c r="A2564" i="3"/>
  <c r="F2563" i="3"/>
  <c r="E2563" i="3"/>
  <c r="D2563" i="3"/>
  <c r="C2563" i="3"/>
  <c r="B2563" i="3"/>
  <c r="A2563" i="3"/>
  <c r="F2562" i="3"/>
  <c r="E2562" i="3"/>
  <c r="D2562" i="3"/>
  <c r="C2562" i="3"/>
  <c r="B2562" i="3"/>
  <c r="A2562" i="3"/>
  <c r="F2561" i="3"/>
  <c r="E2561" i="3"/>
  <c r="D2561" i="3"/>
  <c r="C2561" i="3"/>
  <c r="B2561" i="3"/>
  <c r="A2561" i="3"/>
  <c r="F2560" i="3"/>
  <c r="E2560" i="3"/>
  <c r="D2560" i="3"/>
  <c r="C2560" i="3"/>
  <c r="B2560" i="3"/>
  <c r="A2560" i="3"/>
  <c r="F2559" i="3"/>
  <c r="E2559" i="3"/>
  <c r="D2559" i="3"/>
  <c r="C2559" i="3"/>
  <c r="B2559" i="3"/>
  <c r="A2559" i="3"/>
  <c r="F2558" i="3"/>
  <c r="E2558" i="3"/>
  <c r="D2558" i="3"/>
  <c r="C2558" i="3"/>
  <c r="B2558" i="3"/>
  <c r="A2558" i="3"/>
  <c r="F2557" i="3"/>
  <c r="E2557" i="3"/>
  <c r="D2557" i="3"/>
  <c r="C2557" i="3"/>
  <c r="B2557" i="3"/>
  <c r="A2557" i="3"/>
  <c r="F2556" i="3"/>
  <c r="E2556" i="3"/>
  <c r="D2556" i="3"/>
  <c r="C2556" i="3"/>
  <c r="B2556" i="3"/>
  <c r="A2556" i="3"/>
  <c r="F2555" i="3"/>
  <c r="E2555" i="3"/>
  <c r="D2555" i="3"/>
  <c r="C2555" i="3"/>
  <c r="B2555" i="3"/>
  <c r="A2555" i="3"/>
  <c r="F2554" i="3"/>
  <c r="E2554" i="3"/>
  <c r="D2554" i="3"/>
  <c r="C2554" i="3"/>
  <c r="B2554" i="3"/>
  <c r="A2554" i="3"/>
  <c r="F2553" i="3"/>
  <c r="E2553" i="3"/>
  <c r="D2553" i="3"/>
  <c r="C2553" i="3"/>
  <c r="B2553" i="3"/>
  <c r="A2553" i="3"/>
  <c r="F2552" i="3"/>
  <c r="E2552" i="3"/>
  <c r="D2552" i="3"/>
  <c r="C2552" i="3"/>
  <c r="B2552" i="3"/>
  <c r="A2552" i="3"/>
  <c r="F2551" i="3"/>
  <c r="E2551" i="3"/>
  <c r="D2551" i="3"/>
  <c r="C2551" i="3"/>
  <c r="B2551" i="3"/>
  <c r="A2551" i="3"/>
  <c r="F2550" i="3"/>
  <c r="E2550" i="3"/>
  <c r="D2550" i="3"/>
  <c r="C2550" i="3"/>
  <c r="B2550" i="3"/>
  <c r="A2550" i="3"/>
  <c r="F2549" i="3"/>
  <c r="E2549" i="3"/>
  <c r="D2549" i="3"/>
  <c r="C2549" i="3"/>
  <c r="B2549" i="3"/>
  <c r="A2549" i="3"/>
  <c r="F2548" i="3"/>
  <c r="E2548" i="3"/>
  <c r="D2548" i="3"/>
  <c r="C2548" i="3"/>
  <c r="B2548" i="3"/>
  <c r="A2548" i="3"/>
  <c r="F2547" i="3"/>
  <c r="E2547" i="3"/>
  <c r="D2547" i="3"/>
  <c r="C2547" i="3"/>
  <c r="B2547" i="3"/>
  <c r="A2547" i="3"/>
  <c r="F2546" i="3"/>
  <c r="E2546" i="3"/>
  <c r="D2546" i="3"/>
  <c r="C2546" i="3"/>
  <c r="B2546" i="3"/>
  <c r="A2546" i="3"/>
  <c r="F2545" i="3"/>
  <c r="E2545" i="3"/>
  <c r="D2545" i="3"/>
  <c r="C2545" i="3"/>
  <c r="B2545" i="3"/>
  <c r="A2545" i="3"/>
  <c r="F2544" i="3"/>
  <c r="E2544" i="3"/>
  <c r="D2544" i="3"/>
  <c r="C2544" i="3"/>
  <c r="B2544" i="3"/>
  <c r="A2544" i="3"/>
  <c r="F2543" i="3"/>
  <c r="E2543" i="3"/>
  <c r="D2543" i="3"/>
  <c r="C2543" i="3"/>
  <c r="B2543" i="3"/>
  <c r="A2543" i="3"/>
  <c r="F2542" i="3"/>
  <c r="E2542" i="3"/>
  <c r="D2542" i="3"/>
  <c r="C2542" i="3"/>
  <c r="B2542" i="3"/>
  <c r="A2542" i="3"/>
  <c r="F2541" i="3"/>
  <c r="E2541" i="3"/>
  <c r="D2541" i="3"/>
  <c r="C2541" i="3"/>
  <c r="B2541" i="3"/>
  <c r="A2541" i="3"/>
  <c r="F2540" i="3"/>
  <c r="E2540" i="3"/>
  <c r="D2540" i="3"/>
  <c r="C2540" i="3"/>
  <c r="B2540" i="3"/>
  <c r="A2540" i="3"/>
  <c r="F2539" i="3"/>
  <c r="E2539" i="3"/>
  <c r="D2539" i="3"/>
  <c r="C2539" i="3"/>
  <c r="B2539" i="3"/>
  <c r="A2539" i="3"/>
  <c r="F2538" i="3"/>
  <c r="E2538" i="3"/>
  <c r="D2538" i="3"/>
  <c r="C2538" i="3"/>
  <c r="B2538" i="3"/>
  <c r="A2538" i="3"/>
  <c r="F2537" i="3"/>
  <c r="E2537" i="3"/>
  <c r="D2537" i="3"/>
  <c r="C2537" i="3"/>
  <c r="B2537" i="3"/>
  <c r="A2537" i="3"/>
  <c r="F2536" i="3"/>
  <c r="E2536" i="3"/>
  <c r="D2536" i="3"/>
  <c r="C2536" i="3"/>
  <c r="B2536" i="3"/>
  <c r="A2536" i="3"/>
  <c r="F2535" i="3"/>
  <c r="E2535" i="3"/>
  <c r="D2535" i="3"/>
  <c r="C2535" i="3"/>
  <c r="B2535" i="3"/>
  <c r="A2535" i="3"/>
  <c r="F2534" i="3"/>
  <c r="E2534" i="3"/>
  <c r="D2534" i="3"/>
  <c r="C2534" i="3"/>
  <c r="B2534" i="3"/>
  <c r="A2534" i="3"/>
  <c r="F2533" i="3"/>
  <c r="E2533" i="3"/>
  <c r="D2533" i="3"/>
  <c r="C2533" i="3"/>
  <c r="B2533" i="3"/>
  <c r="A2533" i="3"/>
  <c r="F2532" i="3"/>
  <c r="E2532" i="3"/>
  <c r="D2532" i="3"/>
  <c r="C2532" i="3"/>
  <c r="B2532" i="3"/>
  <c r="A2532" i="3"/>
  <c r="F2531" i="3"/>
  <c r="E2531" i="3"/>
  <c r="D2531" i="3"/>
  <c r="C2531" i="3"/>
  <c r="B2531" i="3"/>
  <c r="A2531" i="3"/>
  <c r="F2530" i="3"/>
  <c r="E2530" i="3"/>
  <c r="D2530" i="3"/>
  <c r="C2530" i="3"/>
  <c r="B2530" i="3"/>
  <c r="A2530" i="3"/>
  <c r="F2529" i="3"/>
  <c r="E2529" i="3"/>
  <c r="D2529" i="3"/>
  <c r="C2529" i="3"/>
  <c r="B2529" i="3"/>
  <c r="A2529" i="3"/>
  <c r="F2528" i="3"/>
  <c r="E2528" i="3"/>
  <c r="D2528" i="3"/>
  <c r="C2528" i="3"/>
  <c r="B2528" i="3"/>
  <c r="A2528" i="3"/>
  <c r="F2527" i="3"/>
  <c r="E2527" i="3"/>
  <c r="D2527" i="3"/>
  <c r="C2527" i="3"/>
  <c r="B2527" i="3"/>
  <c r="A2527" i="3"/>
  <c r="F2526" i="3"/>
  <c r="E2526" i="3"/>
  <c r="D2526" i="3"/>
  <c r="C2526" i="3"/>
  <c r="B2526" i="3"/>
  <c r="A2526" i="3"/>
  <c r="F2525" i="3"/>
  <c r="E2525" i="3"/>
  <c r="D2525" i="3"/>
  <c r="C2525" i="3"/>
  <c r="B2525" i="3"/>
  <c r="A2525" i="3"/>
  <c r="F2524" i="3"/>
  <c r="E2524" i="3"/>
  <c r="D2524" i="3"/>
  <c r="C2524" i="3"/>
  <c r="B2524" i="3"/>
  <c r="A2524" i="3"/>
  <c r="F2523" i="3"/>
  <c r="E2523" i="3"/>
  <c r="D2523" i="3"/>
  <c r="C2523" i="3"/>
  <c r="B2523" i="3"/>
  <c r="A2523" i="3"/>
  <c r="F2522" i="3"/>
  <c r="E2522" i="3"/>
  <c r="D2522" i="3"/>
  <c r="C2522" i="3"/>
  <c r="B2522" i="3"/>
  <c r="A2522" i="3"/>
  <c r="F2521" i="3"/>
  <c r="E2521" i="3"/>
  <c r="D2521" i="3"/>
  <c r="C2521" i="3"/>
  <c r="B2521" i="3"/>
  <c r="A2521" i="3"/>
  <c r="F2520" i="3"/>
  <c r="E2520" i="3"/>
  <c r="D2520" i="3"/>
  <c r="C2520" i="3"/>
  <c r="B2520" i="3"/>
  <c r="A2520" i="3"/>
  <c r="F2519" i="3"/>
  <c r="E2519" i="3"/>
  <c r="D2519" i="3"/>
  <c r="C2519" i="3"/>
  <c r="B2519" i="3"/>
  <c r="A2519" i="3"/>
  <c r="F2518" i="3"/>
  <c r="E2518" i="3"/>
  <c r="D2518" i="3"/>
  <c r="C2518" i="3"/>
  <c r="B2518" i="3"/>
  <c r="A2518" i="3"/>
  <c r="F2517" i="3"/>
  <c r="E2517" i="3"/>
  <c r="D2517" i="3"/>
  <c r="C2517" i="3"/>
  <c r="B2517" i="3"/>
  <c r="A2517" i="3"/>
  <c r="F2516" i="3"/>
  <c r="E2516" i="3"/>
  <c r="D2516" i="3"/>
  <c r="C2516" i="3"/>
  <c r="B2516" i="3"/>
  <c r="A2516" i="3"/>
  <c r="F2515" i="3"/>
  <c r="E2515" i="3"/>
  <c r="D2515" i="3"/>
  <c r="C2515" i="3"/>
  <c r="B2515" i="3"/>
  <c r="A2515" i="3"/>
  <c r="F2514" i="3"/>
  <c r="E2514" i="3"/>
  <c r="D2514" i="3"/>
  <c r="C2514" i="3"/>
  <c r="B2514" i="3"/>
  <c r="A2514" i="3"/>
  <c r="F2513" i="3"/>
  <c r="E2513" i="3"/>
  <c r="D2513" i="3"/>
  <c r="C2513" i="3"/>
  <c r="B2513" i="3"/>
  <c r="A2513" i="3"/>
  <c r="F2512" i="3"/>
  <c r="E2512" i="3"/>
  <c r="D2512" i="3"/>
  <c r="C2512" i="3"/>
  <c r="B2512" i="3"/>
  <c r="A2512" i="3"/>
  <c r="F2511" i="3"/>
  <c r="E2511" i="3"/>
  <c r="D2511" i="3"/>
  <c r="C2511" i="3"/>
  <c r="B2511" i="3"/>
  <c r="A2511" i="3"/>
  <c r="F2510" i="3"/>
  <c r="E2510" i="3"/>
  <c r="D2510" i="3"/>
  <c r="C2510" i="3"/>
  <c r="B2510" i="3"/>
  <c r="A2510" i="3"/>
  <c r="F2509" i="3"/>
  <c r="E2509" i="3"/>
  <c r="D2509" i="3"/>
  <c r="C2509" i="3"/>
  <c r="B2509" i="3"/>
  <c r="A2509" i="3"/>
  <c r="F2508" i="3"/>
  <c r="E2508" i="3"/>
  <c r="D2508" i="3"/>
  <c r="C2508" i="3"/>
  <c r="B2508" i="3"/>
  <c r="A2508" i="3"/>
  <c r="F2507" i="3"/>
  <c r="E2507" i="3"/>
  <c r="D2507" i="3"/>
  <c r="C2507" i="3"/>
  <c r="B2507" i="3"/>
  <c r="A2507" i="3"/>
  <c r="F2506" i="3"/>
  <c r="E2506" i="3"/>
  <c r="D2506" i="3"/>
  <c r="C2506" i="3"/>
  <c r="B2506" i="3"/>
  <c r="A2506" i="3"/>
  <c r="F2505" i="3"/>
  <c r="E2505" i="3"/>
  <c r="D2505" i="3"/>
  <c r="C2505" i="3"/>
  <c r="B2505" i="3"/>
  <c r="A2505" i="3"/>
  <c r="F2504" i="3"/>
  <c r="E2504" i="3"/>
  <c r="D2504" i="3"/>
  <c r="C2504" i="3"/>
  <c r="B2504" i="3"/>
  <c r="A2504" i="3"/>
  <c r="F2503" i="3"/>
  <c r="E2503" i="3"/>
  <c r="D2503" i="3"/>
  <c r="C2503" i="3"/>
  <c r="B2503" i="3"/>
  <c r="A2503" i="3"/>
  <c r="F2502" i="3"/>
  <c r="E2502" i="3"/>
  <c r="D2502" i="3"/>
  <c r="C2502" i="3"/>
  <c r="B2502" i="3"/>
  <c r="A2502" i="3"/>
  <c r="F2501" i="3"/>
  <c r="E2501" i="3"/>
  <c r="D2501" i="3"/>
  <c r="C2501" i="3"/>
  <c r="B2501" i="3"/>
  <c r="A2501" i="3"/>
  <c r="F2500" i="3"/>
  <c r="E2500" i="3"/>
  <c r="D2500" i="3"/>
  <c r="C2500" i="3"/>
  <c r="B2500" i="3"/>
  <c r="A2500" i="3"/>
  <c r="F2499" i="3"/>
  <c r="E2499" i="3"/>
  <c r="D2499" i="3"/>
  <c r="C2499" i="3"/>
  <c r="B2499" i="3"/>
  <c r="A2499" i="3"/>
  <c r="F2498" i="3"/>
  <c r="E2498" i="3"/>
  <c r="D2498" i="3"/>
  <c r="C2498" i="3"/>
  <c r="B2498" i="3"/>
  <c r="A2498" i="3"/>
  <c r="F2497" i="3"/>
  <c r="E2497" i="3"/>
  <c r="D2497" i="3"/>
  <c r="C2497" i="3"/>
  <c r="B2497" i="3"/>
  <c r="A2497" i="3"/>
  <c r="F2496" i="3"/>
  <c r="E2496" i="3"/>
  <c r="D2496" i="3"/>
  <c r="C2496" i="3"/>
  <c r="B2496" i="3"/>
  <c r="A2496" i="3"/>
  <c r="F2495" i="3"/>
  <c r="E2495" i="3"/>
  <c r="D2495" i="3"/>
  <c r="C2495" i="3"/>
  <c r="B2495" i="3"/>
  <c r="A2495" i="3"/>
  <c r="F2494" i="3"/>
  <c r="E2494" i="3"/>
  <c r="D2494" i="3"/>
  <c r="C2494" i="3"/>
  <c r="B2494" i="3"/>
  <c r="A2494" i="3"/>
  <c r="F2493" i="3"/>
  <c r="E2493" i="3"/>
  <c r="D2493" i="3"/>
  <c r="C2493" i="3"/>
  <c r="B2493" i="3"/>
  <c r="A2493" i="3"/>
  <c r="F2492" i="3"/>
  <c r="E2492" i="3"/>
  <c r="D2492" i="3"/>
  <c r="C2492" i="3"/>
  <c r="B2492" i="3"/>
  <c r="A2492" i="3"/>
  <c r="F2491" i="3"/>
  <c r="E2491" i="3"/>
  <c r="D2491" i="3"/>
  <c r="C2491" i="3"/>
  <c r="B2491" i="3"/>
  <c r="A2491" i="3"/>
  <c r="F2490" i="3"/>
  <c r="E2490" i="3"/>
  <c r="D2490" i="3"/>
  <c r="C2490" i="3"/>
  <c r="B2490" i="3"/>
  <c r="A2490" i="3"/>
  <c r="F2489" i="3"/>
  <c r="E2489" i="3"/>
  <c r="D2489" i="3"/>
  <c r="C2489" i="3"/>
  <c r="B2489" i="3"/>
  <c r="A2489" i="3"/>
  <c r="F2488" i="3"/>
  <c r="E2488" i="3"/>
  <c r="D2488" i="3"/>
  <c r="C2488" i="3"/>
  <c r="B2488" i="3"/>
  <c r="A2488" i="3"/>
  <c r="F2487" i="3"/>
  <c r="E2487" i="3"/>
  <c r="D2487" i="3"/>
  <c r="C2487" i="3"/>
  <c r="B2487" i="3"/>
  <c r="A2487" i="3"/>
  <c r="F2486" i="3"/>
  <c r="E2486" i="3"/>
  <c r="D2486" i="3"/>
  <c r="C2486" i="3"/>
  <c r="B2486" i="3"/>
  <c r="A2486" i="3"/>
  <c r="F2485" i="3"/>
  <c r="E2485" i="3"/>
  <c r="D2485" i="3"/>
  <c r="C2485" i="3"/>
  <c r="B2485" i="3"/>
  <c r="A2485" i="3"/>
  <c r="F2484" i="3"/>
  <c r="E2484" i="3"/>
  <c r="D2484" i="3"/>
  <c r="C2484" i="3"/>
  <c r="B2484" i="3"/>
  <c r="A2484" i="3"/>
  <c r="F2483" i="3"/>
  <c r="E2483" i="3"/>
  <c r="D2483" i="3"/>
  <c r="C2483" i="3"/>
  <c r="B2483" i="3"/>
  <c r="A2483" i="3"/>
  <c r="F2482" i="3"/>
  <c r="E2482" i="3"/>
  <c r="D2482" i="3"/>
  <c r="C2482" i="3"/>
  <c r="B2482" i="3"/>
  <c r="A2482" i="3"/>
  <c r="F2481" i="3"/>
  <c r="E2481" i="3"/>
  <c r="D2481" i="3"/>
  <c r="C2481" i="3"/>
  <c r="B2481" i="3"/>
  <c r="A2481" i="3"/>
  <c r="F2480" i="3"/>
  <c r="E2480" i="3"/>
  <c r="D2480" i="3"/>
  <c r="C2480" i="3"/>
  <c r="B2480" i="3"/>
  <c r="A2480" i="3"/>
  <c r="F2479" i="3"/>
  <c r="E2479" i="3"/>
  <c r="D2479" i="3"/>
  <c r="C2479" i="3"/>
  <c r="B2479" i="3"/>
  <c r="A2479" i="3"/>
  <c r="F2478" i="3"/>
  <c r="E2478" i="3"/>
  <c r="D2478" i="3"/>
  <c r="C2478" i="3"/>
  <c r="B2478" i="3"/>
  <c r="A2478" i="3"/>
  <c r="F2477" i="3"/>
  <c r="E2477" i="3"/>
  <c r="D2477" i="3"/>
  <c r="C2477" i="3"/>
  <c r="B2477" i="3"/>
  <c r="A2477" i="3"/>
  <c r="F2476" i="3"/>
  <c r="E2476" i="3"/>
  <c r="D2476" i="3"/>
  <c r="C2476" i="3"/>
  <c r="B2476" i="3"/>
  <c r="A2476" i="3"/>
  <c r="F2475" i="3"/>
  <c r="E2475" i="3"/>
  <c r="D2475" i="3"/>
  <c r="C2475" i="3"/>
  <c r="B2475" i="3"/>
  <c r="A2475" i="3"/>
  <c r="F2474" i="3"/>
  <c r="E2474" i="3"/>
  <c r="D2474" i="3"/>
  <c r="C2474" i="3"/>
  <c r="B2474" i="3"/>
  <c r="A2474" i="3"/>
  <c r="F2473" i="3"/>
  <c r="E2473" i="3"/>
  <c r="D2473" i="3"/>
  <c r="C2473" i="3"/>
  <c r="B2473" i="3"/>
  <c r="A2473" i="3"/>
  <c r="F2472" i="3"/>
  <c r="E2472" i="3"/>
  <c r="D2472" i="3"/>
  <c r="C2472" i="3"/>
  <c r="B2472" i="3"/>
  <c r="A2472" i="3"/>
  <c r="F2471" i="3"/>
  <c r="E2471" i="3"/>
  <c r="D2471" i="3"/>
  <c r="C2471" i="3"/>
  <c r="B2471" i="3"/>
  <c r="A2471" i="3"/>
  <c r="F2470" i="3"/>
  <c r="E2470" i="3"/>
  <c r="D2470" i="3"/>
  <c r="C2470" i="3"/>
  <c r="B2470" i="3"/>
  <c r="A2470" i="3"/>
  <c r="F2469" i="3"/>
  <c r="E2469" i="3"/>
  <c r="D2469" i="3"/>
  <c r="C2469" i="3"/>
  <c r="B2469" i="3"/>
  <c r="A2469" i="3"/>
  <c r="F2468" i="3"/>
  <c r="E2468" i="3"/>
  <c r="D2468" i="3"/>
  <c r="C2468" i="3"/>
  <c r="B2468" i="3"/>
  <c r="A2468" i="3"/>
  <c r="F2467" i="3"/>
  <c r="E2467" i="3"/>
  <c r="D2467" i="3"/>
  <c r="C2467" i="3"/>
  <c r="B2467" i="3"/>
  <c r="A2467" i="3"/>
  <c r="F2466" i="3"/>
  <c r="E2466" i="3"/>
  <c r="D2466" i="3"/>
  <c r="C2466" i="3"/>
  <c r="B2466" i="3"/>
  <c r="A2466" i="3"/>
  <c r="F2465" i="3"/>
  <c r="E2465" i="3"/>
  <c r="D2465" i="3"/>
  <c r="C2465" i="3"/>
  <c r="B2465" i="3"/>
  <c r="A2465" i="3"/>
  <c r="F2464" i="3"/>
  <c r="E2464" i="3"/>
  <c r="D2464" i="3"/>
  <c r="C2464" i="3"/>
  <c r="B2464" i="3"/>
  <c r="A2464" i="3"/>
  <c r="F2463" i="3"/>
  <c r="E2463" i="3"/>
  <c r="D2463" i="3"/>
  <c r="C2463" i="3"/>
  <c r="B2463" i="3"/>
  <c r="A2463" i="3"/>
  <c r="F2462" i="3"/>
  <c r="E2462" i="3"/>
  <c r="D2462" i="3"/>
  <c r="C2462" i="3"/>
  <c r="B2462" i="3"/>
  <c r="A2462" i="3"/>
  <c r="F2461" i="3"/>
  <c r="E2461" i="3"/>
  <c r="D2461" i="3"/>
  <c r="C2461" i="3"/>
  <c r="B2461" i="3"/>
  <c r="A2461" i="3"/>
  <c r="F2460" i="3"/>
  <c r="E2460" i="3"/>
  <c r="D2460" i="3"/>
  <c r="C2460" i="3"/>
  <c r="B2460" i="3"/>
  <c r="A2460" i="3"/>
  <c r="F2459" i="3"/>
  <c r="E2459" i="3"/>
  <c r="D2459" i="3"/>
  <c r="C2459" i="3"/>
  <c r="B2459" i="3"/>
  <c r="A2459" i="3"/>
  <c r="F2458" i="3"/>
  <c r="E2458" i="3"/>
  <c r="D2458" i="3"/>
  <c r="C2458" i="3"/>
  <c r="B2458" i="3"/>
  <c r="A2458" i="3"/>
  <c r="F2457" i="3"/>
  <c r="E2457" i="3"/>
  <c r="D2457" i="3"/>
  <c r="C2457" i="3"/>
  <c r="B2457" i="3"/>
  <c r="A2457" i="3"/>
  <c r="F2456" i="3"/>
  <c r="E2456" i="3"/>
  <c r="D2456" i="3"/>
  <c r="C2456" i="3"/>
  <c r="B2456" i="3"/>
  <c r="A2456" i="3"/>
  <c r="F2455" i="3"/>
  <c r="E2455" i="3"/>
  <c r="D2455" i="3"/>
  <c r="C2455" i="3"/>
  <c r="B2455" i="3"/>
  <c r="A2455" i="3"/>
  <c r="F2454" i="3"/>
  <c r="E2454" i="3"/>
  <c r="D2454" i="3"/>
  <c r="C2454" i="3"/>
  <c r="B2454" i="3"/>
  <c r="A2454" i="3"/>
  <c r="F2453" i="3"/>
  <c r="E2453" i="3"/>
  <c r="D2453" i="3"/>
  <c r="C2453" i="3"/>
  <c r="B2453" i="3"/>
  <c r="A2453" i="3"/>
  <c r="F2452" i="3"/>
  <c r="E2452" i="3"/>
  <c r="D2452" i="3"/>
  <c r="C2452" i="3"/>
  <c r="B2452" i="3"/>
  <c r="A2452" i="3"/>
  <c r="F2451" i="3"/>
  <c r="E2451" i="3"/>
  <c r="D2451" i="3"/>
  <c r="C2451" i="3"/>
  <c r="B2451" i="3"/>
  <c r="A2451" i="3"/>
  <c r="F2450" i="3"/>
  <c r="E2450" i="3"/>
  <c r="D2450" i="3"/>
  <c r="C2450" i="3"/>
  <c r="B2450" i="3"/>
  <c r="A2450" i="3"/>
  <c r="F2449" i="3"/>
  <c r="E2449" i="3"/>
  <c r="D2449" i="3"/>
  <c r="C2449" i="3"/>
  <c r="B2449" i="3"/>
  <c r="A2449" i="3"/>
  <c r="F2448" i="3"/>
  <c r="E2448" i="3"/>
  <c r="D2448" i="3"/>
  <c r="C2448" i="3"/>
  <c r="B2448" i="3"/>
  <c r="A2448" i="3"/>
  <c r="F2447" i="3"/>
  <c r="E2447" i="3"/>
  <c r="D2447" i="3"/>
  <c r="C2447" i="3"/>
  <c r="B2447" i="3"/>
  <c r="A2447" i="3"/>
  <c r="F2446" i="3"/>
  <c r="E2446" i="3"/>
  <c r="D2446" i="3"/>
  <c r="C2446" i="3"/>
  <c r="B2446" i="3"/>
  <c r="A2446" i="3"/>
  <c r="F2445" i="3"/>
  <c r="E2445" i="3"/>
  <c r="D2445" i="3"/>
  <c r="C2445" i="3"/>
  <c r="B2445" i="3"/>
  <c r="A2445" i="3"/>
  <c r="F2444" i="3"/>
  <c r="E2444" i="3"/>
  <c r="D2444" i="3"/>
  <c r="C2444" i="3"/>
  <c r="B2444" i="3"/>
  <c r="A2444" i="3"/>
  <c r="F2443" i="3"/>
  <c r="E2443" i="3"/>
  <c r="D2443" i="3"/>
  <c r="C2443" i="3"/>
  <c r="B2443" i="3"/>
  <c r="A2443" i="3"/>
  <c r="F2442" i="3"/>
  <c r="E2442" i="3"/>
  <c r="D2442" i="3"/>
  <c r="C2442" i="3"/>
  <c r="B2442" i="3"/>
  <c r="A2442" i="3"/>
  <c r="F2441" i="3"/>
  <c r="E2441" i="3"/>
  <c r="D2441" i="3"/>
  <c r="C2441" i="3"/>
  <c r="B2441" i="3"/>
  <c r="A2441" i="3"/>
  <c r="F2440" i="3"/>
  <c r="E2440" i="3"/>
  <c r="D2440" i="3"/>
  <c r="C2440" i="3"/>
  <c r="B2440" i="3"/>
  <c r="A2440" i="3"/>
  <c r="F2439" i="3"/>
  <c r="E2439" i="3"/>
  <c r="D2439" i="3"/>
  <c r="C2439" i="3"/>
  <c r="B2439" i="3"/>
  <c r="A2439" i="3"/>
  <c r="F2438" i="3"/>
  <c r="E2438" i="3"/>
  <c r="D2438" i="3"/>
  <c r="C2438" i="3"/>
  <c r="B2438" i="3"/>
  <c r="A2438" i="3"/>
  <c r="F2437" i="3"/>
  <c r="E2437" i="3"/>
  <c r="D2437" i="3"/>
  <c r="C2437" i="3"/>
  <c r="B2437" i="3"/>
  <c r="A2437" i="3"/>
  <c r="F2436" i="3"/>
  <c r="E2436" i="3"/>
  <c r="D2436" i="3"/>
  <c r="C2436" i="3"/>
  <c r="B2436" i="3"/>
  <c r="A2436" i="3"/>
  <c r="F2435" i="3"/>
  <c r="E2435" i="3"/>
  <c r="D2435" i="3"/>
  <c r="C2435" i="3"/>
  <c r="B2435" i="3"/>
  <c r="A2435" i="3"/>
  <c r="F2434" i="3"/>
  <c r="E2434" i="3"/>
  <c r="D2434" i="3"/>
  <c r="C2434" i="3"/>
  <c r="B2434" i="3"/>
  <c r="A2434" i="3"/>
  <c r="F2433" i="3"/>
  <c r="E2433" i="3"/>
  <c r="D2433" i="3"/>
  <c r="C2433" i="3"/>
  <c r="B2433" i="3"/>
  <c r="A2433" i="3"/>
  <c r="F2432" i="3"/>
  <c r="E2432" i="3"/>
  <c r="D2432" i="3"/>
  <c r="C2432" i="3"/>
  <c r="B2432" i="3"/>
  <c r="A2432" i="3"/>
  <c r="F2431" i="3"/>
  <c r="E2431" i="3"/>
  <c r="D2431" i="3"/>
  <c r="C2431" i="3"/>
  <c r="B2431" i="3"/>
  <c r="A2431" i="3"/>
  <c r="F2430" i="3"/>
  <c r="E2430" i="3"/>
  <c r="D2430" i="3"/>
  <c r="C2430" i="3"/>
  <c r="B2430" i="3"/>
  <c r="A2430" i="3"/>
  <c r="F2429" i="3"/>
  <c r="E2429" i="3"/>
  <c r="D2429" i="3"/>
  <c r="C2429" i="3"/>
  <c r="B2429" i="3"/>
  <c r="A2429" i="3"/>
  <c r="F2428" i="3"/>
  <c r="E2428" i="3"/>
  <c r="D2428" i="3"/>
  <c r="C2428" i="3"/>
  <c r="B2428" i="3"/>
  <c r="A2428" i="3"/>
  <c r="F2427" i="3"/>
  <c r="E2427" i="3"/>
  <c r="D2427" i="3"/>
  <c r="C2427" i="3"/>
  <c r="B2427" i="3"/>
  <c r="A2427" i="3"/>
  <c r="F2426" i="3"/>
  <c r="E2426" i="3"/>
  <c r="D2426" i="3"/>
  <c r="C2426" i="3"/>
  <c r="B2426" i="3"/>
  <c r="A2426" i="3"/>
  <c r="F2425" i="3"/>
  <c r="E2425" i="3"/>
  <c r="D2425" i="3"/>
  <c r="C2425" i="3"/>
  <c r="B2425" i="3"/>
  <c r="A2425" i="3"/>
  <c r="F2424" i="3"/>
  <c r="E2424" i="3"/>
  <c r="D2424" i="3"/>
  <c r="C2424" i="3"/>
  <c r="B2424" i="3"/>
  <c r="A2424" i="3"/>
  <c r="F2423" i="3"/>
  <c r="E2423" i="3"/>
  <c r="D2423" i="3"/>
  <c r="C2423" i="3"/>
  <c r="B2423" i="3"/>
  <c r="A2423" i="3"/>
  <c r="F2422" i="3"/>
  <c r="E2422" i="3"/>
  <c r="D2422" i="3"/>
  <c r="C2422" i="3"/>
  <c r="B2422" i="3"/>
  <c r="A2422" i="3"/>
  <c r="F2421" i="3"/>
  <c r="E2421" i="3"/>
  <c r="D2421" i="3"/>
  <c r="C2421" i="3"/>
  <c r="B2421" i="3"/>
  <c r="A2421" i="3"/>
  <c r="F2420" i="3"/>
  <c r="E2420" i="3"/>
  <c r="D2420" i="3"/>
  <c r="C2420" i="3"/>
  <c r="B2420" i="3"/>
  <c r="A2420" i="3"/>
  <c r="F2419" i="3"/>
  <c r="E2419" i="3"/>
  <c r="D2419" i="3"/>
  <c r="C2419" i="3"/>
  <c r="B2419" i="3"/>
  <c r="A2419" i="3"/>
  <c r="F2418" i="3"/>
  <c r="E2418" i="3"/>
  <c r="D2418" i="3"/>
  <c r="C2418" i="3"/>
  <c r="B2418" i="3"/>
  <c r="A2418" i="3"/>
  <c r="F2417" i="3"/>
  <c r="E2417" i="3"/>
  <c r="D2417" i="3"/>
  <c r="C2417" i="3"/>
  <c r="B2417" i="3"/>
  <c r="A2417" i="3"/>
  <c r="F2416" i="3"/>
  <c r="E2416" i="3"/>
  <c r="D2416" i="3"/>
  <c r="C2416" i="3"/>
  <c r="B2416" i="3"/>
  <c r="A2416" i="3"/>
  <c r="F2415" i="3"/>
  <c r="E2415" i="3"/>
  <c r="D2415" i="3"/>
  <c r="C2415" i="3"/>
  <c r="B2415" i="3"/>
  <c r="A2415" i="3"/>
  <c r="F2414" i="3"/>
  <c r="E2414" i="3"/>
  <c r="D2414" i="3"/>
  <c r="C2414" i="3"/>
  <c r="B2414" i="3"/>
  <c r="A2414" i="3"/>
  <c r="F2413" i="3"/>
  <c r="E2413" i="3"/>
  <c r="D2413" i="3"/>
  <c r="C2413" i="3"/>
  <c r="B2413" i="3"/>
  <c r="A2413" i="3"/>
  <c r="F2412" i="3"/>
  <c r="E2412" i="3"/>
  <c r="D2412" i="3"/>
  <c r="C2412" i="3"/>
  <c r="B2412" i="3"/>
  <c r="A2412" i="3"/>
  <c r="F2411" i="3"/>
  <c r="E2411" i="3"/>
  <c r="D2411" i="3"/>
  <c r="C2411" i="3"/>
  <c r="B2411" i="3"/>
  <c r="A2411" i="3"/>
  <c r="F2410" i="3"/>
  <c r="E2410" i="3"/>
  <c r="D2410" i="3"/>
  <c r="C2410" i="3"/>
  <c r="B2410" i="3"/>
  <c r="A2410" i="3"/>
  <c r="F2409" i="3"/>
  <c r="E2409" i="3"/>
  <c r="D2409" i="3"/>
  <c r="C2409" i="3"/>
  <c r="B2409" i="3"/>
  <c r="A2409" i="3"/>
  <c r="F2408" i="3"/>
  <c r="E2408" i="3"/>
  <c r="D2408" i="3"/>
  <c r="C2408" i="3"/>
  <c r="B2408" i="3"/>
  <c r="A2408" i="3"/>
  <c r="F2407" i="3"/>
  <c r="E2407" i="3"/>
  <c r="D2407" i="3"/>
  <c r="C2407" i="3"/>
  <c r="B2407" i="3"/>
  <c r="A2407" i="3"/>
  <c r="F2406" i="3"/>
  <c r="E2406" i="3"/>
  <c r="D2406" i="3"/>
  <c r="C2406" i="3"/>
  <c r="B2406" i="3"/>
  <c r="A2406" i="3"/>
  <c r="F2405" i="3"/>
  <c r="E2405" i="3"/>
  <c r="D2405" i="3"/>
  <c r="C2405" i="3"/>
  <c r="B2405" i="3"/>
  <c r="A2405" i="3"/>
  <c r="F2404" i="3"/>
  <c r="E2404" i="3"/>
  <c r="D2404" i="3"/>
  <c r="C2404" i="3"/>
  <c r="B2404" i="3"/>
  <c r="A2404" i="3"/>
  <c r="F2403" i="3"/>
  <c r="E2403" i="3"/>
  <c r="D2403" i="3"/>
  <c r="C2403" i="3"/>
  <c r="B2403" i="3"/>
  <c r="A2403" i="3"/>
  <c r="F2402" i="3"/>
  <c r="E2402" i="3"/>
  <c r="D2402" i="3"/>
  <c r="C2402" i="3"/>
  <c r="B2402" i="3"/>
  <c r="A2402" i="3"/>
  <c r="F2401" i="3"/>
  <c r="E2401" i="3"/>
  <c r="D2401" i="3"/>
  <c r="C2401" i="3"/>
  <c r="B2401" i="3"/>
  <c r="A2401" i="3"/>
  <c r="F2400" i="3"/>
  <c r="E2400" i="3"/>
  <c r="D2400" i="3"/>
  <c r="C2400" i="3"/>
  <c r="B2400" i="3"/>
  <c r="A2400" i="3"/>
  <c r="F2399" i="3"/>
  <c r="E2399" i="3"/>
  <c r="D2399" i="3"/>
  <c r="C2399" i="3"/>
  <c r="B2399" i="3"/>
  <c r="A2399" i="3"/>
  <c r="F2398" i="3"/>
  <c r="E2398" i="3"/>
  <c r="D2398" i="3"/>
  <c r="C2398" i="3"/>
  <c r="B2398" i="3"/>
  <c r="A2398" i="3"/>
  <c r="F2397" i="3"/>
  <c r="E2397" i="3"/>
  <c r="D2397" i="3"/>
  <c r="C2397" i="3"/>
  <c r="B2397" i="3"/>
  <c r="A2397" i="3"/>
  <c r="F2396" i="3"/>
  <c r="E2396" i="3"/>
  <c r="D2396" i="3"/>
  <c r="C2396" i="3"/>
  <c r="B2396" i="3"/>
  <c r="A2396" i="3"/>
  <c r="F2395" i="3"/>
  <c r="E2395" i="3"/>
  <c r="D2395" i="3"/>
  <c r="C2395" i="3"/>
  <c r="B2395" i="3"/>
  <c r="A2395" i="3"/>
  <c r="F2394" i="3"/>
  <c r="E2394" i="3"/>
  <c r="D2394" i="3"/>
  <c r="C2394" i="3"/>
  <c r="B2394" i="3"/>
  <c r="A2394" i="3"/>
  <c r="F2393" i="3"/>
  <c r="E2393" i="3"/>
  <c r="D2393" i="3"/>
  <c r="C2393" i="3"/>
  <c r="B2393" i="3"/>
  <c r="A2393" i="3"/>
  <c r="F2392" i="3"/>
  <c r="E2392" i="3"/>
  <c r="D2392" i="3"/>
  <c r="C2392" i="3"/>
  <c r="B2392" i="3"/>
  <c r="A2392" i="3"/>
  <c r="F2391" i="3"/>
  <c r="E2391" i="3"/>
  <c r="D2391" i="3"/>
  <c r="C2391" i="3"/>
  <c r="B2391" i="3"/>
  <c r="A2391" i="3"/>
  <c r="F2390" i="3"/>
  <c r="E2390" i="3"/>
  <c r="D2390" i="3"/>
  <c r="C2390" i="3"/>
  <c r="B2390" i="3"/>
  <c r="A2390" i="3"/>
  <c r="F2389" i="3"/>
  <c r="E2389" i="3"/>
  <c r="D2389" i="3"/>
  <c r="C2389" i="3"/>
  <c r="B2389" i="3"/>
  <c r="A2389" i="3"/>
  <c r="F2388" i="3"/>
  <c r="E2388" i="3"/>
  <c r="D2388" i="3"/>
  <c r="C2388" i="3"/>
  <c r="B2388" i="3"/>
  <c r="A2388" i="3"/>
  <c r="F2387" i="3"/>
  <c r="E2387" i="3"/>
  <c r="D2387" i="3"/>
  <c r="C2387" i="3"/>
  <c r="B2387" i="3"/>
  <c r="A2387" i="3"/>
  <c r="F2386" i="3"/>
  <c r="E2386" i="3"/>
  <c r="D2386" i="3"/>
  <c r="C2386" i="3"/>
  <c r="B2386" i="3"/>
  <c r="A2386" i="3"/>
  <c r="F2385" i="3"/>
  <c r="E2385" i="3"/>
  <c r="D2385" i="3"/>
  <c r="C2385" i="3"/>
  <c r="B2385" i="3"/>
  <c r="A2385" i="3"/>
  <c r="F2384" i="3"/>
  <c r="E2384" i="3"/>
  <c r="D2384" i="3"/>
  <c r="C2384" i="3"/>
  <c r="B2384" i="3"/>
  <c r="A2384" i="3"/>
  <c r="F2383" i="3"/>
  <c r="E2383" i="3"/>
  <c r="D2383" i="3"/>
  <c r="C2383" i="3"/>
  <c r="B2383" i="3"/>
  <c r="A2383" i="3"/>
  <c r="F2382" i="3"/>
  <c r="E2382" i="3"/>
  <c r="D2382" i="3"/>
  <c r="C2382" i="3"/>
  <c r="B2382" i="3"/>
  <c r="A2382" i="3"/>
  <c r="F2381" i="3"/>
  <c r="E2381" i="3"/>
  <c r="D2381" i="3"/>
  <c r="C2381" i="3"/>
  <c r="B2381" i="3"/>
  <c r="A2381" i="3"/>
  <c r="F2380" i="3"/>
  <c r="E2380" i="3"/>
  <c r="D2380" i="3"/>
  <c r="C2380" i="3"/>
  <c r="B2380" i="3"/>
  <c r="A2380" i="3"/>
  <c r="F2379" i="3"/>
  <c r="E2379" i="3"/>
  <c r="D2379" i="3"/>
  <c r="C2379" i="3"/>
  <c r="B2379" i="3"/>
  <c r="A2379" i="3"/>
  <c r="F2378" i="3"/>
  <c r="E2378" i="3"/>
  <c r="D2378" i="3"/>
  <c r="C2378" i="3"/>
  <c r="B2378" i="3"/>
  <c r="A2378" i="3"/>
  <c r="F2377" i="3"/>
  <c r="E2377" i="3"/>
  <c r="D2377" i="3"/>
  <c r="C2377" i="3"/>
  <c r="B2377" i="3"/>
  <c r="A2377" i="3"/>
  <c r="F2376" i="3"/>
  <c r="E2376" i="3"/>
  <c r="D2376" i="3"/>
  <c r="C2376" i="3"/>
  <c r="B2376" i="3"/>
  <c r="A2376" i="3"/>
  <c r="F2375" i="3"/>
  <c r="E2375" i="3"/>
  <c r="D2375" i="3"/>
  <c r="C2375" i="3"/>
  <c r="B2375" i="3"/>
  <c r="A2375" i="3"/>
  <c r="F2374" i="3"/>
  <c r="E2374" i="3"/>
  <c r="D2374" i="3"/>
  <c r="C2374" i="3"/>
  <c r="B2374" i="3"/>
  <c r="A2374" i="3"/>
  <c r="F2373" i="3"/>
  <c r="E2373" i="3"/>
  <c r="D2373" i="3"/>
  <c r="C2373" i="3"/>
  <c r="B2373" i="3"/>
  <c r="A2373" i="3"/>
  <c r="F2372" i="3"/>
  <c r="E2372" i="3"/>
  <c r="D2372" i="3"/>
  <c r="C2372" i="3"/>
  <c r="B2372" i="3"/>
  <c r="A2372" i="3"/>
  <c r="F2371" i="3"/>
  <c r="E2371" i="3"/>
  <c r="D2371" i="3"/>
  <c r="C2371" i="3"/>
  <c r="B2371" i="3"/>
  <c r="A2371" i="3"/>
  <c r="F2370" i="3"/>
  <c r="E2370" i="3"/>
  <c r="D2370" i="3"/>
  <c r="C2370" i="3"/>
  <c r="B2370" i="3"/>
  <c r="A2370" i="3"/>
  <c r="F2369" i="3"/>
  <c r="E2369" i="3"/>
  <c r="D2369" i="3"/>
  <c r="C2369" i="3"/>
  <c r="B2369" i="3"/>
  <c r="A2369" i="3"/>
  <c r="F2368" i="3"/>
  <c r="E2368" i="3"/>
  <c r="D2368" i="3"/>
  <c r="C2368" i="3"/>
  <c r="B2368" i="3"/>
  <c r="A2368" i="3"/>
  <c r="F2367" i="3"/>
  <c r="E2367" i="3"/>
  <c r="D2367" i="3"/>
  <c r="C2367" i="3"/>
  <c r="B2367" i="3"/>
  <c r="A2367" i="3"/>
  <c r="F2366" i="3"/>
  <c r="E2366" i="3"/>
  <c r="D2366" i="3"/>
  <c r="C2366" i="3"/>
  <c r="B2366" i="3"/>
  <c r="A2366" i="3"/>
  <c r="F2365" i="3"/>
  <c r="E2365" i="3"/>
  <c r="D2365" i="3"/>
  <c r="C2365" i="3"/>
  <c r="B2365" i="3"/>
  <c r="A2365" i="3"/>
  <c r="F2364" i="3"/>
  <c r="E2364" i="3"/>
  <c r="D2364" i="3"/>
  <c r="C2364" i="3"/>
  <c r="B2364" i="3"/>
  <c r="A2364" i="3"/>
  <c r="F2363" i="3"/>
  <c r="E2363" i="3"/>
  <c r="D2363" i="3"/>
  <c r="C2363" i="3"/>
  <c r="B2363" i="3"/>
  <c r="A2363" i="3"/>
  <c r="F2362" i="3"/>
  <c r="E2362" i="3"/>
  <c r="D2362" i="3"/>
  <c r="C2362" i="3"/>
  <c r="B2362" i="3"/>
  <c r="A2362" i="3"/>
  <c r="F2361" i="3"/>
  <c r="E2361" i="3"/>
  <c r="D2361" i="3"/>
  <c r="C2361" i="3"/>
  <c r="B2361" i="3"/>
  <c r="A2361" i="3"/>
  <c r="F2360" i="3"/>
  <c r="E2360" i="3"/>
  <c r="D2360" i="3"/>
  <c r="C2360" i="3"/>
  <c r="B2360" i="3"/>
  <c r="A2360" i="3"/>
  <c r="F2359" i="3"/>
  <c r="E2359" i="3"/>
  <c r="D2359" i="3"/>
  <c r="C2359" i="3"/>
  <c r="B2359" i="3"/>
  <c r="A2359" i="3"/>
  <c r="F2358" i="3"/>
  <c r="E2358" i="3"/>
  <c r="D2358" i="3"/>
  <c r="C2358" i="3"/>
  <c r="B2358" i="3"/>
  <c r="A2358" i="3"/>
  <c r="F2357" i="3"/>
  <c r="E2357" i="3"/>
  <c r="D2357" i="3"/>
  <c r="C2357" i="3"/>
  <c r="B2357" i="3"/>
  <c r="A2357" i="3"/>
  <c r="F2356" i="3"/>
  <c r="E2356" i="3"/>
  <c r="D2356" i="3"/>
  <c r="C2356" i="3"/>
  <c r="B2356" i="3"/>
  <c r="A2356" i="3"/>
  <c r="F2355" i="3"/>
  <c r="E2355" i="3"/>
  <c r="D2355" i="3"/>
  <c r="C2355" i="3"/>
  <c r="B2355" i="3"/>
  <c r="A2355" i="3"/>
  <c r="F2354" i="3"/>
  <c r="E2354" i="3"/>
  <c r="D2354" i="3"/>
  <c r="C2354" i="3"/>
  <c r="B2354" i="3"/>
  <c r="A2354" i="3"/>
  <c r="F2353" i="3"/>
  <c r="E2353" i="3"/>
  <c r="D2353" i="3"/>
  <c r="C2353" i="3"/>
  <c r="B2353" i="3"/>
  <c r="A2353" i="3"/>
  <c r="F2352" i="3"/>
  <c r="E2352" i="3"/>
  <c r="D2352" i="3"/>
  <c r="C2352" i="3"/>
  <c r="B2352" i="3"/>
  <c r="A2352" i="3"/>
  <c r="F2351" i="3"/>
  <c r="E2351" i="3"/>
  <c r="D2351" i="3"/>
  <c r="C2351" i="3"/>
  <c r="B2351" i="3"/>
  <c r="A2351" i="3"/>
  <c r="F2350" i="3"/>
  <c r="E2350" i="3"/>
  <c r="D2350" i="3"/>
  <c r="C2350" i="3"/>
  <c r="B2350" i="3"/>
  <c r="A2350" i="3"/>
  <c r="F2349" i="3"/>
  <c r="E2349" i="3"/>
  <c r="D2349" i="3"/>
  <c r="C2349" i="3"/>
  <c r="B2349" i="3"/>
  <c r="A2349" i="3"/>
  <c r="F2348" i="3"/>
  <c r="E2348" i="3"/>
  <c r="D2348" i="3"/>
  <c r="C2348" i="3"/>
  <c r="B2348" i="3"/>
  <c r="A2348" i="3"/>
  <c r="F2347" i="3"/>
  <c r="E2347" i="3"/>
  <c r="D2347" i="3"/>
  <c r="C2347" i="3"/>
  <c r="B2347" i="3"/>
  <c r="A2347" i="3"/>
  <c r="F2346" i="3"/>
  <c r="E2346" i="3"/>
  <c r="D2346" i="3"/>
  <c r="C2346" i="3"/>
  <c r="B2346" i="3"/>
  <c r="A2346" i="3"/>
  <c r="F2345" i="3"/>
  <c r="E2345" i="3"/>
  <c r="D2345" i="3"/>
  <c r="C2345" i="3"/>
  <c r="B2345" i="3"/>
  <c r="A2345" i="3"/>
  <c r="F2344" i="3"/>
  <c r="E2344" i="3"/>
  <c r="D2344" i="3"/>
  <c r="C2344" i="3"/>
  <c r="B2344" i="3"/>
  <c r="A2344" i="3"/>
  <c r="F2343" i="3"/>
  <c r="E2343" i="3"/>
  <c r="D2343" i="3"/>
  <c r="C2343" i="3"/>
  <c r="B2343" i="3"/>
  <c r="A2343" i="3"/>
  <c r="F2342" i="3"/>
  <c r="E2342" i="3"/>
  <c r="D2342" i="3"/>
  <c r="C2342" i="3"/>
  <c r="B2342" i="3"/>
  <c r="A2342" i="3"/>
  <c r="F2341" i="3"/>
  <c r="E2341" i="3"/>
  <c r="D2341" i="3"/>
  <c r="C2341" i="3"/>
  <c r="B2341" i="3"/>
  <c r="A2341" i="3"/>
  <c r="F2340" i="3"/>
  <c r="E2340" i="3"/>
  <c r="D2340" i="3"/>
  <c r="C2340" i="3"/>
  <c r="B2340" i="3"/>
  <c r="A2340" i="3"/>
  <c r="F2339" i="3"/>
  <c r="E2339" i="3"/>
  <c r="D2339" i="3"/>
  <c r="C2339" i="3"/>
  <c r="B2339" i="3"/>
  <c r="A2339" i="3"/>
  <c r="F2338" i="3"/>
  <c r="E2338" i="3"/>
  <c r="D2338" i="3"/>
  <c r="C2338" i="3"/>
  <c r="B2338" i="3"/>
  <c r="A2338" i="3"/>
  <c r="F2337" i="3"/>
  <c r="E2337" i="3"/>
  <c r="D2337" i="3"/>
  <c r="C2337" i="3"/>
  <c r="B2337" i="3"/>
  <c r="A2337" i="3"/>
  <c r="F2336" i="3"/>
  <c r="E2336" i="3"/>
  <c r="D2336" i="3"/>
  <c r="C2336" i="3"/>
  <c r="B2336" i="3"/>
  <c r="A2336" i="3"/>
  <c r="F2335" i="3"/>
  <c r="E2335" i="3"/>
  <c r="D2335" i="3"/>
  <c r="C2335" i="3"/>
  <c r="B2335" i="3"/>
  <c r="A2335" i="3"/>
  <c r="F2334" i="3"/>
  <c r="E2334" i="3"/>
  <c r="D2334" i="3"/>
  <c r="C2334" i="3"/>
  <c r="B2334" i="3"/>
  <c r="A2334" i="3"/>
  <c r="F2333" i="3"/>
  <c r="E2333" i="3"/>
  <c r="D2333" i="3"/>
  <c r="C2333" i="3"/>
  <c r="B2333" i="3"/>
  <c r="A2333" i="3"/>
  <c r="F2332" i="3"/>
  <c r="E2332" i="3"/>
  <c r="D2332" i="3"/>
  <c r="C2332" i="3"/>
  <c r="B2332" i="3"/>
  <c r="A2332" i="3"/>
  <c r="F2331" i="3"/>
  <c r="E2331" i="3"/>
  <c r="D2331" i="3"/>
  <c r="C2331" i="3"/>
  <c r="B2331" i="3"/>
  <c r="A2331" i="3"/>
  <c r="F2330" i="3"/>
  <c r="E2330" i="3"/>
  <c r="D2330" i="3"/>
  <c r="C2330" i="3"/>
  <c r="B2330" i="3"/>
  <c r="A2330" i="3"/>
  <c r="F2329" i="3"/>
  <c r="E2329" i="3"/>
  <c r="D2329" i="3"/>
  <c r="C2329" i="3"/>
  <c r="B2329" i="3"/>
  <c r="A2329" i="3"/>
  <c r="F2328" i="3"/>
  <c r="E2328" i="3"/>
  <c r="D2328" i="3"/>
  <c r="C2328" i="3"/>
  <c r="B2328" i="3"/>
  <c r="A2328" i="3"/>
  <c r="F2327" i="3"/>
  <c r="E2327" i="3"/>
  <c r="D2327" i="3"/>
  <c r="C2327" i="3"/>
  <c r="B2327" i="3"/>
  <c r="A2327" i="3"/>
  <c r="F2326" i="3"/>
  <c r="E2326" i="3"/>
  <c r="D2326" i="3"/>
  <c r="C2326" i="3"/>
  <c r="B2326" i="3"/>
  <c r="A2326" i="3"/>
  <c r="F2325" i="3"/>
  <c r="E2325" i="3"/>
  <c r="D2325" i="3"/>
  <c r="C2325" i="3"/>
  <c r="B2325" i="3"/>
  <c r="A2325" i="3"/>
  <c r="F2324" i="3"/>
  <c r="E2324" i="3"/>
  <c r="D2324" i="3"/>
  <c r="C2324" i="3"/>
  <c r="B2324" i="3"/>
  <c r="A2324" i="3"/>
  <c r="F2323" i="3"/>
  <c r="E2323" i="3"/>
  <c r="D2323" i="3"/>
  <c r="C2323" i="3"/>
  <c r="B2323" i="3"/>
  <c r="A2323" i="3"/>
  <c r="F2322" i="3"/>
  <c r="E2322" i="3"/>
  <c r="D2322" i="3"/>
  <c r="C2322" i="3"/>
  <c r="B2322" i="3"/>
  <c r="A2322" i="3"/>
  <c r="F2321" i="3"/>
  <c r="E2321" i="3"/>
  <c r="D2321" i="3"/>
  <c r="C2321" i="3"/>
  <c r="B2321" i="3"/>
  <c r="A2321" i="3"/>
  <c r="F2320" i="3"/>
  <c r="E2320" i="3"/>
  <c r="D2320" i="3"/>
  <c r="C2320" i="3"/>
  <c r="B2320" i="3"/>
  <c r="A2320" i="3"/>
  <c r="F2319" i="3"/>
  <c r="E2319" i="3"/>
  <c r="D2319" i="3"/>
  <c r="C2319" i="3"/>
  <c r="B2319" i="3"/>
  <c r="A2319" i="3"/>
  <c r="F2318" i="3"/>
  <c r="E2318" i="3"/>
  <c r="D2318" i="3"/>
  <c r="C2318" i="3"/>
  <c r="B2318" i="3"/>
  <c r="A2318" i="3"/>
  <c r="F2317" i="3"/>
  <c r="E2317" i="3"/>
  <c r="D2317" i="3"/>
  <c r="C2317" i="3"/>
  <c r="B2317" i="3"/>
  <c r="A2317" i="3"/>
  <c r="F2316" i="3"/>
  <c r="E2316" i="3"/>
  <c r="D2316" i="3"/>
  <c r="C2316" i="3"/>
  <c r="B2316" i="3"/>
  <c r="A2316" i="3"/>
  <c r="F2315" i="3"/>
  <c r="E2315" i="3"/>
  <c r="D2315" i="3"/>
  <c r="C2315" i="3"/>
  <c r="B2315" i="3"/>
  <c r="A2315" i="3"/>
  <c r="F2314" i="3"/>
  <c r="E2314" i="3"/>
  <c r="D2314" i="3"/>
  <c r="C2314" i="3"/>
  <c r="B2314" i="3"/>
  <c r="A2314" i="3"/>
  <c r="F2313" i="3"/>
  <c r="E2313" i="3"/>
  <c r="D2313" i="3"/>
  <c r="C2313" i="3"/>
  <c r="B2313" i="3"/>
  <c r="A2313" i="3"/>
  <c r="F2312" i="3"/>
  <c r="E2312" i="3"/>
  <c r="D2312" i="3"/>
  <c r="C2312" i="3"/>
  <c r="B2312" i="3"/>
  <c r="A2312" i="3"/>
  <c r="F2311" i="3"/>
  <c r="E2311" i="3"/>
  <c r="D2311" i="3"/>
  <c r="C2311" i="3"/>
  <c r="B2311" i="3"/>
  <c r="A2311" i="3"/>
  <c r="F2310" i="3"/>
  <c r="E2310" i="3"/>
  <c r="D2310" i="3"/>
  <c r="C2310" i="3"/>
  <c r="B2310" i="3"/>
  <c r="A2310" i="3"/>
  <c r="F2309" i="3"/>
  <c r="E2309" i="3"/>
  <c r="D2309" i="3"/>
  <c r="C2309" i="3"/>
  <c r="B2309" i="3"/>
  <c r="A2309" i="3"/>
  <c r="F2308" i="3"/>
  <c r="E2308" i="3"/>
  <c r="D2308" i="3"/>
  <c r="C2308" i="3"/>
  <c r="B2308" i="3"/>
  <c r="A2308" i="3"/>
  <c r="F2307" i="3"/>
  <c r="E2307" i="3"/>
  <c r="D2307" i="3"/>
  <c r="C2307" i="3"/>
  <c r="B2307" i="3"/>
  <c r="A2307" i="3"/>
  <c r="F2306" i="3"/>
  <c r="E2306" i="3"/>
  <c r="D2306" i="3"/>
  <c r="C2306" i="3"/>
  <c r="B2306" i="3"/>
  <c r="A2306" i="3"/>
  <c r="F2305" i="3"/>
  <c r="E2305" i="3"/>
  <c r="D2305" i="3"/>
  <c r="C2305" i="3"/>
  <c r="B2305" i="3"/>
  <c r="A2305" i="3"/>
  <c r="F2304" i="3"/>
  <c r="E2304" i="3"/>
  <c r="D2304" i="3"/>
  <c r="C2304" i="3"/>
  <c r="B2304" i="3"/>
  <c r="A2304" i="3"/>
  <c r="F2303" i="3"/>
  <c r="E2303" i="3"/>
  <c r="D2303" i="3"/>
  <c r="C2303" i="3"/>
  <c r="B2303" i="3"/>
  <c r="A2303" i="3"/>
  <c r="F2302" i="3"/>
  <c r="E2302" i="3"/>
  <c r="D2302" i="3"/>
  <c r="C2302" i="3"/>
  <c r="B2302" i="3"/>
  <c r="A2302" i="3"/>
  <c r="F2301" i="3"/>
  <c r="E2301" i="3"/>
  <c r="D2301" i="3"/>
  <c r="C2301" i="3"/>
  <c r="B2301" i="3"/>
  <c r="A2301" i="3"/>
  <c r="F2300" i="3"/>
  <c r="E2300" i="3"/>
  <c r="D2300" i="3"/>
  <c r="C2300" i="3"/>
  <c r="B2300" i="3"/>
  <c r="A2300" i="3"/>
  <c r="F2299" i="3"/>
  <c r="E2299" i="3"/>
  <c r="D2299" i="3"/>
  <c r="C2299" i="3"/>
  <c r="B2299" i="3"/>
  <c r="A2299" i="3"/>
  <c r="F2298" i="3"/>
  <c r="E2298" i="3"/>
  <c r="D2298" i="3"/>
  <c r="C2298" i="3"/>
  <c r="B2298" i="3"/>
  <c r="A2298" i="3"/>
  <c r="F2297" i="3"/>
  <c r="E2297" i="3"/>
  <c r="D2297" i="3"/>
  <c r="C2297" i="3"/>
  <c r="B2297" i="3"/>
  <c r="A2297" i="3"/>
  <c r="F2296" i="3"/>
  <c r="E2296" i="3"/>
  <c r="D2296" i="3"/>
  <c r="C2296" i="3"/>
  <c r="B2296" i="3"/>
  <c r="A2296" i="3"/>
  <c r="F2295" i="3"/>
  <c r="E2295" i="3"/>
  <c r="D2295" i="3"/>
  <c r="C2295" i="3"/>
  <c r="B2295" i="3"/>
  <c r="A2295" i="3"/>
  <c r="F2294" i="3"/>
  <c r="E2294" i="3"/>
  <c r="D2294" i="3"/>
  <c r="C2294" i="3"/>
  <c r="B2294" i="3"/>
  <c r="A2294" i="3"/>
  <c r="F2293" i="3"/>
  <c r="E2293" i="3"/>
  <c r="D2293" i="3"/>
  <c r="C2293" i="3"/>
  <c r="B2293" i="3"/>
  <c r="A2293" i="3"/>
  <c r="F2292" i="3"/>
  <c r="E2292" i="3"/>
  <c r="D2292" i="3"/>
  <c r="C2292" i="3"/>
  <c r="B2292" i="3"/>
  <c r="A2292" i="3"/>
  <c r="F2291" i="3"/>
  <c r="E2291" i="3"/>
  <c r="D2291" i="3"/>
  <c r="C2291" i="3"/>
  <c r="B2291" i="3"/>
  <c r="A2291" i="3"/>
  <c r="F2290" i="3"/>
  <c r="E2290" i="3"/>
  <c r="D2290" i="3"/>
  <c r="C2290" i="3"/>
  <c r="B2290" i="3"/>
  <c r="A2290" i="3"/>
  <c r="F2289" i="3"/>
  <c r="E2289" i="3"/>
  <c r="D2289" i="3"/>
  <c r="C2289" i="3"/>
  <c r="B2289" i="3"/>
  <c r="A2289" i="3"/>
  <c r="F2288" i="3"/>
  <c r="E2288" i="3"/>
  <c r="D2288" i="3"/>
  <c r="C2288" i="3"/>
  <c r="B2288" i="3"/>
  <c r="A2288" i="3"/>
  <c r="F2287" i="3"/>
  <c r="E2287" i="3"/>
  <c r="D2287" i="3"/>
  <c r="C2287" i="3"/>
  <c r="B2287" i="3"/>
  <c r="A2287" i="3"/>
  <c r="F2286" i="3"/>
  <c r="E2286" i="3"/>
  <c r="D2286" i="3"/>
  <c r="C2286" i="3"/>
  <c r="B2286" i="3"/>
  <c r="A2286" i="3"/>
  <c r="F2285" i="3"/>
  <c r="E2285" i="3"/>
  <c r="D2285" i="3"/>
  <c r="C2285" i="3"/>
  <c r="B2285" i="3"/>
  <c r="A2285" i="3"/>
  <c r="F2284" i="3"/>
  <c r="E2284" i="3"/>
  <c r="D2284" i="3"/>
  <c r="C2284" i="3"/>
  <c r="B2284" i="3"/>
  <c r="A2284" i="3"/>
  <c r="F2283" i="3"/>
  <c r="E2283" i="3"/>
  <c r="D2283" i="3"/>
  <c r="C2283" i="3"/>
  <c r="B2283" i="3"/>
  <c r="A2283" i="3"/>
  <c r="F2282" i="3"/>
  <c r="E2282" i="3"/>
  <c r="D2282" i="3"/>
  <c r="C2282" i="3"/>
  <c r="B2282" i="3"/>
  <c r="A2282" i="3"/>
  <c r="F2281" i="3"/>
  <c r="E2281" i="3"/>
  <c r="D2281" i="3"/>
  <c r="C2281" i="3"/>
  <c r="B2281" i="3"/>
  <c r="A2281" i="3"/>
  <c r="F2280" i="3"/>
  <c r="E2280" i="3"/>
  <c r="D2280" i="3"/>
  <c r="C2280" i="3"/>
  <c r="B2280" i="3"/>
  <c r="A2280" i="3"/>
  <c r="F2279" i="3"/>
  <c r="E2279" i="3"/>
  <c r="D2279" i="3"/>
  <c r="C2279" i="3"/>
  <c r="B2279" i="3"/>
  <c r="A2279" i="3"/>
  <c r="F2278" i="3"/>
  <c r="E2278" i="3"/>
  <c r="D2278" i="3"/>
  <c r="C2278" i="3"/>
  <c r="B2278" i="3"/>
  <c r="A2278" i="3"/>
  <c r="F2277" i="3"/>
  <c r="E2277" i="3"/>
  <c r="D2277" i="3"/>
  <c r="C2277" i="3"/>
  <c r="B2277" i="3"/>
  <c r="A2277" i="3"/>
  <c r="F2276" i="3"/>
  <c r="E2276" i="3"/>
  <c r="D2276" i="3"/>
  <c r="C2276" i="3"/>
  <c r="B2276" i="3"/>
  <c r="A2276" i="3"/>
  <c r="F2275" i="3"/>
  <c r="E2275" i="3"/>
  <c r="D2275" i="3"/>
  <c r="C2275" i="3"/>
  <c r="B2275" i="3"/>
  <c r="A2275" i="3"/>
  <c r="F2274" i="3"/>
  <c r="E2274" i="3"/>
  <c r="D2274" i="3"/>
  <c r="C2274" i="3"/>
  <c r="B2274" i="3"/>
  <c r="A2274" i="3"/>
  <c r="F2273" i="3"/>
  <c r="E2273" i="3"/>
  <c r="D2273" i="3"/>
  <c r="C2273" i="3"/>
  <c r="B2273" i="3"/>
  <c r="A2273" i="3"/>
  <c r="F2272" i="3"/>
  <c r="E2272" i="3"/>
  <c r="D2272" i="3"/>
  <c r="C2272" i="3"/>
  <c r="B2272" i="3"/>
  <c r="A2272" i="3"/>
  <c r="F2271" i="3"/>
  <c r="E2271" i="3"/>
  <c r="D2271" i="3"/>
  <c r="C2271" i="3"/>
  <c r="B2271" i="3"/>
  <c r="A2271" i="3"/>
  <c r="F2270" i="3"/>
  <c r="E2270" i="3"/>
  <c r="D2270" i="3"/>
  <c r="C2270" i="3"/>
  <c r="B2270" i="3"/>
  <c r="A2270" i="3"/>
  <c r="F2269" i="3"/>
  <c r="E2269" i="3"/>
  <c r="D2269" i="3"/>
  <c r="C2269" i="3"/>
  <c r="B2269" i="3"/>
  <c r="A2269" i="3"/>
  <c r="F2268" i="3"/>
  <c r="E2268" i="3"/>
  <c r="D2268" i="3"/>
  <c r="C2268" i="3"/>
  <c r="B2268" i="3"/>
  <c r="A2268" i="3"/>
  <c r="F2267" i="3"/>
  <c r="E2267" i="3"/>
  <c r="D2267" i="3"/>
  <c r="C2267" i="3"/>
  <c r="B2267" i="3"/>
  <c r="A2267" i="3"/>
  <c r="F2266" i="3"/>
  <c r="E2266" i="3"/>
  <c r="D2266" i="3"/>
  <c r="C2266" i="3"/>
  <c r="B2266" i="3"/>
  <c r="A2266" i="3"/>
  <c r="F2265" i="3"/>
  <c r="E2265" i="3"/>
  <c r="D2265" i="3"/>
  <c r="C2265" i="3"/>
  <c r="B2265" i="3"/>
  <c r="A2265" i="3"/>
  <c r="F2264" i="3"/>
  <c r="E2264" i="3"/>
  <c r="D2264" i="3"/>
  <c r="C2264" i="3"/>
  <c r="B2264" i="3"/>
  <c r="A2264" i="3"/>
  <c r="F2263" i="3"/>
  <c r="E2263" i="3"/>
  <c r="D2263" i="3"/>
  <c r="C2263" i="3"/>
  <c r="B2263" i="3"/>
  <c r="A2263" i="3"/>
  <c r="F2262" i="3"/>
  <c r="E2262" i="3"/>
  <c r="D2262" i="3"/>
  <c r="C2262" i="3"/>
  <c r="B2262" i="3"/>
  <c r="A2262" i="3"/>
  <c r="F2261" i="3"/>
  <c r="E2261" i="3"/>
  <c r="D2261" i="3"/>
  <c r="C2261" i="3"/>
  <c r="B2261" i="3"/>
  <c r="A2261" i="3"/>
  <c r="F2260" i="3"/>
  <c r="E2260" i="3"/>
  <c r="D2260" i="3"/>
  <c r="C2260" i="3"/>
  <c r="B2260" i="3"/>
  <c r="A2260" i="3"/>
  <c r="F2259" i="3"/>
  <c r="E2259" i="3"/>
  <c r="D2259" i="3"/>
  <c r="C2259" i="3"/>
  <c r="B2259" i="3"/>
  <c r="A2259" i="3"/>
  <c r="F2258" i="3"/>
  <c r="E2258" i="3"/>
  <c r="D2258" i="3"/>
  <c r="C2258" i="3"/>
  <c r="B2258" i="3"/>
  <c r="A2258" i="3"/>
  <c r="F2257" i="3"/>
  <c r="E2257" i="3"/>
  <c r="D2257" i="3"/>
  <c r="C2257" i="3"/>
  <c r="B2257" i="3"/>
  <c r="A2257" i="3"/>
  <c r="F2256" i="3"/>
  <c r="E2256" i="3"/>
  <c r="D2256" i="3"/>
  <c r="C2256" i="3"/>
  <c r="B2256" i="3"/>
  <c r="A2256" i="3"/>
  <c r="F2255" i="3"/>
  <c r="E2255" i="3"/>
  <c r="D2255" i="3"/>
  <c r="C2255" i="3"/>
  <c r="B2255" i="3"/>
  <c r="A2255" i="3"/>
  <c r="F2254" i="3"/>
  <c r="E2254" i="3"/>
  <c r="D2254" i="3"/>
  <c r="C2254" i="3"/>
  <c r="B2254" i="3"/>
  <c r="A2254" i="3"/>
  <c r="F2253" i="3"/>
  <c r="E2253" i="3"/>
  <c r="D2253" i="3"/>
  <c r="C2253" i="3"/>
  <c r="B2253" i="3"/>
  <c r="A2253" i="3"/>
  <c r="F2252" i="3"/>
  <c r="E2252" i="3"/>
  <c r="D2252" i="3"/>
  <c r="C2252" i="3"/>
  <c r="B2252" i="3"/>
  <c r="A2252" i="3"/>
  <c r="F2251" i="3"/>
  <c r="E2251" i="3"/>
  <c r="D2251" i="3"/>
  <c r="C2251" i="3"/>
  <c r="B2251" i="3"/>
  <c r="A2251" i="3"/>
  <c r="F2250" i="3"/>
  <c r="E2250" i="3"/>
  <c r="D2250" i="3"/>
  <c r="C2250" i="3"/>
  <c r="B2250" i="3"/>
  <c r="A2250" i="3"/>
  <c r="F2249" i="3"/>
  <c r="E2249" i="3"/>
  <c r="D2249" i="3"/>
  <c r="C2249" i="3"/>
  <c r="B2249" i="3"/>
  <c r="A2249" i="3"/>
  <c r="F2248" i="3"/>
  <c r="E2248" i="3"/>
  <c r="D2248" i="3"/>
  <c r="C2248" i="3"/>
  <c r="B2248" i="3"/>
  <c r="A2248" i="3"/>
  <c r="F2247" i="3"/>
  <c r="E2247" i="3"/>
  <c r="D2247" i="3"/>
  <c r="C2247" i="3"/>
  <c r="B2247" i="3"/>
  <c r="A2247" i="3"/>
  <c r="F2246" i="3"/>
  <c r="E2246" i="3"/>
  <c r="D2246" i="3"/>
  <c r="C2246" i="3"/>
  <c r="B2246" i="3"/>
  <c r="A2246" i="3"/>
  <c r="F2245" i="3"/>
  <c r="E2245" i="3"/>
  <c r="D2245" i="3"/>
  <c r="C2245" i="3"/>
  <c r="B2245" i="3"/>
  <c r="A2245" i="3"/>
  <c r="F2244" i="3"/>
  <c r="E2244" i="3"/>
  <c r="D2244" i="3"/>
  <c r="C2244" i="3"/>
  <c r="B2244" i="3"/>
  <c r="A2244" i="3"/>
  <c r="F2243" i="3"/>
  <c r="E2243" i="3"/>
  <c r="D2243" i="3"/>
  <c r="C2243" i="3"/>
  <c r="B2243" i="3"/>
  <c r="A2243" i="3"/>
  <c r="F2242" i="3"/>
  <c r="E2242" i="3"/>
  <c r="D2242" i="3"/>
  <c r="C2242" i="3"/>
  <c r="B2242" i="3"/>
  <c r="A2242" i="3"/>
  <c r="F2241" i="3"/>
  <c r="E2241" i="3"/>
  <c r="D2241" i="3"/>
  <c r="C2241" i="3"/>
  <c r="B2241" i="3"/>
  <c r="A2241" i="3"/>
  <c r="F2240" i="3"/>
  <c r="E2240" i="3"/>
  <c r="D2240" i="3"/>
  <c r="C2240" i="3"/>
  <c r="B2240" i="3"/>
  <c r="A2240" i="3"/>
  <c r="F2239" i="3"/>
  <c r="E2239" i="3"/>
  <c r="D2239" i="3"/>
  <c r="C2239" i="3"/>
  <c r="B2239" i="3"/>
  <c r="A2239" i="3"/>
  <c r="F2238" i="3"/>
  <c r="E2238" i="3"/>
  <c r="D2238" i="3"/>
  <c r="C2238" i="3"/>
  <c r="B2238" i="3"/>
  <c r="A2238" i="3"/>
  <c r="F2237" i="3"/>
  <c r="E2237" i="3"/>
  <c r="D2237" i="3"/>
  <c r="C2237" i="3"/>
  <c r="B2237" i="3"/>
  <c r="A2237" i="3"/>
  <c r="F2236" i="3"/>
  <c r="E2236" i="3"/>
  <c r="D2236" i="3"/>
  <c r="C2236" i="3"/>
  <c r="B2236" i="3"/>
  <c r="A2236" i="3"/>
  <c r="F2235" i="3"/>
  <c r="E2235" i="3"/>
  <c r="D2235" i="3"/>
  <c r="C2235" i="3"/>
  <c r="B2235" i="3"/>
  <c r="A2235" i="3"/>
  <c r="F2234" i="3"/>
  <c r="E2234" i="3"/>
  <c r="D2234" i="3"/>
  <c r="C2234" i="3"/>
  <c r="B2234" i="3"/>
  <c r="A2234" i="3"/>
  <c r="F2233" i="3"/>
  <c r="E2233" i="3"/>
  <c r="D2233" i="3"/>
  <c r="C2233" i="3"/>
  <c r="B2233" i="3"/>
  <c r="A2233" i="3"/>
  <c r="F2232" i="3"/>
  <c r="E2232" i="3"/>
  <c r="D2232" i="3"/>
  <c r="C2232" i="3"/>
  <c r="B2232" i="3"/>
  <c r="A2232" i="3"/>
  <c r="F2231" i="3"/>
  <c r="E2231" i="3"/>
  <c r="D2231" i="3"/>
  <c r="C2231" i="3"/>
  <c r="B2231" i="3"/>
  <c r="A2231" i="3"/>
  <c r="F2230" i="3"/>
  <c r="E2230" i="3"/>
  <c r="D2230" i="3"/>
  <c r="C2230" i="3"/>
  <c r="B2230" i="3"/>
  <c r="A2230" i="3"/>
  <c r="F2229" i="3"/>
  <c r="E2229" i="3"/>
  <c r="D2229" i="3"/>
  <c r="C2229" i="3"/>
  <c r="B2229" i="3"/>
  <c r="A2229" i="3"/>
  <c r="F2228" i="3"/>
  <c r="E2228" i="3"/>
  <c r="D2228" i="3"/>
  <c r="C2228" i="3"/>
  <c r="B2228" i="3"/>
  <c r="A2228" i="3"/>
  <c r="F2227" i="3"/>
  <c r="E2227" i="3"/>
  <c r="D2227" i="3"/>
  <c r="C2227" i="3"/>
  <c r="B2227" i="3"/>
  <c r="A2227" i="3"/>
  <c r="F2226" i="3"/>
  <c r="E2226" i="3"/>
  <c r="D2226" i="3"/>
  <c r="C2226" i="3"/>
  <c r="B2226" i="3"/>
  <c r="A2226" i="3"/>
  <c r="F2225" i="3"/>
  <c r="E2225" i="3"/>
  <c r="D2225" i="3"/>
  <c r="C2225" i="3"/>
  <c r="B2225" i="3"/>
  <c r="A2225" i="3"/>
  <c r="F2224" i="3"/>
  <c r="E2224" i="3"/>
  <c r="D2224" i="3"/>
  <c r="C2224" i="3"/>
  <c r="B2224" i="3"/>
  <c r="A2224" i="3"/>
  <c r="F2223" i="3"/>
  <c r="E2223" i="3"/>
  <c r="D2223" i="3"/>
  <c r="C2223" i="3"/>
  <c r="B2223" i="3"/>
  <c r="A2223" i="3"/>
  <c r="F2222" i="3"/>
  <c r="E2222" i="3"/>
  <c r="D2222" i="3"/>
  <c r="C2222" i="3"/>
  <c r="B2222" i="3"/>
  <c r="A2222" i="3"/>
  <c r="F2221" i="3"/>
  <c r="E2221" i="3"/>
  <c r="D2221" i="3"/>
  <c r="C2221" i="3"/>
  <c r="B2221" i="3"/>
  <c r="A2221" i="3"/>
  <c r="F2220" i="3"/>
  <c r="E2220" i="3"/>
  <c r="D2220" i="3"/>
  <c r="C2220" i="3"/>
  <c r="B2220" i="3"/>
  <c r="A2220" i="3"/>
  <c r="F2219" i="3"/>
  <c r="E2219" i="3"/>
  <c r="D2219" i="3"/>
  <c r="C2219" i="3"/>
  <c r="B2219" i="3"/>
  <c r="A2219" i="3"/>
  <c r="F2218" i="3"/>
  <c r="E2218" i="3"/>
  <c r="D2218" i="3"/>
  <c r="C2218" i="3"/>
  <c r="B2218" i="3"/>
  <c r="A2218" i="3"/>
  <c r="F2217" i="3"/>
  <c r="E2217" i="3"/>
  <c r="D2217" i="3"/>
  <c r="C2217" i="3"/>
  <c r="B2217" i="3"/>
  <c r="A2217" i="3"/>
  <c r="F2216" i="3"/>
  <c r="E2216" i="3"/>
  <c r="D2216" i="3"/>
  <c r="C2216" i="3"/>
  <c r="B2216" i="3"/>
  <c r="A2216" i="3"/>
  <c r="F2215" i="3"/>
  <c r="E2215" i="3"/>
  <c r="D2215" i="3"/>
  <c r="C2215" i="3"/>
  <c r="B2215" i="3"/>
  <c r="A2215" i="3"/>
  <c r="F2214" i="3"/>
  <c r="E2214" i="3"/>
  <c r="D2214" i="3"/>
  <c r="C2214" i="3"/>
  <c r="B2214" i="3"/>
  <c r="A2214" i="3"/>
  <c r="F2213" i="3"/>
  <c r="E2213" i="3"/>
  <c r="D2213" i="3"/>
  <c r="C2213" i="3"/>
  <c r="B2213" i="3"/>
  <c r="A2213" i="3"/>
  <c r="F2212" i="3"/>
  <c r="E2212" i="3"/>
  <c r="D2212" i="3"/>
  <c r="C2212" i="3"/>
  <c r="B2212" i="3"/>
  <c r="A2212" i="3"/>
  <c r="F2211" i="3"/>
  <c r="E2211" i="3"/>
  <c r="D2211" i="3"/>
  <c r="C2211" i="3"/>
  <c r="B2211" i="3"/>
  <c r="A2211" i="3"/>
  <c r="F2210" i="3"/>
  <c r="E2210" i="3"/>
  <c r="D2210" i="3"/>
  <c r="C2210" i="3"/>
  <c r="B2210" i="3"/>
  <c r="A2210" i="3"/>
  <c r="F2209" i="3"/>
  <c r="E2209" i="3"/>
  <c r="D2209" i="3"/>
  <c r="C2209" i="3"/>
  <c r="B2209" i="3"/>
  <c r="A2209" i="3"/>
  <c r="F2208" i="3"/>
  <c r="E2208" i="3"/>
  <c r="D2208" i="3"/>
  <c r="C2208" i="3"/>
  <c r="B2208" i="3"/>
  <c r="A2208" i="3"/>
  <c r="F2207" i="3"/>
  <c r="E2207" i="3"/>
  <c r="D2207" i="3"/>
  <c r="C2207" i="3"/>
  <c r="B2207" i="3"/>
  <c r="A2207" i="3"/>
  <c r="F2206" i="3"/>
  <c r="E2206" i="3"/>
  <c r="D2206" i="3"/>
  <c r="C2206" i="3"/>
  <c r="B2206" i="3"/>
  <c r="A2206" i="3"/>
  <c r="F2205" i="3"/>
  <c r="E2205" i="3"/>
  <c r="D2205" i="3"/>
  <c r="C2205" i="3"/>
  <c r="B2205" i="3"/>
  <c r="A2205" i="3"/>
  <c r="F2204" i="3"/>
  <c r="E2204" i="3"/>
  <c r="D2204" i="3"/>
  <c r="C2204" i="3"/>
  <c r="B2204" i="3"/>
  <c r="A2204" i="3"/>
  <c r="F2203" i="3"/>
  <c r="E2203" i="3"/>
  <c r="D2203" i="3"/>
  <c r="C2203" i="3"/>
  <c r="B2203" i="3"/>
  <c r="A2203" i="3"/>
  <c r="F2202" i="3"/>
  <c r="E2202" i="3"/>
  <c r="D2202" i="3"/>
  <c r="C2202" i="3"/>
  <c r="B2202" i="3"/>
  <c r="A2202" i="3"/>
  <c r="F2201" i="3"/>
  <c r="E2201" i="3"/>
  <c r="D2201" i="3"/>
  <c r="C2201" i="3"/>
  <c r="B2201" i="3"/>
  <c r="A2201" i="3"/>
  <c r="F2200" i="3"/>
  <c r="E2200" i="3"/>
  <c r="D2200" i="3"/>
  <c r="C2200" i="3"/>
  <c r="B2200" i="3"/>
  <c r="A2200" i="3"/>
  <c r="F2199" i="3"/>
  <c r="E2199" i="3"/>
  <c r="D2199" i="3"/>
  <c r="C2199" i="3"/>
  <c r="B2199" i="3"/>
  <c r="A2199" i="3"/>
  <c r="F2198" i="3"/>
  <c r="E2198" i="3"/>
  <c r="D2198" i="3"/>
  <c r="C2198" i="3"/>
  <c r="B2198" i="3"/>
  <c r="A2198" i="3"/>
  <c r="F2197" i="3"/>
  <c r="E2197" i="3"/>
  <c r="D2197" i="3"/>
  <c r="C2197" i="3"/>
  <c r="B2197" i="3"/>
  <c r="A2197" i="3"/>
  <c r="F2196" i="3"/>
  <c r="E2196" i="3"/>
  <c r="D2196" i="3"/>
  <c r="C2196" i="3"/>
  <c r="B2196" i="3"/>
  <c r="A2196" i="3"/>
  <c r="F2195" i="3"/>
  <c r="E2195" i="3"/>
  <c r="D2195" i="3"/>
  <c r="C2195" i="3"/>
  <c r="B2195" i="3"/>
  <c r="A2195" i="3"/>
  <c r="F2194" i="3"/>
  <c r="E2194" i="3"/>
  <c r="D2194" i="3"/>
  <c r="C2194" i="3"/>
  <c r="B2194" i="3"/>
  <c r="A2194" i="3"/>
  <c r="F2193" i="3"/>
  <c r="E2193" i="3"/>
  <c r="D2193" i="3"/>
  <c r="C2193" i="3"/>
  <c r="B2193" i="3"/>
  <c r="A2193" i="3"/>
  <c r="F2192" i="3"/>
  <c r="E2192" i="3"/>
  <c r="D2192" i="3"/>
  <c r="C2192" i="3"/>
  <c r="B2192" i="3"/>
  <c r="A2192" i="3"/>
  <c r="F2191" i="3"/>
  <c r="E2191" i="3"/>
  <c r="D2191" i="3"/>
  <c r="C2191" i="3"/>
  <c r="B2191" i="3"/>
  <c r="A2191" i="3"/>
  <c r="F2190" i="3"/>
  <c r="E2190" i="3"/>
  <c r="D2190" i="3"/>
  <c r="C2190" i="3"/>
  <c r="B2190" i="3"/>
  <c r="A2190" i="3"/>
  <c r="F2189" i="3"/>
  <c r="E2189" i="3"/>
  <c r="D2189" i="3"/>
  <c r="C2189" i="3"/>
  <c r="B2189" i="3"/>
  <c r="A2189" i="3"/>
  <c r="F2188" i="3"/>
  <c r="E2188" i="3"/>
  <c r="D2188" i="3"/>
  <c r="C2188" i="3"/>
  <c r="B2188" i="3"/>
  <c r="A2188" i="3"/>
  <c r="F2187" i="3"/>
  <c r="E2187" i="3"/>
  <c r="D2187" i="3"/>
  <c r="C2187" i="3"/>
  <c r="B2187" i="3"/>
  <c r="A2187" i="3"/>
  <c r="F2186" i="3"/>
  <c r="E2186" i="3"/>
  <c r="D2186" i="3"/>
  <c r="C2186" i="3"/>
  <c r="B2186" i="3"/>
  <c r="A2186" i="3"/>
  <c r="F2185" i="3"/>
  <c r="E2185" i="3"/>
  <c r="D2185" i="3"/>
  <c r="C2185" i="3"/>
  <c r="B2185" i="3"/>
  <c r="A2185" i="3"/>
  <c r="F2184" i="3"/>
  <c r="E2184" i="3"/>
  <c r="D2184" i="3"/>
  <c r="C2184" i="3"/>
  <c r="B2184" i="3"/>
  <c r="A2184" i="3"/>
  <c r="F2183" i="3"/>
  <c r="E2183" i="3"/>
  <c r="D2183" i="3"/>
  <c r="C2183" i="3"/>
  <c r="B2183" i="3"/>
  <c r="A2183" i="3"/>
  <c r="F2182" i="3"/>
  <c r="E2182" i="3"/>
  <c r="D2182" i="3"/>
  <c r="C2182" i="3"/>
  <c r="B2182" i="3"/>
  <c r="A2182" i="3"/>
  <c r="F2181" i="3"/>
  <c r="E2181" i="3"/>
  <c r="D2181" i="3"/>
  <c r="C2181" i="3"/>
  <c r="B2181" i="3"/>
  <c r="A2181" i="3"/>
  <c r="F2180" i="3"/>
  <c r="E2180" i="3"/>
  <c r="D2180" i="3"/>
  <c r="C2180" i="3"/>
  <c r="B2180" i="3"/>
  <c r="A2180" i="3"/>
  <c r="F2179" i="3"/>
  <c r="E2179" i="3"/>
  <c r="D2179" i="3"/>
  <c r="C2179" i="3"/>
  <c r="B2179" i="3"/>
  <c r="A2179" i="3"/>
  <c r="F2178" i="3"/>
  <c r="E2178" i="3"/>
  <c r="D2178" i="3"/>
  <c r="C2178" i="3"/>
  <c r="B2178" i="3"/>
  <c r="A2178" i="3"/>
  <c r="F2177" i="3"/>
  <c r="E2177" i="3"/>
  <c r="D2177" i="3"/>
  <c r="C2177" i="3"/>
  <c r="B2177" i="3"/>
  <c r="A2177" i="3"/>
  <c r="F2176" i="3"/>
  <c r="E2176" i="3"/>
  <c r="D2176" i="3"/>
  <c r="C2176" i="3"/>
  <c r="B2176" i="3"/>
  <c r="A2176" i="3"/>
  <c r="F2175" i="3"/>
  <c r="E2175" i="3"/>
  <c r="D2175" i="3"/>
  <c r="C2175" i="3"/>
  <c r="B2175" i="3"/>
  <c r="A2175" i="3"/>
  <c r="F2174" i="3"/>
  <c r="E2174" i="3"/>
  <c r="D2174" i="3"/>
  <c r="C2174" i="3"/>
  <c r="B2174" i="3"/>
  <c r="A2174" i="3"/>
  <c r="F2173" i="3"/>
  <c r="E2173" i="3"/>
  <c r="D2173" i="3"/>
  <c r="C2173" i="3"/>
  <c r="B2173" i="3"/>
  <c r="A2173" i="3"/>
  <c r="F2172" i="3"/>
  <c r="E2172" i="3"/>
  <c r="D2172" i="3"/>
  <c r="C2172" i="3"/>
  <c r="B2172" i="3"/>
  <c r="A2172" i="3"/>
  <c r="F2171" i="3"/>
  <c r="E2171" i="3"/>
  <c r="D2171" i="3"/>
  <c r="C2171" i="3"/>
  <c r="B2171" i="3"/>
  <c r="A2171" i="3"/>
  <c r="F2170" i="3"/>
  <c r="E2170" i="3"/>
  <c r="D2170" i="3"/>
  <c r="C2170" i="3"/>
  <c r="B2170" i="3"/>
  <c r="A2170" i="3"/>
  <c r="F2169" i="3"/>
  <c r="E2169" i="3"/>
  <c r="D2169" i="3"/>
  <c r="C2169" i="3"/>
  <c r="B2169" i="3"/>
  <c r="A2169" i="3"/>
  <c r="F2168" i="3"/>
  <c r="E2168" i="3"/>
  <c r="D2168" i="3"/>
  <c r="C2168" i="3"/>
  <c r="B2168" i="3"/>
  <c r="A2168" i="3"/>
  <c r="F2167" i="3"/>
  <c r="E2167" i="3"/>
  <c r="D2167" i="3"/>
  <c r="C2167" i="3"/>
  <c r="B2167" i="3"/>
  <c r="A2167" i="3"/>
  <c r="F2166" i="3"/>
  <c r="E2166" i="3"/>
  <c r="D2166" i="3"/>
  <c r="C2166" i="3"/>
  <c r="B2166" i="3"/>
  <c r="A2166" i="3"/>
  <c r="F2165" i="3"/>
  <c r="E2165" i="3"/>
  <c r="D2165" i="3"/>
  <c r="C2165" i="3"/>
  <c r="B2165" i="3"/>
  <c r="A2165" i="3"/>
  <c r="F2164" i="3"/>
  <c r="E2164" i="3"/>
  <c r="D2164" i="3"/>
  <c r="C2164" i="3"/>
  <c r="B2164" i="3"/>
  <c r="A2164" i="3"/>
  <c r="F2163" i="3"/>
  <c r="E2163" i="3"/>
  <c r="D2163" i="3"/>
  <c r="C2163" i="3"/>
  <c r="B2163" i="3"/>
  <c r="A2163" i="3"/>
  <c r="F2162" i="3"/>
  <c r="E2162" i="3"/>
  <c r="D2162" i="3"/>
  <c r="C2162" i="3"/>
  <c r="B2162" i="3"/>
  <c r="A2162" i="3"/>
  <c r="F2161" i="3"/>
  <c r="E2161" i="3"/>
  <c r="D2161" i="3"/>
  <c r="C2161" i="3"/>
  <c r="B2161" i="3"/>
  <c r="A2161" i="3"/>
  <c r="F2160" i="3"/>
  <c r="E2160" i="3"/>
  <c r="D2160" i="3"/>
  <c r="C2160" i="3"/>
  <c r="B2160" i="3"/>
  <c r="A2160" i="3"/>
  <c r="F2159" i="3"/>
  <c r="E2159" i="3"/>
  <c r="D2159" i="3"/>
  <c r="C2159" i="3"/>
  <c r="B2159" i="3"/>
  <c r="A2159" i="3"/>
  <c r="F2158" i="3"/>
  <c r="E2158" i="3"/>
  <c r="D2158" i="3"/>
  <c r="C2158" i="3"/>
  <c r="B2158" i="3"/>
  <c r="A2158" i="3"/>
  <c r="F2157" i="3"/>
  <c r="E2157" i="3"/>
  <c r="D2157" i="3"/>
  <c r="C2157" i="3"/>
  <c r="B2157" i="3"/>
  <c r="A2157" i="3"/>
  <c r="F2156" i="3"/>
  <c r="E2156" i="3"/>
  <c r="D2156" i="3"/>
  <c r="C2156" i="3"/>
  <c r="B2156" i="3"/>
  <c r="A2156" i="3"/>
  <c r="F2155" i="3"/>
  <c r="E2155" i="3"/>
  <c r="D2155" i="3"/>
  <c r="C2155" i="3"/>
  <c r="B2155" i="3"/>
  <c r="A2155" i="3"/>
  <c r="F2154" i="3"/>
  <c r="E2154" i="3"/>
  <c r="D2154" i="3"/>
  <c r="C2154" i="3"/>
  <c r="B2154" i="3"/>
  <c r="A2154" i="3"/>
  <c r="F2153" i="3"/>
  <c r="E2153" i="3"/>
  <c r="D2153" i="3"/>
  <c r="C2153" i="3"/>
  <c r="B2153" i="3"/>
  <c r="A2153" i="3"/>
  <c r="F2152" i="3"/>
  <c r="E2152" i="3"/>
  <c r="D2152" i="3"/>
  <c r="C2152" i="3"/>
  <c r="B2152" i="3"/>
  <c r="A2152" i="3"/>
  <c r="F2151" i="3"/>
  <c r="E2151" i="3"/>
  <c r="D2151" i="3"/>
  <c r="C2151" i="3"/>
  <c r="B2151" i="3"/>
  <c r="A2151" i="3"/>
  <c r="F2150" i="3"/>
  <c r="E2150" i="3"/>
  <c r="D2150" i="3"/>
  <c r="C2150" i="3"/>
  <c r="B2150" i="3"/>
  <c r="A2150" i="3"/>
  <c r="F2149" i="3"/>
  <c r="E2149" i="3"/>
  <c r="D2149" i="3"/>
  <c r="C2149" i="3"/>
  <c r="B2149" i="3"/>
  <c r="A2149" i="3"/>
  <c r="F2148" i="3"/>
  <c r="E2148" i="3"/>
  <c r="D2148" i="3"/>
  <c r="C2148" i="3"/>
  <c r="B2148" i="3"/>
  <c r="A2148" i="3"/>
  <c r="F2147" i="3"/>
  <c r="E2147" i="3"/>
  <c r="D2147" i="3"/>
  <c r="C2147" i="3"/>
  <c r="B2147" i="3"/>
  <c r="A2147" i="3"/>
  <c r="F2146" i="3"/>
  <c r="E2146" i="3"/>
  <c r="D2146" i="3"/>
  <c r="C2146" i="3"/>
  <c r="B2146" i="3"/>
  <c r="A2146" i="3"/>
  <c r="F2145" i="3"/>
  <c r="E2145" i="3"/>
  <c r="D2145" i="3"/>
  <c r="C2145" i="3"/>
  <c r="B2145" i="3"/>
  <c r="A2145" i="3"/>
  <c r="F2144" i="3"/>
  <c r="E2144" i="3"/>
  <c r="D2144" i="3"/>
  <c r="C2144" i="3"/>
  <c r="B2144" i="3"/>
  <c r="A2144" i="3"/>
  <c r="F2143" i="3"/>
  <c r="E2143" i="3"/>
  <c r="D2143" i="3"/>
  <c r="C2143" i="3"/>
  <c r="B2143" i="3"/>
  <c r="A2143" i="3"/>
  <c r="F2142" i="3"/>
  <c r="E2142" i="3"/>
  <c r="D2142" i="3"/>
  <c r="C2142" i="3"/>
  <c r="B2142" i="3"/>
  <c r="A2142" i="3"/>
  <c r="F2141" i="3"/>
  <c r="E2141" i="3"/>
  <c r="D2141" i="3"/>
  <c r="C2141" i="3"/>
  <c r="B2141" i="3"/>
  <c r="A2141" i="3"/>
  <c r="F2140" i="3"/>
  <c r="E2140" i="3"/>
  <c r="D2140" i="3"/>
  <c r="C2140" i="3"/>
  <c r="B2140" i="3"/>
  <c r="A2140" i="3"/>
  <c r="F2139" i="3"/>
  <c r="E2139" i="3"/>
  <c r="D2139" i="3"/>
  <c r="C2139" i="3"/>
  <c r="B2139" i="3"/>
  <c r="A2139" i="3"/>
  <c r="F2138" i="3"/>
  <c r="E2138" i="3"/>
  <c r="D2138" i="3"/>
  <c r="C2138" i="3"/>
  <c r="B2138" i="3"/>
  <c r="A2138" i="3"/>
  <c r="F2137" i="3"/>
  <c r="E2137" i="3"/>
  <c r="D2137" i="3"/>
  <c r="C2137" i="3"/>
  <c r="B2137" i="3"/>
  <c r="A2137" i="3"/>
  <c r="F2136" i="3"/>
  <c r="E2136" i="3"/>
  <c r="D2136" i="3"/>
  <c r="C2136" i="3"/>
  <c r="B2136" i="3"/>
  <c r="A2136" i="3"/>
  <c r="F2135" i="3"/>
  <c r="E2135" i="3"/>
  <c r="D2135" i="3"/>
  <c r="C2135" i="3"/>
  <c r="B2135" i="3"/>
  <c r="A2135" i="3"/>
  <c r="F2134" i="3"/>
  <c r="E2134" i="3"/>
  <c r="D2134" i="3"/>
  <c r="C2134" i="3"/>
  <c r="B2134" i="3"/>
  <c r="A2134" i="3"/>
  <c r="F2133" i="3"/>
  <c r="E2133" i="3"/>
  <c r="D2133" i="3"/>
  <c r="C2133" i="3"/>
  <c r="B2133" i="3"/>
  <c r="A2133" i="3"/>
  <c r="F2132" i="3"/>
  <c r="E2132" i="3"/>
  <c r="D2132" i="3"/>
  <c r="C2132" i="3"/>
  <c r="B2132" i="3"/>
  <c r="A2132" i="3"/>
  <c r="F2131" i="3"/>
  <c r="E2131" i="3"/>
  <c r="D2131" i="3"/>
  <c r="C2131" i="3"/>
  <c r="B2131" i="3"/>
  <c r="A2131" i="3"/>
  <c r="F2130" i="3"/>
  <c r="E2130" i="3"/>
  <c r="D2130" i="3"/>
  <c r="C2130" i="3"/>
  <c r="B2130" i="3"/>
  <c r="A2130" i="3"/>
  <c r="F2129" i="3"/>
  <c r="E2129" i="3"/>
  <c r="D2129" i="3"/>
  <c r="C2129" i="3"/>
  <c r="B2129" i="3"/>
  <c r="A2129" i="3"/>
  <c r="F2128" i="3"/>
  <c r="E2128" i="3"/>
  <c r="D2128" i="3"/>
  <c r="C2128" i="3"/>
  <c r="B2128" i="3"/>
  <c r="A2128" i="3"/>
  <c r="F2127" i="3"/>
  <c r="E2127" i="3"/>
  <c r="D2127" i="3"/>
  <c r="C2127" i="3"/>
  <c r="B2127" i="3"/>
  <c r="A2127" i="3"/>
  <c r="F2126" i="3"/>
  <c r="E2126" i="3"/>
  <c r="D2126" i="3"/>
  <c r="C2126" i="3"/>
  <c r="B2126" i="3"/>
  <c r="A2126" i="3"/>
  <c r="F2125" i="3"/>
  <c r="E2125" i="3"/>
  <c r="D2125" i="3"/>
  <c r="C2125" i="3"/>
  <c r="B2125" i="3"/>
  <c r="A2125" i="3"/>
  <c r="F2124" i="3"/>
  <c r="E2124" i="3"/>
  <c r="D2124" i="3"/>
  <c r="C2124" i="3"/>
  <c r="B2124" i="3"/>
  <c r="A2124" i="3"/>
  <c r="F2123" i="3"/>
  <c r="E2123" i="3"/>
  <c r="D2123" i="3"/>
  <c r="C2123" i="3"/>
  <c r="B2123" i="3"/>
  <c r="A2123" i="3"/>
  <c r="F2122" i="3"/>
  <c r="E2122" i="3"/>
  <c r="D2122" i="3"/>
  <c r="C2122" i="3"/>
  <c r="B2122" i="3"/>
  <c r="A2122" i="3"/>
  <c r="F2121" i="3"/>
  <c r="E2121" i="3"/>
  <c r="D2121" i="3"/>
  <c r="C2121" i="3"/>
  <c r="B2121" i="3"/>
  <c r="A2121" i="3"/>
  <c r="F2120" i="3"/>
  <c r="E2120" i="3"/>
  <c r="D2120" i="3"/>
  <c r="C2120" i="3"/>
  <c r="B2120" i="3"/>
  <c r="A2120" i="3"/>
  <c r="F2119" i="3"/>
  <c r="E2119" i="3"/>
  <c r="D2119" i="3"/>
  <c r="C2119" i="3"/>
  <c r="B2119" i="3"/>
  <c r="A2119" i="3"/>
  <c r="F2118" i="3"/>
  <c r="E2118" i="3"/>
  <c r="D2118" i="3"/>
  <c r="C2118" i="3"/>
  <c r="B2118" i="3"/>
  <c r="A2118" i="3"/>
  <c r="F2117" i="3"/>
  <c r="E2117" i="3"/>
  <c r="D2117" i="3"/>
  <c r="C2117" i="3"/>
  <c r="B2117" i="3"/>
  <c r="A2117" i="3"/>
  <c r="F2116" i="3"/>
  <c r="E2116" i="3"/>
  <c r="D2116" i="3"/>
  <c r="C2116" i="3"/>
  <c r="B2116" i="3"/>
  <c r="A2116" i="3"/>
  <c r="F2115" i="3"/>
  <c r="E2115" i="3"/>
  <c r="D2115" i="3"/>
  <c r="C2115" i="3"/>
  <c r="B2115" i="3"/>
  <c r="A2115" i="3"/>
  <c r="F2114" i="3"/>
  <c r="E2114" i="3"/>
  <c r="D2114" i="3"/>
  <c r="C2114" i="3"/>
  <c r="B2114" i="3"/>
  <c r="A2114" i="3"/>
  <c r="F2113" i="3"/>
  <c r="E2113" i="3"/>
  <c r="D2113" i="3"/>
  <c r="C2113" i="3"/>
  <c r="B2113" i="3"/>
  <c r="A2113" i="3"/>
  <c r="F2112" i="3"/>
  <c r="E2112" i="3"/>
  <c r="D2112" i="3"/>
  <c r="C2112" i="3"/>
  <c r="B2112" i="3"/>
  <c r="A2112" i="3"/>
  <c r="F2111" i="3"/>
  <c r="E2111" i="3"/>
  <c r="D2111" i="3"/>
  <c r="C2111" i="3"/>
  <c r="B2111" i="3"/>
  <c r="A2111" i="3"/>
  <c r="F2110" i="3"/>
  <c r="E2110" i="3"/>
  <c r="D2110" i="3"/>
  <c r="C2110" i="3"/>
  <c r="B2110" i="3"/>
  <c r="A2110" i="3"/>
  <c r="F2109" i="3"/>
  <c r="E2109" i="3"/>
  <c r="D2109" i="3"/>
  <c r="C2109" i="3"/>
  <c r="B2109" i="3"/>
  <c r="A2109" i="3"/>
  <c r="F2108" i="3"/>
  <c r="E2108" i="3"/>
  <c r="D2108" i="3"/>
  <c r="C2108" i="3"/>
  <c r="B2108" i="3"/>
  <c r="A2108" i="3"/>
  <c r="F2107" i="3"/>
  <c r="E2107" i="3"/>
  <c r="D2107" i="3"/>
  <c r="C2107" i="3"/>
  <c r="B2107" i="3"/>
  <c r="A2107" i="3"/>
  <c r="F2106" i="3"/>
  <c r="E2106" i="3"/>
  <c r="D2106" i="3"/>
  <c r="C2106" i="3"/>
  <c r="B2106" i="3"/>
  <c r="A2106" i="3"/>
  <c r="F2105" i="3"/>
  <c r="E2105" i="3"/>
  <c r="D2105" i="3"/>
  <c r="C2105" i="3"/>
  <c r="B2105" i="3"/>
  <c r="A2105" i="3"/>
  <c r="F2104" i="3"/>
  <c r="E2104" i="3"/>
  <c r="D2104" i="3"/>
  <c r="C2104" i="3"/>
  <c r="B2104" i="3"/>
  <c r="A2104" i="3"/>
  <c r="F2103" i="3"/>
  <c r="E2103" i="3"/>
  <c r="D2103" i="3"/>
  <c r="C2103" i="3"/>
  <c r="B2103" i="3"/>
  <c r="A2103" i="3"/>
  <c r="F2102" i="3"/>
  <c r="E2102" i="3"/>
  <c r="D2102" i="3"/>
  <c r="C2102" i="3"/>
  <c r="B2102" i="3"/>
  <c r="A2102" i="3"/>
  <c r="F2101" i="3"/>
  <c r="E2101" i="3"/>
  <c r="D2101" i="3"/>
  <c r="C2101" i="3"/>
  <c r="B2101" i="3"/>
  <c r="A2101" i="3"/>
  <c r="F2100" i="3"/>
  <c r="E2100" i="3"/>
  <c r="D2100" i="3"/>
  <c r="C2100" i="3"/>
  <c r="B2100" i="3"/>
  <c r="A2100" i="3"/>
  <c r="F2099" i="3"/>
  <c r="E2099" i="3"/>
  <c r="D2099" i="3"/>
  <c r="C2099" i="3"/>
  <c r="B2099" i="3"/>
  <c r="A2099" i="3"/>
  <c r="F2098" i="3"/>
  <c r="E2098" i="3"/>
  <c r="D2098" i="3"/>
  <c r="C2098" i="3"/>
  <c r="B2098" i="3"/>
  <c r="A2098" i="3"/>
  <c r="F2097" i="3"/>
  <c r="E2097" i="3"/>
  <c r="D2097" i="3"/>
  <c r="C2097" i="3"/>
  <c r="B2097" i="3"/>
  <c r="A2097" i="3"/>
  <c r="F2096" i="3"/>
  <c r="E2096" i="3"/>
  <c r="D2096" i="3"/>
  <c r="C2096" i="3"/>
  <c r="B2096" i="3"/>
  <c r="A2096" i="3"/>
  <c r="F2095" i="3"/>
  <c r="E2095" i="3"/>
  <c r="D2095" i="3"/>
  <c r="C2095" i="3"/>
  <c r="B2095" i="3"/>
  <c r="A2095" i="3"/>
  <c r="F2094" i="3"/>
  <c r="E2094" i="3"/>
  <c r="D2094" i="3"/>
  <c r="C2094" i="3"/>
  <c r="B2094" i="3"/>
  <c r="A2094" i="3"/>
  <c r="F2093" i="3"/>
  <c r="E2093" i="3"/>
  <c r="D2093" i="3"/>
  <c r="C2093" i="3"/>
  <c r="B2093" i="3"/>
  <c r="A2093" i="3"/>
  <c r="F2092" i="3"/>
  <c r="E2092" i="3"/>
  <c r="D2092" i="3"/>
  <c r="C2092" i="3"/>
  <c r="B2092" i="3"/>
  <c r="A2092" i="3"/>
  <c r="F2091" i="3"/>
  <c r="E2091" i="3"/>
  <c r="D2091" i="3"/>
  <c r="C2091" i="3"/>
  <c r="B2091" i="3"/>
  <c r="A2091" i="3"/>
  <c r="F2090" i="3"/>
  <c r="E2090" i="3"/>
  <c r="D2090" i="3"/>
  <c r="C2090" i="3"/>
  <c r="B2090" i="3"/>
  <c r="A2090" i="3"/>
  <c r="F2089" i="3"/>
  <c r="E2089" i="3"/>
  <c r="D2089" i="3"/>
  <c r="C2089" i="3"/>
  <c r="B2089" i="3"/>
  <c r="A2089" i="3"/>
  <c r="F2088" i="3"/>
  <c r="E2088" i="3"/>
  <c r="D2088" i="3"/>
  <c r="C2088" i="3"/>
  <c r="B2088" i="3"/>
  <c r="A2088" i="3"/>
  <c r="F2087" i="3"/>
  <c r="E2087" i="3"/>
  <c r="D2087" i="3"/>
  <c r="C2087" i="3"/>
  <c r="B2087" i="3"/>
  <c r="A2087" i="3"/>
  <c r="F2086" i="3"/>
  <c r="E2086" i="3"/>
  <c r="D2086" i="3"/>
  <c r="C2086" i="3"/>
  <c r="B2086" i="3"/>
  <c r="A2086" i="3"/>
  <c r="F2085" i="3"/>
  <c r="E2085" i="3"/>
  <c r="D2085" i="3"/>
  <c r="C2085" i="3"/>
  <c r="B2085" i="3"/>
  <c r="A2085" i="3"/>
  <c r="F2084" i="3"/>
  <c r="E2084" i="3"/>
  <c r="D2084" i="3"/>
  <c r="C2084" i="3"/>
  <c r="B2084" i="3"/>
  <c r="A2084" i="3"/>
  <c r="F2083" i="3"/>
  <c r="E2083" i="3"/>
  <c r="D2083" i="3"/>
  <c r="C2083" i="3"/>
  <c r="B2083" i="3"/>
  <c r="A2083" i="3"/>
  <c r="F2082" i="3"/>
  <c r="E2082" i="3"/>
  <c r="D2082" i="3"/>
  <c r="C2082" i="3"/>
  <c r="B2082" i="3"/>
  <c r="A2082" i="3"/>
  <c r="F2081" i="3"/>
  <c r="E2081" i="3"/>
  <c r="D2081" i="3"/>
  <c r="C2081" i="3"/>
  <c r="B2081" i="3"/>
  <c r="A2081" i="3"/>
  <c r="F2080" i="3"/>
  <c r="E2080" i="3"/>
  <c r="D2080" i="3"/>
  <c r="C2080" i="3"/>
  <c r="B2080" i="3"/>
  <c r="A2080" i="3"/>
  <c r="F2079" i="3"/>
  <c r="E2079" i="3"/>
  <c r="D2079" i="3"/>
  <c r="C2079" i="3"/>
  <c r="B2079" i="3"/>
  <c r="A2079" i="3"/>
  <c r="F2078" i="3"/>
  <c r="E2078" i="3"/>
  <c r="D2078" i="3"/>
  <c r="C2078" i="3"/>
  <c r="B2078" i="3"/>
  <c r="A2078" i="3"/>
  <c r="F2077" i="3"/>
  <c r="E2077" i="3"/>
  <c r="D2077" i="3"/>
  <c r="C2077" i="3"/>
  <c r="B2077" i="3"/>
  <c r="A2077" i="3"/>
  <c r="F2076" i="3"/>
  <c r="E2076" i="3"/>
  <c r="D2076" i="3"/>
  <c r="C2076" i="3"/>
  <c r="B2076" i="3"/>
  <c r="A2076" i="3"/>
  <c r="F2075" i="3"/>
  <c r="E2075" i="3"/>
  <c r="D2075" i="3"/>
  <c r="C2075" i="3"/>
  <c r="B2075" i="3"/>
  <c r="A2075" i="3"/>
  <c r="F2074" i="3"/>
  <c r="E2074" i="3"/>
  <c r="D2074" i="3"/>
  <c r="C2074" i="3"/>
  <c r="B2074" i="3"/>
  <c r="A2074" i="3"/>
  <c r="F2073" i="3"/>
  <c r="E2073" i="3"/>
  <c r="D2073" i="3"/>
  <c r="C2073" i="3"/>
  <c r="B2073" i="3"/>
  <c r="A2073" i="3"/>
  <c r="F2072" i="3"/>
  <c r="E2072" i="3"/>
  <c r="D2072" i="3"/>
  <c r="C2072" i="3"/>
  <c r="B2072" i="3"/>
  <c r="A2072" i="3"/>
  <c r="F2071" i="3"/>
  <c r="E2071" i="3"/>
  <c r="D2071" i="3"/>
  <c r="C2071" i="3"/>
  <c r="B2071" i="3"/>
  <c r="A2071" i="3"/>
  <c r="F2070" i="3"/>
  <c r="E2070" i="3"/>
  <c r="D2070" i="3"/>
  <c r="C2070" i="3"/>
  <c r="B2070" i="3"/>
  <c r="A2070" i="3"/>
  <c r="F2069" i="3"/>
  <c r="E2069" i="3"/>
  <c r="D2069" i="3"/>
  <c r="C2069" i="3"/>
  <c r="B2069" i="3"/>
  <c r="A2069" i="3"/>
  <c r="F2068" i="3"/>
  <c r="E2068" i="3"/>
  <c r="D2068" i="3"/>
  <c r="C2068" i="3"/>
  <c r="B2068" i="3"/>
  <c r="A2068" i="3"/>
  <c r="F2067" i="3"/>
  <c r="E2067" i="3"/>
  <c r="D2067" i="3"/>
  <c r="C2067" i="3"/>
  <c r="B2067" i="3"/>
  <c r="A2067" i="3"/>
  <c r="F2066" i="3"/>
  <c r="E2066" i="3"/>
  <c r="D2066" i="3"/>
  <c r="C2066" i="3"/>
  <c r="B2066" i="3"/>
  <c r="A2066" i="3"/>
  <c r="F2065" i="3"/>
  <c r="E2065" i="3"/>
  <c r="D2065" i="3"/>
  <c r="C2065" i="3"/>
  <c r="B2065" i="3"/>
  <c r="A2065" i="3"/>
  <c r="F2064" i="3"/>
  <c r="E2064" i="3"/>
  <c r="D2064" i="3"/>
  <c r="C2064" i="3"/>
  <c r="B2064" i="3"/>
  <c r="A2064" i="3"/>
  <c r="F2063" i="3"/>
  <c r="E2063" i="3"/>
  <c r="D2063" i="3"/>
  <c r="C2063" i="3"/>
  <c r="B2063" i="3"/>
  <c r="A2063" i="3"/>
  <c r="F2062" i="3"/>
  <c r="E2062" i="3"/>
  <c r="D2062" i="3"/>
  <c r="C2062" i="3"/>
  <c r="B2062" i="3"/>
  <c r="A2062" i="3"/>
  <c r="F2061" i="3"/>
  <c r="E2061" i="3"/>
  <c r="D2061" i="3"/>
  <c r="C2061" i="3"/>
  <c r="B2061" i="3"/>
  <c r="A2061" i="3"/>
  <c r="F2060" i="3"/>
  <c r="E2060" i="3"/>
  <c r="D2060" i="3"/>
  <c r="C2060" i="3"/>
  <c r="B2060" i="3"/>
  <c r="A2060" i="3"/>
  <c r="F2059" i="3"/>
  <c r="E2059" i="3"/>
  <c r="D2059" i="3"/>
  <c r="C2059" i="3"/>
  <c r="B2059" i="3"/>
  <c r="A2059" i="3"/>
  <c r="F2058" i="3"/>
  <c r="E2058" i="3"/>
  <c r="D2058" i="3"/>
  <c r="C2058" i="3"/>
  <c r="B2058" i="3"/>
  <c r="A2058" i="3"/>
  <c r="F2057" i="3"/>
  <c r="E2057" i="3"/>
  <c r="D2057" i="3"/>
  <c r="C2057" i="3"/>
  <c r="B2057" i="3"/>
  <c r="A2057" i="3"/>
  <c r="F2056" i="3"/>
  <c r="E2056" i="3"/>
  <c r="D2056" i="3"/>
  <c r="C2056" i="3"/>
  <c r="B2056" i="3"/>
  <c r="A2056" i="3"/>
  <c r="F2055" i="3"/>
  <c r="E2055" i="3"/>
  <c r="D2055" i="3"/>
  <c r="C2055" i="3"/>
  <c r="B2055" i="3"/>
  <c r="A2055" i="3"/>
  <c r="F2054" i="3"/>
  <c r="E2054" i="3"/>
  <c r="D2054" i="3"/>
  <c r="C2054" i="3"/>
  <c r="B2054" i="3"/>
  <c r="A2054" i="3"/>
  <c r="F2053" i="3"/>
  <c r="E2053" i="3"/>
  <c r="D2053" i="3"/>
  <c r="C2053" i="3"/>
  <c r="B2053" i="3"/>
  <c r="A2053" i="3"/>
  <c r="F2052" i="3"/>
  <c r="E2052" i="3"/>
  <c r="D2052" i="3"/>
  <c r="C2052" i="3"/>
  <c r="B2052" i="3"/>
  <c r="A2052" i="3"/>
  <c r="F2051" i="3"/>
  <c r="E2051" i="3"/>
  <c r="D2051" i="3"/>
  <c r="C2051" i="3"/>
  <c r="B2051" i="3"/>
  <c r="A2051" i="3"/>
  <c r="F2050" i="3"/>
  <c r="E2050" i="3"/>
  <c r="D2050" i="3"/>
  <c r="C2050" i="3"/>
  <c r="B2050" i="3"/>
  <c r="A2050" i="3"/>
  <c r="F2049" i="3"/>
  <c r="E2049" i="3"/>
  <c r="D2049" i="3"/>
  <c r="C2049" i="3"/>
  <c r="B2049" i="3"/>
  <c r="A2049" i="3"/>
  <c r="F2048" i="3"/>
  <c r="E2048" i="3"/>
  <c r="D2048" i="3"/>
  <c r="C2048" i="3"/>
  <c r="B2048" i="3"/>
  <c r="A2048" i="3"/>
  <c r="F2047" i="3"/>
  <c r="E2047" i="3"/>
  <c r="D2047" i="3"/>
  <c r="C2047" i="3"/>
  <c r="B2047" i="3"/>
  <c r="A2047" i="3"/>
  <c r="F2046" i="3"/>
  <c r="E2046" i="3"/>
  <c r="D2046" i="3"/>
  <c r="C2046" i="3"/>
  <c r="B2046" i="3"/>
  <c r="A2046" i="3"/>
  <c r="F2045" i="3"/>
  <c r="E2045" i="3"/>
  <c r="D2045" i="3"/>
  <c r="C2045" i="3"/>
  <c r="B2045" i="3"/>
  <c r="A2045" i="3"/>
  <c r="F2044" i="3"/>
  <c r="E2044" i="3"/>
  <c r="D2044" i="3"/>
  <c r="C2044" i="3"/>
  <c r="B2044" i="3"/>
  <c r="A2044" i="3"/>
  <c r="F2043" i="3"/>
  <c r="E2043" i="3"/>
  <c r="D2043" i="3"/>
  <c r="C2043" i="3"/>
  <c r="B2043" i="3"/>
  <c r="A2043" i="3"/>
  <c r="F2042" i="3"/>
  <c r="E2042" i="3"/>
  <c r="D2042" i="3"/>
  <c r="C2042" i="3"/>
  <c r="B2042" i="3"/>
  <c r="A2042" i="3"/>
  <c r="F2041" i="3"/>
  <c r="E2041" i="3"/>
  <c r="D2041" i="3"/>
  <c r="C2041" i="3"/>
  <c r="B2041" i="3"/>
  <c r="A2041" i="3"/>
  <c r="F2040" i="3"/>
  <c r="E2040" i="3"/>
  <c r="D2040" i="3"/>
  <c r="C2040" i="3"/>
  <c r="B2040" i="3"/>
  <c r="A2040" i="3"/>
  <c r="F2039" i="3"/>
  <c r="E2039" i="3"/>
  <c r="D2039" i="3"/>
  <c r="C2039" i="3"/>
  <c r="B2039" i="3"/>
  <c r="A2039" i="3"/>
  <c r="F2038" i="3"/>
  <c r="E2038" i="3"/>
  <c r="D2038" i="3"/>
  <c r="C2038" i="3"/>
  <c r="B2038" i="3"/>
  <c r="A2038" i="3"/>
  <c r="F2037" i="3"/>
  <c r="E2037" i="3"/>
  <c r="D2037" i="3"/>
  <c r="C2037" i="3"/>
  <c r="B2037" i="3"/>
  <c r="A2037" i="3"/>
  <c r="F2036" i="3"/>
  <c r="E2036" i="3"/>
  <c r="D2036" i="3"/>
  <c r="C2036" i="3"/>
  <c r="B2036" i="3"/>
  <c r="A2036" i="3"/>
  <c r="F2035" i="3"/>
  <c r="E2035" i="3"/>
  <c r="D2035" i="3"/>
  <c r="C2035" i="3"/>
  <c r="B2035" i="3"/>
  <c r="A2035" i="3"/>
  <c r="F2034" i="3"/>
  <c r="E2034" i="3"/>
  <c r="D2034" i="3"/>
  <c r="C2034" i="3"/>
  <c r="B2034" i="3"/>
  <c r="A2034" i="3"/>
  <c r="F2033" i="3"/>
  <c r="E2033" i="3"/>
  <c r="D2033" i="3"/>
  <c r="C2033" i="3"/>
  <c r="B2033" i="3"/>
  <c r="A2033" i="3"/>
  <c r="F2032" i="3"/>
  <c r="E2032" i="3"/>
  <c r="D2032" i="3"/>
  <c r="C2032" i="3"/>
  <c r="B2032" i="3"/>
  <c r="A2032" i="3"/>
  <c r="F2031" i="3"/>
  <c r="E2031" i="3"/>
  <c r="D2031" i="3"/>
  <c r="C2031" i="3"/>
  <c r="B2031" i="3"/>
  <c r="A2031" i="3"/>
  <c r="F2030" i="3"/>
  <c r="E2030" i="3"/>
  <c r="D2030" i="3"/>
  <c r="C2030" i="3"/>
  <c r="B2030" i="3"/>
  <c r="A2030" i="3"/>
  <c r="F2029" i="3"/>
  <c r="E2029" i="3"/>
  <c r="D2029" i="3"/>
  <c r="C2029" i="3"/>
  <c r="B2029" i="3"/>
  <c r="A2029" i="3"/>
  <c r="F2028" i="3"/>
  <c r="E2028" i="3"/>
  <c r="D2028" i="3"/>
  <c r="C2028" i="3"/>
  <c r="B2028" i="3"/>
  <c r="A2028" i="3"/>
  <c r="F2027" i="3"/>
  <c r="E2027" i="3"/>
  <c r="D2027" i="3"/>
  <c r="C2027" i="3"/>
  <c r="B2027" i="3"/>
  <c r="A2027" i="3"/>
  <c r="F2026" i="3"/>
  <c r="E2026" i="3"/>
  <c r="D2026" i="3"/>
  <c r="C2026" i="3"/>
  <c r="B2026" i="3"/>
  <c r="A2026" i="3"/>
  <c r="F2025" i="3"/>
  <c r="E2025" i="3"/>
  <c r="D2025" i="3"/>
  <c r="C2025" i="3"/>
  <c r="B2025" i="3"/>
  <c r="A2025" i="3"/>
  <c r="F2024" i="3"/>
  <c r="E2024" i="3"/>
  <c r="D2024" i="3"/>
  <c r="C2024" i="3"/>
  <c r="B2024" i="3"/>
  <c r="A2024" i="3"/>
  <c r="F2023" i="3"/>
  <c r="E2023" i="3"/>
  <c r="D2023" i="3"/>
  <c r="C2023" i="3"/>
  <c r="B2023" i="3"/>
  <c r="A2023" i="3"/>
  <c r="F2022" i="3"/>
  <c r="E2022" i="3"/>
  <c r="D2022" i="3"/>
  <c r="C2022" i="3"/>
  <c r="B2022" i="3"/>
  <c r="A2022" i="3"/>
  <c r="F2021" i="3"/>
  <c r="E2021" i="3"/>
  <c r="D2021" i="3"/>
  <c r="C2021" i="3"/>
  <c r="B2021" i="3"/>
  <c r="A2021" i="3"/>
  <c r="F2020" i="3"/>
  <c r="E2020" i="3"/>
  <c r="D2020" i="3"/>
  <c r="C2020" i="3"/>
  <c r="B2020" i="3"/>
  <c r="A2020" i="3"/>
  <c r="F2019" i="3"/>
  <c r="E2019" i="3"/>
  <c r="D2019" i="3"/>
  <c r="C2019" i="3"/>
  <c r="B2019" i="3"/>
  <c r="A2019" i="3"/>
  <c r="F2018" i="3"/>
  <c r="E2018" i="3"/>
  <c r="D2018" i="3"/>
  <c r="C2018" i="3"/>
  <c r="B2018" i="3"/>
  <c r="A2018" i="3"/>
  <c r="F2017" i="3"/>
  <c r="E2017" i="3"/>
  <c r="D2017" i="3"/>
  <c r="C2017" i="3"/>
  <c r="B2017" i="3"/>
  <c r="A2017" i="3"/>
  <c r="F2016" i="3"/>
  <c r="E2016" i="3"/>
  <c r="D2016" i="3"/>
  <c r="C2016" i="3"/>
  <c r="B2016" i="3"/>
  <c r="A2016" i="3"/>
  <c r="F2015" i="3"/>
  <c r="E2015" i="3"/>
  <c r="D2015" i="3"/>
  <c r="C2015" i="3"/>
  <c r="B2015" i="3"/>
  <c r="A2015" i="3"/>
  <c r="F2014" i="3"/>
  <c r="E2014" i="3"/>
  <c r="D2014" i="3"/>
  <c r="C2014" i="3"/>
  <c r="B2014" i="3"/>
  <c r="A2014" i="3"/>
  <c r="F2013" i="3"/>
  <c r="E2013" i="3"/>
  <c r="D2013" i="3"/>
  <c r="C2013" i="3"/>
  <c r="B2013" i="3"/>
  <c r="A2013" i="3"/>
  <c r="F2012" i="3"/>
  <c r="E2012" i="3"/>
  <c r="D2012" i="3"/>
  <c r="C2012" i="3"/>
  <c r="B2012" i="3"/>
  <c r="A2012" i="3"/>
  <c r="F2011" i="3"/>
  <c r="E2011" i="3"/>
  <c r="D2011" i="3"/>
  <c r="C2011" i="3"/>
  <c r="B2011" i="3"/>
  <c r="A2011" i="3"/>
  <c r="F2010" i="3"/>
  <c r="E2010" i="3"/>
  <c r="D2010" i="3"/>
  <c r="C2010" i="3"/>
  <c r="B2010" i="3"/>
  <c r="A2010" i="3"/>
  <c r="F2009" i="3"/>
  <c r="E2009" i="3"/>
  <c r="D2009" i="3"/>
  <c r="C2009" i="3"/>
  <c r="B2009" i="3"/>
  <c r="A2009" i="3"/>
  <c r="F2008" i="3"/>
  <c r="E2008" i="3"/>
  <c r="D2008" i="3"/>
  <c r="C2008" i="3"/>
  <c r="B2008" i="3"/>
  <c r="A2008" i="3"/>
  <c r="F2007" i="3"/>
  <c r="E2007" i="3"/>
  <c r="D2007" i="3"/>
  <c r="C2007" i="3"/>
  <c r="B2007" i="3"/>
  <c r="A2007" i="3"/>
  <c r="F2006" i="3"/>
  <c r="E2006" i="3"/>
  <c r="D2006" i="3"/>
  <c r="C2006" i="3"/>
  <c r="B2006" i="3"/>
  <c r="A2006" i="3"/>
  <c r="F2005" i="3"/>
  <c r="E2005" i="3"/>
  <c r="D2005" i="3"/>
  <c r="C2005" i="3"/>
  <c r="B2005" i="3"/>
  <c r="A2005" i="3"/>
  <c r="F2004" i="3"/>
  <c r="E2004" i="3"/>
  <c r="D2004" i="3"/>
  <c r="C2004" i="3"/>
  <c r="B2004" i="3"/>
  <c r="A2004" i="3"/>
  <c r="F2003" i="3"/>
  <c r="E2003" i="3"/>
  <c r="D2003" i="3"/>
  <c r="C2003" i="3"/>
  <c r="B2003" i="3"/>
  <c r="A2003" i="3"/>
  <c r="F2002" i="3"/>
  <c r="E2002" i="3"/>
  <c r="D2002" i="3"/>
  <c r="C2002" i="3"/>
  <c r="B2002" i="3"/>
  <c r="A2002" i="3"/>
  <c r="F2001" i="3"/>
  <c r="E2001" i="3"/>
  <c r="D2001" i="3"/>
  <c r="C2001" i="3"/>
  <c r="B2001" i="3"/>
  <c r="A2001" i="3"/>
  <c r="F2000" i="3"/>
  <c r="E2000" i="3"/>
  <c r="D2000" i="3"/>
  <c r="C2000" i="3"/>
  <c r="B2000" i="3"/>
  <c r="A2000" i="3"/>
  <c r="F1999" i="3"/>
  <c r="E1999" i="3"/>
  <c r="D1999" i="3"/>
  <c r="C1999" i="3"/>
  <c r="B1999" i="3"/>
  <c r="A1999" i="3"/>
  <c r="F1998" i="3"/>
  <c r="E1998" i="3"/>
  <c r="D1998" i="3"/>
  <c r="C1998" i="3"/>
  <c r="B1998" i="3"/>
  <c r="A1998" i="3"/>
  <c r="F1997" i="3"/>
  <c r="E1997" i="3"/>
  <c r="D1997" i="3"/>
  <c r="C1997" i="3"/>
  <c r="B1997" i="3"/>
  <c r="A1997" i="3"/>
  <c r="F1996" i="3"/>
  <c r="E1996" i="3"/>
  <c r="D1996" i="3"/>
  <c r="C1996" i="3"/>
  <c r="B1996" i="3"/>
  <c r="A1996" i="3"/>
  <c r="F1995" i="3"/>
  <c r="E1995" i="3"/>
  <c r="D1995" i="3"/>
  <c r="C1995" i="3"/>
  <c r="B1995" i="3"/>
  <c r="A1995" i="3"/>
  <c r="F1994" i="3"/>
  <c r="E1994" i="3"/>
  <c r="D1994" i="3"/>
  <c r="C1994" i="3"/>
  <c r="B1994" i="3"/>
  <c r="A1994" i="3"/>
  <c r="F1993" i="3"/>
  <c r="E1993" i="3"/>
  <c r="D1993" i="3"/>
  <c r="C1993" i="3"/>
  <c r="B1993" i="3"/>
  <c r="A1993" i="3"/>
  <c r="F1992" i="3"/>
  <c r="E1992" i="3"/>
  <c r="D1992" i="3"/>
  <c r="C1992" i="3"/>
  <c r="B1992" i="3"/>
  <c r="A1992" i="3"/>
  <c r="F1991" i="3"/>
  <c r="E1991" i="3"/>
  <c r="D1991" i="3"/>
  <c r="C1991" i="3"/>
  <c r="B1991" i="3"/>
  <c r="A1991" i="3"/>
  <c r="F1990" i="3"/>
  <c r="E1990" i="3"/>
  <c r="D1990" i="3"/>
  <c r="C1990" i="3"/>
  <c r="B1990" i="3"/>
  <c r="A1990" i="3"/>
  <c r="F1989" i="3"/>
  <c r="E1989" i="3"/>
  <c r="D1989" i="3"/>
  <c r="C1989" i="3"/>
  <c r="B1989" i="3"/>
  <c r="A1989" i="3"/>
  <c r="F1988" i="3"/>
  <c r="E1988" i="3"/>
  <c r="D1988" i="3"/>
  <c r="C1988" i="3"/>
  <c r="B1988" i="3"/>
  <c r="A1988" i="3"/>
  <c r="F1987" i="3"/>
  <c r="E1987" i="3"/>
  <c r="D1987" i="3"/>
  <c r="C1987" i="3"/>
  <c r="B1987" i="3"/>
  <c r="A1987" i="3"/>
  <c r="F1986" i="3"/>
  <c r="E1986" i="3"/>
  <c r="D1986" i="3"/>
  <c r="C1986" i="3"/>
  <c r="B1986" i="3"/>
  <c r="A1986" i="3"/>
  <c r="F1985" i="3"/>
  <c r="E1985" i="3"/>
  <c r="D1985" i="3"/>
  <c r="C1985" i="3"/>
  <c r="B1985" i="3"/>
  <c r="A1985" i="3"/>
  <c r="F1984" i="3"/>
  <c r="E1984" i="3"/>
  <c r="D1984" i="3"/>
  <c r="C1984" i="3"/>
  <c r="B1984" i="3"/>
  <c r="A1984" i="3"/>
  <c r="F1983" i="3"/>
  <c r="E1983" i="3"/>
  <c r="D1983" i="3"/>
  <c r="C1983" i="3"/>
  <c r="B1983" i="3"/>
  <c r="A1983" i="3"/>
  <c r="F1982" i="3"/>
  <c r="E1982" i="3"/>
  <c r="D1982" i="3"/>
  <c r="C1982" i="3"/>
  <c r="B1982" i="3"/>
  <c r="A1982" i="3"/>
  <c r="F1981" i="3"/>
  <c r="E1981" i="3"/>
  <c r="D1981" i="3"/>
  <c r="C1981" i="3"/>
  <c r="B1981" i="3"/>
  <c r="A1981" i="3"/>
  <c r="F1980" i="3"/>
  <c r="E1980" i="3"/>
  <c r="D1980" i="3"/>
  <c r="C1980" i="3"/>
  <c r="B1980" i="3"/>
  <c r="A1980" i="3"/>
  <c r="F1979" i="3"/>
  <c r="E1979" i="3"/>
  <c r="D1979" i="3"/>
  <c r="C1979" i="3"/>
  <c r="B1979" i="3"/>
  <c r="A1979" i="3"/>
  <c r="F1978" i="3"/>
  <c r="E1978" i="3"/>
  <c r="D1978" i="3"/>
  <c r="C1978" i="3"/>
  <c r="B1978" i="3"/>
  <c r="A1978" i="3"/>
  <c r="F1977" i="3"/>
  <c r="E1977" i="3"/>
  <c r="D1977" i="3"/>
  <c r="C1977" i="3"/>
  <c r="B1977" i="3"/>
  <c r="A1977" i="3"/>
  <c r="F1976" i="3"/>
  <c r="E1976" i="3"/>
  <c r="D1976" i="3"/>
  <c r="C1976" i="3"/>
  <c r="B1976" i="3"/>
  <c r="A1976" i="3"/>
  <c r="F1975" i="3"/>
  <c r="E1975" i="3"/>
  <c r="D1975" i="3"/>
  <c r="C1975" i="3"/>
  <c r="B1975" i="3"/>
  <c r="A1975" i="3"/>
  <c r="F1974" i="3"/>
  <c r="E1974" i="3"/>
  <c r="D1974" i="3"/>
  <c r="C1974" i="3"/>
  <c r="B1974" i="3"/>
  <c r="A1974" i="3"/>
  <c r="F1973" i="3"/>
  <c r="E1973" i="3"/>
  <c r="D1973" i="3"/>
  <c r="C1973" i="3"/>
  <c r="B1973" i="3"/>
  <c r="A1973" i="3"/>
  <c r="F1972" i="3"/>
  <c r="E1972" i="3"/>
  <c r="D1972" i="3"/>
  <c r="C1972" i="3"/>
  <c r="B1972" i="3"/>
  <c r="A1972" i="3"/>
  <c r="F1971" i="3"/>
  <c r="E1971" i="3"/>
  <c r="D1971" i="3"/>
  <c r="C1971" i="3"/>
  <c r="B1971" i="3"/>
  <c r="A1971" i="3"/>
  <c r="F1970" i="3"/>
  <c r="E1970" i="3"/>
  <c r="D1970" i="3"/>
  <c r="C1970" i="3"/>
  <c r="B1970" i="3"/>
  <c r="A1970" i="3"/>
  <c r="F1969" i="3"/>
  <c r="E1969" i="3"/>
  <c r="D1969" i="3"/>
  <c r="C1969" i="3"/>
  <c r="B1969" i="3"/>
  <c r="A1969" i="3"/>
  <c r="F1968" i="3"/>
  <c r="E1968" i="3"/>
  <c r="D1968" i="3"/>
  <c r="C1968" i="3"/>
  <c r="B1968" i="3"/>
  <c r="A1968" i="3"/>
  <c r="F1967" i="3"/>
  <c r="E1967" i="3"/>
  <c r="D1967" i="3"/>
  <c r="C1967" i="3"/>
  <c r="B1967" i="3"/>
  <c r="A1967" i="3"/>
  <c r="F1966" i="3"/>
  <c r="E1966" i="3"/>
  <c r="D1966" i="3"/>
  <c r="C1966" i="3"/>
  <c r="B1966" i="3"/>
  <c r="A1966" i="3"/>
  <c r="F1965" i="3"/>
  <c r="E1965" i="3"/>
  <c r="D1965" i="3"/>
  <c r="C1965" i="3"/>
  <c r="B1965" i="3"/>
  <c r="A1965" i="3"/>
  <c r="F1964" i="3"/>
  <c r="E1964" i="3"/>
  <c r="D1964" i="3"/>
  <c r="C1964" i="3"/>
  <c r="B1964" i="3"/>
  <c r="A1964" i="3"/>
  <c r="F1963" i="3"/>
  <c r="E1963" i="3"/>
  <c r="D1963" i="3"/>
  <c r="C1963" i="3"/>
  <c r="B1963" i="3"/>
  <c r="A1963" i="3"/>
  <c r="F1962" i="3"/>
  <c r="E1962" i="3"/>
  <c r="D1962" i="3"/>
  <c r="C1962" i="3"/>
  <c r="B1962" i="3"/>
  <c r="A1962" i="3"/>
  <c r="F1961" i="3"/>
  <c r="E1961" i="3"/>
  <c r="D1961" i="3"/>
  <c r="C1961" i="3"/>
  <c r="B1961" i="3"/>
  <c r="A1961" i="3"/>
  <c r="F1960" i="3"/>
  <c r="E1960" i="3"/>
  <c r="D1960" i="3"/>
  <c r="C1960" i="3"/>
  <c r="B1960" i="3"/>
  <c r="A1960" i="3"/>
  <c r="F1959" i="3"/>
  <c r="E1959" i="3"/>
  <c r="D1959" i="3"/>
  <c r="C1959" i="3"/>
  <c r="B1959" i="3"/>
  <c r="A1959" i="3"/>
  <c r="F1958" i="3"/>
  <c r="E1958" i="3"/>
  <c r="D1958" i="3"/>
  <c r="C1958" i="3"/>
  <c r="B1958" i="3"/>
  <c r="A1958" i="3"/>
  <c r="F1957" i="3"/>
  <c r="E1957" i="3"/>
  <c r="D1957" i="3"/>
  <c r="C1957" i="3"/>
  <c r="B1957" i="3"/>
  <c r="A1957" i="3"/>
  <c r="F1956" i="3"/>
  <c r="E1956" i="3"/>
  <c r="D1956" i="3"/>
  <c r="C1956" i="3"/>
  <c r="B1956" i="3"/>
  <c r="A1956" i="3"/>
  <c r="F1955" i="3"/>
  <c r="E1955" i="3"/>
  <c r="D1955" i="3"/>
  <c r="C1955" i="3"/>
  <c r="B1955" i="3"/>
  <c r="A1955" i="3"/>
  <c r="F1954" i="3"/>
  <c r="E1954" i="3"/>
  <c r="D1954" i="3"/>
  <c r="C1954" i="3"/>
  <c r="B1954" i="3"/>
  <c r="A1954" i="3"/>
  <c r="F1953" i="3"/>
  <c r="E1953" i="3"/>
  <c r="D1953" i="3"/>
  <c r="C1953" i="3"/>
  <c r="B1953" i="3"/>
  <c r="A1953" i="3"/>
  <c r="F1952" i="3"/>
  <c r="E1952" i="3"/>
  <c r="D1952" i="3"/>
  <c r="C1952" i="3"/>
  <c r="B1952" i="3"/>
  <c r="A1952" i="3"/>
  <c r="F1951" i="3"/>
  <c r="E1951" i="3"/>
  <c r="D1951" i="3"/>
  <c r="C1951" i="3"/>
  <c r="B1951" i="3"/>
  <c r="A1951" i="3"/>
  <c r="F1950" i="3"/>
  <c r="E1950" i="3"/>
  <c r="D1950" i="3"/>
  <c r="C1950" i="3"/>
  <c r="B1950" i="3"/>
  <c r="A1950" i="3"/>
  <c r="F1949" i="3"/>
  <c r="E1949" i="3"/>
  <c r="D1949" i="3"/>
  <c r="C1949" i="3"/>
  <c r="B1949" i="3"/>
  <c r="A1949" i="3"/>
  <c r="F1948" i="3"/>
  <c r="E1948" i="3"/>
  <c r="D1948" i="3"/>
  <c r="C1948" i="3"/>
  <c r="B1948" i="3"/>
  <c r="A1948" i="3"/>
  <c r="F1947" i="3"/>
  <c r="E1947" i="3"/>
  <c r="D1947" i="3"/>
  <c r="C1947" i="3"/>
  <c r="B1947" i="3"/>
  <c r="A1947" i="3"/>
  <c r="F1946" i="3"/>
  <c r="E1946" i="3"/>
  <c r="D1946" i="3"/>
  <c r="C1946" i="3"/>
  <c r="B1946" i="3"/>
  <c r="A1946" i="3"/>
  <c r="F1945" i="3"/>
  <c r="E1945" i="3"/>
  <c r="D1945" i="3"/>
  <c r="C1945" i="3"/>
  <c r="B1945" i="3"/>
  <c r="A1945" i="3"/>
  <c r="F1944" i="3"/>
  <c r="E1944" i="3"/>
  <c r="D1944" i="3"/>
  <c r="C1944" i="3"/>
  <c r="B1944" i="3"/>
  <c r="A1944" i="3"/>
  <c r="F1943" i="3"/>
  <c r="E1943" i="3"/>
  <c r="D1943" i="3"/>
  <c r="C1943" i="3"/>
  <c r="B1943" i="3"/>
  <c r="A1943" i="3"/>
  <c r="F1942" i="3"/>
  <c r="E1942" i="3"/>
  <c r="D1942" i="3"/>
  <c r="C1942" i="3"/>
  <c r="B1942" i="3"/>
  <c r="A1942" i="3"/>
  <c r="F1941" i="3"/>
  <c r="E1941" i="3"/>
  <c r="D1941" i="3"/>
  <c r="C1941" i="3"/>
  <c r="B1941" i="3"/>
  <c r="A1941" i="3"/>
  <c r="F1940" i="3"/>
  <c r="E1940" i="3"/>
  <c r="D1940" i="3"/>
  <c r="C1940" i="3"/>
  <c r="B1940" i="3"/>
  <c r="A1940" i="3"/>
  <c r="F1939" i="3"/>
  <c r="E1939" i="3"/>
  <c r="D1939" i="3"/>
  <c r="C1939" i="3"/>
  <c r="B1939" i="3"/>
  <c r="A1939" i="3"/>
  <c r="F1938" i="3"/>
  <c r="E1938" i="3"/>
  <c r="D1938" i="3"/>
  <c r="C1938" i="3"/>
  <c r="B1938" i="3"/>
  <c r="A1938" i="3"/>
  <c r="F1937" i="3"/>
  <c r="E1937" i="3"/>
  <c r="D1937" i="3"/>
  <c r="C1937" i="3"/>
  <c r="B1937" i="3"/>
  <c r="A1937" i="3"/>
  <c r="F1936" i="3"/>
  <c r="E1936" i="3"/>
  <c r="D1936" i="3"/>
  <c r="C1936" i="3"/>
  <c r="B1936" i="3"/>
  <c r="A1936" i="3"/>
  <c r="F1935" i="3"/>
  <c r="E1935" i="3"/>
  <c r="D1935" i="3"/>
  <c r="C1935" i="3"/>
  <c r="B1935" i="3"/>
  <c r="A1935" i="3"/>
  <c r="F1934" i="3"/>
  <c r="E1934" i="3"/>
  <c r="D1934" i="3"/>
  <c r="C1934" i="3"/>
  <c r="B1934" i="3"/>
  <c r="A1934" i="3"/>
  <c r="F1933" i="3"/>
  <c r="E1933" i="3"/>
  <c r="D1933" i="3"/>
  <c r="C1933" i="3"/>
  <c r="B1933" i="3"/>
  <c r="A1933" i="3"/>
  <c r="F1932" i="3"/>
  <c r="E1932" i="3"/>
  <c r="D1932" i="3"/>
  <c r="C1932" i="3"/>
  <c r="B1932" i="3"/>
  <c r="A1932" i="3"/>
  <c r="F1931" i="3"/>
  <c r="E1931" i="3"/>
  <c r="D1931" i="3"/>
  <c r="C1931" i="3"/>
  <c r="B1931" i="3"/>
  <c r="A1931" i="3"/>
  <c r="F1930" i="3"/>
  <c r="E1930" i="3"/>
  <c r="D1930" i="3"/>
  <c r="C1930" i="3"/>
  <c r="B1930" i="3"/>
  <c r="A1930" i="3"/>
  <c r="F1929" i="3"/>
  <c r="E1929" i="3"/>
  <c r="D1929" i="3"/>
  <c r="C1929" i="3"/>
  <c r="B1929" i="3"/>
  <c r="A1929" i="3"/>
  <c r="F1928" i="3"/>
  <c r="E1928" i="3"/>
  <c r="D1928" i="3"/>
  <c r="C1928" i="3"/>
  <c r="B1928" i="3"/>
  <c r="A1928" i="3"/>
  <c r="F1927" i="3"/>
  <c r="E1927" i="3"/>
  <c r="D1927" i="3"/>
  <c r="C1927" i="3"/>
  <c r="B1927" i="3"/>
  <c r="A1927" i="3"/>
  <c r="F1926" i="3"/>
  <c r="E1926" i="3"/>
  <c r="D1926" i="3"/>
  <c r="C1926" i="3"/>
  <c r="B1926" i="3"/>
  <c r="A1926" i="3"/>
  <c r="F1925" i="3"/>
  <c r="E1925" i="3"/>
  <c r="D1925" i="3"/>
  <c r="C1925" i="3"/>
  <c r="B1925" i="3"/>
  <c r="A1925" i="3"/>
  <c r="F1924" i="3"/>
  <c r="E1924" i="3"/>
  <c r="D1924" i="3"/>
  <c r="C1924" i="3"/>
  <c r="B1924" i="3"/>
  <c r="A1924" i="3"/>
  <c r="F1923" i="3"/>
  <c r="E1923" i="3"/>
  <c r="D1923" i="3"/>
  <c r="C1923" i="3"/>
  <c r="B1923" i="3"/>
  <c r="A1923" i="3"/>
  <c r="F1922" i="3"/>
  <c r="E1922" i="3"/>
  <c r="D1922" i="3"/>
  <c r="C1922" i="3"/>
  <c r="B1922" i="3"/>
  <c r="A1922" i="3"/>
  <c r="F1921" i="3"/>
  <c r="E1921" i="3"/>
  <c r="D1921" i="3"/>
  <c r="C1921" i="3"/>
  <c r="B1921" i="3"/>
  <c r="A1921" i="3"/>
  <c r="F1920" i="3"/>
  <c r="E1920" i="3"/>
  <c r="D1920" i="3"/>
  <c r="C1920" i="3"/>
  <c r="B1920" i="3"/>
  <c r="A1920" i="3"/>
  <c r="F1919" i="3"/>
  <c r="E1919" i="3"/>
  <c r="D1919" i="3"/>
  <c r="C1919" i="3"/>
  <c r="B1919" i="3"/>
  <c r="A1919" i="3"/>
  <c r="F1918" i="3"/>
  <c r="E1918" i="3"/>
  <c r="D1918" i="3"/>
  <c r="C1918" i="3"/>
  <c r="B1918" i="3"/>
  <c r="A1918" i="3"/>
  <c r="F1917" i="3"/>
  <c r="E1917" i="3"/>
  <c r="D1917" i="3"/>
  <c r="C1917" i="3"/>
  <c r="B1917" i="3"/>
  <c r="A1917" i="3"/>
  <c r="F1916" i="3"/>
  <c r="E1916" i="3"/>
  <c r="D1916" i="3"/>
  <c r="C1916" i="3"/>
  <c r="B1916" i="3"/>
  <c r="A1916" i="3"/>
  <c r="F1915" i="3"/>
  <c r="E1915" i="3"/>
  <c r="D1915" i="3"/>
  <c r="C1915" i="3"/>
  <c r="B1915" i="3"/>
  <c r="A1915" i="3"/>
  <c r="F1914" i="3"/>
  <c r="E1914" i="3"/>
  <c r="D1914" i="3"/>
  <c r="C1914" i="3"/>
  <c r="B1914" i="3"/>
  <c r="A1914" i="3"/>
  <c r="F1913" i="3"/>
  <c r="E1913" i="3"/>
  <c r="D1913" i="3"/>
  <c r="C1913" i="3"/>
  <c r="B1913" i="3"/>
  <c r="A1913" i="3"/>
  <c r="F1912" i="3"/>
  <c r="E1912" i="3"/>
  <c r="D1912" i="3"/>
  <c r="C1912" i="3"/>
  <c r="B1912" i="3"/>
  <c r="A1912" i="3"/>
  <c r="F1911" i="3"/>
  <c r="E1911" i="3"/>
  <c r="D1911" i="3"/>
  <c r="C1911" i="3"/>
  <c r="B1911" i="3"/>
  <c r="A1911" i="3"/>
  <c r="F1910" i="3"/>
  <c r="E1910" i="3"/>
  <c r="D1910" i="3"/>
  <c r="C1910" i="3"/>
  <c r="B1910" i="3"/>
  <c r="A1910" i="3"/>
  <c r="F1909" i="3"/>
  <c r="E1909" i="3"/>
  <c r="D1909" i="3"/>
  <c r="C1909" i="3"/>
  <c r="B1909" i="3"/>
  <c r="A1909" i="3"/>
  <c r="F1908" i="3"/>
  <c r="E1908" i="3"/>
  <c r="D1908" i="3"/>
  <c r="C1908" i="3"/>
  <c r="B1908" i="3"/>
  <c r="A1908" i="3"/>
  <c r="F1907" i="3"/>
  <c r="E1907" i="3"/>
  <c r="D1907" i="3"/>
  <c r="C1907" i="3"/>
  <c r="B1907" i="3"/>
  <c r="A1907" i="3"/>
  <c r="F1906" i="3"/>
  <c r="E1906" i="3"/>
  <c r="D1906" i="3"/>
  <c r="C1906" i="3"/>
  <c r="B1906" i="3"/>
  <c r="A1906" i="3"/>
  <c r="F1905" i="3"/>
  <c r="E1905" i="3"/>
  <c r="D1905" i="3"/>
  <c r="C1905" i="3"/>
  <c r="B1905" i="3"/>
  <c r="A1905" i="3"/>
  <c r="F1904" i="3"/>
  <c r="E1904" i="3"/>
  <c r="D1904" i="3"/>
  <c r="C1904" i="3"/>
  <c r="B1904" i="3"/>
  <c r="A1904" i="3"/>
  <c r="F1903" i="3"/>
  <c r="E1903" i="3"/>
  <c r="D1903" i="3"/>
  <c r="C1903" i="3"/>
  <c r="B1903" i="3"/>
  <c r="A1903" i="3"/>
  <c r="F1902" i="3"/>
  <c r="E1902" i="3"/>
  <c r="D1902" i="3"/>
  <c r="C1902" i="3"/>
  <c r="B1902" i="3"/>
  <c r="A1902" i="3"/>
  <c r="F1901" i="3"/>
  <c r="E1901" i="3"/>
  <c r="D1901" i="3"/>
  <c r="C1901" i="3"/>
  <c r="B1901" i="3"/>
  <c r="A1901" i="3"/>
  <c r="F1900" i="3"/>
  <c r="E1900" i="3"/>
  <c r="D1900" i="3"/>
  <c r="C1900" i="3"/>
  <c r="B1900" i="3"/>
  <c r="A1900" i="3"/>
  <c r="F1899" i="3"/>
  <c r="E1899" i="3"/>
  <c r="D1899" i="3"/>
  <c r="C1899" i="3"/>
  <c r="B1899" i="3"/>
  <c r="A1899" i="3"/>
  <c r="F1898" i="3"/>
  <c r="E1898" i="3"/>
  <c r="D1898" i="3"/>
  <c r="C1898" i="3"/>
  <c r="B1898" i="3"/>
  <c r="A1898" i="3"/>
  <c r="F1897" i="3"/>
  <c r="E1897" i="3"/>
  <c r="D1897" i="3"/>
  <c r="C1897" i="3"/>
  <c r="B1897" i="3"/>
  <c r="A1897" i="3"/>
  <c r="F1896" i="3"/>
  <c r="E1896" i="3"/>
  <c r="D1896" i="3"/>
  <c r="C1896" i="3"/>
  <c r="B1896" i="3"/>
  <c r="A1896" i="3"/>
  <c r="F1895" i="3"/>
  <c r="E1895" i="3"/>
  <c r="D1895" i="3"/>
  <c r="C1895" i="3"/>
  <c r="B1895" i="3"/>
  <c r="A1895" i="3"/>
  <c r="F1894" i="3"/>
  <c r="E1894" i="3"/>
  <c r="D1894" i="3"/>
  <c r="C1894" i="3"/>
  <c r="B1894" i="3"/>
  <c r="A1894" i="3"/>
  <c r="F1893" i="3"/>
  <c r="E1893" i="3"/>
  <c r="D1893" i="3"/>
  <c r="C1893" i="3"/>
  <c r="B1893" i="3"/>
  <c r="A1893" i="3"/>
  <c r="F1892" i="3"/>
  <c r="E1892" i="3"/>
  <c r="D1892" i="3"/>
  <c r="C1892" i="3"/>
  <c r="B1892" i="3"/>
  <c r="A1892" i="3"/>
  <c r="F1891" i="3"/>
  <c r="E1891" i="3"/>
  <c r="D1891" i="3"/>
  <c r="C1891" i="3"/>
  <c r="B1891" i="3"/>
  <c r="A1891" i="3"/>
  <c r="F1890" i="3"/>
  <c r="E1890" i="3"/>
  <c r="D1890" i="3"/>
  <c r="C1890" i="3"/>
  <c r="B1890" i="3"/>
  <c r="A1890" i="3"/>
  <c r="F1889" i="3"/>
  <c r="E1889" i="3"/>
  <c r="D1889" i="3"/>
  <c r="C1889" i="3"/>
  <c r="B1889" i="3"/>
  <c r="A1889" i="3"/>
  <c r="F1888" i="3"/>
  <c r="E1888" i="3"/>
  <c r="D1888" i="3"/>
  <c r="C1888" i="3"/>
  <c r="B1888" i="3"/>
  <c r="A1888" i="3"/>
  <c r="F1887" i="3"/>
  <c r="E1887" i="3"/>
  <c r="D1887" i="3"/>
  <c r="C1887" i="3"/>
  <c r="B1887" i="3"/>
  <c r="A1887" i="3"/>
  <c r="F1886" i="3"/>
  <c r="E1886" i="3"/>
  <c r="D1886" i="3"/>
  <c r="C1886" i="3"/>
  <c r="B1886" i="3"/>
  <c r="A1886" i="3"/>
  <c r="F1885" i="3"/>
  <c r="E1885" i="3"/>
  <c r="D1885" i="3"/>
  <c r="C1885" i="3"/>
  <c r="B1885" i="3"/>
  <c r="A1885" i="3"/>
  <c r="F1884" i="3"/>
  <c r="E1884" i="3"/>
  <c r="D1884" i="3"/>
  <c r="C1884" i="3"/>
  <c r="B1884" i="3"/>
  <c r="A1884" i="3"/>
  <c r="F1883" i="3"/>
  <c r="E1883" i="3"/>
  <c r="D1883" i="3"/>
  <c r="C1883" i="3"/>
  <c r="B1883" i="3"/>
  <c r="A1883" i="3"/>
  <c r="F1882" i="3"/>
  <c r="E1882" i="3"/>
  <c r="D1882" i="3"/>
  <c r="C1882" i="3"/>
  <c r="B1882" i="3"/>
  <c r="A1882" i="3"/>
  <c r="F1881" i="3"/>
  <c r="E1881" i="3"/>
  <c r="D1881" i="3"/>
  <c r="C1881" i="3"/>
  <c r="B1881" i="3"/>
  <c r="A1881" i="3"/>
  <c r="F1880" i="3"/>
  <c r="E1880" i="3"/>
  <c r="D1880" i="3"/>
  <c r="C1880" i="3"/>
  <c r="B1880" i="3"/>
  <c r="A1880" i="3"/>
  <c r="F1879" i="3"/>
  <c r="E1879" i="3"/>
  <c r="D1879" i="3"/>
  <c r="C1879" i="3"/>
  <c r="B1879" i="3"/>
  <c r="A1879" i="3"/>
  <c r="F1878" i="3"/>
  <c r="E1878" i="3"/>
  <c r="D1878" i="3"/>
  <c r="C1878" i="3"/>
  <c r="B1878" i="3"/>
  <c r="A1878" i="3"/>
  <c r="F1877" i="3"/>
  <c r="E1877" i="3"/>
  <c r="D1877" i="3"/>
  <c r="C1877" i="3"/>
  <c r="B1877" i="3"/>
  <c r="A1877" i="3"/>
  <c r="F1876" i="3"/>
  <c r="E1876" i="3"/>
  <c r="D1876" i="3"/>
  <c r="C1876" i="3"/>
  <c r="B1876" i="3"/>
  <c r="A1876" i="3"/>
  <c r="F1875" i="3"/>
  <c r="E1875" i="3"/>
  <c r="D1875" i="3"/>
  <c r="C1875" i="3"/>
  <c r="B1875" i="3"/>
  <c r="A1875" i="3"/>
  <c r="F1874" i="3"/>
  <c r="E1874" i="3"/>
  <c r="D1874" i="3"/>
  <c r="C1874" i="3"/>
  <c r="B1874" i="3"/>
  <c r="A1874" i="3"/>
  <c r="F1873" i="3"/>
  <c r="E1873" i="3"/>
  <c r="D1873" i="3"/>
  <c r="C1873" i="3"/>
  <c r="B1873" i="3"/>
  <c r="A1873" i="3"/>
  <c r="F1872" i="3"/>
  <c r="E1872" i="3"/>
  <c r="D1872" i="3"/>
  <c r="C1872" i="3"/>
  <c r="B1872" i="3"/>
  <c r="A1872" i="3"/>
  <c r="F1871" i="3"/>
  <c r="E1871" i="3"/>
  <c r="D1871" i="3"/>
  <c r="C1871" i="3"/>
  <c r="B1871" i="3"/>
  <c r="A1871" i="3"/>
  <c r="F1870" i="3"/>
  <c r="E1870" i="3"/>
  <c r="D1870" i="3"/>
  <c r="C1870" i="3"/>
  <c r="B1870" i="3"/>
  <c r="A1870" i="3"/>
  <c r="F1869" i="3"/>
  <c r="E1869" i="3"/>
  <c r="D1869" i="3"/>
  <c r="C1869" i="3"/>
  <c r="B1869" i="3"/>
  <c r="A1869" i="3"/>
  <c r="F1868" i="3"/>
  <c r="E1868" i="3"/>
  <c r="D1868" i="3"/>
  <c r="C1868" i="3"/>
  <c r="B1868" i="3"/>
  <c r="A1868" i="3"/>
  <c r="F1867" i="3"/>
  <c r="E1867" i="3"/>
  <c r="D1867" i="3"/>
  <c r="C1867" i="3"/>
  <c r="B1867" i="3"/>
  <c r="A1867" i="3"/>
  <c r="F1866" i="3"/>
  <c r="E1866" i="3"/>
  <c r="D1866" i="3"/>
  <c r="C1866" i="3"/>
  <c r="B1866" i="3"/>
  <c r="A1866" i="3"/>
  <c r="F1865" i="3"/>
  <c r="E1865" i="3"/>
  <c r="D1865" i="3"/>
  <c r="C1865" i="3"/>
  <c r="B1865" i="3"/>
  <c r="A1865" i="3"/>
  <c r="F1864" i="3"/>
  <c r="E1864" i="3"/>
  <c r="D1864" i="3"/>
  <c r="C1864" i="3"/>
  <c r="B1864" i="3"/>
  <c r="A1864" i="3"/>
  <c r="F1863" i="3"/>
  <c r="E1863" i="3"/>
  <c r="D1863" i="3"/>
  <c r="C1863" i="3"/>
  <c r="B1863" i="3"/>
  <c r="A1863" i="3"/>
  <c r="F1862" i="3"/>
  <c r="E1862" i="3"/>
  <c r="D1862" i="3"/>
  <c r="C1862" i="3"/>
  <c r="B1862" i="3"/>
  <c r="A1862" i="3"/>
  <c r="F1861" i="3"/>
  <c r="E1861" i="3"/>
  <c r="D1861" i="3"/>
  <c r="C1861" i="3"/>
  <c r="B1861" i="3"/>
  <c r="A1861" i="3"/>
  <c r="F1860" i="3"/>
  <c r="E1860" i="3"/>
  <c r="D1860" i="3"/>
  <c r="C1860" i="3"/>
  <c r="B1860" i="3"/>
  <c r="A1860" i="3"/>
  <c r="F1859" i="3"/>
  <c r="E1859" i="3"/>
  <c r="D1859" i="3"/>
  <c r="C1859" i="3"/>
  <c r="B1859" i="3"/>
  <c r="A1859" i="3"/>
  <c r="F1858" i="3"/>
  <c r="E1858" i="3"/>
  <c r="D1858" i="3"/>
  <c r="C1858" i="3"/>
  <c r="B1858" i="3"/>
  <c r="A1858" i="3"/>
  <c r="F1857" i="3"/>
  <c r="E1857" i="3"/>
  <c r="D1857" i="3"/>
  <c r="C1857" i="3"/>
  <c r="B1857" i="3"/>
  <c r="A1857" i="3"/>
  <c r="F1856" i="3"/>
  <c r="E1856" i="3"/>
  <c r="D1856" i="3"/>
  <c r="C1856" i="3"/>
  <c r="B1856" i="3"/>
  <c r="A1856" i="3"/>
  <c r="F1855" i="3"/>
  <c r="E1855" i="3"/>
  <c r="D1855" i="3"/>
  <c r="C1855" i="3"/>
  <c r="B1855" i="3"/>
  <c r="A1855" i="3"/>
  <c r="F1854" i="3"/>
  <c r="E1854" i="3"/>
  <c r="D1854" i="3"/>
  <c r="C1854" i="3"/>
  <c r="B1854" i="3"/>
  <c r="A1854" i="3"/>
  <c r="F1853" i="3"/>
  <c r="E1853" i="3"/>
  <c r="D1853" i="3"/>
  <c r="C1853" i="3"/>
  <c r="B1853" i="3"/>
  <c r="A1853" i="3"/>
  <c r="F1852" i="3"/>
  <c r="E1852" i="3"/>
  <c r="D1852" i="3"/>
  <c r="C1852" i="3"/>
  <c r="B1852" i="3"/>
  <c r="A1852" i="3"/>
  <c r="F1851" i="3"/>
  <c r="E1851" i="3"/>
  <c r="D1851" i="3"/>
  <c r="C1851" i="3"/>
  <c r="B1851" i="3"/>
  <c r="A1851" i="3"/>
  <c r="F1850" i="3"/>
  <c r="E1850" i="3"/>
  <c r="D1850" i="3"/>
  <c r="C1850" i="3"/>
  <c r="B1850" i="3"/>
  <c r="A1850" i="3"/>
  <c r="F1849" i="3"/>
  <c r="E1849" i="3"/>
  <c r="D1849" i="3"/>
  <c r="C1849" i="3"/>
  <c r="B1849" i="3"/>
  <c r="A1849" i="3"/>
  <c r="F1848" i="3"/>
  <c r="E1848" i="3"/>
  <c r="D1848" i="3"/>
  <c r="C1848" i="3"/>
  <c r="B1848" i="3"/>
  <c r="A1848" i="3"/>
  <c r="F1847" i="3"/>
  <c r="E1847" i="3"/>
  <c r="D1847" i="3"/>
  <c r="C1847" i="3"/>
  <c r="B1847" i="3"/>
  <c r="A1847" i="3"/>
  <c r="F1846" i="3"/>
  <c r="E1846" i="3"/>
  <c r="D1846" i="3"/>
  <c r="C1846" i="3"/>
  <c r="B1846" i="3"/>
  <c r="A1846" i="3"/>
  <c r="F1845" i="3"/>
  <c r="E1845" i="3"/>
  <c r="D1845" i="3"/>
  <c r="C1845" i="3"/>
  <c r="B1845" i="3"/>
  <c r="A1845" i="3"/>
  <c r="F1844" i="3"/>
  <c r="E1844" i="3"/>
  <c r="D1844" i="3"/>
  <c r="C1844" i="3"/>
  <c r="B1844" i="3"/>
  <c r="A1844" i="3"/>
  <c r="F1843" i="3"/>
  <c r="E1843" i="3"/>
  <c r="D1843" i="3"/>
  <c r="C1843" i="3"/>
  <c r="B1843" i="3"/>
  <c r="A1843" i="3"/>
  <c r="F1842" i="3"/>
  <c r="E1842" i="3"/>
  <c r="D1842" i="3"/>
  <c r="C1842" i="3"/>
  <c r="B1842" i="3"/>
  <c r="A1842" i="3"/>
  <c r="F1841" i="3"/>
  <c r="E1841" i="3"/>
  <c r="D1841" i="3"/>
  <c r="C1841" i="3"/>
  <c r="B1841" i="3"/>
  <c r="A1841" i="3"/>
  <c r="F1840" i="3"/>
  <c r="E1840" i="3"/>
  <c r="D1840" i="3"/>
  <c r="C1840" i="3"/>
  <c r="B1840" i="3"/>
  <c r="A1840" i="3"/>
  <c r="F1839" i="3"/>
  <c r="E1839" i="3"/>
  <c r="D1839" i="3"/>
  <c r="C1839" i="3"/>
  <c r="B1839" i="3"/>
  <c r="A1839" i="3"/>
  <c r="F1838" i="3"/>
  <c r="E1838" i="3"/>
  <c r="D1838" i="3"/>
  <c r="C1838" i="3"/>
  <c r="B1838" i="3"/>
  <c r="A1838" i="3"/>
  <c r="F1837" i="3"/>
  <c r="E1837" i="3"/>
  <c r="D1837" i="3"/>
  <c r="C1837" i="3"/>
  <c r="B1837" i="3"/>
  <c r="A1837" i="3"/>
  <c r="F1836" i="3"/>
  <c r="E1836" i="3"/>
  <c r="D1836" i="3"/>
  <c r="C1836" i="3"/>
  <c r="B1836" i="3"/>
  <c r="A1836" i="3"/>
  <c r="F1835" i="3"/>
  <c r="E1835" i="3"/>
  <c r="D1835" i="3"/>
  <c r="C1835" i="3"/>
  <c r="B1835" i="3"/>
  <c r="A1835" i="3"/>
  <c r="F1834" i="3"/>
  <c r="E1834" i="3"/>
  <c r="D1834" i="3"/>
  <c r="C1834" i="3"/>
  <c r="B1834" i="3"/>
  <c r="A1834" i="3"/>
  <c r="F1833" i="3"/>
  <c r="E1833" i="3"/>
  <c r="D1833" i="3"/>
  <c r="C1833" i="3"/>
  <c r="B1833" i="3"/>
  <c r="A1833" i="3"/>
  <c r="F1832" i="3"/>
  <c r="E1832" i="3"/>
  <c r="D1832" i="3"/>
  <c r="C1832" i="3"/>
  <c r="B1832" i="3"/>
  <c r="A1832" i="3"/>
  <c r="F1831" i="3"/>
  <c r="E1831" i="3"/>
  <c r="D1831" i="3"/>
  <c r="C1831" i="3"/>
  <c r="B1831" i="3"/>
  <c r="A1831" i="3"/>
  <c r="F1830" i="3"/>
  <c r="E1830" i="3"/>
  <c r="D1830" i="3"/>
  <c r="C1830" i="3"/>
  <c r="B1830" i="3"/>
  <c r="A1830" i="3"/>
  <c r="F1829" i="3"/>
  <c r="E1829" i="3"/>
  <c r="D1829" i="3"/>
  <c r="C1829" i="3"/>
  <c r="B1829" i="3"/>
  <c r="A1829" i="3"/>
  <c r="F1828" i="3"/>
  <c r="E1828" i="3"/>
  <c r="D1828" i="3"/>
  <c r="C1828" i="3"/>
  <c r="B1828" i="3"/>
  <c r="A1828" i="3"/>
  <c r="F1827" i="3"/>
  <c r="E1827" i="3"/>
  <c r="D1827" i="3"/>
  <c r="C1827" i="3"/>
  <c r="B1827" i="3"/>
  <c r="A1827" i="3"/>
  <c r="F1826" i="3"/>
  <c r="E1826" i="3"/>
  <c r="D1826" i="3"/>
  <c r="C1826" i="3"/>
  <c r="B1826" i="3"/>
  <c r="A1826" i="3"/>
  <c r="F1825" i="3"/>
  <c r="E1825" i="3"/>
  <c r="D1825" i="3"/>
  <c r="C1825" i="3"/>
  <c r="B1825" i="3"/>
  <c r="A1825" i="3"/>
  <c r="F1824" i="3"/>
  <c r="E1824" i="3"/>
  <c r="D1824" i="3"/>
  <c r="C1824" i="3"/>
  <c r="B1824" i="3"/>
  <c r="A1824" i="3"/>
  <c r="F1823" i="3"/>
  <c r="E1823" i="3"/>
  <c r="D1823" i="3"/>
  <c r="C1823" i="3"/>
  <c r="B1823" i="3"/>
  <c r="A1823" i="3"/>
  <c r="F1822" i="3"/>
  <c r="E1822" i="3"/>
  <c r="D1822" i="3"/>
  <c r="C1822" i="3"/>
  <c r="B1822" i="3"/>
  <c r="A1822" i="3"/>
  <c r="F1821" i="3"/>
  <c r="E1821" i="3"/>
  <c r="D1821" i="3"/>
  <c r="C1821" i="3"/>
  <c r="B1821" i="3"/>
  <c r="A1821" i="3"/>
  <c r="F1820" i="3"/>
  <c r="E1820" i="3"/>
  <c r="D1820" i="3"/>
  <c r="C1820" i="3"/>
  <c r="B1820" i="3"/>
  <c r="A1820" i="3"/>
  <c r="F1819" i="3"/>
  <c r="E1819" i="3"/>
  <c r="D1819" i="3"/>
  <c r="C1819" i="3"/>
  <c r="B1819" i="3"/>
  <c r="A1819" i="3"/>
  <c r="F1818" i="3"/>
  <c r="E1818" i="3"/>
  <c r="D1818" i="3"/>
  <c r="C1818" i="3"/>
  <c r="B1818" i="3"/>
  <c r="A1818" i="3"/>
  <c r="F1817" i="3"/>
  <c r="E1817" i="3"/>
  <c r="D1817" i="3"/>
  <c r="C1817" i="3"/>
  <c r="B1817" i="3"/>
  <c r="A1817" i="3"/>
  <c r="F1816" i="3"/>
  <c r="E1816" i="3"/>
  <c r="D1816" i="3"/>
  <c r="C1816" i="3"/>
  <c r="B1816" i="3"/>
  <c r="A1816" i="3"/>
  <c r="F1815" i="3"/>
  <c r="E1815" i="3"/>
  <c r="D1815" i="3"/>
  <c r="C1815" i="3"/>
  <c r="B1815" i="3"/>
  <c r="A1815" i="3"/>
  <c r="F1814" i="3"/>
  <c r="E1814" i="3"/>
  <c r="D1814" i="3"/>
  <c r="C1814" i="3"/>
  <c r="B1814" i="3"/>
  <c r="A1814" i="3"/>
  <c r="F1813" i="3"/>
  <c r="E1813" i="3"/>
  <c r="D1813" i="3"/>
  <c r="C1813" i="3"/>
  <c r="B1813" i="3"/>
  <c r="A1813" i="3"/>
  <c r="F1812" i="3"/>
  <c r="E1812" i="3"/>
  <c r="D1812" i="3"/>
  <c r="C1812" i="3"/>
  <c r="B1812" i="3"/>
  <c r="A1812" i="3"/>
  <c r="F1811" i="3"/>
  <c r="E1811" i="3"/>
  <c r="D1811" i="3"/>
  <c r="C1811" i="3"/>
  <c r="B1811" i="3"/>
  <c r="A1811" i="3"/>
  <c r="F1810" i="3"/>
  <c r="E1810" i="3"/>
  <c r="D1810" i="3"/>
  <c r="C1810" i="3"/>
  <c r="B1810" i="3"/>
  <c r="A1810" i="3"/>
  <c r="F1809" i="3"/>
  <c r="E1809" i="3"/>
  <c r="D1809" i="3"/>
  <c r="C1809" i="3"/>
  <c r="B1809" i="3"/>
  <c r="A1809" i="3"/>
  <c r="F1808" i="3"/>
  <c r="E1808" i="3"/>
  <c r="D1808" i="3"/>
  <c r="C1808" i="3"/>
  <c r="B1808" i="3"/>
  <c r="A1808" i="3"/>
  <c r="F1807" i="3"/>
  <c r="E1807" i="3"/>
  <c r="D1807" i="3"/>
  <c r="C1807" i="3"/>
  <c r="B1807" i="3"/>
  <c r="A1807" i="3"/>
  <c r="F1806" i="3"/>
  <c r="E1806" i="3"/>
  <c r="D1806" i="3"/>
  <c r="C1806" i="3"/>
  <c r="B1806" i="3"/>
  <c r="A1806" i="3"/>
  <c r="F1805" i="3"/>
  <c r="E1805" i="3"/>
  <c r="D1805" i="3"/>
  <c r="C1805" i="3"/>
  <c r="B1805" i="3"/>
  <c r="A1805" i="3"/>
  <c r="F1804" i="3"/>
  <c r="E1804" i="3"/>
  <c r="D1804" i="3"/>
  <c r="C1804" i="3"/>
  <c r="B1804" i="3"/>
  <c r="A1804" i="3"/>
  <c r="F1803" i="3"/>
  <c r="E1803" i="3"/>
  <c r="D1803" i="3"/>
  <c r="C1803" i="3"/>
  <c r="B1803" i="3"/>
  <c r="A1803" i="3"/>
  <c r="F1802" i="3"/>
  <c r="E1802" i="3"/>
  <c r="D1802" i="3"/>
  <c r="C1802" i="3"/>
  <c r="B1802" i="3"/>
  <c r="A1802" i="3"/>
  <c r="F1801" i="3"/>
  <c r="E1801" i="3"/>
  <c r="D1801" i="3"/>
  <c r="C1801" i="3"/>
  <c r="B1801" i="3"/>
  <c r="A1801" i="3"/>
  <c r="F1800" i="3"/>
  <c r="E1800" i="3"/>
  <c r="D1800" i="3"/>
  <c r="C1800" i="3"/>
  <c r="B1800" i="3"/>
  <c r="A1800" i="3"/>
  <c r="F1799" i="3"/>
  <c r="E1799" i="3"/>
  <c r="D1799" i="3"/>
  <c r="C1799" i="3"/>
  <c r="B1799" i="3"/>
  <c r="A1799" i="3"/>
  <c r="F1798" i="3"/>
  <c r="E1798" i="3"/>
  <c r="D1798" i="3"/>
  <c r="C1798" i="3"/>
  <c r="B1798" i="3"/>
  <c r="A1798" i="3"/>
  <c r="F1797" i="3"/>
  <c r="E1797" i="3"/>
  <c r="D1797" i="3"/>
  <c r="C1797" i="3"/>
  <c r="B1797" i="3"/>
  <c r="A1797" i="3"/>
  <c r="F1796" i="3"/>
  <c r="E1796" i="3"/>
  <c r="D1796" i="3"/>
  <c r="C1796" i="3"/>
  <c r="B1796" i="3"/>
  <c r="A1796" i="3"/>
  <c r="F1795" i="3"/>
  <c r="E1795" i="3"/>
  <c r="D1795" i="3"/>
  <c r="C1795" i="3"/>
  <c r="B1795" i="3"/>
  <c r="A1795" i="3"/>
  <c r="F1794" i="3"/>
  <c r="E1794" i="3"/>
  <c r="D1794" i="3"/>
  <c r="C1794" i="3"/>
  <c r="B1794" i="3"/>
  <c r="A1794" i="3"/>
  <c r="F1793" i="3"/>
  <c r="E1793" i="3"/>
  <c r="D1793" i="3"/>
  <c r="C1793" i="3"/>
  <c r="B1793" i="3"/>
  <c r="A1793" i="3"/>
  <c r="F1792" i="3"/>
  <c r="E1792" i="3"/>
  <c r="D1792" i="3"/>
  <c r="C1792" i="3"/>
  <c r="B1792" i="3"/>
  <c r="A1792" i="3"/>
  <c r="F1791" i="3"/>
  <c r="E1791" i="3"/>
  <c r="D1791" i="3"/>
  <c r="C1791" i="3"/>
  <c r="B1791" i="3"/>
  <c r="A1791" i="3"/>
  <c r="F1790" i="3"/>
  <c r="E1790" i="3"/>
  <c r="D1790" i="3"/>
  <c r="C1790" i="3"/>
  <c r="B1790" i="3"/>
  <c r="A1790" i="3"/>
  <c r="F1789" i="3"/>
  <c r="E1789" i="3"/>
  <c r="D1789" i="3"/>
  <c r="C1789" i="3"/>
  <c r="B1789" i="3"/>
  <c r="A1789" i="3"/>
  <c r="F1788" i="3"/>
  <c r="E1788" i="3"/>
  <c r="D1788" i="3"/>
  <c r="C1788" i="3"/>
  <c r="B1788" i="3"/>
  <c r="A1788" i="3"/>
  <c r="F1787" i="3"/>
  <c r="E1787" i="3"/>
  <c r="D1787" i="3"/>
  <c r="C1787" i="3"/>
  <c r="B1787" i="3"/>
  <c r="A1787" i="3"/>
  <c r="F1786" i="3"/>
  <c r="E1786" i="3"/>
  <c r="D1786" i="3"/>
  <c r="C1786" i="3"/>
  <c r="B1786" i="3"/>
  <c r="A1786" i="3"/>
  <c r="F1785" i="3"/>
  <c r="E1785" i="3"/>
  <c r="D1785" i="3"/>
  <c r="C1785" i="3"/>
  <c r="B1785" i="3"/>
  <c r="A1785" i="3"/>
  <c r="F1784" i="3"/>
  <c r="E1784" i="3"/>
  <c r="D1784" i="3"/>
  <c r="C1784" i="3"/>
  <c r="B1784" i="3"/>
  <c r="A1784" i="3"/>
  <c r="F1783" i="3"/>
  <c r="E1783" i="3"/>
  <c r="D1783" i="3"/>
  <c r="C1783" i="3"/>
  <c r="B1783" i="3"/>
  <c r="A1783" i="3"/>
  <c r="F1782" i="3"/>
  <c r="E1782" i="3"/>
  <c r="D1782" i="3"/>
  <c r="C1782" i="3"/>
  <c r="B1782" i="3"/>
  <c r="A1782" i="3"/>
  <c r="F1781" i="3"/>
  <c r="E1781" i="3"/>
  <c r="D1781" i="3"/>
  <c r="C1781" i="3"/>
  <c r="B1781" i="3"/>
  <c r="A1781" i="3"/>
  <c r="F1780" i="3"/>
  <c r="E1780" i="3"/>
  <c r="D1780" i="3"/>
  <c r="C1780" i="3"/>
  <c r="B1780" i="3"/>
  <c r="A1780" i="3"/>
  <c r="F1779" i="3"/>
  <c r="E1779" i="3"/>
  <c r="D1779" i="3"/>
  <c r="C1779" i="3"/>
  <c r="B1779" i="3"/>
  <c r="A1779" i="3"/>
  <c r="F1778" i="3"/>
  <c r="E1778" i="3"/>
  <c r="D1778" i="3"/>
  <c r="C1778" i="3"/>
  <c r="B1778" i="3"/>
  <c r="A1778" i="3"/>
  <c r="F1777" i="3"/>
  <c r="E1777" i="3"/>
  <c r="D1777" i="3"/>
  <c r="C1777" i="3"/>
  <c r="B1777" i="3"/>
  <c r="A1777" i="3"/>
  <c r="F1776" i="3"/>
  <c r="E1776" i="3"/>
  <c r="D1776" i="3"/>
  <c r="C1776" i="3"/>
  <c r="B1776" i="3"/>
  <c r="A1776" i="3"/>
  <c r="F1775" i="3"/>
  <c r="E1775" i="3"/>
  <c r="D1775" i="3"/>
  <c r="C1775" i="3"/>
  <c r="B1775" i="3"/>
  <c r="A1775" i="3"/>
  <c r="F1774" i="3"/>
  <c r="E1774" i="3"/>
  <c r="D1774" i="3"/>
  <c r="C1774" i="3"/>
  <c r="B1774" i="3"/>
  <c r="A1774" i="3"/>
  <c r="F1773" i="3"/>
  <c r="E1773" i="3"/>
  <c r="D1773" i="3"/>
  <c r="C1773" i="3"/>
  <c r="B1773" i="3"/>
  <c r="A1773" i="3"/>
  <c r="F1772" i="3"/>
  <c r="E1772" i="3"/>
  <c r="D1772" i="3"/>
  <c r="C1772" i="3"/>
  <c r="B1772" i="3"/>
  <c r="A1772" i="3"/>
  <c r="F1771" i="3"/>
  <c r="E1771" i="3"/>
  <c r="D1771" i="3"/>
  <c r="C1771" i="3"/>
  <c r="B1771" i="3"/>
  <c r="A1771" i="3"/>
  <c r="F1770" i="3"/>
  <c r="E1770" i="3"/>
  <c r="D1770" i="3"/>
  <c r="C1770" i="3"/>
  <c r="B1770" i="3"/>
  <c r="A1770" i="3"/>
  <c r="F1769" i="3"/>
  <c r="E1769" i="3"/>
  <c r="D1769" i="3"/>
  <c r="C1769" i="3"/>
  <c r="B1769" i="3"/>
  <c r="A1769" i="3"/>
  <c r="F1768" i="3"/>
  <c r="E1768" i="3"/>
  <c r="D1768" i="3"/>
  <c r="C1768" i="3"/>
  <c r="B1768" i="3"/>
  <c r="A1768" i="3"/>
  <c r="F1767" i="3"/>
  <c r="E1767" i="3"/>
  <c r="D1767" i="3"/>
  <c r="C1767" i="3"/>
  <c r="B1767" i="3"/>
  <c r="A1767" i="3"/>
  <c r="F1766" i="3"/>
  <c r="E1766" i="3"/>
  <c r="D1766" i="3"/>
  <c r="C1766" i="3"/>
  <c r="B1766" i="3"/>
  <c r="A1766" i="3"/>
  <c r="F1765" i="3"/>
  <c r="E1765" i="3"/>
  <c r="D1765" i="3"/>
  <c r="C1765" i="3"/>
  <c r="B1765" i="3"/>
  <c r="A1765" i="3"/>
  <c r="F1764" i="3"/>
  <c r="E1764" i="3"/>
  <c r="D1764" i="3"/>
  <c r="C1764" i="3"/>
  <c r="B1764" i="3"/>
  <c r="A1764" i="3"/>
  <c r="F1763" i="3"/>
  <c r="E1763" i="3"/>
  <c r="D1763" i="3"/>
  <c r="C1763" i="3"/>
  <c r="B1763" i="3"/>
  <c r="A1763" i="3"/>
  <c r="F1762" i="3"/>
  <c r="E1762" i="3"/>
  <c r="D1762" i="3"/>
  <c r="C1762" i="3"/>
  <c r="B1762" i="3"/>
  <c r="A1762" i="3"/>
  <c r="F1761" i="3"/>
  <c r="E1761" i="3"/>
  <c r="D1761" i="3"/>
  <c r="C1761" i="3"/>
  <c r="B1761" i="3"/>
  <c r="A1761" i="3"/>
  <c r="F1760" i="3"/>
  <c r="E1760" i="3"/>
  <c r="D1760" i="3"/>
  <c r="C1760" i="3"/>
  <c r="B1760" i="3"/>
  <c r="A1760" i="3"/>
  <c r="F1759" i="3"/>
  <c r="E1759" i="3"/>
  <c r="D1759" i="3"/>
  <c r="C1759" i="3"/>
  <c r="B1759" i="3"/>
  <c r="A1759" i="3"/>
  <c r="F1758" i="3"/>
  <c r="E1758" i="3"/>
  <c r="D1758" i="3"/>
  <c r="C1758" i="3"/>
  <c r="B1758" i="3"/>
  <c r="A1758" i="3"/>
  <c r="F1757" i="3"/>
  <c r="E1757" i="3"/>
  <c r="D1757" i="3"/>
  <c r="C1757" i="3"/>
  <c r="B1757" i="3"/>
  <c r="A1757" i="3"/>
  <c r="F1756" i="3"/>
  <c r="E1756" i="3"/>
  <c r="D1756" i="3"/>
  <c r="C1756" i="3"/>
  <c r="B1756" i="3"/>
  <c r="A1756" i="3"/>
  <c r="F1755" i="3"/>
  <c r="E1755" i="3"/>
  <c r="D1755" i="3"/>
  <c r="C1755" i="3"/>
  <c r="B1755" i="3"/>
  <c r="A1755" i="3"/>
  <c r="F1754" i="3"/>
  <c r="E1754" i="3"/>
  <c r="D1754" i="3"/>
  <c r="C1754" i="3"/>
  <c r="B1754" i="3"/>
  <c r="A1754" i="3"/>
  <c r="F1753" i="3"/>
  <c r="E1753" i="3"/>
  <c r="D1753" i="3"/>
  <c r="C1753" i="3"/>
  <c r="B1753" i="3"/>
  <c r="A1753" i="3"/>
  <c r="F1752" i="3"/>
  <c r="E1752" i="3"/>
  <c r="D1752" i="3"/>
  <c r="C1752" i="3"/>
  <c r="B1752" i="3"/>
  <c r="A1752" i="3"/>
  <c r="F1751" i="3"/>
  <c r="E1751" i="3"/>
  <c r="D1751" i="3"/>
  <c r="C1751" i="3"/>
  <c r="B1751" i="3"/>
  <c r="A1751" i="3"/>
  <c r="F1750" i="3"/>
  <c r="E1750" i="3"/>
  <c r="D1750" i="3"/>
  <c r="C1750" i="3"/>
  <c r="B1750" i="3"/>
  <c r="A1750" i="3"/>
  <c r="F1749" i="3"/>
  <c r="E1749" i="3"/>
  <c r="D1749" i="3"/>
  <c r="C1749" i="3"/>
  <c r="B1749" i="3"/>
  <c r="A1749" i="3"/>
  <c r="F1748" i="3"/>
  <c r="E1748" i="3"/>
  <c r="D1748" i="3"/>
  <c r="C1748" i="3"/>
  <c r="B1748" i="3"/>
  <c r="A1748" i="3"/>
  <c r="F1747" i="3"/>
  <c r="E1747" i="3"/>
  <c r="D1747" i="3"/>
  <c r="C1747" i="3"/>
  <c r="B1747" i="3"/>
  <c r="A1747" i="3"/>
  <c r="F1746" i="3"/>
  <c r="E1746" i="3"/>
  <c r="D1746" i="3"/>
  <c r="C1746" i="3"/>
  <c r="B1746" i="3"/>
  <c r="A1746" i="3"/>
  <c r="F1745" i="3"/>
  <c r="E1745" i="3"/>
  <c r="D1745" i="3"/>
  <c r="C1745" i="3"/>
  <c r="B1745" i="3"/>
  <c r="A1745" i="3"/>
  <c r="F1744" i="3"/>
  <c r="E1744" i="3"/>
  <c r="D1744" i="3"/>
  <c r="C1744" i="3"/>
  <c r="B1744" i="3"/>
  <c r="A1744" i="3"/>
  <c r="F1743" i="3"/>
  <c r="E1743" i="3"/>
  <c r="D1743" i="3"/>
  <c r="C1743" i="3"/>
  <c r="B1743" i="3"/>
  <c r="A1743" i="3"/>
  <c r="F1742" i="3"/>
  <c r="E1742" i="3"/>
  <c r="D1742" i="3"/>
  <c r="C1742" i="3"/>
  <c r="B1742" i="3"/>
  <c r="A1742" i="3"/>
  <c r="F1741" i="3"/>
  <c r="E1741" i="3"/>
  <c r="D1741" i="3"/>
  <c r="C1741" i="3"/>
  <c r="B1741" i="3"/>
  <c r="A1741" i="3"/>
  <c r="F1740" i="3"/>
  <c r="E1740" i="3"/>
  <c r="D1740" i="3"/>
  <c r="C1740" i="3"/>
  <c r="B1740" i="3"/>
  <c r="A1740" i="3"/>
  <c r="F1739" i="3"/>
  <c r="E1739" i="3"/>
  <c r="D1739" i="3"/>
  <c r="C1739" i="3"/>
  <c r="B1739" i="3"/>
  <c r="A1739" i="3"/>
  <c r="F1738" i="3"/>
  <c r="E1738" i="3"/>
  <c r="D1738" i="3"/>
  <c r="C1738" i="3"/>
  <c r="B1738" i="3"/>
  <c r="A1738" i="3"/>
  <c r="F1737" i="3"/>
  <c r="E1737" i="3"/>
  <c r="D1737" i="3"/>
  <c r="C1737" i="3"/>
  <c r="B1737" i="3"/>
  <c r="A1737" i="3"/>
  <c r="F1736" i="3"/>
  <c r="E1736" i="3"/>
  <c r="D1736" i="3"/>
  <c r="C1736" i="3"/>
  <c r="B1736" i="3"/>
  <c r="A1736" i="3"/>
  <c r="F1735" i="3"/>
  <c r="E1735" i="3"/>
  <c r="D1735" i="3"/>
  <c r="C1735" i="3"/>
  <c r="B1735" i="3"/>
  <c r="A1735" i="3"/>
  <c r="F1734" i="3"/>
  <c r="E1734" i="3"/>
  <c r="D1734" i="3"/>
  <c r="C1734" i="3"/>
  <c r="B1734" i="3"/>
  <c r="A1734" i="3"/>
  <c r="F1733" i="3"/>
  <c r="E1733" i="3"/>
  <c r="D1733" i="3"/>
  <c r="C1733" i="3"/>
  <c r="B1733" i="3"/>
  <c r="A1733" i="3"/>
  <c r="F1732" i="3"/>
  <c r="E1732" i="3"/>
  <c r="D1732" i="3"/>
  <c r="C1732" i="3"/>
  <c r="B1732" i="3"/>
  <c r="A1732" i="3"/>
  <c r="F1731" i="3"/>
  <c r="E1731" i="3"/>
  <c r="D1731" i="3"/>
  <c r="C1731" i="3"/>
  <c r="B1731" i="3"/>
  <c r="A1731" i="3"/>
  <c r="F1730" i="3"/>
  <c r="E1730" i="3"/>
  <c r="D1730" i="3"/>
  <c r="C1730" i="3"/>
  <c r="B1730" i="3"/>
  <c r="A1730" i="3"/>
  <c r="F1729" i="3"/>
  <c r="E1729" i="3"/>
  <c r="D1729" i="3"/>
  <c r="C1729" i="3"/>
  <c r="B1729" i="3"/>
  <c r="A1729" i="3"/>
  <c r="F1728" i="3"/>
  <c r="E1728" i="3"/>
  <c r="D1728" i="3"/>
  <c r="C1728" i="3"/>
  <c r="B1728" i="3"/>
  <c r="A1728" i="3"/>
  <c r="F1727" i="3"/>
  <c r="E1727" i="3"/>
  <c r="D1727" i="3"/>
  <c r="C1727" i="3"/>
  <c r="B1727" i="3"/>
  <c r="A1727" i="3"/>
  <c r="F1726" i="3"/>
  <c r="E1726" i="3"/>
  <c r="D1726" i="3"/>
  <c r="C1726" i="3"/>
  <c r="B1726" i="3"/>
  <c r="A1726" i="3"/>
  <c r="F1725" i="3"/>
  <c r="E1725" i="3"/>
  <c r="D1725" i="3"/>
  <c r="C1725" i="3"/>
  <c r="B1725" i="3"/>
  <c r="A1725" i="3"/>
  <c r="F1724" i="3"/>
  <c r="E1724" i="3"/>
  <c r="D1724" i="3"/>
  <c r="C1724" i="3"/>
  <c r="B1724" i="3"/>
  <c r="A1724" i="3"/>
  <c r="F1723" i="3"/>
  <c r="E1723" i="3"/>
  <c r="D1723" i="3"/>
  <c r="C1723" i="3"/>
  <c r="B1723" i="3"/>
  <c r="A1723" i="3"/>
  <c r="F1722" i="3"/>
  <c r="E1722" i="3"/>
  <c r="D1722" i="3"/>
  <c r="C1722" i="3"/>
  <c r="B1722" i="3"/>
  <c r="A1722" i="3"/>
  <c r="F1721" i="3"/>
  <c r="E1721" i="3"/>
  <c r="D1721" i="3"/>
  <c r="C1721" i="3"/>
  <c r="B1721" i="3"/>
  <c r="A1721" i="3"/>
  <c r="F1720" i="3"/>
  <c r="E1720" i="3"/>
  <c r="D1720" i="3"/>
  <c r="C1720" i="3"/>
  <c r="B1720" i="3"/>
  <c r="A1720" i="3"/>
  <c r="F1719" i="3"/>
  <c r="E1719" i="3"/>
  <c r="D1719" i="3"/>
  <c r="C1719" i="3"/>
  <c r="B1719" i="3"/>
  <c r="A1719" i="3"/>
  <c r="F1718" i="3"/>
  <c r="E1718" i="3"/>
  <c r="D1718" i="3"/>
  <c r="C1718" i="3"/>
  <c r="B1718" i="3"/>
  <c r="A1718" i="3"/>
  <c r="F1717" i="3"/>
  <c r="E1717" i="3"/>
  <c r="D1717" i="3"/>
  <c r="C1717" i="3"/>
  <c r="B1717" i="3"/>
  <c r="A1717" i="3"/>
  <c r="F1716" i="3"/>
  <c r="E1716" i="3"/>
  <c r="D1716" i="3"/>
  <c r="C1716" i="3"/>
  <c r="B1716" i="3"/>
  <c r="A1716" i="3"/>
  <c r="F1715" i="3"/>
  <c r="E1715" i="3"/>
  <c r="D1715" i="3"/>
  <c r="C1715" i="3"/>
  <c r="B1715" i="3"/>
  <c r="A1715" i="3"/>
  <c r="F1714" i="3"/>
  <c r="E1714" i="3"/>
  <c r="D1714" i="3"/>
  <c r="C1714" i="3"/>
  <c r="B1714" i="3"/>
  <c r="A1714" i="3"/>
  <c r="F1713" i="3"/>
  <c r="E1713" i="3"/>
  <c r="D1713" i="3"/>
  <c r="C1713" i="3"/>
  <c r="B1713" i="3"/>
  <c r="A1713" i="3"/>
  <c r="F1712" i="3"/>
  <c r="E1712" i="3"/>
  <c r="D1712" i="3"/>
  <c r="C1712" i="3"/>
  <c r="B1712" i="3"/>
  <c r="A1712" i="3"/>
  <c r="F1711" i="3"/>
  <c r="E1711" i="3"/>
  <c r="D1711" i="3"/>
  <c r="C1711" i="3"/>
  <c r="B1711" i="3"/>
  <c r="A1711" i="3"/>
  <c r="F1710" i="3"/>
  <c r="E1710" i="3"/>
  <c r="D1710" i="3"/>
  <c r="C1710" i="3"/>
  <c r="B1710" i="3"/>
  <c r="A1710" i="3"/>
  <c r="F1709" i="3"/>
  <c r="E1709" i="3"/>
  <c r="D1709" i="3"/>
  <c r="C1709" i="3"/>
  <c r="B1709" i="3"/>
  <c r="A1709" i="3"/>
  <c r="F1708" i="3"/>
  <c r="E1708" i="3"/>
  <c r="D1708" i="3"/>
  <c r="C1708" i="3"/>
  <c r="B1708" i="3"/>
  <c r="A1708" i="3"/>
  <c r="F1707" i="3"/>
  <c r="E1707" i="3"/>
  <c r="D1707" i="3"/>
  <c r="C1707" i="3"/>
  <c r="B1707" i="3"/>
  <c r="A1707" i="3"/>
  <c r="F1706" i="3"/>
  <c r="E1706" i="3"/>
  <c r="D1706" i="3"/>
  <c r="C1706" i="3"/>
  <c r="B1706" i="3"/>
  <c r="A1706" i="3"/>
  <c r="F1705" i="3"/>
  <c r="E1705" i="3"/>
  <c r="D1705" i="3"/>
  <c r="C1705" i="3"/>
  <c r="B1705" i="3"/>
  <c r="A1705" i="3"/>
  <c r="F1704" i="3"/>
  <c r="E1704" i="3"/>
  <c r="D1704" i="3"/>
  <c r="C1704" i="3"/>
  <c r="B1704" i="3"/>
  <c r="A1704" i="3"/>
  <c r="F1703" i="3"/>
  <c r="E1703" i="3"/>
  <c r="D1703" i="3"/>
  <c r="C1703" i="3"/>
  <c r="B1703" i="3"/>
  <c r="A1703" i="3"/>
  <c r="F1702" i="3"/>
  <c r="E1702" i="3"/>
  <c r="D1702" i="3"/>
  <c r="C1702" i="3"/>
  <c r="B1702" i="3"/>
  <c r="A1702" i="3"/>
  <c r="F1701" i="3"/>
  <c r="E1701" i="3"/>
  <c r="D1701" i="3"/>
  <c r="C1701" i="3"/>
  <c r="B1701" i="3"/>
  <c r="A1701" i="3"/>
  <c r="F1700" i="3"/>
  <c r="E1700" i="3"/>
  <c r="D1700" i="3"/>
  <c r="C1700" i="3"/>
  <c r="B1700" i="3"/>
  <c r="A1700" i="3"/>
  <c r="F1699" i="3"/>
  <c r="E1699" i="3"/>
  <c r="D1699" i="3"/>
  <c r="C1699" i="3"/>
  <c r="B1699" i="3"/>
  <c r="A1699" i="3"/>
  <c r="F1698" i="3"/>
  <c r="E1698" i="3"/>
  <c r="D1698" i="3"/>
  <c r="C1698" i="3"/>
  <c r="B1698" i="3"/>
  <c r="A1698" i="3"/>
  <c r="F1697" i="3"/>
  <c r="E1697" i="3"/>
  <c r="D1697" i="3"/>
  <c r="C1697" i="3"/>
  <c r="B1697" i="3"/>
  <c r="A1697" i="3"/>
  <c r="F1696" i="3"/>
  <c r="E1696" i="3"/>
  <c r="D1696" i="3"/>
  <c r="C1696" i="3"/>
  <c r="B1696" i="3"/>
  <c r="A1696" i="3"/>
  <c r="F1695" i="3"/>
  <c r="E1695" i="3"/>
  <c r="D1695" i="3"/>
  <c r="C1695" i="3"/>
  <c r="B1695" i="3"/>
  <c r="A1695" i="3"/>
  <c r="F1694" i="3"/>
  <c r="E1694" i="3"/>
  <c r="D1694" i="3"/>
  <c r="C1694" i="3"/>
  <c r="B1694" i="3"/>
  <c r="A1694" i="3"/>
  <c r="F1693" i="3"/>
  <c r="E1693" i="3"/>
  <c r="D1693" i="3"/>
  <c r="C1693" i="3"/>
  <c r="B1693" i="3"/>
  <c r="A1693" i="3"/>
  <c r="F1692" i="3"/>
  <c r="E1692" i="3"/>
  <c r="D1692" i="3"/>
  <c r="C1692" i="3"/>
  <c r="B1692" i="3"/>
  <c r="A1692" i="3"/>
  <c r="F1691" i="3"/>
  <c r="E1691" i="3"/>
  <c r="D1691" i="3"/>
  <c r="C1691" i="3"/>
  <c r="B1691" i="3"/>
  <c r="A1691" i="3"/>
  <c r="F1690" i="3"/>
  <c r="E1690" i="3"/>
  <c r="D1690" i="3"/>
  <c r="C1690" i="3"/>
  <c r="B1690" i="3"/>
  <c r="A1690" i="3"/>
  <c r="F1689" i="3"/>
  <c r="E1689" i="3"/>
  <c r="D1689" i="3"/>
  <c r="C1689" i="3"/>
  <c r="B1689" i="3"/>
  <c r="A1689" i="3"/>
  <c r="F1688" i="3"/>
  <c r="E1688" i="3"/>
  <c r="D1688" i="3"/>
  <c r="C1688" i="3"/>
  <c r="B1688" i="3"/>
  <c r="A1688" i="3"/>
  <c r="F1687" i="3"/>
  <c r="E1687" i="3"/>
  <c r="D1687" i="3"/>
  <c r="C1687" i="3"/>
  <c r="B1687" i="3"/>
  <c r="A1687" i="3"/>
  <c r="F1686" i="3"/>
  <c r="E1686" i="3"/>
  <c r="D1686" i="3"/>
  <c r="C1686" i="3"/>
  <c r="B1686" i="3"/>
  <c r="A1686" i="3"/>
  <c r="F1685" i="3"/>
  <c r="E1685" i="3"/>
  <c r="D1685" i="3"/>
  <c r="C1685" i="3"/>
  <c r="B1685" i="3"/>
  <c r="A1685" i="3"/>
  <c r="F1684" i="3"/>
  <c r="E1684" i="3"/>
  <c r="D1684" i="3"/>
  <c r="C1684" i="3"/>
  <c r="B1684" i="3"/>
  <c r="A1684" i="3"/>
  <c r="F1683" i="3"/>
  <c r="E1683" i="3"/>
  <c r="D1683" i="3"/>
  <c r="C1683" i="3"/>
  <c r="B1683" i="3"/>
  <c r="A1683" i="3"/>
  <c r="F1682" i="3"/>
  <c r="E1682" i="3"/>
  <c r="D1682" i="3"/>
  <c r="C1682" i="3"/>
  <c r="B1682" i="3"/>
  <c r="A1682" i="3"/>
  <c r="F1681" i="3"/>
  <c r="E1681" i="3"/>
  <c r="D1681" i="3"/>
  <c r="C1681" i="3"/>
  <c r="B1681" i="3"/>
  <c r="A1681" i="3"/>
  <c r="F1680" i="3"/>
  <c r="E1680" i="3"/>
  <c r="D1680" i="3"/>
  <c r="C1680" i="3"/>
  <c r="B1680" i="3"/>
  <c r="A1680" i="3"/>
  <c r="F1679" i="3"/>
  <c r="E1679" i="3"/>
  <c r="D1679" i="3"/>
  <c r="C1679" i="3"/>
  <c r="B1679" i="3"/>
  <c r="A1679" i="3"/>
  <c r="F1678" i="3"/>
  <c r="E1678" i="3"/>
  <c r="D1678" i="3"/>
  <c r="C1678" i="3"/>
  <c r="B1678" i="3"/>
  <c r="A1678" i="3"/>
  <c r="F1677" i="3"/>
  <c r="E1677" i="3"/>
  <c r="D1677" i="3"/>
  <c r="C1677" i="3"/>
  <c r="B1677" i="3"/>
  <c r="A1677" i="3"/>
  <c r="F1676" i="3"/>
  <c r="E1676" i="3"/>
  <c r="D1676" i="3"/>
  <c r="C1676" i="3"/>
  <c r="B1676" i="3"/>
  <c r="A1676" i="3"/>
  <c r="F1675" i="3"/>
  <c r="E1675" i="3"/>
  <c r="D1675" i="3"/>
  <c r="C1675" i="3"/>
  <c r="B1675" i="3"/>
  <c r="A1675" i="3"/>
  <c r="F1674" i="3"/>
  <c r="E1674" i="3"/>
  <c r="D1674" i="3"/>
  <c r="C1674" i="3"/>
  <c r="B1674" i="3"/>
  <c r="A1674" i="3"/>
  <c r="F1673" i="3"/>
  <c r="E1673" i="3"/>
  <c r="D1673" i="3"/>
  <c r="C1673" i="3"/>
  <c r="B1673" i="3"/>
  <c r="A1673" i="3"/>
  <c r="F1672" i="3"/>
  <c r="E1672" i="3"/>
  <c r="D1672" i="3"/>
  <c r="C1672" i="3"/>
  <c r="B1672" i="3"/>
  <c r="A1672" i="3"/>
  <c r="F1671" i="3"/>
  <c r="E1671" i="3"/>
  <c r="D1671" i="3"/>
  <c r="C1671" i="3"/>
  <c r="B1671" i="3"/>
  <c r="A1671" i="3"/>
  <c r="F1670" i="3"/>
  <c r="E1670" i="3"/>
  <c r="D1670" i="3"/>
  <c r="C1670" i="3"/>
  <c r="B1670" i="3"/>
  <c r="A1670" i="3"/>
  <c r="F1669" i="3"/>
  <c r="E1669" i="3"/>
  <c r="D1669" i="3"/>
  <c r="C1669" i="3"/>
  <c r="B1669" i="3"/>
  <c r="A1669" i="3"/>
  <c r="F1668" i="3"/>
  <c r="E1668" i="3"/>
  <c r="D1668" i="3"/>
  <c r="C1668" i="3"/>
  <c r="B1668" i="3"/>
  <c r="A1668" i="3"/>
  <c r="F1667" i="3"/>
  <c r="E1667" i="3"/>
  <c r="D1667" i="3"/>
  <c r="C1667" i="3"/>
  <c r="B1667" i="3"/>
  <c r="A1667" i="3"/>
  <c r="F1666" i="3"/>
  <c r="E1666" i="3"/>
  <c r="D1666" i="3"/>
  <c r="C1666" i="3"/>
  <c r="B1666" i="3"/>
  <c r="A1666" i="3"/>
  <c r="F1665" i="3"/>
  <c r="E1665" i="3"/>
  <c r="D1665" i="3"/>
  <c r="C1665" i="3"/>
  <c r="B1665" i="3"/>
  <c r="A1665" i="3"/>
  <c r="F1664" i="3"/>
  <c r="E1664" i="3"/>
  <c r="D1664" i="3"/>
  <c r="C1664" i="3"/>
  <c r="B1664" i="3"/>
  <c r="A1664" i="3"/>
  <c r="F1663" i="3"/>
  <c r="E1663" i="3"/>
  <c r="D1663" i="3"/>
  <c r="C1663" i="3"/>
  <c r="B1663" i="3"/>
  <c r="A1663" i="3"/>
  <c r="F1662" i="3"/>
  <c r="E1662" i="3"/>
  <c r="D1662" i="3"/>
  <c r="C1662" i="3"/>
  <c r="B1662" i="3"/>
  <c r="A1662" i="3"/>
  <c r="F1661" i="3"/>
  <c r="E1661" i="3"/>
  <c r="D1661" i="3"/>
  <c r="C1661" i="3"/>
  <c r="B1661" i="3"/>
  <c r="A1661" i="3"/>
  <c r="F1660" i="3"/>
  <c r="E1660" i="3"/>
  <c r="D1660" i="3"/>
  <c r="C1660" i="3"/>
  <c r="B1660" i="3"/>
  <c r="A1660" i="3"/>
  <c r="F1659" i="3"/>
  <c r="E1659" i="3"/>
  <c r="D1659" i="3"/>
  <c r="C1659" i="3"/>
  <c r="B1659" i="3"/>
  <c r="A1659" i="3"/>
  <c r="F1658" i="3"/>
  <c r="E1658" i="3"/>
  <c r="D1658" i="3"/>
  <c r="C1658" i="3"/>
  <c r="B1658" i="3"/>
  <c r="A1658" i="3"/>
  <c r="F1657" i="3"/>
  <c r="E1657" i="3"/>
  <c r="D1657" i="3"/>
  <c r="C1657" i="3"/>
  <c r="B1657" i="3"/>
  <c r="A1657" i="3"/>
  <c r="F1656" i="3"/>
  <c r="E1656" i="3"/>
  <c r="D1656" i="3"/>
  <c r="C1656" i="3"/>
  <c r="B1656" i="3"/>
  <c r="A1656" i="3"/>
  <c r="F1655" i="3"/>
  <c r="E1655" i="3"/>
  <c r="D1655" i="3"/>
  <c r="C1655" i="3"/>
  <c r="B1655" i="3"/>
  <c r="A1655" i="3"/>
  <c r="F1654" i="3"/>
  <c r="E1654" i="3"/>
  <c r="D1654" i="3"/>
  <c r="C1654" i="3"/>
  <c r="B1654" i="3"/>
  <c r="A1654" i="3"/>
  <c r="F1653" i="3"/>
  <c r="E1653" i="3"/>
  <c r="D1653" i="3"/>
  <c r="C1653" i="3"/>
  <c r="B1653" i="3"/>
  <c r="A1653" i="3"/>
  <c r="F1652" i="3"/>
  <c r="E1652" i="3"/>
  <c r="D1652" i="3"/>
  <c r="C1652" i="3"/>
  <c r="B1652" i="3"/>
  <c r="A1652" i="3"/>
  <c r="F1651" i="3"/>
  <c r="E1651" i="3"/>
  <c r="D1651" i="3"/>
  <c r="C1651" i="3"/>
  <c r="B1651" i="3"/>
  <c r="A1651" i="3"/>
  <c r="F1650" i="3"/>
  <c r="E1650" i="3"/>
  <c r="D1650" i="3"/>
  <c r="C1650" i="3"/>
  <c r="B1650" i="3"/>
  <c r="A1650" i="3"/>
  <c r="F1649" i="3"/>
  <c r="E1649" i="3"/>
  <c r="D1649" i="3"/>
  <c r="C1649" i="3"/>
  <c r="B1649" i="3"/>
  <c r="A1649" i="3"/>
  <c r="F1648" i="3"/>
  <c r="E1648" i="3"/>
  <c r="D1648" i="3"/>
  <c r="C1648" i="3"/>
  <c r="B1648" i="3"/>
  <c r="A1648" i="3"/>
  <c r="F1647" i="3"/>
  <c r="E1647" i="3"/>
  <c r="D1647" i="3"/>
  <c r="C1647" i="3"/>
  <c r="B1647" i="3"/>
  <c r="A1647" i="3"/>
  <c r="F1646" i="3"/>
  <c r="E1646" i="3"/>
  <c r="D1646" i="3"/>
  <c r="C1646" i="3"/>
  <c r="B1646" i="3"/>
  <c r="A1646" i="3"/>
  <c r="F1645" i="3"/>
  <c r="E1645" i="3"/>
  <c r="D1645" i="3"/>
  <c r="C1645" i="3"/>
  <c r="B1645" i="3"/>
  <c r="A1645" i="3"/>
  <c r="F1644" i="3"/>
  <c r="E1644" i="3"/>
  <c r="D1644" i="3"/>
  <c r="C1644" i="3"/>
  <c r="B1644" i="3"/>
  <c r="A1644" i="3"/>
  <c r="F1643" i="3"/>
  <c r="E1643" i="3"/>
  <c r="D1643" i="3"/>
  <c r="C1643" i="3"/>
  <c r="B1643" i="3"/>
  <c r="A1643" i="3"/>
  <c r="F1642" i="3"/>
  <c r="E1642" i="3"/>
  <c r="D1642" i="3"/>
  <c r="C1642" i="3"/>
  <c r="B1642" i="3"/>
  <c r="A1642" i="3"/>
  <c r="F1641" i="3"/>
  <c r="E1641" i="3"/>
  <c r="D1641" i="3"/>
  <c r="C1641" i="3"/>
  <c r="B1641" i="3"/>
  <c r="A1641" i="3"/>
  <c r="F1640" i="3"/>
  <c r="E1640" i="3"/>
  <c r="D1640" i="3"/>
  <c r="C1640" i="3"/>
  <c r="B1640" i="3"/>
  <c r="A1640" i="3"/>
  <c r="F1639" i="3"/>
  <c r="E1639" i="3"/>
  <c r="D1639" i="3"/>
  <c r="C1639" i="3"/>
  <c r="B1639" i="3"/>
  <c r="A1639" i="3"/>
  <c r="F1638" i="3"/>
  <c r="E1638" i="3"/>
  <c r="D1638" i="3"/>
  <c r="C1638" i="3"/>
  <c r="B1638" i="3"/>
  <c r="A1638" i="3"/>
  <c r="F1637" i="3"/>
  <c r="E1637" i="3"/>
  <c r="D1637" i="3"/>
  <c r="C1637" i="3"/>
  <c r="B1637" i="3"/>
  <c r="A1637" i="3"/>
  <c r="F1636" i="3"/>
  <c r="E1636" i="3"/>
  <c r="D1636" i="3"/>
  <c r="C1636" i="3"/>
  <c r="B1636" i="3"/>
  <c r="A1636" i="3"/>
  <c r="F1635" i="3"/>
  <c r="E1635" i="3"/>
  <c r="D1635" i="3"/>
  <c r="C1635" i="3"/>
  <c r="B1635" i="3"/>
  <c r="A1635" i="3"/>
  <c r="F1634" i="3"/>
  <c r="E1634" i="3"/>
  <c r="D1634" i="3"/>
  <c r="C1634" i="3"/>
  <c r="B1634" i="3"/>
  <c r="A1634" i="3"/>
  <c r="F1633" i="3"/>
  <c r="E1633" i="3"/>
  <c r="D1633" i="3"/>
  <c r="C1633" i="3"/>
  <c r="B1633" i="3"/>
  <c r="A1633" i="3"/>
  <c r="F1632" i="3"/>
  <c r="E1632" i="3"/>
  <c r="D1632" i="3"/>
  <c r="C1632" i="3"/>
  <c r="B1632" i="3"/>
  <c r="A1632" i="3"/>
  <c r="F1631" i="3"/>
  <c r="E1631" i="3"/>
  <c r="D1631" i="3"/>
  <c r="C1631" i="3"/>
  <c r="B1631" i="3"/>
  <c r="A1631" i="3"/>
  <c r="F1630" i="3"/>
  <c r="E1630" i="3"/>
  <c r="D1630" i="3"/>
  <c r="C1630" i="3"/>
  <c r="B1630" i="3"/>
  <c r="A1630" i="3"/>
  <c r="F1629" i="3"/>
  <c r="E1629" i="3"/>
  <c r="D1629" i="3"/>
  <c r="C1629" i="3"/>
  <c r="B1629" i="3"/>
  <c r="A1629" i="3"/>
  <c r="F1628" i="3"/>
  <c r="E1628" i="3"/>
  <c r="D1628" i="3"/>
  <c r="C1628" i="3"/>
  <c r="B1628" i="3"/>
  <c r="A1628" i="3"/>
  <c r="F1627" i="3"/>
  <c r="E1627" i="3"/>
  <c r="D1627" i="3"/>
  <c r="C1627" i="3"/>
  <c r="B1627" i="3"/>
  <c r="A1627" i="3"/>
  <c r="F1626" i="3"/>
  <c r="E1626" i="3"/>
  <c r="D1626" i="3"/>
  <c r="C1626" i="3"/>
  <c r="B1626" i="3"/>
  <c r="A1626" i="3"/>
  <c r="F1625" i="3"/>
  <c r="E1625" i="3"/>
  <c r="D1625" i="3"/>
  <c r="C1625" i="3"/>
  <c r="B1625" i="3"/>
  <c r="A1625" i="3"/>
  <c r="F1624" i="3"/>
  <c r="E1624" i="3"/>
  <c r="D1624" i="3"/>
  <c r="C1624" i="3"/>
  <c r="B1624" i="3"/>
  <c r="A1624" i="3"/>
  <c r="F1623" i="3"/>
  <c r="E1623" i="3"/>
  <c r="D1623" i="3"/>
  <c r="C1623" i="3"/>
  <c r="B1623" i="3"/>
  <c r="A1623" i="3"/>
  <c r="F1622" i="3"/>
  <c r="E1622" i="3"/>
  <c r="D1622" i="3"/>
  <c r="C1622" i="3"/>
  <c r="B1622" i="3"/>
  <c r="A1622" i="3"/>
  <c r="F1621" i="3"/>
  <c r="E1621" i="3"/>
  <c r="D1621" i="3"/>
  <c r="C1621" i="3"/>
  <c r="B1621" i="3"/>
  <c r="A1621" i="3"/>
  <c r="F1620" i="3"/>
  <c r="E1620" i="3"/>
  <c r="D1620" i="3"/>
  <c r="C1620" i="3"/>
  <c r="B1620" i="3"/>
  <c r="A1620" i="3"/>
  <c r="F1619" i="3"/>
  <c r="E1619" i="3"/>
  <c r="D1619" i="3"/>
  <c r="C1619" i="3"/>
  <c r="B1619" i="3"/>
  <c r="A1619" i="3"/>
  <c r="F1618" i="3"/>
  <c r="E1618" i="3"/>
  <c r="D1618" i="3"/>
  <c r="C1618" i="3"/>
  <c r="B1618" i="3"/>
  <c r="A1618" i="3"/>
  <c r="F1617" i="3"/>
  <c r="E1617" i="3"/>
  <c r="D1617" i="3"/>
  <c r="C1617" i="3"/>
  <c r="B1617" i="3"/>
  <c r="A1617" i="3"/>
  <c r="F1616" i="3"/>
  <c r="E1616" i="3"/>
  <c r="D1616" i="3"/>
  <c r="C1616" i="3"/>
  <c r="B1616" i="3"/>
  <c r="A1616" i="3"/>
  <c r="F1615" i="3"/>
  <c r="E1615" i="3"/>
  <c r="D1615" i="3"/>
  <c r="C1615" i="3"/>
  <c r="B1615" i="3"/>
  <c r="A1615" i="3"/>
  <c r="F1614" i="3"/>
  <c r="E1614" i="3"/>
  <c r="D1614" i="3"/>
  <c r="C1614" i="3"/>
  <c r="B1614" i="3"/>
  <c r="A1614" i="3"/>
  <c r="F1613" i="3"/>
  <c r="E1613" i="3"/>
  <c r="D1613" i="3"/>
  <c r="C1613" i="3"/>
  <c r="B1613" i="3"/>
  <c r="A1613" i="3"/>
  <c r="F1612" i="3"/>
  <c r="E1612" i="3"/>
  <c r="D1612" i="3"/>
  <c r="C1612" i="3"/>
  <c r="B1612" i="3"/>
  <c r="A1612" i="3"/>
  <c r="F1611" i="3"/>
  <c r="E1611" i="3"/>
  <c r="D1611" i="3"/>
  <c r="C1611" i="3"/>
  <c r="B1611" i="3"/>
  <c r="A1611" i="3"/>
  <c r="F1610" i="3"/>
  <c r="E1610" i="3"/>
  <c r="D1610" i="3"/>
  <c r="C1610" i="3"/>
  <c r="B1610" i="3"/>
  <c r="A1610" i="3"/>
  <c r="F1609" i="3"/>
  <c r="E1609" i="3"/>
  <c r="D1609" i="3"/>
  <c r="C1609" i="3"/>
  <c r="B1609" i="3"/>
  <c r="A1609" i="3"/>
  <c r="F1608" i="3"/>
  <c r="E1608" i="3"/>
  <c r="D1608" i="3"/>
  <c r="C1608" i="3"/>
  <c r="B1608" i="3"/>
  <c r="A1608" i="3"/>
  <c r="F1607" i="3"/>
  <c r="E1607" i="3"/>
  <c r="D1607" i="3"/>
  <c r="C1607" i="3"/>
  <c r="B1607" i="3"/>
  <c r="A1607" i="3"/>
  <c r="F1606" i="3"/>
  <c r="E1606" i="3"/>
  <c r="D1606" i="3"/>
  <c r="C1606" i="3"/>
  <c r="B1606" i="3"/>
  <c r="A1606" i="3"/>
  <c r="F1605" i="3"/>
  <c r="E1605" i="3"/>
  <c r="D1605" i="3"/>
  <c r="C1605" i="3"/>
  <c r="B1605" i="3"/>
  <c r="A1605" i="3"/>
  <c r="F1604" i="3"/>
  <c r="E1604" i="3"/>
  <c r="D1604" i="3"/>
  <c r="C1604" i="3"/>
  <c r="B1604" i="3"/>
  <c r="A1604" i="3"/>
  <c r="F1603" i="3"/>
  <c r="E1603" i="3"/>
  <c r="D1603" i="3"/>
  <c r="C1603" i="3"/>
  <c r="B1603" i="3"/>
  <c r="A1603" i="3"/>
  <c r="F1602" i="3"/>
  <c r="E1602" i="3"/>
  <c r="D1602" i="3"/>
  <c r="C1602" i="3"/>
  <c r="B1602" i="3"/>
  <c r="A1602" i="3"/>
  <c r="F1601" i="3"/>
  <c r="E1601" i="3"/>
  <c r="D1601" i="3"/>
  <c r="C1601" i="3"/>
  <c r="B1601" i="3"/>
  <c r="A1601" i="3"/>
  <c r="F1600" i="3"/>
  <c r="E1600" i="3"/>
  <c r="D1600" i="3"/>
  <c r="C1600" i="3"/>
  <c r="B1600" i="3"/>
  <c r="A1600" i="3"/>
  <c r="F1599" i="3"/>
  <c r="E1599" i="3"/>
  <c r="D1599" i="3"/>
  <c r="C1599" i="3"/>
  <c r="B1599" i="3"/>
  <c r="A1599" i="3"/>
  <c r="F1598" i="3"/>
  <c r="E1598" i="3"/>
  <c r="D1598" i="3"/>
  <c r="C1598" i="3"/>
  <c r="B1598" i="3"/>
  <c r="A1598" i="3"/>
  <c r="F1597" i="3"/>
  <c r="E1597" i="3"/>
  <c r="D1597" i="3"/>
  <c r="C1597" i="3"/>
  <c r="B1597" i="3"/>
  <c r="A1597" i="3"/>
  <c r="F1596" i="3"/>
  <c r="E1596" i="3"/>
  <c r="D1596" i="3"/>
  <c r="C1596" i="3"/>
  <c r="B1596" i="3"/>
  <c r="A1596" i="3"/>
  <c r="F1595" i="3"/>
  <c r="E1595" i="3"/>
  <c r="D1595" i="3"/>
  <c r="C1595" i="3"/>
  <c r="B1595" i="3"/>
  <c r="A1595" i="3"/>
  <c r="F1594" i="3"/>
  <c r="E1594" i="3"/>
  <c r="D1594" i="3"/>
  <c r="C1594" i="3"/>
  <c r="B1594" i="3"/>
  <c r="A1594" i="3"/>
  <c r="F1593" i="3"/>
  <c r="E1593" i="3"/>
  <c r="D1593" i="3"/>
  <c r="C1593" i="3"/>
  <c r="B1593" i="3"/>
  <c r="A1593" i="3"/>
  <c r="F1592" i="3"/>
  <c r="E1592" i="3"/>
  <c r="D1592" i="3"/>
  <c r="C1592" i="3"/>
  <c r="B1592" i="3"/>
  <c r="A1592" i="3"/>
  <c r="F1591" i="3"/>
  <c r="E1591" i="3"/>
  <c r="D1591" i="3"/>
  <c r="C1591" i="3"/>
  <c r="B1591" i="3"/>
  <c r="A1591" i="3"/>
  <c r="F1590" i="3"/>
  <c r="E1590" i="3"/>
  <c r="D1590" i="3"/>
  <c r="C1590" i="3"/>
  <c r="B1590" i="3"/>
  <c r="A1590" i="3"/>
  <c r="F1589" i="3"/>
  <c r="E1589" i="3"/>
  <c r="D1589" i="3"/>
  <c r="C1589" i="3"/>
  <c r="B1589" i="3"/>
  <c r="A1589" i="3"/>
  <c r="F1588" i="3"/>
  <c r="E1588" i="3"/>
  <c r="D1588" i="3"/>
  <c r="C1588" i="3"/>
  <c r="B1588" i="3"/>
  <c r="A1588" i="3"/>
  <c r="F1587" i="3"/>
  <c r="E1587" i="3"/>
  <c r="D1587" i="3"/>
  <c r="C1587" i="3"/>
  <c r="B1587" i="3"/>
  <c r="A1587" i="3"/>
  <c r="F1586" i="3"/>
  <c r="E1586" i="3"/>
  <c r="D1586" i="3"/>
  <c r="C1586" i="3"/>
  <c r="B1586" i="3"/>
  <c r="A1586" i="3"/>
  <c r="F1585" i="3"/>
  <c r="E1585" i="3"/>
  <c r="D1585" i="3"/>
  <c r="C1585" i="3"/>
  <c r="B1585" i="3"/>
  <c r="A1585" i="3"/>
  <c r="F1584" i="3"/>
  <c r="E1584" i="3"/>
  <c r="D1584" i="3"/>
  <c r="C1584" i="3"/>
  <c r="B1584" i="3"/>
  <c r="A1584" i="3"/>
  <c r="F1583" i="3"/>
  <c r="E1583" i="3"/>
  <c r="D1583" i="3"/>
  <c r="C1583" i="3"/>
  <c r="B1583" i="3"/>
  <c r="A1583" i="3"/>
  <c r="F1582" i="3"/>
  <c r="E1582" i="3"/>
  <c r="D1582" i="3"/>
  <c r="C1582" i="3"/>
  <c r="B1582" i="3"/>
  <c r="A1582" i="3"/>
  <c r="F1581" i="3"/>
  <c r="E1581" i="3"/>
  <c r="D1581" i="3"/>
  <c r="C1581" i="3"/>
  <c r="B1581" i="3"/>
  <c r="A1581" i="3"/>
  <c r="F1580" i="3"/>
  <c r="E1580" i="3"/>
  <c r="D1580" i="3"/>
  <c r="C1580" i="3"/>
  <c r="B1580" i="3"/>
  <c r="A1580" i="3"/>
  <c r="F1579" i="3"/>
  <c r="E1579" i="3"/>
  <c r="D1579" i="3"/>
  <c r="C1579" i="3"/>
  <c r="B1579" i="3"/>
  <c r="A1579" i="3"/>
  <c r="F1578" i="3"/>
  <c r="E1578" i="3"/>
  <c r="D1578" i="3"/>
  <c r="C1578" i="3"/>
  <c r="B1578" i="3"/>
  <c r="A1578" i="3"/>
  <c r="F1577" i="3"/>
  <c r="E1577" i="3"/>
  <c r="D1577" i="3"/>
  <c r="C1577" i="3"/>
  <c r="B1577" i="3"/>
  <c r="A1577" i="3"/>
  <c r="F1576" i="3"/>
  <c r="E1576" i="3"/>
  <c r="D1576" i="3"/>
  <c r="C1576" i="3"/>
  <c r="B1576" i="3"/>
  <c r="A1576" i="3"/>
  <c r="F1575" i="3"/>
  <c r="E1575" i="3"/>
  <c r="D1575" i="3"/>
  <c r="C1575" i="3"/>
  <c r="B1575" i="3"/>
  <c r="A1575" i="3"/>
  <c r="F1574" i="3"/>
  <c r="E1574" i="3"/>
  <c r="D1574" i="3"/>
  <c r="C1574" i="3"/>
  <c r="B1574" i="3"/>
  <c r="A1574" i="3"/>
  <c r="F1573" i="3"/>
  <c r="E1573" i="3"/>
  <c r="D1573" i="3"/>
  <c r="C1573" i="3"/>
  <c r="B1573" i="3"/>
  <c r="A1573" i="3"/>
  <c r="F1572" i="3"/>
  <c r="E1572" i="3"/>
  <c r="D1572" i="3"/>
  <c r="C1572" i="3"/>
  <c r="B1572" i="3"/>
  <c r="A1572" i="3"/>
  <c r="F1571" i="3"/>
  <c r="E1571" i="3"/>
  <c r="D1571" i="3"/>
  <c r="C1571" i="3"/>
  <c r="B1571" i="3"/>
  <c r="A1571" i="3"/>
  <c r="F1570" i="3"/>
  <c r="E1570" i="3"/>
  <c r="D1570" i="3"/>
  <c r="C1570" i="3"/>
  <c r="B1570" i="3"/>
  <c r="A1570" i="3"/>
  <c r="F1569" i="3"/>
  <c r="E1569" i="3"/>
  <c r="D1569" i="3"/>
  <c r="C1569" i="3"/>
  <c r="B1569" i="3"/>
  <c r="A1569" i="3"/>
  <c r="F1568" i="3"/>
  <c r="E1568" i="3"/>
  <c r="D1568" i="3"/>
  <c r="C1568" i="3"/>
  <c r="B1568" i="3"/>
  <c r="A1568" i="3"/>
  <c r="F1567" i="3"/>
  <c r="E1567" i="3"/>
  <c r="D1567" i="3"/>
  <c r="C1567" i="3"/>
  <c r="B1567" i="3"/>
  <c r="A1567" i="3"/>
  <c r="F1566" i="3"/>
  <c r="E1566" i="3"/>
  <c r="D1566" i="3"/>
  <c r="C1566" i="3"/>
  <c r="B1566" i="3"/>
  <c r="A1566" i="3"/>
  <c r="F1565" i="3"/>
  <c r="E1565" i="3"/>
  <c r="D1565" i="3"/>
  <c r="C1565" i="3"/>
  <c r="B1565" i="3"/>
  <c r="A1565" i="3"/>
  <c r="F1564" i="3"/>
  <c r="E1564" i="3"/>
  <c r="D1564" i="3"/>
  <c r="C1564" i="3"/>
  <c r="B1564" i="3"/>
  <c r="A1564" i="3"/>
  <c r="F1563" i="3"/>
  <c r="E1563" i="3"/>
  <c r="D1563" i="3"/>
  <c r="C1563" i="3"/>
  <c r="B1563" i="3"/>
  <c r="A1563" i="3"/>
  <c r="F1562" i="3"/>
  <c r="E1562" i="3"/>
  <c r="D1562" i="3"/>
  <c r="C1562" i="3"/>
  <c r="B1562" i="3"/>
  <c r="A1562" i="3"/>
  <c r="F1561" i="3"/>
  <c r="E1561" i="3"/>
  <c r="D1561" i="3"/>
  <c r="C1561" i="3"/>
  <c r="B1561" i="3"/>
  <c r="A1561" i="3"/>
  <c r="F1560" i="3"/>
  <c r="E1560" i="3"/>
  <c r="D1560" i="3"/>
  <c r="C1560" i="3"/>
  <c r="B1560" i="3"/>
  <c r="A1560" i="3"/>
  <c r="F1559" i="3"/>
  <c r="E1559" i="3"/>
  <c r="D1559" i="3"/>
  <c r="C1559" i="3"/>
  <c r="B1559" i="3"/>
  <c r="A1559" i="3"/>
  <c r="F1558" i="3"/>
  <c r="E1558" i="3"/>
  <c r="D1558" i="3"/>
  <c r="C1558" i="3"/>
  <c r="B1558" i="3"/>
  <c r="A1558" i="3"/>
  <c r="F1557" i="3"/>
  <c r="E1557" i="3"/>
  <c r="D1557" i="3"/>
  <c r="C1557" i="3"/>
  <c r="B1557" i="3"/>
  <c r="A1557" i="3"/>
  <c r="F1556" i="3"/>
  <c r="E1556" i="3"/>
  <c r="D1556" i="3"/>
  <c r="C1556" i="3"/>
  <c r="B1556" i="3"/>
  <c r="A1556" i="3"/>
  <c r="F1555" i="3"/>
  <c r="E1555" i="3"/>
  <c r="D1555" i="3"/>
  <c r="C1555" i="3"/>
  <c r="B1555" i="3"/>
  <c r="A1555" i="3"/>
  <c r="F1554" i="3"/>
  <c r="E1554" i="3"/>
  <c r="D1554" i="3"/>
  <c r="C1554" i="3"/>
  <c r="B1554" i="3"/>
  <c r="A1554" i="3"/>
  <c r="F1553" i="3"/>
  <c r="E1553" i="3"/>
  <c r="D1553" i="3"/>
  <c r="C1553" i="3"/>
  <c r="B1553" i="3"/>
  <c r="A1553" i="3"/>
  <c r="F1552" i="3"/>
  <c r="E1552" i="3"/>
  <c r="D1552" i="3"/>
  <c r="C1552" i="3"/>
  <c r="B1552" i="3"/>
  <c r="A1552" i="3"/>
  <c r="F1551" i="3"/>
  <c r="E1551" i="3"/>
  <c r="D1551" i="3"/>
  <c r="C1551" i="3"/>
  <c r="B1551" i="3"/>
  <c r="A1551" i="3"/>
  <c r="F1550" i="3"/>
  <c r="E1550" i="3"/>
  <c r="D1550" i="3"/>
  <c r="C1550" i="3"/>
  <c r="B1550" i="3"/>
  <c r="A1550" i="3"/>
  <c r="F1549" i="3"/>
  <c r="E1549" i="3"/>
  <c r="D1549" i="3"/>
  <c r="C1549" i="3"/>
  <c r="B1549" i="3"/>
  <c r="A1549" i="3"/>
  <c r="F1548" i="3"/>
  <c r="E1548" i="3"/>
  <c r="D1548" i="3"/>
  <c r="C1548" i="3"/>
  <c r="B1548" i="3"/>
  <c r="A1548" i="3"/>
  <c r="F1547" i="3"/>
  <c r="E1547" i="3"/>
  <c r="D1547" i="3"/>
  <c r="C1547" i="3"/>
  <c r="B1547" i="3"/>
  <c r="A1547" i="3"/>
  <c r="F1546" i="3"/>
  <c r="E1546" i="3"/>
  <c r="D1546" i="3"/>
  <c r="C1546" i="3"/>
  <c r="B1546" i="3"/>
  <c r="A1546" i="3"/>
  <c r="F1545" i="3"/>
  <c r="E1545" i="3"/>
  <c r="D1545" i="3"/>
  <c r="C1545" i="3"/>
  <c r="B1545" i="3"/>
  <c r="A1545" i="3"/>
  <c r="F1544" i="3"/>
  <c r="E1544" i="3"/>
  <c r="D1544" i="3"/>
  <c r="C1544" i="3"/>
  <c r="B1544" i="3"/>
  <c r="A1544" i="3"/>
  <c r="F1543" i="3"/>
  <c r="E1543" i="3"/>
  <c r="D1543" i="3"/>
  <c r="C1543" i="3"/>
  <c r="B1543" i="3"/>
  <c r="A1543" i="3"/>
  <c r="F1542" i="3"/>
  <c r="E1542" i="3"/>
  <c r="D1542" i="3"/>
  <c r="C1542" i="3"/>
  <c r="B1542" i="3"/>
  <c r="A1542" i="3"/>
  <c r="F1541" i="3"/>
  <c r="E1541" i="3"/>
  <c r="D1541" i="3"/>
  <c r="C1541" i="3"/>
  <c r="B1541" i="3"/>
  <c r="A1541" i="3"/>
  <c r="F1540" i="3"/>
  <c r="E1540" i="3"/>
  <c r="D1540" i="3"/>
  <c r="C1540" i="3"/>
  <c r="B1540" i="3"/>
  <c r="A1540" i="3"/>
  <c r="F1539" i="3"/>
  <c r="E1539" i="3"/>
  <c r="D1539" i="3"/>
  <c r="C1539" i="3"/>
  <c r="B1539" i="3"/>
  <c r="A1539" i="3"/>
  <c r="F1538" i="3"/>
  <c r="E1538" i="3"/>
  <c r="D1538" i="3"/>
  <c r="C1538" i="3"/>
  <c r="B1538" i="3"/>
  <c r="A1538" i="3"/>
  <c r="F1537" i="3"/>
  <c r="E1537" i="3"/>
  <c r="D1537" i="3"/>
  <c r="C1537" i="3"/>
  <c r="B1537" i="3"/>
  <c r="A1537" i="3"/>
  <c r="F1536" i="3"/>
  <c r="E1536" i="3"/>
  <c r="D1536" i="3"/>
  <c r="C1536" i="3"/>
  <c r="B1536" i="3"/>
  <c r="A1536" i="3"/>
  <c r="F1535" i="3"/>
  <c r="E1535" i="3"/>
  <c r="D1535" i="3"/>
  <c r="C1535" i="3"/>
  <c r="B1535" i="3"/>
  <c r="A1535" i="3"/>
  <c r="F1534" i="3"/>
  <c r="E1534" i="3"/>
  <c r="D1534" i="3"/>
  <c r="C1534" i="3"/>
  <c r="B1534" i="3"/>
  <c r="A1534" i="3"/>
  <c r="F1533" i="3"/>
  <c r="E1533" i="3"/>
  <c r="D1533" i="3"/>
  <c r="C1533" i="3"/>
  <c r="B1533" i="3"/>
  <c r="A1533" i="3"/>
  <c r="F1532" i="3"/>
  <c r="E1532" i="3"/>
  <c r="D1532" i="3"/>
  <c r="C1532" i="3"/>
  <c r="B1532" i="3"/>
  <c r="A1532" i="3"/>
  <c r="F1531" i="3"/>
  <c r="E1531" i="3"/>
  <c r="D1531" i="3"/>
  <c r="C1531" i="3"/>
  <c r="B1531" i="3"/>
  <c r="A1531" i="3"/>
  <c r="F1530" i="3"/>
  <c r="E1530" i="3"/>
  <c r="D1530" i="3"/>
  <c r="C1530" i="3"/>
  <c r="B1530" i="3"/>
  <c r="A1530" i="3"/>
  <c r="F1529" i="3"/>
  <c r="E1529" i="3"/>
  <c r="D1529" i="3"/>
  <c r="C1529" i="3"/>
  <c r="B1529" i="3"/>
  <c r="A1529" i="3"/>
  <c r="F1528" i="3"/>
  <c r="E1528" i="3"/>
  <c r="D1528" i="3"/>
  <c r="C1528" i="3"/>
  <c r="B1528" i="3"/>
  <c r="A1528" i="3"/>
  <c r="F1527" i="3"/>
  <c r="E1527" i="3"/>
  <c r="D1527" i="3"/>
  <c r="C1527" i="3"/>
  <c r="B1527" i="3"/>
  <c r="A1527" i="3"/>
  <c r="F1526" i="3"/>
  <c r="E1526" i="3"/>
  <c r="D1526" i="3"/>
  <c r="C1526" i="3"/>
  <c r="B1526" i="3"/>
  <c r="A1526" i="3"/>
  <c r="F1525" i="3"/>
  <c r="E1525" i="3"/>
  <c r="D1525" i="3"/>
  <c r="C1525" i="3"/>
  <c r="B1525" i="3"/>
  <c r="A1525" i="3"/>
  <c r="F1524" i="3"/>
  <c r="E1524" i="3"/>
  <c r="D1524" i="3"/>
  <c r="C1524" i="3"/>
  <c r="B1524" i="3"/>
  <c r="A1524" i="3"/>
  <c r="F1523" i="3"/>
  <c r="E1523" i="3"/>
  <c r="D1523" i="3"/>
  <c r="C1523" i="3"/>
  <c r="B1523" i="3"/>
  <c r="A1523" i="3"/>
  <c r="F1522" i="3"/>
  <c r="E1522" i="3"/>
  <c r="D1522" i="3"/>
  <c r="C1522" i="3"/>
  <c r="B1522" i="3"/>
  <c r="A1522" i="3"/>
  <c r="F1521" i="3"/>
  <c r="E1521" i="3"/>
  <c r="D1521" i="3"/>
  <c r="C1521" i="3"/>
  <c r="B1521" i="3"/>
  <c r="A1521" i="3"/>
  <c r="F1520" i="3"/>
  <c r="E1520" i="3"/>
  <c r="D1520" i="3"/>
  <c r="C1520" i="3"/>
  <c r="B1520" i="3"/>
  <c r="A1520" i="3"/>
  <c r="F1519" i="3"/>
  <c r="E1519" i="3"/>
  <c r="D1519" i="3"/>
  <c r="C1519" i="3"/>
  <c r="B1519" i="3"/>
  <c r="A1519" i="3"/>
  <c r="F1518" i="3"/>
  <c r="E1518" i="3"/>
  <c r="D1518" i="3"/>
  <c r="C1518" i="3"/>
  <c r="B1518" i="3"/>
  <c r="A1518" i="3"/>
  <c r="F1517" i="3"/>
  <c r="E1517" i="3"/>
  <c r="D1517" i="3"/>
  <c r="C1517" i="3"/>
  <c r="B1517" i="3"/>
  <c r="A1517" i="3"/>
  <c r="F1516" i="3"/>
  <c r="E1516" i="3"/>
  <c r="D1516" i="3"/>
  <c r="C1516" i="3"/>
  <c r="B1516" i="3"/>
  <c r="A1516" i="3"/>
  <c r="F1515" i="3"/>
  <c r="E1515" i="3"/>
  <c r="D1515" i="3"/>
  <c r="C1515" i="3"/>
  <c r="B1515" i="3"/>
  <c r="A1515" i="3"/>
  <c r="F1514" i="3"/>
  <c r="E1514" i="3"/>
  <c r="D1514" i="3"/>
  <c r="C1514" i="3"/>
  <c r="B1514" i="3"/>
  <c r="A1514" i="3"/>
  <c r="F1513" i="3"/>
  <c r="E1513" i="3"/>
  <c r="D1513" i="3"/>
  <c r="C1513" i="3"/>
  <c r="B1513" i="3"/>
  <c r="A1513" i="3"/>
  <c r="F1512" i="3"/>
  <c r="E1512" i="3"/>
  <c r="D1512" i="3"/>
  <c r="C1512" i="3"/>
  <c r="B1512" i="3"/>
  <c r="A1512" i="3"/>
  <c r="F1511" i="3"/>
  <c r="E1511" i="3"/>
  <c r="D1511" i="3"/>
  <c r="C1511" i="3"/>
  <c r="B1511" i="3"/>
  <c r="A1511" i="3"/>
  <c r="F1510" i="3"/>
  <c r="E1510" i="3"/>
  <c r="D1510" i="3"/>
  <c r="C1510" i="3"/>
  <c r="B1510" i="3"/>
  <c r="A1510" i="3"/>
  <c r="F1509" i="3"/>
  <c r="E1509" i="3"/>
  <c r="D1509" i="3"/>
  <c r="C1509" i="3"/>
  <c r="B1509" i="3"/>
  <c r="A1509" i="3"/>
  <c r="F1508" i="3"/>
  <c r="E1508" i="3"/>
  <c r="D1508" i="3"/>
  <c r="C1508" i="3"/>
  <c r="B1508" i="3"/>
  <c r="A1508" i="3"/>
  <c r="F1507" i="3"/>
  <c r="E1507" i="3"/>
  <c r="D1507" i="3"/>
  <c r="C1507" i="3"/>
  <c r="B1507" i="3"/>
  <c r="A1507" i="3"/>
  <c r="F1506" i="3"/>
  <c r="E1506" i="3"/>
  <c r="D1506" i="3"/>
  <c r="C1506" i="3"/>
  <c r="B1506" i="3"/>
  <c r="A1506" i="3"/>
  <c r="F1505" i="3"/>
  <c r="E1505" i="3"/>
  <c r="D1505" i="3"/>
  <c r="C1505" i="3"/>
  <c r="B1505" i="3"/>
  <c r="A1505" i="3"/>
  <c r="F1504" i="3"/>
  <c r="E1504" i="3"/>
  <c r="D1504" i="3"/>
  <c r="C1504" i="3"/>
  <c r="B1504" i="3"/>
  <c r="A1504" i="3"/>
  <c r="F1503" i="3"/>
  <c r="E1503" i="3"/>
  <c r="D1503" i="3"/>
  <c r="C1503" i="3"/>
  <c r="B1503" i="3"/>
  <c r="A1503" i="3"/>
  <c r="F1502" i="3"/>
  <c r="E1502" i="3"/>
  <c r="D1502" i="3"/>
  <c r="C1502" i="3"/>
  <c r="B1502" i="3"/>
  <c r="A1502" i="3"/>
  <c r="F1501" i="3"/>
  <c r="E1501" i="3"/>
  <c r="D1501" i="3"/>
  <c r="C1501" i="3"/>
  <c r="B1501" i="3"/>
  <c r="A1501" i="3"/>
  <c r="F1500" i="3"/>
  <c r="E1500" i="3"/>
  <c r="D1500" i="3"/>
  <c r="C1500" i="3"/>
  <c r="B1500" i="3"/>
  <c r="A1500" i="3"/>
  <c r="F1499" i="3"/>
  <c r="E1499" i="3"/>
  <c r="D1499" i="3"/>
  <c r="C1499" i="3"/>
  <c r="B1499" i="3"/>
  <c r="A1499" i="3"/>
  <c r="F1498" i="3"/>
  <c r="E1498" i="3"/>
  <c r="D1498" i="3"/>
  <c r="C1498" i="3"/>
  <c r="B1498" i="3"/>
  <c r="A1498" i="3"/>
  <c r="F1497" i="3"/>
  <c r="E1497" i="3"/>
  <c r="D1497" i="3"/>
  <c r="C1497" i="3"/>
  <c r="B1497" i="3"/>
  <c r="A1497" i="3"/>
  <c r="F1496" i="3"/>
  <c r="E1496" i="3"/>
  <c r="D1496" i="3"/>
  <c r="C1496" i="3"/>
  <c r="B1496" i="3"/>
  <c r="A1496" i="3"/>
  <c r="F1495" i="3"/>
  <c r="E1495" i="3"/>
  <c r="D1495" i="3"/>
  <c r="C1495" i="3"/>
  <c r="B1495" i="3"/>
  <c r="A1495" i="3"/>
  <c r="F1494" i="3"/>
  <c r="E1494" i="3"/>
  <c r="D1494" i="3"/>
  <c r="C1494" i="3"/>
  <c r="B1494" i="3"/>
  <c r="A1494" i="3"/>
  <c r="F1493" i="3"/>
  <c r="E1493" i="3"/>
  <c r="D1493" i="3"/>
  <c r="C1493" i="3"/>
  <c r="B1493" i="3"/>
  <c r="A1493" i="3"/>
  <c r="F1492" i="3"/>
  <c r="E1492" i="3"/>
  <c r="D1492" i="3"/>
  <c r="C1492" i="3"/>
  <c r="B1492" i="3"/>
  <c r="A1492" i="3"/>
  <c r="F1491" i="3"/>
  <c r="E1491" i="3"/>
  <c r="D1491" i="3"/>
  <c r="C1491" i="3"/>
  <c r="B1491" i="3"/>
  <c r="A1491" i="3"/>
  <c r="F1490" i="3"/>
  <c r="E1490" i="3"/>
  <c r="D1490" i="3"/>
  <c r="C1490" i="3"/>
  <c r="B1490" i="3"/>
  <c r="A1490" i="3"/>
  <c r="F1489" i="3"/>
  <c r="E1489" i="3"/>
  <c r="D1489" i="3"/>
  <c r="C1489" i="3"/>
  <c r="B1489" i="3"/>
  <c r="A1489" i="3"/>
  <c r="F1488" i="3"/>
  <c r="E1488" i="3"/>
  <c r="D1488" i="3"/>
  <c r="C1488" i="3"/>
  <c r="B1488" i="3"/>
  <c r="A1488" i="3"/>
  <c r="F1487" i="3"/>
  <c r="E1487" i="3"/>
  <c r="D1487" i="3"/>
  <c r="C1487" i="3"/>
  <c r="B1487" i="3"/>
  <c r="A1487" i="3"/>
  <c r="F1486" i="3"/>
  <c r="E1486" i="3"/>
  <c r="D1486" i="3"/>
  <c r="C1486" i="3"/>
  <c r="B1486" i="3"/>
  <c r="A1486" i="3"/>
  <c r="F1485" i="3"/>
  <c r="E1485" i="3"/>
  <c r="D1485" i="3"/>
  <c r="C1485" i="3"/>
  <c r="B1485" i="3"/>
  <c r="A1485" i="3"/>
  <c r="F1484" i="3"/>
  <c r="E1484" i="3"/>
  <c r="D1484" i="3"/>
  <c r="C1484" i="3"/>
  <c r="B1484" i="3"/>
  <c r="A1484" i="3"/>
  <c r="F1483" i="3"/>
  <c r="E1483" i="3"/>
  <c r="D1483" i="3"/>
  <c r="C1483" i="3"/>
  <c r="B1483" i="3"/>
  <c r="A1483" i="3"/>
  <c r="F1482" i="3"/>
  <c r="E1482" i="3"/>
  <c r="D1482" i="3"/>
  <c r="C1482" i="3"/>
  <c r="B1482" i="3"/>
  <c r="A1482" i="3"/>
  <c r="F1481" i="3"/>
  <c r="E1481" i="3"/>
  <c r="D1481" i="3"/>
  <c r="C1481" i="3"/>
  <c r="B1481" i="3"/>
  <c r="A1481" i="3"/>
  <c r="F1480" i="3"/>
  <c r="E1480" i="3"/>
  <c r="D1480" i="3"/>
  <c r="C1480" i="3"/>
  <c r="B1480" i="3"/>
  <c r="A1480" i="3"/>
  <c r="F1479" i="3"/>
  <c r="E1479" i="3"/>
  <c r="D1479" i="3"/>
  <c r="C1479" i="3"/>
  <c r="B1479" i="3"/>
  <c r="A1479" i="3"/>
  <c r="F1478" i="3"/>
  <c r="E1478" i="3"/>
  <c r="D1478" i="3"/>
  <c r="C1478" i="3"/>
  <c r="B1478" i="3"/>
  <c r="A1478" i="3"/>
  <c r="F1477" i="3"/>
  <c r="E1477" i="3"/>
  <c r="D1477" i="3"/>
  <c r="C1477" i="3"/>
  <c r="B1477" i="3"/>
  <c r="A1477" i="3"/>
  <c r="F1476" i="3"/>
  <c r="E1476" i="3"/>
  <c r="D1476" i="3"/>
  <c r="C1476" i="3"/>
  <c r="B1476" i="3"/>
  <c r="A1476" i="3"/>
  <c r="F1475" i="3"/>
  <c r="E1475" i="3"/>
  <c r="D1475" i="3"/>
  <c r="C1475" i="3"/>
  <c r="B1475" i="3"/>
  <c r="A1475" i="3"/>
  <c r="F1474" i="3"/>
  <c r="E1474" i="3"/>
  <c r="D1474" i="3"/>
  <c r="C1474" i="3"/>
  <c r="B1474" i="3"/>
  <c r="A1474" i="3"/>
  <c r="F1473" i="3"/>
  <c r="E1473" i="3"/>
  <c r="D1473" i="3"/>
  <c r="C1473" i="3"/>
  <c r="B1473" i="3"/>
  <c r="A1473" i="3"/>
  <c r="F1472" i="3"/>
  <c r="E1472" i="3"/>
  <c r="D1472" i="3"/>
  <c r="C1472" i="3"/>
  <c r="B1472" i="3"/>
  <c r="A1472" i="3"/>
  <c r="F1471" i="3"/>
  <c r="E1471" i="3"/>
  <c r="D1471" i="3"/>
  <c r="C1471" i="3"/>
  <c r="B1471" i="3"/>
  <c r="A1471" i="3"/>
  <c r="F1470" i="3"/>
  <c r="E1470" i="3"/>
  <c r="D1470" i="3"/>
  <c r="C1470" i="3"/>
  <c r="B1470" i="3"/>
  <c r="A1470" i="3"/>
  <c r="F1469" i="3"/>
  <c r="E1469" i="3"/>
  <c r="D1469" i="3"/>
  <c r="C1469" i="3"/>
  <c r="B1469" i="3"/>
  <c r="A1469" i="3"/>
  <c r="F1468" i="3"/>
  <c r="E1468" i="3"/>
  <c r="D1468" i="3"/>
  <c r="C1468" i="3"/>
  <c r="B1468" i="3"/>
  <c r="A1468" i="3"/>
  <c r="F1467" i="3"/>
  <c r="E1467" i="3"/>
  <c r="D1467" i="3"/>
  <c r="C1467" i="3"/>
  <c r="B1467" i="3"/>
  <c r="A1467" i="3"/>
  <c r="F1466" i="3"/>
  <c r="E1466" i="3"/>
  <c r="D1466" i="3"/>
  <c r="C1466" i="3"/>
  <c r="B1466" i="3"/>
  <c r="A1466" i="3"/>
  <c r="F1465" i="3"/>
  <c r="E1465" i="3"/>
  <c r="D1465" i="3"/>
  <c r="C1465" i="3"/>
  <c r="B1465" i="3"/>
  <c r="A1465" i="3"/>
  <c r="F1464" i="3"/>
  <c r="E1464" i="3"/>
  <c r="D1464" i="3"/>
  <c r="C1464" i="3"/>
  <c r="B1464" i="3"/>
  <c r="A1464" i="3"/>
  <c r="F1463" i="3"/>
  <c r="E1463" i="3"/>
  <c r="D1463" i="3"/>
  <c r="C1463" i="3"/>
  <c r="B1463" i="3"/>
  <c r="A1463" i="3"/>
  <c r="F1462" i="3"/>
  <c r="E1462" i="3"/>
  <c r="D1462" i="3"/>
  <c r="C1462" i="3"/>
  <c r="B1462" i="3"/>
  <c r="A1462" i="3"/>
  <c r="F1461" i="3"/>
  <c r="E1461" i="3"/>
  <c r="D1461" i="3"/>
  <c r="C1461" i="3"/>
  <c r="B1461" i="3"/>
  <c r="A1461" i="3"/>
  <c r="F1460" i="3"/>
  <c r="E1460" i="3"/>
  <c r="D1460" i="3"/>
  <c r="C1460" i="3"/>
  <c r="B1460" i="3"/>
  <c r="A1460" i="3"/>
  <c r="F1459" i="3"/>
  <c r="E1459" i="3"/>
  <c r="D1459" i="3"/>
  <c r="C1459" i="3"/>
  <c r="B1459" i="3"/>
  <c r="A1459" i="3"/>
  <c r="F1458" i="3"/>
  <c r="E1458" i="3"/>
  <c r="D1458" i="3"/>
  <c r="C1458" i="3"/>
  <c r="B1458" i="3"/>
  <c r="A1458" i="3"/>
  <c r="F1457" i="3"/>
  <c r="E1457" i="3"/>
  <c r="D1457" i="3"/>
  <c r="C1457" i="3"/>
  <c r="B1457" i="3"/>
  <c r="A1457" i="3"/>
  <c r="F1456" i="3"/>
  <c r="E1456" i="3"/>
  <c r="D1456" i="3"/>
  <c r="C1456" i="3"/>
  <c r="B1456" i="3"/>
  <c r="A1456" i="3"/>
  <c r="F1455" i="3"/>
  <c r="E1455" i="3"/>
  <c r="D1455" i="3"/>
  <c r="C1455" i="3"/>
  <c r="B1455" i="3"/>
  <c r="A1455" i="3"/>
  <c r="F1454" i="3"/>
  <c r="E1454" i="3"/>
  <c r="D1454" i="3"/>
  <c r="C1454" i="3"/>
  <c r="B1454" i="3"/>
  <c r="A1454" i="3"/>
  <c r="F1453" i="3"/>
  <c r="E1453" i="3"/>
  <c r="D1453" i="3"/>
  <c r="C1453" i="3"/>
  <c r="B1453" i="3"/>
  <c r="A1453" i="3"/>
  <c r="F1452" i="3"/>
  <c r="E1452" i="3"/>
  <c r="D1452" i="3"/>
  <c r="C1452" i="3"/>
  <c r="B1452" i="3"/>
  <c r="A1452" i="3"/>
  <c r="F1451" i="3"/>
  <c r="E1451" i="3"/>
  <c r="D1451" i="3"/>
  <c r="C1451" i="3"/>
  <c r="B1451" i="3"/>
  <c r="A1451" i="3"/>
  <c r="F1450" i="3"/>
  <c r="E1450" i="3"/>
  <c r="D1450" i="3"/>
  <c r="C1450" i="3"/>
  <c r="B1450" i="3"/>
  <c r="A1450" i="3"/>
  <c r="F1449" i="3"/>
  <c r="E1449" i="3"/>
  <c r="D1449" i="3"/>
  <c r="C1449" i="3"/>
  <c r="B1449" i="3"/>
  <c r="A1449" i="3"/>
  <c r="F1448" i="3"/>
  <c r="E1448" i="3"/>
  <c r="D1448" i="3"/>
  <c r="C1448" i="3"/>
  <c r="B1448" i="3"/>
  <c r="A1448" i="3"/>
  <c r="F1447" i="3"/>
  <c r="E1447" i="3"/>
  <c r="D1447" i="3"/>
  <c r="C1447" i="3"/>
  <c r="B1447" i="3"/>
  <c r="A1447" i="3"/>
  <c r="F1446" i="3"/>
  <c r="E1446" i="3"/>
  <c r="D1446" i="3"/>
  <c r="C1446" i="3"/>
  <c r="B1446" i="3"/>
  <c r="A1446" i="3"/>
  <c r="F1445" i="3"/>
  <c r="E1445" i="3"/>
  <c r="D1445" i="3"/>
  <c r="C1445" i="3"/>
  <c r="B1445" i="3"/>
  <c r="A1445" i="3"/>
  <c r="F1444" i="3"/>
  <c r="E1444" i="3"/>
  <c r="D1444" i="3"/>
  <c r="C1444" i="3"/>
  <c r="B1444" i="3"/>
  <c r="A1444" i="3"/>
  <c r="F1443" i="3"/>
  <c r="E1443" i="3"/>
  <c r="D1443" i="3"/>
  <c r="C1443" i="3"/>
  <c r="B1443" i="3"/>
  <c r="A1443" i="3"/>
  <c r="F1442" i="3"/>
  <c r="E1442" i="3"/>
  <c r="D1442" i="3"/>
  <c r="C1442" i="3"/>
  <c r="B1442" i="3"/>
  <c r="A1442" i="3"/>
  <c r="F1441" i="3"/>
  <c r="E1441" i="3"/>
  <c r="D1441" i="3"/>
  <c r="C1441" i="3"/>
  <c r="B1441" i="3"/>
  <c r="A1441" i="3"/>
  <c r="F1440" i="3"/>
  <c r="E1440" i="3"/>
  <c r="D1440" i="3"/>
  <c r="C1440" i="3"/>
  <c r="B1440" i="3"/>
  <c r="A1440" i="3"/>
  <c r="F1439" i="3"/>
  <c r="E1439" i="3"/>
  <c r="D1439" i="3"/>
  <c r="C1439" i="3"/>
  <c r="B1439" i="3"/>
  <c r="A1439" i="3"/>
  <c r="F1438" i="3"/>
  <c r="E1438" i="3"/>
  <c r="D1438" i="3"/>
  <c r="C1438" i="3"/>
  <c r="B1438" i="3"/>
  <c r="A1438" i="3"/>
  <c r="F1437" i="3"/>
  <c r="E1437" i="3"/>
  <c r="D1437" i="3"/>
  <c r="C1437" i="3"/>
  <c r="B1437" i="3"/>
  <c r="A1437" i="3"/>
  <c r="F1436" i="3"/>
  <c r="E1436" i="3"/>
  <c r="D1436" i="3"/>
  <c r="C1436" i="3"/>
  <c r="B1436" i="3"/>
  <c r="A1436" i="3"/>
  <c r="F1435" i="3"/>
  <c r="E1435" i="3"/>
  <c r="D1435" i="3"/>
  <c r="C1435" i="3"/>
  <c r="B1435" i="3"/>
  <c r="A1435" i="3"/>
  <c r="F1434" i="3"/>
  <c r="E1434" i="3"/>
  <c r="D1434" i="3"/>
  <c r="C1434" i="3"/>
  <c r="B1434" i="3"/>
  <c r="A1434" i="3"/>
  <c r="F1433" i="3"/>
  <c r="E1433" i="3"/>
  <c r="D1433" i="3"/>
  <c r="C1433" i="3"/>
  <c r="B1433" i="3"/>
  <c r="A1433" i="3"/>
  <c r="F1432" i="3"/>
  <c r="E1432" i="3"/>
  <c r="D1432" i="3"/>
  <c r="C1432" i="3"/>
  <c r="B1432" i="3"/>
  <c r="A1432" i="3"/>
  <c r="F1431" i="3"/>
  <c r="E1431" i="3"/>
  <c r="D1431" i="3"/>
  <c r="C1431" i="3"/>
  <c r="B1431" i="3"/>
  <c r="A1431" i="3"/>
  <c r="F1430" i="3"/>
  <c r="E1430" i="3"/>
  <c r="D1430" i="3"/>
  <c r="C1430" i="3"/>
  <c r="B1430" i="3"/>
  <c r="A1430" i="3"/>
  <c r="F1429" i="3"/>
  <c r="E1429" i="3"/>
  <c r="D1429" i="3"/>
  <c r="C1429" i="3"/>
  <c r="B1429" i="3"/>
  <c r="A1429" i="3"/>
  <c r="F1428" i="3"/>
  <c r="E1428" i="3"/>
  <c r="D1428" i="3"/>
  <c r="C1428" i="3"/>
  <c r="B1428" i="3"/>
  <c r="A1428" i="3"/>
  <c r="F1427" i="3"/>
  <c r="E1427" i="3"/>
  <c r="D1427" i="3"/>
  <c r="C1427" i="3"/>
  <c r="B1427" i="3"/>
  <c r="A1427" i="3"/>
  <c r="F1426" i="3"/>
  <c r="E1426" i="3"/>
  <c r="D1426" i="3"/>
  <c r="C1426" i="3"/>
  <c r="B1426" i="3"/>
  <c r="A1426" i="3"/>
  <c r="F1425" i="3"/>
  <c r="E1425" i="3"/>
  <c r="D1425" i="3"/>
  <c r="C1425" i="3"/>
  <c r="B1425" i="3"/>
  <c r="A1425" i="3"/>
  <c r="F1424" i="3"/>
  <c r="E1424" i="3"/>
  <c r="D1424" i="3"/>
  <c r="C1424" i="3"/>
  <c r="B1424" i="3"/>
  <c r="A1424" i="3"/>
  <c r="F1423" i="3"/>
  <c r="E1423" i="3"/>
  <c r="D1423" i="3"/>
  <c r="C1423" i="3"/>
  <c r="B1423" i="3"/>
  <c r="A1423" i="3"/>
  <c r="F1422" i="3"/>
  <c r="E1422" i="3"/>
  <c r="D1422" i="3"/>
  <c r="C1422" i="3"/>
  <c r="B1422" i="3"/>
  <c r="A1422" i="3"/>
  <c r="F1421" i="3"/>
  <c r="E1421" i="3"/>
  <c r="D1421" i="3"/>
  <c r="C1421" i="3"/>
  <c r="B1421" i="3"/>
  <c r="A1421" i="3"/>
  <c r="F1420" i="3"/>
  <c r="E1420" i="3"/>
  <c r="D1420" i="3"/>
  <c r="C1420" i="3"/>
  <c r="B1420" i="3"/>
  <c r="A1420" i="3"/>
  <c r="F1419" i="3"/>
  <c r="E1419" i="3"/>
  <c r="D1419" i="3"/>
  <c r="C1419" i="3"/>
  <c r="B1419" i="3"/>
  <c r="A1419" i="3"/>
  <c r="F1418" i="3"/>
  <c r="E1418" i="3"/>
  <c r="D1418" i="3"/>
  <c r="C1418" i="3"/>
  <c r="B1418" i="3"/>
  <c r="A1418" i="3"/>
  <c r="F1417" i="3"/>
  <c r="E1417" i="3"/>
  <c r="D1417" i="3"/>
  <c r="C1417" i="3"/>
  <c r="B1417" i="3"/>
  <c r="A1417" i="3"/>
  <c r="F1416" i="3"/>
  <c r="E1416" i="3"/>
  <c r="D1416" i="3"/>
  <c r="C1416" i="3"/>
  <c r="B1416" i="3"/>
  <c r="A1416" i="3"/>
  <c r="F1415" i="3"/>
  <c r="E1415" i="3"/>
  <c r="D1415" i="3"/>
  <c r="C1415" i="3"/>
  <c r="B1415" i="3"/>
  <c r="A1415" i="3"/>
  <c r="F1414" i="3"/>
  <c r="E1414" i="3"/>
  <c r="D1414" i="3"/>
  <c r="C1414" i="3"/>
  <c r="B1414" i="3"/>
  <c r="A1414" i="3"/>
  <c r="F1413" i="3"/>
  <c r="E1413" i="3"/>
  <c r="D1413" i="3"/>
  <c r="C1413" i="3"/>
  <c r="B1413" i="3"/>
  <c r="A1413" i="3"/>
  <c r="F1412" i="3"/>
  <c r="E1412" i="3"/>
  <c r="D1412" i="3"/>
  <c r="C1412" i="3"/>
  <c r="B1412" i="3"/>
  <c r="A1412" i="3"/>
  <c r="F1411" i="3"/>
  <c r="E1411" i="3"/>
  <c r="D1411" i="3"/>
  <c r="C1411" i="3"/>
  <c r="B1411" i="3"/>
  <c r="A1411" i="3"/>
  <c r="F1410" i="3"/>
  <c r="E1410" i="3"/>
  <c r="D1410" i="3"/>
  <c r="C1410" i="3"/>
  <c r="B1410" i="3"/>
  <c r="A1410" i="3"/>
  <c r="F1409" i="3"/>
  <c r="E1409" i="3"/>
  <c r="D1409" i="3"/>
  <c r="C1409" i="3"/>
  <c r="B1409" i="3"/>
  <c r="A1409" i="3"/>
  <c r="F1408" i="3"/>
  <c r="E1408" i="3"/>
  <c r="D1408" i="3"/>
  <c r="C1408" i="3"/>
  <c r="B1408" i="3"/>
  <c r="A1408" i="3"/>
  <c r="F1407" i="3"/>
  <c r="E1407" i="3"/>
  <c r="D1407" i="3"/>
  <c r="C1407" i="3"/>
  <c r="B1407" i="3"/>
  <c r="A1407" i="3"/>
  <c r="F1406" i="3"/>
  <c r="E1406" i="3"/>
  <c r="D1406" i="3"/>
  <c r="C1406" i="3"/>
  <c r="B1406" i="3"/>
  <c r="A1406" i="3"/>
  <c r="F1405" i="3"/>
  <c r="E1405" i="3"/>
  <c r="D1405" i="3"/>
  <c r="C1405" i="3"/>
  <c r="B1405" i="3"/>
  <c r="A1405" i="3"/>
  <c r="F1404" i="3"/>
  <c r="E1404" i="3"/>
  <c r="D1404" i="3"/>
  <c r="C1404" i="3"/>
  <c r="B1404" i="3"/>
  <c r="A1404" i="3"/>
  <c r="F1403" i="3"/>
  <c r="E1403" i="3"/>
  <c r="D1403" i="3"/>
  <c r="C1403" i="3"/>
  <c r="B1403" i="3"/>
  <c r="A1403" i="3"/>
  <c r="F1402" i="3"/>
  <c r="E1402" i="3"/>
  <c r="D1402" i="3"/>
  <c r="C1402" i="3"/>
  <c r="B1402" i="3"/>
  <c r="A1402" i="3"/>
  <c r="F1401" i="3"/>
  <c r="E1401" i="3"/>
  <c r="D1401" i="3"/>
  <c r="C1401" i="3"/>
  <c r="B1401" i="3"/>
  <c r="A1401" i="3"/>
  <c r="F1400" i="3"/>
  <c r="E1400" i="3"/>
  <c r="D1400" i="3"/>
  <c r="C1400" i="3"/>
  <c r="B1400" i="3"/>
  <c r="A1400" i="3"/>
  <c r="F1399" i="3"/>
  <c r="E1399" i="3"/>
  <c r="D1399" i="3"/>
  <c r="C1399" i="3"/>
  <c r="B1399" i="3"/>
  <c r="A1399" i="3"/>
  <c r="F1398" i="3"/>
  <c r="E1398" i="3"/>
  <c r="D1398" i="3"/>
  <c r="C1398" i="3"/>
  <c r="B1398" i="3"/>
  <c r="A1398" i="3"/>
  <c r="F1397" i="3"/>
  <c r="E1397" i="3"/>
  <c r="D1397" i="3"/>
  <c r="C1397" i="3"/>
  <c r="B1397" i="3"/>
  <c r="A1397" i="3"/>
  <c r="F1396" i="3"/>
  <c r="E1396" i="3"/>
  <c r="D1396" i="3"/>
  <c r="C1396" i="3"/>
  <c r="B1396" i="3"/>
  <c r="A1396" i="3"/>
  <c r="F1395" i="3"/>
  <c r="E1395" i="3"/>
  <c r="D1395" i="3"/>
  <c r="C1395" i="3"/>
  <c r="B1395" i="3"/>
  <c r="A1395" i="3"/>
  <c r="F1394" i="3"/>
  <c r="E1394" i="3"/>
  <c r="D1394" i="3"/>
  <c r="C1394" i="3"/>
  <c r="B1394" i="3"/>
  <c r="A1394" i="3"/>
  <c r="F1393" i="3"/>
  <c r="E1393" i="3"/>
  <c r="D1393" i="3"/>
  <c r="C1393" i="3"/>
  <c r="B1393" i="3"/>
  <c r="A1393" i="3"/>
  <c r="F1392" i="3"/>
  <c r="E1392" i="3"/>
  <c r="D1392" i="3"/>
  <c r="C1392" i="3"/>
  <c r="B1392" i="3"/>
  <c r="A1392" i="3"/>
  <c r="F1391" i="3"/>
  <c r="E1391" i="3"/>
  <c r="D1391" i="3"/>
  <c r="C1391" i="3"/>
  <c r="B1391" i="3"/>
  <c r="A1391" i="3"/>
  <c r="F1390" i="3"/>
  <c r="E1390" i="3"/>
  <c r="D1390" i="3"/>
  <c r="C1390" i="3"/>
  <c r="B1390" i="3"/>
  <c r="A1390" i="3"/>
  <c r="F1389" i="3"/>
  <c r="E1389" i="3"/>
  <c r="D1389" i="3"/>
  <c r="C1389" i="3"/>
  <c r="B1389" i="3"/>
  <c r="A1389" i="3"/>
  <c r="F1388" i="3"/>
  <c r="E1388" i="3"/>
  <c r="D1388" i="3"/>
  <c r="C1388" i="3"/>
  <c r="B1388" i="3"/>
  <c r="A1388" i="3"/>
  <c r="F1387" i="3"/>
  <c r="E1387" i="3"/>
  <c r="D1387" i="3"/>
  <c r="C1387" i="3"/>
  <c r="B1387" i="3"/>
  <c r="A1387" i="3"/>
  <c r="F1386" i="3"/>
  <c r="E1386" i="3"/>
  <c r="D1386" i="3"/>
  <c r="C1386" i="3"/>
  <c r="B1386" i="3"/>
  <c r="A1386" i="3"/>
  <c r="F1385" i="3"/>
  <c r="E1385" i="3"/>
  <c r="D1385" i="3"/>
  <c r="C1385" i="3"/>
  <c r="B1385" i="3"/>
  <c r="A1385" i="3"/>
  <c r="F1384" i="3"/>
  <c r="E1384" i="3"/>
  <c r="D1384" i="3"/>
  <c r="C1384" i="3"/>
  <c r="B1384" i="3"/>
  <c r="A1384" i="3"/>
  <c r="F1383" i="3"/>
  <c r="E1383" i="3"/>
  <c r="D1383" i="3"/>
  <c r="C1383" i="3"/>
  <c r="B1383" i="3"/>
  <c r="A1383" i="3"/>
  <c r="F1382" i="3"/>
  <c r="E1382" i="3"/>
  <c r="D1382" i="3"/>
  <c r="C1382" i="3"/>
  <c r="B1382" i="3"/>
  <c r="A1382" i="3"/>
  <c r="F1381" i="3"/>
  <c r="E1381" i="3"/>
  <c r="D1381" i="3"/>
  <c r="C1381" i="3"/>
  <c r="B1381" i="3"/>
  <c r="A1381" i="3"/>
  <c r="F1380" i="3"/>
  <c r="E1380" i="3"/>
  <c r="D1380" i="3"/>
  <c r="C1380" i="3"/>
  <c r="B1380" i="3"/>
  <c r="A1380" i="3"/>
  <c r="F1379" i="3"/>
  <c r="E1379" i="3"/>
  <c r="D1379" i="3"/>
  <c r="C1379" i="3"/>
  <c r="B1379" i="3"/>
  <c r="A1379" i="3"/>
  <c r="F1378" i="3"/>
  <c r="E1378" i="3"/>
  <c r="D1378" i="3"/>
  <c r="C1378" i="3"/>
  <c r="B1378" i="3"/>
  <c r="A1378" i="3"/>
  <c r="F1377" i="3"/>
  <c r="E1377" i="3"/>
  <c r="D1377" i="3"/>
  <c r="C1377" i="3"/>
  <c r="B1377" i="3"/>
  <c r="A1377" i="3"/>
  <c r="F1376" i="3"/>
  <c r="E1376" i="3"/>
  <c r="D1376" i="3"/>
  <c r="C1376" i="3"/>
  <c r="B1376" i="3"/>
  <c r="A1376" i="3"/>
  <c r="F1375" i="3"/>
  <c r="E1375" i="3"/>
  <c r="D1375" i="3"/>
  <c r="C1375" i="3"/>
  <c r="B1375" i="3"/>
  <c r="A1375" i="3"/>
  <c r="F1374" i="3"/>
  <c r="E1374" i="3"/>
  <c r="D1374" i="3"/>
  <c r="C1374" i="3"/>
  <c r="B1374" i="3"/>
  <c r="A1374" i="3"/>
  <c r="F1373" i="3"/>
  <c r="E1373" i="3"/>
  <c r="D1373" i="3"/>
  <c r="C1373" i="3"/>
  <c r="B1373" i="3"/>
  <c r="A1373" i="3"/>
  <c r="F1372" i="3"/>
  <c r="E1372" i="3"/>
  <c r="D1372" i="3"/>
  <c r="C1372" i="3"/>
  <c r="B1372" i="3"/>
  <c r="A1372" i="3"/>
  <c r="F1371" i="3"/>
  <c r="E1371" i="3"/>
  <c r="D1371" i="3"/>
  <c r="C1371" i="3"/>
  <c r="B1371" i="3"/>
  <c r="A1371" i="3"/>
  <c r="F1370" i="3"/>
  <c r="E1370" i="3"/>
  <c r="D1370" i="3"/>
  <c r="C1370" i="3"/>
  <c r="B1370" i="3"/>
  <c r="A1370" i="3"/>
  <c r="F1369" i="3"/>
  <c r="E1369" i="3"/>
  <c r="D1369" i="3"/>
  <c r="C1369" i="3"/>
  <c r="B1369" i="3"/>
  <c r="A1369" i="3"/>
  <c r="F1368" i="3"/>
  <c r="E1368" i="3"/>
  <c r="D1368" i="3"/>
  <c r="C1368" i="3"/>
  <c r="B1368" i="3"/>
  <c r="A1368" i="3"/>
  <c r="F1367" i="3"/>
  <c r="E1367" i="3"/>
  <c r="D1367" i="3"/>
  <c r="C1367" i="3"/>
  <c r="B1367" i="3"/>
  <c r="A1367" i="3"/>
  <c r="F1366" i="3"/>
  <c r="E1366" i="3"/>
  <c r="D1366" i="3"/>
  <c r="C1366" i="3"/>
  <c r="B1366" i="3"/>
  <c r="A1366" i="3"/>
  <c r="F1365" i="3"/>
  <c r="E1365" i="3"/>
  <c r="D1365" i="3"/>
  <c r="C1365" i="3"/>
  <c r="B1365" i="3"/>
  <c r="A1365" i="3"/>
  <c r="F1364" i="3"/>
  <c r="E1364" i="3"/>
  <c r="D1364" i="3"/>
  <c r="C1364" i="3"/>
  <c r="B1364" i="3"/>
  <c r="A1364" i="3"/>
  <c r="F1363" i="3"/>
  <c r="E1363" i="3"/>
  <c r="D1363" i="3"/>
  <c r="C1363" i="3"/>
  <c r="B1363" i="3"/>
  <c r="A1363" i="3"/>
  <c r="F1362" i="3"/>
  <c r="E1362" i="3"/>
  <c r="D1362" i="3"/>
  <c r="C1362" i="3"/>
  <c r="B1362" i="3"/>
  <c r="A1362" i="3"/>
  <c r="F1361" i="3"/>
  <c r="E1361" i="3"/>
  <c r="D1361" i="3"/>
  <c r="C1361" i="3"/>
  <c r="B1361" i="3"/>
  <c r="A1361" i="3"/>
  <c r="F1360" i="3"/>
  <c r="E1360" i="3"/>
  <c r="D1360" i="3"/>
  <c r="C1360" i="3"/>
  <c r="B1360" i="3"/>
  <c r="A1360" i="3"/>
  <c r="F1359" i="3"/>
  <c r="E1359" i="3"/>
  <c r="D1359" i="3"/>
  <c r="C1359" i="3"/>
  <c r="B1359" i="3"/>
  <c r="A1359" i="3"/>
  <c r="F1358" i="3"/>
  <c r="E1358" i="3"/>
  <c r="D1358" i="3"/>
  <c r="C1358" i="3"/>
  <c r="B1358" i="3"/>
  <c r="A1358" i="3"/>
  <c r="F1357" i="3"/>
  <c r="E1357" i="3"/>
  <c r="D1357" i="3"/>
  <c r="C1357" i="3"/>
  <c r="B1357" i="3"/>
  <c r="A1357" i="3"/>
  <c r="F1356" i="3"/>
  <c r="E1356" i="3"/>
  <c r="D1356" i="3"/>
  <c r="C1356" i="3"/>
  <c r="B1356" i="3"/>
  <c r="A1356" i="3"/>
  <c r="F1355" i="3"/>
  <c r="E1355" i="3"/>
  <c r="D1355" i="3"/>
  <c r="C1355" i="3"/>
  <c r="B1355" i="3"/>
  <c r="A1355" i="3"/>
  <c r="F1354" i="3"/>
  <c r="E1354" i="3"/>
  <c r="D1354" i="3"/>
  <c r="C1354" i="3"/>
  <c r="B1354" i="3"/>
  <c r="A1354" i="3"/>
  <c r="F1353" i="3"/>
  <c r="E1353" i="3"/>
  <c r="D1353" i="3"/>
  <c r="C1353" i="3"/>
  <c r="B1353" i="3"/>
  <c r="A1353" i="3"/>
  <c r="F1352" i="3"/>
  <c r="E1352" i="3"/>
  <c r="D1352" i="3"/>
  <c r="C1352" i="3"/>
  <c r="B1352" i="3"/>
  <c r="A1352" i="3"/>
  <c r="F1351" i="3"/>
  <c r="E1351" i="3"/>
  <c r="D1351" i="3"/>
  <c r="C1351" i="3"/>
  <c r="B1351" i="3"/>
  <c r="A1351" i="3"/>
  <c r="F1350" i="3"/>
  <c r="E1350" i="3"/>
  <c r="D1350" i="3"/>
  <c r="C1350" i="3"/>
  <c r="B1350" i="3"/>
  <c r="A1350" i="3"/>
  <c r="F1349" i="3"/>
  <c r="E1349" i="3"/>
  <c r="D1349" i="3"/>
  <c r="C1349" i="3"/>
  <c r="B1349" i="3"/>
  <c r="A1349" i="3"/>
  <c r="F1348" i="3"/>
  <c r="E1348" i="3"/>
  <c r="D1348" i="3"/>
  <c r="C1348" i="3"/>
  <c r="B1348" i="3"/>
  <c r="A1348" i="3"/>
  <c r="F1347" i="3"/>
  <c r="E1347" i="3"/>
  <c r="D1347" i="3"/>
  <c r="C1347" i="3"/>
  <c r="B1347" i="3"/>
  <c r="A1347" i="3"/>
  <c r="F1346" i="3"/>
  <c r="E1346" i="3"/>
  <c r="D1346" i="3"/>
  <c r="C1346" i="3"/>
  <c r="B1346" i="3"/>
  <c r="A1346" i="3"/>
  <c r="F1345" i="3"/>
  <c r="E1345" i="3"/>
  <c r="D1345" i="3"/>
  <c r="C1345" i="3"/>
  <c r="B1345" i="3"/>
  <c r="A1345" i="3"/>
  <c r="F1344" i="3"/>
  <c r="E1344" i="3"/>
  <c r="D1344" i="3"/>
  <c r="C1344" i="3"/>
  <c r="B1344" i="3"/>
  <c r="A1344" i="3"/>
  <c r="F1343" i="3"/>
  <c r="E1343" i="3"/>
  <c r="D1343" i="3"/>
  <c r="C1343" i="3"/>
  <c r="B1343" i="3"/>
  <c r="A1343" i="3"/>
  <c r="F1342" i="3"/>
  <c r="E1342" i="3"/>
  <c r="D1342" i="3"/>
  <c r="C1342" i="3"/>
  <c r="B1342" i="3"/>
  <c r="A1342" i="3"/>
  <c r="F1341" i="3"/>
  <c r="E1341" i="3"/>
  <c r="D1341" i="3"/>
  <c r="C1341" i="3"/>
  <c r="B1341" i="3"/>
  <c r="A1341" i="3"/>
  <c r="F1340" i="3"/>
  <c r="E1340" i="3"/>
  <c r="D1340" i="3"/>
  <c r="C1340" i="3"/>
  <c r="B1340" i="3"/>
  <c r="A1340" i="3"/>
  <c r="F1339" i="3"/>
  <c r="E1339" i="3"/>
  <c r="D1339" i="3"/>
  <c r="C1339" i="3"/>
  <c r="B1339" i="3"/>
  <c r="A1339" i="3"/>
  <c r="F1338" i="3"/>
  <c r="E1338" i="3"/>
  <c r="D1338" i="3"/>
  <c r="C1338" i="3"/>
  <c r="B1338" i="3"/>
  <c r="A1338" i="3"/>
  <c r="F1337" i="3"/>
  <c r="E1337" i="3"/>
  <c r="D1337" i="3"/>
  <c r="C1337" i="3"/>
  <c r="B1337" i="3"/>
  <c r="A1337" i="3"/>
  <c r="F1336" i="3"/>
  <c r="E1336" i="3"/>
  <c r="D1336" i="3"/>
  <c r="C1336" i="3"/>
  <c r="B1336" i="3"/>
  <c r="A1336" i="3"/>
  <c r="F1335" i="3"/>
  <c r="E1335" i="3"/>
  <c r="D1335" i="3"/>
  <c r="C1335" i="3"/>
  <c r="B1335" i="3"/>
  <c r="A1335" i="3"/>
  <c r="F1334" i="3"/>
  <c r="E1334" i="3"/>
  <c r="D1334" i="3"/>
  <c r="C1334" i="3"/>
  <c r="B1334" i="3"/>
  <c r="A1334" i="3"/>
  <c r="F1333" i="3"/>
  <c r="E1333" i="3"/>
  <c r="D1333" i="3"/>
  <c r="C1333" i="3"/>
  <c r="B1333" i="3"/>
  <c r="A1333" i="3"/>
  <c r="F1332" i="3"/>
  <c r="E1332" i="3"/>
  <c r="D1332" i="3"/>
  <c r="C1332" i="3"/>
  <c r="B1332" i="3"/>
  <c r="A1332" i="3"/>
  <c r="F1331" i="3"/>
  <c r="E1331" i="3"/>
  <c r="D1331" i="3"/>
  <c r="C1331" i="3"/>
  <c r="B1331" i="3"/>
  <c r="A1331" i="3"/>
  <c r="F1330" i="3"/>
  <c r="E1330" i="3"/>
  <c r="D1330" i="3"/>
  <c r="C1330" i="3"/>
  <c r="B1330" i="3"/>
  <c r="A1330" i="3"/>
  <c r="F1329" i="3"/>
  <c r="E1329" i="3"/>
  <c r="D1329" i="3"/>
  <c r="C1329" i="3"/>
  <c r="B1329" i="3"/>
  <c r="A1329" i="3"/>
  <c r="F1328" i="3"/>
  <c r="E1328" i="3"/>
  <c r="D1328" i="3"/>
  <c r="C1328" i="3"/>
  <c r="B1328" i="3"/>
  <c r="A1328" i="3"/>
  <c r="F1327" i="3"/>
  <c r="E1327" i="3"/>
  <c r="D1327" i="3"/>
  <c r="C1327" i="3"/>
  <c r="B1327" i="3"/>
  <c r="A1327" i="3"/>
  <c r="F1326" i="3"/>
  <c r="E1326" i="3"/>
  <c r="D1326" i="3"/>
  <c r="C1326" i="3"/>
  <c r="B1326" i="3"/>
  <c r="A1326" i="3"/>
  <c r="F1325" i="3"/>
  <c r="E1325" i="3"/>
  <c r="D1325" i="3"/>
  <c r="C1325" i="3"/>
  <c r="B1325" i="3"/>
  <c r="A1325" i="3"/>
  <c r="F1324" i="3"/>
  <c r="E1324" i="3"/>
  <c r="D1324" i="3"/>
  <c r="C1324" i="3"/>
  <c r="B1324" i="3"/>
  <c r="A1324" i="3"/>
  <c r="F1323" i="3"/>
  <c r="E1323" i="3"/>
  <c r="D1323" i="3"/>
  <c r="C1323" i="3"/>
  <c r="B1323" i="3"/>
  <c r="A1323" i="3"/>
  <c r="F1322" i="3"/>
  <c r="E1322" i="3"/>
  <c r="D1322" i="3"/>
  <c r="C1322" i="3"/>
  <c r="B1322" i="3"/>
  <c r="A1322" i="3"/>
  <c r="F1321" i="3"/>
  <c r="E1321" i="3"/>
  <c r="D1321" i="3"/>
  <c r="C1321" i="3"/>
  <c r="B1321" i="3"/>
  <c r="A1321" i="3"/>
  <c r="F1320" i="3"/>
  <c r="E1320" i="3"/>
  <c r="D1320" i="3"/>
  <c r="C1320" i="3"/>
  <c r="B1320" i="3"/>
  <c r="A1320" i="3"/>
  <c r="F1319" i="3"/>
  <c r="E1319" i="3"/>
  <c r="D1319" i="3"/>
  <c r="C1319" i="3"/>
  <c r="B1319" i="3"/>
  <c r="A1319" i="3"/>
  <c r="F1318" i="3"/>
  <c r="E1318" i="3"/>
  <c r="D1318" i="3"/>
  <c r="C1318" i="3"/>
  <c r="B1318" i="3"/>
  <c r="A1318" i="3"/>
  <c r="F1317" i="3"/>
  <c r="E1317" i="3"/>
  <c r="D1317" i="3"/>
  <c r="C1317" i="3"/>
  <c r="B1317" i="3"/>
  <c r="A1317" i="3"/>
  <c r="F1316" i="3"/>
  <c r="E1316" i="3"/>
  <c r="D1316" i="3"/>
  <c r="C1316" i="3"/>
  <c r="B1316" i="3"/>
  <c r="A1316" i="3"/>
  <c r="F1315" i="3"/>
  <c r="E1315" i="3"/>
  <c r="D1315" i="3"/>
  <c r="C1315" i="3"/>
  <c r="B1315" i="3"/>
  <c r="A1315" i="3"/>
  <c r="F1314" i="3"/>
  <c r="E1314" i="3"/>
  <c r="D1314" i="3"/>
  <c r="C1314" i="3"/>
  <c r="B1314" i="3"/>
  <c r="A1314" i="3"/>
  <c r="F1313" i="3"/>
  <c r="E1313" i="3"/>
  <c r="D1313" i="3"/>
  <c r="C1313" i="3"/>
  <c r="B1313" i="3"/>
  <c r="A1313" i="3"/>
  <c r="F1312" i="3"/>
  <c r="E1312" i="3"/>
  <c r="D1312" i="3"/>
  <c r="C1312" i="3"/>
  <c r="B1312" i="3"/>
  <c r="A1312" i="3"/>
  <c r="F1311" i="3"/>
  <c r="E1311" i="3"/>
  <c r="D1311" i="3"/>
  <c r="C1311" i="3"/>
  <c r="B1311" i="3"/>
  <c r="A1311" i="3"/>
  <c r="F1310" i="3"/>
  <c r="E1310" i="3"/>
  <c r="D1310" i="3"/>
  <c r="C1310" i="3"/>
  <c r="B1310" i="3"/>
  <c r="A1310" i="3"/>
  <c r="F1309" i="3"/>
  <c r="E1309" i="3"/>
  <c r="D1309" i="3"/>
  <c r="C1309" i="3"/>
  <c r="B1309" i="3"/>
  <c r="A1309" i="3"/>
  <c r="F1308" i="3"/>
  <c r="E1308" i="3"/>
  <c r="D1308" i="3"/>
  <c r="C1308" i="3"/>
  <c r="B1308" i="3"/>
  <c r="A1308" i="3"/>
  <c r="F1307" i="3"/>
  <c r="E1307" i="3"/>
  <c r="D1307" i="3"/>
  <c r="C1307" i="3"/>
  <c r="B1307" i="3"/>
  <c r="A1307" i="3"/>
  <c r="F1306" i="3"/>
  <c r="E1306" i="3"/>
  <c r="D1306" i="3"/>
  <c r="C1306" i="3"/>
  <c r="B1306" i="3"/>
  <c r="A1306" i="3"/>
  <c r="F1305" i="3"/>
  <c r="E1305" i="3"/>
  <c r="D1305" i="3"/>
  <c r="C1305" i="3"/>
  <c r="B1305" i="3"/>
  <c r="A1305" i="3"/>
  <c r="F1304" i="3"/>
  <c r="E1304" i="3"/>
  <c r="D1304" i="3"/>
  <c r="C1304" i="3"/>
  <c r="B1304" i="3"/>
  <c r="A1304" i="3"/>
  <c r="F1303" i="3"/>
  <c r="E1303" i="3"/>
  <c r="D1303" i="3"/>
  <c r="C1303" i="3"/>
  <c r="B1303" i="3"/>
  <c r="A1303" i="3"/>
  <c r="F1302" i="3"/>
  <c r="E1302" i="3"/>
  <c r="D1302" i="3"/>
  <c r="C1302" i="3"/>
  <c r="B1302" i="3"/>
  <c r="A1302" i="3"/>
  <c r="F1301" i="3"/>
  <c r="E1301" i="3"/>
  <c r="D1301" i="3"/>
  <c r="C1301" i="3"/>
  <c r="B1301" i="3"/>
  <c r="A1301" i="3"/>
  <c r="F1300" i="3"/>
  <c r="E1300" i="3"/>
  <c r="D1300" i="3"/>
  <c r="C1300" i="3"/>
  <c r="B1300" i="3"/>
  <c r="A1300" i="3"/>
  <c r="F1299" i="3"/>
  <c r="E1299" i="3"/>
  <c r="D1299" i="3"/>
  <c r="C1299" i="3"/>
  <c r="B1299" i="3"/>
  <c r="A1299" i="3"/>
  <c r="F1298" i="3"/>
  <c r="E1298" i="3"/>
  <c r="D1298" i="3"/>
  <c r="C1298" i="3"/>
  <c r="B1298" i="3"/>
  <c r="A1298" i="3"/>
  <c r="F1297" i="3"/>
  <c r="E1297" i="3"/>
  <c r="D1297" i="3"/>
  <c r="C1297" i="3"/>
  <c r="B1297" i="3"/>
  <c r="A1297" i="3"/>
  <c r="F1296" i="3"/>
  <c r="E1296" i="3"/>
  <c r="D1296" i="3"/>
  <c r="C1296" i="3"/>
  <c r="B1296" i="3"/>
  <c r="A1296" i="3"/>
  <c r="F1295" i="3"/>
  <c r="E1295" i="3"/>
  <c r="D1295" i="3"/>
  <c r="C1295" i="3"/>
  <c r="B1295" i="3"/>
  <c r="A1295" i="3"/>
  <c r="F1294" i="3"/>
  <c r="E1294" i="3"/>
  <c r="D1294" i="3"/>
  <c r="C1294" i="3"/>
  <c r="B1294" i="3"/>
  <c r="A1294" i="3"/>
  <c r="F1293" i="3"/>
  <c r="E1293" i="3"/>
  <c r="D1293" i="3"/>
  <c r="C1293" i="3"/>
  <c r="B1293" i="3"/>
  <c r="A1293" i="3"/>
  <c r="F1292" i="3"/>
  <c r="E1292" i="3"/>
  <c r="D1292" i="3"/>
  <c r="C1292" i="3"/>
  <c r="B1292" i="3"/>
  <c r="A1292" i="3"/>
  <c r="F1291" i="3"/>
  <c r="E1291" i="3"/>
  <c r="D1291" i="3"/>
  <c r="C1291" i="3"/>
  <c r="B1291" i="3"/>
  <c r="A1291" i="3"/>
  <c r="F1290" i="3"/>
  <c r="E1290" i="3"/>
  <c r="D1290" i="3"/>
  <c r="C1290" i="3"/>
  <c r="B1290" i="3"/>
  <c r="A1290" i="3"/>
  <c r="F1289" i="3"/>
  <c r="E1289" i="3"/>
  <c r="D1289" i="3"/>
  <c r="C1289" i="3"/>
  <c r="B1289" i="3"/>
  <c r="A1289" i="3"/>
  <c r="F1288" i="3"/>
  <c r="E1288" i="3"/>
  <c r="D1288" i="3"/>
  <c r="C1288" i="3"/>
  <c r="B1288" i="3"/>
  <c r="A1288" i="3"/>
  <c r="F1287" i="3"/>
  <c r="E1287" i="3"/>
  <c r="D1287" i="3"/>
  <c r="C1287" i="3"/>
  <c r="B1287" i="3"/>
  <c r="A1287" i="3"/>
  <c r="F1286" i="3"/>
  <c r="E1286" i="3"/>
  <c r="D1286" i="3"/>
  <c r="C1286" i="3"/>
  <c r="B1286" i="3"/>
  <c r="A1286" i="3"/>
  <c r="F1285" i="3"/>
  <c r="E1285" i="3"/>
  <c r="D1285" i="3"/>
  <c r="C1285" i="3"/>
  <c r="B1285" i="3"/>
  <c r="A1285" i="3"/>
  <c r="F1284" i="3"/>
  <c r="E1284" i="3"/>
  <c r="D1284" i="3"/>
  <c r="C1284" i="3"/>
  <c r="B1284" i="3"/>
  <c r="A1284" i="3"/>
  <c r="F1283" i="3"/>
  <c r="E1283" i="3"/>
  <c r="D1283" i="3"/>
  <c r="C1283" i="3"/>
  <c r="B1283" i="3"/>
  <c r="A1283" i="3"/>
  <c r="F1282" i="3"/>
  <c r="E1282" i="3"/>
  <c r="D1282" i="3"/>
  <c r="C1282" i="3"/>
  <c r="B1282" i="3"/>
  <c r="A1282" i="3"/>
  <c r="F1281" i="3"/>
  <c r="E1281" i="3"/>
  <c r="D1281" i="3"/>
  <c r="C1281" i="3"/>
  <c r="B1281" i="3"/>
  <c r="A1281" i="3"/>
  <c r="F1280" i="3"/>
  <c r="E1280" i="3"/>
  <c r="D1280" i="3"/>
  <c r="C1280" i="3"/>
  <c r="B1280" i="3"/>
  <c r="A1280" i="3"/>
  <c r="F1279" i="3"/>
  <c r="E1279" i="3"/>
  <c r="D1279" i="3"/>
  <c r="C1279" i="3"/>
  <c r="B1279" i="3"/>
  <c r="A1279" i="3"/>
  <c r="F1278" i="3"/>
  <c r="E1278" i="3"/>
  <c r="D1278" i="3"/>
  <c r="C1278" i="3"/>
  <c r="B1278" i="3"/>
  <c r="A1278" i="3"/>
  <c r="F1277" i="3"/>
  <c r="E1277" i="3"/>
  <c r="D1277" i="3"/>
  <c r="C1277" i="3"/>
  <c r="B1277" i="3"/>
  <c r="A1277" i="3"/>
  <c r="F1276" i="3"/>
  <c r="E1276" i="3"/>
  <c r="D1276" i="3"/>
  <c r="C1276" i="3"/>
  <c r="B1276" i="3"/>
  <c r="A1276" i="3"/>
  <c r="F1275" i="3"/>
  <c r="E1275" i="3"/>
  <c r="D1275" i="3"/>
  <c r="C1275" i="3"/>
  <c r="B1275" i="3"/>
  <c r="A1275" i="3"/>
  <c r="F1274" i="3"/>
  <c r="E1274" i="3"/>
  <c r="D1274" i="3"/>
  <c r="C1274" i="3"/>
  <c r="B1274" i="3"/>
  <c r="A1274" i="3"/>
  <c r="F1273" i="3"/>
  <c r="E1273" i="3"/>
  <c r="D1273" i="3"/>
  <c r="C1273" i="3"/>
  <c r="B1273" i="3"/>
  <c r="A1273" i="3"/>
  <c r="F1272" i="3"/>
  <c r="E1272" i="3"/>
  <c r="D1272" i="3"/>
  <c r="C1272" i="3"/>
  <c r="B1272" i="3"/>
  <c r="A1272" i="3"/>
  <c r="F1271" i="3"/>
  <c r="E1271" i="3"/>
  <c r="D1271" i="3"/>
  <c r="C1271" i="3"/>
  <c r="B1271" i="3"/>
  <c r="A1271" i="3"/>
  <c r="F1270" i="3"/>
  <c r="E1270" i="3"/>
  <c r="D1270" i="3"/>
  <c r="C1270" i="3"/>
  <c r="B1270" i="3"/>
  <c r="A1270" i="3"/>
  <c r="F1269" i="3"/>
  <c r="E1269" i="3"/>
  <c r="D1269" i="3"/>
  <c r="C1269" i="3"/>
  <c r="B1269" i="3"/>
  <c r="A1269" i="3"/>
  <c r="F1268" i="3"/>
  <c r="E1268" i="3"/>
  <c r="D1268" i="3"/>
  <c r="C1268" i="3"/>
  <c r="B1268" i="3"/>
  <c r="A1268" i="3"/>
  <c r="F1267" i="3"/>
  <c r="E1267" i="3"/>
  <c r="D1267" i="3"/>
  <c r="C1267" i="3"/>
  <c r="B1267" i="3"/>
  <c r="A1267" i="3"/>
  <c r="F1266" i="3"/>
  <c r="E1266" i="3"/>
  <c r="D1266" i="3"/>
  <c r="C1266" i="3"/>
  <c r="B1266" i="3"/>
  <c r="A1266" i="3"/>
  <c r="F1265" i="3"/>
  <c r="E1265" i="3"/>
  <c r="D1265" i="3"/>
  <c r="C1265" i="3"/>
  <c r="B1265" i="3"/>
  <c r="A1265" i="3"/>
  <c r="F1264" i="3"/>
  <c r="E1264" i="3"/>
  <c r="D1264" i="3"/>
  <c r="C1264" i="3"/>
  <c r="B1264" i="3"/>
  <c r="A1264" i="3"/>
  <c r="F1263" i="3"/>
  <c r="E1263" i="3"/>
  <c r="D1263" i="3"/>
  <c r="C1263" i="3"/>
  <c r="B1263" i="3"/>
  <c r="A1263" i="3"/>
  <c r="F1262" i="3"/>
  <c r="E1262" i="3"/>
  <c r="D1262" i="3"/>
  <c r="C1262" i="3"/>
  <c r="B1262" i="3"/>
  <c r="A1262" i="3"/>
  <c r="F1261" i="3"/>
  <c r="E1261" i="3"/>
  <c r="D1261" i="3"/>
  <c r="C1261" i="3"/>
  <c r="B1261" i="3"/>
  <c r="A1261" i="3"/>
  <c r="F1260" i="3"/>
  <c r="E1260" i="3"/>
  <c r="D1260" i="3"/>
  <c r="C1260" i="3"/>
  <c r="B1260" i="3"/>
  <c r="A1260" i="3"/>
  <c r="F1259" i="3"/>
  <c r="E1259" i="3"/>
  <c r="D1259" i="3"/>
  <c r="C1259" i="3"/>
  <c r="B1259" i="3"/>
  <c r="A1259" i="3"/>
  <c r="F1258" i="3"/>
  <c r="E1258" i="3"/>
  <c r="D1258" i="3"/>
  <c r="C1258" i="3"/>
  <c r="B1258" i="3"/>
  <c r="A1258" i="3"/>
  <c r="F1257" i="3"/>
  <c r="E1257" i="3"/>
  <c r="D1257" i="3"/>
  <c r="C1257" i="3"/>
  <c r="B1257" i="3"/>
  <c r="A1257" i="3"/>
  <c r="F1256" i="3"/>
  <c r="E1256" i="3"/>
  <c r="D1256" i="3"/>
  <c r="C1256" i="3"/>
  <c r="B1256" i="3"/>
  <c r="A1256" i="3"/>
  <c r="F1255" i="3"/>
  <c r="E1255" i="3"/>
  <c r="D1255" i="3"/>
  <c r="C1255" i="3"/>
  <c r="B1255" i="3"/>
  <c r="A1255" i="3"/>
  <c r="F1254" i="3"/>
  <c r="E1254" i="3"/>
  <c r="D1254" i="3"/>
  <c r="C1254" i="3"/>
  <c r="B1254" i="3"/>
  <c r="A1254" i="3"/>
  <c r="F1253" i="3"/>
  <c r="E1253" i="3"/>
  <c r="D1253" i="3"/>
  <c r="C1253" i="3"/>
  <c r="B1253" i="3"/>
  <c r="A1253" i="3"/>
  <c r="F1252" i="3"/>
  <c r="E1252" i="3"/>
  <c r="D1252" i="3"/>
  <c r="C1252" i="3"/>
  <c r="B1252" i="3"/>
  <c r="A1252" i="3"/>
  <c r="F1251" i="3"/>
  <c r="E1251" i="3"/>
  <c r="D1251" i="3"/>
  <c r="C1251" i="3"/>
  <c r="B1251" i="3"/>
  <c r="A1251" i="3"/>
  <c r="F1250" i="3"/>
  <c r="E1250" i="3"/>
  <c r="D1250" i="3"/>
  <c r="C1250" i="3"/>
  <c r="B1250" i="3"/>
  <c r="A1250" i="3"/>
  <c r="F1249" i="3"/>
  <c r="E1249" i="3"/>
  <c r="D1249" i="3"/>
  <c r="C1249" i="3"/>
  <c r="B1249" i="3"/>
  <c r="A1249" i="3"/>
  <c r="F1248" i="3"/>
  <c r="E1248" i="3"/>
  <c r="D1248" i="3"/>
  <c r="C1248" i="3"/>
  <c r="B1248" i="3"/>
  <c r="A1248" i="3"/>
  <c r="F1247" i="3"/>
  <c r="E1247" i="3"/>
  <c r="D1247" i="3"/>
  <c r="C1247" i="3"/>
  <c r="B1247" i="3"/>
  <c r="A1247" i="3"/>
  <c r="F1246" i="3"/>
  <c r="E1246" i="3"/>
  <c r="D1246" i="3"/>
  <c r="C1246" i="3"/>
  <c r="B1246" i="3"/>
  <c r="A1246" i="3"/>
  <c r="F1245" i="3"/>
  <c r="E1245" i="3"/>
  <c r="D1245" i="3"/>
  <c r="C1245" i="3"/>
  <c r="B1245" i="3"/>
  <c r="A1245" i="3"/>
  <c r="F1244" i="3"/>
  <c r="E1244" i="3"/>
  <c r="D1244" i="3"/>
  <c r="C1244" i="3"/>
  <c r="B1244" i="3"/>
  <c r="A1244" i="3"/>
  <c r="F1243" i="3"/>
  <c r="E1243" i="3"/>
  <c r="D1243" i="3"/>
  <c r="C1243" i="3"/>
  <c r="B1243" i="3"/>
  <c r="A1243" i="3"/>
  <c r="F1242" i="3"/>
  <c r="E1242" i="3"/>
  <c r="D1242" i="3"/>
  <c r="C1242" i="3"/>
  <c r="B1242" i="3"/>
  <c r="A1242" i="3"/>
  <c r="F1241" i="3"/>
  <c r="E1241" i="3"/>
  <c r="D1241" i="3"/>
  <c r="C1241" i="3"/>
  <c r="B1241" i="3"/>
  <c r="A1241" i="3"/>
  <c r="F1240" i="3"/>
  <c r="E1240" i="3"/>
  <c r="D1240" i="3"/>
  <c r="C1240" i="3"/>
  <c r="B1240" i="3"/>
  <c r="A1240" i="3"/>
  <c r="F1239" i="3"/>
  <c r="E1239" i="3"/>
  <c r="D1239" i="3"/>
  <c r="C1239" i="3"/>
  <c r="B1239" i="3"/>
  <c r="A1239" i="3"/>
  <c r="F1238" i="3"/>
  <c r="E1238" i="3"/>
  <c r="D1238" i="3"/>
  <c r="C1238" i="3"/>
  <c r="B1238" i="3"/>
  <c r="A1238" i="3"/>
  <c r="F1237" i="3"/>
  <c r="E1237" i="3"/>
  <c r="D1237" i="3"/>
  <c r="C1237" i="3"/>
  <c r="B1237" i="3"/>
  <c r="A1237" i="3"/>
  <c r="F1236" i="3"/>
  <c r="E1236" i="3"/>
  <c r="D1236" i="3"/>
  <c r="C1236" i="3"/>
  <c r="B1236" i="3"/>
  <c r="A1236" i="3"/>
  <c r="F1235" i="3"/>
  <c r="E1235" i="3"/>
  <c r="D1235" i="3"/>
  <c r="C1235" i="3"/>
  <c r="B1235" i="3"/>
  <c r="A1235" i="3"/>
  <c r="F1234" i="3"/>
  <c r="E1234" i="3"/>
  <c r="D1234" i="3"/>
  <c r="C1234" i="3"/>
  <c r="B1234" i="3"/>
  <c r="A1234" i="3"/>
  <c r="F1233" i="3"/>
  <c r="E1233" i="3"/>
  <c r="D1233" i="3"/>
  <c r="C1233" i="3"/>
  <c r="B1233" i="3"/>
  <c r="A1233" i="3"/>
  <c r="F1232" i="3"/>
  <c r="E1232" i="3"/>
  <c r="D1232" i="3"/>
  <c r="C1232" i="3"/>
  <c r="B1232" i="3"/>
  <c r="A1232" i="3"/>
  <c r="F1231" i="3"/>
  <c r="E1231" i="3"/>
  <c r="D1231" i="3"/>
  <c r="C1231" i="3"/>
  <c r="B1231" i="3"/>
  <c r="A1231" i="3"/>
  <c r="F1230" i="3"/>
  <c r="E1230" i="3"/>
  <c r="D1230" i="3"/>
  <c r="C1230" i="3"/>
  <c r="B1230" i="3"/>
  <c r="A1230" i="3"/>
  <c r="F1229" i="3"/>
  <c r="E1229" i="3"/>
  <c r="D1229" i="3"/>
  <c r="C1229" i="3"/>
  <c r="B1229" i="3"/>
  <c r="A1229" i="3"/>
  <c r="F1228" i="3"/>
  <c r="E1228" i="3"/>
  <c r="D1228" i="3"/>
  <c r="C1228" i="3"/>
  <c r="B1228" i="3"/>
  <c r="A1228" i="3"/>
  <c r="F1227" i="3"/>
  <c r="E1227" i="3"/>
  <c r="D1227" i="3"/>
  <c r="C1227" i="3"/>
  <c r="B1227" i="3"/>
  <c r="A1227" i="3"/>
  <c r="F1226" i="3"/>
  <c r="E1226" i="3"/>
  <c r="D1226" i="3"/>
  <c r="C1226" i="3"/>
  <c r="B1226" i="3"/>
  <c r="A1226" i="3"/>
  <c r="F1225" i="3"/>
  <c r="E1225" i="3"/>
  <c r="D1225" i="3"/>
  <c r="C1225" i="3"/>
  <c r="B1225" i="3"/>
  <c r="A1225" i="3"/>
  <c r="F1224" i="3"/>
  <c r="E1224" i="3"/>
  <c r="D1224" i="3"/>
  <c r="C1224" i="3"/>
  <c r="B1224" i="3"/>
  <c r="A1224" i="3"/>
  <c r="F1223" i="3"/>
  <c r="E1223" i="3"/>
  <c r="D1223" i="3"/>
  <c r="C1223" i="3"/>
  <c r="B1223" i="3"/>
  <c r="A1223" i="3"/>
  <c r="F1222" i="3"/>
  <c r="E1222" i="3"/>
  <c r="D1222" i="3"/>
  <c r="C1222" i="3"/>
  <c r="B1222" i="3"/>
  <c r="A1222" i="3"/>
  <c r="F1221" i="3"/>
  <c r="E1221" i="3"/>
  <c r="D1221" i="3"/>
  <c r="C1221" i="3"/>
  <c r="B1221" i="3"/>
  <c r="A1221" i="3"/>
  <c r="F1220" i="3"/>
  <c r="E1220" i="3"/>
  <c r="D1220" i="3"/>
  <c r="C1220" i="3"/>
  <c r="B1220" i="3"/>
  <c r="A1220" i="3"/>
  <c r="F1219" i="3"/>
  <c r="E1219" i="3"/>
  <c r="D1219" i="3"/>
  <c r="C1219" i="3"/>
  <c r="B1219" i="3"/>
  <c r="A1219" i="3"/>
  <c r="F1218" i="3"/>
  <c r="E1218" i="3"/>
  <c r="D1218" i="3"/>
  <c r="C1218" i="3"/>
  <c r="B1218" i="3"/>
  <c r="A1218" i="3"/>
  <c r="F1217" i="3"/>
  <c r="E1217" i="3"/>
  <c r="D1217" i="3"/>
  <c r="C1217" i="3"/>
  <c r="B1217" i="3"/>
  <c r="A1217" i="3"/>
  <c r="F1216" i="3"/>
  <c r="E1216" i="3"/>
  <c r="D1216" i="3"/>
  <c r="C1216" i="3"/>
  <c r="B1216" i="3"/>
  <c r="A1216" i="3"/>
  <c r="F1215" i="3"/>
  <c r="E1215" i="3"/>
  <c r="D1215" i="3"/>
  <c r="C1215" i="3"/>
  <c r="B1215" i="3"/>
  <c r="A1215" i="3"/>
  <c r="F1214" i="3"/>
  <c r="E1214" i="3"/>
  <c r="D1214" i="3"/>
  <c r="C1214" i="3"/>
  <c r="B1214" i="3"/>
  <c r="A1214" i="3"/>
  <c r="F1213" i="3"/>
  <c r="E1213" i="3"/>
  <c r="D1213" i="3"/>
  <c r="C1213" i="3"/>
  <c r="B1213" i="3"/>
  <c r="A1213" i="3"/>
  <c r="F1212" i="3"/>
  <c r="E1212" i="3"/>
  <c r="D1212" i="3"/>
  <c r="C1212" i="3"/>
  <c r="B1212" i="3"/>
  <c r="A1212" i="3"/>
  <c r="F1211" i="3"/>
  <c r="E1211" i="3"/>
  <c r="D1211" i="3"/>
  <c r="C1211" i="3"/>
  <c r="B1211" i="3"/>
  <c r="A1211" i="3"/>
  <c r="F1210" i="3"/>
  <c r="E1210" i="3"/>
  <c r="D1210" i="3"/>
  <c r="C1210" i="3"/>
  <c r="B1210" i="3"/>
  <c r="A1210" i="3"/>
  <c r="F1209" i="3"/>
  <c r="E1209" i="3"/>
  <c r="D1209" i="3"/>
  <c r="C1209" i="3"/>
  <c r="B1209" i="3"/>
  <c r="A1209" i="3"/>
  <c r="F1208" i="3"/>
  <c r="E1208" i="3"/>
  <c r="D1208" i="3"/>
  <c r="C1208" i="3"/>
  <c r="B1208" i="3"/>
  <c r="A1208" i="3"/>
  <c r="F1207" i="3"/>
  <c r="E1207" i="3"/>
  <c r="D1207" i="3"/>
  <c r="C1207" i="3"/>
  <c r="B1207" i="3"/>
  <c r="A1207" i="3"/>
  <c r="F1206" i="3"/>
  <c r="E1206" i="3"/>
  <c r="D1206" i="3"/>
  <c r="C1206" i="3"/>
  <c r="B1206" i="3"/>
  <c r="A1206" i="3"/>
  <c r="F1205" i="3"/>
  <c r="E1205" i="3"/>
  <c r="D1205" i="3"/>
  <c r="C1205" i="3"/>
  <c r="B1205" i="3"/>
  <c r="A1205" i="3"/>
  <c r="F1204" i="3"/>
  <c r="E1204" i="3"/>
  <c r="D1204" i="3"/>
  <c r="C1204" i="3"/>
  <c r="B1204" i="3"/>
  <c r="A1204" i="3"/>
  <c r="F1203" i="3"/>
  <c r="E1203" i="3"/>
  <c r="D1203" i="3"/>
  <c r="C1203" i="3"/>
  <c r="B1203" i="3"/>
  <c r="A1203" i="3"/>
  <c r="F1202" i="3"/>
  <c r="E1202" i="3"/>
  <c r="D1202" i="3"/>
  <c r="C1202" i="3"/>
  <c r="B1202" i="3"/>
  <c r="A1202" i="3"/>
  <c r="F1201" i="3"/>
  <c r="E1201" i="3"/>
  <c r="D1201" i="3"/>
  <c r="C1201" i="3"/>
  <c r="B1201" i="3"/>
  <c r="A1201" i="3"/>
  <c r="F1200" i="3"/>
  <c r="E1200" i="3"/>
  <c r="D1200" i="3"/>
  <c r="C1200" i="3"/>
  <c r="B1200" i="3"/>
  <c r="A1200" i="3"/>
  <c r="F1199" i="3"/>
  <c r="E1199" i="3"/>
  <c r="D1199" i="3"/>
  <c r="C1199" i="3"/>
  <c r="B1199" i="3"/>
  <c r="A1199" i="3"/>
  <c r="F1198" i="3"/>
  <c r="E1198" i="3"/>
  <c r="D1198" i="3"/>
  <c r="C1198" i="3"/>
  <c r="B1198" i="3"/>
  <c r="A1198" i="3"/>
  <c r="F1197" i="3"/>
  <c r="E1197" i="3"/>
  <c r="D1197" i="3"/>
  <c r="C1197" i="3"/>
  <c r="B1197" i="3"/>
  <c r="A1197" i="3"/>
  <c r="F1196" i="3"/>
  <c r="E1196" i="3"/>
  <c r="D1196" i="3"/>
  <c r="C1196" i="3"/>
  <c r="B1196" i="3"/>
  <c r="A1196" i="3"/>
  <c r="F1195" i="3"/>
  <c r="E1195" i="3"/>
  <c r="D1195" i="3"/>
  <c r="C1195" i="3"/>
  <c r="B1195" i="3"/>
  <c r="A1195" i="3"/>
  <c r="F1194" i="3"/>
  <c r="E1194" i="3"/>
  <c r="D1194" i="3"/>
  <c r="C1194" i="3"/>
  <c r="B1194" i="3"/>
  <c r="A1194" i="3"/>
  <c r="F1193" i="3"/>
  <c r="E1193" i="3"/>
  <c r="D1193" i="3"/>
  <c r="C1193" i="3"/>
  <c r="B1193" i="3"/>
  <c r="A1193" i="3"/>
  <c r="F1192" i="3"/>
  <c r="E1192" i="3"/>
  <c r="D1192" i="3"/>
  <c r="C1192" i="3"/>
  <c r="B1192" i="3"/>
  <c r="A1192" i="3"/>
  <c r="F1191" i="3"/>
  <c r="E1191" i="3"/>
  <c r="D1191" i="3"/>
  <c r="C1191" i="3"/>
  <c r="B1191" i="3"/>
  <c r="A1191" i="3"/>
  <c r="F1190" i="3"/>
  <c r="E1190" i="3"/>
  <c r="D1190" i="3"/>
  <c r="C1190" i="3"/>
  <c r="B1190" i="3"/>
  <c r="A1190" i="3"/>
  <c r="F1189" i="3"/>
  <c r="E1189" i="3"/>
  <c r="D1189" i="3"/>
  <c r="C1189" i="3"/>
  <c r="B1189" i="3"/>
  <c r="A1189" i="3"/>
  <c r="F1188" i="3"/>
  <c r="E1188" i="3"/>
  <c r="D1188" i="3"/>
  <c r="C1188" i="3"/>
  <c r="B1188" i="3"/>
  <c r="A1188" i="3"/>
  <c r="F1187" i="3"/>
  <c r="E1187" i="3"/>
  <c r="D1187" i="3"/>
  <c r="C1187" i="3"/>
  <c r="B1187" i="3"/>
  <c r="A1187" i="3"/>
  <c r="F1186" i="3"/>
  <c r="E1186" i="3"/>
  <c r="D1186" i="3"/>
  <c r="C1186" i="3"/>
  <c r="B1186" i="3"/>
  <c r="A1186" i="3"/>
  <c r="F1185" i="3"/>
  <c r="E1185" i="3"/>
  <c r="D1185" i="3"/>
  <c r="C1185" i="3"/>
  <c r="B1185" i="3"/>
  <c r="A1185" i="3"/>
  <c r="F1184" i="3"/>
  <c r="E1184" i="3"/>
  <c r="D1184" i="3"/>
  <c r="C1184" i="3"/>
  <c r="B1184" i="3"/>
  <c r="A1184" i="3"/>
  <c r="F1183" i="3"/>
  <c r="E1183" i="3"/>
  <c r="D1183" i="3"/>
  <c r="C1183" i="3"/>
  <c r="B1183" i="3"/>
  <c r="A1183" i="3"/>
  <c r="F1182" i="3"/>
  <c r="E1182" i="3"/>
  <c r="D1182" i="3"/>
  <c r="C1182" i="3"/>
  <c r="B1182" i="3"/>
  <c r="A1182" i="3"/>
  <c r="F1181" i="3"/>
  <c r="E1181" i="3"/>
  <c r="D1181" i="3"/>
  <c r="C1181" i="3"/>
  <c r="B1181" i="3"/>
  <c r="A1181" i="3"/>
  <c r="F1180" i="3"/>
  <c r="E1180" i="3"/>
  <c r="D1180" i="3"/>
  <c r="C1180" i="3"/>
  <c r="B1180" i="3"/>
  <c r="A1180" i="3"/>
  <c r="F1179" i="3"/>
  <c r="E1179" i="3"/>
  <c r="D1179" i="3"/>
  <c r="C1179" i="3"/>
  <c r="B1179" i="3"/>
  <c r="A1179" i="3"/>
  <c r="F1178" i="3"/>
  <c r="E1178" i="3"/>
  <c r="D1178" i="3"/>
  <c r="C1178" i="3"/>
  <c r="B1178" i="3"/>
  <c r="A1178" i="3"/>
  <c r="F1177" i="3"/>
  <c r="E1177" i="3"/>
  <c r="D1177" i="3"/>
  <c r="C1177" i="3"/>
  <c r="B1177" i="3"/>
  <c r="A1177" i="3"/>
  <c r="F1176" i="3"/>
  <c r="E1176" i="3"/>
  <c r="D1176" i="3"/>
  <c r="C1176" i="3"/>
  <c r="B1176" i="3"/>
  <c r="A1176" i="3"/>
  <c r="F1175" i="3"/>
  <c r="E1175" i="3"/>
  <c r="D1175" i="3"/>
  <c r="C1175" i="3"/>
  <c r="B1175" i="3"/>
  <c r="A1175" i="3"/>
  <c r="F1174" i="3"/>
  <c r="E1174" i="3"/>
  <c r="D1174" i="3"/>
  <c r="C1174" i="3"/>
  <c r="B1174" i="3"/>
  <c r="A1174" i="3"/>
  <c r="F1173" i="3"/>
  <c r="E1173" i="3"/>
  <c r="D1173" i="3"/>
  <c r="C1173" i="3"/>
  <c r="B1173" i="3"/>
  <c r="A1173" i="3"/>
  <c r="F1172" i="3"/>
  <c r="E1172" i="3"/>
  <c r="D1172" i="3"/>
  <c r="C1172" i="3"/>
  <c r="B1172" i="3"/>
  <c r="A1172" i="3"/>
  <c r="F1171" i="3"/>
  <c r="E1171" i="3"/>
  <c r="D1171" i="3"/>
  <c r="C1171" i="3"/>
  <c r="B1171" i="3"/>
  <c r="A1171" i="3"/>
  <c r="F1170" i="3"/>
  <c r="E1170" i="3"/>
  <c r="D1170" i="3"/>
  <c r="C1170" i="3"/>
  <c r="B1170" i="3"/>
  <c r="A1170" i="3"/>
  <c r="F1169" i="3"/>
  <c r="E1169" i="3"/>
  <c r="D1169" i="3"/>
  <c r="C1169" i="3"/>
  <c r="B1169" i="3"/>
  <c r="A1169" i="3"/>
  <c r="F1168" i="3"/>
  <c r="E1168" i="3"/>
  <c r="D1168" i="3"/>
  <c r="C1168" i="3"/>
  <c r="B1168" i="3"/>
  <c r="A1168" i="3"/>
  <c r="F1167" i="3"/>
  <c r="E1167" i="3"/>
  <c r="D1167" i="3"/>
  <c r="C1167" i="3"/>
  <c r="B1167" i="3"/>
  <c r="A1167" i="3"/>
  <c r="F1166" i="3"/>
  <c r="E1166" i="3"/>
  <c r="D1166" i="3"/>
  <c r="C1166" i="3"/>
  <c r="B1166" i="3"/>
  <c r="A1166" i="3"/>
  <c r="F1165" i="3"/>
  <c r="E1165" i="3"/>
  <c r="D1165" i="3"/>
  <c r="C1165" i="3"/>
  <c r="B1165" i="3"/>
  <c r="A1165" i="3"/>
  <c r="F1164" i="3"/>
  <c r="E1164" i="3"/>
  <c r="D1164" i="3"/>
  <c r="C1164" i="3"/>
  <c r="B1164" i="3"/>
  <c r="A1164" i="3"/>
  <c r="F1163" i="3"/>
  <c r="E1163" i="3"/>
  <c r="D1163" i="3"/>
  <c r="C1163" i="3"/>
  <c r="B1163" i="3"/>
  <c r="A1163" i="3"/>
  <c r="F1162" i="3"/>
  <c r="E1162" i="3"/>
  <c r="D1162" i="3"/>
  <c r="C1162" i="3"/>
  <c r="B1162" i="3"/>
  <c r="A1162" i="3"/>
  <c r="F1161" i="3"/>
  <c r="E1161" i="3"/>
  <c r="D1161" i="3"/>
  <c r="C1161" i="3"/>
  <c r="B1161" i="3"/>
  <c r="A1161" i="3"/>
  <c r="F1160" i="3"/>
  <c r="E1160" i="3"/>
  <c r="D1160" i="3"/>
  <c r="C1160" i="3"/>
  <c r="B1160" i="3"/>
  <c r="A1160" i="3"/>
  <c r="F1159" i="3"/>
  <c r="E1159" i="3"/>
  <c r="D1159" i="3"/>
  <c r="C1159" i="3"/>
  <c r="B1159" i="3"/>
  <c r="A1159" i="3"/>
  <c r="F1158" i="3"/>
  <c r="E1158" i="3"/>
  <c r="D1158" i="3"/>
  <c r="C1158" i="3"/>
  <c r="B1158" i="3"/>
  <c r="A1158" i="3"/>
  <c r="F1157" i="3"/>
  <c r="E1157" i="3"/>
  <c r="D1157" i="3"/>
  <c r="C1157" i="3"/>
  <c r="B1157" i="3"/>
  <c r="A1157" i="3"/>
  <c r="F1156" i="3"/>
  <c r="E1156" i="3"/>
  <c r="D1156" i="3"/>
  <c r="C1156" i="3"/>
  <c r="B1156" i="3"/>
  <c r="A1156" i="3"/>
  <c r="F1155" i="3"/>
  <c r="E1155" i="3"/>
  <c r="D1155" i="3"/>
  <c r="C1155" i="3"/>
  <c r="B1155" i="3"/>
  <c r="A1155" i="3"/>
  <c r="F1154" i="3"/>
  <c r="E1154" i="3"/>
  <c r="D1154" i="3"/>
  <c r="C1154" i="3"/>
  <c r="B1154" i="3"/>
  <c r="A1154" i="3"/>
  <c r="F1153" i="3"/>
  <c r="E1153" i="3"/>
  <c r="D1153" i="3"/>
  <c r="C1153" i="3"/>
  <c r="B1153" i="3"/>
  <c r="A1153" i="3"/>
  <c r="F1152" i="3"/>
  <c r="E1152" i="3"/>
  <c r="D1152" i="3"/>
  <c r="C1152" i="3"/>
  <c r="B1152" i="3"/>
  <c r="A1152" i="3"/>
  <c r="F1151" i="3"/>
  <c r="E1151" i="3"/>
  <c r="D1151" i="3"/>
  <c r="C1151" i="3"/>
  <c r="B1151" i="3"/>
  <c r="A1151" i="3"/>
  <c r="F1150" i="3"/>
  <c r="E1150" i="3"/>
  <c r="D1150" i="3"/>
  <c r="C1150" i="3"/>
  <c r="B1150" i="3"/>
  <c r="A1150" i="3"/>
  <c r="F1149" i="3"/>
  <c r="E1149" i="3"/>
  <c r="D1149" i="3"/>
  <c r="C1149" i="3"/>
  <c r="B1149" i="3"/>
  <c r="A1149" i="3"/>
  <c r="F1148" i="3"/>
  <c r="E1148" i="3"/>
  <c r="D1148" i="3"/>
  <c r="C1148" i="3"/>
  <c r="B1148" i="3"/>
  <c r="A1148" i="3"/>
  <c r="F1147" i="3"/>
  <c r="E1147" i="3"/>
  <c r="D1147" i="3"/>
  <c r="C1147" i="3"/>
  <c r="B1147" i="3"/>
  <c r="A1147" i="3"/>
  <c r="F1146" i="3"/>
  <c r="E1146" i="3"/>
  <c r="D1146" i="3"/>
  <c r="C1146" i="3"/>
  <c r="B1146" i="3"/>
  <c r="A1146" i="3"/>
  <c r="F1145" i="3"/>
  <c r="E1145" i="3"/>
  <c r="D1145" i="3"/>
  <c r="C1145" i="3"/>
  <c r="B1145" i="3"/>
  <c r="A1145" i="3"/>
  <c r="F1144" i="3"/>
  <c r="E1144" i="3"/>
  <c r="D1144" i="3"/>
  <c r="C1144" i="3"/>
  <c r="B1144" i="3"/>
  <c r="A1144" i="3"/>
  <c r="F1143" i="3"/>
  <c r="E1143" i="3"/>
  <c r="D1143" i="3"/>
  <c r="C1143" i="3"/>
  <c r="B1143" i="3"/>
  <c r="A1143" i="3"/>
  <c r="F1142" i="3"/>
  <c r="E1142" i="3"/>
  <c r="D1142" i="3"/>
  <c r="C1142" i="3"/>
  <c r="B1142" i="3"/>
  <c r="A1142" i="3"/>
  <c r="F1141" i="3"/>
  <c r="E1141" i="3"/>
  <c r="D1141" i="3"/>
  <c r="C1141" i="3"/>
  <c r="B1141" i="3"/>
  <c r="A1141" i="3"/>
  <c r="F1140" i="3"/>
  <c r="E1140" i="3"/>
  <c r="D1140" i="3"/>
  <c r="C1140" i="3"/>
  <c r="B1140" i="3"/>
  <c r="A1140" i="3"/>
  <c r="F1139" i="3"/>
  <c r="E1139" i="3"/>
  <c r="D1139" i="3"/>
  <c r="C1139" i="3"/>
  <c r="B1139" i="3"/>
  <c r="A1139" i="3"/>
  <c r="F1138" i="3"/>
  <c r="E1138" i="3"/>
  <c r="D1138" i="3"/>
  <c r="C1138" i="3"/>
  <c r="B1138" i="3"/>
  <c r="A1138" i="3"/>
  <c r="F1137" i="3"/>
  <c r="E1137" i="3"/>
  <c r="D1137" i="3"/>
  <c r="C1137" i="3"/>
  <c r="B1137" i="3"/>
  <c r="A1137" i="3"/>
  <c r="F1136" i="3"/>
  <c r="E1136" i="3"/>
  <c r="D1136" i="3"/>
  <c r="C1136" i="3"/>
  <c r="B1136" i="3"/>
  <c r="A1136" i="3"/>
  <c r="F1135" i="3"/>
  <c r="E1135" i="3"/>
  <c r="D1135" i="3"/>
  <c r="C1135" i="3"/>
  <c r="B1135" i="3"/>
  <c r="A1135" i="3"/>
  <c r="F1134" i="3"/>
  <c r="E1134" i="3"/>
  <c r="D1134" i="3"/>
  <c r="C1134" i="3"/>
  <c r="B1134" i="3"/>
  <c r="A1134" i="3"/>
  <c r="F1133" i="3"/>
  <c r="E1133" i="3"/>
  <c r="D1133" i="3"/>
  <c r="C1133" i="3"/>
  <c r="B1133" i="3"/>
  <c r="A1133" i="3"/>
  <c r="F1132" i="3"/>
  <c r="E1132" i="3"/>
  <c r="D1132" i="3"/>
  <c r="C1132" i="3"/>
  <c r="B1132" i="3"/>
  <c r="A1132" i="3"/>
  <c r="F1131" i="3"/>
  <c r="E1131" i="3"/>
  <c r="D1131" i="3"/>
  <c r="C1131" i="3"/>
  <c r="B1131" i="3"/>
  <c r="A1131" i="3"/>
  <c r="F1130" i="3"/>
  <c r="E1130" i="3"/>
  <c r="D1130" i="3"/>
  <c r="C1130" i="3"/>
  <c r="B1130" i="3"/>
  <c r="A1130" i="3"/>
  <c r="F1129" i="3"/>
  <c r="E1129" i="3"/>
  <c r="D1129" i="3"/>
  <c r="C1129" i="3"/>
  <c r="B1129" i="3"/>
  <c r="A1129" i="3"/>
  <c r="F1128" i="3"/>
  <c r="E1128" i="3"/>
  <c r="D1128" i="3"/>
  <c r="C1128" i="3"/>
  <c r="B1128" i="3"/>
  <c r="A1128" i="3"/>
  <c r="F1127" i="3"/>
  <c r="E1127" i="3"/>
  <c r="D1127" i="3"/>
  <c r="C1127" i="3"/>
  <c r="B1127" i="3"/>
  <c r="A1127" i="3"/>
  <c r="F1126" i="3"/>
  <c r="E1126" i="3"/>
  <c r="D1126" i="3"/>
  <c r="C1126" i="3"/>
  <c r="B1126" i="3"/>
  <c r="A1126" i="3"/>
  <c r="F1125" i="3"/>
  <c r="E1125" i="3"/>
  <c r="D1125" i="3"/>
  <c r="C1125" i="3"/>
  <c r="B1125" i="3"/>
  <c r="A1125" i="3"/>
  <c r="F1124" i="3"/>
  <c r="E1124" i="3"/>
  <c r="D1124" i="3"/>
  <c r="C1124" i="3"/>
  <c r="B1124" i="3"/>
  <c r="A1124" i="3"/>
  <c r="F1123" i="3"/>
  <c r="E1123" i="3"/>
  <c r="D1123" i="3"/>
  <c r="C1123" i="3"/>
  <c r="B1123" i="3"/>
  <c r="A1123" i="3"/>
  <c r="F1122" i="3"/>
  <c r="E1122" i="3"/>
  <c r="D1122" i="3"/>
  <c r="C1122" i="3"/>
  <c r="B1122" i="3"/>
  <c r="A1122" i="3"/>
  <c r="F1121" i="3"/>
  <c r="E1121" i="3"/>
  <c r="D1121" i="3"/>
  <c r="C1121" i="3"/>
  <c r="B1121" i="3"/>
  <c r="A1121" i="3"/>
  <c r="F1120" i="3"/>
  <c r="E1120" i="3"/>
  <c r="D1120" i="3"/>
  <c r="C1120" i="3"/>
  <c r="B1120" i="3"/>
  <c r="A1120" i="3"/>
  <c r="F1119" i="3"/>
  <c r="E1119" i="3"/>
  <c r="D1119" i="3"/>
  <c r="C1119" i="3"/>
  <c r="B1119" i="3"/>
  <c r="A1119" i="3"/>
  <c r="F1118" i="3"/>
  <c r="E1118" i="3"/>
  <c r="D1118" i="3"/>
  <c r="C1118" i="3"/>
  <c r="B1118" i="3"/>
  <c r="A1118" i="3"/>
  <c r="F1117" i="3"/>
  <c r="E1117" i="3"/>
  <c r="D1117" i="3"/>
  <c r="C1117" i="3"/>
  <c r="B1117" i="3"/>
  <c r="A1117" i="3"/>
  <c r="F1116" i="3"/>
  <c r="E1116" i="3"/>
  <c r="D1116" i="3"/>
  <c r="C1116" i="3"/>
  <c r="B1116" i="3"/>
  <c r="A1116" i="3"/>
  <c r="F1115" i="3"/>
  <c r="E1115" i="3"/>
  <c r="D1115" i="3"/>
  <c r="C1115" i="3"/>
  <c r="B1115" i="3"/>
  <c r="A1115" i="3"/>
  <c r="F1114" i="3"/>
  <c r="E1114" i="3"/>
  <c r="D1114" i="3"/>
  <c r="C1114" i="3"/>
  <c r="B1114" i="3"/>
  <c r="A1114" i="3"/>
  <c r="F1113" i="3"/>
  <c r="E1113" i="3"/>
  <c r="D1113" i="3"/>
  <c r="C1113" i="3"/>
  <c r="B1113" i="3"/>
  <c r="A1113" i="3"/>
  <c r="F1112" i="3"/>
  <c r="E1112" i="3"/>
  <c r="D1112" i="3"/>
  <c r="C1112" i="3"/>
  <c r="B1112" i="3"/>
  <c r="A1112" i="3"/>
  <c r="F1111" i="3"/>
  <c r="E1111" i="3"/>
  <c r="D1111" i="3"/>
  <c r="C1111" i="3"/>
  <c r="B1111" i="3"/>
  <c r="A1111" i="3"/>
  <c r="F1110" i="3"/>
  <c r="E1110" i="3"/>
  <c r="D1110" i="3"/>
  <c r="C1110" i="3"/>
  <c r="B1110" i="3"/>
  <c r="A1110" i="3"/>
  <c r="F1109" i="3"/>
  <c r="E1109" i="3"/>
  <c r="D1109" i="3"/>
  <c r="C1109" i="3"/>
  <c r="B1109" i="3"/>
  <c r="A1109" i="3"/>
  <c r="F1108" i="3"/>
  <c r="E1108" i="3"/>
  <c r="D1108" i="3"/>
  <c r="C1108" i="3"/>
  <c r="B1108" i="3"/>
  <c r="A1108" i="3"/>
  <c r="F1107" i="3"/>
  <c r="E1107" i="3"/>
  <c r="D1107" i="3"/>
  <c r="C1107" i="3"/>
  <c r="B1107" i="3"/>
  <c r="A1107" i="3"/>
  <c r="F1106" i="3"/>
  <c r="E1106" i="3"/>
  <c r="D1106" i="3"/>
  <c r="C1106" i="3"/>
  <c r="B1106" i="3"/>
  <c r="A1106" i="3"/>
  <c r="F1105" i="3"/>
  <c r="E1105" i="3"/>
  <c r="D1105" i="3"/>
  <c r="C1105" i="3"/>
  <c r="B1105" i="3"/>
  <c r="A1105" i="3"/>
  <c r="F1104" i="3"/>
  <c r="E1104" i="3"/>
  <c r="D1104" i="3"/>
  <c r="C1104" i="3"/>
  <c r="B1104" i="3"/>
  <c r="A1104" i="3"/>
  <c r="F1103" i="3"/>
  <c r="E1103" i="3"/>
  <c r="D1103" i="3"/>
  <c r="C1103" i="3"/>
  <c r="B1103" i="3"/>
  <c r="A1103" i="3"/>
  <c r="F1102" i="3"/>
  <c r="E1102" i="3"/>
  <c r="D1102" i="3"/>
  <c r="C1102" i="3"/>
  <c r="B1102" i="3"/>
  <c r="A1102" i="3"/>
  <c r="F1101" i="3"/>
  <c r="E1101" i="3"/>
  <c r="D1101" i="3"/>
  <c r="C1101" i="3"/>
  <c r="B1101" i="3"/>
  <c r="A1101" i="3"/>
  <c r="F1100" i="3"/>
  <c r="E1100" i="3"/>
  <c r="D1100" i="3"/>
  <c r="C1100" i="3"/>
  <c r="B1100" i="3"/>
  <c r="A1100" i="3"/>
  <c r="F1099" i="3"/>
  <c r="E1099" i="3"/>
  <c r="D1099" i="3"/>
  <c r="C1099" i="3"/>
  <c r="B1099" i="3"/>
  <c r="A1099" i="3"/>
  <c r="F1098" i="3"/>
  <c r="E1098" i="3"/>
  <c r="D1098" i="3"/>
  <c r="C1098" i="3"/>
  <c r="B1098" i="3"/>
  <c r="A1098" i="3"/>
  <c r="F1097" i="3"/>
  <c r="E1097" i="3"/>
  <c r="D1097" i="3"/>
  <c r="C1097" i="3"/>
  <c r="B1097" i="3"/>
  <c r="A1097" i="3"/>
  <c r="F1096" i="3"/>
  <c r="E1096" i="3"/>
  <c r="D1096" i="3"/>
  <c r="C1096" i="3"/>
  <c r="B1096" i="3"/>
  <c r="A1096" i="3"/>
  <c r="F1095" i="3"/>
  <c r="E1095" i="3"/>
  <c r="D1095" i="3"/>
  <c r="C1095" i="3"/>
  <c r="B1095" i="3"/>
  <c r="A1095" i="3"/>
  <c r="F1094" i="3"/>
  <c r="E1094" i="3"/>
  <c r="D1094" i="3"/>
  <c r="C1094" i="3"/>
  <c r="B1094" i="3"/>
  <c r="A1094" i="3"/>
  <c r="F1093" i="3"/>
  <c r="E1093" i="3"/>
  <c r="D1093" i="3"/>
  <c r="C1093" i="3"/>
  <c r="B1093" i="3"/>
  <c r="A1093" i="3"/>
  <c r="F1092" i="3"/>
  <c r="E1092" i="3"/>
  <c r="D1092" i="3"/>
  <c r="C1092" i="3"/>
  <c r="B1092" i="3"/>
  <c r="A1092" i="3"/>
  <c r="F1091" i="3"/>
  <c r="E1091" i="3"/>
  <c r="D1091" i="3"/>
  <c r="C1091" i="3"/>
  <c r="B1091" i="3"/>
  <c r="A1091" i="3"/>
  <c r="F1090" i="3"/>
  <c r="E1090" i="3"/>
  <c r="D1090" i="3"/>
  <c r="C1090" i="3"/>
  <c r="B1090" i="3"/>
  <c r="A1090" i="3"/>
  <c r="F1089" i="3"/>
  <c r="E1089" i="3"/>
  <c r="D1089" i="3"/>
  <c r="C1089" i="3"/>
  <c r="B1089" i="3"/>
  <c r="A1089" i="3"/>
  <c r="F1088" i="3"/>
  <c r="E1088" i="3"/>
  <c r="D1088" i="3"/>
  <c r="C1088" i="3"/>
  <c r="B1088" i="3"/>
  <c r="A1088" i="3"/>
  <c r="F1087" i="3"/>
  <c r="E1087" i="3"/>
  <c r="D1087" i="3"/>
  <c r="C1087" i="3"/>
  <c r="B1087" i="3"/>
  <c r="A1087" i="3"/>
  <c r="F1086" i="3"/>
  <c r="E1086" i="3"/>
  <c r="D1086" i="3"/>
  <c r="C1086" i="3"/>
  <c r="B1086" i="3"/>
  <c r="A1086" i="3"/>
  <c r="F1085" i="3"/>
  <c r="E1085" i="3"/>
  <c r="D1085" i="3"/>
  <c r="C1085" i="3"/>
  <c r="B1085" i="3"/>
  <c r="A1085" i="3"/>
  <c r="F1084" i="3"/>
  <c r="E1084" i="3"/>
  <c r="D1084" i="3"/>
  <c r="C1084" i="3"/>
  <c r="B1084" i="3"/>
  <c r="A1084" i="3"/>
  <c r="F1083" i="3"/>
  <c r="E1083" i="3"/>
  <c r="D1083" i="3"/>
  <c r="C1083" i="3"/>
  <c r="B1083" i="3"/>
  <c r="A1083" i="3"/>
  <c r="F1082" i="3"/>
  <c r="E1082" i="3"/>
  <c r="D1082" i="3"/>
  <c r="C1082" i="3"/>
  <c r="B1082" i="3"/>
  <c r="A1082" i="3"/>
  <c r="F1081" i="3"/>
  <c r="E1081" i="3"/>
  <c r="D1081" i="3"/>
  <c r="C1081" i="3"/>
  <c r="B1081" i="3"/>
  <c r="A1081" i="3"/>
  <c r="F1080" i="3"/>
  <c r="E1080" i="3"/>
  <c r="D1080" i="3"/>
  <c r="C1080" i="3"/>
  <c r="B1080" i="3"/>
  <c r="A1080" i="3"/>
  <c r="F1079" i="3"/>
  <c r="E1079" i="3"/>
  <c r="D1079" i="3"/>
  <c r="C1079" i="3"/>
  <c r="B1079" i="3"/>
  <c r="A1079" i="3"/>
  <c r="F1078" i="3"/>
  <c r="E1078" i="3"/>
  <c r="D1078" i="3"/>
  <c r="C1078" i="3"/>
  <c r="B1078" i="3"/>
  <c r="A1078" i="3"/>
  <c r="F1077" i="3"/>
  <c r="E1077" i="3"/>
  <c r="D1077" i="3"/>
  <c r="C1077" i="3"/>
  <c r="B1077" i="3"/>
  <c r="A1077" i="3"/>
  <c r="F1076" i="3"/>
  <c r="E1076" i="3"/>
  <c r="D1076" i="3"/>
  <c r="C1076" i="3"/>
  <c r="B1076" i="3"/>
  <c r="A1076" i="3"/>
  <c r="F1075" i="3"/>
  <c r="E1075" i="3"/>
  <c r="D1075" i="3"/>
  <c r="C1075" i="3"/>
  <c r="B1075" i="3"/>
  <c r="A1075" i="3"/>
  <c r="F1074" i="3"/>
  <c r="E1074" i="3"/>
  <c r="D1074" i="3"/>
  <c r="C1074" i="3"/>
  <c r="B1074" i="3"/>
  <c r="A1074" i="3"/>
  <c r="F1073" i="3"/>
  <c r="E1073" i="3"/>
  <c r="D1073" i="3"/>
  <c r="C1073" i="3"/>
  <c r="B1073" i="3"/>
  <c r="A1073" i="3"/>
  <c r="F1072" i="3"/>
  <c r="E1072" i="3"/>
  <c r="D1072" i="3"/>
  <c r="C1072" i="3"/>
  <c r="B1072" i="3"/>
  <c r="A1072" i="3"/>
  <c r="F1071" i="3"/>
  <c r="E1071" i="3"/>
  <c r="D1071" i="3"/>
  <c r="C1071" i="3"/>
  <c r="B1071" i="3"/>
  <c r="A1071" i="3"/>
  <c r="F1070" i="3"/>
  <c r="E1070" i="3"/>
  <c r="D1070" i="3"/>
  <c r="C1070" i="3"/>
  <c r="B1070" i="3"/>
  <c r="A1070" i="3"/>
  <c r="F1069" i="3"/>
  <c r="E1069" i="3"/>
  <c r="D1069" i="3"/>
  <c r="C1069" i="3"/>
  <c r="B1069" i="3"/>
  <c r="A1069" i="3"/>
  <c r="F1068" i="3"/>
  <c r="E1068" i="3"/>
  <c r="D1068" i="3"/>
  <c r="C1068" i="3"/>
  <c r="B1068" i="3"/>
  <c r="A1068" i="3"/>
  <c r="F1067" i="3"/>
  <c r="E1067" i="3"/>
  <c r="D1067" i="3"/>
  <c r="C1067" i="3"/>
  <c r="B1067" i="3"/>
  <c r="A1067" i="3"/>
  <c r="F1066" i="3"/>
  <c r="E1066" i="3"/>
  <c r="D1066" i="3"/>
  <c r="C1066" i="3"/>
  <c r="B1066" i="3"/>
  <c r="A1066" i="3"/>
  <c r="F1065" i="3"/>
  <c r="E1065" i="3"/>
  <c r="D1065" i="3"/>
  <c r="C1065" i="3"/>
  <c r="B1065" i="3"/>
  <c r="A1065" i="3"/>
  <c r="F1064" i="3"/>
  <c r="E1064" i="3"/>
  <c r="D1064" i="3"/>
  <c r="C1064" i="3"/>
  <c r="B1064" i="3"/>
  <c r="A1064" i="3"/>
  <c r="F1063" i="3"/>
  <c r="E1063" i="3"/>
  <c r="D1063" i="3"/>
  <c r="C1063" i="3"/>
  <c r="B1063" i="3"/>
  <c r="A1063" i="3"/>
  <c r="F1062" i="3"/>
  <c r="E1062" i="3"/>
  <c r="D1062" i="3"/>
  <c r="C1062" i="3"/>
  <c r="B1062" i="3"/>
  <c r="A1062" i="3"/>
  <c r="F1061" i="3"/>
  <c r="E1061" i="3"/>
  <c r="D1061" i="3"/>
  <c r="C1061" i="3"/>
  <c r="B1061" i="3"/>
  <c r="A1061" i="3"/>
  <c r="F1060" i="3"/>
  <c r="E1060" i="3"/>
  <c r="D1060" i="3"/>
  <c r="C1060" i="3"/>
  <c r="B1060" i="3"/>
  <c r="A1060" i="3"/>
  <c r="F1059" i="3"/>
  <c r="E1059" i="3"/>
  <c r="D1059" i="3"/>
  <c r="C1059" i="3"/>
  <c r="B1059" i="3"/>
  <c r="A1059" i="3"/>
  <c r="F1058" i="3"/>
  <c r="E1058" i="3"/>
  <c r="D1058" i="3"/>
  <c r="C1058" i="3"/>
  <c r="B1058" i="3"/>
  <c r="A1058" i="3"/>
  <c r="F1057" i="3"/>
  <c r="E1057" i="3"/>
  <c r="D1057" i="3"/>
  <c r="C1057" i="3"/>
  <c r="B1057" i="3"/>
  <c r="A1057" i="3"/>
  <c r="F1056" i="3"/>
  <c r="E1056" i="3"/>
  <c r="D1056" i="3"/>
  <c r="C1056" i="3"/>
  <c r="B1056" i="3"/>
  <c r="A1056" i="3"/>
  <c r="F1055" i="3"/>
  <c r="E1055" i="3"/>
  <c r="D1055" i="3"/>
  <c r="C1055" i="3"/>
  <c r="B1055" i="3"/>
  <c r="A1055" i="3"/>
  <c r="F1054" i="3"/>
  <c r="E1054" i="3"/>
  <c r="D1054" i="3"/>
  <c r="C1054" i="3"/>
  <c r="B1054" i="3"/>
  <c r="A1054" i="3"/>
  <c r="F1053" i="3"/>
  <c r="E1053" i="3"/>
  <c r="D1053" i="3"/>
  <c r="C1053" i="3"/>
  <c r="B1053" i="3"/>
  <c r="A1053" i="3"/>
  <c r="F1052" i="3"/>
  <c r="E1052" i="3"/>
  <c r="D1052" i="3"/>
  <c r="C1052" i="3"/>
  <c r="B1052" i="3"/>
  <c r="A1052" i="3"/>
  <c r="F1051" i="3"/>
  <c r="E1051" i="3"/>
  <c r="D1051" i="3"/>
  <c r="C1051" i="3"/>
  <c r="B1051" i="3"/>
  <c r="A1051" i="3"/>
  <c r="F1050" i="3"/>
  <c r="E1050" i="3"/>
  <c r="D1050" i="3"/>
  <c r="C1050" i="3"/>
  <c r="B1050" i="3"/>
  <c r="A1050" i="3"/>
  <c r="F1049" i="3"/>
  <c r="E1049" i="3"/>
  <c r="D1049" i="3"/>
  <c r="C1049" i="3"/>
  <c r="B1049" i="3"/>
  <c r="A1049" i="3"/>
  <c r="F1048" i="3"/>
  <c r="E1048" i="3"/>
  <c r="D1048" i="3"/>
  <c r="C1048" i="3"/>
  <c r="B1048" i="3"/>
  <c r="A1048" i="3"/>
  <c r="F1047" i="3"/>
  <c r="E1047" i="3"/>
  <c r="D1047" i="3"/>
  <c r="C1047" i="3"/>
  <c r="B1047" i="3"/>
  <c r="A1047" i="3"/>
  <c r="F1046" i="3"/>
  <c r="E1046" i="3"/>
  <c r="D1046" i="3"/>
  <c r="C1046" i="3"/>
  <c r="B1046" i="3"/>
  <c r="A1046" i="3"/>
  <c r="F1045" i="3"/>
  <c r="E1045" i="3"/>
  <c r="D1045" i="3"/>
  <c r="C1045" i="3"/>
  <c r="B1045" i="3"/>
  <c r="A1045" i="3"/>
  <c r="F1044" i="3"/>
  <c r="E1044" i="3"/>
  <c r="D1044" i="3"/>
  <c r="C1044" i="3"/>
  <c r="B1044" i="3"/>
  <c r="A1044" i="3"/>
  <c r="F1043" i="3"/>
  <c r="E1043" i="3"/>
  <c r="D1043" i="3"/>
  <c r="C1043" i="3"/>
  <c r="B1043" i="3"/>
  <c r="A1043" i="3"/>
  <c r="F1042" i="3"/>
  <c r="E1042" i="3"/>
  <c r="D1042" i="3"/>
  <c r="C1042" i="3"/>
  <c r="B1042" i="3"/>
  <c r="A1042" i="3"/>
  <c r="F1041" i="3"/>
  <c r="E1041" i="3"/>
  <c r="D1041" i="3"/>
  <c r="C1041" i="3"/>
  <c r="B1041" i="3"/>
  <c r="A1041" i="3"/>
  <c r="F1040" i="3"/>
  <c r="E1040" i="3"/>
  <c r="D1040" i="3"/>
  <c r="C1040" i="3"/>
  <c r="B1040" i="3"/>
  <c r="A1040" i="3"/>
  <c r="F1039" i="3"/>
  <c r="E1039" i="3"/>
  <c r="D1039" i="3"/>
  <c r="C1039" i="3"/>
  <c r="B1039" i="3"/>
  <c r="A1039" i="3"/>
  <c r="F1038" i="3"/>
  <c r="E1038" i="3"/>
  <c r="D1038" i="3"/>
  <c r="C1038" i="3"/>
  <c r="B1038" i="3"/>
  <c r="A1038" i="3"/>
  <c r="F1037" i="3"/>
  <c r="E1037" i="3"/>
  <c r="D1037" i="3"/>
  <c r="C1037" i="3"/>
  <c r="B1037" i="3"/>
  <c r="A1037" i="3"/>
  <c r="F1036" i="3"/>
  <c r="E1036" i="3"/>
  <c r="D1036" i="3"/>
  <c r="C1036" i="3"/>
  <c r="B1036" i="3"/>
  <c r="A1036" i="3"/>
  <c r="F1035" i="3"/>
  <c r="E1035" i="3"/>
  <c r="D1035" i="3"/>
  <c r="C1035" i="3"/>
  <c r="B1035" i="3"/>
  <c r="A1035" i="3"/>
  <c r="F1034" i="3"/>
  <c r="E1034" i="3"/>
  <c r="D1034" i="3"/>
  <c r="C1034" i="3"/>
  <c r="B1034" i="3"/>
  <c r="A1034" i="3"/>
  <c r="F1033" i="3"/>
  <c r="E1033" i="3"/>
  <c r="D1033" i="3"/>
  <c r="C1033" i="3"/>
  <c r="B1033" i="3"/>
  <c r="A1033" i="3"/>
  <c r="F1032" i="3"/>
  <c r="E1032" i="3"/>
  <c r="D1032" i="3"/>
  <c r="C1032" i="3"/>
  <c r="B1032" i="3"/>
  <c r="A1032" i="3"/>
  <c r="F1031" i="3"/>
  <c r="E1031" i="3"/>
  <c r="D1031" i="3"/>
  <c r="C1031" i="3"/>
  <c r="B1031" i="3"/>
  <c r="A1031" i="3"/>
  <c r="F1030" i="3"/>
  <c r="E1030" i="3"/>
  <c r="D1030" i="3"/>
  <c r="C1030" i="3"/>
  <c r="B1030" i="3"/>
  <c r="A1030" i="3"/>
  <c r="F1029" i="3"/>
  <c r="E1029" i="3"/>
  <c r="D1029" i="3"/>
  <c r="C1029" i="3"/>
  <c r="B1029" i="3"/>
  <c r="A1029" i="3"/>
  <c r="F1028" i="3"/>
  <c r="E1028" i="3"/>
  <c r="D1028" i="3"/>
  <c r="C1028" i="3"/>
  <c r="B1028" i="3"/>
  <c r="A1028" i="3"/>
  <c r="F1027" i="3"/>
  <c r="E1027" i="3"/>
  <c r="D1027" i="3"/>
  <c r="C1027" i="3"/>
  <c r="B1027" i="3"/>
  <c r="A1027" i="3"/>
  <c r="F1026" i="3"/>
  <c r="E1026" i="3"/>
  <c r="D1026" i="3"/>
  <c r="C1026" i="3"/>
  <c r="B1026" i="3"/>
  <c r="A1026" i="3"/>
  <c r="F1025" i="3"/>
  <c r="E1025" i="3"/>
  <c r="D1025" i="3"/>
  <c r="C1025" i="3"/>
  <c r="B1025" i="3"/>
  <c r="A1025" i="3"/>
  <c r="F1024" i="3"/>
  <c r="E1024" i="3"/>
  <c r="D1024" i="3"/>
  <c r="C1024" i="3"/>
  <c r="B1024" i="3"/>
  <c r="A1024" i="3"/>
  <c r="F1023" i="3"/>
  <c r="E1023" i="3"/>
  <c r="D1023" i="3"/>
  <c r="C1023" i="3"/>
  <c r="B1023" i="3"/>
  <c r="A1023" i="3"/>
  <c r="F1022" i="3"/>
  <c r="E1022" i="3"/>
  <c r="D1022" i="3"/>
  <c r="C1022" i="3"/>
  <c r="B1022" i="3"/>
  <c r="A1022" i="3"/>
  <c r="F1021" i="3"/>
  <c r="E1021" i="3"/>
  <c r="D1021" i="3"/>
  <c r="C1021" i="3"/>
  <c r="B1021" i="3"/>
  <c r="A1021" i="3"/>
  <c r="F1020" i="3"/>
  <c r="E1020" i="3"/>
  <c r="D1020" i="3"/>
  <c r="C1020" i="3"/>
  <c r="B1020" i="3"/>
  <c r="A1020" i="3"/>
  <c r="F1019" i="3"/>
  <c r="E1019" i="3"/>
  <c r="D1019" i="3"/>
  <c r="C1019" i="3"/>
  <c r="B1019" i="3"/>
  <c r="A1019" i="3"/>
  <c r="F1018" i="3"/>
  <c r="E1018" i="3"/>
  <c r="D1018" i="3"/>
  <c r="C1018" i="3"/>
  <c r="B1018" i="3"/>
  <c r="A1018" i="3"/>
  <c r="F1017" i="3"/>
  <c r="E1017" i="3"/>
  <c r="D1017" i="3"/>
  <c r="C1017" i="3"/>
  <c r="B1017" i="3"/>
  <c r="A1017" i="3"/>
  <c r="F1016" i="3"/>
  <c r="E1016" i="3"/>
  <c r="D1016" i="3"/>
  <c r="C1016" i="3"/>
  <c r="B1016" i="3"/>
  <c r="A1016" i="3"/>
  <c r="F1015" i="3"/>
  <c r="E1015" i="3"/>
  <c r="D1015" i="3"/>
  <c r="C1015" i="3"/>
  <c r="B1015" i="3"/>
  <c r="A1015" i="3"/>
  <c r="F1014" i="3"/>
  <c r="E1014" i="3"/>
  <c r="D1014" i="3"/>
  <c r="C1014" i="3"/>
  <c r="B1014" i="3"/>
  <c r="A1014" i="3"/>
  <c r="F1013" i="3"/>
  <c r="E1013" i="3"/>
  <c r="D1013" i="3"/>
  <c r="C1013" i="3"/>
  <c r="B1013" i="3"/>
  <c r="A1013" i="3"/>
  <c r="F1012" i="3"/>
  <c r="E1012" i="3"/>
  <c r="D1012" i="3"/>
  <c r="C1012" i="3"/>
  <c r="B1012" i="3"/>
  <c r="A1012" i="3"/>
  <c r="F1011" i="3"/>
  <c r="E1011" i="3"/>
  <c r="D1011" i="3"/>
  <c r="C1011" i="3"/>
  <c r="B1011" i="3"/>
  <c r="A1011" i="3"/>
  <c r="F1010" i="3"/>
  <c r="E1010" i="3"/>
  <c r="D1010" i="3"/>
  <c r="C1010" i="3"/>
  <c r="B1010" i="3"/>
  <c r="A1010" i="3"/>
  <c r="F1009" i="3"/>
  <c r="E1009" i="3"/>
  <c r="D1009" i="3"/>
  <c r="C1009" i="3"/>
  <c r="B1009" i="3"/>
  <c r="A1009" i="3"/>
  <c r="F1008" i="3"/>
  <c r="E1008" i="3"/>
  <c r="D1008" i="3"/>
  <c r="C1008" i="3"/>
  <c r="B1008" i="3"/>
  <c r="A1008" i="3"/>
  <c r="F1007" i="3"/>
  <c r="E1007" i="3"/>
  <c r="D1007" i="3"/>
  <c r="C1007" i="3"/>
  <c r="B1007" i="3"/>
  <c r="A1007" i="3"/>
  <c r="F1006" i="3"/>
  <c r="E1006" i="3"/>
  <c r="D1006" i="3"/>
  <c r="C1006" i="3"/>
  <c r="B1006" i="3"/>
  <c r="A1006" i="3"/>
  <c r="F1005" i="3"/>
  <c r="E1005" i="3"/>
  <c r="D1005" i="3"/>
  <c r="C1005" i="3"/>
  <c r="B1005" i="3"/>
  <c r="A1005" i="3"/>
  <c r="F1004" i="3"/>
  <c r="E1004" i="3"/>
  <c r="D1004" i="3"/>
  <c r="C1004" i="3"/>
  <c r="B1004" i="3"/>
  <c r="A1004" i="3"/>
  <c r="F1003" i="3"/>
  <c r="E1003" i="3"/>
  <c r="D1003" i="3"/>
  <c r="C1003" i="3"/>
  <c r="B1003" i="3"/>
  <c r="A1003" i="3"/>
  <c r="F1002" i="3"/>
  <c r="E1002" i="3"/>
  <c r="D1002" i="3"/>
  <c r="C1002" i="3"/>
  <c r="B1002" i="3"/>
  <c r="A1002" i="3"/>
  <c r="F1001" i="3"/>
  <c r="E1001" i="3"/>
  <c r="D1001" i="3"/>
  <c r="C1001" i="3"/>
  <c r="B1001" i="3"/>
  <c r="A1001" i="3"/>
  <c r="F1000" i="3"/>
  <c r="E1000" i="3"/>
  <c r="D1000" i="3"/>
  <c r="C1000" i="3"/>
  <c r="B1000" i="3"/>
  <c r="A1000" i="3"/>
  <c r="F999" i="3"/>
  <c r="E999" i="3"/>
  <c r="D999" i="3"/>
  <c r="C999" i="3"/>
  <c r="B999" i="3"/>
  <c r="A999" i="3"/>
  <c r="F998" i="3"/>
  <c r="E998" i="3"/>
  <c r="D998" i="3"/>
  <c r="C998" i="3"/>
  <c r="B998" i="3"/>
  <c r="A998" i="3"/>
  <c r="F997" i="3"/>
  <c r="E997" i="3"/>
  <c r="D997" i="3"/>
  <c r="C997" i="3"/>
  <c r="B997" i="3"/>
  <c r="A997" i="3"/>
  <c r="F996" i="3"/>
  <c r="E996" i="3"/>
  <c r="D996" i="3"/>
  <c r="C996" i="3"/>
  <c r="B996" i="3"/>
  <c r="A996" i="3"/>
  <c r="F995" i="3"/>
  <c r="E995" i="3"/>
  <c r="D995" i="3"/>
  <c r="C995" i="3"/>
  <c r="B995" i="3"/>
  <c r="A995" i="3"/>
  <c r="F994" i="3"/>
  <c r="E994" i="3"/>
  <c r="D994" i="3"/>
  <c r="C994" i="3"/>
  <c r="B994" i="3"/>
  <c r="A994" i="3"/>
  <c r="F993" i="3"/>
  <c r="E993" i="3"/>
  <c r="D993" i="3"/>
  <c r="C993" i="3"/>
  <c r="B993" i="3"/>
  <c r="A993" i="3"/>
  <c r="F992" i="3"/>
  <c r="E992" i="3"/>
  <c r="D992" i="3"/>
  <c r="C992" i="3"/>
  <c r="B992" i="3"/>
  <c r="A992" i="3"/>
  <c r="F991" i="3"/>
  <c r="E991" i="3"/>
  <c r="D991" i="3"/>
  <c r="C991" i="3"/>
  <c r="B991" i="3"/>
  <c r="A991" i="3"/>
  <c r="F990" i="3"/>
  <c r="E990" i="3"/>
  <c r="D990" i="3"/>
  <c r="C990" i="3"/>
  <c r="B990" i="3"/>
  <c r="A990" i="3"/>
  <c r="F989" i="3"/>
  <c r="E989" i="3"/>
  <c r="D989" i="3"/>
  <c r="C989" i="3"/>
  <c r="B989" i="3"/>
  <c r="A989" i="3"/>
  <c r="F988" i="3"/>
  <c r="E988" i="3"/>
  <c r="D988" i="3"/>
  <c r="C988" i="3"/>
  <c r="B988" i="3"/>
  <c r="A988" i="3"/>
  <c r="F987" i="3"/>
  <c r="E987" i="3"/>
  <c r="D987" i="3"/>
  <c r="C987" i="3"/>
  <c r="B987" i="3"/>
  <c r="A987" i="3"/>
  <c r="F986" i="3"/>
  <c r="E986" i="3"/>
  <c r="D986" i="3"/>
  <c r="C986" i="3"/>
  <c r="B986" i="3"/>
  <c r="A986" i="3"/>
  <c r="F985" i="3"/>
  <c r="E985" i="3"/>
  <c r="D985" i="3"/>
  <c r="C985" i="3"/>
  <c r="B985" i="3"/>
  <c r="A985" i="3"/>
  <c r="F984" i="3"/>
  <c r="E984" i="3"/>
  <c r="D984" i="3"/>
  <c r="C984" i="3"/>
  <c r="B984" i="3"/>
  <c r="A984" i="3"/>
  <c r="F983" i="3"/>
  <c r="E983" i="3"/>
  <c r="D983" i="3"/>
  <c r="C983" i="3"/>
  <c r="B983" i="3"/>
  <c r="A983" i="3"/>
  <c r="F982" i="3"/>
  <c r="E982" i="3"/>
  <c r="D982" i="3"/>
  <c r="C982" i="3"/>
  <c r="B982" i="3"/>
  <c r="A982" i="3"/>
  <c r="F981" i="3"/>
  <c r="E981" i="3"/>
  <c r="D981" i="3"/>
  <c r="C981" i="3"/>
  <c r="B981" i="3"/>
  <c r="A981" i="3"/>
  <c r="F980" i="3"/>
  <c r="E980" i="3"/>
  <c r="D980" i="3"/>
  <c r="C980" i="3"/>
  <c r="B980" i="3"/>
  <c r="A980" i="3"/>
  <c r="F979" i="3"/>
  <c r="E979" i="3"/>
  <c r="D979" i="3"/>
  <c r="C979" i="3"/>
  <c r="B979" i="3"/>
  <c r="A979" i="3"/>
  <c r="F978" i="3"/>
  <c r="E978" i="3"/>
  <c r="D978" i="3"/>
  <c r="C978" i="3"/>
  <c r="B978" i="3"/>
  <c r="A978" i="3"/>
  <c r="F977" i="3"/>
  <c r="E977" i="3"/>
  <c r="D977" i="3"/>
  <c r="C977" i="3"/>
  <c r="B977" i="3"/>
  <c r="A977" i="3"/>
  <c r="F976" i="3"/>
  <c r="E976" i="3"/>
  <c r="D976" i="3"/>
  <c r="C976" i="3"/>
  <c r="B976" i="3"/>
  <c r="A976" i="3"/>
  <c r="F975" i="3"/>
  <c r="E975" i="3"/>
  <c r="D975" i="3"/>
  <c r="C975" i="3"/>
  <c r="B975" i="3"/>
  <c r="A975" i="3"/>
  <c r="F974" i="3"/>
  <c r="E974" i="3"/>
  <c r="D974" i="3"/>
  <c r="C974" i="3"/>
  <c r="B974" i="3"/>
  <c r="A974" i="3"/>
  <c r="F973" i="3"/>
  <c r="E973" i="3"/>
  <c r="D973" i="3"/>
  <c r="C973" i="3"/>
  <c r="B973" i="3"/>
  <c r="A973" i="3"/>
  <c r="F972" i="3"/>
  <c r="E972" i="3"/>
  <c r="D972" i="3"/>
  <c r="C972" i="3"/>
  <c r="B972" i="3"/>
  <c r="A972" i="3"/>
  <c r="F971" i="3"/>
  <c r="E971" i="3"/>
  <c r="D971" i="3"/>
  <c r="C971" i="3"/>
  <c r="B971" i="3"/>
  <c r="A971" i="3"/>
  <c r="F970" i="3"/>
  <c r="E970" i="3"/>
  <c r="D970" i="3"/>
  <c r="C970" i="3"/>
  <c r="B970" i="3"/>
  <c r="A970" i="3"/>
  <c r="F969" i="3"/>
  <c r="E969" i="3"/>
  <c r="D969" i="3"/>
  <c r="C969" i="3"/>
  <c r="B969" i="3"/>
  <c r="A969" i="3"/>
  <c r="F968" i="3"/>
  <c r="E968" i="3"/>
  <c r="D968" i="3"/>
  <c r="C968" i="3"/>
  <c r="B968" i="3"/>
  <c r="A968" i="3"/>
  <c r="F967" i="3"/>
  <c r="E967" i="3"/>
  <c r="D967" i="3"/>
  <c r="C967" i="3"/>
  <c r="B967" i="3"/>
  <c r="A967" i="3"/>
  <c r="F966" i="3"/>
  <c r="E966" i="3"/>
  <c r="D966" i="3"/>
  <c r="C966" i="3"/>
  <c r="B966" i="3"/>
  <c r="A966" i="3"/>
  <c r="F965" i="3"/>
  <c r="E965" i="3"/>
  <c r="D965" i="3"/>
  <c r="C965" i="3"/>
  <c r="B965" i="3"/>
  <c r="A965" i="3"/>
  <c r="F964" i="3"/>
  <c r="E964" i="3"/>
  <c r="D964" i="3"/>
  <c r="C964" i="3"/>
  <c r="B964" i="3"/>
  <c r="A964" i="3"/>
  <c r="F963" i="3"/>
  <c r="E963" i="3"/>
  <c r="D963" i="3"/>
  <c r="C963" i="3"/>
  <c r="B963" i="3"/>
  <c r="A963" i="3"/>
  <c r="F962" i="3"/>
  <c r="E962" i="3"/>
  <c r="D962" i="3"/>
  <c r="C962" i="3"/>
  <c r="B962" i="3"/>
  <c r="A962" i="3"/>
  <c r="F961" i="3"/>
  <c r="E961" i="3"/>
  <c r="D961" i="3"/>
  <c r="C961" i="3"/>
  <c r="B961" i="3"/>
  <c r="A961" i="3"/>
  <c r="F960" i="3"/>
  <c r="E960" i="3"/>
  <c r="D960" i="3"/>
  <c r="C960" i="3"/>
  <c r="B960" i="3"/>
  <c r="A960" i="3"/>
  <c r="F959" i="3"/>
  <c r="E959" i="3"/>
  <c r="D959" i="3"/>
  <c r="C959" i="3"/>
  <c r="B959" i="3"/>
  <c r="A959" i="3"/>
  <c r="F958" i="3"/>
  <c r="E958" i="3"/>
  <c r="D958" i="3"/>
  <c r="C958" i="3"/>
  <c r="B958" i="3"/>
  <c r="A958" i="3"/>
  <c r="F957" i="3"/>
  <c r="E957" i="3"/>
  <c r="D957" i="3"/>
  <c r="C957" i="3"/>
  <c r="B957" i="3"/>
  <c r="A957" i="3"/>
  <c r="F956" i="3"/>
  <c r="E956" i="3"/>
  <c r="D956" i="3"/>
  <c r="C956" i="3"/>
  <c r="B956" i="3"/>
  <c r="A956" i="3"/>
  <c r="F955" i="3"/>
  <c r="E955" i="3"/>
  <c r="D955" i="3"/>
  <c r="C955" i="3"/>
  <c r="B955" i="3"/>
  <c r="A955" i="3"/>
  <c r="F954" i="3"/>
  <c r="E954" i="3"/>
  <c r="D954" i="3"/>
  <c r="C954" i="3"/>
  <c r="B954" i="3"/>
  <c r="A954" i="3"/>
  <c r="F953" i="3"/>
  <c r="E953" i="3"/>
  <c r="D953" i="3"/>
  <c r="C953" i="3"/>
  <c r="B953" i="3"/>
  <c r="A953" i="3"/>
  <c r="F952" i="3"/>
  <c r="E952" i="3"/>
  <c r="D952" i="3"/>
  <c r="C952" i="3"/>
  <c r="B952" i="3"/>
  <c r="A952" i="3"/>
  <c r="F951" i="3"/>
  <c r="E951" i="3"/>
  <c r="D951" i="3"/>
  <c r="C951" i="3"/>
  <c r="B951" i="3"/>
  <c r="A951" i="3"/>
  <c r="F950" i="3"/>
  <c r="E950" i="3"/>
  <c r="D950" i="3"/>
  <c r="C950" i="3"/>
  <c r="B950" i="3"/>
  <c r="A950" i="3"/>
  <c r="F949" i="3"/>
  <c r="E949" i="3"/>
  <c r="D949" i="3"/>
  <c r="C949" i="3"/>
  <c r="B949" i="3"/>
  <c r="A949" i="3"/>
  <c r="F948" i="3"/>
  <c r="E948" i="3"/>
  <c r="D948" i="3"/>
  <c r="C948" i="3"/>
  <c r="B948" i="3"/>
  <c r="A948" i="3"/>
  <c r="F947" i="3"/>
  <c r="E947" i="3"/>
  <c r="D947" i="3"/>
  <c r="C947" i="3"/>
  <c r="B947" i="3"/>
  <c r="A947" i="3"/>
  <c r="F946" i="3"/>
  <c r="E946" i="3"/>
  <c r="D946" i="3"/>
  <c r="C946" i="3"/>
  <c r="B946" i="3"/>
  <c r="A946" i="3"/>
  <c r="F945" i="3"/>
  <c r="E945" i="3"/>
  <c r="D945" i="3"/>
  <c r="C945" i="3"/>
  <c r="B945" i="3"/>
  <c r="A945" i="3"/>
  <c r="F944" i="3"/>
  <c r="E944" i="3"/>
  <c r="D944" i="3"/>
  <c r="C944" i="3"/>
  <c r="B944" i="3"/>
  <c r="A944" i="3"/>
  <c r="F943" i="3"/>
  <c r="E943" i="3"/>
  <c r="D943" i="3"/>
  <c r="C943" i="3"/>
  <c r="B943" i="3"/>
  <c r="A943" i="3"/>
  <c r="F942" i="3"/>
  <c r="E942" i="3"/>
  <c r="D942" i="3"/>
  <c r="C942" i="3"/>
  <c r="B942" i="3"/>
  <c r="A942" i="3"/>
  <c r="F941" i="3"/>
  <c r="E941" i="3"/>
  <c r="D941" i="3"/>
  <c r="C941" i="3"/>
  <c r="B941" i="3"/>
  <c r="A941" i="3"/>
  <c r="F940" i="3"/>
  <c r="E940" i="3"/>
  <c r="D940" i="3"/>
  <c r="C940" i="3"/>
  <c r="B940" i="3"/>
  <c r="A940" i="3"/>
  <c r="F939" i="3"/>
  <c r="E939" i="3"/>
  <c r="D939" i="3"/>
  <c r="C939" i="3"/>
  <c r="B939" i="3"/>
  <c r="A939" i="3"/>
  <c r="F938" i="3"/>
  <c r="E938" i="3"/>
  <c r="D938" i="3"/>
  <c r="C938" i="3"/>
  <c r="B938" i="3"/>
  <c r="A938" i="3"/>
  <c r="F937" i="3"/>
  <c r="E937" i="3"/>
  <c r="D937" i="3"/>
  <c r="C937" i="3"/>
  <c r="B937" i="3"/>
  <c r="A937" i="3"/>
  <c r="F936" i="3"/>
  <c r="E936" i="3"/>
  <c r="D936" i="3"/>
  <c r="C936" i="3"/>
  <c r="B936" i="3"/>
  <c r="A936" i="3"/>
  <c r="F935" i="3"/>
  <c r="E935" i="3"/>
  <c r="D935" i="3"/>
  <c r="C935" i="3"/>
  <c r="B935" i="3"/>
  <c r="A935" i="3"/>
  <c r="F934" i="3"/>
  <c r="E934" i="3"/>
  <c r="D934" i="3"/>
  <c r="C934" i="3"/>
  <c r="B934" i="3"/>
  <c r="A934" i="3"/>
  <c r="F933" i="3"/>
  <c r="E933" i="3"/>
  <c r="D933" i="3"/>
  <c r="C933" i="3"/>
  <c r="B933" i="3"/>
  <c r="A933" i="3"/>
  <c r="F932" i="3"/>
  <c r="E932" i="3"/>
  <c r="D932" i="3"/>
  <c r="C932" i="3"/>
  <c r="B932" i="3"/>
  <c r="A932" i="3"/>
  <c r="F931" i="3"/>
  <c r="E931" i="3"/>
  <c r="D931" i="3"/>
  <c r="C931" i="3"/>
  <c r="B931" i="3"/>
  <c r="A931" i="3"/>
  <c r="F930" i="3"/>
  <c r="E930" i="3"/>
  <c r="D930" i="3"/>
  <c r="C930" i="3"/>
  <c r="B930" i="3"/>
  <c r="A930" i="3"/>
  <c r="F929" i="3"/>
  <c r="E929" i="3"/>
  <c r="D929" i="3"/>
  <c r="C929" i="3"/>
  <c r="B929" i="3"/>
  <c r="A929" i="3"/>
  <c r="F928" i="3"/>
  <c r="E928" i="3"/>
  <c r="D928" i="3"/>
  <c r="C928" i="3"/>
  <c r="B928" i="3"/>
  <c r="A928" i="3"/>
  <c r="F927" i="3"/>
  <c r="E927" i="3"/>
  <c r="D927" i="3"/>
  <c r="C927" i="3"/>
  <c r="B927" i="3"/>
  <c r="A927" i="3"/>
  <c r="F926" i="3"/>
  <c r="E926" i="3"/>
  <c r="D926" i="3"/>
  <c r="C926" i="3"/>
  <c r="B926" i="3"/>
  <c r="A926" i="3"/>
  <c r="F925" i="3"/>
  <c r="E925" i="3"/>
  <c r="D925" i="3"/>
  <c r="C925" i="3"/>
  <c r="B925" i="3"/>
  <c r="A925" i="3"/>
  <c r="F924" i="3"/>
  <c r="E924" i="3"/>
  <c r="D924" i="3"/>
  <c r="C924" i="3"/>
  <c r="B924" i="3"/>
  <c r="A924" i="3"/>
  <c r="F923" i="3"/>
  <c r="E923" i="3"/>
  <c r="D923" i="3"/>
  <c r="C923" i="3"/>
  <c r="B923" i="3"/>
  <c r="A923" i="3"/>
  <c r="F922" i="3"/>
  <c r="E922" i="3"/>
  <c r="D922" i="3"/>
  <c r="C922" i="3"/>
  <c r="B922" i="3"/>
  <c r="A922" i="3"/>
  <c r="F921" i="3"/>
  <c r="E921" i="3"/>
  <c r="D921" i="3"/>
  <c r="C921" i="3"/>
  <c r="B921" i="3"/>
  <c r="A921" i="3"/>
  <c r="F920" i="3"/>
  <c r="E920" i="3"/>
  <c r="D920" i="3"/>
  <c r="C920" i="3"/>
  <c r="B920" i="3"/>
  <c r="A920" i="3"/>
  <c r="F919" i="3"/>
  <c r="E919" i="3"/>
  <c r="D919" i="3"/>
  <c r="C919" i="3"/>
  <c r="B919" i="3"/>
  <c r="A919" i="3"/>
  <c r="F918" i="3"/>
  <c r="E918" i="3"/>
  <c r="D918" i="3"/>
  <c r="C918" i="3"/>
  <c r="B918" i="3"/>
  <c r="A918" i="3"/>
  <c r="F917" i="3"/>
  <c r="E917" i="3"/>
  <c r="D917" i="3"/>
  <c r="C917" i="3"/>
  <c r="B917" i="3"/>
  <c r="A917" i="3"/>
  <c r="F916" i="3"/>
  <c r="E916" i="3"/>
  <c r="D916" i="3"/>
  <c r="C916" i="3"/>
  <c r="B916" i="3"/>
  <c r="A916" i="3"/>
  <c r="F915" i="3"/>
  <c r="E915" i="3"/>
  <c r="D915" i="3"/>
  <c r="C915" i="3"/>
  <c r="B915" i="3"/>
  <c r="A915" i="3"/>
  <c r="F914" i="3"/>
  <c r="E914" i="3"/>
  <c r="D914" i="3"/>
  <c r="C914" i="3"/>
  <c r="B914" i="3"/>
  <c r="A914" i="3"/>
  <c r="F913" i="3"/>
  <c r="E913" i="3"/>
  <c r="D913" i="3"/>
  <c r="C913" i="3"/>
  <c r="B913" i="3"/>
  <c r="A913" i="3"/>
  <c r="F912" i="3"/>
  <c r="E912" i="3"/>
  <c r="D912" i="3"/>
  <c r="C912" i="3"/>
  <c r="B912" i="3"/>
  <c r="A912" i="3"/>
  <c r="F911" i="3"/>
  <c r="E911" i="3"/>
  <c r="D911" i="3"/>
  <c r="C911" i="3"/>
  <c r="B911" i="3"/>
  <c r="A911" i="3"/>
  <c r="F910" i="3"/>
  <c r="E910" i="3"/>
  <c r="D910" i="3"/>
  <c r="C910" i="3"/>
  <c r="B910" i="3"/>
  <c r="A910" i="3"/>
  <c r="F909" i="3"/>
  <c r="E909" i="3"/>
  <c r="D909" i="3"/>
  <c r="C909" i="3"/>
  <c r="B909" i="3"/>
  <c r="A909" i="3"/>
  <c r="F908" i="3"/>
  <c r="E908" i="3"/>
  <c r="D908" i="3"/>
  <c r="C908" i="3"/>
  <c r="B908" i="3"/>
  <c r="A908" i="3"/>
  <c r="F907" i="3"/>
  <c r="E907" i="3"/>
  <c r="D907" i="3"/>
  <c r="C907" i="3"/>
  <c r="B907" i="3"/>
  <c r="A907" i="3"/>
  <c r="F906" i="3"/>
  <c r="E906" i="3"/>
  <c r="D906" i="3"/>
  <c r="C906" i="3"/>
  <c r="B906" i="3"/>
  <c r="A906" i="3"/>
  <c r="F905" i="3"/>
  <c r="E905" i="3"/>
  <c r="D905" i="3"/>
  <c r="C905" i="3"/>
  <c r="B905" i="3"/>
  <c r="A905" i="3"/>
  <c r="F904" i="3"/>
  <c r="E904" i="3"/>
  <c r="D904" i="3"/>
  <c r="C904" i="3"/>
  <c r="B904" i="3"/>
  <c r="A904" i="3"/>
  <c r="F903" i="3"/>
  <c r="E903" i="3"/>
  <c r="D903" i="3"/>
  <c r="C903" i="3"/>
  <c r="B903" i="3"/>
  <c r="A903" i="3"/>
  <c r="F902" i="3"/>
  <c r="E902" i="3"/>
  <c r="D902" i="3"/>
  <c r="C902" i="3"/>
  <c r="B902" i="3"/>
  <c r="A902" i="3"/>
  <c r="F901" i="3"/>
  <c r="E901" i="3"/>
  <c r="D901" i="3"/>
  <c r="C901" i="3"/>
  <c r="B901" i="3"/>
  <c r="A901" i="3"/>
  <c r="F900" i="3"/>
  <c r="E900" i="3"/>
  <c r="D900" i="3"/>
  <c r="C900" i="3"/>
  <c r="B900" i="3"/>
  <c r="A900" i="3"/>
  <c r="F899" i="3"/>
  <c r="E899" i="3"/>
  <c r="D899" i="3"/>
  <c r="C899" i="3"/>
  <c r="B899" i="3"/>
  <c r="A899" i="3"/>
  <c r="F898" i="3"/>
  <c r="E898" i="3"/>
  <c r="D898" i="3"/>
  <c r="C898" i="3"/>
  <c r="B898" i="3"/>
  <c r="A898" i="3"/>
  <c r="F897" i="3"/>
  <c r="E897" i="3"/>
  <c r="D897" i="3"/>
  <c r="C897" i="3"/>
  <c r="B897" i="3"/>
  <c r="A897" i="3"/>
  <c r="F896" i="3"/>
  <c r="E896" i="3"/>
  <c r="D896" i="3"/>
  <c r="C896" i="3"/>
  <c r="B896" i="3"/>
  <c r="A896" i="3"/>
  <c r="F895" i="3"/>
  <c r="E895" i="3"/>
  <c r="D895" i="3"/>
  <c r="C895" i="3"/>
  <c r="B895" i="3"/>
  <c r="A895" i="3"/>
  <c r="F894" i="3"/>
  <c r="E894" i="3"/>
  <c r="D894" i="3"/>
  <c r="C894" i="3"/>
  <c r="B894" i="3"/>
  <c r="A894" i="3"/>
  <c r="F893" i="3"/>
  <c r="E893" i="3"/>
  <c r="D893" i="3"/>
  <c r="C893" i="3"/>
  <c r="B893" i="3"/>
  <c r="A893" i="3"/>
  <c r="F892" i="3"/>
  <c r="E892" i="3"/>
  <c r="D892" i="3"/>
  <c r="C892" i="3"/>
  <c r="B892" i="3"/>
  <c r="A892" i="3"/>
  <c r="F891" i="3"/>
  <c r="E891" i="3"/>
  <c r="D891" i="3"/>
  <c r="C891" i="3"/>
  <c r="B891" i="3"/>
  <c r="A891" i="3"/>
  <c r="F890" i="3"/>
  <c r="E890" i="3"/>
  <c r="D890" i="3"/>
  <c r="C890" i="3"/>
  <c r="B890" i="3"/>
  <c r="A890" i="3"/>
  <c r="F889" i="3"/>
  <c r="E889" i="3"/>
  <c r="D889" i="3"/>
  <c r="C889" i="3"/>
  <c r="B889" i="3"/>
  <c r="A889" i="3"/>
  <c r="F888" i="3"/>
  <c r="E888" i="3"/>
  <c r="D888" i="3"/>
  <c r="C888" i="3"/>
  <c r="B888" i="3"/>
  <c r="A888" i="3"/>
  <c r="F887" i="3"/>
  <c r="E887" i="3"/>
  <c r="D887" i="3"/>
  <c r="C887" i="3"/>
  <c r="B887" i="3"/>
  <c r="A887" i="3"/>
  <c r="F886" i="3"/>
  <c r="E886" i="3"/>
  <c r="D886" i="3"/>
  <c r="C886" i="3"/>
  <c r="B886" i="3"/>
  <c r="A886" i="3"/>
  <c r="F885" i="3"/>
  <c r="E885" i="3"/>
  <c r="D885" i="3"/>
  <c r="C885" i="3"/>
  <c r="B885" i="3"/>
  <c r="A885" i="3"/>
  <c r="F884" i="3"/>
  <c r="E884" i="3"/>
  <c r="D884" i="3"/>
  <c r="C884" i="3"/>
  <c r="B884" i="3"/>
  <c r="A884" i="3"/>
  <c r="F883" i="3"/>
  <c r="E883" i="3"/>
  <c r="D883" i="3"/>
  <c r="C883" i="3"/>
  <c r="B883" i="3"/>
  <c r="A883" i="3"/>
  <c r="F882" i="3"/>
  <c r="E882" i="3"/>
  <c r="D882" i="3"/>
  <c r="C882" i="3"/>
  <c r="B882" i="3"/>
  <c r="A882" i="3"/>
  <c r="F881" i="3"/>
  <c r="E881" i="3"/>
  <c r="D881" i="3"/>
  <c r="C881" i="3"/>
  <c r="B881" i="3"/>
  <c r="A881" i="3"/>
  <c r="F880" i="3"/>
  <c r="E880" i="3"/>
  <c r="D880" i="3"/>
  <c r="C880" i="3"/>
  <c r="B880" i="3"/>
  <c r="A880" i="3"/>
  <c r="F879" i="3"/>
  <c r="E879" i="3"/>
  <c r="D879" i="3"/>
  <c r="C879" i="3"/>
  <c r="B879" i="3"/>
  <c r="A879" i="3"/>
  <c r="F878" i="3"/>
  <c r="E878" i="3"/>
  <c r="D878" i="3"/>
  <c r="C878" i="3"/>
  <c r="B878" i="3"/>
  <c r="A878" i="3"/>
  <c r="F877" i="3"/>
  <c r="E877" i="3"/>
  <c r="D877" i="3"/>
  <c r="C877" i="3"/>
  <c r="B877" i="3"/>
  <c r="A877" i="3"/>
  <c r="F876" i="3"/>
  <c r="E876" i="3"/>
  <c r="D876" i="3"/>
  <c r="C876" i="3"/>
  <c r="B876" i="3"/>
  <c r="A876" i="3"/>
  <c r="F875" i="3"/>
  <c r="E875" i="3"/>
  <c r="D875" i="3"/>
  <c r="C875" i="3"/>
  <c r="B875" i="3"/>
  <c r="A875" i="3"/>
  <c r="F874" i="3"/>
  <c r="E874" i="3"/>
  <c r="D874" i="3"/>
  <c r="C874" i="3"/>
  <c r="B874" i="3"/>
  <c r="A874" i="3"/>
  <c r="F873" i="3"/>
  <c r="E873" i="3"/>
  <c r="D873" i="3"/>
  <c r="C873" i="3"/>
  <c r="B873" i="3"/>
  <c r="A873" i="3"/>
  <c r="F872" i="3"/>
  <c r="E872" i="3"/>
  <c r="D872" i="3"/>
  <c r="C872" i="3"/>
  <c r="B872" i="3"/>
  <c r="A872" i="3"/>
  <c r="F871" i="3"/>
  <c r="E871" i="3"/>
  <c r="D871" i="3"/>
  <c r="C871" i="3"/>
  <c r="B871" i="3"/>
  <c r="A871" i="3"/>
  <c r="F870" i="3"/>
  <c r="E870" i="3"/>
  <c r="D870" i="3"/>
  <c r="C870" i="3"/>
  <c r="B870" i="3"/>
  <c r="A870" i="3"/>
  <c r="F869" i="3"/>
  <c r="E869" i="3"/>
  <c r="D869" i="3"/>
  <c r="C869" i="3"/>
  <c r="B869" i="3"/>
  <c r="A869" i="3"/>
  <c r="F868" i="3"/>
  <c r="E868" i="3"/>
  <c r="D868" i="3"/>
  <c r="C868" i="3"/>
  <c r="B868" i="3"/>
  <c r="A868" i="3"/>
  <c r="F867" i="3"/>
  <c r="E867" i="3"/>
  <c r="D867" i="3"/>
  <c r="C867" i="3"/>
  <c r="B867" i="3"/>
  <c r="A867" i="3"/>
  <c r="F866" i="3"/>
  <c r="E866" i="3"/>
  <c r="D866" i="3"/>
  <c r="C866" i="3"/>
  <c r="B866" i="3"/>
  <c r="A866" i="3"/>
  <c r="F865" i="3"/>
  <c r="E865" i="3"/>
  <c r="D865" i="3"/>
  <c r="C865" i="3"/>
  <c r="B865" i="3"/>
  <c r="A865" i="3"/>
  <c r="F864" i="3"/>
  <c r="E864" i="3"/>
  <c r="D864" i="3"/>
  <c r="C864" i="3"/>
  <c r="B864" i="3"/>
  <c r="A864" i="3"/>
  <c r="F863" i="3"/>
  <c r="E863" i="3"/>
  <c r="D863" i="3"/>
  <c r="C863" i="3"/>
  <c r="B863" i="3"/>
  <c r="A863" i="3"/>
  <c r="F862" i="3"/>
  <c r="E862" i="3"/>
  <c r="D862" i="3"/>
  <c r="C862" i="3"/>
  <c r="B862" i="3"/>
  <c r="A862" i="3"/>
  <c r="F861" i="3"/>
  <c r="E861" i="3"/>
  <c r="D861" i="3"/>
  <c r="C861" i="3"/>
  <c r="B861" i="3"/>
  <c r="A861" i="3"/>
  <c r="F860" i="3"/>
  <c r="E860" i="3"/>
  <c r="D860" i="3"/>
  <c r="C860" i="3"/>
  <c r="B860" i="3"/>
  <c r="A860" i="3"/>
  <c r="F859" i="3"/>
  <c r="E859" i="3"/>
  <c r="D859" i="3"/>
  <c r="C859" i="3"/>
  <c r="B859" i="3"/>
  <c r="A859" i="3"/>
  <c r="F858" i="3"/>
  <c r="E858" i="3"/>
  <c r="D858" i="3"/>
  <c r="C858" i="3"/>
  <c r="B858" i="3"/>
  <c r="A858" i="3"/>
  <c r="F857" i="3"/>
  <c r="E857" i="3"/>
  <c r="D857" i="3"/>
  <c r="C857" i="3"/>
  <c r="B857" i="3"/>
  <c r="A857" i="3"/>
  <c r="F856" i="3"/>
  <c r="E856" i="3"/>
  <c r="D856" i="3"/>
  <c r="C856" i="3"/>
  <c r="B856" i="3"/>
  <c r="A856" i="3"/>
  <c r="F855" i="3"/>
  <c r="E855" i="3"/>
  <c r="D855" i="3"/>
  <c r="C855" i="3"/>
  <c r="B855" i="3"/>
  <c r="A855" i="3"/>
  <c r="F854" i="3"/>
  <c r="E854" i="3"/>
  <c r="D854" i="3"/>
  <c r="C854" i="3"/>
  <c r="B854" i="3"/>
  <c r="A854" i="3"/>
  <c r="F853" i="3"/>
  <c r="E853" i="3"/>
  <c r="D853" i="3"/>
  <c r="C853" i="3"/>
  <c r="B853" i="3"/>
  <c r="A853" i="3"/>
  <c r="F852" i="3"/>
  <c r="E852" i="3"/>
  <c r="D852" i="3"/>
  <c r="C852" i="3"/>
  <c r="B852" i="3"/>
  <c r="A852" i="3"/>
  <c r="F851" i="3"/>
  <c r="E851" i="3"/>
  <c r="D851" i="3"/>
  <c r="C851" i="3"/>
  <c r="B851" i="3"/>
  <c r="A851" i="3"/>
  <c r="F850" i="3"/>
  <c r="E850" i="3"/>
  <c r="D850" i="3"/>
  <c r="C850" i="3"/>
  <c r="B850" i="3"/>
  <c r="A850" i="3"/>
  <c r="F849" i="3"/>
  <c r="E849" i="3"/>
  <c r="D849" i="3"/>
  <c r="C849" i="3"/>
  <c r="B849" i="3"/>
  <c r="A849" i="3"/>
  <c r="F848" i="3"/>
  <c r="E848" i="3"/>
  <c r="D848" i="3"/>
  <c r="C848" i="3"/>
  <c r="B848" i="3"/>
  <c r="A848" i="3"/>
  <c r="F847" i="3"/>
  <c r="E847" i="3"/>
  <c r="D847" i="3"/>
  <c r="C847" i="3"/>
  <c r="B847" i="3"/>
  <c r="A847" i="3"/>
  <c r="F846" i="3"/>
  <c r="E846" i="3"/>
  <c r="D846" i="3"/>
  <c r="C846" i="3"/>
  <c r="B846" i="3"/>
  <c r="A846" i="3"/>
  <c r="F845" i="3"/>
  <c r="E845" i="3"/>
  <c r="D845" i="3"/>
  <c r="C845" i="3"/>
  <c r="B845" i="3"/>
  <c r="A845" i="3"/>
  <c r="F844" i="3"/>
  <c r="E844" i="3"/>
  <c r="D844" i="3"/>
  <c r="C844" i="3"/>
  <c r="B844" i="3"/>
  <c r="A844" i="3"/>
  <c r="F843" i="3"/>
  <c r="E843" i="3"/>
  <c r="D843" i="3"/>
  <c r="C843" i="3"/>
  <c r="B843" i="3"/>
  <c r="A843" i="3"/>
  <c r="F842" i="3"/>
  <c r="E842" i="3"/>
  <c r="D842" i="3"/>
  <c r="C842" i="3"/>
  <c r="B842" i="3"/>
  <c r="A842" i="3"/>
  <c r="F841" i="3"/>
  <c r="E841" i="3"/>
  <c r="D841" i="3"/>
  <c r="C841" i="3"/>
  <c r="B841" i="3"/>
  <c r="A841" i="3"/>
  <c r="F840" i="3"/>
  <c r="E840" i="3"/>
  <c r="D840" i="3"/>
  <c r="C840" i="3"/>
  <c r="B840" i="3"/>
  <c r="A840" i="3"/>
  <c r="F839" i="3"/>
  <c r="E839" i="3"/>
  <c r="D839" i="3"/>
  <c r="C839" i="3"/>
  <c r="B839" i="3"/>
  <c r="A839" i="3"/>
  <c r="F838" i="3"/>
  <c r="E838" i="3"/>
  <c r="D838" i="3"/>
  <c r="C838" i="3"/>
  <c r="B838" i="3"/>
  <c r="A838" i="3"/>
  <c r="F837" i="3"/>
  <c r="E837" i="3"/>
  <c r="D837" i="3"/>
  <c r="C837" i="3"/>
  <c r="B837" i="3"/>
  <c r="A837" i="3"/>
  <c r="F836" i="3"/>
  <c r="E836" i="3"/>
  <c r="D836" i="3"/>
  <c r="C836" i="3"/>
  <c r="B836" i="3"/>
  <c r="A836" i="3"/>
  <c r="F835" i="3"/>
  <c r="E835" i="3"/>
  <c r="D835" i="3"/>
  <c r="C835" i="3"/>
  <c r="B835" i="3"/>
  <c r="A835" i="3"/>
  <c r="F834" i="3"/>
  <c r="E834" i="3"/>
  <c r="D834" i="3"/>
  <c r="C834" i="3"/>
  <c r="B834" i="3"/>
  <c r="A834" i="3"/>
  <c r="F833" i="3"/>
  <c r="E833" i="3"/>
  <c r="D833" i="3"/>
  <c r="C833" i="3"/>
  <c r="B833" i="3"/>
  <c r="A833" i="3"/>
  <c r="F832" i="3"/>
  <c r="E832" i="3"/>
  <c r="D832" i="3"/>
  <c r="C832" i="3"/>
  <c r="B832" i="3"/>
  <c r="A832" i="3"/>
  <c r="F831" i="3"/>
  <c r="E831" i="3"/>
  <c r="D831" i="3"/>
  <c r="C831" i="3"/>
  <c r="B831" i="3"/>
  <c r="A831" i="3"/>
  <c r="F830" i="3"/>
  <c r="E830" i="3"/>
  <c r="D830" i="3"/>
  <c r="C830" i="3"/>
  <c r="B830" i="3"/>
  <c r="A830" i="3"/>
  <c r="F829" i="3"/>
  <c r="E829" i="3"/>
  <c r="D829" i="3"/>
  <c r="C829" i="3"/>
  <c r="B829" i="3"/>
  <c r="A829" i="3"/>
  <c r="F828" i="3"/>
  <c r="E828" i="3"/>
  <c r="D828" i="3"/>
  <c r="C828" i="3"/>
  <c r="B828" i="3"/>
  <c r="A828" i="3"/>
  <c r="F827" i="3"/>
  <c r="E827" i="3"/>
  <c r="D827" i="3"/>
  <c r="C827" i="3"/>
  <c r="B827" i="3"/>
  <c r="A827" i="3"/>
  <c r="F826" i="3"/>
  <c r="E826" i="3"/>
  <c r="D826" i="3"/>
  <c r="C826" i="3"/>
  <c r="B826" i="3"/>
  <c r="A826" i="3"/>
  <c r="F825" i="3"/>
  <c r="E825" i="3"/>
  <c r="D825" i="3"/>
  <c r="C825" i="3"/>
  <c r="B825" i="3"/>
  <c r="A825" i="3"/>
  <c r="F824" i="3"/>
  <c r="E824" i="3"/>
  <c r="D824" i="3"/>
  <c r="C824" i="3"/>
  <c r="B824" i="3"/>
  <c r="A824" i="3"/>
  <c r="F823" i="3"/>
  <c r="E823" i="3"/>
  <c r="D823" i="3"/>
  <c r="C823" i="3"/>
  <c r="B823" i="3"/>
  <c r="A823" i="3"/>
  <c r="F822" i="3"/>
  <c r="E822" i="3"/>
  <c r="D822" i="3"/>
  <c r="C822" i="3"/>
  <c r="B822" i="3"/>
  <c r="A822" i="3"/>
  <c r="F821" i="3"/>
  <c r="E821" i="3"/>
  <c r="D821" i="3"/>
  <c r="C821" i="3"/>
  <c r="B821" i="3"/>
  <c r="A821" i="3"/>
  <c r="F820" i="3"/>
  <c r="E820" i="3"/>
  <c r="D820" i="3"/>
  <c r="C820" i="3"/>
  <c r="B820" i="3"/>
  <c r="A820" i="3"/>
  <c r="F819" i="3"/>
  <c r="E819" i="3"/>
  <c r="D819" i="3"/>
  <c r="C819" i="3"/>
  <c r="B819" i="3"/>
  <c r="A819" i="3"/>
  <c r="F818" i="3"/>
  <c r="E818" i="3"/>
  <c r="D818" i="3"/>
  <c r="C818" i="3"/>
  <c r="B818" i="3"/>
  <c r="A818" i="3"/>
  <c r="F817" i="3"/>
  <c r="E817" i="3"/>
  <c r="D817" i="3"/>
  <c r="C817" i="3"/>
  <c r="B817" i="3"/>
  <c r="A817" i="3"/>
  <c r="F816" i="3"/>
  <c r="E816" i="3"/>
  <c r="D816" i="3"/>
  <c r="C816" i="3"/>
  <c r="B816" i="3"/>
  <c r="A816" i="3"/>
  <c r="F815" i="3"/>
  <c r="E815" i="3"/>
  <c r="D815" i="3"/>
  <c r="C815" i="3"/>
  <c r="B815" i="3"/>
  <c r="A815" i="3"/>
  <c r="F814" i="3"/>
  <c r="E814" i="3"/>
  <c r="D814" i="3"/>
  <c r="C814" i="3"/>
  <c r="B814" i="3"/>
  <c r="A814" i="3"/>
  <c r="F813" i="3"/>
  <c r="E813" i="3"/>
  <c r="D813" i="3"/>
  <c r="C813" i="3"/>
  <c r="B813" i="3"/>
  <c r="A813" i="3"/>
  <c r="F812" i="3"/>
  <c r="E812" i="3"/>
  <c r="D812" i="3"/>
  <c r="C812" i="3"/>
  <c r="B812" i="3"/>
  <c r="A812" i="3"/>
  <c r="F811" i="3"/>
  <c r="E811" i="3"/>
  <c r="D811" i="3"/>
  <c r="C811" i="3"/>
  <c r="B811" i="3"/>
  <c r="A811" i="3"/>
  <c r="F810" i="3"/>
  <c r="E810" i="3"/>
  <c r="D810" i="3"/>
  <c r="C810" i="3"/>
  <c r="B810" i="3"/>
  <c r="A810" i="3"/>
  <c r="F809" i="3"/>
  <c r="E809" i="3"/>
  <c r="D809" i="3"/>
  <c r="C809" i="3"/>
  <c r="B809" i="3"/>
  <c r="A809" i="3"/>
  <c r="F808" i="3"/>
  <c r="E808" i="3"/>
  <c r="D808" i="3"/>
  <c r="C808" i="3"/>
  <c r="B808" i="3"/>
  <c r="A808" i="3"/>
  <c r="F807" i="3"/>
  <c r="E807" i="3"/>
  <c r="D807" i="3"/>
  <c r="C807" i="3"/>
  <c r="B807" i="3"/>
  <c r="A807" i="3"/>
  <c r="F806" i="3"/>
  <c r="E806" i="3"/>
  <c r="D806" i="3"/>
  <c r="C806" i="3"/>
  <c r="B806" i="3"/>
  <c r="A806" i="3"/>
  <c r="F805" i="3"/>
  <c r="E805" i="3"/>
  <c r="D805" i="3"/>
  <c r="C805" i="3"/>
  <c r="B805" i="3"/>
  <c r="A805" i="3"/>
  <c r="F804" i="3"/>
  <c r="E804" i="3"/>
  <c r="D804" i="3"/>
  <c r="C804" i="3"/>
  <c r="B804" i="3"/>
  <c r="A804" i="3"/>
  <c r="F803" i="3"/>
  <c r="E803" i="3"/>
  <c r="D803" i="3"/>
  <c r="C803" i="3"/>
  <c r="B803" i="3"/>
  <c r="A803" i="3"/>
  <c r="F802" i="3"/>
  <c r="E802" i="3"/>
  <c r="D802" i="3"/>
  <c r="C802" i="3"/>
  <c r="B802" i="3"/>
  <c r="A802" i="3"/>
  <c r="F801" i="3"/>
  <c r="E801" i="3"/>
  <c r="D801" i="3"/>
  <c r="C801" i="3"/>
  <c r="B801" i="3"/>
  <c r="A801" i="3"/>
  <c r="F800" i="3"/>
  <c r="E800" i="3"/>
  <c r="D800" i="3"/>
  <c r="C800" i="3"/>
  <c r="B800" i="3"/>
  <c r="A800" i="3"/>
  <c r="F799" i="3"/>
  <c r="E799" i="3"/>
  <c r="D799" i="3"/>
  <c r="C799" i="3"/>
  <c r="B799" i="3"/>
  <c r="A799" i="3"/>
  <c r="F798" i="3"/>
  <c r="E798" i="3"/>
  <c r="D798" i="3"/>
  <c r="C798" i="3"/>
  <c r="B798" i="3"/>
  <c r="A798" i="3"/>
  <c r="F797" i="3"/>
  <c r="E797" i="3"/>
  <c r="D797" i="3"/>
  <c r="C797" i="3"/>
  <c r="B797" i="3"/>
  <c r="A797" i="3"/>
  <c r="F796" i="3"/>
  <c r="E796" i="3"/>
  <c r="D796" i="3"/>
  <c r="C796" i="3"/>
  <c r="B796" i="3"/>
  <c r="A796" i="3"/>
  <c r="F795" i="3"/>
  <c r="E795" i="3"/>
  <c r="D795" i="3"/>
  <c r="C795" i="3"/>
  <c r="B795" i="3"/>
  <c r="A795" i="3"/>
  <c r="F794" i="3"/>
  <c r="E794" i="3"/>
  <c r="D794" i="3"/>
  <c r="C794" i="3"/>
  <c r="B794" i="3"/>
  <c r="A794" i="3"/>
  <c r="F793" i="3"/>
  <c r="E793" i="3"/>
  <c r="D793" i="3"/>
  <c r="C793" i="3"/>
  <c r="B793" i="3"/>
  <c r="A793" i="3"/>
  <c r="F792" i="3"/>
  <c r="E792" i="3"/>
  <c r="D792" i="3"/>
  <c r="C792" i="3"/>
  <c r="B792" i="3"/>
  <c r="A792" i="3"/>
  <c r="F791" i="3"/>
  <c r="E791" i="3"/>
  <c r="D791" i="3"/>
  <c r="C791" i="3"/>
  <c r="B791" i="3"/>
  <c r="A791" i="3"/>
  <c r="F790" i="3"/>
  <c r="E790" i="3"/>
  <c r="D790" i="3"/>
  <c r="C790" i="3"/>
  <c r="B790" i="3"/>
  <c r="A790" i="3"/>
  <c r="F789" i="3"/>
  <c r="E789" i="3"/>
  <c r="D789" i="3"/>
  <c r="C789" i="3"/>
  <c r="B789" i="3"/>
  <c r="A789" i="3"/>
  <c r="F788" i="3"/>
  <c r="E788" i="3"/>
  <c r="D788" i="3"/>
  <c r="C788" i="3"/>
  <c r="B788" i="3"/>
  <c r="A788" i="3"/>
  <c r="F787" i="3"/>
  <c r="E787" i="3"/>
  <c r="D787" i="3"/>
  <c r="C787" i="3"/>
  <c r="B787" i="3"/>
  <c r="A787" i="3"/>
  <c r="F786" i="3"/>
  <c r="E786" i="3"/>
  <c r="D786" i="3"/>
  <c r="C786" i="3"/>
  <c r="B786" i="3"/>
  <c r="A786" i="3"/>
  <c r="F785" i="3"/>
  <c r="E785" i="3"/>
  <c r="D785" i="3"/>
  <c r="C785" i="3"/>
  <c r="B785" i="3"/>
  <c r="A785" i="3"/>
  <c r="F784" i="3"/>
  <c r="E784" i="3"/>
  <c r="D784" i="3"/>
  <c r="C784" i="3"/>
  <c r="B784" i="3"/>
  <c r="A784" i="3"/>
  <c r="F783" i="3"/>
  <c r="E783" i="3"/>
  <c r="D783" i="3"/>
  <c r="C783" i="3"/>
  <c r="B783" i="3"/>
  <c r="A783" i="3"/>
  <c r="F782" i="3"/>
  <c r="E782" i="3"/>
  <c r="D782" i="3"/>
  <c r="C782" i="3"/>
  <c r="B782" i="3"/>
  <c r="A782" i="3"/>
  <c r="F781" i="3"/>
  <c r="E781" i="3"/>
  <c r="D781" i="3"/>
  <c r="C781" i="3"/>
  <c r="B781" i="3"/>
  <c r="A781" i="3"/>
  <c r="F780" i="3"/>
  <c r="E780" i="3"/>
  <c r="D780" i="3"/>
  <c r="C780" i="3"/>
  <c r="B780" i="3"/>
  <c r="A780" i="3"/>
  <c r="F779" i="3"/>
  <c r="E779" i="3"/>
  <c r="D779" i="3"/>
  <c r="C779" i="3"/>
  <c r="B779" i="3"/>
  <c r="A779" i="3"/>
  <c r="F778" i="3"/>
  <c r="E778" i="3"/>
  <c r="D778" i="3"/>
  <c r="C778" i="3"/>
  <c r="B778" i="3"/>
  <c r="A778" i="3"/>
  <c r="F777" i="3"/>
  <c r="E777" i="3"/>
  <c r="D777" i="3"/>
  <c r="C777" i="3"/>
  <c r="B777" i="3"/>
  <c r="A777" i="3"/>
  <c r="F776" i="3"/>
  <c r="E776" i="3"/>
  <c r="D776" i="3"/>
  <c r="C776" i="3"/>
  <c r="B776" i="3"/>
  <c r="A776" i="3"/>
  <c r="F775" i="3"/>
  <c r="E775" i="3"/>
  <c r="D775" i="3"/>
  <c r="C775" i="3"/>
  <c r="B775" i="3"/>
  <c r="A775" i="3"/>
  <c r="F774" i="3"/>
  <c r="E774" i="3"/>
  <c r="D774" i="3"/>
  <c r="C774" i="3"/>
  <c r="B774" i="3"/>
  <c r="A774" i="3"/>
  <c r="F773" i="3"/>
  <c r="E773" i="3"/>
  <c r="D773" i="3"/>
  <c r="C773" i="3"/>
  <c r="B773" i="3"/>
  <c r="A773" i="3"/>
  <c r="F772" i="3"/>
  <c r="E772" i="3"/>
  <c r="D772" i="3"/>
  <c r="C772" i="3"/>
  <c r="B772" i="3"/>
  <c r="A772" i="3"/>
  <c r="F771" i="3"/>
  <c r="E771" i="3"/>
  <c r="D771" i="3"/>
  <c r="C771" i="3"/>
  <c r="B771" i="3"/>
  <c r="A771" i="3"/>
  <c r="F770" i="3"/>
  <c r="E770" i="3"/>
  <c r="D770" i="3"/>
  <c r="C770" i="3"/>
  <c r="B770" i="3"/>
  <c r="A770" i="3"/>
  <c r="F769" i="3"/>
  <c r="E769" i="3"/>
  <c r="D769" i="3"/>
  <c r="C769" i="3"/>
  <c r="B769" i="3"/>
  <c r="A769" i="3"/>
  <c r="F768" i="3"/>
  <c r="E768" i="3"/>
  <c r="D768" i="3"/>
  <c r="C768" i="3"/>
  <c r="B768" i="3"/>
  <c r="A768" i="3"/>
  <c r="F767" i="3"/>
  <c r="E767" i="3"/>
  <c r="D767" i="3"/>
  <c r="C767" i="3"/>
  <c r="B767" i="3"/>
  <c r="A767" i="3"/>
  <c r="F766" i="3"/>
  <c r="E766" i="3"/>
  <c r="D766" i="3"/>
  <c r="C766" i="3"/>
  <c r="B766" i="3"/>
  <c r="A766" i="3"/>
  <c r="F765" i="3"/>
  <c r="E765" i="3"/>
  <c r="D765" i="3"/>
  <c r="C765" i="3"/>
  <c r="B765" i="3"/>
  <c r="A765" i="3"/>
  <c r="F764" i="3"/>
  <c r="E764" i="3"/>
  <c r="D764" i="3"/>
  <c r="C764" i="3"/>
  <c r="B764" i="3"/>
  <c r="A764" i="3"/>
  <c r="F763" i="3"/>
  <c r="E763" i="3"/>
  <c r="D763" i="3"/>
  <c r="C763" i="3"/>
  <c r="B763" i="3"/>
  <c r="A763" i="3"/>
  <c r="F762" i="3"/>
  <c r="E762" i="3"/>
  <c r="D762" i="3"/>
  <c r="C762" i="3"/>
  <c r="B762" i="3"/>
  <c r="A762" i="3"/>
  <c r="F761" i="3"/>
  <c r="E761" i="3"/>
  <c r="D761" i="3"/>
  <c r="C761" i="3"/>
  <c r="B761" i="3"/>
  <c r="A761" i="3"/>
  <c r="F760" i="3"/>
  <c r="E760" i="3"/>
  <c r="D760" i="3"/>
  <c r="C760" i="3"/>
  <c r="B760" i="3"/>
  <c r="A760" i="3"/>
  <c r="F759" i="3"/>
  <c r="E759" i="3"/>
  <c r="D759" i="3"/>
  <c r="C759" i="3"/>
  <c r="B759" i="3"/>
  <c r="A759" i="3"/>
  <c r="F758" i="3"/>
  <c r="E758" i="3"/>
  <c r="D758" i="3"/>
  <c r="C758" i="3"/>
  <c r="B758" i="3"/>
  <c r="A758" i="3"/>
  <c r="F757" i="3"/>
  <c r="E757" i="3"/>
  <c r="D757" i="3"/>
  <c r="C757" i="3"/>
  <c r="B757" i="3"/>
  <c r="A757" i="3"/>
  <c r="F756" i="3"/>
  <c r="E756" i="3"/>
  <c r="D756" i="3"/>
  <c r="C756" i="3"/>
  <c r="B756" i="3"/>
  <c r="A756" i="3"/>
  <c r="F755" i="3"/>
  <c r="E755" i="3"/>
  <c r="D755" i="3"/>
  <c r="C755" i="3"/>
  <c r="B755" i="3"/>
  <c r="A755" i="3"/>
  <c r="F754" i="3"/>
  <c r="E754" i="3"/>
  <c r="D754" i="3"/>
  <c r="C754" i="3"/>
  <c r="B754" i="3"/>
  <c r="A754" i="3"/>
  <c r="F753" i="3"/>
  <c r="E753" i="3"/>
  <c r="D753" i="3"/>
  <c r="C753" i="3"/>
  <c r="B753" i="3"/>
  <c r="A753" i="3"/>
  <c r="F752" i="3"/>
  <c r="E752" i="3"/>
  <c r="D752" i="3"/>
  <c r="C752" i="3"/>
  <c r="B752" i="3"/>
  <c r="A752" i="3"/>
  <c r="F751" i="3"/>
  <c r="E751" i="3"/>
  <c r="D751" i="3"/>
  <c r="C751" i="3"/>
  <c r="B751" i="3"/>
  <c r="A751" i="3"/>
  <c r="F750" i="3"/>
  <c r="E750" i="3"/>
  <c r="D750" i="3"/>
  <c r="C750" i="3"/>
  <c r="B750" i="3"/>
  <c r="A750" i="3"/>
  <c r="F749" i="3"/>
  <c r="E749" i="3"/>
  <c r="D749" i="3"/>
  <c r="C749" i="3"/>
  <c r="B749" i="3"/>
  <c r="A749" i="3"/>
  <c r="F748" i="3"/>
  <c r="E748" i="3"/>
  <c r="D748" i="3"/>
  <c r="C748" i="3"/>
  <c r="B748" i="3"/>
  <c r="A748" i="3"/>
  <c r="F747" i="3"/>
  <c r="E747" i="3"/>
  <c r="D747" i="3"/>
  <c r="C747" i="3"/>
  <c r="B747" i="3"/>
  <c r="A747" i="3"/>
  <c r="F746" i="3"/>
  <c r="E746" i="3"/>
  <c r="D746" i="3"/>
  <c r="C746" i="3"/>
  <c r="B746" i="3"/>
  <c r="A746" i="3"/>
  <c r="F745" i="3"/>
  <c r="E745" i="3"/>
  <c r="D745" i="3"/>
  <c r="C745" i="3"/>
  <c r="B745" i="3"/>
  <c r="A745" i="3"/>
  <c r="F744" i="3"/>
  <c r="E744" i="3"/>
  <c r="D744" i="3"/>
  <c r="C744" i="3"/>
  <c r="B744" i="3"/>
  <c r="A744" i="3"/>
  <c r="F743" i="3"/>
  <c r="E743" i="3"/>
  <c r="D743" i="3"/>
  <c r="C743" i="3"/>
  <c r="B743" i="3"/>
  <c r="A743" i="3"/>
  <c r="F742" i="3"/>
  <c r="E742" i="3"/>
  <c r="D742" i="3"/>
  <c r="C742" i="3"/>
  <c r="B742" i="3"/>
  <c r="A742" i="3"/>
  <c r="F741" i="3"/>
  <c r="E741" i="3"/>
  <c r="D741" i="3"/>
  <c r="C741" i="3"/>
  <c r="B741" i="3"/>
  <c r="A741" i="3"/>
  <c r="F740" i="3"/>
  <c r="E740" i="3"/>
  <c r="D740" i="3"/>
  <c r="C740" i="3"/>
  <c r="B740" i="3"/>
  <c r="A740" i="3"/>
  <c r="F739" i="3"/>
  <c r="E739" i="3"/>
  <c r="D739" i="3"/>
  <c r="C739" i="3"/>
  <c r="B739" i="3"/>
  <c r="A739" i="3"/>
  <c r="F738" i="3"/>
  <c r="E738" i="3"/>
  <c r="D738" i="3"/>
  <c r="C738" i="3"/>
  <c r="B738" i="3"/>
  <c r="A738" i="3"/>
  <c r="F737" i="3"/>
  <c r="E737" i="3"/>
  <c r="D737" i="3"/>
  <c r="C737" i="3"/>
  <c r="B737" i="3"/>
  <c r="A737" i="3"/>
  <c r="F736" i="3"/>
  <c r="E736" i="3"/>
  <c r="D736" i="3"/>
  <c r="C736" i="3"/>
  <c r="B736" i="3"/>
  <c r="A736" i="3"/>
  <c r="F735" i="3"/>
  <c r="E735" i="3"/>
  <c r="D735" i="3"/>
  <c r="C735" i="3"/>
  <c r="B735" i="3"/>
  <c r="A735" i="3"/>
  <c r="F734" i="3"/>
  <c r="E734" i="3"/>
  <c r="D734" i="3"/>
  <c r="C734" i="3"/>
  <c r="B734" i="3"/>
  <c r="A734" i="3"/>
  <c r="F733" i="3"/>
  <c r="E733" i="3"/>
  <c r="D733" i="3"/>
  <c r="C733" i="3"/>
  <c r="B733" i="3"/>
  <c r="A733" i="3"/>
  <c r="F732" i="3"/>
  <c r="E732" i="3"/>
  <c r="D732" i="3"/>
  <c r="C732" i="3"/>
  <c r="B732" i="3"/>
  <c r="A732" i="3"/>
  <c r="F731" i="3"/>
  <c r="E731" i="3"/>
  <c r="D731" i="3"/>
  <c r="C731" i="3"/>
  <c r="B731" i="3"/>
  <c r="A731" i="3"/>
  <c r="F730" i="3"/>
  <c r="E730" i="3"/>
  <c r="D730" i="3"/>
  <c r="C730" i="3"/>
  <c r="B730" i="3"/>
  <c r="A730" i="3"/>
  <c r="F729" i="3"/>
  <c r="E729" i="3"/>
  <c r="D729" i="3"/>
  <c r="C729" i="3"/>
  <c r="B729" i="3"/>
  <c r="A729" i="3"/>
  <c r="F728" i="3"/>
  <c r="E728" i="3"/>
  <c r="D728" i="3"/>
  <c r="C728" i="3"/>
  <c r="B728" i="3"/>
  <c r="A728" i="3"/>
  <c r="F727" i="3"/>
  <c r="E727" i="3"/>
  <c r="D727" i="3"/>
  <c r="C727" i="3"/>
  <c r="B727" i="3"/>
  <c r="A727" i="3"/>
  <c r="F726" i="3"/>
  <c r="E726" i="3"/>
  <c r="D726" i="3"/>
  <c r="C726" i="3"/>
  <c r="B726" i="3"/>
  <c r="A726" i="3"/>
  <c r="F725" i="3"/>
  <c r="E725" i="3"/>
  <c r="D725" i="3"/>
  <c r="C725" i="3"/>
  <c r="B725" i="3"/>
  <c r="A725" i="3"/>
  <c r="F724" i="3"/>
  <c r="E724" i="3"/>
  <c r="D724" i="3"/>
  <c r="C724" i="3"/>
  <c r="B724" i="3"/>
  <c r="A724" i="3"/>
  <c r="F723" i="3"/>
  <c r="E723" i="3"/>
  <c r="D723" i="3"/>
  <c r="C723" i="3"/>
  <c r="B723" i="3"/>
  <c r="A723" i="3"/>
  <c r="F722" i="3"/>
  <c r="E722" i="3"/>
  <c r="D722" i="3"/>
  <c r="C722" i="3"/>
  <c r="B722" i="3"/>
  <c r="A722" i="3"/>
  <c r="F721" i="3"/>
  <c r="E721" i="3"/>
  <c r="D721" i="3"/>
  <c r="C721" i="3"/>
  <c r="B721" i="3"/>
  <c r="A721" i="3"/>
  <c r="F720" i="3"/>
  <c r="E720" i="3"/>
  <c r="D720" i="3"/>
  <c r="C720" i="3"/>
  <c r="B720" i="3"/>
  <c r="A720" i="3"/>
  <c r="F719" i="3"/>
  <c r="E719" i="3"/>
  <c r="D719" i="3"/>
  <c r="C719" i="3"/>
  <c r="B719" i="3"/>
  <c r="A719" i="3"/>
  <c r="F718" i="3"/>
  <c r="E718" i="3"/>
  <c r="D718" i="3"/>
  <c r="C718" i="3"/>
  <c r="B718" i="3"/>
  <c r="A718" i="3"/>
  <c r="F717" i="3"/>
  <c r="E717" i="3"/>
  <c r="D717" i="3"/>
  <c r="C717" i="3"/>
  <c r="B717" i="3"/>
  <c r="A717" i="3"/>
  <c r="F716" i="3"/>
  <c r="E716" i="3"/>
  <c r="D716" i="3"/>
  <c r="C716" i="3"/>
  <c r="B716" i="3"/>
  <c r="A716" i="3"/>
  <c r="F715" i="3"/>
  <c r="E715" i="3"/>
  <c r="D715" i="3"/>
  <c r="C715" i="3"/>
  <c r="B715" i="3"/>
  <c r="A715" i="3"/>
  <c r="F714" i="3"/>
  <c r="E714" i="3"/>
  <c r="D714" i="3"/>
  <c r="C714" i="3"/>
  <c r="B714" i="3"/>
  <c r="A714" i="3"/>
  <c r="F713" i="3"/>
  <c r="E713" i="3"/>
  <c r="D713" i="3"/>
  <c r="C713" i="3"/>
  <c r="B713" i="3"/>
  <c r="A713" i="3"/>
  <c r="F712" i="3"/>
  <c r="E712" i="3"/>
  <c r="D712" i="3"/>
  <c r="C712" i="3"/>
  <c r="B712" i="3"/>
  <c r="A712" i="3"/>
  <c r="F711" i="3"/>
  <c r="E711" i="3"/>
  <c r="D711" i="3"/>
  <c r="C711" i="3"/>
  <c r="B711" i="3"/>
  <c r="A711" i="3"/>
  <c r="F710" i="3"/>
  <c r="E710" i="3"/>
  <c r="D710" i="3"/>
  <c r="C710" i="3"/>
  <c r="B710" i="3"/>
  <c r="A710" i="3"/>
  <c r="F709" i="3"/>
  <c r="E709" i="3"/>
  <c r="D709" i="3"/>
  <c r="C709" i="3"/>
  <c r="B709" i="3"/>
  <c r="A709" i="3"/>
  <c r="F708" i="3"/>
  <c r="E708" i="3"/>
  <c r="D708" i="3"/>
  <c r="C708" i="3"/>
  <c r="B708" i="3"/>
  <c r="A708" i="3"/>
  <c r="F707" i="3"/>
  <c r="E707" i="3"/>
  <c r="D707" i="3"/>
  <c r="C707" i="3"/>
  <c r="B707" i="3"/>
  <c r="A707" i="3"/>
  <c r="F706" i="3"/>
  <c r="E706" i="3"/>
  <c r="D706" i="3"/>
  <c r="C706" i="3"/>
  <c r="B706" i="3"/>
  <c r="A706" i="3"/>
  <c r="F705" i="3"/>
  <c r="E705" i="3"/>
  <c r="D705" i="3"/>
  <c r="C705" i="3"/>
  <c r="B705" i="3"/>
  <c r="A705" i="3"/>
  <c r="F704" i="3"/>
  <c r="E704" i="3"/>
  <c r="D704" i="3"/>
  <c r="C704" i="3"/>
  <c r="B704" i="3"/>
  <c r="A704" i="3"/>
  <c r="F703" i="3"/>
  <c r="E703" i="3"/>
  <c r="D703" i="3"/>
  <c r="C703" i="3"/>
  <c r="B703" i="3"/>
  <c r="A703" i="3"/>
  <c r="F702" i="3"/>
  <c r="E702" i="3"/>
  <c r="D702" i="3"/>
  <c r="C702" i="3"/>
  <c r="B702" i="3"/>
  <c r="A702" i="3"/>
  <c r="F701" i="3"/>
  <c r="E701" i="3"/>
  <c r="D701" i="3"/>
  <c r="C701" i="3"/>
  <c r="B701" i="3"/>
  <c r="A701" i="3"/>
  <c r="F700" i="3"/>
  <c r="E700" i="3"/>
  <c r="D700" i="3"/>
  <c r="C700" i="3"/>
  <c r="B700" i="3"/>
  <c r="A700" i="3"/>
  <c r="F699" i="3"/>
  <c r="E699" i="3"/>
  <c r="D699" i="3"/>
  <c r="C699" i="3"/>
  <c r="B699" i="3"/>
  <c r="A699" i="3"/>
  <c r="F698" i="3"/>
  <c r="E698" i="3"/>
  <c r="D698" i="3"/>
  <c r="C698" i="3"/>
  <c r="B698" i="3"/>
  <c r="A698" i="3"/>
  <c r="F697" i="3"/>
  <c r="E697" i="3"/>
  <c r="D697" i="3"/>
  <c r="C697" i="3"/>
  <c r="B697" i="3"/>
  <c r="A697" i="3"/>
  <c r="F696" i="3"/>
  <c r="E696" i="3"/>
  <c r="D696" i="3"/>
  <c r="C696" i="3"/>
  <c r="B696" i="3"/>
  <c r="A696" i="3"/>
  <c r="F695" i="3"/>
  <c r="E695" i="3"/>
  <c r="D695" i="3"/>
  <c r="C695" i="3"/>
  <c r="B695" i="3"/>
  <c r="A695" i="3"/>
  <c r="F694" i="3"/>
  <c r="E694" i="3"/>
  <c r="D694" i="3"/>
  <c r="C694" i="3"/>
  <c r="B694" i="3"/>
  <c r="A694" i="3"/>
  <c r="F693" i="3"/>
  <c r="E693" i="3"/>
  <c r="D693" i="3"/>
  <c r="C693" i="3"/>
  <c r="B693" i="3"/>
  <c r="A693" i="3"/>
  <c r="F692" i="3"/>
  <c r="E692" i="3"/>
  <c r="D692" i="3"/>
  <c r="C692" i="3"/>
  <c r="B692" i="3"/>
  <c r="A692" i="3"/>
  <c r="F691" i="3"/>
  <c r="E691" i="3"/>
  <c r="D691" i="3"/>
  <c r="C691" i="3"/>
  <c r="B691" i="3"/>
  <c r="A691" i="3"/>
  <c r="F690" i="3"/>
  <c r="E690" i="3"/>
  <c r="D690" i="3"/>
  <c r="C690" i="3"/>
  <c r="B690" i="3"/>
  <c r="A690" i="3"/>
  <c r="F689" i="3"/>
  <c r="E689" i="3"/>
  <c r="D689" i="3"/>
  <c r="C689" i="3"/>
  <c r="B689" i="3"/>
  <c r="A689" i="3"/>
  <c r="F688" i="3"/>
  <c r="E688" i="3"/>
  <c r="D688" i="3"/>
  <c r="C688" i="3"/>
  <c r="B688" i="3"/>
  <c r="A688" i="3"/>
  <c r="F687" i="3"/>
  <c r="E687" i="3"/>
  <c r="D687" i="3"/>
  <c r="C687" i="3"/>
  <c r="B687" i="3"/>
  <c r="A687" i="3"/>
  <c r="F686" i="3"/>
  <c r="E686" i="3"/>
  <c r="D686" i="3"/>
  <c r="C686" i="3"/>
  <c r="B686" i="3"/>
  <c r="A686" i="3"/>
  <c r="F685" i="3"/>
  <c r="E685" i="3"/>
  <c r="D685" i="3"/>
  <c r="C685" i="3"/>
  <c r="B685" i="3"/>
  <c r="A685" i="3"/>
  <c r="F684" i="3"/>
  <c r="E684" i="3"/>
  <c r="D684" i="3"/>
  <c r="C684" i="3"/>
  <c r="B684" i="3"/>
  <c r="A684" i="3"/>
  <c r="F683" i="3"/>
  <c r="E683" i="3"/>
  <c r="D683" i="3"/>
  <c r="C683" i="3"/>
  <c r="B683" i="3"/>
  <c r="A683" i="3"/>
  <c r="F682" i="3"/>
  <c r="E682" i="3"/>
  <c r="D682" i="3"/>
  <c r="C682" i="3"/>
  <c r="B682" i="3"/>
  <c r="A682" i="3"/>
  <c r="F681" i="3"/>
  <c r="E681" i="3"/>
  <c r="D681" i="3"/>
  <c r="C681" i="3"/>
  <c r="B681" i="3"/>
  <c r="A681" i="3"/>
  <c r="F680" i="3"/>
  <c r="E680" i="3"/>
  <c r="D680" i="3"/>
  <c r="C680" i="3"/>
  <c r="B680" i="3"/>
  <c r="A680" i="3"/>
  <c r="F679" i="3"/>
  <c r="E679" i="3"/>
  <c r="D679" i="3"/>
  <c r="C679" i="3"/>
  <c r="B679" i="3"/>
  <c r="A679" i="3"/>
  <c r="F678" i="3"/>
  <c r="E678" i="3"/>
  <c r="D678" i="3"/>
  <c r="C678" i="3"/>
  <c r="B678" i="3"/>
  <c r="A678" i="3"/>
  <c r="F677" i="3"/>
  <c r="E677" i="3"/>
  <c r="D677" i="3"/>
  <c r="C677" i="3"/>
  <c r="B677" i="3"/>
  <c r="A677" i="3"/>
  <c r="F676" i="3"/>
  <c r="E676" i="3"/>
  <c r="D676" i="3"/>
  <c r="C676" i="3"/>
  <c r="B676" i="3"/>
  <c r="A676" i="3"/>
  <c r="F675" i="3"/>
  <c r="E675" i="3"/>
  <c r="D675" i="3"/>
  <c r="C675" i="3"/>
  <c r="B675" i="3"/>
  <c r="A675" i="3"/>
  <c r="F674" i="3"/>
  <c r="E674" i="3"/>
  <c r="D674" i="3"/>
  <c r="C674" i="3"/>
  <c r="B674" i="3"/>
  <c r="A674" i="3"/>
  <c r="F673" i="3"/>
  <c r="E673" i="3"/>
  <c r="D673" i="3"/>
  <c r="C673" i="3"/>
  <c r="B673" i="3"/>
  <c r="A673" i="3"/>
  <c r="F672" i="3"/>
  <c r="E672" i="3"/>
  <c r="D672" i="3"/>
  <c r="C672" i="3"/>
  <c r="B672" i="3"/>
  <c r="A672" i="3"/>
  <c r="F671" i="3"/>
  <c r="E671" i="3"/>
  <c r="D671" i="3"/>
  <c r="C671" i="3"/>
  <c r="B671" i="3"/>
  <c r="A671" i="3"/>
  <c r="F670" i="3"/>
  <c r="E670" i="3"/>
  <c r="D670" i="3"/>
  <c r="C670" i="3"/>
  <c r="B670" i="3"/>
  <c r="A670" i="3"/>
  <c r="F669" i="3"/>
  <c r="E669" i="3"/>
  <c r="D669" i="3"/>
  <c r="C669" i="3"/>
  <c r="B669" i="3"/>
  <c r="A669" i="3"/>
  <c r="F668" i="3"/>
  <c r="E668" i="3"/>
  <c r="D668" i="3"/>
  <c r="C668" i="3"/>
  <c r="B668" i="3"/>
  <c r="A668" i="3"/>
  <c r="F667" i="3"/>
  <c r="E667" i="3"/>
  <c r="D667" i="3"/>
  <c r="C667" i="3"/>
  <c r="B667" i="3"/>
  <c r="A667" i="3"/>
  <c r="F666" i="3"/>
  <c r="E666" i="3"/>
  <c r="D666" i="3"/>
  <c r="C666" i="3"/>
  <c r="B666" i="3"/>
  <c r="A666" i="3"/>
  <c r="F665" i="3"/>
  <c r="E665" i="3"/>
  <c r="D665" i="3"/>
  <c r="C665" i="3"/>
  <c r="B665" i="3"/>
  <c r="A665" i="3"/>
  <c r="F664" i="3"/>
  <c r="E664" i="3"/>
  <c r="D664" i="3"/>
  <c r="C664" i="3"/>
  <c r="B664" i="3"/>
  <c r="A664" i="3"/>
  <c r="F663" i="3"/>
  <c r="E663" i="3"/>
  <c r="D663" i="3"/>
  <c r="C663" i="3"/>
  <c r="B663" i="3"/>
  <c r="A663" i="3"/>
  <c r="F662" i="3"/>
  <c r="E662" i="3"/>
  <c r="D662" i="3"/>
  <c r="C662" i="3"/>
  <c r="B662" i="3"/>
  <c r="A662" i="3"/>
  <c r="F661" i="3"/>
  <c r="E661" i="3"/>
  <c r="D661" i="3"/>
  <c r="C661" i="3"/>
  <c r="B661" i="3"/>
  <c r="A661" i="3"/>
  <c r="F660" i="3"/>
  <c r="E660" i="3"/>
  <c r="D660" i="3"/>
  <c r="C660" i="3"/>
  <c r="B660" i="3"/>
  <c r="A660" i="3"/>
  <c r="F659" i="3"/>
  <c r="E659" i="3"/>
  <c r="D659" i="3"/>
  <c r="C659" i="3"/>
  <c r="B659" i="3"/>
  <c r="A659" i="3"/>
  <c r="F658" i="3"/>
  <c r="E658" i="3"/>
  <c r="D658" i="3"/>
  <c r="C658" i="3"/>
  <c r="B658" i="3"/>
  <c r="A658" i="3"/>
  <c r="F657" i="3"/>
  <c r="E657" i="3"/>
  <c r="D657" i="3"/>
  <c r="C657" i="3"/>
  <c r="B657" i="3"/>
  <c r="A657" i="3"/>
  <c r="F656" i="3"/>
  <c r="E656" i="3"/>
  <c r="D656" i="3"/>
  <c r="C656" i="3"/>
  <c r="B656" i="3"/>
  <c r="A656" i="3"/>
  <c r="F655" i="3"/>
  <c r="E655" i="3"/>
  <c r="D655" i="3"/>
  <c r="C655" i="3"/>
  <c r="B655" i="3"/>
  <c r="A655" i="3"/>
  <c r="F654" i="3"/>
  <c r="E654" i="3"/>
  <c r="D654" i="3"/>
  <c r="C654" i="3"/>
  <c r="B654" i="3"/>
  <c r="A654" i="3"/>
  <c r="F653" i="3"/>
  <c r="E653" i="3"/>
  <c r="D653" i="3"/>
  <c r="C653" i="3"/>
  <c r="B653" i="3"/>
  <c r="A653" i="3"/>
  <c r="F652" i="3"/>
  <c r="E652" i="3"/>
  <c r="D652" i="3"/>
  <c r="C652" i="3"/>
  <c r="B652" i="3"/>
  <c r="A652" i="3"/>
  <c r="F651" i="3"/>
  <c r="E651" i="3"/>
  <c r="D651" i="3"/>
  <c r="C651" i="3"/>
  <c r="B651" i="3"/>
  <c r="A651" i="3"/>
  <c r="F650" i="3"/>
  <c r="E650" i="3"/>
  <c r="D650" i="3"/>
  <c r="C650" i="3"/>
  <c r="B650" i="3"/>
  <c r="A650" i="3"/>
  <c r="F649" i="3"/>
  <c r="E649" i="3"/>
  <c r="D649" i="3"/>
  <c r="C649" i="3"/>
  <c r="B649" i="3"/>
  <c r="A649" i="3"/>
  <c r="F648" i="3"/>
  <c r="E648" i="3"/>
  <c r="D648" i="3"/>
  <c r="C648" i="3"/>
  <c r="B648" i="3"/>
  <c r="A648" i="3"/>
  <c r="F647" i="3"/>
  <c r="E647" i="3"/>
  <c r="D647" i="3"/>
  <c r="C647" i="3"/>
  <c r="B647" i="3"/>
  <c r="A647" i="3"/>
  <c r="F646" i="3"/>
  <c r="E646" i="3"/>
  <c r="D646" i="3"/>
  <c r="C646" i="3"/>
  <c r="B646" i="3"/>
  <c r="A646" i="3"/>
  <c r="F645" i="3"/>
  <c r="E645" i="3"/>
  <c r="D645" i="3"/>
  <c r="C645" i="3"/>
  <c r="B645" i="3"/>
  <c r="A645" i="3"/>
  <c r="F644" i="3"/>
  <c r="E644" i="3"/>
  <c r="D644" i="3"/>
  <c r="C644" i="3"/>
  <c r="B644" i="3"/>
  <c r="A644" i="3"/>
  <c r="F643" i="3"/>
  <c r="E643" i="3"/>
  <c r="D643" i="3"/>
  <c r="C643" i="3"/>
  <c r="B643" i="3"/>
  <c r="A643" i="3"/>
  <c r="F642" i="3"/>
  <c r="E642" i="3"/>
  <c r="D642" i="3"/>
  <c r="C642" i="3"/>
  <c r="B642" i="3"/>
  <c r="A642" i="3"/>
  <c r="F641" i="3"/>
  <c r="E641" i="3"/>
  <c r="D641" i="3"/>
  <c r="C641" i="3"/>
  <c r="B641" i="3"/>
  <c r="A641" i="3"/>
  <c r="F640" i="3"/>
  <c r="E640" i="3"/>
  <c r="D640" i="3"/>
  <c r="C640" i="3"/>
  <c r="B640" i="3"/>
  <c r="A640" i="3"/>
  <c r="F639" i="3"/>
  <c r="E639" i="3"/>
  <c r="D639" i="3"/>
  <c r="C639" i="3"/>
  <c r="B639" i="3"/>
  <c r="A639" i="3"/>
  <c r="F638" i="3"/>
  <c r="E638" i="3"/>
  <c r="D638" i="3"/>
  <c r="C638" i="3"/>
  <c r="B638" i="3"/>
  <c r="A638" i="3"/>
  <c r="F637" i="3"/>
  <c r="E637" i="3"/>
  <c r="D637" i="3"/>
  <c r="C637" i="3"/>
  <c r="B637" i="3"/>
  <c r="A637" i="3"/>
  <c r="F636" i="3"/>
  <c r="E636" i="3"/>
  <c r="D636" i="3"/>
  <c r="C636" i="3"/>
  <c r="B636" i="3"/>
  <c r="A636" i="3"/>
  <c r="F635" i="3"/>
  <c r="E635" i="3"/>
  <c r="D635" i="3"/>
  <c r="C635" i="3"/>
  <c r="B635" i="3"/>
  <c r="A635" i="3"/>
  <c r="F634" i="3"/>
  <c r="E634" i="3"/>
  <c r="D634" i="3"/>
  <c r="C634" i="3"/>
  <c r="B634" i="3"/>
  <c r="A634" i="3"/>
  <c r="F633" i="3"/>
  <c r="E633" i="3"/>
  <c r="D633" i="3"/>
  <c r="C633" i="3"/>
  <c r="B633" i="3"/>
  <c r="A633" i="3"/>
  <c r="F632" i="3"/>
  <c r="E632" i="3"/>
  <c r="D632" i="3"/>
  <c r="C632" i="3"/>
  <c r="B632" i="3"/>
  <c r="A632" i="3"/>
  <c r="F631" i="3"/>
  <c r="E631" i="3"/>
  <c r="D631" i="3"/>
  <c r="C631" i="3"/>
  <c r="B631" i="3"/>
  <c r="A631" i="3"/>
  <c r="F630" i="3"/>
  <c r="E630" i="3"/>
  <c r="D630" i="3"/>
  <c r="C630" i="3"/>
  <c r="B630" i="3"/>
  <c r="A630" i="3"/>
  <c r="F629" i="3"/>
  <c r="E629" i="3"/>
  <c r="D629" i="3"/>
  <c r="C629" i="3"/>
  <c r="B629" i="3"/>
  <c r="A629" i="3"/>
  <c r="F628" i="3"/>
  <c r="E628" i="3"/>
  <c r="D628" i="3"/>
  <c r="C628" i="3"/>
  <c r="B628" i="3"/>
  <c r="A628" i="3"/>
  <c r="F627" i="3"/>
  <c r="E627" i="3"/>
  <c r="D627" i="3"/>
  <c r="C627" i="3"/>
  <c r="B627" i="3"/>
  <c r="A627" i="3"/>
  <c r="F626" i="3"/>
  <c r="E626" i="3"/>
  <c r="D626" i="3"/>
  <c r="C626" i="3"/>
  <c r="B626" i="3"/>
  <c r="A626" i="3"/>
  <c r="F625" i="3"/>
  <c r="E625" i="3"/>
  <c r="D625" i="3"/>
  <c r="C625" i="3"/>
  <c r="B625" i="3"/>
  <c r="A625" i="3"/>
  <c r="F624" i="3"/>
  <c r="E624" i="3"/>
  <c r="D624" i="3"/>
  <c r="C624" i="3"/>
  <c r="B624" i="3"/>
  <c r="A624" i="3"/>
  <c r="F623" i="3"/>
  <c r="E623" i="3"/>
  <c r="D623" i="3"/>
  <c r="C623" i="3"/>
  <c r="B623" i="3"/>
  <c r="A623" i="3"/>
  <c r="F622" i="3"/>
  <c r="E622" i="3"/>
  <c r="D622" i="3"/>
  <c r="C622" i="3"/>
  <c r="B622" i="3"/>
  <c r="A622" i="3"/>
  <c r="F621" i="3"/>
  <c r="E621" i="3"/>
  <c r="D621" i="3"/>
  <c r="C621" i="3"/>
  <c r="B621" i="3"/>
  <c r="A621" i="3"/>
  <c r="F620" i="3"/>
  <c r="E620" i="3"/>
  <c r="D620" i="3"/>
  <c r="C620" i="3"/>
  <c r="B620" i="3"/>
  <c r="A620" i="3"/>
  <c r="F619" i="3"/>
  <c r="E619" i="3"/>
  <c r="D619" i="3"/>
  <c r="C619" i="3"/>
  <c r="B619" i="3"/>
  <c r="A619" i="3"/>
  <c r="F618" i="3"/>
  <c r="E618" i="3"/>
  <c r="D618" i="3"/>
  <c r="C618" i="3"/>
  <c r="B618" i="3"/>
  <c r="A618" i="3"/>
  <c r="F617" i="3"/>
  <c r="E617" i="3"/>
  <c r="D617" i="3"/>
  <c r="C617" i="3"/>
  <c r="B617" i="3"/>
  <c r="A617" i="3"/>
  <c r="F616" i="3"/>
  <c r="E616" i="3"/>
  <c r="D616" i="3"/>
  <c r="C616" i="3"/>
  <c r="B616" i="3"/>
  <c r="A616" i="3"/>
  <c r="F615" i="3"/>
  <c r="E615" i="3"/>
  <c r="D615" i="3"/>
  <c r="C615" i="3"/>
  <c r="B615" i="3"/>
  <c r="A615" i="3"/>
  <c r="F614" i="3"/>
  <c r="E614" i="3"/>
  <c r="D614" i="3"/>
  <c r="C614" i="3"/>
  <c r="B614" i="3"/>
  <c r="A614" i="3"/>
  <c r="F613" i="3"/>
  <c r="E613" i="3"/>
  <c r="D613" i="3"/>
  <c r="C613" i="3"/>
  <c r="B613" i="3"/>
  <c r="A613" i="3"/>
  <c r="F612" i="3"/>
  <c r="E612" i="3"/>
  <c r="D612" i="3"/>
  <c r="C612" i="3"/>
  <c r="B612" i="3"/>
  <c r="A612" i="3"/>
  <c r="F611" i="3"/>
  <c r="E611" i="3"/>
  <c r="D611" i="3"/>
  <c r="C611" i="3"/>
  <c r="B611" i="3"/>
  <c r="A611" i="3"/>
  <c r="F610" i="3"/>
  <c r="E610" i="3"/>
  <c r="D610" i="3"/>
  <c r="C610" i="3"/>
  <c r="B610" i="3"/>
  <c r="A610" i="3"/>
  <c r="F609" i="3"/>
  <c r="E609" i="3"/>
  <c r="D609" i="3"/>
  <c r="C609" i="3"/>
  <c r="B609" i="3"/>
  <c r="A609" i="3"/>
  <c r="F608" i="3"/>
  <c r="E608" i="3"/>
  <c r="D608" i="3"/>
  <c r="C608" i="3"/>
  <c r="B608" i="3"/>
  <c r="A608" i="3"/>
  <c r="F607" i="3"/>
  <c r="E607" i="3"/>
  <c r="D607" i="3"/>
  <c r="C607" i="3"/>
  <c r="B607" i="3"/>
  <c r="A607" i="3"/>
  <c r="F606" i="3"/>
  <c r="E606" i="3"/>
  <c r="D606" i="3"/>
  <c r="C606" i="3"/>
  <c r="B606" i="3"/>
  <c r="A606" i="3"/>
  <c r="F605" i="3"/>
  <c r="E605" i="3"/>
  <c r="D605" i="3"/>
  <c r="C605" i="3"/>
  <c r="B605" i="3"/>
  <c r="A605" i="3"/>
  <c r="F604" i="3"/>
  <c r="E604" i="3"/>
  <c r="D604" i="3"/>
  <c r="C604" i="3"/>
  <c r="B604" i="3"/>
  <c r="A604" i="3"/>
  <c r="F603" i="3"/>
  <c r="E603" i="3"/>
  <c r="D603" i="3"/>
  <c r="C603" i="3"/>
  <c r="B603" i="3"/>
  <c r="A603" i="3"/>
  <c r="F602" i="3"/>
  <c r="E602" i="3"/>
  <c r="D602" i="3"/>
  <c r="C602" i="3"/>
  <c r="B602" i="3"/>
  <c r="A602" i="3"/>
  <c r="F601" i="3"/>
  <c r="E601" i="3"/>
  <c r="D601" i="3"/>
  <c r="C601" i="3"/>
  <c r="B601" i="3"/>
  <c r="A601" i="3"/>
  <c r="F600" i="3"/>
  <c r="E600" i="3"/>
  <c r="D600" i="3"/>
  <c r="C600" i="3"/>
  <c r="B600" i="3"/>
  <c r="A600" i="3"/>
  <c r="F599" i="3"/>
  <c r="E599" i="3"/>
  <c r="D599" i="3"/>
  <c r="C599" i="3"/>
  <c r="B599" i="3"/>
  <c r="A599" i="3"/>
  <c r="F598" i="3"/>
  <c r="E598" i="3"/>
  <c r="D598" i="3"/>
  <c r="C598" i="3"/>
  <c r="B598" i="3"/>
  <c r="A598" i="3"/>
  <c r="F597" i="3"/>
  <c r="E597" i="3"/>
  <c r="D597" i="3"/>
  <c r="C597" i="3"/>
  <c r="B597" i="3"/>
  <c r="A597" i="3"/>
  <c r="F596" i="3"/>
  <c r="E596" i="3"/>
  <c r="D596" i="3"/>
  <c r="C596" i="3"/>
  <c r="B596" i="3"/>
  <c r="A596" i="3"/>
  <c r="F595" i="3"/>
  <c r="E595" i="3"/>
  <c r="D595" i="3"/>
  <c r="C595" i="3"/>
  <c r="B595" i="3"/>
  <c r="A595" i="3"/>
  <c r="F594" i="3"/>
  <c r="E594" i="3"/>
  <c r="D594" i="3"/>
  <c r="C594" i="3"/>
  <c r="B594" i="3"/>
  <c r="A594" i="3"/>
  <c r="F593" i="3"/>
  <c r="E593" i="3"/>
  <c r="D593" i="3"/>
  <c r="C593" i="3"/>
  <c r="B593" i="3"/>
  <c r="A593" i="3"/>
  <c r="F592" i="3"/>
  <c r="E592" i="3"/>
  <c r="D592" i="3"/>
  <c r="C592" i="3"/>
  <c r="B592" i="3"/>
  <c r="A592" i="3"/>
  <c r="F591" i="3"/>
  <c r="E591" i="3"/>
  <c r="D591" i="3"/>
  <c r="C591" i="3"/>
  <c r="B591" i="3"/>
  <c r="A591" i="3"/>
  <c r="F590" i="3"/>
  <c r="E590" i="3"/>
  <c r="D590" i="3"/>
  <c r="C590" i="3"/>
  <c r="B590" i="3"/>
  <c r="A590" i="3"/>
  <c r="F589" i="3"/>
  <c r="E589" i="3"/>
  <c r="D589" i="3"/>
  <c r="C589" i="3"/>
  <c r="B589" i="3"/>
  <c r="A589" i="3"/>
  <c r="F588" i="3"/>
  <c r="E588" i="3"/>
  <c r="D588" i="3"/>
  <c r="C588" i="3"/>
  <c r="B588" i="3"/>
  <c r="A588" i="3"/>
  <c r="F587" i="3"/>
  <c r="E587" i="3"/>
  <c r="D587" i="3"/>
  <c r="C587" i="3"/>
  <c r="B587" i="3"/>
  <c r="A587" i="3"/>
  <c r="F586" i="3"/>
  <c r="E586" i="3"/>
  <c r="D586" i="3"/>
  <c r="C586" i="3"/>
  <c r="B586" i="3"/>
  <c r="A586" i="3"/>
  <c r="F585" i="3"/>
  <c r="E585" i="3"/>
  <c r="D585" i="3"/>
  <c r="C585" i="3"/>
  <c r="B585" i="3"/>
  <c r="A585" i="3"/>
  <c r="F584" i="3"/>
  <c r="E584" i="3"/>
  <c r="D584" i="3"/>
  <c r="C584" i="3"/>
  <c r="B584" i="3"/>
  <c r="A584" i="3"/>
  <c r="F583" i="3"/>
  <c r="E583" i="3"/>
  <c r="D583" i="3"/>
  <c r="C583" i="3"/>
  <c r="B583" i="3"/>
  <c r="A583" i="3"/>
  <c r="F582" i="3"/>
  <c r="E582" i="3"/>
  <c r="D582" i="3"/>
  <c r="C582" i="3"/>
  <c r="B582" i="3"/>
  <c r="A582" i="3"/>
  <c r="F581" i="3"/>
  <c r="E581" i="3"/>
  <c r="D581" i="3"/>
  <c r="C581" i="3"/>
  <c r="B581" i="3"/>
  <c r="A581" i="3"/>
  <c r="F580" i="3"/>
  <c r="E580" i="3"/>
  <c r="D580" i="3"/>
  <c r="C580" i="3"/>
  <c r="B580" i="3"/>
  <c r="A580" i="3"/>
  <c r="F579" i="3"/>
  <c r="E579" i="3"/>
  <c r="D579" i="3"/>
  <c r="C579" i="3"/>
  <c r="B579" i="3"/>
  <c r="A579" i="3"/>
  <c r="F578" i="3"/>
  <c r="E578" i="3"/>
  <c r="D578" i="3"/>
  <c r="C578" i="3"/>
  <c r="B578" i="3"/>
  <c r="A578" i="3"/>
  <c r="F577" i="3"/>
  <c r="E577" i="3"/>
  <c r="D577" i="3"/>
  <c r="C577" i="3"/>
  <c r="B577" i="3"/>
  <c r="A577" i="3"/>
  <c r="F576" i="3"/>
  <c r="E576" i="3"/>
  <c r="D576" i="3"/>
  <c r="C576" i="3"/>
  <c r="B576" i="3"/>
  <c r="A576" i="3"/>
  <c r="F575" i="3"/>
  <c r="E575" i="3"/>
  <c r="D575" i="3"/>
  <c r="C575" i="3"/>
  <c r="B575" i="3"/>
  <c r="A575" i="3"/>
  <c r="F574" i="3"/>
  <c r="E574" i="3"/>
  <c r="D574" i="3"/>
  <c r="C574" i="3"/>
  <c r="B574" i="3"/>
  <c r="A574" i="3"/>
  <c r="F573" i="3"/>
  <c r="E573" i="3"/>
  <c r="D573" i="3"/>
  <c r="C573" i="3"/>
  <c r="B573" i="3"/>
  <c r="A573" i="3"/>
  <c r="F572" i="3"/>
  <c r="E572" i="3"/>
  <c r="D572" i="3"/>
  <c r="C572" i="3"/>
  <c r="B572" i="3"/>
  <c r="A572" i="3"/>
  <c r="F571" i="3"/>
  <c r="E571" i="3"/>
  <c r="D571" i="3"/>
  <c r="C571" i="3"/>
  <c r="B571" i="3"/>
  <c r="A571" i="3"/>
  <c r="F570" i="3"/>
  <c r="E570" i="3"/>
  <c r="D570" i="3"/>
  <c r="C570" i="3"/>
  <c r="B570" i="3"/>
  <c r="A570" i="3"/>
  <c r="F569" i="3"/>
  <c r="E569" i="3"/>
  <c r="D569" i="3"/>
  <c r="C569" i="3"/>
  <c r="B569" i="3"/>
  <c r="A569" i="3"/>
  <c r="F568" i="3"/>
  <c r="E568" i="3"/>
  <c r="D568" i="3"/>
  <c r="C568" i="3"/>
  <c r="B568" i="3"/>
  <c r="A568" i="3"/>
  <c r="F567" i="3"/>
  <c r="E567" i="3"/>
  <c r="D567" i="3"/>
  <c r="C567" i="3"/>
  <c r="B567" i="3"/>
  <c r="A567" i="3"/>
  <c r="F566" i="3"/>
  <c r="E566" i="3"/>
  <c r="D566" i="3"/>
  <c r="C566" i="3"/>
  <c r="B566" i="3"/>
  <c r="A566" i="3"/>
  <c r="F565" i="3"/>
  <c r="E565" i="3"/>
  <c r="D565" i="3"/>
  <c r="C565" i="3"/>
  <c r="B565" i="3"/>
  <c r="A565" i="3"/>
  <c r="F564" i="3"/>
  <c r="E564" i="3"/>
  <c r="D564" i="3"/>
  <c r="C564" i="3"/>
  <c r="B564" i="3"/>
  <c r="A564" i="3"/>
  <c r="F563" i="3"/>
  <c r="E563" i="3"/>
  <c r="D563" i="3"/>
  <c r="C563" i="3"/>
  <c r="B563" i="3"/>
  <c r="A563" i="3"/>
  <c r="F562" i="3"/>
  <c r="E562" i="3"/>
  <c r="D562" i="3"/>
  <c r="C562" i="3"/>
  <c r="B562" i="3"/>
  <c r="A562" i="3"/>
  <c r="F561" i="3"/>
  <c r="E561" i="3"/>
  <c r="D561" i="3"/>
  <c r="C561" i="3"/>
  <c r="B561" i="3"/>
  <c r="A561" i="3"/>
  <c r="F560" i="3"/>
  <c r="E560" i="3"/>
  <c r="D560" i="3"/>
  <c r="C560" i="3"/>
  <c r="B560" i="3"/>
  <c r="A560" i="3"/>
  <c r="F559" i="3"/>
  <c r="E559" i="3"/>
  <c r="D559" i="3"/>
  <c r="C559" i="3"/>
  <c r="B559" i="3"/>
  <c r="A559" i="3"/>
  <c r="F558" i="3"/>
  <c r="E558" i="3"/>
  <c r="D558" i="3"/>
  <c r="C558" i="3"/>
  <c r="B558" i="3"/>
  <c r="A558" i="3"/>
  <c r="F557" i="3"/>
  <c r="E557" i="3"/>
  <c r="D557" i="3"/>
  <c r="C557" i="3"/>
  <c r="B557" i="3"/>
  <c r="A557" i="3"/>
  <c r="F556" i="3"/>
  <c r="E556" i="3"/>
  <c r="D556" i="3"/>
  <c r="C556" i="3"/>
  <c r="B556" i="3"/>
  <c r="A556" i="3"/>
  <c r="F555" i="3"/>
  <c r="E555" i="3"/>
  <c r="D555" i="3"/>
  <c r="C555" i="3"/>
  <c r="B555" i="3"/>
  <c r="A555" i="3"/>
  <c r="F554" i="3"/>
  <c r="E554" i="3"/>
  <c r="D554" i="3"/>
  <c r="C554" i="3"/>
  <c r="B554" i="3"/>
  <c r="A554" i="3"/>
  <c r="F553" i="3"/>
  <c r="E553" i="3"/>
  <c r="D553" i="3"/>
  <c r="C553" i="3"/>
  <c r="B553" i="3"/>
  <c r="A553" i="3"/>
  <c r="F552" i="3"/>
  <c r="E552" i="3"/>
  <c r="D552" i="3"/>
  <c r="C552" i="3"/>
  <c r="B552" i="3"/>
  <c r="A552" i="3"/>
  <c r="F551" i="3"/>
  <c r="E551" i="3"/>
  <c r="D551" i="3"/>
  <c r="C551" i="3"/>
  <c r="B551" i="3"/>
  <c r="A551" i="3"/>
  <c r="F550" i="3"/>
  <c r="E550" i="3"/>
  <c r="D550" i="3"/>
  <c r="C550" i="3"/>
  <c r="B550" i="3"/>
  <c r="A550" i="3"/>
  <c r="F549" i="3"/>
  <c r="E549" i="3"/>
  <c r="D549" i="3"/>
  <c r="C549" i="3"/>
  <c r="B549" i="3"/>
  <c r="A549" i="3"/>
  <c r="F548" i="3"/>
  <c r="E548" i="3"/>
  <c r="D548" i="3"/>
  <c r="C548" i="3"/>
  <c r="B548" i="3"/>
  <c r="A548" i="3"/>
  <c r="F547" i="3"/>
  <c r="E547" i="3"/>
  <c r="D547" i="3"/>
  <c r="C547" i="3"/>
  <c r="B547" i="3"/>
  <c r="A547" i="3"/>
  <c r="F546" i="3"/>
  <c r="E546" i="3"/>
  <c r="D546" i="3"/>
  <c r="C546" i="3"/>
  <c r="B546" i="3"/>
  <c r="A546" i="3"/>
  <c r="F545" i="3"/>
  <c r="E545" i="3"/>
  <c r="D545" i="3"/>
  <c r="C545" i="3"/>
  <c r="B545" i="3"/>
  <c r="A545" i="3"/>
  <c r="F544" i="3"/>
  <c r="E544" i="3"/>
  <c r="D544" i="3"/>
  <c r="C544" i="3"/>
  <c r="B544" i="3"/>
  <c r="A544" i="3"/>
  <c r="F543" i="3"/>
  <c r="E543" i="3"/>
  <c r="D543" i="3"/>
  <c r="C543" i="3"/>
  <c r="B543" i="3"/>
  <c r="A543" i="3"/>
  <c r="F542" i="3"/>
  <c r="E542" i="3"/>
  <c r="D542" i="3"/>
  <c r="C542" i="3"/>
  <c r="B542" i="3"/>
  <c r="A542" i="3"/>
  <c r="F541" i="3"/>
  <c r="E541" i="3"/>
  <c r="D541" i="3"/>
  <c r="C541" i="3"/>
  <c r="B541" i="3"/>
  <c r="A541" i="3"/>
  <c r="F540" i="3"/>
  <c r="E540" i="3"/>
  <c r="D540" i="3"/>
  <c r="C540" i="3"/>
  <c r="B540" i="3"/>
  <c r="A540" i="3"/>
  <c r="F539" i="3"/>
  <c r="E539" i="3"/>
  <c r="D539" i="3"/>
  <c r="C539" i="3"/>
  <c r="B539" i="3"/>
  <c r="A539" i="3"/>
  <c r="F538" i="3"/>
  <c r="E538" i="3"/>
  <c r="D538" i="3"/>
  <c r="C538" i="3"/>
  <c r="B538" i="3"/>
  <c r="A538" i="3"/>
  <c r="F537" i="3"/>
  <c r="E537" i="3"/>
  <c r="D537" i="3"/>
  <c r="C537" i="3"/>
  <c r="B537" i="3"/>
  <c r="A537" i="3"/>
  <c r="F536" i="3"/>
  <c r="E536" i="3"/>
  <c r="D536" i="3"/>
  <c r="C536" i="3"/>
  <c r="B536" i="3"/>
  <c r="A536" i="3"/>
  <c r="F535" i="3"/>
  <c r="E535" i="3"/>
  <c r="D535" i="3"/>
  <c r="C535" i="3"/>
  <c r="B535" i="3"/>
  <c r="A535" i="3"/>
  <c r="F534" i="3"/>
  <c r="E534" i="3"/>
  <c r="D534" i="3"/>
  <c r="C534" i="3"/>
  <c r="B534" i="3"/>
  <c r="A534" i="3"/>
  <c r="F533" i="3"/>
  <c r="E533" i="3"/>
  <c r="D533" i="3"/>
  <c r="C533" i="3"/>
  <c r="B533" i="3"/>
  <c r="A533" i="3"/>
  <c r="F532" i="3"/>
  <c r="E532" i="3"/>
  <c r="D532" i="3"/>
  <c r="C532" i="3"/>
  <c r="B532" i="3"/>
  <c r="A532" i="3"/>
  <c r="F531" i="3"/>
  <c r="E531" i="3"/>
  <c r="D531" i="3"/>
  <c r="C531" i="3"/>
  <c r="B531" i="3"/>
  <c r="A531" i="3"/>
  <c r="F530" i="3"/>
  <c r="E530" i="3"/>
  <c r="D530" i="3"/>
  <c r="C530" i="3"/>
  <c r="B530" i="3"/>
  <c r="A530" i="3"/>
  <c r="F529" i="3"/>
  <c r="E529" i="3"/>
  <c r="D529" i="3"/>
  <c r="C529" i="3"/>
  <c r="B529" i="3"/>
  <c r="A529" i="3"/>
  <c r="F528" i="3"/>
  <c r="E528" i="3"/>
  <c r="D528" i="3"/>
  <c r="C528" i="3"/>
  <c r="B528" i="3"/>
  <c r="A528" i="3"/>
  <c r="F527" i="3"/>
  <c r="E527" i="3"/>
  <c r="D527" i="3"/>
  <c r="C527" i="3"/>
  <c r="B527" i="3"/>
  <c r="A527" i="3"/>
  <c r="F526" i="3"/>
  <c r="E526" i="3"/>
  <c r="D526" i="3"/>
  <c r="C526" i="3"/>
  <c r="B526" i="3"/>
  <c r="A526" i="3"/>
  <c r="F525" i="3"/>
  <c r="E525" i="3"/>
  <c r="D525" i="3"/>
  <c r="C525" i="3"/>
  <c r="B525" i="3"/>
  <c r="A525" i="3"/>
  <c r="F524" i="3"/>
  <c r="E524" i="3"/>
  <c r="D524" i="3"/>
  <c r="C524" i="3"/>
  <c r="B524" i="3"/>
  <c r="A524" i="3"/>
  <c r="F523" i="3"/>
  <c r="E523" i="3"/>
  <c r="D523" i="3"/>
  <c r="C523" i="3"/>
  <c r="B523" i="3"/>
  <c r="A523" i="3"/>
  <c r="F522" i="3"/>
  <c r="E522" i="3"/>
  <c r="D522" i="3"/>
  <c r="C522" i="3"/>
  <c r="B522" i="3"/>
  <c r="A522" i="3"/>
  <c r="F521" i="3"/>
  <c r="E521" i="3"/>
  <c r="D521" i="3"/>
  <c r="C521" i="3"/>
  <c r="B521" i="3"/>
  <c r="A521" i="3"/>
  <c r="F520" i="3"/>
  <c r="E520" i="3"/>
  <c r="D520" i="3"/>
  <c r="C520" i="3"/>
  <c r="B520" i="3"/>
  <c r="A520" i="3"/>
  <c r="F519" i="3"/>
  <c r="E519" i="3"/>
  <c r="D519" i="3"/>
  <c r="C519" i="3"/>
  <c r="B519" i="3"/>
  <c r="A519" i="3"/>
  <c r="F518" i="3"/>
  <c r="E518" i="3"/>
  <c r="D518" i="3"/>
  <c r="C518" i="3"/>
  <c r="B518" i="3"/>
  <c r="A518" i="3"/>
  <c r="F517" i="3"/>
  <c r="E517" i="3"/>
  <c r="D517" i="3"/>
  <c r="C517" i="3"/>
  <c r="B517" i="3"/>
  <c r="A517" i="3"/>
  <c r="F516" i="3"/>
  <c r="E516" i="3"/>
  <c r="D516" i="3"/>
  <c r="C516" i="3"/>
  <c r="B516" i="3"/>
  <c r="A516" i="3"/>
  <c r="F515" i="3"/>
  <c r="E515" i="3"/>
  <c r="D515" i="3"/>
  <c r="C515" i="3"/>
  <c r="B515" i="3"/>
  <c r="A515" i="3"/>
  <c r="F514" i="3"/>
  <c r="E514" i="3"/>
  <c r="D514" i="3"/>
  <c r="C514" i="3"/>
  <c r="B514" i="3"/>
  <c r="A514" i="3"/>
  <c r="F513" i="3"/>
  <c r="E513" i="3"/>
  <c r="D513" i="3"/>
  <c r="C513" i="3"/>
  <c r="B513" i="3"/>
  <c r="A513" i="3"/>
  <c r="F512" i="3"/>
  <c r="E512" i="3"/>
  <c r="D512" i="3"/>
  <c r="C512" i="3"/>
  <c r="B512" i="3"/>
  <c r="A512" i="3"/>
  <c r="F511" i="3"/>
  <c r="E511" i="3"/>
  <c r="D511" i="3"/>
  <c r="C511" i="3"/>
  <c r="B511" i="3"/>
  <c r="A511" i="3"/>
  <c r="F510" i="3"/>
  <c r="E510" i="3"/>
  <c r="D510" i="3"/>
  <c r="C510" i="3"/>
  <c r="B510" i="3"/>
  <c r="A510" i="3"/>
  <c r="F509" i="3"/>
  <c r="E509" i="3"/>
  <c r="D509" i="3"/>
  <c r="C509" i="3"/>
  <c r="B509" i="3"/>
  <c r="A509" i="3"/>
  <c r="F508" i="3"/>
  <c r="E508" i="3"/>
  <c r="D508" i="3"/>
  <c r="C508" i="3"/>
  <c r="B508" i="3"/>
  <c r="A508" i="3"/>
  <c r="F507" i="3"/>
  <c r="E507" i="3"/>
  <c r="D507" i="3"/>
  <c r="C507" i="3"/>
  <c r="B507" i="3"/>
  <c r="A507" i="3"/>
  <c r="F506" i="3"/>
  <c r="E506" i="3"/>
  <c r="D506" i="3"/>
  <c r="C506" i="3"/>
  <c r="B506" i="3"/>
  <c r="A506" i="3"/>
  <c r="F505" i="3"/>
  <c r="E505" i="3"/>
  <c r="D505" i="3"/>
  <c r="C505" i="3"/>
  <c r="B505" i="3"/>
  <c r="A505" i="3"/>
  <c r="F504" i="3"/>
  <c r="E504" i="3"/>
  <c r="D504" i="3"/>
  <c r="C504" i="3"/>
  <c r="B504" i="3"/>
  <c r="A504" i="3"/>
  <c r="F503" i="3"/>
  <c r="E503" i="3"/>
  <c r="D503" i="3"/>
  <c r="C503" i="3"/>
  <c r="B503" i="3"/>
  <c r="A503" i="3"/>
  <c r="F502" i="3"/>
  <c r="E502" i="3"/>
  <c r="D502" i="3"/>
  <c r="C502" i="3"/>
  <c r="B502" i="3"/>
  <c r="A502" i="3"/>
  <c r="F501" i="3"/>
  <c r="E501" i="3"/>
  <c r="D501" i="3"/>
  <c r="C501" i="3"/>
  <c r="B501" i="3"/>
  <c r="A501" i="3"/>
  <c r="F500" i="3"/>
  <c r="E500" i="3"/>
  <c r="D500" i="3"/>
  <c r="C500" i="3"/>
  <c r="B500" i="3"/>
  <c r="A500" i="3"/>
  <c r="F499" i="3"/>
  <c r="E499" i="3"/>
  <c r="D499" i="3"/>
  <c r="C499" i="3"/>
  <c r="B499" i="3"/>
  <c r="A499" i="3"/>
  <c r="F498" i="3"/>
  <c r="E498" i="3"/>
  <c r="D498" i="3"/>
  <c r="C498" i="3"/>
  <c r="B498" i="3"/>
  <c r="A498" i="3"/>
  <c r="F497" i="3"/>
  <c r="E497" i="3"/>
  <c r="D497" i="3"/>
  <c r="C497" i="3"/>
  <c r="B497" i="3"/>
  <c r="A497" i="3"/>
  <c r="F496" i="3"/>
  <c r="E496" i="3"/>
  <c r="D496" i="3"/>
  <c r="C496" i="3"/>
  <c r="B496" i="3"/>
  <c r="A496" i="3"/>
  <c r="F495" i="3"/>
  <c r="E495" i="3"/>
  <c r="D495" i="3"/>
  <c r="C495" i="3"/>
  <c r="B495" i="3"/>
  <c r="A495" i="3"/>
  <c r="F494" i="3"/>
  <c r="E494" i="3"/>
  <c r="D494" i="3"/>
  <c r="C494" i="3"/>
  <c r="B494" i="3"/>
  <c r="A494" i="3"/>
  <c r="F493" i="3"/>
  <c r="E493" i="3"/>
  <c r="D493" i="3"/>
  <c r="C493" i="3"/>
  <c r="B493" i="3"/>
  <c r="A493" i="3"/>
  <c r="F492" i="3"/>
  <c r="E492" i="3"/>
  <c r="D492" i="3"/>
  <c r="C492" i="3"/>
  <c r="B492" i="3"/>
  <c r="A492" i="3"/>
  <c r="F491" i="3"/>
  <c r="E491" i="3"/>
  <c r="D491" i="3"/>
  <c r="C491" i="3"/>
  <c r="B491" i="3"/>
  <c r="A491" i="3"/>
  <c r="F490" i="3"/>
  <c r="E490" i="3"/>
  <c r="D490" i="3"/>
  <c r="C490" i="3"/>
  <c r="B490" i="3"/>
  <c r="A490" i="3"/>
  <c r="F489" i="3"/>
  <c r="E489" i="3"/>
  <c r="D489" i="3"/>
  <c r="C489" i="3"/>
  <c r="B489" i="3"/>
  <c r="A489" i="3"/>
  <c r="F488" i="3"/>
  <c r="E488" i="3"/>
  <c r="D488" i="3"/>
  <c r="C488" i="3"/>
  <c r="B488" i="3"/>
  <c r="A488" i="3"/>
  <c r="F487" i="3"/>
  <c r="E487" i="3"/>
  <c r="D487" i="3"/>
  <c r="C487" i="3"/>
  <c r="B487" i="3"/>
  <c r="A487" i="3"/>
  <c r="F486" i="3"/>
  <c r="E486" i="3"/>
  <c r="D486" i="3"/>
  <c r="C486" i="3"/>
  <c r="B486" i="3"/>
  <c r="A486" i="3"/>
  <c r="F485" i="3"/>
  <c r="E485" i="3"/>
  <c r="D485" i="3"/>
  <c r="C485" i="3"/>
  <c r="B485" i="3"/>
  <c r="A485" i="3"/>
  <c r="F484" i="3"/>
  <c r="E484" i="3"/>
  <c r="D484" i="3"/>
  <c r="C484" i="3"/>
  <c r="B484" i="3"/>
  <c r="A484" i="3"/>
  <c r="F483" i="3"/>
  <c r="E483" i="3"/>
  <c r="D483" i="3"/>
  <c r="C483" i="3"/>
  <c r="B483" i="3"/>
  <c r="A483" i="3"/>
  <c r="F482" i="3"/>
  <c r="E482" i="3"/>
  <c r="D482" i="3"/>
  <c r="C482" i="3"/>
  <c r="B482" i="3"/>
  <c r="A482" i="3"/>
  <c r="F481" i="3"/>
  <c r="E481" i="3"/>
  <c r="D481" i="3"/>
  <c r="C481" i="3"/>
  <c r="B481" i="3"/>
  <c r="A481" i="3"/>
  <c r="F480" i="3"/>
  <c r="E480" i="3"/>
  <c r="D480" i="3"/>
  <c r="C480" i="3"/>
  <c r="B480" i="3"/>
  <c r="A480" i="3"/>
  <c r="F479" i="3"/>
  <c r="E479" i="3"/>
  <c r="D479" i="3"/>
  <c r="C479" i="3"/>
  <c r="B479" i="3"/>
  <c r="A479" i="3"/>
  <c r="F478" i="3"/>
  <c r="E478" i="3"/>
  <c r="D478" i="3"/>
  <c r="C478" i="3"/>
  <c r="B478" i="3"/>
  <c r="A478" i="3"/>
  <c r="F477" i="3"/>
  <c r="E477" i="3"/>
  <c r="D477" i="3"/>
  <c r="C477" i="3"/>
  <c r="B477" i="3"/>
  <c r="A477" i="3"/>
  <c r="F476" i="3"/>
  <c r="E476" i="3"/>
  <c r="D476" i="3"/>
  <c r="C476" i="3"/>
  <c r="B476" i="3"/>
  <c r="A476" i="3"/>
  <c r="F475" i="3"/>
  <c r="E475" i="3"/>
  <c r="D475" i="3"/>
  <c r="C475" i="3"/>
  <c r="B475" i="3"/>
  <c r="A475" i="3"/>
  <c r="F474" i="3"/>
  <c r="E474" i="3"/>
  <c r="D474" i="3"/>
  <c r="C474" i="3"/>
  <c r="B474" i="3"/>
  <c r="A474" i="3"/>
  <c r="F473" i="3"/>
  <c r="E473" i="3"/>
  <c r="D473" i="3"/>
  <c r="C473" i="3"/>
  <c r="B473" i="3"/>
  <c r="A473" i="3"/>
  <c r="F472" i="3"/>
  <c r="E472" i="3"/>
  <c r="D472" i="3"/>
  <c r="C472" i="3"/>
  <c r="B472" i="3"/>
  <c r="A472" i="3"/>
  <c r="F471" i="3"/>
  <c r="E471" i="3"/>
  <c r="D471" i="3"/>
  <c r="C471" i="3"/>
  <c r="B471" i="3"/>
  <c r="A471" i="3"/>
  <c r="F470" i="3"/>
  <c r="E470" i="3"/>
  <c r="D470" i="3"/>
  <c r="C470" i="3"/>
  <c r="B470" i="3"/>
  <c r="A470" i="3"/>
  <c r="F469" i="3"/>
  <c r="E469" i="3"/>
  <c r="D469" i="3"/>
  <c r="C469" i="3"/>
  <c r="B469" i="3"/>
  <c r="A469" i="3"/>
  <c r="F468" i="3"/>
  <c r="E468" i="3"/>
  <c r="D468" i="3"/>
  <c r="C468" i="3"/>
  <c r="B468" i="3"/>
  <c r="A468" i="3"/>
  <c r="F467" i="3"/>
  <c r="E467" i="3"/>
  <c r="D467" i="3"/>
  <c r="C467" i="3"/>
  <c r="B467" i="3"/>
  <c r="A467" i="3"/>
  <c r="F466" i="3"/>
  <c r="E466" i="3"/>
  <c r="D466" i="3"/>
  <c r="C466" i="3"/>
  <c r="B466" i="3"/>
  <c r="A466" i="3"/>
  <c r="F465" i="3"/>
  <c r="E465" i="3"/>
  <c r="D465" i="3"/>
  <c r="C465" i="3"/>
  <c r="B465" i="3"/>
  <c r="A465" i="3"/>
  <c r="F464" i="3"/>
  <c r="E464" i="3"/>
  <c r="D464" i="3"/>
  <c r="C464" i="3"/>
  <c r="B464" i="3"/>
  <c r="A464" i="3"/>
  <c r="F463" i="3"/>
  <c r="E463" i="3"/>
  <c r="D463" i="3"/>
  <c r="C463" i="3"/>
  <c r="B463" i="3"/>
  <c r="A463" i="3"/>
  <c r="F462" i="3"/>
  <c r="E462" i="3"/>
  <c r="D462" i="3"/>
  <c r="C462" i="3"/>
  <c r="B462" i="3"/>
  <c r="A462" i="3"/>
  <c r="F461" i="3"/>
  <c r="E461" i="3"/>
  <c r="D461" i="3"/>
  <c r="C461" i="3"/>
  <c r="B461" i="3"/>
  <c r="A461" i="3"/>
  <c r="F460" i="3"/>
  <c r="E460" i="3"/>
  <c r="D460" i="3"/>
  <c r="C460" i="3"/>
  <c r="B460" i="3"/>
  <c r="A460" i="3"/>
  <c r="F459" i="3"/>
  <c r="E459" i="3"/>
  <c r="D459" i="3"/>
  <c r="C459" i="3"/>
  <c r="B459" i="3"/>
  <c r="A459" i="3"/>
  <c r="F458" i="3"/>
  <c r="E458" i="3"/>
  <c r="D458" i="3"/>
  <c r="C458" i="3"/>
  <c r="B458" i="3"/>
  <c r="A458" i="3"/>
  <c r="F457" i="3"/>
  <c r="E457" i="3"/>
  <c r="D457" i="3"/>
  <c r="C457" i="3"/>
  <c r="B457" i="3"/>
  <c r="A457" i="3"/>
  <c r="F456" i="3"/>
  <c r="E456" i="3"/>
  <c r="D456" i="3"/>
  <c r="C456" i="3"/>
  <c r="B456" i="3"/>
  <c r="A456" i="3"/>
  <c r="F455" i="3"/>
  <c r="E455" i="3"/>
  <c r="D455" i="3"/>
  <c r="C455" i="3"/>
  <c r="B455" i="3"/>
  <c r="A455" i="3"/>
  <c r="F454" i="3"/>
  <c r="E454" i="3"/>
  <c r="D454" i="3"/>
  <c r="C454" i="3"/>
  <c r="B454" i="3"/>
  <c r="A454" i="3"/>
  <c r="F453" i="3"/>
  <c r="E453" i="3"/>
  <c r="D453" i="3"/>
  <c r="C453" i="3"/>
  <c r="B453" i="3"/>
  <c r="A453" i="3"/>
  <c r="F452" i="3"/>
  <c r="E452" i="3"/>
  <c r="D452" i="3"/>
  <c r="C452" i="3"/>
  <c r="B452" i="3"/>
  <c r="A452" i="3"/>
  <c r="F451" i="3"/>
  <c r="E451" i="3"/>
  <c r="D451" i="3"/>
  <c r="C451" i="3"/>
  <c r="B451" i="3"/>
  <c r="A451" i="3"/>
  <c r="F450" i="3"/>
  <c r="E450" i="3"/>
  <c r="D450" i="3"/>
  <c r="C450" i="3"/>
  <c r="B450" i="3"/>
  <c r="A450" i="3"/>
  <c r="F449" i="3"/>
  <c r="E449" i="3"/>
  <c r="D449" i="3"/>
  <c r="C449" i="3"/>
  <c r="B449" i="3"/>
  <c r="A449" i="3"/>
  <c r="F448" i="3"/>
  <c r="E448" i="3"/>
  <c r="D448" i="3"/>
  <c r="C448" i="3"/>
  <c r="B448" i="3"/>
  <c r="A448" i="3"/>
  <c r="F447" i="3"/>
  <c r="E447" i="3"/>
  <c r="D447" i="3"/>
  <c r="C447" i="3"/>
  <c r="B447" i="3"/>
  <c r="A447" i="3"/>
  <c r="F446" i="3"/>
  <c r="E446" i="3"/>
  <c r="D446" i="3"/>
  <c r="C446" i="3"/>
  <c r="B446" i="3"/>
  <c r="A446" i="3"/>
  <c r="F445" i="3"/>
  <c r="E445" i="3"/>
  <c r="D445" i="3"/>
  <c r="C445" i="3"/>
  <c r="B445" i="3"/>
  <c r="A445" i="3"/>
  <c r="F444" i="3"/>
  <c r="E444" i="3"/>
  <c r="D444" i="3"/>
  <c r="C444" i="3"/>
  <c r="B444" i="3"/>
  <c r="A444" i="3"/>
  <c r="F443" i="3"/>
  <c r="E443" i="3"/>
  <c r="D443" i="3"/>
  <c r="C443" i="3"/>
  <c r="B443" i="3"/>
  <c r="A443" i="3"/>
  <c r="F442" i="3"/>
  <c r="E442" i="3"/>
  <c r="D442" i="3"/>
  <c r="C442" i="3"/>
  <c r="B442" i="3"/>
  <c r="A442" i="3"/>
  <c r="F441" i="3"/>
  <c r="E441" i="3"/>
  <c r="D441" i="3"/>
  <c r="C441" i="3"/>
  <c r="B441" i="3"/>
  <c r="A441" i="3"/>
  <c r="F440" i="3"/>
  <c r="E440" i="3"/>
  <c r="D440" i="3"/>
  <c r="C440" i="3"/>
  <c r="B440" i="3"/>
  <c r="A440" i="3"/>
  <c r="F439" i="3"/>
  <c r="E439" i="3"/>
  <c r="D439" i="3"/>
  <c r="C439" i="3"/>
  <c r="B439" i="3"/>
  <c r="A439" i="3"/>
  <c r="F438" i="3"/>
  <c r="E438" i="3"/>
  <c r="D438" i="3"/>
  <c r="C438" i="3"/>
  <c r="B438" i="3"/>
  <c r="A438" i="3"/>
  <c r="F437" i="3"/>
  <c r="E437" i="3"/>
  <c r="D437" i="3"/>
  <c r="C437" i="3"/>
  <c r="B437" i="3"/>
  <c r="A437" i="3"/>
  <c r="F436" i="3"/>
  <c r="E436" i="3"/>
  <c r="D436" i="3"/>
  <c r="C436" i="3"/>
  <c r="B436" i="3"/>
  <c r="A436" i="3"/>
  <c r="F435" i="3"/>
  <c r="E435" i="3"/>
  <c r="D435" i="3"/>
  <c r="C435" i="3"/>
  <c r="B435" i="3"/>
  <c r="A435" i="3"/>
  <c r="F434" i="3"/>
  <c r="E434" i="3"/>
  <c r="D434" i="3"/>
  <c r="C434" i="3"/>
  <c r="B434" i="3"/>
  <c r="A434" i="3"/>
  <c r="F433" i="3"/>
  <c r="E433" i="3"/>
  <c r="D433" i="3"/>
  <c r="C433" i="3"/>
  <c r="B433" i="3"/>
  <c r="A433" i="3"/>
  <c r="F432" i="3"/>
  <c r="E432" i="3"/>
  <c r="D432" i="3"/>
  <c r="C432" i="3"/>
  <c r="B432" i="3"/>
  <c r="A432" i="3"/>
  <c r="F431" i="3"/>
  <c r="E431" i="3"/>
  <c r="D431" i="3"/>
  <c r="C431" i="3"/>
  <c r="B431" i="3"/>
  <c r="A431" i="3"/>
  <c r="F430" i="3"/>
  <c r="E430" i="3"/>
  <c r="D430" i="3"/>
  <c r="C430" i="3"/>
  <c r="B430" i="3"/>
  <c r="A430" i="3"/>
  <c r="F429" i="3"/>
  <c r="E429" i="3"/>
  <c r="D429" i="3"/>
  <c r="C429" i="3"/>
  <c r="B429" i="3"/>
  <c r="A429" i="3"/>
  <c r="F428" i="3"/>
  <c r="E428" i="3"/>
  <c r="D428" i="3"/>
  <c r="C428" i="3"/>
  <c r="B428" i="3"/>
  <c r="A428" i="3"/>
  <c r="F427" i="3"/>
  <c r="E427" i="3"/>
  <c r="D427" i="3"/>
  <c r="C427" i="3"/>
  <c r="B427" i="3"/>
  <c r="A427" i="3"/>
  <c r="F426" i="3"/>
  <c r="E426" i="3"/>
  <c r="D426" i="3"/>
  <c r="C426" i="3"/>
  <c r="B426" i="3"/>
  <c r="A426" i="3"/>
  <c r="F425" i="3"/>
  <c r="E425" i="3"/>
  <c r="D425" i="3"/>
  <c r="C425" i="3"/>
  <c r="B425" i="3"/>
  <c r="A425" i="3"/>
  <c r="F424" i="3"/>
  <c r="E424" i="3"/>
  <c r="D424" i="3"/>
  <c r="C424" i="3"/>
  <c r="B424" i="3"/>
  <c r="A424" i="3"/>
  <c r="F423" i="3"/>
  <c r="E423" i="3"/>
  <c r="D423" i="3"/>
  <c r="C423" i="3"/>
  <c r="B423" i="3"/>
  <c r="A423" i="3"/>
  <c r="F422" i="3"/>
  <c r="E422" i="3"/>
  <c r="D422" i="3"/>
  <c r="C422" i="3"/>
  <c r="B422" i="3"/>
  <c r="A422" i="3"/>
  <c r="F421" i="3"/>
  <c r="E421" i="3"/>
  <c r="D421" i="3"/>
  <c r="C421" i="3"/>
  <c r="B421" i="3"/>
  <c r="A421" i="3"/>
  <c r="F420" i="3"/>
  <c r="E420" i="3"/>
  <c r="D420" i="3"/>
  <c r="C420" i="3"/>
  <c r="B420" i="3"/>
  <c r="A420" i="3"/>
  <c r="F419" i="3"/>
  <c r="E419" i="3"/>
  <c r="D419" i="3"/>
  <c r="C419" i="3"/>
  <c r="B419" i="3"/>
  <c r="A419" i="3"/>
  <c r="F418" i="3"/>
  <c r="E418" i="3"/>
  <c r="D418" i="3"/>
  <c r="C418" i="3"/>
  <c r="B418" i="3"/>
  <c r="A418" i="3"/>
  <c r="F417" i="3"/>
  <c r="E417" i="3"/>
  <c r="D417" i="3"/>
  <c r="C417" i="3"/>
  <c r="B417" i="3"/>
  <c r="A417" i="3"/>
  <c r="F416" i="3"/>
  <c r="E416" i="3"/>
  <c r="D416" i="3"/>
  <c r="C416" i="3"/>
  <c r="B416" i="3"/>
  <c r="A416" i="3"/>
  <c r="F415" i="3"/>
  <c r="E415" i="3"/>
  <c r="D415" i="3"/>
  <c r="C415" i="3"/>
  <c r="B415" i="3"/>
  <c r="A415" i="3"/>
  <c r="F414" i="3"/>
  <c r="E414" i="3"/>
  <c r="D414" i="3"/>
  <c r="C414" i="3"/>
  <c r="B414" i="3"/>
  <c r="A414" i="3"/>
  <c r="F413" i="3"/>
  <c r="E413" i="3"/>
  <c r="D413" i="3"/>
  <c r="C413" i="3"/>
  <c r="B413" i="3"/>
  <c r="A413" i="3"/>
  <c r="F412" i="3"/>
  <c r="E412" i="3"/>
  <c r="D412" i="3"/>
  <c r="C412" i="3"/>
  <c r="B412" i="3"/>
  <c r="A412" i="3"/>
  <c r="F411" i="3"/>
  <c r="E411" i="3"/>
  <c r="D411" i="3"/>
  <c r="C411" i="3"/>
  <c r="B411" i="3"/>
  <c r="A411" i="3"/>
  <c r="F410" i="3"/>
  <c r="E410" i="3"/>
  <c r="D410" i="3"/>
  <c r="C410" i="3"/>
  <c r="B410" i="3"/>
  <c r="A410" i="3"/>
  <c r="F409" i="3"/>
  <c r="E409" i="3"/>
  <c r="D409" i="3"/>
  <c r="C409" i="3"/>
  <c r="B409" i="3"/>
  <c r="A409" i="3"/>
  <c r="F408" i="3"/>
  <c r="E408" i="3"/>
  <c r="D408" i="3"/>
  <c r="C408" i="3"/>
  <c r="B408" i="3"/>
  <c r="A408" i="3"/>
  <c r="F407" i="3"/>
  <c r="E407" i="3"/>
  <c r="D407" i="3"/>
  <c r="C407" i="3"/>
  <c r="B407" i="3"/>
  <c r="A407" i="3"/>
  <c r="F406" i="3"/>
  <c r="E406" i="3"/>
  <c r="D406" i="3"/>
  <c r="C406" i="3"/>
  <c r="B406" i="3"/>
  <c r="A406" i="3"/>
  <c r="F405" i="3"/>
  <c r="E405" i="3"/>
  <c r="D405" i="3"/>
  <c r="C405" i="3"/>
  <c r="B405" i="3"/>
  <c r="A405" i="3"/>
  <c r="F404" i="3"/>
  <c r="E404" i="3"/>
  <c r="D404" i="3"/>
  <c r="C404" i="3"/>
  <c r="B404" i="3"/>
  <c r="A404" i="3"/>
  <c r="F403" i="3"/>
  <c r="E403" i="3"/>
  <c r="D403" i="3"/>
  <c r="C403" i="3"/>
  <c r="B403" i="3"/>
  <c r="A403" i="3"/>
  <c r="F402" i="3"/>
  <c r="E402" i="3"/>
  <c r="D402" i="3"/>
  <c r="C402" i="3"/>
  <c r="B402" i="3"/>
  <c r="A402" i="3"/>
  <c r="F401" i="3"/>
  <c r="E401" i="3"/>
  <c r="D401" i="3"/>
  <c r="C401" i="3"/>
  <c r="B401" i="3"/>
  <c r="A401" i="3"/>
  <c r="F400" i="3"/>
  <c r="E400" i="3"/>
  <c r="D400" i="3"/>
  <c r="C400" i="3"/>
  <c r="B400" i="3"/>
  <c r="A400" i="3"/>
  <c r="F399" i="3"/>
  <c r="E399" i="3"/>
  <c r="D399" i="3"/>
  <c r="C399" i="3"/>
  <c r="B399" i="3"/>
  <c r="A399" i="3"/>
  <c r="F398" i="3"/>
  <c r="E398" i="3"/>
  <c r="D398" i="3"/>
  <c r="C398" i="3"/>
  <c r="B398" i="3"/>
  <c r="A398" i="3"/>
  <c r="F397" i="3"/>
  <c r="E397" i="3"/>
  <c r="D397" i="3"/>
  <c r="C397" i="3"/>
  <c r="B397" i="3"/>
  <c r="A397" i="3"/>
  <c r="F396" i="3"/>
  <c r="E396" i="3"/>
  <c r="D396" i="3"/>
  <c r="C396" i="3"/>
  <c r="B396" i="3"/>
  <c r="A396" i="3"/>
  <c r="F395" i="3"/>
  <c r="E395" i="3"/>
  <c r="D395" i="3"/>
  <c r="C395" i="3"/>
  <c r="B395" i="3"/>
  <c r="A395" i="3"/>
  <c r="F394" i="3"/>
  <c r="E394" i="3"/>
  <c r="D394" i="3"/>
  <c r="C394" i="3"/>
  <c r="B394" i="3"/>
  <c r="A394" i="3"/>
  <c r="F393" i="3"/>
  <c r="E393" i="3"/>
  <c r="D393" i="3"/>
  <c r="C393" i="3"/>
  <c r="B393" i="3"/>
  <c r="A393" i="3"/>
  <c r="F392" i="3"/>
  <c r="E392" i="3"/>
  <c r="D392" i="3"/>
  <c r="C392" i="3"/>
  <c r="B392" i="3"/>
  <c r="A392" i="3"/>
  <c r="F391" i="3"/>
  <c r="E391" i="3"/>
  <c r="D391" i="3"/>
  <c r="C391" i="3"/>
  <c r="B391" i="3"/>
  <c r="A391" i="3"/>
  <c r="F390" i="3"/>
  <c r="E390" i="3"/>
  <c r="D390" i="3"/>
  <c r="C390" i="3"/>
  <c r="B390" i="3"/>
  <c r="A390" i="3"/>
  <c r="F389" i="3"/>
  <c r="E389" i="3"/>
  <c r="D389" i="3"/>
  <c r="C389" i="3"/>
  <c r="B389" i="3"/>
  <c r="A389" i="3"/>
  <c r="F388" i="3"/>
  <c r="E388" i="3"/>
  <c r="D388" i="3"/>
  <c r="C388" i="3"/>
  <c r="B388" i="3"/>
  <c r="A388" i="3"/>
  <c r="F387" i="3"/>
  <c r="E387" i="3"/>
  <c r="D387" i="3"/>
  <c r="C387" i="3"/>
  <c r="B387" i="3"/>
  <c r="A387" i="3"/>
  <c r="F386" i="3"/>
  <c r="E386" i="3"/>
  <c r="D386" i="3"/>
  <c r="C386" i="3"/>
  <c r="B386" i="3"/>
  <c r="A386" i="3"/>
  <c r="F385" i="3"/>
  <c r="E385" i="3"/>
  <c r="D385" i="3"/>
  <c r="C385" i="3"/>
  <c r="B385" i="3"/>
  <c r="A385" i="3"/>
  <c r="F384" i="3"/>
  <c r="E384" i="3"/>
  <c r="D384" i="3"/>
  <c r="C384" i="3"/>
  <c r="B384" i="3"/>
  <c r="A384" i="3"/>
  <c r="F383" i="3"/>
  <c r="E383" i="3"/>
  <c r="D383" i="3"/>
  <c r="C383" i="3"/>
  <c r="B383" i="3"/>
  <c r="A383" i="3"/>
  <c r="F382" i="3"/>
  <c r="E382" i="3"/>
  <c r="D382" i="3"/>
  <c r="C382" i="3"/>
  <c r="B382" i="3"/>
  <c r="A382" i="3"/>
  <c r="F381" i="3"/>
  <c r="E381" i="3"/>
  <c r="D381" i="3"/>
  <c r="C381" i="3"/>
  <c r="B381" i="3"/>
  <c r="A381" i="3"/>
  <c r="F380" i="3"/>
  <c r="E380" i="3"/>
  <c r="D380" i="3"/>
  <c r="C380" i="3"/>
  <c r="B380" i="3"/>
  <c r="A380" i="3"/>
  <c r="F379" i="3"/>
  <c r="E379" i="3"/>
  <c r="D379" i="3"/>
  <c r="C379" i="3"/>
  <c r="B379" i="3"/>
  <c r="A379" i="3"/>
  <c r="F378" i="3"/>
  <c r="E378" i="3"/>
  <c r="D378" i="3"/>
  <c r="C378" i="3"/>
  <c r="B378" i="3"/>
  <c r="A378" i="3"/>
  <c r="F377" i="3"/>
  <c r="E377" i="3"/>
  <c r="D377" i="3"/>
  <c r="C377" i="3"/>
  <c r="B377" i="3"/>
  <c r="A377" i="3"/>
  <c r="F376" i="3"/>
  <c r="E376" i="3"/>
  <c r="D376" i="3"/>
  <c r="C376" i="3"/>
  <c r="B376" i="3"/>
  <c r="A376" i="3"/>
  <c r="F375" i="3"/>
  <c r="E375" i="3"/>
  <c r="D375" i="3"/>
  <c r="C375" i="3"/>
  <c r="B375" i="3"/>
  <c r="A375" i="3"/>
  <c r="F374" i="3"/>
  <c r="E374" i="3"/>
  <c r="D374" i="3"/>
  <c r="C374" i="3"/>
  <c r="B374" i="3"/>
  <c r="A374" i="3"/>
  <c r="F373" i="3"/>
  <c r="E373" i="3"/>
  <c r="D373" i="3"/>
  <c r="C373" i="3"/>
  <c r="B373" i="3"/>
  <c r="A373" i="3"/>
  <c r="F372" i="3"/>
  <c r="E372" i="3"/>
  <c r="D372" i="3"/>
  <c r="C372" i="3"/>
  <c r="B372" i="3"/>
  <c r="A372" i="3"/>
  <c r="F371" i="3"/>
  <c r="E371" i="3"/>
  <c r="D371" i="3"/>
  <c r="C371" i="3"/>
  <c r="B371" i="3"/>
  <c r="A371" i="3"/>
  <c r="F370" i="3"/>
  <c r="E370" i="3"/>
  <c r="D370" i="3"/>
  <c r="C370" i="3"/>
  <c r="B370" i="3"/>
  <c r="A370" i="3"/>
  <c r="F369" i="3"/>
  <c r="E369" i="3"/>
  <c r="D369" i="3"/>
  <c r="C369" i="3"/>
  <c r="B369" i="3"/>
  <c r="A369" i="3"/>
  <c r="F368" i="3"/>
  <c r="E368" i="3"/>
  <c r="D368" i="3"/>
  <c r="C368" i="3"/>
  <c r="B368" i="3"/>
  <c r="A368" i="3"/>
  <c r="F367" i="3"/>
  <c r="E367" i="3"/>
  <c r="D367" i="3"/>
  <c r="C367" i="3"/>
  <c r="B367" i="3"/>
  <c r="A367" i="3"/>
  <c r="F366" i="3"/>
  <c r="E366" i="3"/>
  <c r="D366" i="3"/>
  <c r="C366" i="3"/>
  <c r="B366" i="3"/>
  <c r="A366" i="3"/>
  <c r="F365" i="3"/>
  <c r="E365" i="3"/>
  <c r="D365" i="3"/>
  <c r="C365" i="3"/>
  <c r="B365" i="3"/>
  <c r="A365" i="3"/>
  <c r="F364" i="3"/>
  <c r="E364" i="3"/>
  <c r="D364" i="3"/>
  <c r="C364" i="3"/>
  <c r="B364" i="3"/>
  <c r="A364" i="3"/>
  <c r="F363" i="3"/>
  <c r="E363" i="3"/>
  <c r="D363" i="3"/>
  <c r="C363" i="3"/>
  <c r="B363" i="3"/>
  <c r="A363" i="3"/>
  <c r="F362" i="3"/>
  <c r="E362" i="3"/>
  <c r="D362" i="3"/>
  <c r="C362" i="3"/>
  <c r="B362" i="3"/>
  <c r="A362" i="3"/>
  <c r="F361" i="3"/>
  <c r="E361" i="3"/>
  <c r="D361" i="3"/>
  <c r="C361" i="3"/>
  <c r="B361" i="3"/>
  <c r="A361" i="3"/>
  <c r="F360" i="3"/>
  <c r="E360" i="3"/>
  <c r="D360" i="3"/>
  <c r="C360" i="3"/>
  <c r="B360" i="3"/>
  <c r="A360" i="3"/>
  <c r="F359" i="3"/>
  <c r="E359" i="3"/>
  <c r="D359" i="3"/>
  <c r="C359" i="3"/>
  <c r="B359" i="3"/>
  <c r="A359" i="3"/>
  <c r="F358" i="3"/>
  <c r="E358" i="3"/>
  <c r="D358" i="3"/>
  <c r="C358" i="3"/>
  <c r="B358" i="3"/>
  <c r="A358" i="3"/>
  <c r="F357" i="3"/>
  <c r="E357" i="3"/>
  <c r="D357" i="3"/>
  <c r="C357" i="3"/>
  <c r="B357" i="3"/>
  <c r="A357" i="3"/>
  <c r="F356" i="3"/>
  <c r="E356" i="3"/>
  <c r="D356" i="3"/>
  <c r="C356" i="3"/>
  <c r="B356" i="3"/>
  <c r="A356" i="3"/>
  <c r="F355" i="3"/>
  <c r="E355" i="3"/>
  <c r="D355" i="3"/>
  <c r="C355" i="3"/>
  <c r="B355" i="3"/>
  <c r="A355" i="3"/>
  <c r="F354" i="3"/>
  <c r="E354" i="3"/>
  <c r="D354" i="3"/>
  <c r="C354" i="3"/>
  <c r="B354" i="3"/>
  <c r="A354" i="3"/>
  <c r="F353" i="3"/>
  <c r="E353" i="3"/>
  <c r="D353" i="3"/>
  <c r="C353" i="3"/>
  <c r="B353" i="3"/>
  <c r="A353" i="3"/>
  <c r="F352" i="3"/>
  <c r="E352" i="3"/>
  <c r="D352" i="3"/>
  <c r="C352" i="3"/>
  <c r="B352" i="3"/>
  <c r="A352" i="3"/>
  <c r="F351" i="3"/>
  <c r="E351" i="3"/>
  <c r="D351" i="3"/>
  <c r="C351" i="3"/>
  <c r="B351" i="3"/>
  <c r="A351" i="3"/>
  <c r="F350" i="3"/>
  <c r="E350" i="3"/>
  <c r="D350" i="3"/>
  <c r="C350" i="3"/>
  <c r="B350" i="3"/>
  <c r="A350" i="3"/>
  <c r="F349" i="3"/>
  <c r="E349" i="3"/>
  <c r="D349" i="3"/>
  <c r="C349" i="3"/>
  <c r="B349" i="3"/>
  <c r="A349" i="3"/>
  <c r="F348" i="3"/>
  <c r="E348" i="3"/>
  <c r="D348" i="3"/>
  <c r="C348" i="3"/>
  <c r="B348" i="3"/>
  <c r="A348" i="3"/>
  <c r="F347" i="3"/>
  <c r="E347" i="3"/>
  <c r="D347" i="3"/>
  <c r="C347" i="3"/>
  <c r="B347" i="3"/>
  <c r="A347" i="3"/>
  <c r="F346" i="3"/>
  <c r="E346" i="3"/>
  <c r="D346" i="3"/>
  <c r="C346" i="3"/>
  <c r="B346" i="3"/>
  <c r="A346" i="3"/>
  <c r="F345" i="3"/>
  <c r="E345" i="3"/>
  <c r="D345" i="3"/>
  <c r="C345" i="3"/>
  <c r="B345" i="3"/>
  <c r="A345" i="3"/>
  <c r="F344" i="3"/>
  <c r="E344" i="3"/>
  <c r="D344" i="3"/>
  <c r="C344" i="3"/>
  <c r="B344" i="3"/>
  <c r="A344" i="3"/>
  <c r="F343" i="3"/>
  <c r="E343" i="3"/>
  <c r="D343" i="3"/>
  <c r="C343" i="3"/>
  <c r="B343" i="3"/>
  <c r="A343" i="3"/>
  <c r="F342" i="3"/>
  <c r="E342" i="3"/>
  <c r="D342" i="3"/>
  <c r="C342" i="3"/>
  <c r="B342" i="3"/>
  <c r="A342" i="3"/>
  <c r="F341" i="3"/>
  <c r="E341" i="3"/>
  <c r="D341" i="3"/>
  <c r="C341" i="3"/>
  <c r="B341" i="3"/>
  <c r="A341" i="3"/>
  <c r="F340" i="3"/>
  <c r="E340" i="3"/>
  <c r="D340" i="3"/>
  <c r="C340" i="3"/>
  <c r="B340" i="3"/>
  <c r="A340" i="3"/>
  <c r="F339" i="3"/>
  <c r="E339" i="3"/>
  <c r="D339" i="3"/>
  <c r="C339" i="3"/>
  <c r="B339" i="3"/>
  <c r="A339" i="3"/>
  <c r="F338" i="3"/>
  <c r="E338" i="3"/>
  <c r="D338" i="3"/>
  <c r="C338" i="3"/>
  <c r="B338" i="3"/>
  <c r="A338" i="3"/>
  <c r="F337" i="3"/>
  <c r="E337" i="3"/>
  <c r="D337" i="3"/>
  <c r="C337" i="3"/>
  <c r="B337" i="3"/>
  <c r="A337" i="3"/>
  <c r="F336" i="3"/>
  <c r="E336" i="3"/>
  <c r="D336" i="3"/>
  <c r="C336" i="3"/>
  <c r="B336" i="3"/>
  <c r="A336" i="3"/>
  <c r="F335" i="3"/>
  <c r="E335" i="3"/>
  <c r="D335" i="3"/>
  <c r="C335" i="3"/>
  <c r="B335" i="3"/>
  <c r="A335" i="3"/>
  <c r="F334" i="3"/>
  <c r="E334" i="3"/>
  <c r="D334" i="3"/>
  <c r="C334" i="3"/>
  <c r="B334" i="3"/>
  <c r="A334" i="3"/>
  <c r="F333" i="3"/>
  <c r="E333" i="3"/>
  <c r="D333" i="3"/>
  <c r="C333" i="3"/>
  <c r="B333" i="3"/>
  <c r="A333" i="3"/>
  <c r="F332" i="3"/>
  <c r="E332" i="3"/>
  <c r="D332" i="3"/>
  <c r="C332" i="3"/>
  <c r="B332" i="3"/>
  <c r="A332" i="3"/>
  <c r="F331" i="3"/>
  <c r="E331" i="3"/>
  <c r="D331" i="3"/>
  <c r="C331" i="3"/>
  <c r="B331" i="3"/>
  <c r="A331" i="3"/>
  <c r="F330" i="3"/>
  <c r="E330" i="3"/>
  <c r="D330" i="3"/>
  <c r="C330" i="3"/>
  <c r="B330" i="3"/>
  <c r="A330" i="3"/>
  <c r="F329" i="3"/>
  <c r="E329" i="3"/>
  <c r="D329" i="3"/>
  <c r="C329" i="3"/>
  <c r="B329" i="3"/>
  <c r="A329" i="3"/>
  <c r="F328" i="3"/>
  <c r="E328" i="3"/>
  <c r="D328" i="3"/>
  <c r="C328" i="3"/>
  <c r="B328" i="3"/>
  <c r="A328" i="3"/>
  <c r="F327" i="3"/>
  <c r="E327" i="3"/>
  <c r="D327" i="3"/>
  <c r="C327" i="3"/>
  <c r="B327" i="3"/>
  <c r="A327" i="3"/>
  <c r="F326" i="3"/>
  <c r="E326" i="3"/>
  <c r="D326" i="3"/>
  <c r="C326" i="3"/>
  <c r="B326" i="3"/>
  <c r="A326" i="3"/>
  <c r="F325" i="3"/>
  <c r="E325" i="3"/>
  <c r="D325" i="3"/>
  <c r="C325" i="3"/>
  <c r="B325" i="3"/>
  <c r="A325" i="3"/>
  <c r="F324" i="3"/>
  <c r="E324" i="3"/>
  <c r="D324" i="3"/>
  <c r="C324" i="3"/>
  <c r="B324" i="3"/>
  <c r="A324" i="3"/>
  <c r="F323" i="3"/>
  <c r="E323" i="3"/>
  <c r="D323" i="3"/>
  <c r="C323" i="3"/>
  <c r="B323" i="3"/>
  <c r="A323" i="3"/>
  <c r="F322" i="3"/>
  <c r="E322" i="3"/>
  <c r="D322" i="3"/>
  <c r="C322" i="3"/>
  <c r="B322" i="3"/>
  <c r="A322" i="3"/>
  <c r="F321" i="3"/>
  <c r="E321" i="3"/>
  <c r="D321" i="3"/>
  <c r="C321" i="3"/>
  <c r="B321" i="3"/>
  <c r="A321" i="3"/>
  <c r="F320" i="3"/>
  <c r="E320" i="3"/>
  <c r="D320" i="3"/>
  <c r="C320" i="3"/>
  <c r="B320" i="3"/>
  <c r="A320" i="3"/>
  <c r="F319" i="3"/>
  <c r="E319" i="3"/>
  <c r="D319" i="3"/>
  <c r="C319" i="3"/>
  <c r="B319" i="3"/>
  <c r="A319" i="3"/>
  <c r="F318" i="3"/>
  <c r="E318" i="3"/>
  <c r="D318" i="3"/>
  <c r="C318" i="3"/>
  <c r="B318" i="3"/>
  <c r="A318" i="3"/>
  <c r="F317" i="3"/>
  <c r="E317" i="3"/>
  <c r="D317" i="3"/>
  <c r="C317" i="3"/>
  <c r="B317" i="3"/>
  <c r="A317" i="3"/>
  <c r="F316" i="3"/>
  <c r="E316" i="3"/>
  <c r="D316" i="3"/>
  <c r="C316" i="3"/>
  <c r="B316" i="3"/>
  <c r="A316" i="3"/>
  <c r="F315" i="3"/>
  <c r="E315" i="3"/>
  <c r="D315" i="3"/>
  <c r="C315" i="3"/>
  <c r="B315" i="3"/>
  <c r="A315" i="3"/>
  <c r="F314" i="3"/>
  <c r="E314" i="3"/>
  <c r="D314" i="3"/>
  <c r="C314" i="3"/>
  <c r="B314" i="3"/>
  <c r="A314" i="3"/>
  <c r="F313" i="3"/>
  <c r="E313" i="3"/>
  <c r="D313" i="3"/>
  <c r="C313" i="3"/>
  <c r="B313" i="3"/>
  <c r="A313" i="3"/>
  <c r="F312" i="3"/>
  <c r="E312" i="3"/>
  <c r="D312" i="3"/>
  <c r="C312" i="3"/>
  <c r="B312" i="3"/>
  <c r="A312" i="3"/>
  <c r="F311" i="3"/>
  <c r="E311" i="3"/>
  <c r="D311" i="3"/>
  <c r="C311" i="3"/>
  <c r="B311" i="3"/>
  <c r="A311" i="3"/>
  <c r="F310" i="3"/>
  <c r="E310" i="3"/>
  <c r="D310" i="3"/>
  <c r="C310" i="3"/>
  <c r="B310" i="3"/>
  <c r="A310" i="3"/>
  <c r="F309" i="3"/>
  <c r="E309" i="3"/>
  <c r="D309" i="3"/>
  <c r="C309" i="3"/>
  <c r="B309" i="3"/>
  <c r="A309" i="3"/>
  <c r="F308" i="3"/>
  <c r="E308" i="3"/>
  <c r="D308" i="3"/>
  <c r="C308" i="3"/>
  <c r="B308" i="3"/>
  <c r="A308" i="3"/>
  <c r="F307" i="3"/>
  <c r="E307" i="3"/>
  <c r="D307" i="3"/>
  <c r="C307" i="3"/>
  <c r="B307" i="3"/>
  <c r="A307" i="3"/>
  <c r="F306" i="3"/>
  <c r="E306" i="3"/>
  <c r="D306" i="3"/>
  <c r="C306" i="3"/>
  <c r="B306" i="3"/>
  <c r="A306" i="3"/>
  <c r="F305" i="3"/>
  <c r="E305" i="3"/>
  <c r="D305" i="3"/>
  <c r="C305" i="3"/>
  <c r="B305" i="3"/>
  <c r="A305" i="3"/>
  <c r="F304" i="3"/>
  <c r="E304" i="3"/>
  <c r="D304" i="3"/>
  <c r="C304" i="3"/>
  <c r="B304" i="3"/>
  <c r="A304" i="3"/>
  <c r="F303" i="3"/>
  <c r="E303" i="3"/>
  <c r="D303" i="3"/>
  <c r="C303" i="3"/>
  <c r="B303" i="3"/>
  <c r="A303" i="3"/>
  <c r="F302" i="3"/>
  <c r="E302" i="3"/>
  <c r="D302" i="3"/>
  <c r="C302" i="3"/>
  <c r="B302" i="3"/>
  <c r="A302" i="3"/>
  <c r="F301" i="3"/>
  <c r="E301" i="3"/>
  <c r="D301" i="3"/>
  <c r="C301" i="3"/>
  <c r="B301" i="3"/>
  <c r="A301" i="3"/>
  <c r="F300" i="3"/>
  <c r="E300" i="3"/>
  <c r="D300" i="3"/>
  <c r="C300" i="3"/>
  <c r="B300" i="3"/>
  <c r="A300" i="3"/>
  <c r="F299" i="3"/>
  <c r="E299" i="3"/>
  <c r="D299" i="3"/>
  <c r="C299" i="3"/>
  <c r="B299" i="3"/>
  <c r="A299" i="3"/>
  <c r="F298" i="3"/>
  <c r="E298" i="3"/>
  <c r="D298" i="3"/>
  <c r="C298" i="3"/>
  <c r="B298" i="3"/>
  <c r="A298" i="3"/>
  <c r="F297" i="3"/>
  <c r="E297" i="3"/>
  <c r="D297" i="3"/>
  <c r="C297" i="3"/>
  <c r="B297" i="3"/>
  <c r="A297" i="3"/>
  <c r="F296" i="3"/>
  <c r="E296" i="3"/>
  <c r="D296" i="3"/>
  <c r="C296" i="3"/>
  <c r="B296" i="3"/>
  <c r="A296" i="3"/>
  <c r="F295" i="3"/>
  <c r="E295" i="3"/>
  <c r="D295" i="3"/>
  <c r="C295" i="3"/>
  <c r="B295" i="3"/>
  <c r="A295" i="3"/>
  <c r="F294" i="3"/>
  <c r="E294" i="3"/>
  <c r="D294" i="3"/>
  <c r="C294" i="3"/>
  <c r="B294" i="3"/>
  <c r="A294" i="3"/>
  <c r="F293" i="3"/>
  <c r="E293" i="3"/>
  <c r="D293" i="3"/>
  <c r="C293" i="3"/>
  <c r="B293" i="3"/>
  <c r="A293" i="3"/>
  <c r="F292" i="3"/>
  <c r="E292" i="3"/>
  <c r="D292" i="3"/>
  <c r="C292" i="3"/>
  <c r="B292" i="3"/>
  <c r="A292" i="3"/>
  <c r="F291" i="3"/>
  <c r="E291" i="3"/>
  <c r="D291" i="3"/>
  <c r="C291" i="3"/>
  <c r="B291" i="3"/>
  <c r="A291" i="3"/>
  <c r="F290" i="3"/>
  <c r="E290" i="3"/>
  <c r="D290" i="3"/>
  <c r="C290" i="3"/>
  <c r="B290" i="3"/>
  <c r="A290" i="3"/>
  <c r="F289" i="3"/>
  <c r="E289" i="3"/>
  <c r="D289" i="3"/>
  <c r="C289" i="3"/>
  <c r="B289" i="3"/>
  <c r="A289" i="3"/>
  <c r="F288" i="3"/>
  <c r="E288" i="3"/>
  <c r="D288" i="3"/>
  <c r="C288" i="3"/>
  <c r="B288" i="3"/>
  <c r="A288" i="3"/>
  <c r="F287" i="3"/>
  <c r="E287" i="3"/>
  <c r="D287" i="3"/>
  <c r="C287" i="3"/>
  <c r="B287" i="3"/>
  <c r="A287" i="3"/>
  <c r="F286" i="3"/>
  <c r="E286" i="3"/>
  <c r="D286" i="3"/>
  <c r="C286" i="3"/>
  <c r="B286" i="3"/>
  <c r="A286" i="3"/>
  <c r="F285" i="3"/>
  <c r="E285" i="3"/>
  <c r="D285" i="3"/>
  <c r="C285" i="3"/>
  <c r="B285" i="3"/>
  <c r="A285" i="3"/>
  <c r="F284" i="3"/>
  <c r="E284" i="3"/>
  <c r="D284" i="3"/>
  <c r="C284" i="3"/>
  <c r="B284" i="3"/>
  <c r="A284" i="3"/>
  <c r="F283" i="3"/>
  <c r="E283" i="3"/>
  <c r="D283" i="3"/>
  <c r="C283" i="3"/>
  <c r="B283" i="3"/>
  <c r="A283" i="3"/>
  <c r="F282" i="3"/>
  <c r="E282" i="3"/>
  <c r="D282" i="3"/>
  <c r="C282" i="3"/>
  <c r="B282" i="3"/>
  <c r="A282" i="3"/>
  <c r="F281" i="3"/>
  <c r="E281" i="3"/>
  <c r="D281" i="3"/>
  <c r="C281" i="3"/>
  <c r="B281" i="3"/>
  <c r="A281" i="3"/>
  <c r="F280" i="3"/>
  <c r="E280" i="3"/>
  <c r="D280" i="3"/>
  <c r="C280" i="3"/>
  <c r="B280" i="3"/>
  <c r="A280" i="3"/>
  <c r="F279" i="3"/>
  <c r="E279" i="3"/>
  <c r="D279" i="3"/>
  <c r="C279" i="3"/>
  <c r="B279" i="3"/>
  <c r="A279" i="3"/>
  <c r="F278" i="3"/>
  <c r="E278" i="3"/>
  <c r="D278" i="3"/>
  <c r="C278" i="3"/>
  <c r="B278" i="3"/>
  <c r="A278" i="3"/>
  <c r="F277" i="3"/>
  <c r="E277" i="3"/>
  <c r="D277" i="3"/>
  <c r="C277" i="3"/>
  <c r="B277" i="3"/>
  <c r="A277" i="3"/>
  <c r="F276" i="3"/>
  <c r="E276" i="3"/>
  <c r="D276" i="3"/>
  <c r="C276" i="3"/>
  <c r="B276" i="3"/>
  <c r="A276" i="3"/>
  <c r="F275" i="3"/>
  <c r="E275" i="3"/>
  <c r="D275" i="3"/>
  <c r="C275" i="3"/>
  <c r="B275" i="3"/>
  <c r="A275" i="3"/>
  <c r="F274" i="3"/>
  <c r="E274" i="3"/>
  <c r="D274" i="3"/>
  <c r="C274" i="3"/>
  <c r="B274" i="3"/>
  <c r="A274" i="3"/>
  <c r="F273" i="3"/>
  <c r="E273" i="3"/>
  <c r="D273" i="3"/>
  <c r="C273" i="3"/>
  <c r="B273" i="3"/>
  <c r="A273" i="3"/>
  <c r="F272" i="3"/>
  <c r="E272" i="3"/>
  <c r="D272" i="3"/>
  <c r="C272" i="3"/>
  <c r="B272" i="3"/>
  <c r="A272" i="3"/>
  <c r="F271" i="3"/>
  <c r="E271" i="3"/>
  <c r="D271" i="3"/>
  <c r="C271" i="3"/>
  <c r="B271" i="3"/>
  <c r="A271" i="3"/>
  <c r="F270" i="3"/>
  <c r="E270" i="3"/>
  <c r="D270" i="3"/>
  <c r="C270" i="3"/>
  <c r="B270" i="3"/>
  <c r="A270" i="3"/>
  <c r="F269" i="3"/>
  <c r="E269" i="3"/>
  <c r="D269" i="3"/>
  <c r="C269" i="3"/>
  <c r="B269" i="3"/>
  <c r="A269" i="3"/>
  <c r="F268" i="3"/>
  <c r="E268" i="3"/>
  <c r="D268" i="3"/>
  <c r="C268" i="3"/>
  <c r="B268" i="3"/>
  <c r="A268" i="3"/>
  <c r="F267" i="3"/>
  <c r="E267" i="3"/>
  <c r="D267" i="3"/>
  <c r="C267" i="3"/>
  <c r="B267" i="3"/>
  <c r="A267" i="3"/>
  <c r="F266" i="3"/>
  <c r="E266" i="3"/>
  <c r="D266" i="3"/>
  <c r="C266" i="3"/>
  <c r="B266" i="3"/>
  <c r="A266" i="3"/>
  <c r="F265" i="3"/>
  <c r="E265" i="3"/>
  <c r="D265" i="3"/>
  <c r="C265" i="3"/>
  <c r="B265" i="3"/>
  <c r="A265" i="3"/>
  <c r="F264" i="3"/>
  <c r="E264" i="3"/>
  <c r="D264" i="3"/>
  <c r="C264" i="3"/>
  <c r="B264" i="3"/>
  <c r="A264" i="3"/>
  <c r="F263" i="3"/>
  <c r="E263" i="3"/>
  <c r="D263" i="3"/>
  <c r="C263" i="3"/>
  <c r="B263" i="3"/>
  <c r="A263" i="3"/>
  <c r="F262" i="3"/>
  <c r="E262" i="3"/>
  <c r="D262" i="3"/>
  <c r="C262" i="3"/>
  <c r="B262" i="3"/>
  <c r="A262" i="3"/>
  <c r="F261" i="3"/>
  <c r="E261" i="3"/>
  <c r="D261" i="3"/>
  <c r="C261" i="3"/>
  <c r="B261" i="3"/>
  <c r="A261" i="3"/>
  <c r="F260" i="3"/>
  <c r="E260" i="3"/>
  <c r="D260" i="3"/>
  <c r="C260" i="3"/>
  <c r="B260" i="3"/>
  <c r="A260" i="3"/>
  <c r="F259" i="3"/>
  <c r="E259" i="3"/>
  <c r="D259" i="3"/>
  <c r="C259" i="3"/>
  <c r="B259" i="3"/>
  <c r="A259" i="3"/>
  <c r="F258" i="3"/>
  <c r="E258" i="3"/>
  <c r="D258" i="3"/>
  <c r="C258" i="3"/>
  <c r="B258" i="3"/>
  <c r="A258" i="3"/>
  <c r="F257" i="3"/>
  <c r="E257" i="3"/>
  <c r="D257" i="3"/>
  <c r="C257" i="3"/>
  <c r="B257" i="3"/>
  <c r="A257" i="3"/>
  <c r="F256" i="3"/>
  <c r="E256" i="3"/>
  <c r="D256" i="3"/>
  <c r="C256" i="3"/>
  <c r="B256" i="3"/>
  <c r="A256" i="3"/>
  <c r="F255" i="3"/>
  <c r="E255" i="3"/>
  <c r="D255" i="3"/>
  <c r="C255" i="3"/>
  <c r="B255" i="3"/>
  <c r="A255" i="3"/>
  <c r="F254" i="3"/>
  <c r="E254" i="3"/>
  <c r="D254" i="3"/>
  <c r="C254" i="3"/>
  <c r="B254" i="3"/>
  <c r="A254" i="3"/>
  <c r="F253" i="3"/>
  <c r="E253" i="3"/>
  <c r="D253" i="3"/>
  <c r="C253" i="3"/>
  <c r="B253" i="3"/>
  <c r="A253" i="3"/>
  <c r="F252" i="3"/>
  <c r="E252" i="3"/>
  <c r="D252" i="3"/>
  <c r="C252" i="3"/>
  <c r="B252" i="3"/>
  <c r="A252" i="3"/>
  <c r="F251" i="3"/>
  <c r="E251" i="3"/>
  <c r="D251" i="3"/>
  <c r="C251" i="3"/>
  <c r="B251" i="3"/>
  <c r="A251" i="3"/>
  <c r="F250" i="3"/>
  <c r="E250" i="3"/>
  <c r="D250" i="3"/>
  <c r="C250" i="3"/>
  <c r="B250" i="3"/>
  <c r="A250" i="3"/>
  <c r="F249" i="3"/>
  <c r="E249" i="3"/>
  <c r="D249" i="3"/>
  <c r="C249" i="3"/>
  <c r="B249" i="3"/>
  <c r="A249" i="3"/>
  <c r="F248" i="3"/>
  <c r="E248" i="3"/>
  <c r="D248" i="3"/>
  <c r="C248" i="3"/>
  <c r="B248" i="3"/>
  <c r="A248" i="3"/>
  <c r="F247" i="3"/>
  <c r="E247" i="3"/>
  <c r="D247" i="3"/>
  <c r="C247" i="3"/>
  <c r="B247" i="3"/>
  <c r="A247" i="3"/>
  <c r="F246" i="3"/>
  <c r="E246" i="3"/>
  <c r="D246" i="3"/>
  <c r="C246" i="3"/>
  <c r="B246" i="3"/>
  <c r="A246" i="3"/>
  <c r="F245" i="3"/>
  <c r="E245" i="3"/>
  <c r="D245" i="3"/>
  <c r="C245" i="3"/>
  <c r="B245" i="3"/>
  <c r="A245" i="3"/>
  <c r="F244" i="3"/>
  <c r="E244" i="3"/>
  <c r="D244" i="3"/>
  <c r="C244" i="3"/>
  <c r="B244" i="3"/>
  <c r="A244" i="3"/>
  <c r="F243" i="3"/>
  <c r="E243" i="3"/>
  <c r="D243" i="3"/>
  <c r="C243" i="3"/>
  <c r="B243" i="3"/>
  <c r="A243" i="3"/>
  <c r="F242" i="3"/>
  <c r="E242" i="3"/>
  <c r="D242" i="3"/>
  <c r="C242" i="3"/>
  <c r="B242" i="3"/>
  <c r="A242" i="3"/>
  <c r="F241" i="3"/>
  <c r="E241" i="3"/>
  <c r="D241" i="3"/>
  <c r="C241" i="3"/>
  <c r="B241" i="3"/>
  <c r="A241" i="3"/>
  <c r="F240" i="3"/>
  <c r="E240" i="3"/>
  <c r="D240" i="3"/>
  <c r="C240" i="3"/>
  <c r="B240" i="3"/>
  <c r="A240" i="3"/>
  <c r="F239" i="3"/>
  <c r="E239" i="3"/>
  <c r="D239" i="3"/>
  <c r="C239" i="3"/>
  <c r="B239" i="3"/>
  <c r="A239" i="3"/>
  <c r="F238" i="3"/>
  <c r="E238" i="3"/>
  <c r="D238" i="3"/>
  <c r="C238" i="3"/>
  <c r="B238" i="3"/>
  <c r="A238" i="3"/>
  <c r="F237" i="3"/>
  <c r="E237" i="3"/>
  <c r="D237" i="3"/>
  <c r="C237" i="3"/>
  <c r="B237" i="3"/>
  <c r="A237" i="3"/>
  <c r="F236" i="3"/>
  <c r="E236" i="3"/>
  <c r="D236" i="3"/>
  <c r="C236" i="3"/>
  <c r="B236" i="3"/>
  <c r="A236" i="3"/>
  <c r="F235" i="3"/>
  <c r="E235" i="3"/>
  <c r="D235" i="3"/>
  <c r="C235" i="3"/>
  <c r="B235" i="3"/>
  <c r="A235" i="3"/>
  <c r="F234" i="3"/>
  <c r="E234" i="3"/>
  <c r="D234" i="3"/>
  <c r="C234" i="3"/>
  <c r="B234" i="3"/>
  <c r="A234" i="3"/>
  <c r="F233" i="3"/>
  <c r="E233" i="3"/>
  <c r="D233" i="3"/>
  <c r="C233" i="3"/>
  <c r="B233" i="3"/>
  <c r="A233" i="3"/>
  <c r="F232" i="3"/>
  <c r="E232" i="3"/>
  <c r="D232" i="3"/>
  <c r="C232" i="3"/>
  <c r="B232" i="3"/>
  <c r="A232" i="3"/>
  <c r="F231" i="3"/>
  <c r="E231" i="3"/>
  <c r="D231" i="3"/>
  <c r="C231" i="3"/>
  <c r="B231" i="3"/>
  <c r="A231" i="3"/>
  <c r="F230" i="3"/>
  <c r="E230" i="3"/>
  <c r="D230" i="3"/>
  <c r="C230" i="3"/>
  <c r="B230" i="3"/>
  <c r="A230" i="3"/>
  <c r="F229" i="3"/>
  <c r="E229" i="3"/>
  <c r="D229" i="3"/>
  <c r="C229" i="3"/>
  <c r="B229" i="3"/>
  <c r="A229" i="3"/>
  <c r="F228" i="3"/>
  <c r="E228" i="3"/>
  <c r="D228" i="3"/>
  <c r="C228" i="3"/>
  <c r="B228" i="3"/>
  <c r="A228" i="3"/>
  <c r="F227" i="3"/>
  <c r="E227" i="3"/>
  <c r="D227" i="3"/>
  <c r="C227" i="3"/>
  <c r="B227" i="3"/>
  <c r="A227" i="3"/>
  <c r="F226" i="3"/>
  <c r="E226" i="3"/>
  <c r="D226" i="3"/>
  <c r="C226" i="3"/>
  <c r="B226" i="3"/>
  <c r="A226" i="3"/>
  <c r="F225" i="3"/>
  <c r="E225" i="3"/>
  <c r="D225" i="3"/>
  <c r="C225" i="3"/>
  <c r="B225" i="3"/>
  <c r="A225" i="3"/>
  <c r="F224" i="3"/>
  <c r="E224" i="3"/>
  <c r="D224" i="3"/>
  <c r="C224" i="3"/>
  <c r="B224" i="3"/>
  <c r="A224" i="3"/>
  <c r="F223" i="3"/>
  <c r="E223" i="3"/>
  <c r="D223" i="3"/>
  <c r="C223" i="3"/>
  <c r="B223" i="3"/>
  <c r="A223" i="3"/>
  <c r="F222" i="3"/>
  <c r="E222" i="3"/>
  <c r="D222" i="3"/>
  <c r="C222" i="3"/>
  <c r="B222" i="3"/>
  <c r="A222" i="3"/>
  <c r="F221" i="3"/>
  <c r="E221" i="3"/>
  <c r="D221" i="3"/>
  <c r="C221" i="3"/>
  <c r="B221" i="3"/>
  <c r="A221" i="3"/>
  <c r="F220" i="3"/>
  <c r="E220" i="3"/>
  <c r="D220" i="3"/>
  <c r="C220" i="3"/>
  <c r="B220" i="3"/>
  <c r="A220" i="3"/>
  <c r="F219" i="3"/>
  <c r="E219" i="3"/>
  <c r="D219" i="3"/>
  <c r="C219" i="3"/>
  <c r="B219" i="3"/>
  <c r="A219" i="3"/>
  <c r="F218" i="3"/>
  <c r="E218" i="3"/>
  <c r="D218" i="3"/>
  <c r="C218" i="3"/>
  <c r="B218" i="3"/>
  <c r="A218" i="3"/>
  <c r="F217" i="3"/>
  <c r="E217" i="3"/>
  <c r="D217" i="3"/>
  <c r="C217" i="3"/>
  <c r="B217" i="3"/>
  <c r="A217" i="3"/>
  <c r="F216" i="3"/>
  <c r="E216" i="3"/>
  <c r="D216" i="3"/>
  <c r="C216" i="3"/>
  <c r="B216" i="3"/>
  <c r="A216" i="3"/>
  <c r="F215" i="3"/>
  <c r="E215" i="3"/>
  <c r="D215" i="3"/>
  <c r="C215" i="3"/>
  <c r="B215" i="3"/>
  <c r="A215" i="3"/>
  <c r="F214" i="3"/>
  <c r="E214" i="3"/>
  <c r="D214" i="3"/>
  <c r="C214" i="3"/>
  <c r="B214" i="3"/>
  <c r="A214" i="3"/>
  <c r="F213" i="3"/>
  <c r="E213" i="3"/>
  <c r="D213" i="3"/>
  <c r="C213" i="3"/>
  <c r="B213" i="3"/>
  <c r="A213" i="3"/>
  <c r="F212" i="3"/>
  <c r="E212" i="3"/>
  <c r="D212" i="3"/>
  <c r="C212" i="3"/>
  <c r="B212" i="3"/>
  <c r="A212" i="3"/>
  <c r="F211" i="3"/>
  <c r="E211" i="3"/>
  <c r="D211" i="3"/>
  <c r="C211" i="3"/>
  <c r="B211" i="3"/>
  <c r="A211" i="3"/>
  <c r="F210" i="3"/>
  <c r="E210" i="3"/>
  <c r="D210" i="3"/>
  <c r="C210" i="3"/>
  <c r="B210" i="3"/>
  <c r="A210" i="3"/>
  <c r="F209" i="3"/>
  <c r="E209" i="3"/>
  <c r="D209" i="3"/>
  <c r="C209" i="3"/>
  <c r="B209" i="3"/>
  <c r="A209" i="3"/>
  <c r="F208" i="3"/>
  <c r="E208" i="3"/>
  <c r="D208" i="3"/>
  <c r="C208" i="3"/>
  <c r="B208" i="3"/>
  <c r="A208" i="3"/>
  <c r="F207" i="3"/>
  <c r="E207" i="3"/>
  <c r="D207" i="3"/>
  <c r="C207" i="3"/>
  <c r="B207" i="3"/>
  <c r="A207" i="3"/>
  <c r="F206" i="3"/>
  <c r="E206" i="3"/>
  <c r="D206" i="3"/>
  <c r="C206" i="3"/>
  <c r="B206" i="3"/>
  <c r="A206" i="3"/>
  <c r="F205" i="3"/>
  <c r="E205" i="3"/>
  <c r="D205" i="3"/>
  <c r="C205" i="3"/>
  <c r="B205" i="3"/>
  <c r="A205" i="3"/>
  <c r="F204" i="3"/>
  <c r="E204" i="3"/>
  <c r="D204" i="3"/>
  <c r="C204" i="3"/>
  <c r="B204" i="3"/>
  <c r="A204" i="3"/>
  <c r="F203" i="3"/>
  <c r="E203" i="3"/>
  <c r="D203" i="3"/>
  <c r="C203" i="3"/>
  <c r="B203" i="3"/>
  <c r="A203" i="3"/>
  <c r="F202" i="3"/>
  <c r="E202" i="3"/>
  <c r="D202" i="3"/>
  <c r="C202" i="3"/>
  <c r="B202" i="3"/>
  <c r="A202" i="3"/>
  <c r="F201" i="3"/>
  <c r="E201" i="3"/>
  <c r="D201" i="3"/>
  <c r="C201" i="3"/>
  <c r="B201" i="3"/>
  <c r="A201" i="3"/>
  <c r="F200" i="3"/>
  <c r="E200" i="3"/>
  <c r="D200" i="3"/>
  <c r="C200" i="3"/>
  <c r="B200" i="3"/>
  <c r="A200" i="3"/>
  <c r="F199" i="3"/>
  <c r="E199" i="3"/>
  <c r="D199" i="3"/>
  <c r="C199" i="3"/>
  <c r="B199" i="3"/>
  <c r="A199" i="3"/>
  <c r="F198" i="3"/>
  <c r="E198" i="3"/>
  <c r="D198" i="3"/>
  <c r="C198" i="3"/>
  <c r="B198" i="3"/>
  <c r="A198" i="3"/>
  <c r="F197" i="3"/>
  <c r="E197" i="3"/>
  <c r="D197" i="3"/>
  <c r="C197" i="3"/>
  <c r="B197" i="3"/>
  <c r="A197" i="3"/>
  <c r="F196" i="3"/>
  <c r="E196" i="3"/>
  <c r="D196" i="3"/>
  <c r="C196" i="3"/>
  <c r="B196" i="3"/>
  <c r="A196" i="3"/>
  <c r="F195" i="3"/>
  <c r="E195" i="3"/>
  <c r="D195" i="3"/>
  <c r="C195" i="3"/>
  <c r="B195" i="3"/>
  <c r="A195" i="3"/>
  <c r="F194" i="3"/>
  <c r="E194" i="3"/>
  <c r="D194" i="3"/>
  <c r="C194" i="3"/>
  <c r="B194" i="3"/>
  <c r="A194" i="3"/>
  <c r="F193" i="3"/>
  <c r="E193" i="3"/>
  <c r="D193" i="3"/>
  <c r="C193" i="3"/>
  <c r="B193" i="3"/>
  <c r="A193" i="3"/>
  <c r="F192" i="3"/>
  <c r="E192" i="3"/>
  <c r="D192" i="3"/>
  <c r="C192" i="3"/>
  <c r="B192" i="3"/>
  <c r="A192" i="3"/>
  <c r="F191" i="3"/>
  <c r="E191" i="3"/>
  <c r="D191" i="3"/>
  <c r="C191" i="3"/>
  <c r="B191" i="3"/>
  <c r="A191" i="3"/>
  <c r="F190" i="3"/>
  <c r="E190" i="3"/>
  <c r="D190" i="3"/>
  <c r="C190" i="3"/>
  <c r="B190" i="3"/>
  <c r="A190" i="3"/>
  <c r="F189" i="3"/>
  <c r="E189" i="3"/>
  <c r="D189" i="3"/>
  <c r="C189" i="3"/>
  <c r="B189" i="3"/>
  <c r="A189" i="3"/>
  <c r="F188" i="3"/>
  <c r="E188" i="3"/>
  <c r="D188" i="3"/>
  <c r="C188" i="3"/>
  <c r="B188" i="3"/>
  <c r="A188" i="3"/>
  <c r="F187" i="3"/>
  <c r="E187" i="3"/>
  <c r="D187" i="3"/>
  <c r="C187" i="3"/>
  <c r="B187" i="3"/>
  <c r="A187" i="3"/>
  <c r="F186" i="3"/>
  <c r="E186" i="3"/>
  <c r="D186" i="3"/>
  <c r="C186" i="3"/>
  <c r="B186" i="3"/>
  <c r="A186" i="3"/>
  <c r="F185" i="3"/>
  <c r="E185" i="3"/>
  <c r="D185" i="3"/>
  <c r="C185" i="3"/>
  <c r="B185" i="3"/>
  <c r="A185" i="3"/>
  <c r="F184" i="3"/>
  <c r="E184" i="3"/>
  <c r="D184" i="3"/>
  <c r="C184" i="3"/>
  <c r="B184" i="3"/>
  <c r="A184" i="3"/>
  <c r="F183" i="3"/>
  <c r="E183" i="3"/>
  <c r="D183" i="3"/>
  <c r="C183" i="3"/>
  <c r="B183" i="3"/>
  <c r="A183" i="3"/>
  <c r="F182" i="3"/>
  <c r="E182" i="3"/>
  <c r="D182" i="3"/>
  <c r="C182" i="3"/>
  <c r="B182" i="3"/>
  <c r="A182" i="3"/>
  <c r="F181" i="3"/>
  <c r="E181" i="3"/>
  <c r="D181" i="3"/>
  <c r="C181" i="3"/>
  <c r="B181" i="3"/>
  <c r="A181" i="3"/>
  <c r="F180" i="3"/>
  <c r="E180" i="3"/>
  <c r="D180" i="3"/>
  <c r="C180" i="3"/>
  <c r="B180" i="3"/>
  <c r="A180" i="3"/>
  <c r="F179" i="3"/>
  <c r="E179" i="3"/>
  <c r="D179" i="3"/>
  <c r="C179" i="3"/>
  <c r="B179" i="3"/>
  <c r="A179" i="3"/>
  <c r="F178" i="3"/>
  <c r="E178" i="3"/>
  <c r="D178" i="3"/>
  <c r="C178" i="3"/>
  <c r="B178" i="3"/>
  <c r="A178" i="3"/>
  <c r="F177" i="3"/>
  <c r="E177" i="3"/>
  <c r="D177" i="3"/>
  <c r="C177" i="3"/>
  <c r="B177" i="3"/>
  <c r="A177" i="3"/>
  <c r="F176" i="3"/>
  <c r="E176" i="3"/>
  <c r="D176" i="3"/>
  <c r="C176" i="3"/>
  <c r="B176" i="3"/>
  <c r="A176" i="3"/>
  <c r="F175" i="3"/>
  <c r="E175" i="3"/>
  <c r="D175" i="3"/>
  <c r="C175" i="3"/>
  <c r="B175" i="3"/>
  <c r="A175" i="3"/>
  <c r="F174" i="3"/>
  <c r="E174" i="3"/>
  <c r="D174" i="3"/>
  <c r="C174" i="3"/>
  <c r="B174" i="3"/>
  <c r="A174" i="3"/>
  <c r="F173" i="3"/>
  <c r="E173" i="3"/>
  <c r="D173" i="3"/>
  <c r="C173" i="3"/>
  <c r="B173" i="3"/>
  <c r="A173" i="3"/>
  <c r="F172" i="3"/>
  <c r="E172" i="3"/>
  <c r="D172" i="3"/>
  <c r="C172" i="3"/>
  <c r="B172" i="3"/>
  <c r="A172" i="3"/>
  <c r="F171" i="3"/>
  <c r="E171" i="3"/>
  <c r="D171" i="3"/>
  <c r="C171" i="3"/>
  <c r="B171" i="3"/>
  <c r="A171" i="3"/>
  <c r="F170" i="3"/>
  <c r="E170" i="3"/>
  <c r="D170" i="3"/>
  <c r="C170" i="3"/>
  <c r="B170" i="3"/>
  <c r="A170" i="3"/>
  <c r="F169" i="3"/>
  <c r="E169" i="3"/>
  <c r="D169" i="3"/>
  <c r="C169" i="3"/>
  <c r="B169" i="3"/>
  <c r="A169" i="3"/>
  <c r="F168" i="3"/>
  <c r="E168" i="3"/>
  <c r="D168" i="3"/>
  <c r="C168" i="3"/>
  <c r="B168" i="3"/>
  <c r="A168" i="3"/>
  <c r="F167" i="3"/>
  <c r="E167" i="3"/>
  <c r="D167" i="3"/>
  <c r="C167" i="3"/>
  <c r="B167" i="3"/>
  <c r="A167" i="3"/>
  <c r="F166" i="3"/>
  <c r="E166" i="3"/>
  <c r="D166" i="3"/>
  <c r="C166" i="3"/>
  <c r="B166" i="3"/>
  <c r="A166" i="3"/>
  <c r="F165" i="3"/>
  <c r="E165" i="3"/>
  <c r="D165" i="3"/>
  <c r="C165" i="3"/>
  <c r="B165" i="3"/>
  <c r="A165" i="3"/>
  <c r="F164" i="3"/>
  <c r="E164" i="3"/>
  <c r="D164" i="3"/>
  <c r="C164" i="3"/>
  <c r="B164" i="3"/>
  <c r="A164" i="3"/>
  <c r="F163" i="3"/>
  <c r="E163" i="3"/>
  <c r="D163" i="3"/>
  <c r="C163" i="3"/>
  <c r="B163" i="3"/>
  <c r="A163" i="3"/>
  <c r="F162" i="3"/>
  <c r="E162" i="3"/>
  <c r="D162" i="3"/>
  <c r="C162" i="3"/>
  <c r="B162" i="3"/>
  <c r="A162" i="3"/>
  <c r="F161" i="3"/>
  <c r="E161" i="3"/>
  <c r="D161" i="3"/>
  <c r="C161" i="3"/>
  <c r="B161" i="3"/>
  <c r="A161" i="3"/>
  <c r="F160" i="3"/>
  <c r="E160" i="3"/>
  <c r="D160" i="3"/>
  <c r="C160" i="3"/>
  <c r="B160" i="3"/>
  <c r="A160" i="3"/>
  <c r="F159" i="3"/>
  <c r="E159" i="3"/>
  <c r="D159" i="3"/>
  <c r="C159" i="3"/>
  <c r="B159" i="3"/>
  <c r="A159" i="3"/>
  <c r="F158" i="3"/>
  <c r="E158" i="3"/>
  <c r="D158" i="3"/>
  <c r="C158" i="3"/>
  <c r="B158" i="3"/>
  <c r="A158" i="3"/>
  <c r="F157" i="3"/>
  <c r="E157" i="3"/>
  <c r="D157" i="3"/>
  <c r="C157" i="3"/>
  <c r="B157" i="3"/>
  <c r="A157" i="3"/>
  <c r="F156" i="3"/>
  <c r="E156" i="3"/>
  <c r="D156" i="3"/>
  <c r="C156" i="3"/>
  <c r="B156" i="3"/>
  <c r="A156" i="3"/>
  <c r="F155" i="3"/>
  <c r="E155" i="3"/>
  <c r="D155" i="3"/>
  <c r="C155" i="3"/>
  <c r="B155" i="3"/>
  <c r="A155" i="3"/>
  <c r="F154" i="3"/>
  <c r="E154" i="3"/>
  <c r="D154" i="3"/>
  <c r="C154" i="3"/>
  <c r="B154" i="3"/>
  <c r="A154" i="3"/>
  <c r="F153" i="3"/>
  <c r="E153" i="3"/>
  <c r="D153" i="3"/>
  <c r="C153" i="3"/>
  <c r="B153" i="3"/>
  <c r="A153" i="3"/>
  <c r="F152" i="3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D6" i="23"/>
  <c r="D16" i="23"/>
  <c r="B5" i="3"/>
  <c r="F5" i="3"/>
  <c r="E5" i="3"/>
  <c r="D5" i="3"/>
  <c r="C5" i="3"/>
  <c r="A5" i="3"/>
  <c r="D15" i="23"/>
  <c r="D12" i="23"/>
  <c r="D9" i="23"/>
  <c r="D13" i="23"/>
  <c r="D10" i="23"/>
  <c r="D14" i="23"/>
  <c r="D11" i="23"/>
</calcChain>
</file>

<file path=xl/sharedStrings.xml><?xml version="1.0" encoding="utf-8"?>
<sst xmlns="http://schemas.openxmlformats.org/spreadsheetml/2006/main" count="170" uniqueCount="121">
  <si>
    <t xml:space="preserve">A_AGE </t>
  </si>
  <si>
    <t xml:space="preserve">A_RACE </t>
  </si>
  <si>
    <t xml:space="preserve">A_SEX </t>
  </si>
  <si>
    <t>6366 full-time workers in five North-Central States, March 1999</t>
  </si>
  <si>
    <t>Recoded Variables</t>
  </si>
  <si>
    <t>Usual Hours Worked</t>
  </si>
  <si>
    <t>Race</t>
  </si>
  <si>
    <t>Sex</t>
  </si>
  <si>
    <t>Educ</t>
  </si>
  <si>
    <t>State</t>
  </si>
  <si>
    <t>Indiana</t>
  </si>
  <si>
    <t>Illinois</t>
  </si>
  <si>
    <t>Michigan</t>
  </si>
  <si>
    <t>Wisconsin</t>
  </si>
  <si>
    <t>Yearly Earnings</t>
  </si>
  <si>
    <t>Median</t>
  </si>
  <si>
    <t>Data</t>
  </si>
  <si>
    <t>Ohio</t>
  </si>
  <si>
    <t>Male</t>
  </si>
  <si>
    <t>Female</t>
  </si>
  <si>
    <t>A_SEX</t>
  </si>
  <si>
    <t xml:space="preserve"> </t>
  </si>
  <si>
    <t>Education (yrs)</t>
  </si>
  <si>
    <t>Name of Employee</t>
  </si>
  <si>
    <t>Lou Roney  </t>
  </si>
  <si>
    <t>Rick Cobble  </t>
  </si>
  <si>
    <t>Fidel Keech  </t>
  </si>
  <si>
    <t>Christian Pedretti  </t>
  </si>
  <si>
    <t>Ernesto Rowsey  </t>
  </si>
  <si>
    <t>Alberto Heiney  </t>
  </si>
  <si>
    <t>Roscoe Maese  </t>
  </si>
  <si>
    <t>Lyman Coronado  </t>
  </si>
  <si>
    <t>Heath Knobel  </t>
  </si>
  <si>
    <t>Rodney Roane  </t>
  </si>
  <si>
    <t>Lucio Perkin  </t>
  </si>
  <si>
    <t>Mohammed Coletta  </t>
  </si>
  <si>
    <t>Alvaro Burbidge  </t>
  </si>
  <si>
    <t>Jae Lorenz  </t>
  </si>
  <si>
    <t>Orlando Wilhoite  </t>
  </si>
  <si>
    <t>Dewayne Nebeker  </t>
  </si>
  <si>
    <t>Dane Lever  </t>
  </si>
  <si>
    <t>Darius Milling  </t>
  </si>
  <si>
    <t>Myron Meininger  </t>
  </si>
  <si>
    <t>Abram Luckie  </t>
  </si>
  <si>
    <t>Donnell Burrowes</t>
  </si>
  <si>
    <t>Amalia Kinkead  </t>
  </si>
  <si>
    <t>Marine Lanclos  </t>
  </si>
  <si>
    <t>Peggie Alford  </t>
  </si>
  <si>
    <t>Khadijah Swilley  </t>
  </si>
  <si>
    <t>Rosemary Vella  </t>
  </si>
  <si>
    <t>Ka Silvera  </t>
  </si>
  <si>
    <t>Bernardine Frank  </t>
  </si>
  <si>
    <t>Joann Timms  </t>
  </si>
  <si>
    <t>Kaci Greenwalt  </t>
  </si>
  <si>
    <t>Jayne Spurgeon  </t>
  </si>
  <si>
    <t>Josefine Woolf  </t>
  </si>
  <si>
    <t>Jonie Tafoya  </t>
  </si>
  <si>
    <t>Genie Rini  </t>
  </si>
  <si>
    <t>Haley Christon</t>
  </si>
  <si>
    <t>List of Employees</t>
  </si>
  <si>
    <t>Employee HR Dashboard</t>
  </si>
  <si>
    <t>Employee ID #</t>
  </si>
  <si>
    <t>White</t>
  </si>
  <si>
    <t>Black</t>
  </si>
  <si>
    <t>Hispanic</t>
  </si>
  <si>
    <t>Asian/PI</t>
  </si>
  <si>
    <t>A_Race</t>
  </si>
  <si>
    <t>SEX</t>
  </si>
  <si>
    <t>Years @ Company</t>
  </si>
  <si>
    <t>8th Grade or Less</t>
  </si>
  <si>
    <t>9th Grade</t>
  </si>
  <si>
    <t>10th Grade</t>
  </si>
  <si>
    <t>11th Grade</t>
  </si>
  <si>
    <t>High School Diploma</t>
  </si>
  <si>
    <t>Some College</t>
  </si>
  <si>
    <t>Bachelors</t>
  </si>
  <si>
    <t>Graduate School</t>
  </si>
  <si>
    <t>HOURS_USUAL</t>
  </si>
  <si>
    <t>A_EDUCATION</t>
  </si>
  <si>
    <t>A_STATE</t>
  </si>
  <si>
    <t>COMPANY_YEARS</t>
  </si>
  <si>
    <t>YEARLY_EARNINGS</t>
  </si>
  <si>
    <t>Employee Name</t>
  </si>
  <si>
    <t>Employee ID Number</t>
  </si>
  <si>
    <t>Profile:</t>
  </si>
  <si>
    <t>Column Code</t>
  </si>
  <si>
    <t>Company Profile</t>
  </si>
  <si>
    <t>Min</t>
  </si>
  <si>
    <t>Max</t>
  </si>
  <si>
    <t>Average</t>
  </si>
  <si>
    <t>Age</t>
  </si>
  <si>
    <t>*This is a bonus :-)</t>
  </si>
  <si>
    <t xml:space="preserve">Hey Nour, </t>
  </si>
  <si>
    <t>You are awesome at vlookups and index/match. Can you quickly help me clean up this data on the tab called "Total Company Data"</t>
  </si>
  <si>
    <t xml:space="preserve">Columns A-H are blank but need to be coded in based off columns I-P. </t>
  </si>
  <si>
    <t>A</t>
  </si>
  <si>
    <t>C</t>
  </si>
  <si>
    <t>E</t>
  </si>
  <si>
    <t>G</t>
  </si>
  <si>
    <t>D</t>
  </si>
  <si>
    <t>P</t>
  </si>
  <si>
    <t>B</t>
  </si>
  <si>
    <t>F</t>
  </si>
  <si>
    <t>H</t>
  </si>
  <si>
    <t>I</t>
  </si>
  <si>
    <t>J</t>
  </si>
  <si>
    <t>K</t>
  </si>
  <si>
    <t>L</t>
  </si>
  <si>
    <t>M</t>
  </si>
  <si>
    <t>N</t>
  </si>
  <si>
    <t>O</t>
  </si>
  <si>
    <t>FILL IN</t>
  </si>
  <si>
    <t>USE:</t>
  </si>
  <si>
    <t>ASSIGNMENT</t>
  </si>
  <si>
    <t>Use the key below to figure out how you should recode the data</t>
  </si>
  <si>
    <t>just link to it</t>
  </si>
  <si>
    <t>reference table from "Tables to Convert"</t>
  </si>
  <si>
    <t>Once you are done with that, can you build a little HR dashboard for our team to use to pull up a profil of each member of our team</t>
  </si>
  <si>
    <t xml:space="preserve">I got it started on the tab called Dashboard. </t>
  </si>
  <si>
    <t xml:space="preserve">Just write all the formulas that will let information flow through when you change the name in the orange cell. </t>
  </si>
  <si>
    <t>It should look something like this: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</si>
</sst>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000\-00\-0000"/>
    <numFmt numFmtId="168" formatCode="_(* #,##0_);_(* \(#,##0\);_(* &quot;-&quot;??_);_(@_)"/>
  </numFmts>
  <fonts count="13" x14ac:knownFonts="1">
    <font>
      <sz val="9"/>
      <name val="Geneva"/>
    </font>
    <font>
      <sz val="9"/>
      <name val="Geneva"/>
    </font>
    <font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color rgb="FF00B0F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8"/>
      <name val="Arial"/>
      <family val="2"/>
    </font>
    <font>
      <sz val="8"/>
      <color rgb="FF00B0F0"/>
      <name val="Arial"/>
      <family val="2"/>
    </font>
    <font>
      <sz val="12"/>
      <color rgb="FF00B0F0"/>
      <name val="Arial"/>
      <family val="2"/>
    </font>
    <font>
      <u/>
      <sz val="9"/>
      <color theme="10"/>
      <name val="Geneva"/>
    </font>
    <font>
      <u/>
      <sz val="9"/>
      <color theme="11"/>
      <name val="Geneva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2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 applyAlignment="1">
      <alignment wrapText="1"/>
    </xf>
    <xf numFmtId="166" fontId="2" fillId="0" borderId="3" xfId="2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4" xfId="0" applyFont="1" applyBorder="1"/>
    <xf numFmtId="0" fontId="3" fillId="0" borderId="1" xfId="0" applyFont="1" applyBorder="1"/>
    <xf numFmtId="0" fontId="2" fillId="0" borderId="5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 applyAlignment="1">
      <alignment wrapText="1"/>
    </xf>
    <xf numFmtId="0" fontId="2" fillId="0" borderId="7" xfId="0" applyFont="1" applyBorder="1"/>
    <xf numFmtId="0" fontId="2" fillId="0" borderId="9" xfId="0" applyFont="1" applyBorder="1"/>
    <xf numFmtId="0" fontId="2" fillId="0" borderId="4" xfId="0" applyFont="1" applyBorder="1" applyAlignment="1">
      <alignment wrapText="1"/>
    </xf>
    <xf numFmtId="0" fontId="2" fillId="0" borderId="12" xfId="0" applyFont="1" applyBorder="1"/>
    <xf numFmtId="0" fontId="2" fillId="0" borderId="14" xfId="0" applyFont="1" applyBorder="1"/>
    <xf numFmtId="0" fontId="2" fillId="0" borderId="18" xfId="0" applyFont="1" applyBorder="1" applyAlignment="1">
      <alignment wrapText="1"/>
    </xf>
    <xf numFmtId="0" fontId="2" fillId="0" borderId="19" xfId="0" applyFont="1" applyBorder="1"/>
    <xf numFmtId="0" fontId="2" fillId="0" borderId="20" xfId="0" applyFont="1" applyBorder="1"/>
    <xf numFmtId="167" fontId="2" fillId="0" borderId="4" xfId="0" applyNumberFormat="1" applyFont="1" applyBorder="1"/>
    <xf numFmtId="0" fontId="2" fillId="0" borderId="21" xfId="0" applyFont="1" applyBorder="1" applyAlignment="1">
      <alignment wrapText="1"/>
    </xf>
    <xf numFmtId="0" fontId="4" fillId="0" borderId="0" xfId="0" applyFont="1"/>
    <xf numFmtId="0" fontId="5" fillId="0" borderId="7" xfId="0" applyFont="1" applyFill="1" applyBorder="1"/>
    <xf numFmtId="0" fontId="5" fillId="0" borderId="4" xfId="0" applyFont="1" applyBorder="1"/>
    <xf numFmtId="166" fontId="5" fillId="0" borderId="4" xfId="2" applyNumberFormat="1" applyFont="1" applyFill="1" applyBorder="1"/>
    <xf numFmtId="0" fontId="5" fillId="0" borderId="8" xfId="0" applyFont="1" applyBorder="1"/>
    <xf numFmtId="0" fontId="6" fillId="0" borderId="0" xfId="0" applyFont="1"/>
    <xf numFmtId="0" fontId="3" fillId="2" borderId="22" xfId="0" applyFont="1" applyFill="1" applyBorder="1"/>
    <xf numFmtId="0" fontId="3" fillId="0" borderId="4" xfId="0" applyFont="1" applyBorder="1"/>
    <xf numFmtId="0" fontId="7" fillId="0" borderId="0" xfId="0" applyFont="1"/>
    <xf numFmtId="0" fontId="7" fillId="0" borderId="0" xfId="0" applyFont="1" applyAlignment="1">
      <alignment horizontal="left"/>
    </xf>
    <xf numFmtId="0" fontId="5" fillId="0" borderId="19" xfId="0" applyFont="1" applyBorder="1"/>
    <xf numFmtId="0" fontId="3" fillId="0" borderId="4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167" fontId="10" fillId="0" borderId="4" xfId="0" applyNumberFormat="1" applyFont="1" applyBorder="1"/>
    <xf numFmtId="168" fontId="10" fillId="0" borderId="4" xfId="1" applyNumberFormat="1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0" fillId="0" borderId="19" xfId="0" applyBorder="1"/>
    <xf numFmtId="0" fontId="0" fillId="0" borderId="24" xfId="0" applyBorder="1"/>
    <xf numFmtId="0" fontId="0" fillId="0" borderId="23" xfId="0" applyBorder="1"/>
    <xf numFmtId="0" fontId="2" fillId="0" borderId="25" xfId="0" applyFont="1" applyBorder="1"/>
    <xf numFmtId="0" fontId="2" fillId="0" borderId="5" xfId="0" applyFont="1" applyBorder="1"/>
    <xf numFmtId="0" fontId="0" fillId="3" borderId="19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2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10</xdr:col>
      <xdr:colOff>184150</xdr:colOff>
      <xdr:row>56</xdr:row>
      <xdr:rowOff>87337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4089400"/>
          <a:ext cx="8058150" cy="417673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4" sqref="B4"/>
    </sheetView>
  </sheetViews>
  <sheetFormatPr baseColWidth="10" defaultColWidth="8.83203125" defaultRowHeight="13" x14ac:dyDescent="0"/>
  <cols>
    <col min="2" max="2" width="8.1640625" customWidth="1"/>
    <col min="3" max="3" width="20.83203125" customWidth="1"/>
    <col min="5" max="5" width="19.33203125" customWidth="1"/>
    <col min="6" max="6" width="27.83203125" customWidth="1"/>
    <col min="7" max="7" width="12.5" customWidth="1"/>
  </cols>
  <sheetData>
    <row r="1" spans="1:7">
      <c r="A1" t="s">
        <v>113</v>
      </c>
    </row>
    <row r="4" spans="1:7">
      <c r="B4" t="s">
        <v>92</v>
      </c>
    </row>
    <row r="6" spans="1:7">
      <c r="B6" t="s">
        <v>93</v>
      </c>
    </row>
    <row r="7" spans="1:7">
      <c r="B7" t="s">
        <v>94</v>
      </c>
    </row>
    <row r="8" spans="1:7">
      <c r="B8" t="s">
        <v>114</v>
      </c>
    </row>
    <row r="10" spans="1:7">
      <c r="B10" s="52" t="s">
        <v>111</v>
      </c>
      <c r="C10" s="53"/>
      <c r="D10" s="54" t="s">
        <v>112</v>
      </c>
      <c r="E10" s="55"/>
      <c r="F10" s="55"/>
      <c r="G10" s="56"/>
    </row>
    <row r="11" spans="1:7">
      <c r="B11" s="47" t="s">
        <v>95</v>
      </c>
      <c r="C11" s="48" t="s">
        <v>5</v>
      </c>
      <c r="D11" s="47" t="s">
        <v>104</v>
      </c>
      <c r="E11" s="48" t="s">
        <v>77</v>
      </c>
      <c r="F11" s="48" t="s">
        <v>115</v>
      </c>
      <c r="G11" s="49"/>
    </row>
    <row r="12" spans="1:7">
      <c r="B12" s="47" t="s">
        <v>101</v>
      </c>
      <c r="C12" s="48" t="s">
        <v>22</v>
      </c>
      <c r="D12" s="47" t="s">
        <v>106</v>
      </c>
      <c r="E12" s="48" t="s">
        <v>78</v>
      </c>
      <c r="F12" s="48" t="s">
        <v>116</v>
      </c>
      <c r="G12" s="49"/>
    </row>
    <row r="13" spans="1:7">
      <c r="B13" s="47" t="s">
        <v>96</v>
      </c>
      <c r="C13" s="48" t="s">
        <v>14</v>
      </c>
      <c r="D13" s="47" t="s">
        <v>100</v>
      </c>
      <c r="E13" s="48" t="s">
        <v>81</v>
      </c>
      <c r="F13" s="48" t="s">
        <v>115</v>
      </c>
      <c r="G13" s="49"/>
    </row>
    <row r="14" spans="1:7">
      <c r="B14" s="47" t="s">
        <v>99</v>
      </c>
      <c r="C14" s="48" t="s">
        <v>6</v>
      </c>
      <c r="D14" s="47" t="s">
        <v>107</v>
      </c>
      <c r="E14" s="48" t="s">
        <v>1</v>
      </c>
      <c r="F14" s="48" t="s">
        <v>116</v>
      </c>
      <c r="G14" s="49"/>
    </row>
    <row r="15" spans="1:7">
      <c r="B15" s="47" t="s">
        <v>97</v>
      </c>
      <c r="C15" s="48" t="s">
        <v>7</v>
      </c>
      <c r="D15" s="47" t="s">
        <v>108</v>
      </c>
      <c r="E15" s="48" t="s">
        <v>2</v>
      </c>
      <c r="F15" s="48" t="s">
        <v>116</v>
      </c>
      <c r="G15" s="49"/>
    </row>
    <row r="16" spans="1:7">
      <c r="B16" s="47" t="s">
        <v>102</v>
      </c>
      <c r="C16" s="48" t="s">
        <v>9</v>
      </c>
      <c r="D16" s="47" t="s">
        <v>109</v>
      </c>
      <c r="E16" s="48" t="s">
        <v>79</v>
      </c>
      <c r="F16" s="48" t="s">
        <v>116</v>
      </c>
      <c r="G16" s="49"/>
    </row>
    <row r="17" spans="2:7">
      <c r="B17" s="47" t="s">
        <v>98</v>
      </c>
      <c r="C17" s="48" t="s">
        <v>90</v>
      </c>
      <c r="D17" s="47" t="s">
        <v>105</v>
      </c>
      <c r="E17" s="48" t="s">
        <v>0</v>
      </c>
      <c r="F17" s="48" t="s">
        <v>115</v>
      </c>
      <c r="G17" s="49"/>
    </row>
    <row r="18" spans="2:7">
      <c r="B18" s="47" t="s">
        <v>103</v>
      </c>
      <c r="C18" s="48" t="s">
        <v>68</v>
      </c>
      <c r="D18" s="47" t="s">
        <v>110</v>
      </c>
      <c r="E18" s="48" t="s">
        <v>80</v>
      </c>
      <c r="F18" s="48" t="s">
        <v>115</v>
      </c>
      <c r="G18" s="49"/>
    </row>
    <row r="23" spans="2:7">
      <c r="B23" t="s">
        <v>117</v>
      </c>
    </row>
    <row r="24" spans="2:7">
      <c r="B24" t="s">
        <v>118</v>
      </c>
    </row>
    <row r="25" spans="2:7">
      <c r="B25" t="s">
        <v>119</v>
      </c>
    </row>
    <row r="27" spans="2:7">
      <c r="B27" t="s">
        <v>120</v>
      </c>
    </row>
  </sheetData>
  <mergeCells count="2">
    <mergeCell ref="B10:C10"/>
    <mergeCell ref="D10:G10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H24"/>
  <sheetViews>
    <sheetView tabSelected="1" workbookViewId="0">
      <selection activeCell="H23" sqref="H23"/>
    </sheetView>
  </sheetViews>
  <sheetFormatPr baseColWidth="10" defaultColWidth="8.83203125" defaultRowHeight="15" x14ac:dyDescent="0"/>
  <cols>
    <col min="1" max="1" width="5.33203125" style="38" customWidth="1"/>
    <col min="2" max="2" width="4.6640625" style="35" customWidth="1"/>
    <col min="3" max="3" width="25.6640625" style="35" bestFit="1" customWidth="1"/>
    <col min="4" max="7" width="24" style="35" bestFit="1" customWidth="1"/>
    <col min="8" max="16384" width="8.83203125" style="35"/>
  </cols>
  <sheetData>
    <row r="1" spans="1:4" ht="21">
      <c r="B1" s="42" t="s">
        <v>60</v>
      </c>
    </row>
    <row r="3" spans="1:4" ht="16" thickBot="1"/>
    <row r="4" spans="1:4" ht="16" thickBot="1">
      <c r="C4" s="5" t="s">
        <v>82</v>
      </c>
      <c r="D4" s="36" t="s">
        <v>46</v>
      </c>
    </row>
    <row r="6" spans="1:4">
      <c r="C6" s="5" t="s">
        <v>83</v>
      </c>
      <c r="D6" s="44">
        <f>INDEX(YourTeamData!$A$4:$A$38,MATCH($D$4,YourTeamData!$B$4:$B$38,0))</f>
        <v>675169105</v>
      </c>
    </row>
    <row r="8" spans="1:4">
      <c r="A8" s="43" t="s">
        <v>85</v>
      </c>
      <c r="B8" s="35" t="s">
        <v>21</v>
      </c>
      <c r="C8" s="5" t="s">
        <v>84</v>
      </c>
    </row>
    <row r="9" spans="1:4">
      <c r="A9" s="39">
        <v>1</v>
      </c>
      <c r="C9" s="37" t="s">
        <v>5</v>
      </c>
      <c r="D9" s="45">
        <f>INDEX(TotalCompanyData!$A$5:$H$6370,MATCH(Dashboard!$D$6,TotalCompanyData!$Q$5:$Q$6370,0),A9)</f>
        <v>40</v>
      </c>
    </row>
    <row r="10" spans="1:4">
      <c r="A10" s="39">
        <v>2</v>
      </c>
      <c r="C10" s="37" t="s">
        <v>22</v>
      </c>
      <c r="D10" s="45" t="str">
        <f>INDEX(TotalCompanyData!$A$5:$H$6370,MATCH(Dashboard!$D$6,TotalCompanyData!$Q$5:$Q$6370,0),A10)</f>
        <v>Some College</v>
      </c>
    </row>
    <row r="11" spans="1:4">
      <c r="A11" s="39">
        <v>3</v>
      </c>
      <c r="C11" s="37" t="s">
        <v>14</v>
      </c>
      <c r="D11" s="45">
        <f>INDEX(TotalCompanyData!$A$5:$H$6370,MATCH(Dashboard!$D$6,TotalCompanyData!$Q$5:$Q$6370,0),A11)</f>
        <v>32000</v>
      </c>
    </row>
    <row r="12" spans="1:4">
      <c r="A12" s="39">
        <v>4</v>
      </c>
      <c r="C12" s="37" t="s">
        <v>6</v>
      </c>
      <c r="D12" s="45" t="str">
        <f>INDEX(TotalCompanyData!$A$5:$H$6370,MATCH(Dashboard!$D$6,TotalCompanyData!$Q$5:$Q$6370,0),A12)</f>
        <v>White</v>
      </c>
    </row>
    <row r="13" spans="1:4">
      <c r="A13" s="39">
        <v>5</v>
      </c>
      <c r="C13" s="37" t="s">
        <v>7</v>
      </c>
      <c r="D13" s="45" t="str">
        <f>INDEX(TotalCompanyData!$A$5:$H$6370,MATCH(Dashboard!$D$6,TotalCompanyData!$Q$5:$Q$6370,0),A13)</f>
        <v>Female</v>
      </c>
    </row>
    <row r="14" spans="1:4">
      <c r="A14" s="39">
        <v>6</v>
      </c>
      <c r="C14" s="37" t="s">
        <v>9</v>
      </c>
      <c r="D14" s="45" t="str">
        <f>INDEX(TotalCompanyData!$A$5:$H$6370,MATCH(Dashboard!$D$6,TotalCompanyData!$Q$5:$Q$6370,0),A14)</f>
        <v>Wisconsin</v>
      </c>
    </row>
    <row r="15" spans="1:4">
      <c r="A15" s="39">
        <v>7</v>
      </c>
      <c r="C15" s="37" t="s">
        <v>90</v>
      </c>
      <c r="D15" s="45">
        <f>INDEX(TotalCompanyData!$A$5:$H$6370,MATCH(Dashboard!$D$6,TotalCompanyData!$Q$5:$Q$6370,0),A15)</f>
        <v>26</v>
      </c>
    </row>
    <row r="16" spans="1:4">
      <c r="A16" s="39">
        <v>8</v>
      </c>
      <c r="C16" s="37" t="s">
        <v>68</v>
      </c>
      <c r="D16" s="45">
        <f>INDEX(TotalCompanyData!$A$5:$H$6370,MATCH(Dashboard!$D$6,TotalCompanyData!$Q$5:$Q$6370,0),A16)</f>
        <v>1</v>
      </c>
    </row>
    <row r="18" spans="3:8">
      <c r="C18" s="5" t="s">
        <v>86</v>
      </c>
    </row>
    <row r="19" spans="3:8">
      <c r="D19" s="41" t="s">
        <v>87</v>
      </c>
      <c r="E19" s="41" t="s">
        <v>88</v>
      </c>
      <c r="F19" s="41" t="s">
        <v>15</v>
      </c>
      <c r="G19" s="41" t="s">
        <v>89</v>
      </c>
    </row>
    <row r="20" spans="3:8">
      <c r="C20" s="37" t="s">
        <v>5</v>
      </c>
      <c r="D20" s="46">
        <f>MIN(TotalCompanyData!$I$5:$I$6370)</f>
        <v>0</v>
      </c>
      <c r="E20" s="46">
        <f>(MAX(TotalCompanyData!$I$5:$I$6370))</f>
        <v>144</v>
      </c>
      <c r="F20" s="46">
        <f>MEDIAN(TotalCompanyData!$I$5:$I$6370)</f>
        <v>40</v>
      </c>
      <c r="G20" s="46">
        <f>AVERAGE(TotalCompanyData!$I$5:$I$6370)</f>
        <v>42.186302230600063</v>
      </c>
    </row>
    <row r="21" spans="3:8">
      <c r="C21" s="37" t="s">
        <v>14</v>
      </c>
      <c r="D21" s="45">
        <f>(MIN(TotalCompanyData!$P$5:$P$6370))</f>
        <v>0</v>
      </c>
      <c r="E21" s="45">
        <f>(MAX(TotalCompanyData!$P$5:$P$6370))</f>
        <v>492657</v>
      </c>
      <c r="F21" s="45">
        <f>(MEDIAN(TotalCompanyData!$P$5:$P$6370))</f>
        <v>30000</v>
      </c>
      <c r="G21" s="45">
        <f>(AVERAGE(TotalCompanyData!$P$5:$P$6370))</f>
        <v>37796.10901665096</v>
      </c>
    </row>
    <row r="22" spans="3:8">
      <c r="C22" s="37" t="s">
        <v>90</v>
      </c>
      <c r="D22" s="45">
        <f>(MIN(TotalCompanyData!$J$5:$J$6370))</f>
        <v>18</v>
      </c>
      <c r="E22" s="45">
        <f>MAX(TotalCompanyData!$J$5:$J$6370)</f>
        <v>90</v>
      </c>
      <c r="F22" s="45">
        <f>(MEDIAN(TotalCompanyData!$J$5:$J$6370))</f>
        <v>40</v>
      </c>
      <c r="G22" s="45">
        <f>(AVERAGE(TotalCompanyData!$J$5:$J$6370))</f>
        <v>40.080898523405594</v>
      </c>
    </row>
    <row r="23" spans="3:8">
      <c r="C23" s="37" t="s">
        <v>68</v>
      </c>
      <c r="D23" s="45">
        <f>(MIN(TotalCompanyData!$H$5:$H$6370))</f>
        <v>0</v>
      </c>
      <c r="E23" s="45">
        <f>(MAX(TotalCompanyData!$H$5:$H$6370))</f>
        <v>8</v>
      </c>
      <c r="F23" s="45">
        <f>(MEDIAN(TotalCompanyData!$H$5:$H$6370))</f>
        <v>4</v>
      </c>
      <c r="G23" s="45">
        <f>(AVERAGE(TotalCompanyData!$H$5:$H$6370))</f>
        <v>4.4005655042412819</v>
      </c>
    </row>
    <row r="24" spans="3:8">
      <c r="C24" s="37" t="s">
        <v>22</v>
      </c>
      <c r="D24" s="46" t="str">
        <f>VLOOKUP(ROUND(MIN(TotalCompanyData!$K$5:$K$6370),0),'Tables to Convert'!$B$3:$C$19,2,FALSE)</f>
        <v>8th Grade or Less</v>
      </c>
      <c r="E24" s="46" t="str">
        <f>VLOOKUP(ROUND(MAX(TotalCompanyData!$K$5:$K$6370),0),'Tables to Convert'!$B$3:$C$19,2,FALSE)</f>
        <v>Graduate School</v>
      </c>
      <c r="F24" s="46" t="str">
        <f>VLOOKUP(ROUND(MEDIAN(TotalCompanyData!$K$5:$K$6370),0),'Tables to Convert'!$B$3:$C$19,2,FALSE)</f>
        <v>Some College</v>
      </c>
      <c r="G24" s="46" t="str">
        <f>VLOOKUP(ROUND(AVERAGE(TotalCompanyData!$K$5:$K$6370),0),'Tables to Convert'!$B$3:$C$19,2,FALSE)</f>
        <v>Some College</v>
      </c>
      <c r="H24" s="35" t="s">
        <v>91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YourTeamData!$B$4:$B$38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showGridLines="0" workbookViewId="0">
      <selection activeCell="E13" sqref="E13"/>
    </sheetView>
  </sheetViews>
  <sheetFormatPr baseColWidth="10" defaultColWidth="11.33203125" defaultRowHeight="13" x14ac:dyDescent="0"/>
  <cols>
    <col min="1" max="1" width="19.5" style="3" bestFit="1" customWidth="1"/>
    <col min="2" max="2" width="32.33203125" style="3" customWidth="1"/>
    <col min="3" max="4" width="11.33203125" style="3" customWidth="1"/>
  </cols>
  <sheetData>
    <row r="1" spans="1:22" ht="18">
      <c r="A1" s="30" t="s">
        <v>59</v>
      </c>
    </row>
    <row r="2" spans="1:22" s="2" customFormat="1">
      <c r="A2" s="4"/>
      <c r="B2" s="7"/>
      <c r="C2" s="7"/>
      <c r="D2" s="7"/>
    </row>
    <row r="3" spans="1:22" s="1" customFormat="1">
      <c r="A3" s="22" t="s">
        <v>61</v>
      </c>
      <c r="B3" s="22" t="s">
        <v>23</v>
      </c>
      <c r="D3" s="11"/>
    </row>
    <row r="4" spans="1:22">
      <c r="A4" s="28">
        <v>208237625</v>
      </c>
      <c r="B4" s="26" t="s">
        <v>43</v>
      </c>
    </row>
    <row r="5" spans="1:22">
      <c r="A5" s="28">
        <v>883676400</v>
      </c>
      <c r="B5" s="26" t="s">
        <v>29</v>
      </c>
    </row>
    <row r="6" spans="1:22">
      <c r="A6" s="28">
        <v>496436691</v>
      </c>
      <c r="B6" s="26" t="s">
        <v>36</v>
      </c>
    </row>
    <row r="7" spans="1:22">
      <c r="A7" s="28">
        <v>761533188</v>
      </c>
      <c r="B7" s="26" t="s">
        <v>45</v>
      </c>
    </row>
    <row r="8" spans="1:22">
      <c r="A8" s="28">
        <v>740061201</v>
      </c>
      <c r="B8" s="26" t="s">
        <v>51</v>
      </c>
    </row>
    <row r="9" spans="1:22">
      <c r="A9" s="28">
        <v>838749327</v>
      </c>
      <c r="B9" s="26" t="s">
        <v>27</v>
      </c>
    </row>
    <row r="10" spans="1:22">
      <c r="A10" s="28">
        <v>909205720</v>
      </c>
      <c r="B10" s="26" t="s">
        <v>40</v>
      </c>
    </row>
    <row r="11" spans="1:22">
      <c r="A11" s="28">
        <v>180604398</v>
      </c>
      <c r="B11" s="26" t="s">
        <v>41</v>
      </c>
    </row>
    <row r="12" spans="1:22">
      <c r="A12" s="28">
        <v>976889852</v>
      </c>
      <c r="B12" s="26" t="s">
        <v>39</v>
      </c>
    </row>
    <row r="13" spans="1:22">
      <c r="A13" s="28">
        <v>655177304</v>
      </c>
      <c r="B13" s="26" t="s">
        <v>44</v>
      </c>
    </row>
    <row r="14" spans="1:22">
      <c r="A14" s="28">
        <v>522961481</v>
      </c>
      <c r="B14" s="26" t="s">
        <v>28</v>
      </c>
    </row>
    <row r="15" spans="1:22">
      <c r="A15" s="28">
        <v>305273740</v>
      </c>
      <c r="B15" s="26" t="s">
        <v>26</v>
      </c>
    </row>
    <row r="16" spans="1:22" s="3" customFormat="1">
      <c r="A16" s="28">
        <v>577741529</v>
      </c>
      <c r="B16" s="26" t="s">
        <v>57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s="3" customFormat="1">
      <c r="A17" s="28">
        <v>177288602</v>
      </c>
      <c r="B17" s="26" t="s">
        <v>58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s="3" customFormat="1">
      <c r="A18" s="28">
        <v>418922820</v>
      </c>
      <c r="B18" s="26" t="s">
        <v>32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s="3" customFormat="1">
      <c r="A19" s="28">
        <v>300158143</v>
      </c>
      <c r="B19" s="26" t="s">
        <v>37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s="3" customFormat="1">
      <c r="A20" s="28">
        <v>26319340</v>
      </c>
      <c r="B20" s="26" t="s">
        <v>54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s="3" customFormat="1">
      <c r="A21" s="28">
        <v>846163848</v>
      </c>
      <c r="B21" s="26" t="s">
        <v>52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s="3" customFormat="1">
      <c r="A22" s="28">
        <v>405656905</v>
      </c>
      <c r="B22" s="26" t="s">
        <v>56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s="3" customFormat="1">
      <c r="A23" s="28">
        <v>583535782</v>
      </c>
      <c r="B23" s="26" t="s">
        <v>55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s="3" customFormat="1">
      <c r="A24" s="28">
        <v>692183159</v>
      </c>
      <c r="B24" s="26" t="s">
        <v>50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s="3" customFormat="1">
      <c r="A25" s="28">
        <v>548086029</v>
      </c>
      <c r="B25" s="26" t="s">
        <v>53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s="3" customFormat="1">
      <c r="A26" s="28">
        <v>393092548</v>
      </c>
      <c r="B26" s="26" t="s">
        <v>48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s="3" customFormat="1">
      <c r="A27" s="28">
        <v>918117364</v>
      </c>
      <c r="B27" s="26" t="s">
        <v>24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s="3" customFormat="1">
      <c r="A28" s="28">
        <v>4443878</v>
      </c>
      <c r="B28" s="26" t="s">
        <v>34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s="3" customFormat="1">
      <c r="A29" s="28">
        <v>538797874</v>
      </c>
      <c r="B29" s="26" t="s">
        <v>31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s="3" customFormat="1">
      <c r="A30" s="28">
        <v>675169105</v>
      </c>
      <c r="B30" s="26" t="s">
        <v>46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s="3" customFormat="1">
      <c r="A31" s="28">
        <v>683771789</v>
      </c>
      <c r="B31" s="26" t="s">
        <v>35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3" customFormat="1">
      <c r="A32" s="28">
        <v>976079552</v>
      </c>
      <c r="B32" s="26" t="s">
        <v>42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s="3" customFormat="1">
      <c r="A33" s="28">
        <v>67233449</v>
      </c>
      <c r="B33" s="26" t="s">
        <v>38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s="3" customFormat="1">
      <c r="A34" s="28">
        <v>507471140</v>
      </c>
      <c r="B34" s="26" t="s">
        <v>47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s="3" customFormat="1">
      <c r="A35" s="28">
        <v>894527664</v>
      </c>
      <c r="B35" s="26" t="s">
        <v>25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s="3" customFormat="1">
      <c r="A36" s="28">
        <v>841084155</v>
      </c>
      <c r="B36" s="26" t="s">
        <v>33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s="3" customFormat="1">
      <c r="A37" s="28">
        <v>347083939</v>
      </c>
      <c r="B37" s="26" t="s">
        <v>30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s="3" customFormat="1">
      <c r="A38" s="28">
        <v>963943047</v>
      </c>
      <c r="B38" s="26" t="s">
        <v>49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</sheetData>
  <autoFilter ref="A3:B3">
    <sortState ref="A4:B38">
      <sortCondition ref="A3"/>
    </sortState>
  </autoFilter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6370"/>
  <sheetViews>
    <sheetView showGridLines="0" workbookViewId="0">
      <selection activeCell="H5" sqref="H5"/>
    </sheetView>
  </sheetViews>
  <sheetFormatPr baseColWidth="10" defaultColWidth="11.33203125" defaultRowHeight="13" x14ac:dyDescent="0"/>
  <cols>
    <col min="1" max="1" width="13.6640625" style="6" customWidth="1"/>
    <col min="2" max="5" width="13.6640625" style="3" customWidth="1"/>
    <col min="6" max="7" width="13.6640625" style="7" customWidth="1"/>
    <col min="8" max="8" width="13.6640625" style="3" customWidth="1"/>
    <col min="9" max="16" width="17.5" style="3" customWidth="1"/>
    <col min="17" max="17" width="17.33203125" style="3" customWidth="1"/>
    <col min="18" max="20" width="11.33203125" style="3" customWidth="1"/>
  </cols>
  <sheetData>
    <row r="1" spans="1:20" ht="15">
      <c r="A1" s="13" t="s">
        <v>16</v>
      </c>
      <c r="B1" s="7"/>
      <c r="C1" s="7"/>
      <c r="D1" s="7"/>
      <c r="E1" s="7"/>
      <c r="H1" s="8"/>
    </row>
    <row r="2" spans="1:20" ht="14" thickBot="1">
      <c r="A2" s="6" t="s">
        <v>3</v>
      </c>
      <c r="B2" s="7"/>
      <c r="C2" s="7"/>
      <c r="D2" s="7"/>
      <c r="E2" s="7"/>
      <c r="H2" s="8"/>
    </row>
    <row r="3" spans="1:20" s="2" customFormat="1" ht="14" thickBot="1">
      <c r="A3" s="57" t="s">
        <v>4</v>
      </c>
      <c r="B3" s="58"/>
      <c r="C3" s="58"/>
      <c r="D3" s="58"/>
      <c r="E3" s="58"/>
      <c r="F3" s="58"/>
      <c r="G3" s="58"/>
      <c r="H3" s="59"/>
      <c r="I3" s="58"/>
      <c r="J3" s="58"/>
      <c r="K3" s="58"/>
      <c r="L3" s="58"/>
      <c r="M3" s="58"/>
      <c r="N3" s="58"/>
      <c r="O3" s="58"/>
      <c r="P3" s="59"/>
      <c r="Q3" s="7"/>
      <c r="R3" s="7"/>
      <c r="S3" s="7"/>
      <c r="T3" s="7"/>
    </row>
    <row r="4" spans="1:20" s="1" customFormat="1" ht="24">
      <c r="A4" s="14" t="s">
        <v>5</v>
      </c>
      <c r="B4" s="9" t="s">
        <v>22</v>
      </c>
      <c r="C4" s="10" t="s">
        <v>14</v>
      </c>
      <c r="D4" s="9" t="s">
        <v>6</v>
      </c>
      <c r="E4" s="9" t="s">
        <v>7</v>
      </c>
      <c r="F4" s="9" t="s">
        <v>9</v>
      </c>
      <c r="G4" s="29" t="s">
        <v>90</v>
      </c>
      <c r="H4" s="15" t="s">
        <v>68</v>
      </c>
      <c r="I4" s="19" t="s">
        <v>77</v>
      </c>
      <c r="J4" s="19" t="s">
        <v>0</v>
      </c>
      <c r="K4" s="19" t="s">
        <v>78</v>
      </c>
      <c r="L4" s="19" t="s">
        <v>1</v>
      </c>
      <c r="M4" s="19" t="s">
        <v>2</v>
      </c>
      <c r="N4" s="19" t="s">
        <v>79</v>
      </c>
      <c r="O4" s="19" t="s">
        <v>80</v>
      </c>
      <c r="P4" s="25" t="s">
        <v>81</v>
      </c>
      <c r="Q4" s="22" t="s">
        <v>61</v>
      </c>
      <c r="R4" s="11"/>
      <c r="S4" s="11"/>
      <c r="T4" s="11"/>
    </row>
    <row r="5" spans="1:20" ht="18" customHeight="1">
      <c r="A5" s="31">
        <f>I5</f>
        <v>40</v>
      </c>
      <c r="B5" s="32" t="str">
        <f>VLOOKUP(K5,'Tables to Convert'!$B$4:$C$19,2,FALSE)</f>
        <v>Some College</v>
      </c>
      <c r="C5" s="33">
        <f>P5</f>
        <v>44000</v>
      </c>
      <c r="D5" s="32" t="str">
        <f>VLOOKUP(L5,'Tables to Convert'!$E$3:$F$7,2,FALSE)</f>
        <v>White</v>
      </c>
      <c r="E5" s="32" t="str">
        <f>VLOOKUP(M5,'Tables to Convert'!$H$3:$I$5,2,FALSE)</f>
        <v>Male</v>
      </c>
      <c r="F5" s="32" t="str">
        <f>VLOOKUP(N5,'Tables to Convert'!$K$3:$L$8,2,FALSE)</f>
        <v>Ohio</v>
      </c>
      <c r="G5" s="40">
        <f>J5</f>
        <v>29</v>
      </c>
      <c r="H5" s="34">
        <f t="shared" ref="H5" si="0">O5</f>
        <v>8</v>
      </c>
      <c r="I5" s="12">
        <v>40</v>
      </c>
      <c r="J5" s="12">
        <v>29</v>
      </c>
      <c r="K5" s="12">
        <v>40</v>
      </c>
      <c r="L5" s="12">
        <v>1</v>
      </c>
      <c r="M5" s="12">
        <v>1</v>
      </c>
      <c r="N5" s="12">
        <v>31</v>
      </c>
      <c r="O5" s="12">
        <v>8</v>
      </c>
      <c r="P5" s="26">
        <v>44000</v>
      </c>
      <c r="Q5" s="28">
        <v>271464898</v>
      </c>
      <c r="R5"/>
      <c r="S5"/>
    </row>
    <row r="6" spans="1:20">
      <c r="A6" s="31">
        <f t="shared" ref="A6:A69" si="1">I6</f>
        <v>35</v>
      </c>
      <c r="B6" s="32" t="str">
        <f>VLOOKUP(K6,'Tables to Convert'!$B$4:$C$19,2,FALSE)</f>
        <v>High School Diploma</v>
      </c>
      <c r="C6" s="33">
        <f t="shared" ref="C6:C69" si="2">P6</f>
        <v>12000</v>
      </c>
      <c r="D6" s="32" t="str">
        <f>VLOOKUP(L6,'Tables to Convert'!$E$3:$F$7,2,FALSE)</f>
        <v>White</v>
      </c>
      <c r="E6" s="32" t="str">
        <f>VLOOKUP(M6,'Tables to Convert'!$H$3:$I$5,2,FALSE)</f>
        <v>Female</v>
      </c>
      <c r="F6" s="32" t="str">
        <f>VLOOKUP(N6,'Tables to Convert'!$K$3:$L$8,2,FALSE)</f>
        <v>Ohio</v>
      </c>
      <c r="G6" s="40">
        <f t="shared" ref="G6:G69" si="3">J6</f>
        <v>57</v>
      </c>
      <c r="H6" s="34">
        <f t="shared" ref="H6:H69" si="4">O6</f>
        <v>3</v>
      </c>
      <c r="I6" s="12">
        <v>35</v>
      </c>
      <c r="J6" s="12">
        <v>57</v>
      </c>
      <c r="K6" s="12">
        <v>39</v>
      </c>
      <c r="L6" s="12">
        <v>1</v>
      </c>
      <c r="M6" s="12">
        <v>2</v>
      </c>
      <c r="N6" s="12">
        <v>31</v>
      </c>
      <c r="O6" s="12">
        <v>3</v>
      </c>
      <c r="P6" s="26">
        <v>12000</v>
      </c>
      <c r="Q6" s="28">
        <v>337640369</v>
      </c>
      <c r="R6"/>
      <c r="S6"/>
    </row>
    <row r="7" spans="1:20">
      <c r="A7" s="31">
        <f t="shared" si="1"/>
        <v>70</v>
      </c>
      <c r="B7" s="32" t="str">
        <f>VLOOKUP(K7,'Tables to Convert'!$B$4:$C$19,2,FALSE)</f>
        <v>11th Grade</v>
      </c>
      <c r="C7" s="33">
        <f t="shared" si="2"/>
        <v>54000</v>
      </c>
      <c r="D7" s="32" t="str">
        <f>VLOOKUP(L7,'Tables to Convert'!$E$3:$F$7,2,FALSE)</f>
        <v>White</v>
      </c>
      <c r="E7" s="32" t="str">
        <f>VLOOKUP(M7,'Tables to Convert'!$H$3:$I$5,2,FALSE)</f>
        <v>Male</v>
      </c>
      <c r="F7" s="32" t="str">
        <f>VLOOKUP(N7,'Tables to Convert'!$K$3:$L$8,2,FALSE)</f>
        <v>Ohio</v>
      </c>
      <c r="G7" s="40">
        <f t="shared" si="3"/>
        <v>69</v>
      </c>
      <c r="H7" s="34">
        <f t="shared" si="4"/>
        <v>3</v>
      </c>
      <c r="I7" s="12">
        <v>70</v>
      </c>
      <c r="J7" s="12">
        <v>69</v>
      </c>
      <c r="K7" s="12">
        <v>37</v>
      </c>
      <c r="L7" s="12">
        <v>1</v>
      </c>
      <c r="M7" s="12">
        <v>1</v>
      </c>
      <c r="N7" s="12">
        <v>31</v>
      </c>
      <c r="O7" s="12">
        <v>3</v>
      </c>
      <c r="P7" s="26">
        <v>54000</v>
      </c>
      <c r="Q7" s="28">
        <v>327226871</v>
      </c>
      <c r="R7"/>
      <c r="S7"/>
    </row>
    <row r="8" spans="1:20">
      <c r="A8" s="31">
        <f t="shared" si="1"/>
        <v>40</v>
      </c>
      <c r="B8" s="32" t="str">
        <f>VLOOKUP(K8,'Tables to Convert'!$B$4:$C$19,2,FALSE)</f>
        <v>Some College</v>
      </c>
      <c r="C8" s="33">
        <f t="shared" si="2"/>
        <v>48200</v>
      </c>
      <c r="D8" s="32" t="str">
        <f>VLOOKUP(L8,'Tables to Convert'!$E$3:$F$7,2,FALSE)</f>
        <v>White</v>
      </c>
      <c r="E8" s="32" t="str">
        <f>VLOOKUP(M8,'Tables to Convert'!$H$3:$I$5,2,FALSE)</f>
        <v>Male</v>
      </c>
      <c r="F8" s="32" t="str">
        <f>VLOOKUP(N8,'Tables to Convert'!$K$3:$L$8,2,FALSE)</f>
        <v>Ohio</v>
      </c>
      <c r="G8" s="40">
        <f t="shared" si="3"/>
        <v>30</v>
      </c>
      <c r="H8" s="34">
        <f t="shared" si="4"/>
        <v>7</v>
      </c>
      <c r="I8" s="12">
        <v>40</v>
      </c>
      <c r="J8" s="12">
        <v>30</v>
      </c>
      <c r="K8" s="12">
        <v>43</v>
      </c>
      <c r="L8" s="12">
        <v>1</v>
      </c>
      <c r="M8" s="12">
        <v>1</v>
      </c>
      <c r="N8" s="12">
        <v>31</v>
      </c>
      <c r="O8" s="12">
        <v>7</v>
      </c>
      <c r="P8" s="26">
        <v>48200</v>
      </c>
      <c r="Q8" s="28">
        <v>847957491</v>
      </c>
      <c r="R8"/>
      <c r="S8"/>
    </row>
    <row r="9" spans="1:20">
      <c r="A9" s="31">
        <f t="shared" si="1"/>
        <v>38</v>
      </c>
      <c r="B9" s="32" t="str">
        <f>VLOOKUP(K9,'Tables to Convert'!$B$4:$C$19,2,FALSE)</f>
        <v>High School Diploma</v>
      </c>
      <c r="C9" s="33">
        <f t="shared" si="2"/>
        <v>24000</v>
      </c>
      <c r="D9" s="32" t="str">
        <f>VLOOKUP(L9,'Tables to Convert'!$E$3:$F$7,2,FALSE)</f>
        <v>White</v>
      </c>
      <c r="E9" s="32" t="str">
        <f>VLOOKUP(M9,'Tables to Convert'!$H$3:$I$5,2,FALSE)</f>
        <v>Male</v>
      </c>
      <c r="F9" s="32" t="str">
        <f>VLOOKUP(N9,'Tables to Convert'!$K$3:$L$8,2,FALSE)</f>
        <v>Ohio</v>
      </c>
      <c r="G9" s="40">
        <f t="shared" si="3"/>
        <v>44</v>
      </c>
      <c r="H9" s="34">
        <f t="shared" si="4"/>
        <v>2</v>
      </c>
      <c r="I9" s="12">
        <v>38</v>
      </c>
      <c r="J9" s="12">
        <v>44</v>
      </c>
      <c r="K9" s="12">
        <v>39</v>
      </c>
      <c r="L9" s="12">
        <v>1</v>
      </c>
      <c r="M9" s="12">
        <v>1</v>
      </c>
      <c r="N9" s="12">
        <v>31</v>
      </c>
      <c r="O9" s="12">
        <v>2</v>
      </c>
      <c r="P9" s="26">
        <v>24000</v>
      </c>
      <c r="Q9" s="28">
        <v>386257612</v>
      </c>
      <c r="R9"/>
      <c r="S9"/>
    </row>
    <row r="10" spans="1:20">
      <c r="A10" s="31">
        <f t="shared" si="1"/>
        <v>60</v>
      </c>
      <c r="B10" s="32" t="str">
        <f>VLOOKUP(K10,'Tables to Convert'!$B$4:$C$19,2,FALSE)</f>
        <v>Bachelors</v>
      </c>
      <c r="C10" s="33">
        <f t="shared" si="2"/>
        <v>62000</v>
      </c>
      <c r="D10" s="32" t="str">
        <f>VLOOKUP(L10,'Tables to Convert'!$E$3:$F$7,2,FALSE)</f>
        <v>White</v>
      </c>
      <c r="E10" s="32" t="str">
        <f>VLOOKUP(M10,'Tables to Convert'!$H$3:$I$5,2,FALSE)</f>
        <v>Female</v>
      </c>
      <c r="F10" s="32" t="str">
        <f>VLOOKUP(N10,'Tables to Convert'!$K$3:$L$8,2,FALSE)</f>
        <v>Ohio</v>
      </c>
      <c r="G10" s="40">
        <f t="shared" si="3"/>
        <v>45</v>
      </c>
      <c r="H10" s="34">
        <f t="shared" si="4"/>
        <v>5</v>
      </c>
      <c r="I10" s="12">
        <v>60</v>
      </c>
      <c r="J10" s="12">
        <v>45</v>
      </c>
      <c r="K10" s="12">
        <v>44</v>
      </c>
      <c r="L10" s="12">
        <v>1</v>
      </c>
      <c r="M10" s="12">
        <v>2</v>
      </c>
      <c r="N10" s="12">
        <v>31</v>
      </c>
      <c r="O10" s="12">
        <v>5</v>
      </c>
      <c r="P10" s="26">
        <v>62000</v>
      </c>
      <c r="Q10" s="28">
        <v>699562346</v>
      </c>
      <c r="R10"/>
      <c r="S10"/>
    </row>
    <row r="11" spans="1:20">
      <c r="A11" s="31">
        <f t="shared" si="1"/>
        <v>40</v>
      </c>
      <c r="B11" s="32" t="str">
        <f>VLOOKUP(K11,'Tables to Convert'!$B$4:$C$19,2,FALSE)</f>
        <v>Some College</v>
      </c>
      <c r="C11" s="33">
        <f t="shared" si="2"/>
        <v>17000</v>
      </c>
      <c r="D11" s="32" t="str">
        <f>VLOOKUP(L11,'Tables to Convert'!$E$3:$F$7,2,FALSE)</f>
        <v>White</v>
      </c>
      <c r="E11" s="32" t="str">
        <f>VLOOKUP(M11,'Tables to Convert'!$H$3:$I$5,2,FALSE)</f>
        <v>Female</v>
      </c>
      <c r="F11" s="32" t="str">
        <f>VLOOKUP(N11,'Tables to Convert'!$K$3:$L$8,2,FALSE)</f>
        <v>Ohio</v>
      </c>
      <c r="G11" s="40">
        <f t="shared" si="3"/>
        <v>20</v>
      </c>
      <c r="H11" s="34">
        <f t="shared" si="4"/>
        <v>2</v>
      </c>
      <c r="I11" s="12">
        <v>40</v>
      </c>
      <c r="J11" s="12">
        <v>20</v>
      </c>
      <c r="K11" s="12">
        <v>40</v>
      </c>
      <c r="L11" s="12">
        <v>1</v>
      </c>
      <c r="M11" s="12">
        <v>2</v>
      </c>
      <c r="N11" s="12">
        <v>31</v>
      </c>
      <c r="O11" s="12">
        <v>2</v>
      </c>
      <c r="P11" s="26">
        <v>17000</v>
      </c>
      <c r="Q11" s="28">
        <v>540242759</v>
      </c>
      <c r="R11"/>
      <c r="S11"/>
    </row>
    <row r="12" spans="1:20">
      <c r="A12" s="31">
        <f t="shared" si="1"/>
        <v>50</v>
      </c>
      <c r="B12" s="32" t="str">
        <f>VLOOKUP(K12,'Tables to Convert'!$B$4:$C$19,2,FALSE)</f>
        <v>8th Grade or Less</v>
      </c>
      <c r="C12" s="33">
        <f t="shared" si="2"/>
        <v>25000</v>
      </c>
      <c r="D12" s="32" t="str">
        <f>VLOOKUP(L12,'Tables to Convert'!$E$3:$F$7,2,FALSE)</f>
        <v>Black</v>
      </c>
      <c r="E12" s="32" t="str">
        <f>VLOOKUP(M12,'Tables to Convert'!$H$3:$I$5,2,FALSE)</f>
        <v>Male</v>
      </c>
      <c r="F12" s="32" t="str">
        <f>VLOOKUP(N12,'Tables to Convert'!$K$3:$L$8,2,FALSE)</f>
        <v>Ohio</v>
      </c>
      <c r="G12" s="40">
        <f t="shared" si="3"/>
        <v>60</v>
      </c>
      <c r="H12" s="34">
        <f t="shared" si="4"/>
        <v>5</v>
      </c>
      <c r="I12" s="12">
        <v>50</v>
      </c>
      <c r="J12" s="12">
        <v>60</v>
      </c>
      <c r="K12" s="12">
        <v>33</v>
      </c>
      <c r="L12" s="12">
        <v>2</v>
      </c>
      <c r="M12" s="12">
        <v>1</v>
      </c>
      <c r="N12" s="12">
        <v>31</v>
      </c>
      <c r="O12" s="12">
        <v>5</v>
      </c>
      <c r="P12" s="26">
        <v>25000</v>
      </c>
      <c r="Q12" s="28">
        <v>115028797</v>
      </c>
      <c r="R12"/>
      <c r="S12"/>
    </row>
    <row r="13" spans="1:20">
      <c r="A13" s="31">
        <f t="shared" si="1"/>
        <v>40</v>
      </c>
      <c r="B13" s="32" t="str">
        <f>VLOOKUP(K13,'Tables to Convert'!$B$4:$C$19,2,FALSE)</f>
        <v>11th Grade</v>
      </c>
      <c r="C13" s="33">
        <f t="shared" si="2"/>
        <v>10000</v>
      </c>
      <c r="D13" s="32" t="str">
        <f>VLOOKUP(L13,'Tables to Convert'!$E$3:$F$7,2,FALSE)</f>
        <v>Black</v>
      </c>
      <c r="E13" s="32" t="str">
        <f>VLOOKUP(M13,'Tables to Convert'!$H$3:$I$5,2,FALSE)</f>
        <v>Male</v>
      </c>
      <c r="F13" s="32" t="str">
        <f>VLOOKUP(N13,'Tables to Convert'!$K$3:$L$8,2,FALSE)</f>
        <v>Ohio</v>
      </c>
      <c r="G13" s="40">
        <f t="shared" si="3"/>
        <v>27</v>
      </c>
      <c r="H13" s="34">
        <f t="shared" si="4"/>
        <v>5</v>
      </c>
      <c r="I13" s="12">
        <v>40</v>
      </c>
      <c r="J13" s="12">
        <v>27</v>
      </c>
      <c r="K13" s="12">
        <v>37</v>
      </c>
      <c r="L13" s="12">
        <v>2</v>
      </c>
      <c r="M13" s="12">
        <v>1</v>
      </c>
      <c r="N13" s="12">
        <v>31</v>
      </c>
      <c r="O13" s="12">
        <v>5</v>
      </c>
      <c r="P13" s="26">
        <v>10000</v>
      </c>
      <c r="Q13" s="28">
        <v>433887276</v>
      </c>
      <c r="R13"/>
      <c r="S13"/>
    </row>
    <row r="14" spans="1:20">
      <c r="A14" s="31">
        <f t="shared" si="1"/>
        <v>50</v>
      </c>
      <c r="B14" s="32" t="str">
        <f>VLOOKUP(K14,'Tables to Convert'!$B$4:$C$19,2,FALSE)</f>
        <v>Some College</v>
      </c>
      <c r="C14" s="33">
        <f t="shared" si="2"/>
        <v>65000</v>
      </c>
      <c r="D14" s="32" t="str">
        <f>VLOOKUP(L14,'Tables to Convert'!$E$3:$F$7,2,FALSE)</f>
        <v>White</v>
      </c>
      <c r="E14" s="32" t="str">
        <f>VLOOKUP(M14,'Tables to Convert'!$H$3:$I$5,2,FALSE)</f>
        <v>Male</v>
      </c>
      <c r="F14" s="32" t="str">
        <f>VLOOKUP(N14,'Tables to Convert'!$K$3:$L$8,2,FALSE)</f>
        <v>Ohio</v>
      </c>
      <c r="G14" s="40">
        <f t="shared" si="3"/>
        <v>56</v>
      </c>
      <c r="H14" s="34">
        <f t="shared" si="4"/>
        <v>7</v>
      </c>
      <c r="I14" s="12">
        <v>50</v>
      </c>
      <c r="J14" s="12">
        <v>56</v>
      </c>
      <c r="K14" s="12">
        <v>43</v>
      </c>
      <c r="L14" s="12">
        <v>1</v>
      </c>
      <c r="M14" s="12">
        <v>1</v>
      </c>
      <c r="N14" s="12">
        <v>31</v>
      </c>
      <c r="O14" s="12">
        <v>7</v>
      </c>
      <c r="P14" s="26">
        <v>65000</v>
      </c>
      <c r="Q14" s="28">
        <v>897122558</v>
      </c>
      <c r="R14"/>
      <c r="S14"/>
    </row>
    <row r="15" spans="1:20">
      <c r="A15" s="31">
        <f t="shared" si="1"/>
        <v>45</v>
      </c>
      <c r="B15" s="32" t="str">
        <f>VLOOKUP(K15,'Tables to Convert'!$B$4:$C$19,2,FALSE)</f>
        <v>High School Diploma</v>
      </c>
      <c r="C15" s="33">
        <f t="shared" si="2"/>
        <v>30000</v>
      </c>
      <c r="D15" s="32" t="str">
        <f>VLOOKUP(L15,'Tables to Convert'!$E$3:$F$7,2,FALSE)</f>
        <v>White</v>
      </c>
      <c r="E15" s="32" t="str">
        <f>VLOOKUP(M15,'Tables to Convert'!$H$3:$I$5,2,FALSE)</f>
        <v>Male</v>
      </c>
      <c r="F15" s="32" t="str">
        <f>VLOOKUP(N15,'Tables to Convert'!$K$3:$L$8,2,FALSE)</f>
        <v>Ohio</v>
      </c>
      <c r="G15" s="40">
        <f t="shared" si="3"/>
        <v>44</v>
      </c>
      <c r="H15" s="34">
        <f t="shared" si="4"/>
        <v>2</v>
      </c>
      <c r="I15" s="12">
        <v>45</v>
      </c>
      <c r="J15" s="12">
        <v>44</v>
      </c>
      <c r="K15" s="12">
        <v>39</v>
      </c>
      <c r="L15" s="12">
        <v>1</v>
      </c>
      <c r="M15" s="12">
        <v>1</v>
      </c>
      <c r="N15" s="12">
        <v>31</v>
      </c>
      <c r="O15" s="12">
        <v>2</v>
      </c>
      <c r="P15" s="26">
        <v>30000</v>
      </c>
      <c r="Q15" s="28">
        <v>685782867</v>
      </c>
      <c r="R15"/>
      <c r="S15"/>
    </row>
    <row r="16" spans="1:20">
      <c r="A16" s="31">
        <f t="shared" si="1"/>
        <v>50</v>
      </c>
      <c r="B16" s="32" t="str">
        <f>VLOOKUP(K16,'Tables to Convert'!$B$4:$C$19,2,FALSE)</f>
        <v>Some College</v>
      </c>
      <c r="C16" s="33">
        <f t="shared" si="2"/>
        <v>306731</v>
      </c>
      <c r="D16" s="32" t="str">
        <f>VLOOKUP(L16,'Tables to Convert'!$E$3:$F$7,2,FALSE)</f>
        <v>White</v>
      </c>
      <c r="E16" s="32" t="str">
        <f>VLOOKUP(M16,'Tables to Convert'!$H$3:$I$5,2,FALSE)</f>
        <v>Male</v>
      </c>
      <c r="F16" s="32" t="str">
        <f>VLOOKUP(N16,'Tables to Convert'!$K$3:$L$8,2,FALSE)</f>
        <v>Ohio</v>
      </c>
      <c r="G16" s="40">
        <f t="shared" si="3"/>
        <v>37</v>
      </c>
      <c r="H16" s="34">
        <f t="shared" si="4"/>
        <v>1</v>
      </c>
      <c r="I16" s="12">
        <v>50</v>
      </c>
      <c r="J16" s="12">
        <v>37</v>
      </c>
      <c r="K16" s="12">
        <v>43</v>
      </c>
      <c r="L16" s="12">
        <v>1</v>
      </c>
      <c r="M16" s="12">
        <v>1</v>
      </c>
      <c r="N16" s="12">
        <v>31</v>
      </c>
      <c r="O16" s="12">
        <v>1</v>
      </c>
      <c r="P16" s="26">
        <v>306731</v>
      </c>
      <c r="Q16" s="28">
        <v>618468097</v>
      </c>
      <c r="R16"/>
      <c r="S16"/>
    </row>
    <row r="17" spans="1:19">
      <c r="A17" s="31">
        <f t="shared" si="1"/>
        <v>50</v>
      </c>
      <c r="B17" s="32" t="str">
        <f>VLOOKUP(K17,'Tables to Convert'!$B$4:$C$19,2,FALSE)</f>
        <v>11th Grade</v>
      </c>
      <c r="C17" s="33">
        <f t="shared" si="2"/>
        <v>37000</v>
      </c>
      <c r="D17" s="32" t="str">
        <f>VLOOKUP(L17,'Tables to Convert'!$E$3:$F$7,2,FALSE)</f>
        <v>White</v>
      </c>
      <c r="E17" s="32" t="str">
        <f>VLOOKUP(M17,'Tables to Convert'!$H$3:$I$5,2,FALSE)</f>
        <v>Male</v>
      </c>
      <c r="F17" s="32" t="str">
        <f>VLOOKUP(N17,'Tables to Convert'!$K$3:$L$8,2,FALSE)</f>
        <v>Ohio</v>
      </c>
      <c r="G17" s="40">
        <f t="shared" si="3"/>
        <v>45</v>
      </c>
      <c r="H17" s="34">
        <f t="shared" si="4"/>
        <v>4</v>
      </c>
      <c r="I17" s="12">
        <v>50</v>
      </c>
      <c r="J17" s="12">
        <v>45</v>
      </c>
      <c r="K17" s="12">
        <v>37</v>
      </c>
      <c r="L17" s="12">
        <v>1</v>
      </c>
      <c r="M17" s="12">
        <v>1</v>
      </c>
      <c r="N17" s="12">
        <v>31</v>
      </c>
      <c r="O17" s="12">
        <v>4</v>
      </c>
      <c r="P17" s="26">
        <v>37000</v>
      </c>
      <c r="Q17" s="28">
        <v>536288789</v>
      </c>
      <c r="R17"/>
      <c r="S17"/>
    </row>
    <row r="18" spans="1:19">
      <c r="A18" s="31">
        <f t="shared" si="1"/>
        <v>40</v>
      </c>
      <c r="B18" s="32" t="str">
        <f>VLOOKUP(K18,'Tables to Convert'!$B$4:$C$19,2,FALSE)</f>
        <v>High School Diploma</v>
      </c>
      <c r="C18" s="33">
        <f t="shared" si="2"/>
        <v>34000</v>
      </c>
      <c r="D18" s="32" t="str">
        <f>VLOOKUP(L18,'Tables to Convert'!$E$3:$F$7,2,FALSE)</f>
        <v>White</v>
      </c>
      <c r="E18" s="32" t="str">
        <f>VLOOKUP(M18,'Tables to Convert'!$H$3:$I$5,2,FALSE)</f>
        <v>Male</v>
      </c>
      <c r="F18" s="32" t="str">
        <f>VLOOKUP(N18,'Tables to Convert'!$K$3:$L$8,2,FALSE)</f>
        <v>Ohio</v>
      </c>
      <c r="G18" s="40">
        <f t="shared" si="3"/>
        <v>51</v>
      </c>
      <c r="H18" s="34">
        <f t="shared" si="4"/>
        <v>4</v>
      </c>
      <c r="I18" s="12">
        <v>40</v>
      </c>
      <c r="J18" s="12">
        <v>51</v>
      </c>
      <c r="K18" s="12">
        <v>39</v>
      </c>
      <c r="L18" s="12">
        <v>1</v>
      </c>
      <c r="M18" s="12">
        <v>1</v>
      </c>
      <c r="N18" s="12">
        <v>31</v>
      </c>
      <c r="O18" s="12">
        <v>4</v>
      </c>
      <c r="P18" s="26">
        <v>34000</v>
      </c>
      <c r="Q18" s="28">
        <v>532082065</v>
      </c>
      <c r="R18"/>
      <c r="S18"/>
    </row>
    <row r="19" spans="1:19">
      <c r="A19" s="31">
        <f t="shared" si="1"/>
        <v>40</v>
      </c>
      <c r="B19" s="32" t="str">
        <f>VLOOKUP(K19,'Tables to Convert'!$B$4:$C$19,2,FALSE)</f>
        <v>Some College</v>
      </c>
      <c r="C19" s="33">
        <f t="shared" si="2"/>
        <v>25000</v>
      </c>
      <c r="D19" s="32" t="str">
        <f>VLOOKUP(L19,'Tables to Convert'!$E$3:$F$7,2,FALSE)</f>
        <v>White</v>
      </c>
      <c r="E19" s="32" t="str">
        <f>VLOOKUP(M19,'Tables to Convert'!$H$3:$I$5,2,FALSE)</f>
        <v>Male</v>
      </c>
      <c r="F19" s="32" t="str">
        <f>VLOOKUP(N19,'Tables to Convert'!$K$3:$L$8,2,FALSE)</f>
        <v>Ohio</v>
      </c>
      <c r="G19" s="40">
        <f t="shared" si="3"/>
        <v>28</v>
      </c>
      <c r="H19" s="34">
        <f t="shared" si="4"/>
        <v>4</v>
      </c>
      <c r="I19" s="12">
        <v>40</v>
      </c>
      <c r="J19" s="12">
        <v>28</v>
      </c>
      <c r="K19" s="12">
        <v>40</v>
      </c>
      <c r="L19" s="12">
        <v>1</v>
      </c>
      <c r="M19" s="12">
        <v>1</v>
      </c>
      <c r="N19" s="12">
        <v>31</v>
      </c>
      <c r="O19" s="12">
        <v>4</v>
      </c>
      <c r="P19" s="26">
        <v>25000</v>
      </c>
      <c r="Q19" s="28">
        <v>406964719</v>
      </c>
      <c r="R19"/>
      <c r="S19"/>
    </row>
    <row r="20" spans="1:19">
      <c r="A20" s="31">
        <f t="shared" si="1"/>
        <v>40</v>
      </c>
      <c r="B20" s="32" t="str">
        <f>VLOOKUP(K20,'Tables to Convert'!$B$4:$C$19,2,FALSE)</f>
        <v>High School Diploma</v>
      </c>
      <c r="C20" s="33">
        <f t="shared" si="2"/>
        <v>42000</v>
      </c>
      <c r="D20" s="32" t="str">
        <f>VLOOKUP(L20,'Tables to Convert'!$E$3:$F$7,2,FALSE)</f>
        <v>White</v>
      </c>
      <c r="E20" s="32" t="str">
        <f>VLOOKUP(M20,'Tables to Convert'!$H$3:$I$5,2,FALSE)</f>
        <v>Male</v>
      </c>
      <c r="F20" s="32" t="str">
        <f>VLOOKUP(N20,'Tables to Convert'!$K$3:$L$8,2,FALSE)</f>
        <v>Ohio</v>
      </c>
      <c r="G20" s="40">
        <f t="shared" si="3"/>
        <v>44</v>
      </c>
      <c r="H20" s="34">
        <f t="shared" si="4"/>
        <v>8</v>
      </c>
      <c r="I20" s="12">
        <v>40</v>
      </c>
      <c r="J20" s="12">
        <v>44</v>
      </c>
      <c r="K20" s="12">
        <v>39</v>
      </c>
      <c r="L20" s="12">
        <v>1</v>
      </c>
      <c r="M20" s="12">
        <v>1</v>
      </c>
      <c r="N20" s="12">
        <v>31</v>
      </c>
      <c r="O20" s="12">
        <v>8</v>
      </c>
      <c r="P20" s="26">
        <v>42000</v>
      </c>
      <c r="Q20" s="28">
        <v>614002433</v>
      </c>
      <c r="R20"/>
      <c r="S20"/>
    </row>
    <row r="21" spans="1:19">
      <c r="A21" s="31">
        <f t="shared" si="1"/>
        <v>40</v>
      </c>
      <c r="B21" s="32" t="str">
        <f>VLOOKUP(K21,'Tables to Convert'!$B$4:$C$19,2,FALSE)</f>
        <v>Some College</v>
      </c>
      <c r="C21" s="33">
        <f t="shared" si="2"/>
        <v>68000</v>
      </c>
      <c r="D21" s="32" t="str">
        <f>VLOOKUP(L21,'Tables to Convert'!$E$3:$F$7,2,FALSE)</f>
        <v>White</v>
      </c>
      <c r="E21" s="32" t="str">
        <f>VLOOKUP(M21,'Tables to Convert'!$H$3:$I$5,2,FALSE)</f>
        <v>Male</v>
      </c>
      <c r="F21" s="32" t="str">
        <f>VLOOKUP(N21,'Tables to Convert'!$K$3:$L$8,2,FALSE)</f>
        <v>Ohio</v>
      </c>
      <c r="G21" s="40">
        <f t="shared" si="3"/>
        <v>43</v>
      </c>
      <c r="H21" s="34">
        <f t="shared" si="4"/>
        <v>6</v>
      </c>
      <c r="I21" s="12">
        <v>40</v>
      </c>
      <c r="J21" s="12">
        <v>43</v>
      </c>
      <c r="K21" s="12">
        <v>43</v>
      </c>
      <c r="L21" s="12">
        <v>1</v>
      </c>
      <c r="M21" s="12">
        <v>1</v>
      </c>
      <c r="N21" s="12">
        <v>31</v>
      </c>
      <c r="O21" s="12">
        <v>6</v>
      </c>
      <c r="P21" s="26">
        <v>68000</v>
      </c>
      <c r="Q21" s="28">
        <v>978449990</v>
      </c>
      <c r="R21"/>
      <c r="S21"/>
    </row>
    <row r="22" spans="1:19">
      <c r="A22" s="31">
        <f t="shared" si="1"/>
        <v>50</v>
      </c>
      <c r="B22" s="32" t="str">
        <f>VLOOKUP(K22,'Tables to Convert'!$B$4:$C$19,2,FALSE)</f>
        <v>Some College</v>
      </c>
      <c r="C22" s="33">
        <f t="shared" si="2"/>
        <v>70000</v>
      </c>
      <c r="D22" s="32" t="str">
        <f>VLOOKUP(L22,'Tables to Convert'!$E$3:$F$7,2,FALSE)</f>
        <v>White</v>
      </c>
      <c r="E22" s="32" t="str">
        <f>VLOOKUP(M22,'Tables to Convert'!$H$3:$I$5,2,FALSE)</f>
        <v>Male</v>
      </c>
      <c r="F22" s="32" t="str">
        <f>VLOOKUP(N22,'Tables to Convert'!$K$3:$L$8,2,FALSE)</f>
        <v>Ohio</v>
      </c>
      <c r="G22" s="40">
        <f t="shared" si="3"/>
        <v>52</v>
      </c>
      <c r="H22" s="34">
        <f t="shared" si="4"/>
        <v>6</v>
      </c>
      <c r="I22" s="12">
        <v>50</v>
      </c>
      <c r="J22" s="12">
        <v>52</v>
      </c>
      <c r="K22" s="12">
        <v>40</v>
      </c>
      <c r="L22" s="12">
        <v>1</v>
      </c>
      <c r="M22" s="12">
        <v>1</v>
      </c>
      <c r="N22" s="12">
        <v>31</v>
      </c>
      <c r="O22" s="12">
        <v>6</v>
      </c>
      <c r="P22" s="26">
        <v>70000</v>
      </c>
      <c r="Q22" s="28">
        <v>594888191</v>
      </c>
      <c r="R22"/>
      <c r="S22"/>
    </row>
    <row r="23" spans="1:19">
      <c r="A23" s="31">
        <f t="shared" si="1"/>
        <v>40</v>
      </c>
      <c r="B23" s="32" t="str">
        <f>VLOOKUP(K23,'Tables to Convert'!$B$4:$C$19,2,FALSE)</f>
        <v>High School Diploma</v>
      </c>
      <c r="C23" s="33">
        <f t="shared" si="2"/>
        <v>25000</v>
      </c>
      <c r="D23" s="32" t="str">
        <f>VLOOKUP(L23,'Tables to Convert'!$E$3:$F$7,2,FALSE)</f>
        <v>White</v>
      </c>
      <c r="E23" s="32" t="str">
        <f>VLOOKUP(M23,'Tables to Convert'!$H$3:$I$5,2,FALSE)</f>
        <v>Female</v>
      </c>
      <c r="F23" s="32" t="str">
        <f>VLOOKUP(N23,'Tables to Convert'!$K$3:$L$8,2,FALSE)</f>
        <v>Ohio</v>
      </c>
      <c r="G23" s="40">
        <f t="shared" si="3"/>
        <v>59</v>
      </c>
      <c r="H23" s="34">
        <f t="shared" si="4"/>
        <v>7</v>
      </c>
      <c r="I23" s="12">
        <v>40</v>
      </c>
      <c r="J23" s="12">
        <v>59</v>
      </c>
      <c r="K23" s="12">
        <v>39</v>
      </c>
      <c r="L23" s="12">
        <v>1</v>
      </c>
      <c r="M23" s="12">
        <v>2</v>
      </c>
      <c r="N23" s="12">
        <v>31</v>
      </c>
      <c r="O23" s="12">
        <v>7</v>
      </c>
      <c r="P23" s="26">
        <v>25000</v>
      </c>
      <c r="Q23" s="28">
        <v>991217361</v>
      </c>
      <c r="R23"/>
      <c r="S23"/>
    </row>
    <row r="24" spans="1:19">
      <c r="A24" s="31">
        <f t="shared" si="1"/>
        <v>35</v>
      </c>
      <c r="B24" s="32" t="str">
        <f>VLOOKUP(K24,'Tables to Convert'!$B$4:$C$19,2,FALSE)</f>
        <v>Some College</v>
      </c>
      <c r="C24" s="33">
        <f t="shared" si="2"/>
        <v>15400</v>
      </c>
      <c r="D24" s="32" t="str">
        <f>VLOOKUP(L24,'Tables to Convert'!$E$3:$F$7,2,FALSE)</f>
        <v>White</v>
      </c>
      <c r="E24" s="32" t="str">
        <f>VLOOKUP(M24,'Tables to Convert'!$H$3:$I$5,2,FALSE)</f>
        <v>Female</v>
      </c>
      <c r="F24" s="32" t="str">
        <f>VLOOKUP(N24,'Tables to Convert'!$K$3:$L$8,2,FALSE)</f>
        <v>Ohio</v>
      </c>
      <c r="G24" s="40">
        <f t="shared" si="3"/>
        <v>30</v>
      </c>
      <c r="H24" s="34">
        <f t="shared" si="4"/>
        <v>7</v>
      </c>
      <c r="I24" s="12">
        <v>35</v>
      </c>
      <c r="J24" s="12">
        <v>30</v>
      </c>
      <c r="K24" s="12">
        <v>40</v>
      </c>
      <c r="L24" s="12">
        <v>1</v>
      </c>
      <c r="M24" s="12">
        <v>2</v>
      </c>
      <c r="N24" s="12">
        <v>31</v>
      </c>
      <c r="O24" s="12">
        <v>7</v>
      </c>
      <c r="P24" s="26">
        <v>15400</v>
      </c>
      <c r="Q24" s="28">
        <v>919094817</v>
      </c>
      <c r="R24"/>
      <c r="S24"/>
    </row>
    <row r="25" spans="1:19">
      <c r="A25" s="31">
        <f t="shared" si="1"/>
        <v>40</v>
      </c>
      <c r="B25" s="32" t="str">
        <f>VLOOKUP(K25,'Tables to Convert'!$B$4:$C$19,2,FALSE)</f>
        <v>Some College</v>
      </c>
      <c r="C25" s="33">
        <f t="shared" si="2"/>
        <v>56426</v>
      </c>
      <c r="D25" s="32" t="str">
        <f>VLOOKUP(L25,'Tables to Convert'!$E$3:$F$7,2,FALSE)</f>
        <v>White</v>
      </c>
      <c r="E25" s="32" t="str">
        <f>VLOOKUP(M25,'Tables to Convert'!$H$3:$I$5,2,FALSE)</f>
        <v>Male</v>
      </c>
      <c r="F25" s="32" t="str">
        <f>VLOOKUP(N25,'Tables to Convert'!$K$3:$L$8,2,FALSE)</f>
        <v>Ohio</v>
      </c>
      <c r="G25" s="40">
        <f t="shared" si="3"/>
        <v>50</v>
      </c>
      <c r="H25" s="34">
        <f t="shared" si="4"/>
        <v>7</v>
      </c>
      <c r="I25" s="12">
        <v>40</v>
      </c>
      <c r="J25" s="12">
        <v>50</v>
      </c>
      <c r="K25" s="12">
        <v>40</v>
      </c>
      <c r="L25" s="12">
        <v>1</v>
      </c>
      <c r="M25" s="12">
        <v>1</v>
      </c>
      <c r="N25" s="12">
        <v>31</v>
      </c>
      <c r="O25" s="12">
        <v>7</v>
      </c>
      <c r="P25" s="26">
        <v>56426</v>
      </c>
      <c r="Q25" s="28">
        <v>754948645</v>
      </c>
      <c r="R25"/>
      <c r="S25"/>
    </row>
    <row r="26" spans="1:19">
      <c r="A26" s="31">
        <f t="shared" si="1"/>
        <v>40</v>
      </c>
      <c r="B26" s="32" t="str">
        <f>VLOOKUP(K26,'Tables to Convert'!$B$4:$C$19,2,FALSE)</f>
        <v>High School Diploma</v>
      </c>
      <c r="C26" s="33">
        <f t="shared" si="2"/>
        <v>21087</v>
      </c>
      <c r="D26" s="32" t="str">
        <f>VLOOKUP(L26,'Tables to Convert'!$E$3:$F$7,2,FALSE)</f>
        <v>White</v>
      </c>
      <c r="E26" s="32" t="str">
        <f>VLOOKUP(M26,'Tables to Convert'!$H$3:$I$5,2,FALSE)</f>
        <v>Male</v>
      </c>
      <c r="F26" s="32" t="str">
        <f>VLOOKUP(N26,'Tables to Convert'!$K$3:$L$8,2,FALSE)</f>
        <v>Ohio</v>
      </c>
      <c r="G26" s="40">
        <f t="shared" si="3"/>
        <v>28</v>
      </c>
      <c r="H26" s="34">
        <f t="shared" si="4"/>
        <v>7</v>
      </c>
      <c r="I26" s="12">
        <v>40</v>
      </c>
      <c r="J26" s="12">
        <v>28</v>
      </c>
      <c r="K26" s="12">
        <v>39</v>
      </c>
      <c r="L26" s="12">
        <v>1</v>
      </c>
      <c r="M26" s="12">
        <v>1</v>
      </c>
      <c r="N26" s="12">
        <v>31</v>
      </c>
      <c r="O26" s="12">
        <v>7</v>
      </c>
      <c r="P26" s="26">
        <v>21087</v>
      </c>
      <c r="Q26" s="28">
        <v>954081423</v>
      </c>
      <c r="R26"/>
      <c r="S26"/>
    </row>
    <row r="27" spans="1:19">
      <c r="A27" s="31">
        <f t="shared" si="1"/>
        <v>40</v>
      </c>
      <c r="B27" s="32" t="str">
        <f>VLOOKUP(K27,'Tables to Convert'!$B$4:$C$19,2,FALSE)</f>
        <v>Some College</v>
      </c>
      <c r="C27" s="33">
        <f t="shared" si="2"/>
        <v>50000</v>
      </c>
      <c r="D27" s="32" t="str">
        <f>VLOOKUP(L27,'Tables to Convert'!$E$3:$F$7,2,FALSE)</f>
        <v>White</v>
      </c>
      <c r="E27" s="32" t="str">
        <f>VLOOKUP(M27,'Tables to Convert'!$H$3:$I$5,2,FALSE)</f>
        <v>Male</v>
      </c>
      <c r="F27" s="32" t="str">
        <f>VLOOKUP(N27,'Tables to Convert'!$K$3:$L$8,2,FALSE)</f>
        <v>Ohio</v>
      </c>
      <c r="G27" s="40">
        <f t="shared" si="3"/>
        <v>26</v>
      </c>
      <c r="H27" s="34">
        <f t="shared" si="4"/>
        <v>7</v>
      </c>
      <c r="I27" s="12">
        <v>40</v>
      </c>
      <c r="J27" s="12">
        <v>26</v>
      </c>
      <c r="K27" s="12">
        <v>40</v>
      </c>
      <c r="L27" s="12">
        <v>1</v>
      </c>
      <c r="M27" s="12">
        <v>1</v>
      </c>
      <c r="N27" s="12">
        <v>31</v>
      </c>
      <c r="O27" s="12">
        <v>7</v>
      </c>
      <c r="P27" s="26">
        <v>50000</v>
      </c>
      <c r="Q27" s="28">
        <v>126042000</v>
      </c>
      <c r="R27"/>
      <c r="S27"/>
    </row>
    <row r="28" spans="1:19">
      <c r="A28" s="31">
        <f t="shared" si="1"/>
        <v>49</v>
      </c>
      <c r="B28" s="32" t="str">
        <f>VLOOKUP(K28,'Tables to Convert'!$B$4:$C$19,2,FALSE)</f>
        <v>High School Diploma</v>
      </c>
      <c r="C28" s="33">
        <f t="shared" si="2"/>
        <v>11500</v>
      </c>
      <c r="D28" s="32" t="str">
        <f>VLOOKUP(L28,'Tables to Convert'!$E$3:$F$7,2,FALSE)</f>
        <v>Black</v>
      </c>
      <c r="E28" s="32" t="str">
        <f>VLOOKUP(M28,'Tables to Convert'!$H$3:$I$5,2,FALSE)</f>
        <v>Female</v>
      </c>
      <c r="F28" s="32" t="str">
        <f>VLOOKUP(N28,'Tables to Convert'!$K$3:$L$8,2,FALSE)</f>
        <v>Ohio</v>
      </c>
      <c r="G28" s="40">
        <f t="shared" si="3"/>
        <v>26</v>
      </c>
      <c r="H28" s="34">
        <f t="shared" si="4"/>
        <v>4</v>
      </c>
      <c r="I28" s="12">
        <v>49</v>
      </c>
      <c r="J28" s="12">
        <v>26</v>
      </c>
      <c r="K28" s="12">
        <v>39</v>
      </c>
      <c r="L28" s="12">
        <v>2</v>
      </c>
      <c r="M28" s="12">
        <v>2</v>
      </c>
      <c r="N28" s="12">
        <v>31</v>
      </c>
      <c r="O28" s="12">
        <v>4</v>
      </c>
      <c r="P28" s="26">
        <v>11500</v>
      </c>
      <c r="Q28" s="28">
        <v>357579026</v>
      </c>
      <c r="R28"/>
      <c r="S28"/>
    </row>
    <row r="29" spans="1:19">
      <c r="A29" s="31">
        <f t="shared" si="1"/>
        <v>60</v>
      </c>
      <c r="B29" s="32" t="str">
        <f>VLOOKUP(K29,'Tables to Convert'!$B$4:$C$19,2,FALSE)</f>
        <v>High School Diploma</v>
      </c>
      <c r="C29" s="33">
        <f t="shared" si="2"/>
        <v>40000</v>
      </c>
      <c r="D29" s="32" t="str">
        <f>VLOOKUP(L29,'Tables to Convert'!$E$3:$F$7,2,FALSE)</f>
        <v>White</v>
      </c>
      <c r="E29" s="32" t="str">
        <f>VLOOKUP(M29,'Tables to Convert'!$H$3:$I$5,2,FALSE)</f>
        <v>Male</v>
      </c>
      <c r="F29" s="32" t="str">
        <f>VLOOKUP(N29,'Tables to Convert'!$K$3:$L$8,2,FALSE)</f>
        <v>Ohio</v>
      </c>
      <c r="G29" s="40">
        <f t="shared" si="3"/>
        <v>20</v>
      </c>
      <c r="H29" s="34">
        <f t="shared" si="4"/>
        <v>2</v>
      </c>
      <c r="I29" s="12">
        <v>60</v>
      </c>
      <c r="J29" s="12">
        <v>20</v>
      </c>
      <c r="K29" s="12">
        <v>39</v>
      </c>
      <c r="L29" s="12">
        <v>1</v>
      </c>
      <c r="M29" s="12">
        <v>1</v>
      </c>
      <c r="N29" s="12">
        <v>31</v>
      </c>
      <c r="O29" s="12">
        <v>2</v>
      </c>
      <c r="P29" s="26">
        <v>40000</v>
      </c>
      <c r="Q29" s="28">
        <v>980163376</v>
      </c>
      <c r="R29"/>
      <c r="S29"/>
    </row>
    <row r="30" spans="1:19">
      <c r="A30" s="31">
        <f t="shared" si="1"/>
        <v>60</v>
      </c>
      <c r="B30" s="32" t="str">
        <f>VLOOKUP(K30,'Tables to Convert'!$B$4:$C$19,2,FALSE)</f>
        <v>Graduate School</v>
      </c>
      <c r="C30" s="33">
        <f t="shared" si="2"/>
        <v>70000</v>
      </c>
      <c r="D30" s="32" t="str">
        <f>VLOOKUP(L30,'Tables to Convert'!$E$3:$F$7,2,FALSE)</f>
        <v>White</v>
      </c>
      <c r="E30" s="32" t="str">
        <f>VLOOKUP(M30,'Tables to Convert'!$H$3:$I$5,2,FALSE)</f>
        <v>Female</v>
      </c>
      <c r="F30" s="32" t="str">
        <f>VLOOKUP(N30,'Tables to Convert'!$K$3:$L$8,2,FALSE)</f>
        <v>Ohio</v>
      </c>
      <c r="G30" s="40">
        <f t="shared" si="3"/>
        <v>45</v>
      </c>
      <c r="H30" s="34">
        <f t="shared" si="4"/>
        <v>1</v>
      </c>
      <c r="I30" s="12">
        <v>60</v>
      </c>
      <c r="J30" s="12">
        <v>45</v>
      </c>
      <c r="K30" s="12">
        <v>46</v>
      </c>
      <c r="L30" s="12">
        <v>1</v>
      </c>
      <c r="M30" s="12">
        <v>2</v>
      </c>
      <c r="N30" s="12">
        <v>31</v>
      </c>
      <c r="O30" s="12">
        <v>1</v>
      </c>
      <c r="P30" s="26">
        <v>70000</v>
      </c>
      <c r="Q30" s="28">
        <v>341336218</v>
      </c>
      <c r="R30"/>
      <c r="S30"/>
    </row>
    <row r="31" spans="1:19">
      <c r="A31" s="31">
        <f t="shared" si="1"/>
        <v>45</v>
      </c>
      <c r="B31" s="32" t="str">
        <f>VLOOKUP(K31,'Tables to Convert'!$B$4:$C$19,2,FALSE)</f>
        <v>Graduate School</v>
      </c>
      <c r="C31" s="33">
        <f t="shared" si="2"/>
        <v>62000</v>
      </c>
      <c r="D31" s="32" t="str">
        <f>VLOOKUP(L31,'Tables to Convert'!$E$3:$F$7,2,FALSE)</f>
        <v>White</v>
      </c>
      <c r="E31" s="32" t="str">
        <f>VLOOKUP(M31,'Tables to Convert'!$H$3:$I$5,2,FALSE)</f>
        <v>Male</v>
      </c>
      <c r="F31" s="32" t="str">
        <f>VLOOKUP(N31,'Tables to Convert'!$K$3:$L$8,2,FALSE)</f>
        <v>Ohio</v>
      </c>
      <c r="G31" s="40">
        <f t="shared" si="3"/>
        <v>35</v>
      </c>
      <c r="H31" s="34">
        <f t="shared" si="4"/>
        <v>1</v>
      </c>
      <c r="I31" s="12">
        <v>45</v>
      </c>
      <c r="J31" s="12">
        <v>35</v>
      </c>
      <c r="K31" s="12">
        <v>45</v>
      </c>
      <c r="L31" s="12">
        <v>1</v>
      </c>
      <c r="M31" s="12">
        <v>1</v>
      </c>
      <c r="N31" s="12">
        <v>31</v>
      </c>
      <c r="O31" s="12">
        <v>1</v>
      </c>
      <c r="P31" s="26">
        <v>62000</v>
      </c>
      <c r="Q31" s="28">
        <v>701656920</v>
      </c>
      <c r="R31"/>
      <c r="S31"/>
    </row>
    <row r="32" spans="1:19">
      <c r="A32" s="31">
        <f t="shared" si="1"/>
        <v>40</v>
      </c>
      <c r="B32" s="32" t="str">
        <f>VLOOKUP(K32,'Tables to Convert'!$B$4:$C$19,2,FALSE)</f>
        <v>High School Diploma</v>
      </c>
      <c r="C32" s="33">
        <f t="shared" si="2"/>
        <v>30000</v>
      </c>
      <c r="D32" s="32" t="str">
        <f>VLOOKUP(L32,'Tables to Convert'!$E$3:$F$7,2,FALSE)</f>
        <v>White</v>
      </c>
      <c r="E32" s="32" t="str">
        <f>VLOOKUP(M32,'Tables to Convert'!$H$3:$I$5,2,FALSE)</f>
        <v>Male</v>
      </c>
      <c r="F32" s="32" t="str">
        <f>VLOOKUP(N32,'Tables to Convert'!$K$3:$L$8,2,FALSE)</f>
        <v>Ohio</v>
      </c>
      <c r="G32" s="40">
        <f t="shared" si="3"/>
        <v>30</v>
      </c>
      <c r="H32" s="34">
        <f t="shared" si="4"/>
        <v>1</v>
      </c>
      <c r="I32" s="12">
        <v>40</v>
      </c>
      <c r="J32" s="12">
        <v>30</v>
      </c>
      <c r="K32" s="12">
        <v>39</v>
      </c>
      <c r="L32" s="12">
        <v>1</v>
      </c>
      <c r="M32" s="12">
        <v>1</v>
      </c>
      <c r="N32" s="12">
        <v>31</v>
      </c>
      <c r="O32" s="12">
        <v>1</v>
      </c>
      <c r="P32" s="26">
        <v>30000</v>
      </c>
      <c r="Q32" s="28">
        <v>402874790</v>
      </c>
      <c r="R32"/>
      <c r="S32"/>
    </row>
    <row r="33" spans="1:19">
      <c r="A33" s="31">
        <f t="shared" si="1"/>
        <v>40</v>
      </c>
      <c r="B33" s="32" t="str">
        <f>VLOOKUP(K33,'Tables to Convert'!$B$4:$C$19,2,FALSE)</f>
        <v>Some College</v>
      </c>
      <c r="C33" s="33">
        <f t="shared" si="2"/>
        <v>20000</v>
      </c>
      <c r="D33" s="32" t="str">
        <f>VLOOKUP(L33,'Tables to Convert'!$E$3:$F$7,2,FALSE)</f>
        <v>Black</v>
      </c>
      <c r="E33" s="32" t="str">
        <f>VLOOKUP(M33,'Tables to Convert'!$H$3:$I$5,2,FALSE)</f>
        <v>Female</v>
      </c>
      <c r="F33" s="32" t="str">
        <f>VLOOKUP(N33,'Tables to Convert'!$K$3:$L$8,2,FALSE)</f>
        <v>Ohio</v>
      </c>
      <c r="G33" s="40">
        <f t="shared" si="3"/>
        <v>50</v>
      </c>
      <c r="H33" s="34">
        <f t="shared" si="4"/>
        <v>6</v>
      </c>
      <c r="I33" s="12">
        <v>40</v>
      </c>
      <c r="J33" s="12">
        <v>50</v>
      </c>
      <c r="K33" s="12">
        <v>43</v>
      </c>
      <c r="L33" s="12">
        <v>2</v>
      </c>
      <c r="M33" s="12">
        <v>2</v>
      </c>
      <c r="N33" s="12">
        <v>31</v>
      </c>
      <c r="O33" s="12">
        <v>6</v>
      </c>
      <c r="P33" s="26">
        <v>20000</v>
      </c>
      <c r="Q33" s="28">
        <v>844051716</v>
      </c>
      <c r="R33"/>
      <c r="S33"/>
    </row>
    <row r="34" spans="1:19">
      <c r="A34" s="31">
        <f t="shared" si="1"/>
        <v>72</v>
      </c>
      <c r="B34" s="32" t="str">
        <f>VLOOKUP(K34,'Tables to Convert'!$B$4:$C$19,2,FALSE)</f>
        <v>High School Diploma</v>
      </c>
      <c r="C34" s="33">
        <f t="shared" si="2"/>
        <v>17360</v>
      </c>
      <c r="D34" s="32" t="str">
        <f>VLOOKUP(L34,'Tables to Convert'!$E$3:$F$7,2,FALSE)</f>
        <v>White</v>
      </c>
      <c r="E34" s="32" t="str">
        <f>VLOOKUP(M34,'Tables to Convert'!$H$3:$I$5,2,FALSE)</f>
        <v>Female</v>
      </c>
      <c r="F34" s="32" t="str">
        <f>VLOOKUP(N34,'Tables to Convert'!$K$3:$L$8,2,FALSE)</f>
        <v>Ohio</v>
      </c>
      <c r="G34" s="40">
        <f t="shared" si="3"/>
        <v>30</v>
      </c>
      <c r="H34" s="34">
        <f t="shared" si="4"/>
        <v>8</v>
      </c>
      <c r="I34" s="12">
        <v>72</v>
      </c>
      <c r="J34" s="12">
        <v>30</v>
      </c>
      <c r="K34" s="12">
        <v>39</v>
      </c>
      <c r="L34" s="12">
        <v>1</v>
      </c>
      <c r="M34" s="12">
        <v>2</v>
      </c>
      <c r="N34" s="12">
        <v>31</v>
      </c>
      <c r="O34" s="12">
        <v>8</v>
      </c>
      <c r="P34" s="26">
        <v>17360</v>
      </c>
      <c r="Q34" s="28">
        <v>600395773</v>
      </c>
      <c r="R34"/>
      <c r="S34"/>
    </row>
    <row r="35" spans="1:19">
      <c r="A35" s="31">
        <f t="shared" si="1"/>
        <v>50</v>
      </c>
      <c r="B35" s="32" t="str">
        <f>VLOOKUP(K35,'Tables to Convert'!$B$4:$C$19,2,FALSE)</f>
        <v>High School Diploma</v>
      </c>
      <c r="C35" s="33">
        <f t="shared" si="2"/>
        <v>32000</v>
      </c>
      <c r="D35" s="32" t="str">
        <f>VLOOKUP(L35,'Tables to Convert'!$E$3:$F$7,2,FALSE)</f>
        <v>White</v>
      </c>
      <c r="E35" s="32" t="str">
        <f>VLOOKUP(M35,'Tables to Convert'!$H$3:$I$5,2,FALSE)</f>
        <v>Male</v>
      </c>
      <c r="F35" s="32" t="str">
        <f>VLOOKUP(N35,'Tables to Convert'!$K$3:$L$8,2,FALSE)</f>
        <v>Ohio</v>
      </c>
      <c r="G35" s="40">
        <f t="shared" si="3"/>
        <v>42</v>
      </c>
      <c r="H35" s="34">
        <f t="shared" si="4"/>
        <v>7</v>
      </c>
      <c r="I35" s="12">
        <v>50</v>
      </c>
      <c r="J35" s="12">
        <v>42</v>
      </c>
      <c r="K35" s="12">
        <v>39</v>
      </c>
      <c r="L35" s="12">
        <v>1</v>
      </c>
      <c r="M35" s="12">
        <v>1</v>
      </c>
      <c r="N35" s="12">
        <v>31</v>
      </c>
      <c r="O35" s="12">
        <v>7</v>
      </c>
      <c r="P35" s="26">
        <v>32000</v>
      </c>
      <c r="Q35" s="28">
        <v>38286077</v>
      </c>
      <c r="R35"/>
      <c r="S35"/>
    </row>
    <row r="36" spans="1:19">
      <c r="A36" s="31">
        <f t="shared" si="1"/>
        <v>60</v>
      </c>
      <c r="B36" s="32" t="str">
        <f>VLOOKUP(K36,'Tables to Convert'!$B$4:$C$19,2,FALSE)</f>
        <v>Some College</v>
      </c>
      <c r="C36" s="33">
        <f t="shared" si="2"/>
        <v>60000</v>
      </c>
      <c r="D36" s="32" t="str">
        <f>VLOOKUP(L36,'Tables to Convert'!$E$3:$F$7,2,FALSE)</f>
        <v>White</v>
      </c>
      <c r="E36" s="32" t="str">
        <f>VLOOKUP(M36,'Tables to Convert'!$H$3:$I$5,2,FALSE)</f>
        <v>Male</v>
      </c>
      <c r="F36" s="32" t="str">
        <f>VLOOKUP(N36,'Tables to Convert'!$K$3:$L$8,2,FALSE)</f>
        <v>Ohio</v>
      </c>
      <c r="G36" s="40">
        <f t="shared" si="3"/>
        <v>30</v>
      </c>
      <c r="H36" s="34">
        <f t="shared" si="4"/>
        <v>2</v>
      </c>
      <c r="I36" s="12">
        <v>60</v>
      </c>
      <c r="J36" s="12">
        <v>30</v>
      </c>
      <c r="K36" s="12">
        <v>43</v>
      </c>
      <c r="L36" s="12">
        <v>1</v>
      </c>
      <c r="M36" s="12">
        <v>1</v>
      </c>
      <c r="N36" s="12">
        <v>31</v>
      </c>
      <c r="O36" s="12">
        <v>2</v>
      </c>
      <c r="P36" s="26">
        <v>60000</v>
      </c>
      <c r="Q36" s="28">
        <v>361996688</v>
      </c>
      <c r="R36"/>
      <c r="S36"/>
    </row>
    <row r="37" spans="1:19">
      <c r="A37" s="31">
        <f t="shared" si="1"/>
        <v>40</v>
      </c>
      <c r="B37" s="32" t="str">
        <f>VLOOKUP(K37,'Tables to Convert'!$B$4:$C$19,2,FALSE)</f>
        <v>11th Grade</v>
      </c>
      <c r="C37" s="33">
        <f t="shared" si="2"/>
        <v>9500</v>
      </c>
      <c r="D37" s="32" t="str">
        <f>VLOOKUP(L37,'Tables to Convert'!$E$3:$F$7,2,FALSE)</f>
        <v>White</v>
      </c>
      <c r="E37" s="32" t="str">
        <f>VLOOKUP(M37,'Tables to Convert'!$H$3:$I$5,2,FALSE)</f>
        <v>Female</v>
      </c>
      <c r="F37" s="32" t="str">
        <f>VLOOKUP(N37,'Tables to Convert'!$K$3:$L$8,2,FALSE)</f>
        <v>Ohio</v>
      </c>
      <c r="G37" s="40">
        <f t="shared" si="3"/>
        <v>42</v>
      </c>
      <c r="H37" s="34">
        <f t="shared" si="4"/>
        <v>6</v>
      </c>
      <c r="I37" s="12">
        <v>40</v>
      </c>
      <c r="J37" s="12">
        <v>42</v>
      </c>
      <c r="K37" s="12">
        <v>37</v>
      </c>
      <c r="L37" s="12">
        <v>1</v>
      </c>
      <c r="M37" s="12">
        <v>2</v>
      </c>
      <c r="N37" s="12">
        <v>31</v>
      </c>
      <c r="O37" s="12">
        <v>6</v>
      </c>
      <c r="P37" s="26">
        <v>9500</v>
      </c>
      <c r="Q37" s="28">
        <v>976459022</v>
      </c>
      <c r="R37"/>
      <c r="S37"/>
    </row>
    <row r="38" spans="1:19">
      <c r="A38" s="31">
        <f t="shared" si="1"/>
        <v>40</v>
      </c>
      <c r="B38" s="32" t="str">
        <f>VLOOKUP(K38,'Tables to Convert'!$B$4:$C$19,2,FALSE)</f>
        <v>11th Grade</v>
      </c>
      <c r="C38" s="33">
        <f t="shared" si="2"/>
        <v>9000</v>
      </c>
      <c r="D38" s="32" t="str">
        <f>VLOOKUP(L38,'Tables to Convert'!$E$3:$F$7,2,FALSE)</f>
        <v>White</v>
      </c>
      <c r="E38" s="32" t="str">
        <f>VLOOKUP(M38,'Tables to Convert'!$H$3:$I$5,2,FALSE)</f>
        <v>Male</v>
      </c>
      <c r="F38" s="32" t="str">
        <f>VLOOKUP(N38,'Tables to Convert'!$K$3:$L$8,2,FALSE)</f>
        <v>Ohio</v>
      </c>
      <c r="G38" s="40">
        <f t="shared" si="3"/>
        <v>48</v>
      </c>
      <c r="H38" s="34">
        <f t="shared" si="4"/>
        <v>6</v>
      </c>
      <c r="I38" s="12">
        <v>40</v>
      </c>
      <c r="J38" s="12">
        <v>48</v>
      </c>
      <c r="K38" s="12">
        <v>37</v>
      </c>
      <c r="L38" s="12">
        <v>1</v>
      </c>
      <c r="M38" s="12">
        <v>1</v>
      </c>
      <c r="N38" s="12">
        <v>31</v>
      </c>
      <c r="O38" s="12">
        <v>6</v>
      </c>
      <c r="P38" s="26">
        <v>9000</v>
      </c>
      <c r="Q38" s="28">
        <v>458064847</v>
      </c>
      <c r="R38"/>
      <c r="S38"/>
    </row>
    <row r="39" spans="1:19">
      <c r="A39" s="31">
        <f t="shared" si="1"/>
        <v>40</v>
      </c>
      <c r="B39" s="32" t="str">
        <f>VLOOKUP(K39,'Tables to Convert'!$B$4:$C$19,2,FALSE)</f>
        <v>High School Diploma</v>
      </c>
      <c r="C39" s="33">
        <f t="shared" si="2"/>
        <v>0</v>
      </c>
      <c r="D39" s="32" t="str">
        <f>VLOOKUP(L39,'Tables to Convert'!$E$3:$F$7,2,FALSE)</f>
        <v>White</v>
      </c>
      <c r="E39" s="32" t="str">
        <f>VLOOKUP(M39,'Tables to Convert'!$H$3:$I$5,2,FALSE)</f>
        <v>Male</v>
      </c>
      <c r="F39" s="32" t="str">
        <f>VLOOKUP(N39,'Tables to Convert'!$K$3:$L$8,2,FALSE)</f>
        <v>Ohio</v>
      </c>
      <c r="G39" s="40">
        <f t="shared" si="3"/>
        <v>21</v>
      </c>
      <c r="H39" s="34">
        <f t="shared" si="4"/>
        <v>3</v>
      </c>
      <c r="I39" s="12">
        <v>40</v>
      </c>
      <c r="J39" s="12">
        <v>21</v>
      </c>
      <c r="K39" s="12">
        <v>39</v>
      </c>
      <c r="L39" s="12">
        <v>1</v>
      </c>
      <c r="M39" s="12">
        <v>1</v>
      </c>
      <c r="N39" s="12">
        <v>31</v>
      </c>
      <c r="O39" s="12">
        <v>3</v>
      </c>
      <c r="P39" s="26">
        <v>0</v>
      </c>
      <c r="Q39" s="28">
        <v>409391881</v>
      </c>
      <c r="R39"/>
      <c r="S39"/>
    </row>
    <row r="40" spans="1:19">
      <c r="A40" s="31">
        <f t="shared" si="1"/>
        <v>60</v>
      </c>
      <c r="B40" s="32" t="str">
        <f>VLOOKUP(K40,'Tables to Convert'!$B$4:$C$19,2,FALSE)</f>
        <v>11th Grade</v>
      </c>
      <c r="C40" s="33">
        <f t="shared" si="2"/>
        <v>38000</v>
      </c>
      <c r="D40" s="32" t="str">
        <f>VLOOKUP(L40,'Tables to Convert'!$E$3:$F$7,2,FALSE)</f>
        <v>White</v>
      </c>
      <c r="E40" s="32" t="str">
        <f>VLOOKUP(M40,'Tables to Convert'!$H$3:$I$5,2,FALSE)</f>
        <v>Male</v>
      </c>
      <c r="F40" s="32" t="str">
        <f>VLOOKUP(N40,'Tables to Convert'!$K$3:$L$8,2,FALSE)</f>
        <v>Ohio</v>
      </c>
      <c r="G40" s="40">
        <f t="shared" si="3"/>
        <v>48</v>
      </c>
      <c r="H40" s="34">
        <f t="shared" si="4"/>
        <v>1</v>
      </c>
      <c r="I40" s="12">
        <v>60</v>
      </c>
      <c r="J40" s="12">
        <v>48</v>
      </c>
      <c r="K40" s="12">
        <v>38</v>
      </c>
      <c r="L40" s="12">
        <v>1</v>
      </c>
      <c r="M40" s="12">
        <v>1</v>
      </c>
      <c r="N40" s="12">
        <v>31</v>
      </c>
      <c r="O40" s="12">
        <v>1</v>
      </c>
      <c r="P40" s="26">
        <v>38000</v>
      </c>
      <c r="Q40" s="28">
        <v>520200924</v>
      </c>
      <c r="R40"/>
      <c r="S40"/>
    </row>
    <row r="41" spans="1:19">
      <c r="A41" s="31">
        <f t="shared" si="1"/>
        <v>52</v>
      </c>
      <c r="B41" s="32" t="str">
        <f>VLOOKUP(K41,'Tables to Convert'!$B$4:$C$19,2,FALSE)</f>
        <v>11th Grade</v>
      </c>
      <c r="C41" s="33">
        <f t="shared" si="2"/>
        <v>45000</v>
      </c>
      <c r="D41" s="32" t="str">
        <f>VLOOKUP(L41,'Tables to Convert'!$E$3:$F$7,2,FALSE)</f>
        <v>White</v>
      </c>
      <c r="E41" s="32" t="str">
        <f>VLOOKUP(M41,'Tables to Convert'!$H$3:$I$5,2,FALSE)</f>
        <v>Female</v>
      </c>
      <c r="F41" s="32" t="str">
        <f>VLOOKUP(N41,'Tables to Convert'!$K$3:$L$8,2,FALSE)</f>
        <v>Ohio</v>
      </c>
      <c r="G41" s="40">
        <f t="shared" si="3"/>
        <v>44</v>
      </c>
      <c r="H41" s="34">
        <f t="shared" si="4"/>
        <v>1</v>
      </c>
      <c r="I41" s="12">
        <v>52</v>
      </c>
      <c r="J41" s="12">
        <v>44</v>
      </c>
      <c r="K41" s="12">
        <v>37</v>
      </c>
      <c r="L41" s="12">
        <v>1</v>
      </c>
      <c r="M41" s="12">
        <v>2</v>
      </c>
      <c r="N41" s="12">
        <v>31</v>
      </c>
      <c r="O41" s="12">
        <v>1</v>
      </c>
      <c r="P41" s="26">
        <v>45000</v>
      </c>
      <c r="Q41" s="28">
        <v>778820002</v>
      </c>
      <c r="R41"/>
      <c r="S41"/>
    </row>
    <row r="42" spans="1:19">
      <c r="A42" s="31">
        <f t="shared" si="1"/>
        <v>45</v>
      </c>
      <c r="B42" s="32" t="str">
        <f>VLOOKUP(K42,'Tables to Convert'!$B$4:$C$19,2,FALSE)</f>
        <v>High School Diploma</v>
      </c>
      <c r="C42" s="33">
        <f t="shared" si="2"/>
        <v>16000</v>
      </c>
      <c r="D42" s="32" t="str">
        <f>VLOOKUP(L42,'Tables to Convert'!$E$3:$F$7,2,FALSE)</f>
        <v>White</v>
      </c>
      <c r="E42" s="32" t="str">
        <f>VLOOKUP(M42,'Tables to Convert'!$H$3:$I$5,2,FALSE)</f>
        <v>Male</v>
      </c>
      <c r="F42" s="32" t="str">
        <f>VLOOKUP(N42,'Tables to Convert'!$K$3:$L$8,2,FALSE)</f>
        <v>Ohio</v>
      </c>
      <c r="G42" s="40">
        <f t="shared" si="3"/>
        <v>19</v>
      </c>
      <c r="H42" s="34">
        <f t="shared" si="4"/>
        <v>1</v>
      </c>
      <c r="I42" s="12">
        <v>45</v>
      </c>
      <c r="J42" s="12">
        <v>19</v>
      </c>
      <c r="K42" s="12">
        <v>39</v>
      </c>
      <c r="L42" s="12">
        <v>1</v>
      </c>
      <c r="M42" s="12">
        <v>1</v>
      </c>
      <c r="N42" s="12">
        <v>31</v>
      </c>
      <c r="O42" s="12">
        <v>1</v>
      </c>
      <c r="P42" s="26">
        <v>16000</v>
      </c>
      <c r="Q42" s="28">
        <v>847942922</v>
      </c>
      <c r="R42"/>
      <c r="S42"/>
    </row>
    <row r="43" spans="1:19">
      <c r="A43" s="31">
        <f t="shared" si="1"/>
        <v>40</v>
      </c>
      <c r="B43" s="32" t="str">
        <f>VLOOKUP(K43,'Tables to Convert'!$B$4:$C$19,2,FALSE)</f>
        <v>High School Diploma</v>
      </c>
      <c r="C43" s="33">
        <f t="shared" si="2"/>
        <v>30000</v>
      </c>
      <c r="D43" s="32" t="str">
        <f>VLOOKUP(L43,'Tables to Convert'!$E$3:$F$7,2,FALSE)</f>
        <v>White</v>
      </c>
      <c r="E43" s="32" t="str">
        <f>VLOOKUP(M43,'Tables to Convert'!$H$3:$I$5,2,FALSE)</f>
        <v>Male</v>
      </c>
      <c r="F43" s="32" t="str">
        <f>VLOOKUP(N43,'Tables to Convert'!$K$3:$L$8,2,FALSE)</f>
        <v>Ohio</v>
      </c>
      <c r="G43" s="40">
        <f t="shared" si="3"/>
        <v>48</v>
      </c>
      <c r="H43" s="34">
        <f t="shared" si="4"/>
        <v>2</v>
      </c>
      <c r="I43" s="12">
        <v>40</v>
      </c>
      <c r="J43" s="12">
        <v>48</v>
      </c>
      <c r="K43" s="12">
        <v>39</v>
      </c>
      <c r="L43" s="12">
        <v>1</v>
      </c>
      <c r="M43" s="12">
        <v>1</v>
      </c>
      <c r="N43" s="12">
        <v>31</v>
      </c>
      <c r="O43" s="12">
        <v>2</v>
      </c>
      <c r="P43" s="26">
        <v>30000</v>
      </c>
      <c r="Q43" s="28">
        <v>195803684</v>
      </c>
      <c r="R43"/>
      <c r="S43"/>
    </row>
    <row r="44" spans="1:19">
      <c r="A44" s="31">
        <f t="shared" si="1"/>
        <v>40</v>
      </c>
      <c r="B44" s="32" t="str">
        <f>VLOOKUP(K44,'Tables to Convert'!$B$4:$C$19,2,FALSE)</f>
        <v>Bachelors</v>
      </c>
      <c r="C44" s="33">
        <f t="shared" si="2"/>
        <v>29530</v>
      </c>
      <c r="D44" s="32" t="str">
        <f>VLOOKUP(L44,'Tables to Convert'!$E$3:$F$7,2,FALSE)</f>
        <v>White</v>
      </c>
      <c r="E44" s="32" t="str">
        <f>VLOOKUP(M44,'Tables to Convert'!$H$3:$I$5,2,FALSE)</f>
        <v>Female</v>
      </c>
      <c r="F44" s="32" t="str">
        <f>VLOOKUP(N44,'Tables to Convert'!$K$3:$L$8,2,FALSE)</f>
        <v>Ohio</v>
      </c>
      <c r="G44" s="40">
        <f t="shared" si="3"/>
        <v>46</v>
      </c>
      <c r="H44" s="34">
        <f t="shared" si="4"/>
        <v>2</v>
      </c>
      <c r="I44" s="12">
        <v>40</v>
      </c>
      <c r="J44" s="12">
        <v>46</v>
      </c>
      <c r="K44" s="12">
        <v>44</v>
      </c>
      <c r="L44" s="12">
        <v>1</v>
      </c>
      <c r="M44" s="12">
        <v>2</v>
      </c>
      <c r="N44" s="12">
        <v>31</v>
      </c>
      <c r="O44" s="12">
        <v>2</v>
      </c>
      <c r="P44" s="26">
        <v>29530</v>
      </c>
      <c r="Q44" s="28">
        <v>464470716</v>
      </c>
      <c r="R44"/>
      <c r="S44"/>
    </row>
    <row r="45" spans="1:19">
      <c r="A45" s="31">
        <f t="shared" si="1"/>
        <v>38</v>
      </c>
      <c r="B45" s="32" t="str">
        <f>VLOOKUP(K45,'Tables to Convert'!$B$4:$C$19,2,FALSE)</f>
        <v>High School Diploma</v>
      </c>
      <c r="C45" s="33">
        <f t="shared" si="2"/>
        <v>8274</v>
      </c>
      <c r="D45" s="32" t="str">
        <f>VLOOKUP(L45,'Tables to Convert'!$E$3:$F$7,2,FALSE)</f>
        <v>White</v>
      </c>
      <c r="E45" s="32" t="str">
        <f>VLOOKUP(M45,'Tables to Convert'!$H$3:$I$5,2,FALSE)</f>
        <v>Male</v>
      </c>
      <c r="F45" s="32" t="str">
        <f>VLOOKUP(N45,'Tables to Convert'!$K$3:$L$8,2,FALSE)</f>
        <v>Ohio</v>
      </c>
      <c r="G45" s="40">
        <f t="shared" si="3"/>
        <v>21</v>
      </c>
      <c r="H45" s="34">
        <f t="shared" si="4"/>
        <v>2</v>
      </c>
      <c r="I45" s="12">
        <v>38</v>
      </c>
      <c r="J45" s="12">
        <v>21</v>
      </c>
      <c r="K45" s="12">
        <v>39</v>
      </c>
      <c r="L45" s="12">
        <v>1</v>
      </c>
      <c r="M45" s="12">
        <v>1</v>
      </c>
      <c r="N45" s="12">
        <v>31</v>
      </c>
      <c r="O45" s="12">
        <v>2</v>
      </c>
      <c r="P45" s="26">
        <v>8274</v>
      </c>
      <c r="Q45" s="28">
        <v>534355191</v>
      </c>
      <c r="R45"/>
      <c r="S45"/>
    </row>
    <row r="46" spans="1:19">
      <c r="A46" s="31">
        <f t="shared" si="1"/>
        <v>40</v>
      </c>
      <c r="B46" s="32" t="str">
        <f>VLOOKUP(K46,'Tables to Convert'!$B$4:$C$19,2,FALSE)</f>
        <v>High School Diploma</v>
      </c>
      <c r="C46" s="33">
        <f t="shared" si="2"/>
        <v>11200</v>
      </c>
      <c r="D46" s="32" t="str">
        <f>VLOOKUP(L46,'Tables to Convert'!$E$3:$F$7,2,FALSE)</f>
        <v>White</v>
      </c>
      <c r="E46" s="32" t="str">
        <f>VLOOKUP(M46,'Tables to Convert'!$H$3:$I$5,2,FALSE)</f>
        <v>Female</v>
      </c>
      <c r="F46" s="32" t="str">
        <f>VLOOKUP(N46,'Tables to Convert'!$K$3:$L$8,2,FALSE)</f>
        <v>Ohio</v>
      </c>
      <c r="G46" s="40">
        <f t="shared" si="3"/>
        <v>28</v>
      </c>
      <c r="H46" s="34">
        <f t="shared" si="4"/>
        <v>1</v>
      </c>
      <c r="I46" s="12">
        <v>40</v>
      </c>
      <c r="J46" s="12">
        <v>28</v>
      </c>
      <c r="K46" s="12">
        <v>39</v>
      </c>
      <c r="L46" s="12">
        <v>1</v>
      </c>
      <c r="M46" s="12">
        <v>2</v>
      </c>
      <c r="N46" s="12">
        <v>31</v>
      </c>
      <c r="O46" s="12">
        <v>1</v>
      </c>
      <c r="P46" s="26">
        <v>11200</v>
      </c>
      <c r="Q46" s="28">
        <v>303642242</v>
      </c>
      <c r="R46"/>
      <c r="S46"/>
    </row>
    <row r="47" spans="1:19">
      <c r="A47" s="31">
        <f t="shared" si="1"/>
        <v>45</v>
      </c>
      <c r="B47" s="32" t="str">
        <f>VLOOKUP(K47,'Tables to Convert'!$B$4:$C$19,2,FALSE)</f>
        <v>High School Diploma</v>
      </c>
      <c r="C47" s="33">
        <f t="shared" si="2"/>
        <v>21000</v>
      </c>
      <c r="D47" s="32" t="str">
        <f>VLOOKUP(L47,'Tables to Convert'!$E$3:$F$7,2,FALSE)</f>
        <v>White</v>
      </c>
      <c r="E47" s="32" t="str">
        <f>VLOOKUP(M47,'Tables to Convert'!$H$3:$I$5,2,FALSE)</f>
        <v>Male</v>
      </c>
      <c r="F47" s="32" t="str">
        <f>VLOOKUP(N47,'Tables to Convert'!$K$3:$L$8,2,FALSE)</f>
        <v>Ohio</v>
      </c>
      <c r="G47" s="40">
        <f t="shared" si="3"/>
        <v>36</v>
      </c>
      <c r="H47" s="34">
        <f t="shared" si="4"/>
        <v>1</v>
      </c>
      <c r="I47" s="12">
        <v>45</v>
      </c>
      <c r="J47" s="12">
        <v>36</v>
      </c>
      <c r="K47" s="12">
        <v>39</v>
      </c>
      <c r="L47" s="12">
        <v>1</v>
      </c>
      <c r="M47" s="12">
        <v>1</v>
      </c>
      <c r="N47" s="12">
        <v>31</v>
      </c>
      <c r="O47" s="12">
        <v>1</v>
      </c>
      <c r="P47" s="26">
        <v>21000</v>
      </c>
      <c r="Q47" s="28">
        <v>550199220</v>
      </c>
      <c r="R47"/>
      <c r="S47"/>
    </row>
    <row r="48" spans="1:19">
      <c r="A48" s="31">
        <f t="shared" si="1"/>
        <v>45</v>
      </c>
      <c r="B48" s="32" t="str">
        <f>VLOOKUP(K48,'Tables to Convert'!$B$4:$C$19,2,FALSE)</f>
        <v>High School Diploma</v>
      </c>
      <c r="C48" s="33">
        <f t="shared" si="2"/>
        <v>24500</v>
      </c>
      <c r="D48" s="32" t="str">
        <f>VLOOKUP(L48,'Tables to Convert'!$E$3:$F$7,2,FALSE)</f>
        <v>White</v>
      </c>
      <c r="E48" s="32" t="str">
        <f>VLOOKUP(M48,'Tables to Convert'!$H$3:$I$5,2,FALSE)</f>
        <v>Male</v>
      </c>
      <c r="F48" s="32" t="str">
        <f>VLOOKUP(N48,'Tables to Convert'!$K$3:$L$8,2,FALSE)</f>
        <v>Ohio</v>
      </c>
      <c r="G48" s="40">
        <f t="shared" si="3"/>
        <v>29</v>
      </c>
      <c r="H48" s="34">
        <f t="shared" si="4"/>
        <v>7</v>
      </c>
      <c r="I48" s="12">
        <v>45</v>
      </c>
      <c r="J48" s="12">
        <v>29</v>
      </c>
      <c r="K48" s="12">
        <v>39</v>
      </c>
      <c r="L48" s="12">
        <v>1</v>
      </c>
      <c r="M48" s="12">
        <v>1</v>
      </c>
      <c r="N48" s="12">
        <v>31</v>
      </c>
      <c r="O48" s="12">
        <v>7</v>
      </c>
      <c r="P48" s="26">
        <v>24500</v>
      </c>
      <c r="Q48" s="28">
        <v>952619429</v>
      </c>
      <c r="R48"/>
      <c r="S48"/>
    </row>
    <row r="49" spans="1:19">
      <c r="A49" s="31">
        <f t="shared" si="1"/>
        <v>40</v>
      </c>
      <c r="B49" s="32" t="str">
        <f>VLOOKUP(K49,'Tables to Convert'!$B$4:$C$19,2,FALSE)</f>
        <v>Some College</v>
      </c>
      <c r="C49" s="33">
        <f t="shared" si="2"/>
        <v>30000</v>
      </c>
      <c r="D49" s="32" t="str">
        <f>VLOOKUP(L49,'Tables to Convert'!$E$3:$F$7,2,FALSE)</f>
        <v>White</v>
      </c>
      <c r="E49" s="32" t="str">
        <f>VLOOKUP(M49,'Tables to Convert'!$H$3:$I$5,2,FALSE)</f>
        <v>Female</v>
      </c>
      <c r="F49" s="32" t="str">
        <f>VLOOKUP(N49,'Tables to Convert'!$K$3:$L$8,2,FALSE)</f>
        <v>Ohio</v>
      </c>
      <c r="G49" s="40">
        <f t="shared" si="3"/>
        <v>59</v>
      </c>
      <c r="H49" s="34">
        <f t="shared" si="4"/>
        <v>3</v>
      </c>
      <c r="I49" s="12">
        <v>40</v>
      </c>
      <c r="J49" s="12">
        <v>59</v>
      </c>
      <c r="K49" s="12">
        <v>43</v>
      </c>
      <c r="L49" s="12">
        <v>1</v>
      </c>
      <c r="M49" s="12">
        <v>2</v>
      </c>
      <c r="N49" s="12">
        <v>31</v>
      </c>
      <c r="O49" s="12">
        <v>3</v>
      </c>
      <c r="P49" s="26">
        <v>30000</v>
      </c>
      <c r="Q49" s="28">
        <v>747927920</v>
      </c>
      <c r="R49"/>
      <c r="S49"/>
    </row>
    <row r="50" spans="1:19">
      <c r="A50" s="31">
        <f t="shared" si="1"/>
        <v>40</v>
      </c>
      <c r="B50" s="32" t="str">
        <f>VLOOKUP(K50,'Tables to Convert'!$B$4:$C$19,2,FALSE)</f>
        <v>High School Diploma</v>
      </c>
      <c r="C50" s="33">
        <f t="shared" si="2"/>
        <v>30000</v>
      </c>
      <c r="D50" s="32" t="str">
        <f>VLOOKUP(L50,'Tables to Convert'!$E$3:$F$7,2,FALSE)</f>
        <v>White</v>
      </c>
      <c r="E50" s="32" t="str">
        <f>VLOOKUP(M50,'Tables to Convert'!$H$3:$I$5,2,FALSE)</f>
        <v>Female</v>
      </c>
      <c r="F50" s="32" t="str">
        <f>VLOOKUP(N50,'Tables to Convert'!$K$3:$L$8,2,FALSE)</f>
        <v>Ohio</v>
      </c>
      <c r="G50" s="40">
        <f t="shared" si="3"/>
        <v>60</v>
      </c>
      <c r="H50" s="34">
        <f t="shared" si="4"/>
        <v>4</v>
      </c>
      <c r="I50" s="12">
        <v>40</v>
      </c>
      <c r="J50" s="12">
        <v>60</v>
      </c>
      <c r="K50" s="12">
        <v>39</v>
      </c>
      <c r="L50" s="12">
        <v>1</v>
      </c>
      <c r="M50" s="12">
        <v>2</v>
      </c>
      <c r="N50" s="12">
        <v>31</v>
      </c>
      <c r="O50" s="12">
        <v>4</v>
      </c>
      <c r="P50" s="26">
        <v>30000</v>
      </c>
      <c r="Q50" s="28">
        <v>624184179</v>
      </c>
      <c r="R50"/>
      <c r="S50"/>
    </row>
    <row r="51" spans="1:19">
      <c r="A51" s="31">
        <f t="shared" si="1"/>
        <v>40</v>
      </c>
      <c r="B51" s="32" t="str">
        <f>VLOOKUP(K51,'Tables to Convert'!$B$4:$C$19,2,FALSE)</f>
        <v>Some College</v>
      </c>
      <c r="C51" s="33">
        <f t="shared" si="2"/>
        <v>36400</v>
      </c>
      <c r="D51" s="32" t="str">
        <f>VLOOKUP(L51,'Tables to Convert'!$E$3:$F$7,2,FALSE)</f>
        <v>White</v>
      </c>
      <c r="E51" s="32" t="str">
        <f>VLOOKUP(M51,'Tables to Convert'!$H$3:$I$5,2,FALSE)</f>
        <v>Male</v>
      </c>
      <c r="F51" s="32" t="str">
        <f>VLOOKUP(N51,'Tables to Convert'!$K$3:$L$8,2,FALSE)</f>
        <v>Ohio</v>
      </c>
      <c r="G51" s="40">
        <f t="shared" si="3"/>
        <v>29</v>
      </c>
      <c r="H51" s="34">
        <f t="shared" si="4"/>
        <v>4</v>
      </c>
      <c r="I51" s="12">
        <v>40</v>
      </c>
      <c r="J51" s="12">
        <v>29</v>
      </c>
      <c r="K51" s="12">
        <v>43</v>
      </c>
      <c r="L51" s="12">
        <v>1</v>
      </c>
      <c r="M51" s="12">
        <v>1</v>
      </c>
      <c r="N51" s="12">
        <v>31</v>
      </c>
      <c r="O51" s="12">
        <v>4</v>
      </c>
      <c r="P51" s="26">
        <v>36400</v>
      </c>
      <c r="Q51" s="28">
        <v>49467095</v>
      </c>
      <c r="R51"/>
      <c r="S51"/>
    </row>
    <row r="52" spans="1:19">
      <c r="A52" s="31">
        <f t="shared" si="1"/>
        <v>50</v>
      </c>
      <c r="B52" s="32" t="str">
        <f>VLOOKUP(K52,'Tables to Convert'!$B$4:$C$19,2,FALSE)</f>
        <v>Some College</v>
      </c>
      <c r="C52" s="33">
        <f t="shared" si="2"/>
        <v>29000</v>
      </c>
      <c r="D52" s="32" t="str">
        <f>VLOOKUP(L52,'Tables to Convert'!$E$3:$F$7,2,FALSE)</f>
        <v>White</v>
      </c>
      <c r="E52" s="32" t="str">
        <f>VLOOKUP(M52,'Tables to Convert'!$H$3:$I$5,2,FALSE)</f>
        <v>Female</v>
      </c>
      <c r="F52" s="32" t="str">
        <f>VLOOKUP(N52,'Tables to Convert'!$K$3:$L$8,2,FALSE)</f>
        <v>Ohio</v>
      </c>
      <c r="G52" s="40">
        <f t="shared" si="3"/>
        <v>28</v>
      </c>
      <c r="H52" s="34">
        <f t="shared" si="4"/>
        <v>4</v>
      </c>
      <c r="I52" s="12">
        <v>50</v>
      </c>
      <c r="J52" s="12">
        <v>28</v>
      </c>
      <c r="K52" s="12">
        <v>43</v>
      </c>
      <c r="L52" s="12">
        <v>1</v>
      </c>
      <c r="M52" s="12">
        <v>2</v>
      </c>
      <c r="N52" s="12">
        <v>31</v>
      </c>
      <c r="O52" s="12">
        <v>4</v>
      </c>
      <c r="P52" s="26">
        <v>29000</v>
      </c>
      <c r="Q52" s="28">
        <v>27357991</v>
      </c>
      <c r="R52"/>
      <c r="S52"/>
    </row>
    <row r="53" spans="1:19">
      <c r="A53" s="31">
        <f t="shared" si="1"/>
        <v>45</v>
      </c>
      <c r="B53" s="32" t="str">
        <f>VLOOKUP(K53,'Tables to Convert'!$B$4:$C$19,2,FALSE)</f>
        <v>Some College</v>
      </c>
      <c r="C53" s="33">
        <f t="shared" si="2"/>
        <v>18000</v>
      </c>
      <c r="D53" s="32" t="str">
        <f>VLOOKUP(L53,'Tables to Convert'!$E$3:$F$7,2,FALSE)</f>
        <v>White</v>
      </c>
      <c r="E53" s="32" t="str">
        <f>VLOOKUP(M53,'Tables to Convert'!$H$3:$I$5,2,FALSE)</f>
        <v>Female</v>
      </c>
      <c r="F53" s="32" t="str">
        <f>VLOOKUP(N53,'Tables to Convert'!$K$3:$L$8,2,FALSE)</f>
        <v>Ohio</v>
      </c>
      <c r="G53" s="40">
        <f t="shared" si="3"/>
        <v>31</v>
      </c>
      <c r="H53" s="34">
        <f t="shared" si="4"/>
        <v>1</v>
      </c>
      <c r="I53" s="12">
        <v>45</v>
      </c>
      <c r="J53" s="12">
        <v>31</v>
      </c>
      <c r="K53" s="12">
        <v>40</v>
      </c>
      <c r="L53" s="12">
        <v>1</v>
      </c>
      <c r="M53" s="12">
        <v>2</v>
      </c>
      <c r="N53" s="12">
        <v>31</v>
      </c>
      <c r="O53" s="12">
        <v>1</v>
      </c>
      <c r="P53" s="26">
        <v>18000</v>
      </c>
      <c r="Q53" s="28">
        <v>737394321</v>
      </c>
      <c r="R53"/>
      <c r="S53"/>
    </row>
    <row r="54" spans="1:19">
      <c r="A54" s="31">
        <f t="shared" si="1"/>
        <v>40</v>
      </c>
      <c r="B54" s="32" t="str">
        <f>VLOOKUP(K54,'Tables to Convert'!$B$4:$C$19,2,FALSE)</f>
        <v>High School Diploma</v>
      </c>
      <c r="C54" s="33">
        <f t="shared" si="2"/>
        <v>65000</v>
      </c>
      <c r="D54" s="32" t="str">
        <f>VLOOKUP(L54,'Tables to Convert'!$E$3:$F$7,2,FALSE)</f>
        <v>White</v>
      </c>
      <c r="E54" s="32" t="str">
        <f>VLOOKUP(M54,'Tables to Convert'!$H$3:$I$5,2,FALSE)</f>
        <v>Male</v>
      </c>
      <c r="F54" s="32" t="str">
        <f>VLOOKUP(N54,'Tables to Convert'!$K$3:$L$8,2,FALSE)</f>
        <v>Ohio</v>
      </c>
      <c r="G54" s="40">
        <f t="shared" si="3"/>
        <v>32</v>
      </c>
      <c r="H54" s="34">
        <f t="shared" si="4"/>
        <v>1</v>
      </c>
      <c r="I54" s="12">
        <v>40</v>
      </c>
      <c r="J54" s="12">
        <v>32</v>
      </c>
      <c r="K54" s="12">
        <v>39</v>
      </c>
      <c r="L54" s="12">
        <v>1</v>
      </c>
      <c r="M54" s="12">
        <v>1</v>
      </c>
      <c r="N54" s="12">
        <v>31</v>
      </c>
      <c r="O54" s="12">
        <v>1</v>
      </c>
      <c r="P54" s="26">
        <v>65000</v>
      </c>
      <c r="Q54" s="28">
        <v>416038889</v>
      </c>
      <c r="R54"/>
      <c r="S54"/>
    </row>
    <row r="55" spans="1:19">
      <c r="A55" s="31">
        <f t="shared" si="1"/>
        <v>40</v>
      </c>
      <c r="B55" s="32" t="str">
        <f>VLOOKUP(K55,'Tables to Convert'!$B$4:$C$19,2,FALSE)</f>
        <v>High School Diploma</v>
      </c>
      <c r="C55" s="33">
        <f t="shared" si="2"/>
        <v>15000</v>
      </c>
      <c r="D55" s="32" t="str">
        <f>VLOOKUP(L55,'Tables to Convert'!$E$3:$F$7,2,FALSE)</f>
        <v>White</v>
      </c>
      <c r="E55" s="32" t="str">
        <f>VLOOKUP(M55,'Tables to Convert'!$H$3:$I$5,2,FALSE)</f>
        <v>Female</v>
      </c>
      <c r="F55" s="32" t="str">
        <f>VLOOKUP(N55,'Tables to Convert'!$K$3:$L$8,2,FALSE)</f>
        <v>Ohio</v>
      </c>
      <c r="G55" s="40">
        <f t="shared" si="3"/>
        <v>32</v>
      </c>
      <c r="H55" s="34">
        <f t="shared" si="4"/>
        <v>1</v>
      </c>
      <c r="I55" s="12">
        <v>40</v>
      </c>
      <c r="J55" s="12">
        <v>32</v>
      </c>
      <c r="K55" s="12">
        <v>39</v>
      </c>
      <c r="L55" s="12">
        <v>1</v>
      </c>
      <c r="M55" s="12">
        <v>2</v>
      </c>
      <c r="N55" s="12">
        <v>31</v>
      </c>
      <c r="O55" s="12">
        <v>1</v>
      </c>
      <c r="P55" s="26">
        <v>15000</v>
      </c>
      <c r="Q55" s="28">
        <v>692333260</v>
      </c>
      <c r="R55"/>
      <c r="S55"/>
    </row>
    <row r="56" spans="1:19">
      <c r="A56" s="31">
        <f t="shared" si="1"/>
        <v>40</v>
      </c>
      <c r="B56" s="32" t="str">
        <f>VLOOKUP(K56,'Tables to Convert'!$B$4:$C$19,2,FALSE)</f>
        <v>High School Diploma</v>
      </c>
      <c r="C56" s="33">
        <f t="shared" si="2"/>
        <v>30000</v>
      </c>
      <c r="D56" s="32" t="str">
        <f>VLOOKUP(L56,'Tables to Convert'!$E$3:$F$7,2,FALSE)</f>
        <v>White</v>
      </c>
      <c r="E56" s="32" t="str">
        <f>VLOOKUP(M56,'Tables to Convert'!$H$3:$I$5,2,FALSE)</f>
        <v>Male</v>
      </c>
      <c r="F56" s="32" t="str">
        <f>VLOOKUP(N56,'Tables to Convert'!$K$3:$L$8,2,FALSE)</f>
        <v>Ohio</v>
      </c>
      <c r="G56" s="40">
        <f t="shared" si="3"/>
        <v>35</v>
      </c>
      <c r="H56" s="34">
        <f t="shared" si="4"/>
        <v>1</v>
      </c>
      <c r="I56" s="12">
        <v>40</v>
      </c>
      <c r="J56" s="12">
        <v>35</v>
      </c>
      <c r="K56" s="12">
        <v>39</v>
      </c>
      <c r="L56" s="12">
        <v>1</v>
      </c>
      <c r="M56" s="12">
        <v>1</v>
      </c>
      <c r="N56" s="12">
        <v>31</v>
      </c>
      <c r="O56" s="12">
        <v>1</v>
      </c>
      <c r="P56" s="26">
        <v>30000</v>
      </c>
      <c r="Q56" s="28">
        <v>282361924</v>
      </c>
      <c r="R56"/>
      <c r="S56"/>
    </row>
    <row r="57" spans="1:19">
      <c r="A57" s="31">
        <f t="shared" si="1"/>
        <v>40</v>
      </c>
      <c r="B57" s="32" t="str">
        <f>VLOOKUP(K57,'Tables to Convert'!$B$4:$C$19,2,FALSE)</f>
        <v>Some College</v>
      </c>
      <c r="C57" s="33">
        <f t="shared" si="2"/>
        <v>72000</v>
      </c>
      <c r="D57" s="32" t="str">
        <f>VLOOKUP(L57,'Tables to Convert'!$E$3:$F$7,2,FALSE)</f>
        <v>White</v>
      </c>
      <c r="E57" s="32" t="str">
        <f>VLOOKUP(M57,'Tables to Convert'!$H$3:$I$5,2,FALSE)</f>
        <v>Male</v>
      </c>
      <c r="F57" s="32" t="str">
        <f>VLOOKUP(N57,'Tables to Convert'!$K$3:$L$8,2,FALSE)</f>
        <v>Ohio</v>
      </c>
      <c r="G57" s="40">
        <f t="shared" si="3"/>
        <v>57</v>
      </c>
      <c r="H57" s="34">
        <f t="shared" si="4"/>
        <v>6</v>
      </c>
      <c r="I57" s="12">
        <v>40</v>
      </c>
      <c r="J57" s="12">
        <v>57</v>
      </c>
      <c r="K57" s="12">
        <v>40</v>
      </c>
      <c r="L57" s="12">
        <v>1</v>
      </c>
      <c r="M57" s="12">
        <v>1</v>
      </c>
      <c r="N57" s="12">
        <v>31</v>
      </c>
      <c r="O57" s="12">
        <v>6</v>
      </c>
      <c r="P57" s="26">
        <v>72000</v>
      </c>
      <c r="Q57" s="28">
        <v>760841206</v>
      </c>
      <c r="R57"/>
      <c r="S57"/>
    </row>
    <row r="58" spans="1:19">
      <c r="A58" s="31">
        <f t="shared" si="1"/>
        <v>40</v>
      </c>
      <c r="B58" s="32" t="str">
        <f>VLOOKUP(K58,'Tables to Convert'!$B$4:$C$19,2,FALSE)</f>
        <v>High School Diploma</v>
      </c>
      <c r="C58" s="33">
        <f t="shared" si="2"/>
        <v>42000</v>
      </c>
      <c r="D58" s="32" t="str">
        <f>VLOOKUP(L58,'Tables to Convert'!$E$3:$F$7,2,FALSE)</f>
        <v>White</v>
      </c>
      <c r="E58" s="32" t="str">
        <f>VLOOKUP(M58,'Tables to Convert'!$H$3:$I$5,2,FALSE)</f>
        <v>Female</v>
      </c>
      <c r="F58" s="32" t="str">
        <f>VLOOKUP(N58,'Tables to Convert'!$K$3:$L$8,2,FALSE)</f>
        <v>Ohio</v>
      </c>
      <c r="G58" s="40">
        <f t="shared" si="3"/>
        <v>37</v>
      </c>
      <c r="H58" s="34">
        <f t="shared" si="4"/>
        <v>6</v>
      </c>
      <c r="I58" s="12">
        <v>40</v>
      </c>
      <c r="J58" s="12">
        <v>37</v>
      </c>
      <c r="K58" s="12">
        <v>39</v>
      </c>
      <c r="L58" s="12">
        <v>1</v>
      </c>
      <c r="M58" s="12">
        <v>2</v>
      </c>
      <c r="N58" s="12">
        <v>31</v>
      </c>
      <c r="O58" s="12">
        <v>6</v>
      </c>
      <c r="P58" s="26">
        <v>42000</v>
      </c>
      <c r="Q58" s="28">
        <v>9890552</v>
      </c>
      <c r="R58"/>
      <c r="S58"/>
    </row>
    <row r="59" spans="1:19">
      <c r="A59" s="31">
        <f t="shared" si="1"/>
        <v>40</v>
      </c>
      <c r="B59" s="32" t="str">
        <f>VLOOKUP(K59,'Tables to Convert'!$B$4:$C$19,2,FALSE)</f>
        <v>Some College</v>
      </c>
      <c r="C59" s="33">
        <f t="shared" si="2"/>
        <v>144499</v>
      </c>
      <c r="D59" s="32" t="str">
        <f>VLOOKUP(L59,'Tables to Convert'!$E$3:$F$7,2,FALSE)</f>
        <v>White</v>
      </c>
      <c r="E59" s="32" t="str">
        <f>VLOOKUP(M59,'Tables to Convert'!$H$3:$I$5,2,FALSE)</f>
        <v>Male</v>
      </c>
      <c r="F59" s="32" t="str">
        <f>VLOOKUP(N59,'Tables to Convert'!$K$3:$L$8,2,FALSE)</f>
        <v>Ohio</v>
      </c>
      <c r="G59" s="40">
        <f t="shared" si="3"/>
        <v>57</v>
      </c>
      <c r="H59" s="34">
        <f t="shared" si="4"/>
        <v>7</v>
      </c>
      <c r="I59" s="12">
        <v>40</v>
      </c>
      <c r="J59" s="12">
        <v>57</v>
      </c>
      <c r="K59" s="12">
        <v>43</v>
      </c>
      <c r="L59" s="12">
        <v>1</v>
      </c>
      <c r="M59" s="12">
        <v>1</v>
      </c>
      <c r="N59" s="12">
        <v>31</v>
      </c>
      <c r="O59" s="12">
        <v>7</v>
      </c>
      <c r="P59" s="26">
        <v>144499</v>
      </c>
      <c r="Q59" s="28">
        <v>137705709</v>
      </c>
      <c r="R59"/>
      <c r="S59"/>
    </row>
    <row r="60" spans="1:19">
      <c r="A60" s="31">
        <f t="shared" si="1"/>
        <v>40</v>
      </c>
      <c r="B60" s="32" t="str">
        <f>VLOOKUP(K60,'Tables to Convert'!$B$4:$C$19,2,FALSE)</f>
        <v>Some College</v>
      </c>
      <c r="C60" s="33">
        <f t="shared" si="2"/>
        <v>30000</v>
      </c>
      <c r="D60" s="32" t="str">
        <f>VLOOKUP(L60,'Tables to Convert'!$E$3:$F$7,2,FALSE)</f>
        <v>White</v>
      </c>
      <c r="E60" s="32" t="str">
        <f>VLOOKUP(M60,'Tables to Convert'!$H$3:$I$5,2,FALSE)</f>
        <v>Male</v>
      </c>
      <c r="F60" s="32" t="str">
        <f>VLOOKUP(N60,'Tables to Convert'!$K$3:$L$8,2,FALSE)</f>
        <v>Ohio</v>
      </c>
      <c r="G60" s="40">
        <f t="shared" si="3"/>
        <v>34</v>
      </c>
      <c r="H60" s="34">
        <f t="shared" si="4"/>
        <v>8</v>
      </c>
      <c r="I60" s="12">
        <v>40</v>
      </c>
      <c r="J60" s="12">
        <v>34</v>
      </c>
      <c r="K60" s="12">
        <v>40</v>
      </c>
      <c r="L60" s="12">
        <v>1</v>
      </c>
      <c r="M60" s="12">
        <v>1</v>
      </c>
      <c r="N60" s="12">
        <v>31</v>
      </c>
      <c r="O60" s="12">
        <v>8</v>
      </c>
      <c r="P60" s="26">
        <v>30000</v>
      </c>
      <c r="Q60" s="28">
        <v>354118389</v>
      </c>
      <c r="R60"/>
      <c r="S60"/>
    </row>
    <row r="61" spans="1:19">
      <c r="A61" s="31">
        <f t="shared" si="1"/>
        <v>40</v>
      </c>
      <c r="B61" s="32" t="str">
        <f>VLOOKUP(K61,'Tables to Convert'!$B$4:$C$19,2,FALSE)</f>
        <v>High School Diploma</v>
      </c>
      <c r="C61" s="33">
        <f t="shared" si="2"/>
        <v>35000</v>
      </c>
      <c r="D61" s="32" t="str">
        <f>VLOOKUP(L61,'Tables to Convert'!$E$3:$F$7,2,FALSE)</f>
        <v>White</v>
      </c>
      <c r="E61" s="32" t="str">
        <f>VLOOKUP(M61,'Tables to Convert'!$H$3:$I$5,2,FALSE)</f>
        <v>Male</v>
      </c>
      <c r="F61" s="32" t="str">
        <f>VLOOKUP(N61,'Tables to Convert'!$K$3:$L$8,2,FALSE)</f>
        <v>Ohio</v>
      </c>
      <c r="G61" s="40">
        <f t="shared" si="3"/>
        <v>36</v>
      </c>
      <c r="H61" s="34">
        <f t="shared" si="4"/>
        <v>8</v>
      </c>
      <c r="I61" s="12">
        <v>40</v>
      </c>
      <c r="J61" s="12">
        <v>36</v>
      </c>
      <c r="K61" s="12">
        <v>39</v>
      </c>
      <c r="L61" s="12">
        <v>1</v>
      </c>
      <c r="M61" s="12">
        <v>1</v>
      </c>
      <c r="N61" s="12">
        <v>31</v>
      </c>
      <c r="O61" s="12">
        <v>8</v>
      </c>
      <c r="P61" s="26">
        <v>35000</v>
      </c>
      <c r="Q61" s="28">
        <v>979496079</v>
      </c>
      <c r="R61"/>
      <c r="S61"/>
    </row>
    <row r="62" spans="1:19">
      <c r="A62" s="31">
        <f t="shared" si="1"/>
        <v>35</v>
      </c>
      <c r="B62" s="32" t="str">
        <f>VLOOKUP(K62,'Tables to Convert'!$B$4:$C$19,2,FALSE)</f>
        <v>10th Grade</v>
      </c>
      <c r="C62" s="33">
        <f t="shared" si="2"/>
        <v>35000</v>
      </c>
      <c r="D62" s="32" t="str">
        <f>VLOOKUP(L62,'Tables to Convert'!$E$3:$F$7,2,FALSE)</f>
        <v>White</v>
      </c>
      <c r="E62" s="32" t="str">
        <f>VLOOKUP(M62,'Tables to Convert'!$H$3:$I$5,2,FALSE)</f>
        <v>Male</v>
      </c>
      <c r="F62" s="32" t="str">
        <f>VLOOKUP(N62,'Tables to Convert'!$K$3:$L$8,2,FALSE)</f>
        <v>Ohio</v>
      </c>
      <c r="G62" s="40">
        <f t="shared" si="3"/>
        <v>57</v>
      </c>
      <c r="H62" s="34">
        <f t="shared" si="4"/>
        <v>8</v>
      </c>
      <c r="I62" s="12">
        <v>35</v>
      </c>
      <c r="J62" s="12">
        <v>57</v>
      </c>
      <c r="K62" s="12">
        <v>36</v>
      </c>
      <c r="L62" s="12">
        <v>1</v>
      </c>
      <c r="M62" s="12">
        <v>1</v>
      </c>
      <c r="N62" s="12">
        <v>31</v>
      </c>
      <c r="O62" s="12">
        <v>8</v>
      </c>
      <c r="P62" s="26">
        <v>35000</v>
      </c>
      <c r="Q62" s="28">
        <v>875459281</v>
      </c>
      <c r="R62"/>
      <c r="S62"/>
    </row>
    <row r="63" spans="1:19">
      <c r="A63" s="31">
        <f t="shared" si="1"/>
        <v>40</v>
      </c>
      <c r="B63" s="32" t="str">
        <f>VLOOKUP(K63,'Tables to Convert'!$B$4:$C$19,2,FALSE)</f>
        <v>High School Diploma</v>
      </c>
      <c r="C63" s="33">
        <f t="shared" si="2"/>
        <v>11000</v>
      </c>
      <c r="D63" s="32" t="str">
        <f>VLOOKUP(L63,'Tables to Convert'!$E$3:$F$7,2,FALSE)</f>
        <v>White</v>
      </c>
      <c r="E63" s="32" t="str">
        <f>VLOOKUP(M63,'Tables to Convert'!$H$3:$I$5,2,FALSE)</f>
        <v>Male</v>
      </c>
      <c r="F63" s="32" t="str">
        <f>VLOOKUP(N63,'Tables to Convert'!$K$3:$L$8,2,FALSE)</f>
        <v>Ohio</v>
      </c>
      <c r="G63" s="40">
        <f t="shared" si="3"/>
        <v>40</v>
      </c>
      <c r="H63" s="34">
        <f t="shared" si="4"/>
        <v>1</v>
      </c>
      <c r="I63" s="12">
        <v>40</v>
      </c>
      <c r="J63" s="12">
        <v>40</v>
      </c>
      <c r="K63" s="12">
        <v>39</v>
      </c>
      <c r="L63" s="12">
        <v>1</v>
      </c>
      <c r="M63" s="12">
        <v>1</v>
      </c>
      <c r="N63" s="12">
        <v>31</v>
      </c>
      <c r="O63" s="12">
        <v>1</v>
      </c>
      <c r="P63" s="26">
        <v>11000</v>
      </c>
      <c r="Q63" s="28">
        <v>379337114</v>
      </c>
      <c r="R63"/>
      <c r="S63"/>
    </row>
    <row r="64" spans="1:19">
      <c r="A64" s="31">
        <f t="shared" si="1"/>
        <v>35</v>
      </c>
      <c r="B64" s="32" t="str">
        <f>VLOOKUP(K64,'Tables to Convert'!$B$4:$C$19,2,FALSE)</f>
        <v>11th Grade</v>
      </c>
      <c r="C64" s="33">
        <f t="shared" si="2"/>
        <v>8000</v>
      </c>
      <c r="D64" s="32" t="str">
        <f>VLOOKUP(L64,'Tables to Convert'!$E$3:$F$7,2,FALSE)</f>
        <v>White</v>
      </c>
      <c r="E64" s="32" t="str">
        <f>VLOOKUP(M64,'Tables to Convert'!$H$3:$I$5,2,FALSE)</f>
        <v>Female</v>
      </c>
      <c r="F64" s="32" t="str">
        <f>VLOOKUP(N64,'Tables to Convert'!$K$3:$L$8,2,FALSE)</f>
        <v>Ohio</v>
      </c>
      <c r="G64" s="40">
        <f t="shared" si="3"/>
        <v>45</v>
      </c>
      <c r="H64" s="34">
        <f t="shared" si="4"/>
        <v>1</v>
      </c>
      <c r="I64" s="12">
        <v>35</v>
      </c>
      <c r="J64" s="12">
        <v>45</v>
      </c>
      <c r="K64" s="12">
        <v>37</v>
      </c>
      <c r="L64" s="12">
        <v>1</v>
      </c>
      <c r="M64" s="12">
        <v>2</v>
      </c>
      <c r="N64" s="12">
        <v>31</v>
      </c>
      <c r="O64" s="12">
        <v>1</v>
      </c>
      <c r="P64" s="26">
        <v>8000</v>
      </c>
      <c r="Q64" s="28">
        <v>560762140</v>
      </c>
      <c r="R64"/>
      <c r="S64"/>
    </row>
    <row r="65" spans="1:19">
      <c r="A65" s="31">
        <f t="shared" si="1"/>
        <v>40</v>
      </c>
      <c r="B65" s="32" t="str">
        <f>VLOOKUP(K65,'Tables to Convert'!$B$4:$C$19,2,FALSE)</f>
        <v>Some College</v>
      </c>
      <c r="C65" s="33">
        <f t="shared" si="2"/>
        <v>25000</v>
      </c>
      <c r="D65" s="32" t="str">
        <f>VLOOKUP(L65,'Tables to Convert'!$E$3:$F$7,2,FALSE)</f>
        <v>White</v>
      </c>
      <c r="E65" s="32" t="str">
        <f>VLOOKUP(M65,'Tables to Convert'!$H$3:$I$5,2,FALSE)</f>
        <v>Male</v>
      </c>
      <c r="F65" s="32" t="str">
        <f>VLOOKUP(N65,'Tables to Convert'!$K$3:$L$8,2,FALSE)</f>
        <v>Ohio</v>
      </c>
      <c r="G65" s="40">
        <f t="shared" si="3"/>
        <v>37</v>
      </c>
      <c r="H65" s="34">
        <f t="shared" si="4"/>
        <v>8</v>
      </c>
      <c r="I65" s="12">
        <v>40</v>
      </c>
      <c r="J65" s="12">
        <v>37</v>
      </c>
      <c r="K65" s="12">
        <v>43</v>
      </c>
      <c r="L65" s="12">
        <v>1</v>
      </c>
      <c r="M65" s="12">
        <v>1</v>
      </c>
      <c r="N65" s="12">
        <v>31</v>
      </c>
      <c r="O65" s="12">
        <v>8</v>
      </c>
      <c r="P65" s="26">
        <v>25000</v>
      </c>
      <c r="Q65" s="28">
        <v>607900645</v>
      </c>
      <c r="R65"/>
      <c r="S65"/>
    </row>
    <row r="66" spans="1:19">
      <c r="A66" s="31">
        <f t="shared" si="1"/>
        <v>40</v>
      </c>
      <c r="B66" s="32" t="str">
        <f>VLOOKUP(K66,'Tables to Convert'!$B$4:$C$19,2,FALSE)</f>
        <v>Some College</v>
      </c>
      <c r="C66" s="33">
        <f t="shared" si="2"/>
        <v>12340</v>
      </c>
      <c r="D66" s="32" t="str">
        <f>VLOOKUP(L66,'Tables to Convert'!$E$3:$F$7,2,FALSE)</f>
        <v>White</v>
      </c>
      <c r="E66" s="32" t="str">
        <f>VLOOKUP(M66,'Tables to Convert'!$H$3:$I$5,2,FALSE)</f>
        <v>Female</v>
      </c>
      <c r="F66" s="32" t="str">
        <f>VLOOKUP(N66,'Tables to Convert'!$K$3:$L$8,2,FALSE)</f>
        <v>Ohio</v>
      </c>
      <c r="G66" s="40">
        <f t="shared" si="3"/>
        <v>34</v>
      </c>
      <c r="H66" s="34">
        <f t="shared" si="4"/>
        <v>8</v>
      </c>
      <c r="I66" s="12">
        <v>40</v>
      </c>
      <c r="J66" s="12">
        <v>34</v>
      </c>
      <c r="K66" s="12">
        <v>43</v>
      </c>
      <c r="L66" s="12">
        <v>1</v>
      </c>
      <c r="M66" s="12">
        <v>2</v>
      </c>
      <c r="N66" s="12">
        <v>31</v>
      </c>
      <c r="O66" s="12">
        <v>8</v>
      </c>
      <c r="P66" s="26">
        <v>12340</v>
      </c>
      <c r="Q66" s="28">
        <v>64751325</v>
      </c>
      <c r="R66"/>
      <c r="S66"/>
    </row>
    <row r="67" spans="1:19">
      <c r="A67" s="31">
        <f t="shared" si="1"/>
        <v>48</v>
      </c>
      <c r="B67" s="32" t="str">
        <f>VLOOKUP(K67,'Tables to Convert'!$B$4:$C$19,2,FALSE)</f>
        <v>High School Diploma</v>
      </c>
      <c r="C67" s="33">
        <f t="shared" si="2"/>
        <v>29484</v>
      </c>
      <c r="D67" s="32" t="str">
        <f>VLOOKUP(L67,'Tables to Convert'!$E$3:$F$7,2,FALSE)</f>
        <v>White</v>
      </c>
      <c r="E67" s="32" t="str">
        <f>VLOOKUP(M67,'Tables to Convert'!$H$3:$I$5,2,FALSE)</f>
        <v>Female</v>
      </c>
      <c r="F67" s="32" t="str">
        <f>VLOOKUP(N67,'Tables to Convert'!$K$3:$L$8,2,FALSE)</f>
        <v>Ohio</v>
      </c>
      <c r="G67" s="40">
        <f t="shared" si="3"/>
        <v>28</v>
      </c>
      <c r="H67" s="34">
        <f t="shared" si="4"/>
        <v>1</v>
      </c>
      <c r="I67" s="12">
        <v>48</v>
      </c>
      <c r="J67" s="12">
        <v>28</v>
      </c>
      <c r="K67" s="12">
        <v>39</v>
      </c>
      <c r="L67" s="12">
        <v>1</v>
      </c>
      <c r="M67" s="12">
        <v>2</v>
      </c>
      <c r="N67" s="12">
        <v>31</v>
      </c>
      <c r="O67" s="12">
        <v>1</v>
      </c>
      <c r="P67" s="26">
        <v>29484</v>
      </c>
      <c r="Q67" s="28">
        <v>650939187</v>
      </c>
      <c r="R67"/>
      <c r="S67"/>
    </row>
    <row r="68" spans="1:19">
      <c r="A68" s="31">
        <f t="shared" si="1"/>
        <v>40</v>
      </c>
      <c r="B68" s="32" t="str">
        <f>VLOOKUP(K68,'Tables to Convert'!$B$4:$C$19,2,FALSE)</f>
        <v>High School Diploma</v>
      </c>
      <c r="C68" s="33">
        <f t="shared" si="2"/>
        <v>13000</v>
      </c>
      <c r="D68" s="32" t="str">
        <f>VLOOKUP(L68,'Tables to Convert'!$E$3:$F$7,2,FALSE)</f>
        <v>White</v>
      </c>
      <c r="E68" s="32" t="str">
        <f>VLOOKUP(M68,'Tables to Convert'!$H$3:$I$5,2,FALSE)</f>
        <v>Male</v>
      </c>
      <c r="F68" s="32" t="str">
        <f>VLOOKUP(N68,'Tables to Convert'!$K$3:$L$8,2,FALSE)</f>
        <v>Ohio</v>
      </c>
      <c r="G68" s="40">
        <f t="shared" si="3"/>
        <v>30</v>
      </c>
      <c r="H68" s="34">
        <f t="shared" si="4"/>
        <v>5</v>
      </c>
      <c r="I68" s="12">
        <v>40</v>
      </c>
      <c r="J68" s="12">
        <v>30</v>
      </c>
      <c r="K68" s="12">
        <v>39</v>
      </c>
      <c r="L68" s="12">
        <v>1</v>
      </c>
      <c r="M68" s="12">
        <v>1</v>
      </c>
      <c r="N68" s="12">
        <v>31</v>
      </c>
      <c r="O68" s="12">
        <v>5</v>
      </c>
      <c r="P68" s="26">
        <v>13000</v>
      </c>
      <c r="Q68" s="28">
        <v>620512424</v>
      </c>
      <c r="R68"/>
      <c r="S68"/>
    </row>
    <row r="69" spans="1:19">
      <c r="A69" s="31">
        <f t="shared" si="1"/>
        <v>40</v>
      </c>
      <c r="B69" s="32" t="str">
        <f>VLOOKUP(K69,'Tables to Convert'!$B$4:$C$19,2,FALSE)</f>
        <v>High School Diploma</v>
      </c>
      <c r="C69" s="33">
        <f t="shared" si="2"/>
        <v>13650</v>
      </c>
      <c r="D69" s="32" t="str">
        <f>VLOOKUP(L69,'Tables to Convert'!$E$3:$F$7,2,FALSE)</f>
        <v>White</v>
      </c>
      <c r="E69" s="32" t="str">
        <f>VLOOKUP(M69,'Tables to Convert'!$H$3:$I$5,2,FALSE)</f>
        <v>Female</v>
      </c>
      <c r="F69" s="32" t="str">
        <f>VLOOKUP(N69,'Tables to Convert'!$K$3:$L$8,2,FALSE)</f>
        <v>Ohio</v>
      </c>
      <c r="G69" s="40">
        <f t="shared" si="3"/>
        <v>25</v>
      </c>
      <c r="H69" s="34">
        <f t="shared" si="4"/>
        <v>5</v>
      </c>
      <c r="I69" s="12">
        <v>40</v>
      </c>
      <c r="J69" s="12">
        <v>25</v>
      </c>
      <c r="K69" s="12">
        <v>39</v>
      </c>
      <c r="L69" s="12">
        <v>1</v>
      </c>
      <c r="M69" s="12">
        <v>2</v>
      </c>
      <c r="N69" s="12">
        <v>31</v>
      </c>
      <c r="O69" s="12">
        <v>5</v>
      </c>
      <c r="P69" s="26">
        <v>13650</v>
      </c>
      <c r="Q69" s="28">
        <v>287696848</v>
      </c>
      <c r="R69"/>
      <c r="S69"/>
    </row>
    <row r="70" spans="1:19">
      <c r="A70" s="31">
        <f t="shared" ref="A70:A133" si="5">I70</f>
        <v>40</v>
      </c>
      <c r="B70" s="32" t="str">
        <f>VLOOKUP(K70,'Tables to Convert'!$B$4:$C$19,2,FALSE)</f>
        <v>Some College</v>
      </c>
      <c r="C70" s="33">
        <f t="shared" ref="C70:C133" si="6">P70</f>
        <v>28000</v>
      </c>
      <c r="D70" s="32" t="str">
        <f>VLOOKUP(L70,'Tables to Convert'!$E$3:$F$7,2,FALSE)</f>
        <v>White</v>
      </c>
      <c r="E70" s="32" t="str">
        <f>VLOOKUP(M70,'Tables to Convert'!$H$3:$I$5,2,FALSE)</f>
        <v>Male</v>
      </c>
      <c r="F70" s="32" t="str">
        <f>VLOOKUP(N70,'Tables to Convert'!$K$3:$L$8,2,FALSE)</f>
        <v>Ohio</v>
      </c>
      <c r="G70" s="40">
        <f t="shared" ref="G70:G133" si="7">J70</f>
        <v>36</v>
      </c>
      <c r="H70" s="34">
        <f t="shared" ref="H70:H133" si="8">O70</f>
        <v>6</v>
      </c>
      <c r="I70" s="12">
        <v>40</v>
      </c>
      <c r="J70" s="12">
        <v>36</v>
      </c>
      <c r="K70" s="12">
        <v>42</v>
      </c>
      <c r="L70" s="12">
        <v>1</v>
      </c>
      <c r="M70" s="12">
        <v>1</v>
      </c>
      <c r="N70" s="12">
        <v>31</v>
      </c>
      <c r="O70" s="12">
        <v>6</v>
      </c>
      <c r="P70" s="26">
        <v>28000</v>
      </c>
      <c r="Q70" s="28">
        <v>55789633</v>
      </c>
      <c r="R70"/>
      <c r="S70"/>
    </row>
    <row r="71" spans="1:19">
      <c r="A71" s="31">
        <f t="shared" si="5"/>
        <v>40</v>
      </c>
      <c r="B71" s="32" t="str">
        <f>VLOOKUP(K71,'Tables to Convert'!$B$4:$C$19,2,FALSE)</f>
        <v>High School Diploma</v>
      </c>
      <c r="C71" s="33">
        <f t="shared" si="6"/>
        <v>50000</v>
      </c>
      <c r="D71" s="32" t="str">
        <f>VLOOKUP(L71,'Tables to Convert'!$E$3:$F$7,2,FALSE)</f>
        <v>White</v>
      </c>
      <c r="E71" s="32" t="str">
        <f>VLOOKUP(M71,'Tables to Convert'!$H$3:$I$5,2,FALSE)</f>
        <v>Male</v>
      </c>
      <c r="F71" s="32" t="str">
        <f>VLOOKUP(N71,'Tables to Convert'!$K$3:$L$8,2,FALSE)</f>
        <v>Ohio</v>
      </c>
      <c r="G71" s="40">
        <f t="shared" si="7"/>
        <v>52</v>
      </c>
      <c r="H71" s="34">
        <f t="shared" si="8"/>
        <v>5</v>
      </c>
      <c r="I71" s="12">
        <v>40</v>
      </c>
      <c r="J71" s="12">
        <v>52</v>
      </c>
      <c r="K71" s="12">
        <v>39</v>
      </c>
      <c r="L71" s="12">
        <v>1</v>
      </c>
      <c r="M71" s="12">
        <v>1</v>
      </c>
      <c r="N71" s="12">
        <v>31</v>
      </c>
      <c r="O71" s="12">
        <v>5</v>
      </c>
      <c r="P71" s="26">
        <v>50000</v>
      </c>
      <c r="Q71" s="28">
        <v>51721308</v>
      </c>
      <c r="R71"/>
      <c r="S71"/>
    </row>
    <row r="72" spans="1:19">
      <c r="A72" s="31">
        <f t="shared" si="5"/>
        <v>40</v>
      </c>
      <c r="B72" s="32" t="str">
        <f>VLOOKUP(K72,'Tables to Convert'!$B$4:$C$19,2,FALSE)</f>
        <v>High School Diploma</v>
      </c>
      <c r="C72" s="33">
        <f t="shared" si="6"/>
        <v>43000</v>
      </c>
      <c r="D72" s="32" t="str">
        <f>VLOOKUP(L72,'Tables to Convert'!$E$3:$F$7,2,FALSE)</f>
        <v>White</v>
      </c>
      <c r="E72" s="32" t="str">
        <f>VLOOKUP(M72,'Tables to Convert'!$H$3:$I$5,2,FALSE)</f>
        <v>Male</v>
      </c>
      <c r="F72" s="32" t="str">
        <f>VLOOKUP(N72,'Tables to Convert'!$K$3:$L$8,2,FALSE)</f>
        <v>Ohio</v>
      </c>
      <c r="G72" s="40">
        <f t="shared" si="7"/>
        <v>51</v>
      </c>
      <c r="H72" s="34">
        <f t="shared" si="8"/>
        <v>1</v>
      </c>
      <c r="I72" s="12">
        <v>40</v>
      </c>
      <c r="J72" s="12">
        <v>51</v>
      </c>
      <c r="K72" s="12">
        <v>39</v>
      </c>
      <c r="L72" s="12">
        <v>1</v>
      </c>
      <c r="M72" s="12">
        <v>1</v>
      </c>
      <c r="N72" s="12">
        <v>31</v>
      </c>
      <c r="O72" s="12">
        <v>1</v>
      </c>
      <c r="P72" s="26">
        <v>43000</v>
      </c>
      <c r="Q72" s="28">
        <v>247250654</v>
      </c>
      <c r="R72"/>
      <c r="S72"/>
    </row>
    <row r="73" spans="1:19">
      <c r="A73" s="31">
        <f t="shared" si="5"/>
        <v>40</v>
      </c>
      <c r="B73" s="32" t="str">
        <f>VLOOKUP(K73,'Tables to Convert'!$B$4:$C$19,2,FALSE)</f>
        <v>Some College</v>
      </c>
      <c r="C73" s="33">
        <f t="shared" si="6"/>
        <v>59314</v>
      </c>
      <c r="D73" s="32" t="str">
        <f>VLOOKUP(L73,'Tables to Convert'!$E$3:$F$7,2,FALSE)</f>
        <v>White</v>
      </c>
      <c r="E73" s="32" t="str">
        <f>VLOOKUP(M73,'Tables to Convert'!$H$3:$I$5,2,FALSE)</f>
        <v>Male</v>
      </c>
      <c r="F73" s="32" t="str">
        <f>VLOOKUP(N73,'Tables to Convert'!$K$3:$L$8,2,FALSE)</f>
        <v>Ohio</v>
      </c>
      <c r="G73" s="40">
        <f t="shared" si="7"/>
        <v>43</v>
      </c>
      <c r="H73" s="34">
        <f t="shared" si="8"/>
        <v>2</v>
      </c>
      <c r="I73" s="12">
        <v>40</v>
      </c>
      <c r="J73" s="12">
        <v>43</v>
      </c>
      <c r="K73" s="12">
        <v>40</v>
      </c>
      <c r="L73" s="12">
        <v>1</v>
      </c>
      <c r="M73" s="12">
        <v>1</v>
      </c>
      <c r="N73" s="12">
        <v>31</v>
      </c>
      <c r="O73" s="12">
        <v>2</v>
      </c>
      <c r="P73" s="26">
        <v>59314</v>
      </c>
      <c r="Q73" s="28">
        <v>107080797</v>
      </c>
      <c r="R73"/>
      <c r="S73"/>
    </row>
    <row r="74" spans="1:19">
      <c r="A74" s="31">
        <f t="shared" si="5"/>
        <v>40</v>
      </c>
      <c r="B74" s="32" t="str">
        <f>VLOOKUP(K74,'Tables to Convert'!$B$4:$C$19,2,FALSE)</f>
        <v>Some College</v>
      </c>
      <c r="C74" s="33">
        <f t="shared" si="6"/>
        <v>0</v>
      </c>
      <c r="D74" s="32" t="str">
        <f>VLOOKUP(L74,'Tables to Convert'!$E$3:$F$7,2,FALSE)</f>
        <v>White</v>
      </c>
      <c r="E74" s="32" t="str">
        <f>VLOOKUP(M74,'Tables to Convert'!$H$3:$I$5,2,FALSE)</f>
        <v>Male</v>
      </c>
      <c r="F74" s="32" t="str">
        <f>VLOOKUP(N74,'Tables to Convert'!$K$3:$L$8,2,FALSE)</f>
        <v>Ohio</v>
      </c>
      <c r="G74" s="40">
        <f t="shared" si="7"/>
        <v>49</v>
      </c>
      <c r="H74" s="34">
        <f t="shared" si="8"/>
        <v>2</v>
      </c>
      <c r="I74" s="12">
        <v>40</v>
      </c>
      <c r="J74" s="12">
        <v>49</v>
      </c>
      <c r="K74" s="12">
        <v>43</v>
      </c>
      <c r="L74" s="12">
        <v>1</v>
      </c>
      <c r="M74" s="12">
        <v>1</v>
      </c>
      <c r="N74" s="12">
        <v>31</v>
      </c>
      <c r="O74" s="12">
        <v>2</v>
      </c>
      <c r="P74" s="26">
        <v>0</v>
      </c>
      <c r="Q74" s="28">
        <v>13922199</v>
      </c>
      <c r="R74"/>
      <c r="S74"/>
    </row>
    <row r="75" spans="1:19">
      <c r="A75" s="31">
        <f t="shared" si="5"/>
        <v>40</v>
      </c>
      <c r="B75" s="32" t="str">
        <f>VLOOKUP(K75,'Tables to Convert'!$B$4:$C$19,2,FALSE)</f>
        <v>Some College</v>
      </c>
      <c r="C75" s="33">
        <f t="shared" si="6"/>
        <v>0</v>
      </c>
      <c r="D75" s="32" t="str">
        <f>VLOOKUP(L75,'Tables to Convert'!$E$3:$F$7,2,FALSE)</f>
        <v>White</v>
      </c>
      <c r="E75" s="32" t="str">
        <f>VLOOKUP(M75,'Tables to Convert'!$H$3:$I$5,2,FALSE)</f>
        <v>Female</v>
      </c>
      <c r="F75" s="32" t="str">
        <f>VLOOKUP(N75,'Tables to Convert'!$K$3:$L$8,2,FALSE)</f>
        <v>Ohio</v>
      </c>
      <c r="G75" s="40">
        <f t="shared" si="7"/>
        <v>40</v>
      </c>
      <c r="H75" s="34">
        <f t="shared" si="8"/>
        <v>2</v>
      </c>
      <c r="I75" s="12">
        <v>40</v>
      </c>
      <c r="J75" s="12">
        <v>40</v>
      </c>
      <c r="K75" s="12">
        <v>40</v>
      </c>
      <c r="L75" s="12">
        <v>1</v>
      </c>
      <c r="M75" s="12">
        <v>2</v>
      </c>
      <c r="N75" s="12">
        <v>31</v>
      </c>
      <c r="O75" s="12">
        <v>2</v>
      </c>
      <c r="P75" s="26">
        <v>0</v>
      </c>
      <c r="Q75" s="28">
        <v>601018150</v>
      </c>
      <c r="R75"/>
      <c r="S75"/>
    </row>
    <row r="76" spans="1:19">
      <c r="A76" s="31">
        <f t="shared" si="5"/>
        <v>45</v>
      </c>
      <c r="B76" s="32" t="str">
        <f>VLOOKUP(K76,'Tables to Convert'!$B$4:$C$19,2,FALSE)</f>
        <v>Some College</v>
      </c>
      <c r="C76" s="33">
        <f t="shared" si="6"/>
        <v>32000</v>
      </c>
      <c r="D76" s="32" t="str">
        <f>VLOOKUP(L76,'Tables to Convert'!$E$3:$F$7,2,FALSE)</f>
        <v>White</v>
      </c>
      <c r="E76" s="32" t="str">
        <f>VLOOKUP(M76,'Tables to Convert'!$H$3:$I$5,2,FALSE)</f>
        <v>Male</v>
      </c>
      <c r="F76" s="32" t="str">
        <f>VLOOKUP(N76,'Tables to Convert'!$K$3:$L$8,2,FALSE)</f>
        <v>Ohio</v>
      </c>
      <c r="G76" s="40">
        <f t="shared" si="7"/>
        <v>47</v>
      </c>
      <c r="H76" s="34">
        <f t="shared" si="8"/>
        <v>3</v>
      </c>
      <c r="I76" s="12">
        <v>45</v>
      </c>
      <c r="J76" s="12">
        <v>47</v>
      </c>
      <c r="K76" s="12">
        <v>40</v>
      </c>
      <c r="L76" s="12">
        <v>1</v>
      </c>
      <c r="M76" s="12">
        <v>1</v>
      </c>
      <c r="N76" s="12">
        <v>31</v>
      </c>
      <c r="O76" s="12">
        <v>3</v>
      </c>
      <c r="P76" s="26">
        <v>32000</v>
      </c>
      <c r="Q76" s="28">
        <v>342491371</v>
      </c>
      <c r="R76"/>
      <c r="S76"/>
    </row>
    <row r="77" spans="1:19">
      <c r="A77" s="31">
        <f t="shared" si="5"/>
        <v>40</v>
      </c>
      <c r="B77" s="32" t="str">
        <f>VLOOKUP(K77,'Tables to Convert'!$B$4:$C$19,2,FALSE)</f>
        <v>Some College</v>
      </c>
      <c r="C77" s="33">
        <f t="shared" si="6"/>
        <v>24000</v>
      </c>
      <c r="D77" s="32" t="str">
        <f>VLOOKUP(L77,'Tables to Convert'!$E$3:$F$7,2,FALSE)</f>
        <v>White</v>
      </c>
      <c r="E77" s="32" t="str">
        <f>VLOOKUP(M77,'Tables to Convert'!$H$3:$I$5,2,FALSE)</f>
        <v>Male</v>
      </c>
      <c r="F77" s="32" t="str">
        <f>VLOOKUP(N77,'Tables to Convert'!$K$3:$L$8,2,FALSE)</f>
        <v>Ohio</v>
      </c>
      <c r="G77" s="40">
        <f t="shared" si="7"/>
        <v>39</v>
      </c>
      <c r="H77" s="34">
        <f t="shared" si="8"/>
        <v>3</v>
      </c>
      <c r="I77" s="12">
        <v>40</v>
      </c>
      <c r="J77" s="12">
        <v>39</v>
      </c>
      <c r="K77" s="12">
        <v>40</v>
      </c>
      <c r="L77" s="12">
        <v>1</v>
      </c>
      <c r="M77" s="12">
        <v>1</v>
      </c>
      <c r="N77" s="12">
        <v>31</v>
      </c>
      <c r="O77" s="12">
        <v>3</v>
      </c>
      <c r="P77" s="26">
        <v>24000</v>
      </c>
      <c r="Q77" s="28">
        <v>456440760</v>
      </c>
      <c r="R77"/>
      <c r="S77"/>
    </row>
    <row r="78" spans="1:19">
      <c r="A78" s="31">
        <f t="shared" si="5"/>
        <v>35</v>
      </c>
      <c r="B78" s="32" t="str">
        <f>VLOOKUP(K78,'Tables to Convert'!$B$4:$C$19,2,FALSE)</f>
        <v>Some College</v>
      </c>
      <c r="C78" s="33">
        <f t="shared" si="6"/>
        <v>11000</v>
      </c>
      <c r="D78" s="32" t="str">
        <f>VLOOKUP(L78,'Tables to Convert'!$E$3:$F$7,2,FALSE)</f>
        <v>White</v>
      </c>
      <c r="E78" s="32" t="str">
        <f>VLOOKUP(M78,'Tables to Convert'!$H$3:$I$5,2,FALSE)</f>
        <v>Female</v>
      </c>
      <c r="F78" s="32" t="str">
        <f>VLOOKUP(N78,'Tables to Convert'!$K$3:$L$8,2,FALSE)</f>
        <v>Ohio</v>
      </c>
      <c r="G78" s="40">
        <f t="shared" si="7"/>
        <v>30</v>
      </c>
      <c r="H78" s="34">
        <f t="shared" si="8"/>
        <v>3</v>
      </c>
      <c r="I78" s="12">
        <v>35</v>
      </c>
      <c r="J78" s="12">
        <v>30</v>
      </c>
      <c r="K78" s="12">
        <v>40</v>
      </c>
      <c r="L78" s="12">
        <v>1</v>
      </c>
      <c r="M78" s="12">
        <v>2</v>
      </c>
      <c r="N78" s="12">
        <v>31</v>
      </c>
      <c r="O78" s="12">
        <v>3</v>
      </c>
      <c r="P78" s="26">
        <v>11000</v>
      </c>
      <c r="Q78" s="28">
        <v>78051944</v>
      </c>
      <c r="R78"/>
      <c r="S78"/>
    </row>
    <row r="79" spans="1:19">
      <c r="A79" s="31">
        <f t="shared" si="5"/>
        <v>58</v>
      </c>
      <c r="B79" s="32" t="str">
        <f>VLOOKUP(K79,'Tables to Convert'!$B$4:$C$19,2,FALSE)</f>
        <v>High School Diploma</v>
      </c>
      <c r="C79" s="33">
        <f t="shared" si="6"/>
        <v>26471</v>
      </c>
      <c r="D79" s="32" t="str">
        <f>VLOOKUP(L79,'Tables to Convert'!$E$3:$F$7,2,FALSE)</f>
        <v>White</v>
      </c>
      <c r="E79" s="32" t="str">
        <f>VLOOKUP(M79,'Tables to Convert'!$H$3:$I$5,2,FALSE)</f>
        <v>Male</v>
      </c>
      <c r="F79" s="32" t="str">
        <f>VLOOKUP(N79,'Tables to Convert'!$K$3:$L$8,2,FALSE)</f>
        <v>Ohio</v>
      </c>
      <c r="G79" s="40">
        <f t="shared" si="7"/>
        <v>37</v>
      </c>
      <c r="H79" s="34">
        <f t="shared" si="8"/>
        <v>3</v>
      </c>
      <c r="I79" s="12">
        <v>58</v>
      </c>
      <c r="J79" s="12">
        <v>37</v>
      </c>
      <c r="K79" s="12">
        <v>39</v>
      </c>
      <c r="L79" s="12">
        <v>1</v>
      </c>
      <c r="M79" s="12">
        <v>1</v>
      </c>
      <c r="N79" s="12">
        <v>31</v>
      </c>
      <c r="O79" s="12">
        <v>3</v>
      </c>
      <c r="P79" s="26">
        <v>26471</v>
      </c>
      <c r="Q79" s="28">
        <v>61303618</v>
      </c>
      <c r="R79"/>
      <c r="S79"/>
    </row>
    <row r="80" spans="1:19">
      <c r="A80" s="31">
        <f t="shared" si="5"/>
        <v>40</v>
      </c>
      <c r="B80" s="32" t="str">
        <f>VLOOKUP(K80,'Tables to Convert'!$B$4:$C$19,2,FALSE)</f>
        <v>Some College</v>
      </c>
      <c r="C80" s="33">
        <f t="shared" si="6"/>
        <v>23933</v>
      </c>
      <c r="D80" s="32" t="str">
        <f>VLOOKUP(L80,'Tables to Convert'!$E$3:$F$7,2,FALSE)</f>
        <v>White</v>
      </c>
      <c r="E80" s="32" t="str">
        <f>VLOOKUP(M80,'Tables to Convert'!$H$3:$I$5,2,FALSE)</f>
        <v>Female</v>
      </c>
      <c r="F80" s="32" t="str">
        <f>VLOOKUP(N80,'Tables to Convert'!$K$3:$L$8,2,FALSE)</f>
        <v>Ohio</v>
      </c>
      <c r="G80" s="40">
        <f t="shared" si="7"/>
        <v>37</v>
      </c>
      <c r="H80" s="34">
        <f t="shared" si="8"/>
        <v>3</v>
      </c>
      <c r="I80" s="12">
        <v>40</v>
      </c>
      <c r="J80" s="12">
        <v>37</v>
      </c>
      <c r="K80" s="12">
        <v>40</v>
      </c>
      <c r="L80" s="12">
        <v>1</v>
      </c>
      <c r="M80" s="12">
        <v>2</v>
      </c>
      <c r="N80" s="12">
        <v>31</v>
      </c>
      <c r="O80" s="12">
        <v>3</v>
      </c>
      <c r="P80" s="26">
        <v>23933</v>
      </c>
      <c r="Q80" s="28">
        <v>139947727</v>
      </c>
      <c r="R80"/>
      <c r="S80"/>
    </row>
    <row r="81" spans="1:19">
      <c r="A81" s="31">
        <f t="shared" si="5"/>
        <v>40</v>
      </c>
      <c r="B81" s="32" t="str">
        <f>VLOOKUP(K81,'Tables to Convert'!$B$4:$C$19,2,FALSE)</f>
        <v>Some College</v>
      </c>
      <c r="C81" s="33">
        <f t="shared" si="6"/>
        <v>20800</v>
      </c>
      <c r="D81" s="32" t="str">
        <f>VLOOKUP(L81,'Tables to Convert'!$E$3:$F$7,2,FALSE)</f>
        <v>White</v>
      </c>
      <c r="E81" s="32" t="str">
        <f>VLOOKUP(M81,'Tables to Convert'!$H$3:$I$5,2,FALSE)</f>
        <v>Female</v>
      </c>
      <c r="F81" s="32" t="str">
        <f>VLOOKUP(N81,'Tables to Convert'!$K$3:$L$8,2,FALSE)</f>
        <v>Ohio</v>
      </c>
      <c r="G81" s="40">
        <f t="shared" si="7"/>
        <v>58</v>
      </c>
      <c r="H81" s="34">
        <f t="shared" si="8"/>
        <v>8</v>
      </c>
      <c r="I81" s="12">
        <v>40</v>
      </c>
      <c r="J81" s="12">
        <v>58</v>
      </c>
      <c r="K81" s="12">
        <v>42</v>
      </c>
      <c r="L81" s="12">
        <v>1</v>
      </c>
      <c r="M81" s="12">
        <v>2</v>
      </c>
      <c r="N81" s="12">
        <v>31</v>
      </c>
      <c r="O81" s="12">
        <v>8</v>
      </c>
      <c r="P81" s="26">
        <v>20800</v>
      </c>
      <c r="Q81" s="28">
        <v>564779299</v>
      </c>
      <c r="R81"/>
      <c r="S81"/>
    </row>
    <row r="82" spans="1:19">
      <c r="A82" s="31">
        <f t="shared" si="5"/>
        <v>40</v>
      </c>
      <c r="B82" s="32" t="str">
        <f>VLOOKUP(K82,'Tables to Convert'!$B$4:$C$19,2,FALSE)</f>
        <v>Graduate School</v>
      </c>
      <c r="C82" s="33">
        <f t="shared" si="6"/>
        <v>306731</v>
      </c>
      <c r="D82" s="32" t="str">
        <f>VLOOKUP(L82,'Tables to Convert'!$E$3:$F$7,2,FALSE)</f>
        <v>White</v>
      </c>
      <c r="E82" s="32" t="str">
        <f>VLOOKUP(M82,'Tables to Convert'!$H$3:$I$5,2,FALSE)</f>
        <v>Male</v>
      </c>
      <c r="F82" s="32" t="str">
        <f>VLOOKUP(N82,'Tables to Convert'!$K$3:$L$8,2,FALSE)</f>
        <v>Ohio</v>
      </c>
      <c r="G82" s="40">
        <f t="shared" si="7"/>
        <v>63</v>
      </c>
      <c r="H82" s="34">
        <f t="shared" si="8"/>
        <v>4</v>
      </c>
      <c r="I82" s="12">
        <v>40</v>
      </c>
      <c r="J82" s="12">
        <v>63</v>
      </c>
      <c r="K82" s="12">
        <v>45</v>
      </c>
      <c r="L82" s="12">
        <v>1</v>
      </c>
      <c r="M82" s="12">
        <v>1</v>
      </c>
      <c r="N82" s="12">
        <v>31</v>
      </c>
      <c r="O82" s="12">
        <v>4</v>
      </c>
      <c r="P82" s="26">
        <v>306731</v>
      </c>
      <c r="Q82" s="28">
        <v>749507906</v>
      </c>
      <c r="R82"/>
      <c r="S82"/>
    </row>
    <row r="83" spans="1:19">
      <c r="A83" s="31">
        <f t="shared" si="5"/>
        <v>40</v>
      </c>
      <c r="B83" s="32" t="str">
        <f>VLOOKUP(K83,'Tables to Convert'!$B$4:$C$19,2,FALSE)</f>
        <v>Bachelors</v>
      </c>
      <c r="C83" s="33">
        <f t="shared" si="6"/>
        <v>30000</v>
      </c>
      <c r="D83" s="32" t="str">
        <f>VLOOKUP(L83,'Tables to Convert'!$E$3:$F$7,2,FALSE)</f>
        <v>White</v>
      </c>
      <c r="E83" s="32" t="str">
        <f>VLOOKUP(M83,'Tables to Convert'!$H$3:$I$5,2,FALSE)</f>
        <v>Female</v>
      </c>
      <c r="F83" s="32" t="str">
        <f>VLOOKUP(N83,'Tables to Convert'!$K$3:$L$8,2,FALSE)</f>
        <v>Ohio</v>
      </c>
      <c r="G83" s="40">
        <f t="shared" si="7"/>
        <v>44</v>
      </c>
      <c r="H83" s="34">
        <f t="shared" si="8"/>
        <v>4</v>
      </c>
      <c r="I83" s="12">
        <v>40</v>
      </c>
      <c r="J83" s="12">
        <v>44</v>
      </c>
      <c r="K83" s="12">
        <v>44</v>
      </c>
      <c r="L83" s="12">
        <v>1</v>
      </c>
      <c r="M83" s="12">
        <v>2</v>
      </c>
      <c r="N83" s="12">
        <v>31</v>
      </c>
      <c r="O83" s="12">
        <v>4</v>
      </c>
      <c r="P83" s="26">
        <v>30000</v>
      </c>
      <c r="Q83" s="28">
        <v>352007392</v>
      </c>
      <c r="R83"/>
      <c r="S83"/>
    </row>
    <row r="84" spans="1:19">
      <c r="A84" s="31">
        <f t="shared" si="5"/>
        <v>40</v>
      </c>
      <c r="B84" s="32" t="str">
        <f>VLOOKUP(K84,'Tables to Convert'!$B$4:$C$19,2,FALSE)</f>
        <v>High School Diploma</v>
      </c>
      <c r="C84" s="33">
        <f t="shared" si="6"/>
        <v>46000</v>
      </c>
      <c r="D84" s="32" t="str">
        <f>VLOOKUP(L84,'Tables to Convert'!$E$3:$F$7,2,FALSE)</f>
        <v>White</v>
      </c>
      <c r="E84" s="32" t="str">
        <f>VLOOKUP(M84,'Tables to Convert'!$H$3:$I$5,2,FALSE)</f>
        <v>Male</v>
      </c>
      <c r="F84" s="32" t="str">
        <f>VLOOKUP(N84,'Tables to Convert'!$K$3:$L$8,2,FALSE)</f>
        <v>Ohio</v>
      </c>
      <c r="G84" s="40">
        <f t="shared" si="7"/>
        <v>43</v>
      </c>
      <c r="H84" s="34">
        <f t="shared" si="8"/>
        <v>7</v>
      </c>
      <c r="I84" s="12">
        <v>40</v>
      </c>
      <c r="J84" s="12">
        <v>43</v>
      </c>
      <c r="K84" s="12">
        <v>39</v>
      </c>
      <c r="L84" s="12">
        <v>1</v>
      </c>
      <c r="M84" s="12">
        <v>1</v>
      </c>
      <c r="N84" s="12">
        <v>31</v>
      </c>
      <c r="O84" s="12">
        <v>7</v>
      </c>
      <c r="P84" s="26">
        <v>46000</v>
      </c>
      <c r="Q84" s="28">
        <v>612307599</v>
      </c>
      <c r="R84"/>
      <c r="S84"/>
    </row>
    <row r="85" spans="1:19">
      <c r="A85" s="31">
        <f t="shared" si="5"/>
        <v>70</v>
      </c>
      <c r="B85" s="32" t="str">
        <f>VLOOKUP(K85,'Tables to Convert'!$B$4:$C$19,2,FALSE)</f>
        <v>Graduate School</v>
      </c>
      <c r="C85" s="33">
        <f t="shared" si="6"/>
        <v>306731</v>
      </c>
      <c r="D85" s="32" t="str">
        <f>VLOOKUP(L85,'Tables to Convert'!$E$3:$F$7,2,FALSE)</f>
        <v>White</v>
      </c>
      <c r="E85" s="32" t="str">
        <f>VLOOKUP(M85,'Tables to Convert'!$H$3:$I$5,2,FALSE)</f>
        <v>Male</v>
      </c>
      <c r="F85" s="32" t="str">
        <f>VLOOKUP(N85,'Tables to Convert'!$K$3:$L$8,2,FALSE)</f>
        <v>Ohio</v>
      </c>
      <c r="G85" s="40">
        <f t="shared" si="7"/>
        <v>62</v>
      </c>
      <c r="H85" s="34">
        <f t="shared" si="8"/>
        <v>2</v>
      </c>
      <c r="I85" s="12">
        <v>70</v>
      </c>
      <c r="J85" s="12">
        <v>62</v>
      </c>
      <c r="K85" s="12">
        <v>45</v>
      </c>
      <c r="L85" s="12">
        <v>1</v>
      </c>
      <c r="M85" s="12">
        <v>1</v>
      </c>
      <c r="N85" s="12">
        <v>31</v>
      </c>
      <c r="O85" s="12">
        <v>2</v>
      </c>
      <c r="P85" s="26">
        <v>306731</v>
      </c>
      <c r="Q85" s="28">
        <v>178329827</v>
      </c>
      <c r="R85"/>
      <c r="S85"/>
    </row>
    <row r="86" spans="1:19">
      <c r="A86" s="31">
        <f t="shared" si="5"/>
        <v>40</v>
      </c>
      <c r="B86" s="32" t="str">
        <f>VLOOKUP(K86,'Tables to Convert'!$B$4:$C$19,2,FALSE)</f>
        <v>High School Diploma</v>
      </c>
      <c r="C86" s="33">
        <f t="shared" si="6"/>
        <v>57000</v>
      </c>
      <c r="D86" s="32" t="str">
        <f>VLOOKUP(L86,'Tables to Convert'!$E$3:$F$7,2,FALSE)</f>
        <v>White</v>
      </c>
      <c r="E86" s="32" t="str">
        <f>VLOOKUP(M86,'Tables to Convert'!$H$3:$I$5,2,FALSE)</f>
        <v>Male</v>
      </c>
      <c r="F86" s="32" t="str">
        <f>VLOOKUP(N86,'Tables to Convert'!$K$3:$L$8,2,FALSE)</f>
        <v>Ohio</v>
      </c>
      <c r="G86" s="40">
        <f t="shared" si="7"/>
        <v>49</v>
      </c>
      <c r="H86" s="34">
        <f t="shared" si="8"/>
        <v>5</v>
      </c>
      <c r="I86" s="12">
        <v>40</v>
      </c>
      <c r="J86" s="12">
        <v>49</v>
      </c>
      <c r="K86" s="12">
        <v>39</v>
      </c>
      <c r="L86" s="12">
        <v>1</v>
      </c>
      <c r="M86" s="12">
        <v>1</v>
      </c>
      <c r="N86" s="12">
        <v>31</v>
      </c>
      <c r="O86" s="12">
        <v>5</v>
      </c>
      <c r="P86" s="26">
        <v>57000</v>
      </c>
      <c r="Q86" s="28">
        <v>888620653</v>
      </c>
      <c r="R86"/>
      <c r="S86"/>
    </row>
    <row r="87" spans="1:19">
      <c r="A87" s="31">
        <f t="shared" si="5"/>
        <v>50</v>
      </c>
      <c r="B87" s="32" t="str">
        <f>VLOOKUP(K87,'Tables to Convert'!$B$4:$C$19,2,FALSE)</f>
        <v>11th Grade</v>
      </c>
      <c r="C87" s="33">
        <f t="shared" si="6"/>
        <v>0</v>
      </c>
      <c r="D87" s="32" t="str">
        <f>VLOOKUP(L87,'Tables to Convert'!$E$3:$F$7,2,FALSE)</f>
        <v>White</v>
      </c>
      <c r="E87" s="32" t="str">
        <f>VLOOKUP(M87,'Tables to Convert'!$H$3:$I$5,2,FALSE)</f>
        <v>Male</v>
      </c>
      <c r="F87" s="32" t="str">
        <f>VLOOKUP(N87,'Tables to Convert'!$K$3:$L$8,2,FALSE)</f>
        <v>Ohio</v>
      </c>
      <c r="G87" s="40">
        <f t="shared" si="7"/>
        <v>57</v>
      </c>
      <c r="H87" s="34">
        <f t="shared" si="8"/>
        <v>2</v>
      </c>
      <c r="I87" s="12">
        <v>50</v>
      </c>
      <c r="J87" s="12">
        <v>57</v>
      </c>
      <c r="K87" s="12">
        <v>37</v>
      </c>
      <c r="L87" s="12">
        <v>1</v>
      </c>
      <c r="M87" s="12">
        <v>1</v>
      </c>
      <c r="N87" s="12">
        <v>31</v>
      </c>
      <c r="O87" s="12">
        <v>2</v>
      </c>
      <c r="P87" s="26">
        <v>0</v>
      </c>
      <c r="Q87" s="28">
        <v>512940763</v>
      </c>
      <c r="R87"/>
      <c r="S87"/>
    </row>
    <row r="88" spans="1:19">
      <c r="A88" s="31">
        <f t="shared" si="5"/>
        <v>0</v>
      </c>
      <c r="B88" s="32" t="str">
        <f>VLOOKUP(K88,'Tables to Convert'!$B$4:$C$19,2,FALSE)</f>
        <v>High School Diploma</v>
      </c>
      <c r="C88" s="33">
        <f t="shared" si="6"/>
        <v>47800</v>
      </c>
      <c r="D88" s="32" t="str">
        <f>VLOOKUP(L88,'Tables to Convert'!$E$3:$F$7,2,FALSE)</f>
        <v>White</v>
      </c>
      <c r="E88" s="32" t="str">
        <f>VLOOKUP(M88,'Tables to Convert'!$H$3:$I$5,2,FALSE)</f>
        <v>Male</v>
      </c>
      <c r="F88" s="32" t="str">
        <f>VLOOKUP(N88,'Tables to Convert'!$K$3:$L$8,2,FALSE)</f>
        <v>Ohio</v>
      </c>
      <c r="G88" s="40">
        <f t="shared" si="7"/>
        <v>47</v>
      </c>
      <c r="H88" s="34">
        <f t="shared" si="8"/>
        <v>5</v>
      </c>
      <c r="I88" s="12">
        <v>0</v>
      </c>
      <c r="J88" s="12">
        <v>47</v>
      </c>
      <c r="K88" s="12">
        <v>39</v>
      </c>
      <c r="L88" s="12">
        <v>1</v>
      </c>
      <c r="M88" s="12">
        <v>1</v>
      </c>
      <c r="N88" s="12">
        <v>31</v>
      </c>
      <c r="O88" s="12">
        <v>5</v>
      </c>
      <c r="P88" s="26">
        <v>47800</v>
      </c>
      <c r="Q88" s="28">
        <v>697756994</v>
      </c>
      <c r="R88"/>
      <c r="S88"/>
    </row>
    <row r="89" spans="1:19">
      <c r="A89" s="31">
        <f t="shared" si="5"/>
        <v>40</v>
      </c>
      <c r="B89" s="32" t="str">
        <f>VLOOKUP(K89,'Tables to Convert'!$B$4:$C$19,2,FALSE)</f>
        <v>Some College</v>
      </c>
      <c r="C89" s="33">
        <f t="shared" si="6"/>
        <v>16281</v>
      </c>
      <c r="D89" s="32" t="str">
        <f>VLOOKUP(L89,'Tables to Convert'!$E$3:$F$7,2,FALSE)</f>
        <v>White</v>
      </c>
      <c r="E89" s="32" t="str">
        <f>VLOOKUP(M89,'Tables to Convert'!$H$3:$I$5,2,FALSE)</f>
        <v>Female</v>
      </c>
      <c r="F89" s="32" t="str">
        <f>VLOOKUP(N89,'Tables to Convert'!$K$3:$L$8,2,FALSE)</f>
        <v>Ohio</v>
      </c>
      <c r="G89" s="40">
        <f t="shared" si="7"/>
        <v>23</v>
      </c>
      <c r="H89" s="34">
        <f t="shared" si="8"/>
        <v>5</v>
      </c>
      <c r="I89" s="12">
        <v>40</v>
      </c>
      <c r="J89" s="12">
        <v>23</v>
      </c>
      <c r="K89" s="12">
        <v>40</v>
      </c>
      <c r="L89" s="12">
        <v>1</v>
      </c>
      <c r="M89" s="12">
        <v>2</v>
      </c>
      <c r="N89" s="12">
        <v>31</v>
      </c>
      <c r="O89" s="12">
        <v>5</v>
      </c>
      <c r="P89" s="26">
        <v>16281</v>
      </c>
      <c r="Q89" s="28">
        <v>332878604</v>
      </c>
      <c r="R89"/>
      <c r="S89"/>
    </row>
    <row r="90" spans="1:19">
      <c r="A90" s="31">
        <f t="shared" si="5"/>
        <v>40</v>
      </c>
      <c r="B90" s="32" t="str">
        <f>VLOOKUP(K90,'Tables to Convert'!$B$4:$C$19,2,FALSE)</f>
        <v>High School Diploma</v>
      </c>
      <c r="C90" s="33">
        <f t="shared" si="6"/>
        <v>20000</v>
      </c>
      <c r="D90" s="32" t="str">
        <f>VLOOKUP(L90,'Tables to Convert'!$E$3:$F$7,2,FALSE)</f>
        <v>White</v>
      </c>
      <c r="E90" s="32" t="str">
        <f>VLOOKUP(M90,'Tables to Convert'!$H$3:$I$5,2,FALSE)</f>
        <v>Male</v>
      </c>
      <c r="F90" s="32" t="str">
        <f>VLOOKUP(N90,'Tables to Convert'!$K$3:$L$8,2,FALSE)</f>
        <v>Ohio</v>
      </c>
      <c r="G90" s="40">
        <f t="shared" si="7"/>
        <v>41</v>
      </c>
      <c r="H90" s="34">
        <f t="shared" si="8"/>
        <v>6</v>
      </c>
      <c r="I90" s="12">
        <v>40</v>
      </c>
      <c r="J90" s="12">
        <v>41</v>
      </c>
      <c r="K90" s="12">
        <v>39</v>
      </c>
      <c r="L90" s="12">
        <v>1</v>
      </c>
      <c r="M90" s="12">
        <v>1</v>
      </c>
      <c r="N90" s="12">
        <v>31</v>
      </c>
      <c r="O90" s="12">
        <v>6</v>
      </c>
      <c r="P90" s="26">
        <v>20000</v>
      </c>
      <c r="Q90" s="28">
        <v>643783636</v>
      </c>
      <c r="R90"/>
      <c r="S90"/>
    </row>
    <row r="91" spans="1:19">
      <c r="A91" s="31">
        <f t="shared" si="5"/>
        <v>60</v>
      </c>
      <c r="B91" s="32" t="str">
        <f>VLOOKUP(K91,'Tables to Convert'!$B$4:$C$19,2,FALSE)</f>
        <v>Bachelors</v>
      </c>
      <c r="C91" s="33">
        <f t="shared" si="6"/>
        <v>0</v>
      </c>
      <c r="D91" s="32" t="str">
        <f>VLOOKUP(L91,'Tables to Convert'!$E$3:$F$7,2,FALSE)</f>
        <v>White</v>
      </c>
      <c r="E91" s="32" t="str">
        <f>VLOOKUP(M91,'Tables to Convert'!$H$3:$I$5,2,FALSE)</f>
        <v>Male</v>
      </c>
      <c r="F91" s="32" t="str">
        <f>VLOOKUP(N91,'Tables to Convert'!$K$3:$L$8,2,FALSE)</f>
        <v>Ohio</v>
      </c>
      <c r="G91" s="40">
        <f t="shared" si="7"/>
        <v>52</v>
      </c>
      <c r="H91" s="34">
        <f t="shared" si="8"/>
        <v>6</v>
      </c>
      <c r="I91" s="12">
        <v>60</v>
      </c>
      <c r="J91" s="12">
        <v>52</v>
      </c>
      <c r="K91" s="12">
        <v>44</v>
      </c>
      <c r="L91" s="12">
        <v>1</v>
      </c>
      <c r="M91" s="12">
        <v>1</v>
      </c>
      <c r="N91" s="12">
        <v>31</v>
      </c>
      <c r="O91" s="12">
        <v>6</v>
      </c>
      <c r="P91" s="26">
        <v>0</v>
      </c>
      <c r="Q91" s="28">
        <v>452150749</v>
      </c>
      <c r="R91"/>
      <c r="S91"/>
    </row>
    <row r="92" spans="1:19">
      <c r="A92" s="31">
        <f t="shared" si="5"/>
        <v>50</v>
      </c>
      <c r="B92" s="32" t="str">
        <f>VLOOKUP(K92,'Tables to Convert'!$B$4:$C$19,2,FALSE)</f>
        <v>10th Grade</v>
      </c>
      <c r="C92" s="33">
        <f t="shared" si="6"/>
        <v>45000</v>
      </c>
      <c r="D92" s="32" t="str">
        <f>VLOOKUP(L92,'Tables to Convert'!$E$3:$F$7,2,FALSE)</f>
        <v>White</v>
      </c>
      <c r="E92" s="32" t="str">
        <f>VLOOKUP(M92,'Tables to Convert'!$H$3:$I$5,2,FALSE)</f>
        <v>Male</v>
      </c>
      <c r="F92" s="32" t="str">
        <f>VLOOKUP(N92,'Tables to Convert'!$K$3:$L$8,2,FALSE)</f>
        <v>Ohio</v>
      </c>
      <c r="G92" s="40">
        <f t="shared" si="7"/>
        <v>56</v>
      </c>
      <c r="H92" s="34">
        <f t="shared" si="8"/>
        <v>6</v>
      </c>
      <c r="I92" s="12">
        <v>50</v>
      </c>
      <c r="J92" s="12">
        <v>56</v>
      </c>
      <c r="K92" s="12">
        <v>36</v>
      </c>
      <c r="L92" s="12">
        <v>1</v>
      </c>
      <c r="M92" s="12">
        <v>1</v>
      </c>
      <c r="N92" s="12">
        <v>31</v>
      </c>
      <c r="O92" s="12">
        <v>6</v>
      </c>
      <c r="P92" s="26">
        <v>45000</v>
      </c>
      <c r="Q92" s="28">
        <v>530111137</v>
      </c>
      <c r="R92"/>
      <c r="S92"/>
    </row>
    <row r="93" spans="1:19">
      <c r="A93" s="31">
        <f t="shared" si="5"/>
        <v>60</v>
      </c>
      <c r="B93" s="32" t="str">
        <f>VLOOKUP(K93,'Tables to Convert'!$B$4:$C$19,2,FALSE)</f>
        <v>Some College</v>
      </c>
      <c r="C93" s="33">
        <f t="shared" si="6"/>
        <v>43000</v>
      </c>
      <c r="D93" s="32" t="str">
        <f>VLOOKUP(L93,'Tables to Convert'!$E$3:$F$7,2,FALSE)</f>
        <v>White</v>
      </c>
      <c r="E93" s="32" t="str">
        <f>VLOOKUP(M93,'Tables to Convert'!$H$3:$I$5,2,FALSE)</f>
        <v>Male</v>
      </c>
      <c r="F93" s="32" t="str">
        <f>VLOOKUP(N93,'Tables to Convert'!$K$3:$L$8,2,FALSE)</f>
        <v>Ohio</v>
      </c>
      <c r="G93" s="40">
        <f t="shared" si="7"/>
        <v>29</v>
      </c>
      <c r="H93" s="34">
        <f t="shared" si="8"/>
        <v>8</v>
      </c>
      <c r="I93" s="12">
        <v>60</v>
      </c>
      <c r="J93" s="12">
        <v>29</v>
      </c>
      <c r="K93" s="12">
        <v>40</v>
      </c>
      <c r="L93" s="12">
        <v>1</v>
      </c>
      <c r="M93" s="12">
        <v>1</v>
      </c>
      <c r="N93" s="12">
        <v>31</v>
      </c>
      <c r="O93" s="12">
        <v>8</v>
      </c>
      <c r="P93" s="26">
        <v>43000</v>
      </c>
      <c r="Q93" s="28">
        <v>486078667</v>
      </c>
      <c r="R93"/>
      <c r="S93"/>
    </row>
    <row r="94" spans="1:19">
      <c r="A94" s="31">
        <f t="shared" si="5"/>
        <v>40</v>
      </c>
      <c r="B94" s="32" t="str">
        <f>VLOOKUP(K94,'Tables to Convert'!$B$4:$C$19,2,FALSE)</f>
        <v>Some College</v>
      </c>
      <c r="C94" s="33">
        <f t="shared" si="6"/>
        <v>19000</v>
      </c>
      <c r="D94" s="32" t="str">
        <f>VLOOKUP(L94,'Tables to Convert'!$E$3:$F$7,2,FALSE)</f>
        <v>White</v>
      </c>
      <c r="E94" s="32" t="str">
        <f>VLOOKUP(M94,'Tables to Convert'!$H$3:$I$5,2,FALSE)</f>
        <v>Female</v>
      </c>
      <c r="F94" s="32" t="str">
        <f>VLOOKUP(N94,'Tables to Convert'!$K$3:$L$8,2,FALSE)</f>
        <v>Ohio</v>
      </c>
      <c r="G94" s="40">
        <f t="shared" si="7"/>
        <v>34</v>
      </c>
      <c r="H94" s="34">
        <f t="shared" si="8"/>
        <v>8</v>
      </c>
      <c r="I94" s="12">
        <v>40</v>
      </c>
      <c r="J94" s="12">
        <v>34</v>
      </c>
      <c r="K94" s="12">
        <v>40</v>
      </c>
      <c r="L94" s="12">
        <v>1</v>
      </c>
      <c r="M94" s="12">
        <v>2</v>
      </c>
      <c r="N94" s="12">
        <v>31</v>
      </c>
      <c r="O94" s="12">
        <v>8</v>
      </c>
      <c r="P94" s="26">
        <v>19000</v>
      </c>
      <c r="Q94" s="28">
        <v>855381733</v>
      </c>
      <c r="R94"/>
      <c r="S94"/>
    </row>
    <row r="95" spans="1:19">
      <c r="A95" s="31">
        <f t="shared" si="5"/>
        <v>40</v>
      </c>
      <c r="B95" s="32" t="str">
        <f>VLOOKUP(K95,'Tables to Convert'!$B$4:$C$19,2,FALSE)</f>
        <v>High School Diploma</v>
      </c>
      <c r="C95" s="33">
        <f t="shared" si="6"/>
        <v>31434</v>
      </c>
      <c r="D95" s="32" t="str">
        <f>VLOOKUP(L95,'Tables to Convert'!$E$3:$F$7,2,FALSE)</f>
        <v>White</v>
      </c>
      <c r="E95" s="32" t="str">
        <f>VLOOKUP(M95,'Tables to Convert'!$H$3:$I$5,2,FALSE)</f>
        <v>Female</v>
      </c>
      <c r="F95" s="32" t="str">
        <f>VLOOKUP(N95,'Tables to Convert'!$K$3:$L$8,2,FALSE)</f>
        <v>Ohio</v>
      </c>
      <c r="G95" s="40">
        <f t="shared" si="7"/>
        <v>50</v>
      </c>
      <c r="H95" s="34">
        <f t="shared" si="8"/>
        <v>8</v>
      </c>
      <c r="I95" s="12">
        <v>40</v>
      </c>
      <c r="J95" s="12">
        <v>50</v>
      </c>
      <c r="K95" s="12">
        <v>39</v>
      </c>
      <c r="L95" s="12">
        <v>1</v>
      </c>
      <c r="M95" s="12">
        <v>2</v>
      </c>
      <c r="N95" s="12">
        <v>31</v>
      </c>
      <c r="O95" s="12">
        <v>8</v>
      </c>
      <c r="P95" s="26">
        <v>31434</v>
      </c>
      <c r="Q95" s="28">
        <v>710551840</v>
      </c>
      <c r="R95"/>
      <c r="S95"/>
    </row>
    <row r="96" spans="1:19">
      <c r="A96" s="31">
        <f t="shared" si="5"/>
        <v>40</v>
      </c>
      <c r="B96" s="32" t="str">
        <f>VLOOKUP(K96,'Tables to Convert'!$B$4:$C$19,2,FALSE)</f>
        <v>Some College</v>
      </c>
      <c r="C96" s="33">
        <f t="shared" si="6"/>
        <v>38000</v>
      </c>
      <c r="D96" s="32" t="str">
        <f>VLOOKUP(L96,'Tables to Convert'!$E$3:$F$7,2,FALSE)</f>
        <v>White</v>
      </c>
      <c r="E96" s="32" t="str">
        <f>VLOOKUP(M96,'Tables to Convert'!$H$3:$I$5,2,FALSE)</f>
        <v>Female</v>
      </c>
      <c r="F96" s="32" t="str">
        <f>VLOOKUP(N96,'Tables to Convert'!$K$3:$L$8,2,FALSE)</f>
        <v>Ohio</v>
      </c>
      <c r="G96" s="40">
        <f t="shared" si="7"/>
        <v>36</v>
      </c>
      <c r="H96" s="34">
        <f t="shared" si="8"/>
        <v>2</v>
      </c>
      <c r="I96" s="12">
        <v>40</v>
      </c>
      <c r="J96" s="12">
        <v>36</v>
      </c>
      <c r="K96" s="12">
        <v>43</v>
      </c>
      <c r="L96" s="12">
        <v>1</v>
      </c>
      <c r="M96" s="12">
        <v>2</v>
      </c>
      <c r="N96" s="12">
        <v>31</v>
      </c>
      <c r="O96" s="12">
        <v>2</v>
      </c>
      <c r="P96" s="26">
        <v>38000</v>
      </c>
      <c r="Q96" s="28">
        <v>674218117</v>
      </c>
      <c r="R96"/>
      <c r="S96"/>
    </row>
    <row r="97" spans="1:19">
      <c r="A97" s="31">
        <f t="shared" si="5"/>
        <v>50</v>
      </c>
      <c r="B97" s="32" t="str">
        <f>VLOOKUP(K97,'Tables to Convert'!$B$4:$C$19,2,FALSE)</f>
        <v>Some College</v>
      </c>
      <c r="C97" s="33">
        <f t="shared" si="6"/>
        <v>41000</v>
      </c>
      <c r="D97" s="32" t="str">
        <f>VLOOKUP(L97,'Tables to Convert'!$E$3:$F$7,2,FALSE)</f>
        <v>White</v>
      </c>
      <c r="E97" s="32" t="str">
        <f>VLOOKUP(M97,'Tables to Convert'!$H$3:$I$5,2,FALSE)</f>
        <v>Male</v>
      </c>
      <c r="F97" s="32" t="str">
        <f>VLOOKUP(N97,'Tables to Convert'!$K$3:$L$8,2,FALSE)</f>
        <v>Ohio</v>
      </c>
      <c r="G97" s="40">
        <f t="shared" si="7"/>
        <v>49</v>
      </c>
      <c r="H97" s="34">
        <f t="shared" si="8"/>
        <v>7</v>
      </c>
      <c r="I97" s="12">
        <v>50</v>
      </c>
      <c r="J97" s="12">
        <v>49</v>
      </c>
      <c r="K97" s="12">
        <v>42</v>
      </c>
      <c r="L97" s="12">
        <v>1</v>
      </c>
      <c r="M97" s="12">
        <v>1</v>
      </c>
      <c r="N97" s="12">
        <v>31</v>
      </c>
      <c r="O97" s="12">
        <v>7</v>
      </c>
      <c r="P97" s="26">
        <v>41000</v>
      </c>
      <c r="Q97" s="28">
        <v>377226469</v>
      </c>
      <c r="R97"/>
      <c r="S97"/>
    </row>
    <row r="98" spans="1:19">
      <c r="A98" s="31">
        <f t="shared" si="5"/>
        <v>40</v>
      </c>
      <c r="B98" s="32" t="str">
        <f>VLOOKUP(K98,'Tables to Convert'!$B$4:$C$19,2,FALSE)</f>
        <v>Some College</v>
      </c>
      <c r="C98" s="33">
        <f t="shared" si="6"/>
        <v>26000</v>
      </c>
      <c r="D98" s="32" t="str">
        <f>VLOOKUP(L98,'Tables to Convert'!$E$3:$F$7,2,FALSE)</f>
        <v>White</v>
      </c>
      <c r="E98" s="32" t="str">
        <f>VLOOKUP(M98,'Tables to Convert'!$H$3:$I$5,2,FALSE)</f>
        <v>Female</v>
      </c>
      <c r="F98" s="32" t="str">
        <f>VLOOKUP(N98,'Tables to Convert'!$K$3:$L$8,2,FALSE)</f>
        <v>Ohio</v>
      </c>
      <c r="G98" s="40">
        <f t="shared" si="7"/>
        <v>48</v>
      </c>
      <c r="H98" s="34">
        <f t="shared" si="8"/>
        <v>7</v>
      </c>
      <c r="I98" s="12">
        <v>40</v>
      </c>
      <c r="J98" s="12">
        <v>48</v>
      </c>
      <c r="K98" s="12">
        <v>40</v>
      </c>
      <c r="L98" s="12">
        <v>1</v>
      </c>
      <c r="M98" s="12">
        <v>2</v>
      </c>
      <c r="N98" s="12">
        <v>31</v>
      </c>
      <c r="O98" s="12">
        <v>7</v>
      </c>
      <c r="P98" s="26">
        <v>26000</v>
      </c>
      <c r="Q98" s="28">
        <v>502548174</v>
      </c>
      <c r="R98"/>
      <c r="S98"/>
    </row>
    <row r="99" spans="1:19">
      <c r="A99" s="31">
        <f t="shared" si="5"/>
        <v>40</v>
      </c>
      <c r="B99" s="32" t="str">
        <f>VLOOKUP(K99,'Tables to Convert'!$B$4:$C$19,2,FALSE)</f>
        <v>Some College</v>
      </c>
      <c r="C99" s="33">
        <f t="shared" si="6"/>
        <v>20000</v>
      </c>
      <c r="D99" s="32" t="str">
        <f>VLOOKUP(L99,'Tables to Convert'!$E$3:$F$7,2,FALSE)</f>
        <v>White</v>
      </c>
      <c r="E99" s="32" t="str">
        <f>VLOOKUP(M99,'Tables to Convert'!$H$3:$I$5,2,FALSE)</f>
        <v>Female</v>
      </c>
      <c r="F99" s="32" t="str">
        <f>VLOOKUP(N99,'Tables to Convert'!$K$3:$L$8,2,FALSE)</f>
        <v>Ohio</v>
      </c>
      <c r="G99" s="40">
        <f t="shared" si="7"/>
        <v>34</v>
      </c>
      <c r="H99" s="34">
        <f t="shared" si="8"/>
        <v>1</v>
      </c>
      <c r="I99" s="12">
        <v>40</v>
      </c>
      <c r="J99" s="12">
        <v>34</v>
      </c>
      <c r="K99" s="12">
        <v>42</v>
      </c>
      <c r="L99" s="12">
        <v>1</v>
      </c>
      <c r="M99" s="12">
        <v>2</v>
      </c>
      <c r="N99" s="12">
        <v>31</v>
      </c>
      <c r="O99" s="12">
        <v>1</v>
      </c>
      <c r="P99" s="26">
        <v>20000</v>
      </c>
      <c r="Q99" s="28">
        <v>339512969</v>
      </c>
      <c r="R99"/>
      <c r="S99"/>
    </row>
    <row r="100" spans="1:19">
      <c r="A100" s="31">
        <f t="shared" si="5"/>
        <v>50</v>
      </c>
      <c r="B100" s="32" t="str">
        <f>VLOOKUP(K100,'Tables to Convert'!$B$4:$C$19,2,FALSE)</f>
        <v>High School Diploma</v>
      </c>
      <c r="C100" s="33">
        <f t="shared" si="6"/>
        <v>46000</v>
      </c>
      <c r="D100" s="32" t="str">
        <f>VLOOKUP(L100,'Tables to Convert'!$E$3:$F$7,2,FALSE)</f>
        <v>White</v>
      </c>
      <c r="E100" s="32" t="str">
        <f>VLOOKUP(M100,'Tables to Convert'!$H$3:$I$5,2,FALSE)</f>
        <v>Male</v>
      </c>
      <c r="F100" s="32" t="str">
        <f>VLOOKUP(N100,'Tables to Convert'!$K$3:$L$8,2,FALSE)</f>
        <v>Ohio</v>
      </c>
      <c r="G100" s="40">
        <f t="shared" si="7"/>
        <v>43</v>
      </c>
      <c r="H100" s="34">
        <f t="shared" si="8"/>
        <v>1</v>
      </c>
      <c r="I100" s="12">
        <v>50</v>
      </c>
      <c r="J100" s="12">
        <v>43</v>
      </c>
      <c r="K100" s="12">
        <v>39</v>
      </c>
      <c r="L100" s="12">
        <v>1</v>
      </c>
      <c r="M100" s="12">
        <v>1</v>
      </c>
      <c r="N100" s="12">
        <v>31</v>
      </c>
      <c r="O100" s="12">
        <v>1</v>
      </c>
      <c r="P100" s="26">
        <v>46000</v>
      </c>
      <c r="Q100" s="28">
        <v>681173280</v>
      </c>
      <c r="R100"/>
      <c r="S100"/>
    </row>
    <row r="101" spans="1:19">
      <c r="A101" s="31">
        <f t="shared" si="5"/>
        <v>40</v>
      </c>
      <c r="B101" s="32" t="str">
        <f>VLOOKUP(K101,'Tables to Convert'!$B$4:$C$19,2,FALSE)</f>
        <v>High School Diploma</v>
      </c>
      <c r="C101" s="33">
        <f t="shared" si="6"/>
        <v>30500</v>
      </c>
      <c r="D101" s="32" t="str">
        <f>VLOOKUP(L101,'Tables to Convert'!$E$3:$F$7,2,FALSE)</f>
        <v>Black</v>
      </c>
      <c r="E101" s="32" t="str">
        <f>VLOOKUP(M101,'Tables to Convert'!$H$3:$I$5,2,FALSE)</f>
        <v>Male</v>
      </c>
      <c r="F101" s="32" t="str">
        <f>VLOOKUP(N101,'Tables to Convert'!$K$3:$L$8,2,FALSE)</f>
        <v>Ohio</v>
      </c>
      <c r="G101" s="40">
        <f t="shared" si="7"/>
        <v>44</v>
      </c>
      <c r="H101" s="34">
        <f t="shared" si="8"/>
        <v>7</v>
      </c>
      <c r="I101" s="12">
        <v>40</v>
      </c>
      <c r="J101" s="12">
        <v>44</v>
      </c>
      <c r="K101" s="12">
        <v>39</v>
      </c>
      <c r="L101" s="12">
        <v>2</v>
      </c>
      <c r="M101" s="12">
        <v>1</v>
      </c>
      <c r="N101" s="12">
        <v>31</v>
      </c>
      <c r="O101" s="12">
        <v>7</v>
      </c>
      <c r="P101" s="26">
        <v>30500</v>
      </c>
      <c r="Q101" s="28">
        <v>708950506</v>
      </c>
      <c r="R101"/>
      <c r="S101"/>
    </row>
    <row r="102" spans="1:19">
      <c r="A102" s="31">
        <f t="shared" si="5"/>
        <v>40</v>
      </c>
      <c r="B102" s="32" t="str">
        <f>VLOOKUP(K102,'Tables to Convert'!$B$4:$C$19,2,FALSE)</f>
        <v>High School Diploma</v>
      </c>
      <c r="C102" s="33">
        <f t="shared" si="6"/>
        <v>34000</v>
      </c>
      <c r="D102" s="32" t="str">
        <f>VLOOKUP(L102,'Tables to Convert'!$E$3:$F$7,2,FALSE)</f>
        <v>Black</v>
      </c>
      <c r="E102" s="32" t="str">
        <f>VLOOKUP(M102,'Tables to Convert'!$H$3:$I$5,2,FALSE)</f>
        <v>Female</v>
      </c>
      <c r="F102" s="32" t="str">
        <f>VLOOKUP(N102,'Tables to Convert'!$K$3:$L$8,2,FALSE)</f>
        <v>Ohio</v>
      </c>
      <c r="G102" s="40">
        <f t="shared" si="7"/>
        <v>37</v>
      </c>
      <c r="H102" s="34">
        <f t="shared" si="8"/>
        <v>7</v>
      </c>
      <c r="I102" s="12">
        <v>40</v>
      </c>
      <c r="J102" s="12">
        <v>37</v>
      </c>
      <c r="K102" s="12">
        <v>39</v>
      </c>
      <c r="L102" s="12">
        <v>2</v>
      </c>
      <c r="M102" s="12">
        <v>2</v>
      </c>
      <c r="N102" s="12">
        <v>31</v>
      </c>
      <c r="O102" s="12">
        <v>7</v>
      </c>
      <c r="P102" s="26">
        <v>34000</v>
      </c>
      <c r="Q102" s="28">
        <v>241591127</v>
      </c>
      <c r="R102"/>
      <c r="S102"/>
    </row>
    <row r="103" spans="1:19">
      <c r="A103" s="31">
        <f t="shared" si="5"/>
        <v>35</v>
      </c>
      <c r="B103" s="32" t="str">
        <f>VLOOKUP(K103,'Tables to Convert'!$B$4:$C$19,2,FALSE)</f>
        <v>Some College</v>
      </c>
      <c r="C103" s="33">
        <f t="shared" si="6"/>
        <v>12000</v>
      </c>
      <c r="D103" s="32" t="str">
        <f>VLOOKUP(L103,'Tables to Convert'!$E$3:$F$7,2,FALSE)</f>
        <v>White</v>
      </c>
      <c r="E103" s="32" t="str">
        <f>VLOOKUP(M103,'Tables to Convert'!$H$3:$I$5,2,FALSE)</f>
        <v>Female</v>
      </c>
      <c r="F103" s="32" t="str">
        <f>VLOOKUP(N103,'Tables to Convert'!$K$3:$L$8,2,FALSE)</f>
        <v>Ohio</v>
      </c>
      <c r="G103" s="40">
        <f t="shared" si="7"/>
        <v>37</v>
      </c>
      <c r="H103" s="34">
        <f t="shared" si="8"/>
        <v>1</v>
      </c>
      <c r="I103" s="12">
        <v>35</v>
      </c>
      <c r="J103" s="12">
        <v>37</v>
      </c>
      <c r="K103" s="12">
        <v>40</v>
      </c>
      <c r="L103" s="12">
        <v>1</v>
      </c>
      <c r="M103" s="12">
        <v>2</v>
      </c>
      <c r="N103" s="12">
        <v>31</v>
      </c>
      <c r="O103" s="12">
        <v>1</v>
      </c>
      <c r="P103" s="26">
        <v>12000</v>
      </c>
      <c r="Q103" s="28">
        <v>434081425</v>
      </c>
      <c r="R103"/>
      <c r="S103"/>
    </row>
    <row r="104" spans="1:19">
      <c r="A104" s="31">
        <f t="shared" si="5"/>
        <v>50</v>
      </c>
      <c r="B104" s="32" t="str">
        <f>VLOOKUP(K104,'Tables to Convert'!$B$4:$C$19,2,FALSE)</f>
        <v>High School Diploma</v>
      </c>
      <c r="C104" s="33">
        <f t="shared" si="6"/>
        <v>50000</v>
      </c>
      <c r="D104" s="32" t="str">
        <f>VLOOKUP(L104,'Tables to Convert'!$E$3:$F$7,2,FALSE)</f>
        <v>White</v>
      </c>
      <c r="E104" s="32" t="str">
        <f>VLOOKUP(M104,'Tables to Convert'!$H$3:$I$5,2,FALSE)</f>
        <v>Male</v>
      </c>
      <c r="F104" s="32" t="str">
        <f>VLOOKUP(N104,'Tables to Convert'!$K$3:$L$8,2,FALSE)</f>
        <v>Ohio</v>
      </c>
      <c r="G104" s="40">
        <f t="shared" si="7"/>
        <v>49</v>
      </c>
      <c r="H104" s="34">
        <f t="shared" si="8"/>
        <v>8</v>
      </c>
      <c r="I104" s="12">
        <v>50</v>
      </c>
      <c r="J104" s="12">
        <v>49</v>
      </c>
      <c r="K104" s="12">
        <v>39</v>
      </c>
      <c r="L104" s="12">
        <v>1</v>
      </c>
      <c r="M104" s="12">
        <v>1</v>
      </c>
      <c r="N104" s="12">
        <v>31</v>
      </c>
      <c r="O104" s="12">
        <v>8</v>
      </c>
      <c r="P104" s="26">
        <v>50000</v>
      </c>
      <c r="Q104" s="28">
        <v>105999803</v>
      </c>
      <c r="R104"/>
      <c r="S104"/>
    </row>
    <row r="105" spans="1:19">
      <c r="A105" s="31">
        <f t="shared" si="5"/>
        <v>40</v>
      </c>
      <c r="B105" s="32" t="str">
        <f>VLOOKUP(K105,'Tables to Convert'!$B$4:$C$19,2,FALSE)</f>
        <v>High School Diploma</v>
      </c>
      <c r="C105" s="33">
        <f t="shared" si="6"/>
        <v>23000</v>
      </c>
      <c r="D105" s="32" t="str">
        <f>VLOOKUP(L105,'Tables to Convert'!$E$3:$F$7,2,FALSE)</f>
        <v>White</v>
      </c>
      <c r="E105" s="32" t="str">
        <f>VLOOKUP(M105,'Tables to Convert'!$H$3:$I$5,2,FALSE)</f>
        <v>Female</v>
      </c>
      <c r="F105" s="32" t="str">
        <f>VLOOKUP(N105,'Tables to Convert'!$K$3:$L$8,2,FALSE)</f>
        <v>Ohio</v>
      </c>
      <c r="G105" s="40">
        <f t="shared" si="7"/>
        <v>36</v>
      </c>
      <c r="H105" s="34">
        <f t="shared" si="8"/>
        <v>8</v>
      </c>
      <c r="I105" s="12">
        <v>40</v>
      </c>
      <c r="J105" s="12">
        <v>36</v>
      </c>
      <c r="K105" s="12">
        <v>39</v>
      </c>
      <c r="L105" s="12">
        <v>1</v>
      </c>
      <c r="M105" s="12">
        <v>2</v>
      </c>
      <c r="N105" s="12">
        <v>31</v>
      </c>
      <c r="O105" s="12">
        <v>8</v>
      </c>
      <c r="P105" s="26">
        <v>23000</v>
      </c>
      <c r="Q105" s="28">
        <v>592520566</v>
      </c>
      <c r="R105"/>
      <c r="S105"/>
    </row>
    <row r="106" spans="1:19">
      <c r="A106" s="31">
        <f t="shared" si="5"/>
        <v>45</v>
      </c>
      <c r="B106" s="32" t="str">
        <f>VLOOKUP(K106,'Tables to Convert'!$B$4:$C$19,2,FALSE)</f>
        <v>Some College</v>
      </c>
      <c r="C106" s="33">
        <f t="shared" si="6"/>
        <v>22000</v>
      </c>
      <c r="D106" s="32" t="str">
        <f>VLOOKUP(L106,'Tables to Convert'!$E$3:$F$7,2,FALSE)</f>
        <v>Black</v>
      </c>
      <c r="E106" s="32" t="str">
        <f>VLOOKUP(M106,'Tables to Convert'!$H$3:$I$5,2,FALSE)</f>
        <v>Male</v>
      </c>
      <c r="F106" s="32" t="str">
        <f>VLOOKUP(N106,'Tables to Convert'!$K$3:$L$8,2,FALSE)</f>
        <v>Ohio</v>
      </c>
      <c r="G106" s="40">
        <f t="shared" si="7"/>
        <v>26</v>
      </c>
      <c r="H106" s="34">
        <f t="shared" si="8"/>
        <v>6</v>
      </c>
      <c r="I106" s="12">
        <v>45</v>
      </c>
      <c r="J106" s="12">
        <v>26</v>
      </c>
      <c r="K106" s="12">
        <v>40</v>
      </c>
      <c r="L106" s="12">
        <v>2</v>
      </c>
      <c r="M106" s="12">
        <v>1</v>
      </c>
      <c r="N106" s="12">
        <v>31</v>
      </c>
      <c r="O106" s="12">
        <v>6</v>
      </c>
      <c r="P106" s="26">
        <v>22000</v>
      </c>
      <c r="Q106" s="28">
        <v>27937546</v>
      </c>
      <c r="R106"/>
      <c r="S106"/>
    </row>
    <row r="107" spans="1:19">
      <c r="A107" s="31">
        <f t="shared" si="5"/>
        <v>40</v>
      </c>
      <c r="B107" s="32" t="str">
        <f>VLOOKUP(K107,'Tables to Convert'!$B$4:$C$19,2,FALSE)</f>
        <v>11th Grade</v>
      </c>
      <c r="C107" s="33">
        <f t="shared" si="6"/>
        <v>24000</v>
      </c>
      <c r="D107" s="32" t="str">
        <f>VLOOKUP(L107,'Tables to Convert'!$E$3:$F$7,2,FALSE)</f>
        <v>White</v>
      </c>
      <c r="E107" s="32" t="str">
        <f>VLOOKUP(M107,'Tables to Convert'!$H$3:$I$5,2,FALSE)</f>
        <v>Male</v>
      </c>
      <c r="F107" s="32" t="str">
        <f>VLOOKUP(N107,'Tables to Convert'!$K$3:$L$8,2,FALSE)</f>
        <v>Ohio</v>
      </c>
      <c r="G107" s="40">
        <f t="shared" si="7"/>
        <v>52</v>
      </c>
      <c r="H107" s="34">
        <f t="shared" si="8"/>
        <v>7</v>
      </c>
      <c r="I107" s="12">
        <v>40</v>
      </c>
      <c r="J107" s="12">
        <v>52</v>
      </c>
      <c r="K107" s="12">
        <v>37</v>
      </c>
      <c r="L107" s="12">
        <v>1</v>
      </c>
      <c r="M107" s="12">
        <v>1</v>
      </c>
      <c r="N107" s="12">
        <v>31</v>
      </c>
      <c r="O107" s="12">
        <v>7</v>
      </c>
      <c r="P107" s="26">
        <v>24000</v>
      </c>
      <c r="Q107" s="28">
        <v>418922820</v>
      </c>
      <c r="R107"/>
      <c r="S107"/>
    </row>
    <row r="108" spans="1:19">
      <c r="A108" s="31">
        <f t="shared" si="5"/>
        <v>45</v>
      </c>
      <c r="B108" s="32" t="str">
        <f>VLOOKUP(K108,'Tables to Convert'!$B$4:$C$19,2,FALSE)</f>
        <v>High School Diploma</v>
      </c>
      <c r="C108" s="33">
        <f t="shared" si="6"/>
        <v>23000</v>
      </c>
      <c r="D108" s="32" t="str">
        <f>VLOOKUP(L108,'Tables to Convert'!$E$3:$F$7,2,FALSE)</f>
        <v>White</v>
      </c>
      <c r="E108" s="32" t="str">
        <f>VLOOKUP(M108,'Tables to Convert'!$H$3:$I$5,2,FALSE)</f>
        <v>Female</v>
      </c>
      <c r="F108" s="32" t="str">
        <f>VLOOKUP(N108,'Tables to Convert'!$K$3:$L$8,2,FALSE)</f>
        <v>Ohio</v>
      </c>
      <c r="G108" s="40">
        <f t="shared" si="7"/>
        <v>47</v>
      </c>
      <c r="H108" s="34">
        <f t="shared" si="8"/>
        <v>7</v>
      </c>
      <c r="I108" s="12">
        <v>45</v>
      </c>
      <c r="J108" s="12">
        <v>47</v>
      </c>
      <c r="K108" s="12">
        <v>39</v>
      </c>
      <c r="L108" s="12">
        <v>1</v>
      </c>
      <c r="M108" s="12">
        <v>2</v>
      </c>
      <c r="N108" s="12">
        <v>31</v>
      </c>
      <c r="O108" s="12">
        <v>7</v>
      </c>
      <c r="P108" s="26">
        <v>23000</v>
      </c>
      <c r="Q108" s="28">
        <v>349679290</v>
      </c>
      <c r="R108"/>
      <c r="S108"/>
    </row>
    <row r="109" spans="1:19">
      <c r="A109" s="31">
        <f t="shared" si="5"/>
        <v>45</v>
      </c>
      <c r="B109" s="32" t="str">
        <f>VLOOKUP(K109,'Tables to Convert'!$B$4:$C$19,2,FALSE)</f>
        <v>High School Diploma</v>
      </c>
      <c r="C109" s="33">
        <f t="shared" si="6"/>
        <v>23000</v>
      </c>
      <c r="D109" s="32" t="str">
        <f>VLOOKUP(L109,'Tables to Convert'!$E$3:$F$7,2,FALSE)</f>
        <v>White</v>
      </c>
      <c r="E109" s="32" t="str">
        <f>VLOOKUP(M109,'Tables to Convert'!$H$3:$I$5,2,FALSE)</f>
        <v>Male</v>
      </c>
      <c r="F109" s="32" t="str">
        <f>VLOOKUP(N109,'Tables to Convert'!$K$3:$L$8,2,FALSE)</f>
        <v>Ohio</v>
      </c>
      <c r="G109" s="40">
        <f t="shared" si="7"/>
        <v>23</v>
      </c>
      <c r="H109" s="34">
        <f t="shared" si="8"/>
        <v>5</v>
      </c>
      <c r="I109" s="12">
        <v>45</v>
      </c>
      <c r="J109" s="12">
        <v>23</v>
      </c>
      <c r="K109" s="12">
        <v>39</v>
      </c>
      <c r="L109" s="12">
        <v>1</v>
      </c>
      <c r="M109" s="12">
        <v>1</v>
      </c>
      <c r="N109" s="12">
        <v>31</v>
      </c>
      <c r="O109" s="12">
        <v>5</v>
      </c>
      <c r="P109" s="26">
        <v>23000</v>
      </c>
      <c r="Q109" s="28">
        <v>696345555</v>
      </c>
      <c r="R109"/>
      <c r="S109"/>
    </row>
    <row r="110" spans="1:19">
      <c r="A110" s="31">
        <f t="shared" si="5"/>
        <v>55</v>
      </c>
      <c r="B110" s="32" t="str">
        <f>VLOOKUP(K110,'Tables to Convert'!$B$4:$C$19,2,FALSE)</f>
        <v>Bachelors</v>
      </c>
      <c r="C110" s="33">
        <f t="shared" si="6"/>
        <v>24000</v>
      </c>
      <c r="D110" s="32" t="str">
        <f>VLOOKUP(L110,'Tables to Convert'!$E$3:$F$7,2,FALSE)</f>
        <v>Black</v>
      </c>
      <c r="E110" s="32" t="str">
        <f>VLOOKUP(M110,'Tables to Convert'!$H$3:$I$5,2,FALSE)</f>
        <v>Male</v>
      </c>
      <c r="F110" s="32" t="str">
        <f>VLOOKUP(N110,'Tables to Convert'!$K$3:$L$8,2,FALSE)</f>
        <v>Ohio</v>
      </c>
      <c r="G110" s="40">
        <f t="shared" si="7"/>
        <v>42</v>
      </c>
      <c r="H110" s="34">
        <f t="shared" si="8"/>
        <v>3</v>
      </c>
      <c r="I110" s="12">
        <v>55</v>
      </c>
      <c r="J110" s="12">
        <v>42</v>
      </c>
      <c r="K110" s="12">
        <v>44</v>
      </c>
      <c r="L110" s="12">
        <v>2</v>
      </c>
      <c r="M110" s="12">
        <v>1</v>
      </c>
      <c r="N110" s="12">
        <v>31</v>
      </c>
      <c r="O110" s="12">
        <v>3</v>
      </c>
      <c r="P110" s="26">
        <v>24000</v>
      </c>
      <c r="Q110" s="28">
        <v>204611425</v>
      </c>
      <c r="R110"/>
      <c r="S110"/>
    </row>
    <row r="111" spans="1:19">
      <c r="A111" s="31">
        <f t="shared" si="5"/>
        <v>47</v>
      </c>
      <c r="B111" s="32" t="str">
        <f>VLOOKUP(K111,'Tables to Convert'!$B$4:$C$19,2,FALSE)</f>
        <v>Graduate School</v>
      </c>
      <c r="C111" s="33">
        <f t="shared" si="6"/>
        <v>55000</v>
      </c>
      <c r="D111" s="32" t="str">
        <f>VLOOKUP(L111,'Tables to Convert'!$E$3:$F$7,2,FALSE)</f>
        <v>White</v>
      </c>
      <c r="E111" s="32" t="str">
        <f>VLOOKUP(M111,'Tables to Convert'!$H$3:$I$5,2,FALSE)</f>
        <v>Female</v>
      </c>
      <c r="F111" s="32" t="str">
        <f>VLOOKUP(N111,'Tables to Convert'!$K$3:$L$8,2,FALSE)</f>
        <v>Ohio</v>
      </c>
      <c r="G111" s="40">
        <f t="shared" si="7"/>
        <v>32</v>
      </c>
      <c r="H111" s="34">
        <f t="shared" si="8"/>
        <v>3</v>
      </c>
      <c r="I111" s="12">
        <v>47</v>
      </c>
      <c r="J111" s="12">
        <v>32</v>
      </c>
      <c r="K111" s="12">
        <v>45</v>
      </c>
      <c r="L111" s="12">
        <v>1</v>
      </c>
      <c r="M111" s="12">
        <v>2</v>
      </c>
      <c r="N111" s="12">
        <v>31</v>
      </c>
      <c r="O111" s="12">
        <v>3</v>
      </c>
      <c r="P111" s="26">
        <v>55000</v>
      </c>
      <c r="Q111" s="28">
        <v>604467003</v>
      </c>
      <c r="R111"/>
      <c r="S111"/>
    </row>
    <row r="112" spans="1:19">
      <c r="A112" s="31">
        <f t="shared" si="5"/>
        <v>40</v>
      </c>
      <c r="B112" s="32" t="str">
        <f>VLOOKUP(K112,'Tables to Convert'!$B$4:$C$19,2,FALSE)</f>
        <v>Some College</v>
      </c>
      <c r="C112" s="33">
        <f t="shared" si="6"/>
        <v>17000</v>
      </c>
      <c r="D112" s="32" t="str">
        <f>VLOOKUP(L112,'Tables to Convert'!$E$3:$F$7,2,FALSE)</f>
        <v>White</v>
      </c>
      <c r="E112" s="32" t="str">
        <f>VLOOKUP(M112,'Tables to Convert'!$H$3:$I$5,2,FALSE)</f>
        <v>Female</v>
      </c>
      <c r="F112" s="32" t="str">
        <f>VLOOKUP(N112,'Tables to Convert'!$K$3:$L$8,2,FALSE)</f>
        <v>Ohio</v>
      </c>
      <c r="G112" s="40">
        <f t="shared" si="7"/>
        <v>21</v>
      </c>
      <c r="H112" s="34">
        <f t="shared" si="8"/>
        <v>3</v>
      </c>
      <c r="I112" s="12">
        <v>40</v>
      </c>
      <c r="J112" s="12">
        <v>21</v>
      </c>
      <c r="K112" s="12">
        <v>40</v>
      </c>
      <c r="L112" s="12">
        <v>1</v>
      </c>
      <c r="M112" s="12">
        <v>2</v>
      </c>
      <c r="N112" s="12">
        <v>31</v>
      </c>
      <c r="O112" s="12">
        <v>3</v>
      </c>
      <c r="P112" s="26">
        <v>17000</v>
      </c>
      <c r="Q112" s="28">
        <v>667751911</v>
      </c>
      <c r="R112"/>
      <c r="S112"/>
    </row>
    <row r="113" spans="1:19">
      <c r="A113" s="31">
        <f t="shared" si="5"/>
        <v>40</v>
      </c>
      <c r="B113" s="32" t="str">
        <f>VLOOKUP(K113,'Tables to Convert'!$B$4:$C$19,2,FALSE)</f>
        <v>Some College</v>
      </c>
      <c r="C113" s="33">
        <f t="shared" si="6"/>
        <v>52000</v>
      </c>
      <c r="D113" s="32" t="str">
        <f>VLOOKUP(L113,'Tables to Convert'!$E$3:$F$7,2,FALSE)</f>
        <v>White</v>
      </c>
      <c r="E113" s="32" t="str">
        <f>VLOOKUP(M113,'Tables to Convert'!$H$3:$I$5,2,FALSE)</f>
        <v>Female</v>
      </c>
      <c r="F113" s="32" t="str">
        <f>VLOOKUP(N113,'Tables to Convert'!$K$3:$L$8,2,FALSE)</f>
        <v>Ohio</v>
      </c>
      <c r="G113" s="40">
        <f t="shared" si="7"/>
        <v>41</v>
      </c>
      <c r="H113" s="34">
        <f t="shared" si="8"/>
        <v>6</v>
      </c>
      <c r="I113" s="12">
        <v>40</v>
      </c>
      <c r="J113" s="12">
        <v>41</v>
      </c>
      <c r="K113" s="12">
        <v>40</v>
      </c>
      <c r="L113" s="12">
        <v>1</v>
      </c>
      <c r="M113" s="12">
        <v>2</v>
      </c>
      <c r="N113" s="12">
        <v>31</v>
      </c>
      <c r="O113" s="12">
        <v>6</v>
      </c>
      <c r="P113" s="26">
        <v>52000</v>
      </c>
      <c r="Q113" s="28">
        <v>97097890</v>
      </c>
      <c r="R113"/>
      <c r="S113"/>
    </row>
    <row r="114" spans="1:19">
      <c r="A114" s="31">
        <f t="shared" si="5"/>
        <v>45</v>
      </c>
      <c r="B114" s="32" t="str">
        <f>VLOOKUP(K114,'Tables to Convert'!$B$4:$C$19,2,FALSE)</f>
        <v>Some College</v>
      </c>
      <c r="C114" s="33">
        <f t="shared" si="6"/>
        <v>50000</v>
      </c>
      <c r="D114" s="32" t="str">
        <f>VLOOKUP(L114,'Tables to Convert'!$E$3:$F$7,2,FALSE)</f>
        <v>White</v>
      </c>
      <c r="E114" s="32" t="str">
        <f>VLOOKUP(M114,'Tables to Convert'!$H$3:$I$5,2,FALSE)</f>
        <v>Male</v>
      </c>
      <c r="F114" s="32" t="str">
        <f>VLOOKUP(N114,'Tables to Convert'!$K$3:$L$8,2,FALSE)</f>
        <v>Ohio</v>
      </c>
      <c r="G114" s="40">
        <f t="shared" si="7"/>
        <v>48</v>
      </c>
      <c r="H114" s="34">
        <f t="shared" si="8"/>
        <v>5</v>
      </c>
      <c r="I114" s="12">
        <v>45</v>
      </c>
      <c r="J114" s="12">
        <v>48</v>
      </c>
      <c r="K114" s="12">
        <v>40</v>
      </c>
      <c r="L114" s="12">
        <v>1</v>
      </c>
      <c r="M114" s="12">
        <v>1</v>
      </c>
      <c r="N114" s="12">
        <v>31</v>
      </c>
      <c r="O114" s="12">
        <v>5</v>
      </c>
      <c r="P114" s="26">
        <v>50000</v>
      </c>
      <c r="Q114" s="28">
        <v>103456742</v>
      </c>
      <c r="R114"/>
      <c r="S114"/>
    </row>
    <row r="115" spans="1:19">
      <c r="A115" s="31">
        <f t="shared" si="5"/>
        <v>40</v>
      </c>
      <c r="B115" s="32" t="str">
        <f>VLOOKUP(K115,'Tables to Convert'!$B$4:$C$19,2,FALSE)</f>
        <v>High School Diploma</v>
      </c>
      <c r="C115" s="33">
        <f t="shared" si="6"/>
        <v>45000</v>
      </c>
      <c r="D115" s="32" t="str">
        <f>VLOOKUP(L115,'Tables to Convert'!$E$3:$F$7,2,FALSE)</f>
        <v>White</v>
      </c>
      <c r="E115" s="32" t="str">
        <f>VLOOKUP(M115,'Tables to Convert'!$H$3:$I$5,2,FALSE)</f>
        <v>Male</v>
      </c>
      <c r="F115" s="32" t="str">
        <f>VLOOKUP(N115,'Tables to Convert'!$K$3:$L$8,2,FALSE)</f>
        <v>Ohio</v>
      </c>
      <c r="G115" s="40">
        <f t="shared" si="7"/>
        <v>35</v>
      </c>
      <c r="H115" s="34">
        <f t="shared" si="8"/>
        <v>3</v>
      </c>
      <c r="I115" s="12">
        <v>40</v>
      </c>
      <c r="J115" s="12">
        <v>35</v>
      </c>
      <c r="K115" s="12">
        <v>39</v>
      </c>
      <c r="L115" s="12">
        <v>1</v>
      </c>
      <c r="M115" s="12">
        <v>1</v>
      </c>
      <c r="N115" s="12">
        <v>31</v>
      </c>
      <c r="O115" s="12">
        <v>3</v>
      </c>
      <c r="P115" s="26">
        <v>45000</v>
      </c>
      <c r="Q115" s="28">
        <v>205058411</v>
      </c>
      <c r="R115"/>
      <c r="S115"/>
    </row>
    <row r="116" spans="1:19">
      <c r="A116" s="31">
        <f t="shared" si="5"/>
        <v>36</v>
      </c>
      <c r="B116" s="32" t="str">
        <f>VLOOKUP(K116,'Tables to Convert'!$B$4:$C$19,2,FALSE)</f>
        <v>Bachelors</v>
      </c>
      <c r="C116" s="33">
        <f t="shared" si="6"/>
        <v>57000</v>
      </c>
      <c r="D116" s="32" t="str">
        <f>VLOOKUP(L116,'Tables to Convert'!$E$3:$F$7,2,FALSE)</f>
        <v>White</v>
      </c>
      <c r="E116" s="32" t="str">
        <f>VLOOKUP(M116,'Tables to Convert'!$H$3:$I$5,2,FALSE)</f>
        <v>Male</v>
      </c>
      <c r="F116" s="32" t="str">
        <f>VLOOKUP(N116,'Tables to Convert'!$K$3:$L$8,2,FALSE)</f>
        <v>Ohio</v>
      </c>
      <c r="G116" s="40">
        <f t="shared" si="7"/>
        <v>60</v>
      </c>
      <c r="H116" s="34">
        <f t="shared" si="8"/>
        <v>7</v>
      </c>
      <c r="I116" s="12">
        <v>36</v>
      </c>
      <c r="J116" s="12">
        <v>60</v>
      </c>
      <c r="K116" s="12">
        <v>44</v>
      </c>
      <c r="L116" s="12">
        <v>1</v>
      </c>
      <c r="M116" s="12">
        <v>1</v>
      </c>
      <c r="N116" s="12">
        <v>31</v>
      </c>
      <c r="O116" s="12">
        <v>7</v>
      </c>
      <c r="P116" s="26">
        <v>57000</v>
      </c>
      <c r="Q116" s="28">
        <v>506006939</v>
      </c>
      <c r="R116"/>
      <c r="S116"/>
    </row>
    <row r="117" spans="1:19">
      <c r="A117" s="31">
        <f t="shared" si="5"/>
        <v>60</v>
      </c>
      <c r="B117" s="32" t="str">
        <f>VLOOKUP(K117,'Tables to Convert'!$B$4:$C$19,2,FALSE)</f>
        <v>Some College</v>
      </c>
      <c r="C117" s="33">
        <f t="shared" si="6"/>
        <v>0</v>
      </c>
      <c r="D117" s="32" t="str">
        <f>VLOOKUP(L117,'Tables to Convert'!$E$3:$F$7,2,FALSE)</f>
        <v>White</v>
      </c>
      <c r="E117" s="32" t="str">
        <f>VLOOKUP(M117,'Tables to Convert'!$H$3:$I$5,2,FALSE)</f>
        <v>Male</v>
      </c>
      <c r="F117" s="32" t="str">
        <f>VLOOKUP(N117,'Tables to Convert'!$K$3:$L$8,2,FALSE)</f>
        <v>Ohio</v>
      </c>
      <c r="G117" s="40">
        <f t="shared" si="7"/>
        <v>46</v>
      </c>
      <c r="H117" s="34">
        <f t="shared" si="8"/>
        <v>8</v>
      </c>
      <c r="I117" s="12">
        <v>60</v>
      </c>
      <c r="J117" s="12">
        <v>46</v>
      </c>
      <c r="K117" s="12">
        <v>40</v>
      </c>
      <c r="L117" s="12">
        <v>1</v>
      </c>
      <c r="M117" s="12">
        <v>1</v>
      </c>
      <c r="N117" s="12">
        <v>31</v>
      </c>
      <c r="O117" s="12">
        <v>8</v>
      </c>
      <c r="P117" s="26">
        <v>0</v>
      </c>
      <c r="Q117" s="28">
        <v>68186040</v>
      </c>
      <c r="R117"/>
      <c r="S117"/>
    </row>
    <row r="118" spans="1:19">
      <c r="A118" s="31">
        <f t="shared" si="5"/>
        <v>40</v>
      </c>
      <c r="B118" s="32" t="str">
        <f>VLOOKUP(K118,'Tables to Convert'!$B$4:$C$19,2,FALSE)</f>
        <v>Some College</v>
      </c>
      <c r="C118" s="33">
        <f t="shared" si="6"/>
        <v>26700</v>
      </c>
      <c r="D118" s="32" t="str">
        <f>VLOOKUP(L118,'Tables to Convert'!$E$3:$F$7,2,FALSE)</f>
        <v>White</v>
      </c>
      <c r="E118" s="32" t="str">
        <f>VLOOKUP(M118,'Tables to Convert'!$H$3:$I$5,2,FALSE)</f>
        <v>Female</v>
      </c>
      <c r="F118" s="32" t="str">
        <f>VLOOKUP(N118,'Tables to Convert'!$K$3:$L$8,2,FALSE)</f>
        <v>Ohio</v>
      </c>
      <c r="G118" s="40">
        <f t="shared" si="7"/>
        <v>43</v>
      </c>
      <c r="H118" s="34">
        <f t="shared" si="8"/>
        <v>8</v>
      </c>
      <c r="I118" s="12">
        <v>40</v>
      </c>
      <c r="J118" s="12">
        <v>43</v>
      </c>
      <c r="K118" s="12">
        <v>43</v>
      </c>
      <c r="L118" s="12">
        <v>1</v>
      </c>
      <c r="M118" s="12">
        <v>2</v>
      </c>
      <c r="N118" s="12">
        <v>31</v>
      </c>
      <c r="O118" s="12">
        <v>8</v>
      </c>
      <c r="P118" s="26">
        <v>26700</v>
      </c>
      <c r="Q118" s="28">
        <v>126694673</v>
      </c>
      <c r="R118"/>
      <c r="S118"/>
    </row>
    <row r="119" spans="1:19">
      <c r="A119" s="31">
        <f t="shared" si="5"/>
        <v>60</v>
      </c>
      <c r="B119" s="32" t="str">
        <f>VLOOKUP(K119,'Tables to Convert'!$B$4:$C$19,2,FALSE)</f>
        <v>High School Diploma</v>
      </c>
      <c r="C119" s="33">
        <f t="shared" si="6"/>
        <v>21500</v>
      </c>
      <c r="D119" s="32" t="str">
        <f>VLOOKUP(L119,'Tables to Convert'!$E$3:$F$7,2,FALSE)</f>
        <v>White</v>
      </c>
      <c r="E119" s="32" t="str">
        <f>VLOOKUP(M119,'Tables to Convert'!$H$3:$I$5,2,FALSE)</f>
        <v>Male</v>
      </c>
      <c r="F119" s="32" t="str">
        <f>VLOOKUP(N119,'Tables to Convert'!$K$3:$L$8,2,FALSE)</f>
        <v>Ohio</v>
      </c>
      <c r="G119" s="40">
        <f t="shared" si="7"/>
        <v>22</v>
      </c>
      <c r="H119" s="34">
        <f t="shared" si="8"/>
        <v>1</v>
      </c>
      <c r="I119" s="12">
        <v>60</v>
      </c>
      <c r="J119" s="12">
        <v>22</v>
      </c>
      <c r="K119" s="12">
        <v>39</v>
      </c>
      <c r="L119" s="12">
        <v>1</v>
      </c>
      <c r="M119" s="12">
        <v>1</v>
      </c>
      <c r="N119" s="12">
        <v>31</v>
      </c>
      <c r="O119" s="12">
        <v>1</v>
      </c>
      <c r="P119" s="26">
        <v>21500</v>
      </c>
      <c r="Q119" s="28">
        <v>217840314</v>
      </c>
      <c r="R119"/>
      <c r="S119"/>
    </row>
    <row r="120" spans="1:19">
      <c r="A120" s="31">
        <f t="shared" si="5"/>
        <v>45</v>
      </c>
      <c r="B120" s="32" t="str">
        <f>VLOOKUP(K120,'Tables to Convert'!$B$4:$C$19,2,FALSE)</f>
        <v>11th Grade</v>
      </c>
      <c r="C120" s="33">
        <f t="shared" si="6"/>
        <v>38600</v>
      </c>
      <c r="D120" s="32" t="str">
        <f>VLOOKUP(L120,'Tables to Convert'!$E$3:$F$7,2,FALSE)</f>
        <v>White</v>
      </c>
      <c r="E120" s="32" t="str">
        <f>VLOOKUP(M120,'Tables to Convert'!$H$3:$I$5,2,FALSE)</f>
        <v>Male</v>
      </c>
      <c r="F120" s="32" t="str">
        <f>VLOOKUP(N120,'Tables to Convert'!$K$3:$L$8,2,FALSE)</f>
        <v>Ohio</v>
      </c>
      <c r="G120" s="40">
        <f t="shared" si="7"/>
        <v>30</v>
      </c>
      <c r="H120" s="34">
        <f t="shared" si="8"/>
        <v>1</v>
      </c>
      <c r="I120" s="12">
        <v>45</v>
      </c>
      <c r="J120" s="12">
        <v>30</v>
      </c>
      <c r="K120" s="12">
        <v>37</v>
      </c>
      <c r="L120" s="12">
        <v>1</v>
      </c>
      <c r="M120" s="12">
        <v>1</v>
      </c>
      <c r="N120" s="12">
        <v>31</v>
      </c>
      <c r="O120" s="12">
        <v>1</v>
      </c>
      <c r="P120" s="26">
        <v>38600</v>
      </c>
      <c r="Q120" s="28">
        <v>935594030</v>
      </c>
      <c r="R120"/>
      <c r="S120"/>
    </row>
    <row r="121" spans="1:19">
      <c r="A121" s="31">
        <f t="shared" si="5"/>
        <v>40</v>
      </c>
      <c r="B121" s="32" t="str">
        <f>VLOOKUP(K121,'Tables to Convert'!$B$4:$C$19,2,FALSE)</f>
        <v>Bachelors</v>
      </c>
      <c r="C121" s="33">
        <f t="shared" si="6"/>
        <v>27000</v>
      </c>
      <c r="D121" s="32" t="str">
        <f>VLOOKUP(L121,'Tables to Convert'!$E$3:$F$7,2,FALSE)</f>
        <v>White</v>
      </c>
      <c r="E121" s="32" t="str">
        <f>VLOOKUP(M121,'Tables to Convert'!$H$3:$I$5,2,FALSE)</f>
        <v>Female</v>
      </c>
      <c r="F121" s="32" t="str">
        <f>VLOOKUP(N121,'Tables to Convert'!$K$3:$L$8,2,FALSE)</f>
        <v>Ohio</v>
      </c>
      <c r="G121" s="40">
        <f t="shared" si="7"/>
        <v>43</v>
      </c>
      <c r="H121" s="34">
        <f t="shared" si="8"/>
        <v>8</v>
      </c>
      <c r="I121" s="12">
        <v>40</v>
      </c>
      <c r="J121" s="12">
        <v>43</v>
      </c>
      <c r="K121" s="12">
        <v>44</v>
      </c>
      <c r="L121" s="12">
        <v>1</v>
      </c>
      <c r="M121" s="12">
        <v>2</v>
      </c>
      <c r="N121" s="12">
        <v>31</v>
      </c>
      <c r="O121" s="12">
        <v>8</v>
      </c>
      <c r="P121" s="26">
        <v>27000</v>
      </c>
      <c r="Q121" s="28">
        <v>259608927</v>
      </c>
      <c r="R121"/>
      <c r="S121"/>
    </row>
    <row r="122" spans="1:19">
      <c r="A122" s="31">
        <f t="shared" si="5"/>
        <v>0</v>
      </c>
      <c r="B122" s="32" t="str">
        <f>VLOOKUP(K122,'Tables to Convert'!$B$4:$C$19,2,FALSE)</f>
        <v>Some College</v>
      </c>
      <c r="C122" s="33">
        <f t="shared" si="6"/>
        <v>46000</v>
      </c>
      <c r="D122" s="32" t="str">
        <f>VLOOKUP(L122,'Tables to Convert'!$E$3:$F$7,2,FALSE)</f>
        <v>White</v>
      </c>
      <c r="E122" s="32" t="str">
        <f>VLOOKUP(M122,'Tables to Convert'!$H$3:$I$5,2,FALSE)</f>
        <v>Female</v>
      </c>
      <c r="F122" s="32" t="str">
        <f>VLOOKUP(N122,'Tables to Convert'!$K$3:$L$8,2,FALSE)</f>
        <v>Ohio</v>
      </c>
      <c r="G122" s="40">
        <f t="shared" si="7"/>
        <v>57</v>
      </c>
      <c r="H122" s="34">
        <f t="shared" si="8"/>
        <v>7</v>
      </c>
      <c r="I122" s="12">
        <v>0</v>
      </c>
      <c r="J122" s="12">
        <v>57</v>
      </c>
      <c r="K122" s="12">
        <v>40</v>
      </c>
      <c r="L122" s="12">
        <v>1</v>
      </c>
      <c r="M122" s="12">
        <v>2</v>
      </c>
      <c r="N122" s="12">
        <v>31</v>
      </c>
      <c r="O122" s="12">
        <v>7</v>
      </c>
      <c r="P122" s="26">
        <v>46000</v>
      </c>
      <c r="Q122" s="28">
        <v>167093878</v>
      </c>
      <c r="R122"/>
      <c r="S122"/>
    </row>
    <row r="123" spans="1:19">
      <c r="A123" s="31">
        <f t="shared" si="5"/>
        <v>35</v>
      </c>
      <c r="B123" s="32" t="str">
        <f>VLOOKUP(K123,'Tables to Convert'!$B$4:$C$19,2,FALSE)</f>
        <v>Some College</v>
      </c>
      <c r="C123" s="33">
        <f t="shared" si="6"/>
        <v>0</v>
      </c>
      <c r="D123" s="32" t="str">
        <f>VLOOKUP(L123,'Tables to Convert'!$E$3:$F$7,2,FALSE)</f>
        <v>White</v>
      </c>
      <c r="E123" s="32" t="str">
        <f>VLOOKUP(M123,'Tables to Convert'!$H$3:$I$5,2,FALSE)</f>
        <v>Female</v>
      </c>
      <c r="F123" s="32" t="str">
        <f>VLOOKUP(N123,'Tables to Convert'!$K$3:$L$8,2,FALSE)</f>
        <v>Ohio</v>
      </c>
      <c r="G123" s="40">
        <f t="shared" si="7"/>
        <v>52</v>
      </c>
      <c r="H123" s="34">
        <f t="shared" si="8"/>
        <v>7</v>
      </c>
      <c r="I123" s="12">
        <v>35</v>
      </c>
      <c r="J123" s="12">
        <v>52</v>
      </c>
      <c r="K123" s="12">
        <v>41</v>
      </c>
      <c r="L123" s="12">
        <v>1</v>
      </c>
      <c r="M123" s="12">
        <v>2</v>
      </c>
      <c r="N123" s="12">
        <v>31</v>
      </c>
      <c r="O123" s="12">
        <v>7</v>
      </c>
      <c r="P123" s="26">
        <v>0</v>
      </c>
      <c r="Q123" s="28">
        <v>454341609</v>
      </c>
      <c r="R123"/>
      <c r="S123"/>
    </row>
    <row r="124" spans="1:19">
      <c r="A124" s="31">
        <f t="shared" si="5"/>
        <v>43</v>
      </c>
      <c r="B124" s="32" t="str">
        <f>VLOOKUP(K124,'Tables to Convert'!$B$4:$C$19,2,FALSE)</f>
        <v>Bachelors</v>
      </c>
      <c r="C124" s="33">
        <f t="shared" si="6"/>
        <v>28000</v>
      </c>
      <c r="D124" s="32" t="str">
        <f>VLOOKUP(L124,'Tables to Convert'!$E$3:$F$7,2,FALSE)</f>
        <v>White</v>
      </c>
      <c r="E124" s="32" t="str">
        <f>VLOOKUP(M124,'Tables to Convert'!$H$3:$I$5,2,FALSE)</f>
        <v>Male</v>
      </c>
      <c r="F124" s="32" t="str">
        <f>VLOOKUP(N124,'Tables to Convert'!$K$3:$L$8,2,FALSE)</f>
        <v>Ohio</v>
      </c>
      <c r="G124" s="40">
        <f t="shared" si="7"/>
        <v>35</v>
      </c>
      <c r="H124" s="34">
        <f t="shared" si="8"/>
        <v>8</v>
      </c>
      <c r="I124" s="12">
        <v>43</v>
      </c>
      <c r="J124" s="12">
        <v>35</v>
      </c>
      <c r="K124" s="12">
        <v>44</v>
      </c>
      <c r="L124" s="12">
        <v>1</v>
      </c>
      <c r="M124" s="12">
        <v>1</v>
      </c>
      <c r="N124" s="12">
        <v>31</v>
      </c>
      <c r="O124" s="12">
        <v>8</v>
      </c>
      <c r="P124" s="26">
        <v>28000</v>
      </c>
      <c r="Q124" s="28">
        <v>868700086</v>
      </c>
      <c r="R124"/>
      <c r="S124"/>
    </row>
    <row r="125" spans="1:19">
      <c r="A125" s="31">
        <f t="shared" si="5"/>
        <v>40</v>
      </c>
      <c r="B125" s="32" t="str">
        <f>VLOOKUP(K125,'Tables to Convert'!$B$4:$C$19,2,FALSE)</f>
        <v>Some College</v>
      </c>
      <c r="C125" s="33">
        <f t="shared" si="6"/>
        <v>0</v>
      </c>
      <c r="D125" s="32" t="str">
        <f>VLOOKUP(L125,'Tables to Convert'!$E$3:$F$7,2,FALSE)</f>
        <v>White</v>
      </c>
      <c r="E125" s="32" t="str">
        <f>VLOOKUP(M125,'Tables to Convert'!$H$3:$I$5,2,FALSE)</f>
        <v>Male</v>
      </c>
      <c r="F125" s="32" t="str">
        <f>VLOOKUP(N125,'Tables to Convert'!$K$3:$L$8,2,FALSE)</f>
        <v>Ohio</v>
      </c>
      <c r="G125" s="40">
        <f t="shared" si="7"/>
        <v>45</v>
      </c>
      <c r="H125" s="34">
        <f t="shared" si="8"/>
        <v>3</v>
      </c>
      <c r="I125" s="12">
        <v>40</v>
      </c>
      <c r="J125" s="12">
        <v>45</v>
      </c>
      <c r="K125" s="12">
        <v>43</v>
      </c>
      <c r="L125" s="12">
        <v>1</v>
      </c>
      <c r="M125" s="12">
        <v>1</v>
      </c>
      <c r="N125" s="12">
        <v>31</v>
      </c>
      <c r="O125" s="12">
        <v>3</v>
      </c>
      <c r="P125" s="26">
        <v>0</v>
      </c>
      <c r="Q125" s="28">
        <v>374407439</v>
      </c>
      <c r="R125"/>
      <c r="S125"/>
    </row>
    <row r="126" spans="1:19">
      <c r="A126" s="31">
        <f t="shared" si="5"/>
        <v>40</v>
      </c>
      <c r="B126" s="32" t="str">
        <f>VLOOKUP(K126,'Tables to Convert'!$B$4:$C$19,2,FALSE)</f>
        <v>High School Diploma</v>
      </c>
      <c r="C126" s="33">
        <f t="shared" si="6"/>
        <v>36000</v>
      </c>
      <c r="D126" s="32" t="str">
        <f>VLOOKUP(L126,'Tables to Convert'!$E$3:$F$7,2,FALSE)</f>
        <v>White</v>
      </c>
      <c r="E126" s="32" t="str">
        <f>VLOOKUP(M126,'Tables to Convert'!$H$3:$I$5,2,FALSE)</f>
        <v>Female</v>
      </c>
      <c r="F126" s="32" t="str">
        <f>VLOOKUP(N126,'Tables to Convert'!$K$3:$L$8,2,FALSE)</f>
        <v>Ohio</v>
      </c>
      <c r="G126" s="40">
        <f t="shared" si="7"/>
        <v>44</v>
      </c>
      <c r="H126" s="34">
        <f t="shared" si="8"/>
        <v>3</v>
      </c>
      <c r="I126" s="12">
        <v>40</v>
      </c>
      <c r="J126" s="12">
        <v>44</v>
      </c>
      <c r="K126" s="12">
        <v>39</v>
      </c>
      <c r="L126" s="12">
        <v>1</v>
      </c>
      <c r="M126" s="12">
        <v>2</v>
      </c>
      <c r="N126" s="12">
        <v>31</v>
      </c>
      <c r="O126" s="12">
        <v>3</v>
      </c>
      <c r="P126" s="26">
        <v>36000</v>
      </c>
      <c r="Q126" s="28">
        <v>1925860</v>
      </c>
      <c r="R126"/>
      <c r="S126"/>
    </row>
    <row r="127" spans="1:19">
      <c r="A127" s="31">
        <f t="shared" si="5"/>
        <v>38</v>
      </c>
      <c r="B127" s="32" t="str">
        <f>VLOOKUP(K127,'Tables to Convert'!$B$4:$C$19,2,FALSE)</f>
        <v>High School Diploma</v>
      </c>
      <c r="C127" s="33">
        <f t="shared" si="6"/>
        <v>16475</v>
      </c>
      <c r="D127" s="32" t="str">
        <f>VLOOKUP(L127,'Tables to Convert'!$E$3:$F$7,2,FALSE)</f>
        <v>White</v>
      </c>
      <c r="E127" s="32" t="str">
        <f>VLOOKUP(M127,'Tables to Convert'!$H$3:$I$5,2,FALSE)</f>
        <v>Female</v>
      </c>
      <c r="F127" s="32" t="str">
        <f>VLOOKUP(N127,'Tables to Convert'!$K$3:$L$8,2,FALSE)</f>
        <v>Ohio</v>
      </c>
      <c r="G127" s="40">
        <f t="shared" si="7"/>
        <v>43</v>
      </c>
      <c r="H127" s="34">
        <f t="shared" si="8"/>
        <v>1</v>
      </c>
      <c r="I127" s="12">
        <v>38</v>
      </c>
      <c r="J127" s="12">
        <v>43</v>
      </c>
      <c r="K127" s="12">
        <v>39</v>
      </c>
      <c r="L127" s="12">
        <v>1</v>
      </c>
      <c r="M127" s="12">
        <v>2</v>
      </c>
      <c r="N127" s="12">
        <v>31</v>
      </c>
      <c r="O127" s="12">
        <v>1</v>
      </c>
      <c r="P127" s="26">
        <v>16475</v>
      </c>
      <c r="Q127" s="28">
        <v>388445820</v>
      </c>
      <c r="R127"/>
      <c r="S127"/>
    </row>
    <row r="128" spans="1:19">
      <c r="A128" s="31">
        <f t="shared" si="5"/>
        <v>35</v>
      </c>
      <c r="B128" s="32" t="str">
        <f>VLOOKUP(K128,'Tables to Convert'!$B$4:$C$19,2,FALSE)</f>
        <v>High School Diploma</v>
      </c>
      <c r="C128" s="33">
        <f t="shared" si="6"/>
        <v>12200</v>
      </c>
      <c r="D128" s="32" t="str">
        <f>VLOOKUP(L128,'Tables to Convert'!$E$3:$F$7,2,FALSE)</f>
        <v>Black</v>
      </c>
      <c r="E128" s="32" t="str">
        <f>VLOOKUP(M128,'Tables to Convert'!$H$3:$I$5,2,FALSE)</f>
        <v>Female</v>
      </c>
      <c r="F128" s="32" t="str">
        <f>VLOOKUP(N128,'Tables to Convert'!$K$3:$L$8,2,FALSE)</f>
        <v>Ohio</v>
      </c>
      <c r="G128" s="40">
        <f t="shared" si="7"/>
        <v>41</v>
      </c>
      <c r="H128" s="34">
        <f t="shared" si="8"/>
        <v>4</v>
      </c>
      <c r="I128" s="12">
        <v>35</v>
      </c>
      <c r="J128" s="12">
        <v>41</v>
      </c>
      <c r="K128" s="12">
        <v>39</v>
      </c>
      <c r="L128" s="12">
        <v>2</v>
      </c>
      <c r="M128" s="12">
        <v>2</v>
      </c>
      <c r="N128" s="12">
        <v>31</v>
      </c>
      <c r="O128" s="12">
        <v>4</v>
      </c>
      <c r="P128" s="26">
        <v>12200</v>
      </c>
      <c r="Q128" s="28">
        <v>334190423</v>
      </c>
      <c r="R128"/>
      <c r="S128"/>
    </row>
    <row r="129" spans="1:19">
      <c r="A129" s="31">
        <f t="shared" si="5"/>
        <v>40</v>
      </c>
      <c r="B129" s="32" t="str">
        <f>VLOOKUP(K129,'Tables to Convert'!$B$4:$C$19,2,FALSE)</f>
        <v>High School Diploma</v>
      </c>
      <c r="C129" s="33">
        <f t="shared" si="6"/>
        <v>7800</v>
      </c>
      <c r="D129" s="32" t="str">
        <f>VLOOKUP(L129,'Tables to Convert'!$E$3:$F$7,2,FALSE)</f>
        <v>White</v>
      </c>
      <c r="E129" s="32" t="str">
        <f>VLOOKUP(M129,'Tables to Convert'!$H$3:$I$5,2,FALSE)</f>
        <v>Female</v>
      </c>
      <c r="F129" s="32" t="str">
        <f>VLOOKUP(N129,'Tables to Convert'!$K$3:$L$8,2,FALSE)</f>
        <v>Ohio</v>
      </c>
      <c r="G129" s="40">
        <f t="shared" si="7"/>
        <v>39</v>
      </c>
      <c r="H129" s="34">
        <f t="shared" si="8"/>
        <v>1</v>
      </c>
      <c r="I129" s="12">
        <v>40</v>
      </c>
      <c r="J129" s="12">
        <v>39</v>
      </c>
      <c r="K129" s="12">
        <v>39</v>
      </c>
      <c r="L129" s="12">
        <v>1</v>
      </c>
      <c r="M129" s="12">
        <v>2</v>
      </c>
      <c r="N129" s="12">
        <v>31</v>
      </c>
      <c r="O129" s="12">
        <v>1</v>
      </c>
      <c r="P129" s="26">
        <v>7800</v>
      </c>
      <c r="Q129" s="28">
        <v>635651039</v>
      </c>
      <c r="R129"/>
      <c r="S129"/>
    </row>
    <row r="130" spans="1:19">
      <c r="A130" s="31">
        <f t="shared" si="5"/>
        <v>40</v>
      </c>
      <c r="B130" s="32" t="str">
        <f>VLOOKUP(K130,'Tables to Convert'!$B$4:$C$19,2,FALSE)</f>
        <v>Some College</v>
      </c>
      <c r="C130" s="33">
        <f t="shared" si="6"/>
        <v>19000</v>
      </c>
      <c r="D130" s="32" t="str">
        <f>VLOOKUP(L130,'Tables to Convert'!$E$3:$F$7,2,FALSE)</f>
        <v>White</v>
      </c>
      <c r="E130" s="32" t="str">
        <f>VLOOKUP(M130,'Tables to Convert'!$H$3:$I$5,2,FALSE)</f>
        <v>Male</v>
      </c>
      <c r="F130" s="32" t="str">
        <f>VLOOKUP(N130,'Tables to Convert'!$K$3:$L$8,2,FALSE)</f>
        <v>Ohio</v>
      </c>
      <c r="G130" s="40">
        <f t="shared" si="7"/>
        <v>32</v>
      </c>
      <c r="H130" s="34">
        <f t="shared" si="8"/>
        <v>1</v>
      </c>
      <c r="I130" s="12">
        <v>40</v>
      </c>
      <c r="J130" s="12">
        <v>32</v>
      </c>
      <c r="K130" s="12">
        <v>42</v>
      </c>
      <c r="L130" s="12">
        <v>1</v>
      </c>
      <c r="M130" s="12">
        <v>1</v>
      </c>
      <c r="N130" s="12">
        <v>31</v>
      </c>
      <c r="O130" s="12">
        <v>1</v>
      </c>
      <c r="P130" s="26">
        <v>19000</v>
      </c>
      <c r="Q130" s="28">
        <v>956205135</v>
      </c>
      <c r="R130"/>
      <c r="S130"/>
    </row>
    <row r="131" spans="1:19">
      <c r="A131" s="31">
        <f t="shared" si="5"/>
        <v>45</v>
      </c>
      <c r="B131" s="32" t="str">
        <f>VLOOKUP(K131,'Tables to Convert'!$B$4:$C$19,2,FALSE)</f>
        <v>High School Diploma</v>
      </c>
      <c r="C131" s="33">
        <f t="shared" si="6"/>
        <v>40000</v>
      </c>
      <c r="D131" s="32" t="str">
        <f>VLOOKUP(L131,'Tables to Convert'!$E$3:$F$7,2,FALSE)</f>
        <v>White</v>
      </c>
      <c r="E131" s="32" t="str">
        <f>VLOOKUP(M131,'Tables to Convert'!$H$3:$I$5,2,FALSE)</f>
        <v>Male</v>
      </c>
      <c r="F131" s="32" t="str">
        <f>VLOOKUP(N131,'Tables to Convert'!$K$3:$L$8,2,FALSE)</f>
        <v>Ohio</v>
      </c>
      <c r="G131" s="40">
        <f t="shared" si="7"/>
        <v>50</v>
      </c>
      <c r="H131" s="34">
        <f t="shared" si="8"/>
        <v>1</v>
      </c>
      <c r="I131" s="12">
        <v>45</v>
      </c>
      <c r="J131" s="12">
        <v>50</v>
      </c>
      <c r="K131" s="12">
        <v>39</v>
      </c>
      <c r="L131" s="12">
        <v>1</v>
      </c>
      <c r="M131" s="12">
        <v>1</v>
      </c>
      <c r="N131" s="12">
        <v>31</v>
      </c>
      <c r="O131" s="12">
        <v>1</v>
      </c>
      <c r="P131" s="26">
        <v>40000</v>
      </c>
      <c r="Q131" s="28">
        <v>196786486</v>
      </c>
      <c r="R131"/>
      <c r="S131"/>
    </row>
    <row r="132" spans="1:19">
      <c r="A132" s="31">
        <f t="shared" si="5"/>
        <v>50</v>
      </c>
      <c r="B132" s="32" t="str">
        <f>VLOOKUP(K132,'Tables to Convert'!$B$4:$C$19,2,FALSE)</f>
        <v>High School Diploma</v>
      </c>
      <c r="C132" s="33">
        <f t="shared" si="6"/>
        <v>0</v>
      </c>
      <c r="D132" s="32" t="str">
        <f>VLOOKUP(L132,'Tables to Convert'!$E$3:$F$7,2,FALSE)</f>
        <v>White</v>
      </c>
      <c r="E132" s="32" t="str">
        <f>VLOOKUP(M132,'Tables to Convert'!$H$3:$I$5,2,FALSE)</f>
        <v>Female</v>
      </c>
      <c r="F132" s="32" t="str">
        <f>VLOOKUP(N132,'Tables to Convert'!$K$3:$L$8,2,FALSE)</f>
        <v>Ohio</v>
      </c>
      <c r="G132" s="40">
        <f t="shared" si="7"/>
        <v>49</v>
      </c>
      <c r="H132" s="34">
        <f t="shared" si="8"/>
        <v>1</v>
      </c>
      <c r="I132" s="12">
        <v>50</v>
      </c>
      <c r="J132" s="12">
        <v>49</v>
      </c>
      <c r="K132" s="12">
        <v>39</v>
      </c>
      <c r="L132" s="12">
        <v>1</v>
      </c>
      <c r="M132" s="12">
        <v>2</v>
      </c>
      <c r="N132" s="12">
        <v>31</v>
      </c>
      <c r="O132" s="12">
        <v>1</v>
      </c>
      <c r="P132" s="26">
        <v>0</v>
      </c>
      <c r="Q132" s="28">
        <v>853754335</v>
      </c>
      <c r="R132"/>
      <c r="S132"/>
    </row>
    <row r="133" spans="1:19">
      <c r="A133" s="31">
        <f t="shared" si="5"/>
        <v>40</v>
      </c>
      <c r="B133" s="32" t="str">
        <f>VLOOKUP(K133,'Tables to Convert'!$B$4:$C$19,2,FALSE)</f>
        <v>High School Diploma</v>
      </c>
      <c r="C133" s="33">
        <f t="shared" si="6"/>
        <v>4753</v>
      </c>
      <c r="D133" s="32" t="str">
        <f>VLOOKUP(L133,'Tables to Convert'!$E$3:$F$7,2,FALSE)</f>
        <v>White</v>
      </c>
      <c r="E133" s="32" t="str">
        <f>VLOOKUP(M133,'Tables to Convert'!$H$3:$I$5,2,FALSE)</f>
        <v>Male</v>
      </c>
      <c r="F133" s="32" t="str">
        <f>VLOOKUP(N133,'Tables to Convert'!$K$3:$L$8,2,FALSE)</f>
        <v>Ohio</v>
      </c>
      <c r="G133" s="40">
        <f t="shared" si="7"/>
        <v>19</v>
      </c>
      <c r="H133" s="34">
        <f t="shared" si="8"/>
        <v>1</v>
      </c>
      <c r="I133" s="12">
        <v>40</v>
      </c>
      <c r="J133" s="12">
        <v>19</v>
      </c>
      <c r="K133" s="12">
        <v>39</v>
      </c>
      <c r="L133" s="12">
        <v>1</v>
      </c>
      <c r="M133" s="12">
        <v>1</v>
      </c>
      <c r="N133" s="12">
        <v>31</v>
      </c>
      <c r="O133" s="12">
        <v>1</v>
      </c>
      <c r="P133" s="26">
        <v>4753</v>
      </c>
      <c r="Q133" s="28">
        <v>843641591</v>
      </c>
      <c r="R133"/>
      <c r="S133"/>
    </row>
    <row r="134" spans="1:19">
      <c r="A134" s="31">
        <f t="shared" ref="A134:A197" si="9">I134</f>
        <v>50</v>
      </c>
      <c r="B134" s="32" t="str">
        <f>VLOOKUP(K134,'Tables to Convert'!$B$4:$C$19,2,FALSE)</f>
        <v>Some College</v>
      </c>
      <c r="C134" s="33">
        <f t="shared" ref="C134:C197" si="10">P134</f>
        <v>60000</v>
      </c>
      <c r="D134" s="32" t="str">
        <f>VLOOKUP(L134,'Tables to Convert'!$E$3:$F$7,2,FALSE)</f>
        <v>White</v>
      </c>
      <c r="E134" s="32" t="str">
        <f>VLOOKUP(M134,'Tables to Convert'!$H$3:$I$5,2,FALSE)</f>
        <v>Female</v>
      </c>
      <c r="F134" s="32" t="str">
        <f>VLOOKUP(N134,'Tables to Convert'!$K$3:$L$8,2,FALSE)</f>
        <v>Ohio</v>
      </c>
      <c r="G134" s="40">
        <f t="shared" ref="G134:G197" si="11">J134</f>
        <v>38</v>
      </c>
      <c r="H134" s="34">
        <f t="shared" ref="H134:H197" si="12">O134</f>
        <v>7</v>
      </c>
      <c r="I134" s="12">
        <v>50</v>
      </c>
      <c r="J134" s="12">
        <v>38</v>
      </c>
      <c r="K134" s="12">
        <v>43</v>
      </c>
      <c r="L134" s="12">
        <v>1</v>
      </c>
      <c r="M134" s="12">
        <v>2</v>
      </c>
      <c r="N134" s="12">
        <v>31</v>
      </c>
      <c r="O134" s="12">
        <v>7</v>
      </c>
      <c r="P134" s="26">
        <v>60000</v>
      </c>
      <c r="Q134" s="28">
        <v>704068599</v>
      </c>
      <c r="R134"/>
      <c r="S134"/>
    </row>
    <row r="135" spans="1:19">
      <c r="A135" s="31">
        <f t="shared" si="9"/>
        <v>36</v>
      </c>
      <c r="B135" s="32" t="str">
        <f>VLOOKUP(K135,'Tables to Convert'!$B$4:$C$19,2,FALSE)</f>
        <v>Some College</v>
      </c>
      <c r="C135" s="33">
        <f t="shared" si="10"/>
        <v>25236</v>
      </c>
      <c r="D135" s="32" t="str">
        <f>VLOOKUP(L135,'Tables to Convert'!$E$3:$F$7,2,FALSE)</f>
        <v>White</v>
      </c>
      <c r="E135" s="32" t="str">
        <f>VLOOKUP(M135,'Tables to Convert'!$H$3:$I$5,2,FALSE)</f>
        <v>Female</v>
      </c>
      <c r="F135" s="32" t="str">
        <f>VLOOKUP(N135,'Tables to Convert'!$K$3:$L$8,2,FALSE)</f>
        <v>Ohio</v>
      </c>
      <c r="G135" s="40">
        <f t="shared" si="11"/>
        <v>37</v>
      </c>
      <c r="H135" s="34">
        <f t="shared" si="12"/>
        <v>8</v>
      </c>
      <c r="I135" s="12">
        <v>36</v>
      </c>
      <c r="J135" s="12">
        <v>37</v>
      </c>
      <c r="K135" s="12">
        <v>41</v>
      </c>
      <c r="L135" s="12">
        <v>1</v>
      </c>
      <c r="M135" s="12">
        <v>2</v>
      </c>
      <c r="N135" s="12">
        <v>31</v>
      </c>
      <c r="O135" s="12">
        <v>8</v>
      </c>
      <c r="P135" s="26">
        <v>25236</v>
      </c>
      <c r="Q135" s="28">
        <v>183489637</v>
      </c>
      <c r="R135"/>
      <c r="S135"/>
    </row>
    <row r="136" spans="1:19">
      <c r="A136" s="31">
        <f t="shared" si="9"/>
        <v>40</v>
      </c>
      <c r="B136" s="32" t="str">
        <f>VLOOKUP(K136,'Tables to Convert'!$B$4:$C$19,2,FALSE)</f>
        <v>High School Diploma</v>
      </c>
      <c r="C136" s="33">
        <f t="shared" si="10"/>
        <v>60000</v>
      </c>
      <c r="D136" s="32" t="str">
        <f>VLOOKUP(L136,'Tables to Convert'!$E$3:$F$7,2,FALSE)</f>
        <v>White</v>
      </c>
      <c r="E136" s="32" t="str">
        <f>VLOOKUP(M136,'Tables to Convert'!$H$3:$I$5,2,FALSE)</f>
        <v>Male</v>
      </c>
      <c r="F136" s="32" t="str">
        <f>VLOOKUP(N136,'Tables to Convert'!$K$3:$L$8,2,FALSE)</f>
        <v>Ohio</v>
      </c>
      <c r="G136" s="40">
        <f t="shared" si="11"/>
        <v>43</v>
      </c>
      <c r="H136" s="34">
        <f t="shared" si="12"/>
        <v>4</v>
      </c>
      <c r="I136" s="12">
        <v>40</v>
      </c>
      <c r="J136" s="12">
        <v>43</v>
      </c>
      <c r="K136" s="12">
        <v>39</v>
      </c>
      <c r="L136" s="12">
        <v>1</v>
      </c>
      <c r="M136" s="12">
        <v>1</v>
      </c>
      <c r="N136" s="12">
        <v>31</v>
      </c>
      <c r="O136" s="12">
        <v>4</v>
      </c>
      <c r="P136" s="26">
        <v>60000</v>
      </c>
      <c r="Q136" s="28">
        <v>322450353</v>
      </c>
      <c r="R136"/>
      <c r="S136"/>
    </row>
    <row r="137" spans="1:19">
      <c r="A137" s="31">
        <f t="shared" si="9"/>
        <v>40</v>
      </c>
      <c r="B137" s="32" t="str">
        <f>VLOOKUP(K137,'Tables to Convert'!$B$4:$C$19,2,FALSE)</f>
        <v>High School Diploma</v>
      </c>
      <c r="C137" s="33">
        <f t="shared" si="10"/>
        <v>35000</v>
      </c>
      <c r="D137" s="32" t="str">
        <f>VLOOKUP(L137,'Tables to Convert'!$E$3:$F$7,2,FALSE)</f>
        <v>White</v>
      </c>
      <c r="E137" s="32" t="str">
        <f>VLOOKUP(M137,'Tables to Convert'!$H$3:$I$5,2,FALSE)</f>
        <v>Female</v>
      </c>
      <c r="F137" s="32" t="str">
        <f>VLOOKUP(N137,'Tables to Convert'!$K$3:$L$8,2,FALSE)</f>
        <v>Ohio</v>
      </c>
      <c r="G137" s="40">
        <f t="shared" si="11"/>
        <v>41</v>
      </c>
      <c r="H137" s="34">
        <f t="shared" si="12"/>
        <v>1</v>
      </c>
      <c r="I137" s="12">
        <v>40</v>
      </c>
      <c r="J137" s="12">
        <v>41</v>
      </c>
      <c r="K137" s="12">
        <v>39</v>
      </c>
      <c r="L137" s="12">
        <v>1</v>
      </c>
      <c r="M137" s="12">
        <v>2</v>
      </c>
      <c r="N137" s="12">
        <v>31</v>
      </c>
      <c r="O137" s="12">
        <v>1</v>
      </c>
      <c r="P137" s="26">
        <v>35000</v>
      </c>
      <c r="Q137" s="28">
        <v>723325783</v>
      </c>
      <c r="R137"/>
      <c r="S137"/>
    </row>
    <row r="138" spans="1:19">
      <c r="A138" s="31">
        <f t="shared" si="9"/>
        <v>40</v>
      </c>
      <c r="B138" s="32" t="str">
        <f>VLOOKUP(K138,'Tables to Convert'!$B$4:$C$19,2,FALSE)</f>
        <v>Some College</v>
      </c>
      <c r="C138" s="33">
        <f t="shared" si="10"/>
        <v>30000</v>
      </c>
      <c r="D138" s="32" t="str">
        <f>VLOOKUP(L138,'Tables to Convert'!$E$3:$F$7,2,FALSE)</f>
        <v>White</v>
      </c>
      <c r="E138" s="32" t="str">
        <f>VLOOKUP(M138,'Tables to Convert'!$H$3:$I$5,2,FALSE)</f>
        <v>Male</v>
      </c>
      <c r="F138" s="32" t="str">
        <f>VLOOKUP(N138,'Tables to Convert'!$K$3:$L$8,2,FALSE)</f>
        <v>Ohio</v>
      </c>
      <c r="G138" s="40">
        <f t="shared" si="11"/>
        <v>25</v>
      </c>
      <c r="H138" s="34">
        <f t="shared" si="12"/>
        <v>5</v>
      </c>
      <c r="I138" s="12">
        <v>40</v>
      </c>
      <c r="J138" s="12">
        <v>25</v>
      </c>
      <c r="K138" s="12">
        <v>43</v>
      </c>
      <c r="L138" s="12">
        <v>1</v>
      </c>
      <c r="M138" s="12">
        <v>1</v>
      </c>
      <c r="N138" s="12">
        <v>31</v>
      </c>
      <c r="O138" s="12">
        <v>5</v>
      </c>
      <c r="P138" s="26">
        <v>30000</v>
      </c>
      <c r="Q138" s="28">
        <v>950220756</v>
      </c>
      <c r="R138"/>
      <c r="S138"/>
    </row>
    <row r="139" spans="1:19">
      <c r="A139" s="31">
        <f t="shared" si="9"/>
        <v>50</v>
      </c>
      <c r="B139" s="32" t="str">
        <f>VLOOKUP(K139,'Tables to Convert'!$B$4:$C$19,2,FALSE)</f>
        <v>High School Diploma</v>
      </c>
      <c r="C139" s="33">
        <f t="shared" si="10"/>
        <v>42000</v>
      </c>
      <c r="D139" s="32" t="str">
        <f>VLOOKUP(L139,'Tables to Convert'!$E$3:$F$7,2,FALSE)</f>
        <v>White</v>
      </c>
      <c r="E139" s="32" t="str">
        <f>VLOOKUP(M139,'Tables to Convert'!$H$3:$I$5,2,FALSE)</f>
        <v>Male</v>
      </c>
      <c r="F139" s="32" t="str">
        <f>VLOOKUP(N139,'Tables to Convert'!$K$3:$L$8,2,FALSE)</f>
        <v>Ohio</v>
      </c>
      <c r="G139" s="40">
        <f t="shared" si="11"/>
        <v>59</v>
      </c>
      <c r="H139" s="34">
        <f t="shared" si="12"/>
        <v>6</v>
      </c>
      <c r="I139" s="12">
        <v>50</v>
      </c>
      <c r="J139" s="12">
        <v>59</v>
      </c>
      <c r="K139" s="12">
        <v>39</v>
      </c>
      <c r="L139" s="12">
        <v>1</v>
      </c>
      <c r="M139" s="12">
        <v>1</v>
      </c>
      <c r="N139" s="12">
        <v>31</v>
      </c>
      <c r="O139" s="12">
        <v>6</v>
      </c>
      <c r="P139" s="26">
        <v>42000</v>
      </c>
      <c r="Q139" s="28">
        <v>598705604</v>
      </c>
      <c r="R139"/>
      <c r="S139"/>
    </row>
    <row r="140" spans="1:19">
      <c r="A140" s="31">
        <f t="shared" si="9"/>
        <v>48</v>
      </c>
      <c r="B140" s="32" t="str">
        <f>VLOOKUP(K140,'Tables to Convert'!$B$4:$C$19,2,FALSE)</f>
        <v>High School Diploma</v>
      </c>
      <c r="C140" s="33">
        <f t="shared" si="10"/>
        <v>36000</v>
      </c>
      <c r="D140" s="32" t="str">
        <f>VLOOKUP(L140,'Tables to Convert'!$E$3:$F$7,2,FALSE)</f>
        <v>White</v>
      </c>
      <c r="E140" s="32" t="str">
        <f>VLOOKUP(M140,'Tables to Convert'!$H$3:$I$5,2,FALSE)</f>
        <v>Female</v>
      </c>
      <c r="F140" s="32" t="str">
        <f>VLOOKUP(N140,'Tables to Convert'!$K$3:$L$8,2,FALSE)</f>
        <v>Ohio</v>
      </c>
      <c r="G140" s="40">
        <f t="shared" si="11"/>
        <v>56</v>
      </c>
      <c r="H140" s="34">
        <f t="shared" si="12"/>
        <v>6</v>
      </c>
      <c r="I140" s="12">
        <v>48</v>
      </c>
      <c r="J140" s="12">
        <v>56</v>
      </c>
      <c r="K140" s="12">
        <v>39</v>
      </c>
      <c r="L140" s="12">
        <v>1</v>
      </c>
      <c r="M140" s="12">
        <v>2</v>
      </c>
      <c r="N140" s="12">
        <v>31</v>
      </c>
      <c r="O140" s="12">
        <v>6</v>
      </c>
      <c r="P140" s="26">
        <v>36000</v>
      </c>
      <c r="Q140" s="28">
        <v>179020015</v>
      </c>
      <c r="R140"/>
      <c r="S140"/>
    </row>
    <row r="141" spans="1:19">
      <c r="A141" s="31">
        <f t="shared" si="9"/>
        <v>80</v>
      </c>
      <c r="B141" s="32" t="str">
        <f>VLOOKUP(K141,'Tables to Convert'!$B$4:$C$19,2,FALSE)</f>
        <v>High School Diploma</v>
      </c>
      <c r="C141" s="33">
        <f t="shared" si="10"/>
        <v>29000</v>
      </c>
      <c r="D141" s="32" t="str">
        <f>VLOOKUP(L141,'Tables to Convert'!$E$3:$F$7,2,FALSE)</f>
        <v>White</v>
      </c>
      <c r="E141" s="32" t="str">
        <f>VLOOKUP(M141,'Tables to Convert'!$H$3:$I$5,2,FALSE)</f>
        <v>Male</v>
      </c>
      <c r="F141" s="32" t="str">
        <f>VLOOKUP(N141,'Tables to Convert'!$K$3:$L$8,2,FALSE)</f>
        <v>Ohio</v>
      </c>
      <c r="G141" s="40">
        <f t="shared" si="11"/>
        <v>49</v>
      </c>
      <c r="H141" s="34">
        <f t="shared" si="12"/>
        <v>5</v>
      </c>
      <c r="I141" s="12">
        <v>80</v>
      </c>
      <c r="J141" s="12">
        <v>49</v>
      </c>
      <c r="K141" s="12">
        <v>39</v>
      </c>
      <c r="L141" s="12">
        <v>1</v>
      </c>
      <c r="M141" s="12">
        <v>1</v>
      </c>
      <c r="N141" s="12">
        <v>31</v>
      </c>
      <c r="O141" s="12">
        <v>5</v>
      </c>
      <c r="P141" s="26">
        <v>29000</v>
      </c>
      <c r="Q141" s="28">
        <v>208209854</v>
      </c>
      <c r="R141"/>
      <c r="S141"/>
    </row>
    <row r="142" spans="1:19">
      <c r="A142" s="31">
        <f t="shared" si="9"/>
        <v>40</v>
      </c>
      <c r="B142" s="32" t="str">
        <f>VLOOKUP(K142,'Tables to Convert'!$B$4:$C$19,2,FALSE)</f>
        <v>High School Diploma</v>
      </c>
      <c r="C142" s="33">
        <f t="shared" si="10"/>
        <v>26000</v>
      </c>
      <c r="D142" s="32" t="str">
        <f>VLOOKUP(L142,'Tables to Convert'!$E$3:$F$7,2,FALSE)</f>
        <v>White</v>
      </c>
      <c r="E142" s="32" t="str">
        <f>VLOOKUP(M142,'Tables to Convert'!$H$3:$I$5,2,FALSE)</f>
        <v>Female</v>
      </c>
      <c r="F142" s="32" t="str">
        <f>VLOOKUP(N142,'Tables to Convert'!$K$3:$L$8,2,FALSE)</f>
        <v>Ohio</v>
      </c>
      <c r="G142" s="40">
        <f t="shared" si="11"/>
        <v>20</v>
      </c>
      <c r="H142" s="34">
        <f t="shared" si="12"/>
        <v>2</v>
      </c>
      <c r="I142" s="12">
        <v>40</v>
      </c>
      <c r="J142" s="12">
        <v>20</v>
      </c>
      <c r="K142" s="12">
        <v>39</v>
      </c>
      <c r="L142" s="12">
        <v>1</v>
      </c>
      <c r="M142" s="12">
        <v>2</v>
      </c>
      <c r="N142" s="12">
        <v>31</v>
      </c>
      <c r="O142" s="12">
        <v>2</v>
      </c>
      <c r="P142" s="26">
        <v>26000</v>
      </c>
      <c r="Q142" s="28">
        <v>192704204</v>
      </c>
      <c r="R142"/>
      <c r="S142"/>
    </row>
    <row r="143" spans="1:19">
      <c r="A143" s="31">
        <f t="shared" si="9"/>
        <v>50</v>
      </c>
      <c r="B143" s="32" t="str">
        <f>VLOOKUP(K143,'Tables to Convert'!$B$4:$C$19,2,FALSE)</f>
        <v>High School Diploma</v>
      </c>
      <c r="C143" s="33">
        <f t="shared" si="10"/>
        <v>70000</v>
      </c>
      <c r="D143" s="32" t="str">
        <f>VLOOKUP(L143,'Tables to Convert'!$E$3:$F$7,2,FALSE)</f>
        <v>White</v>
      </c>
      <c r="E143" s="32" t="str">
        <f>VLOOKUP(M143,'Tables to Convert'!$H$3:$I$5,2,FALSE)</f>
        <v>Male</v>
      </c>
      <c r="F143" s="32" t="str">
        <f>VLOOKUP(N143,'Tables to Convert'!$K$3:$L$8,2,FALSE)</f>
        <v>Ohio</v>
      </c>
      <c r="G143" s="40">
        <f t="shared" si="11"/>
        <v>29</v>
      </c>
      <c r="H143" s="34">
        <f t="shared" si="12"/>
        <v>7</v>
      </c>
      <c r="I143" s="12">
        <v>50</v>
      </c>
      <c r="J143" s="12">
        <v>29</v>
      </c>
      <c r="K143" s="12">
        <v>39</v>
      </c>
      <c r="L143" s="12">
        <v>1</v>
      </c>
      <c r="M143" s="12">
        <v>1</v>
      </c>
      <c r="N143" s="12">
        <v>31</v>
      </c>
      <c r="O143" s="12">
        <v>7</v>
      </c>
      <c r="P143" s="26">
        <v>70000</v>
      </c>
      <c r="Q143" s="28">
        <v>96908661</v>
      </c>
      <c r="R143"/>
      <c r="S143"/>
    </row>
    <row r="144" spans="1:19">
      <c r="A144" s="31">
        <f t="shared" si="9"/>
        <v>40</v>
      </c>
      <c r="B144" s="32" t="str">
        <f>VLOOKUP(K144,'Tables to Convert'!$B$4:$C$19,2,FALSE)</f>
        <v>11th Grade</v>
      </c>
      <c r="C144" s="33">
        <f t="shared" si="10"/>
        <v>15000</v>
      </c>
      <c r="D144" s="32" t="str">
        <f>VLOOKUP(L144,'Tables to Convert'!$E$3:$F$7,2,FALSE)</f>
        <v>White</v>
      </c>
      <c r="E144" s="32" t="str">
        <f>VLOOKUP(M144,'Tables to Convert'!$H$3:$I$5,2,FALSE)</f>
        <v>Female</v>
      </c>
      <c r="F144" s="32" t="str">
        <f>VLOOKUP(N144,'Tables to Convert'!$K$3:$L$8,2,FALSE)</f>
        <v>Ohio</v>
      </c>
      <c r="G144" s="40">
        <f t="shared" si="11"/>
        <v>31</v>
      </c>
      <c r="H144" s="34">
        <f t="shared" si="12"/>
        <v>7</v>
      </c>
      <c r="I144" s="12">
        <v>40</v>
      </c>
      <c r="J144" s="12">
        <v>31</v>
      </c>
      <c r="K144" s="12">
        <v>37</v>
      </c>
      <c r="L144" s="12">
        <v>1</v>
      </c>
      <c r="M144" s="12">
        <v>2</v>
      </c>
      <c r="N144" s="12">
        <v>31</v>
      </c>
      <c r="O144" s="12">
        <v>7</v>
      </c>
      <c r="P144" s="26">
        <v>15000</v>
      </c>
      <c r="Q144" s="28">
        <v>39565307</v>
      </c>
      <c r="R144"/>
      <c r="S144"/>
    </row>
    <row r="145" spans="1:19">
      <c r="A145" s="31">
        <f t="shared" si="9"/>
        <v>50</v>
      </c>
      <c r="B145" s="32" t="str">
        <f>VLOOKUP(K145,'Tables to Convert'!$B$4:$C$19,2,FALSE)</f>
        <v>Some College</v>
      </c>
      <c r="C145" s="33">
        <f t="shared" si="10"/>
        <v>60000</v>
      </c>
      <c r="D145" s="32" t="str">
        <f>VLOOKUP(L145,'Tables to Convert'!$E$3:$F$7,2,FALSE)</f>
        <v>White</v>
      </c>
      <c r="E145" s="32" t="str">
        <f>VLOOKUP(M145,'Tables to Convert'!$H$3:$I$5,2,FALSE)</f>
        <v>Male</v>
      </c>
      <c r="F145" s="32" t="str">
        <f>VLOOKUP(N145,'Tables to Convert'!$K$3:$L$8,2,FALSE)</f>
        <v>Ohio</v>
      </c>
      <c r="G145" s="40">
        <f t="shared" si="11"/>
        <v>32</v>
      </c>
      <c r="H145" s="34">
        <f t="shared" si="12"/>
        <v>3</v>
      </c>
      <c r="I145" s="12">
        <v>50</v>
      </c>
      <c r="J145" s="12">
        <v>32</v>
      </c>
      <c r="K145" s="12">
        <v>43</v>
      </c>
      <c r="L145" s="12">
        <v>1</v>
      </c>
      <c r="M145" s="12">
        <v>1</v>
      </c>
      <c r="N145" s="12">
        <v>31</v>
      </c>
      <c r="O145" s="12">
        <v>3</v>
      </c>
      <c r="P145" s="26">
        <v>60000</v>
      </c>
      <c r="Q145" s="28">
        <v>73922828</v>
      </c>
      <c r="R145"/>
      <c r="S145"/>
    </row>
    <row r="146" spans="1:19">
      <c r="A146" s="31">
        <f t="shared" si="9"/>
        <v>40</v>
      </c>
      <c r="B146" s="32" t="str">
        <f>VLOOKUP(K146,'Tables to Convert'!$B$4:$C$19,2,FALSE)</f>
        <v>Some College</v>
      </c>
      <c r="C146" s="33">
        <f t="shared" si="10"/>
        <v>50000</v>
      </c>
      <c r="D146" s="32" t="str">
        <f>VLOOKUP(L146,'Tables to Convert'!$E$3:$F$7,2,FALSE)</f>
        <v>White</v>
      </c>
      <c r="E146" s="32" t="str">
        <f>VLOOKUP(M146,'Tables to Convert'!$H$3:$I$5,2,FALSE)</f>
        <v>Male</v>
      </c>
      <c r="F146" s="32" t="str">
        <f>VLOOKUP(N146,'Tables to Convert'!$K$3:$L$8,2,FALSE)</f>
        <v>Ohio</v>
      </c>
      <c r="G146" s="40">
        <f t="shared" si="11"/>
        <v>52</v>
      </c>
      <c r="H146" s="34">
        <f t="shared" si="12"/>
        <v>3</v>
      </c>
      <c r="I146" s="12">
        <v>40</v>
      </c>
      <c r="J146" s="12">
        <v>52</v>
      </c>
      <c r="K146" s="12">
        <v>40</v>
      </c>
      <c r="L146" s="12">
        <v>1</v>
      </c>
      <c r="M146" s="12">
        <v>1</v>
      </c>
      <c r="N146" s="12">
        <v>31</v>
      </c>
      <c r="O146" s="12">
        <v>3</v>
      </c>
      <c r="P146" s="26">
        <v>50000</v>
      </c>
      <c r="Q146" s="28">
        <v>24610934</v>
      </c>
      <c r="R146"/>
      <c r="S146"/>
    </row>
    <row r="147" spans="1:19">
      <c r="A147" s="31">
        <f t="shared" si="9"/>
        <v>40</v>
      </c>
      <c r="B147" s="32" t="str">
        <f>VLOOKUP(K147,'Tables to Convert'!$B$4:$C$19,2,FALSE)</f>
        <v>11th Grade</v>
      </c>
      <c r="C147" s="33">
        <f t="shared" si="10"/>
        <v>20000</v>
      </c>
      <c r="D147" s="32" t="str">
        <f>VLOOKUP(L147,'Tables to Convert'!$E$3:$F$7,2,FALSE)</f>
        <v>White</v>
      </c>
      <c r="E147" s="32" t="str">
        <f>VLOOKUP(M147,'Tables to Convert'!$H$3:$I$5,2,FALSE)</f>
        <v>Male</v>
      </c>
      <c r="F147" s="32" t="str">
        <f>VLOOKUP(N147,'Tables to Convert'!$K$3:$L$8,2,FALSE)</f>
        <v>Ohio</v>
      </c>
      <c r="G147" s="40">
        <f t="shared" si="11"/>
        <v>35</v>
      </c>
      <c r="H147" s="34">
        <f t="shared" si="12"/>
        <v>7</v>
      </c>
      <c r="I147" s="12">
        <v>40</v>
      </c>
      <c r="J147" s="12">
        <v>35</v>
      </c>
      <c r="K147" s="12">
        <v>37</v>
      </c>
      <c r="L147" s="12">
        <v>1</v>
      </c>
      <c r="M147" s="12">
        <v>1</v>
      </c>
      <c r="N147" s="12">
        <v>31</v>
      </c>
      <c r="O147" s="12">
        <v>7</v>
      </c>
      <c r="P147" s="26">
        <v>20000</v>
      </c>
      <c r="Q147" s="28">
        <v>487294098</v>
      </c>
      <c r="R147"/>
      <c r="S147"/>
    </row>
    <row r="148" spans="1:19">
      <c r="A148" s="31">
        <f t="shared" si="9"/>
        <v>40</v>
      </c>
      <c r="B148" s="32" t="str">
        <f>VLOOKUP(K148,'Tables to Convert'!$B$4:$C$19,2,FALSE)</f>
        <v>Some College</v>
      </c>
      <c r="C148" s="33">
        <f t="shared" si="10"/>
        <v>10452</v>
      </c>
      <c r="D148" s="32" t="str">
        <f>VLOOKUP(L148,'Tables to Convert'!$E$3:$F$7,2,FALSE)</f>
        <v>White</v>
      </c>
      <c r="E148" s="32" t="str">
        <f>VLOOKUP(M148,'Tables to Convert'!$H$3:$I$5,2,FALSE)</f>
        <v>Female</v>
      </c>
      <c r="F148" s="32" t="str">
        <f>VLOOKUP(N148,'Tables to Convert'!$K$3:$L$8,2,FALSE)</f>
        <v>Ohio</v>
      </c>
      <c r="G148" s="40">
        <f t="shared" si="11"/>
        <v>39</v>
      </c>
      <c r="H148" s="34">
        <f t="shared" si="12"/>
        <v>7</v>
      </c>
      <c r="I148" s="12">
        <v>40</v>
      </c>
      <c r="J148" s="12">
        <v>39</v>
      </c>
      <c r="K148" s="12">
        <v>40</v>
      </c>
      <c r="L148" s="12">
        <v>1</v>
      </c>
      <c r="M148" s="12">
        <v>2</v>
      </c>
      <c r="N148" s="12">
        <v>31</v>
      </c>
      <c r="O148" s="12">
        <v>7</v>
      </c>
      <c r="P148" s="26">
        <v>10452</v>
      </c>
      <c r="Q148" s="28">
        <v>33123919</v>
      </c>
      <c r="R148"/>
      <c r="S148"/>
    </row>
    <row r="149" spans="1:19">
      <c r="A149" s="31">
        <f t="shared" si="9"/>
        <v>0</v>
      </c>
      <c r="B149" s="32" t="str">
        <f>VLOOKUP(K149,'Tables to Convert'!$B$4:$C$19,2,FALSE)</f>
        <v>Some College</v>
      </c>
      <c r="C149" s="33">
        <f t="shared" si="10"/>
        <v>80000</v>
      </c>
      <c r="D149" s="32" t="str">
        <f>VLOOKUP(L149,'Tables to Convert'!$E$3:$F$7,2,FALSE)</f>
        <v>White</v>
      </c>
      <c r="E149" s="32" t="str">
        <f>VLOOKUP(M149,'Tables to Convert'!$H$3:$I$5,2,FALSE)</f>
        <v>Male</v>
      </c>
      <c r="F149" s="32" t="str">
        <f>VLOOKUP(N149,'Tables to Convert'!$K$3:$L$8,2,FALSE)</f>
        <v>Ohio</v>
      </c>
      <c r="G149" s="40">
        <f t="shared" si="11"/>
        <v>38</v>
      </c>
      <c r="H149" s="34">
        <f t="shared" si="12"/>
        <v>7</v>
      </c>
      <c r="I149" s="12">
        <v>0</v>
      </c>
      <c r="J149" s="12">
        <v>38</v>
      </c>
      <c r="K149" s="12">
        <v>41</v>
      </c>
      <c r="L149" s="12">
        <v>1</v>
      </c>
      <c r="M149" s="12">
        <v>1</v>
      </c>
      <c r="N149" s="12">
        <v>31</v>
      </c>
      <c r="O149" s="12">
        <v>7</v>
      </c>
      <c r="P149" s="26">
        <v>80000</v>
      </c>
      <c r="Q149" s="28">
        <v>800263512</v>
      </c>
      <c r="R149"/>
      <c r="S149"/>
    </row>
    <row r="150" spans="1:19">
      <c r="A150" s="31">
        <f t="shared" si="9"/>
        <v>40</v>
      </c>
      <c r="B150" s="32" t="str">
        <f>VLOOKUP(K150,'Tables to Convert'!$B$4:$C$19,2,FALSE)</f>
        <v>High School Diploma</v>
      </c>
      <c r="C150" s="33">
        <f t="shared" si="10"/>
        <v>15000</v>
      </c>
      <c r="D150" s="32" t="str">
        <f>VLOOKUP(L150,'Tables to Convert'!$E$3:$F$7,2,FALSE)</f>
        <v>White</v>
      </c>
      <c r="E150" s="32" t="str">
        <f>VLOOKUP(M150,'Tables to Convert'!$H$3:$I$5,2,FALSE)</f>
        <v>Male</v>
      </c>
      <c r="F150" s="32" t="str">
        <f>VLOOKUP(N150,'Tables to Convert'!$K$3:$L$8,2,FALSE)</f>
        <v>Ohio</v>
      </c>
      <c r="G150" s="40">
        <f t="shared" si="11"/>
        <v>24</v>
      </c>
      <c r="H150" s="34">
        <f t="shared" si="12"/>
        <v>4</v>
      </c>
      <c r="I150" s="12">
        <v>40</v>
      </c>
      <c r="J150" s="12">
        <v>24</v>
      </c>
      <c r="K150" s="12">
        <v>39</v>
      </c>
      <c r="L150" s="12">
        <v>1</v>
      </c>
      <c r="M150" s="12">
        <v>1</v>
      </c>
      <c r="N150" s="12">
        <v>31</v>
      </c>
      <c r="O150" s="12">
        <v>4</v>
      </c>
      <c r="P150" s="26">
        <v>15000</v>
      </c>
      <c r="Q150" s="28">
        <v>97260517</v>
      </c>
      <c r="R150"/>
      <c r="S150"/>
    </row>
    <row r="151" spans="1:19">
      <c r="A151" s="31">
        <f t="shared" si="9"/>
        <v>40</v>
      </c>
      <c r="B151" s="32" t="str">
        <f>VLOOKUP(K151,'Tables to Convert'!$B$4:$C$19,2,FALSE)</f>
        <v>High School Diploma</v>
      </c>
      <c r="C151" s="33">
        <f t="shared" si="10"/>
        <v>16112</v>
      </c>
      <c r="D151" s="32" t="str">
        <f>VLOOKUP(L151,'Tables to Convert'!$E$3:$F$7,2,FALSE)</f>
        <v>White</v>
      </c>
      <c r="E151" s="32" t="str">
        <f>VLOOKUP(M151,'Tables to Convert'!$H$3:$I$5,2,FALSE)</f>
        <v>Female</v>
      </c>
      <c r="F151" s="32" t="str">
        <f>VLOOKUP(N151,'Tables to Convert'!$K$3:$L$8,2,FALSE)</f>
        <v>Ohio</v>
      </c>
      <c r="G151" s="40">
        <f t="shared" si="11"/>
        <v>50</v>
      </c>
      <c r="H151" s="34">
        <f t="shared" si="12"/>
        <v>4</v>
      </c>
      <c r="I151" s="12">
        <v>40</v>
      </c>
      <c r="J151" s="12">
        <v>50</v>
      </c>
      <c r="K151" s="12">
        <v>39</v>
      </c>
      <c r="L151" s="12">
        <v>1</v>
      </c>
      <c r="M151" s="12">
        <v>2</v>
      </c>
      <c r="N151" s="12">
        <v>31</v>
      </c>
      <c r="O151" s="12">
        <v>4</v>
      </c>
      <c r="P151" s="26">
        <v>16112</v>
      </c>
      <c r="Q151" s="28">
        <v>289025759</v>
      </c>
      <c r="R151"/>
      <c r="S151"/>
    </row>
    <row r="152" spans="1:19">
      <c r="A152" s="31">
        <f t="shared" si="9"/>
        <v>40</v>
      </c>
      <c r="B152" s="32" t="str">
        <f>VLOOKUP(K152,'Tables to Convert'!$B$4:$C$19,2,FALSE)</f>
        <v>Bachelors</v>
      </c>
      <c r="C152" s="33">
        <f t="shared" si="10"/>
        <v>52000</v>
      </c>
      <c r="D152" s="32" t="str">
        <f>VLOOKUP(L152,'Tables to Convert'!$E$3:$F$7,2,FALSE)</f>
        <v>White</v>
      </c>
      <c r="E152" s="32" t="str">
        <f>VLOOKUP(M152,'Tables to Convert'!$H$3:$I$5,2,FALSE)</f>
        <v>Female</v>
      </c>
      <c r="F152" s="32" t="str">
        <f>VLOOKUP(N152,'Tables to Convert'!$K$3:$L$8,2,FALSE)</f>
        <v>Ohio</v>
      </c>
      <c r="G152" s="40">
        <f t="shared" si="11"/>
        <v>61</v>
      </c>
      <c r="H152" s="34">
        <f t="shared" si="12"/>
        <v>5</v>
      </c>
      <c r="I152" s="12">
        <v>40</v>
      </c>
      <c r="J152" s="12">
        <v>61</v>
      </c>
      <c r="K152" s="12">
        <v>44</v>
      </c>
      <c r="L152" s="12">
        <v>1</v>
      </c>
      <c r="M152" s="12">
        <v>2</v>
      </c>
      <c r="N152" s="12">
        <v>31</v>
      </c>
      <c r="O152" s="12">
        <v>5</v>
      </c>
      <c r="P152" s="26">
        <v>52000</v>
      </c>
      <c r="Q152" s="28">
        <v>866363466</v>
      </c>
      <c r="R152"/>
      <c r="S152"/>
    </row>
    <row r="153" spans="1:19">
      <c r="A153" s="31">
        <f t="shared" si="9"/>
        <v>45</v>
      </c>
      <c r="B153" s="32" t="str">
        <f>VLOOKUP(K153,'Tables to Convert'!$B$4:$C$19,2,FALSE)</f>
        <v>Some College</v>
      </c>
      <c r="C153" s="33">
        <f t="shared" si="10"/>
        <v>35000</v>
      </c>
      <c r="D153" s="32" t="str">
        <f>VLOOKUP(L153,'Tables to Convert'!$E$3:$F$7,2,FALSE)</f>
        <v>White</v>
      </c>
      <c r="E153" s="32" t="str">
        <f>VLOOKUP(M153,'Tables to Convert'!$H$3:$I$5,2,FALSE)</f>
        <v>Male</v>
      </c>
      <c r="F153" s="32" t="str">
        <f>VLOOKUP(N153,'Tables to Convert'!$K$3:$L$8,2,FALSE)</f>
        <v>Ohio</v>
      </c>
      <c r="G153" s="40">
        <f t="shared" si="11"/>
        <v>37</v>
      </c>
      <c r="H153" s="34">
        <f t="shared" si="12"/>
        <v>2</v>
      </c>
      <c r="I153" s="12">
        <v>45</v>
      </c>
      <c r="J153" s="12">
        <v>37</v>
      </c>
      <c r="K153" s="12">
        <v>43</v>
      </c>
      <c r="L153" s="12">
        <v>1</v>
      </c>
      <c r="M153" s="12">
        <v>1</v>
      </c>
      <c r="N153" s="12">
        <v>31</v>
      </c>
      <c r="O153" s="12">
        <v>2</v>
      </c>
      <c r="P153" s="26">
        <v>35000</v>
      </c>
      <c r="Q153" s="28">
        <v>802700945</v>
      </c>
      <c r="R153"/>
      <c r="S153"/>
    </row>
    <row r="154" spans="1:19">
      <c r="A154" s="31">
        <f t="shared" si="9"/>
        <v>50</v>
      </c>
      <c r="B154" s="32" t="str">
        <f>VLOOKUP(K154,'Tables to Convert'!$B$4:$C$19,2,FALSE)</f>
        <v>Some College</v>
      </c>
      <c r="C154" s="33">
        <f t="shared" si="10"/>
        <v>28000</v>
      </c>
      <c r="D154" s="32" t="str">
        <f>VLOOKUP(L154,'Tables to Convert'!$E$3:$F$7,2,FALSE)</f>
        <v>White</v>
      </c>
      <c r="E154" s="32" t="str">
        <f>VLOOKUP(M154,'Tables to Convert'!$H$3:$I$5,2,FALSE)</f>
        <v>Female</v>
      </c>
      <c r="F154" s="32" t="str">
        <f>VLOOKUP(N154,'Tables to Convert'!$K$3:$L$8,2,FALSE)</f>
        <v>Ohio</v>
      </c>
      <c r="G154" s="40">
        <f t="shared" si="11"/>
        <v>45</v>
      </c>
      <c r="H154" s="34">
        <f t="shared" si="12"/>
        <v>2</v>
      </c>
      <c r="I154" s="12">
        <v>50</v>
      </c>
      <c r="J154" s="12">
        <v>45</v>
      </c>
      <c r="K154" s="12">
        <v>43</v>
      </c>
      <c r="L154" s="12">
        <v>1</v>
      </c>
      <c r="M154" s="12">
        <v>2</v>
      </c>
      <c r="N154" s="12">
        <v>31</v>
      </c>
      <c r="O154" s="12">
        <v>2</v>
      </c>
      <c r="P154" s="26">
        <v>28000</v>
      </c>
      <c r="Q154" s="28">
        <v>262984983</v>
      </c>
      <c r="R154"/>
      <c r="S154"/>
    </row>
    <row r="155" spans="1:19">
      <c r="A155" s="31">
        <f t="shared" si="9"/>
        <v>40</v>
      </c>
      <c r="B155" s="32" t="str">
        <f>VLOOKUP(K155,'Tables to Convert'!$B$4:$C$19,2,FALSE)</f>
        <v>Bachelors</v>
      </c>
      <c r="C155" s="33">
        <f t="shared" si="10"/>
        <v>50000</v>
      </c>
      <c r="D155" s="32" t="str">
        <f>VLOOKUP(L155,'Tables to Convert'!$E$3:$F$7,2,FALSE)</f>
        <v>White</v>
      </c>
      <c r="E155" s="32" t="str">
        <f>VLOOKUP(M155,'Tables to Convert'!$H$3:$I$5,2,FALSE)</f>
        <v>Male</v>
      </c>
      <c r="F155" s="32" t="str">
        <f>VLOOKUP(N155,'Tables to Convert'!$K$3:$L$8,2,FALSE)</f>
        <v>Ohio</v>
      </c>
      <c r="G155" s="40">
        <f t="shared" si="11"/>
        <v>59</v>
      </c>
      <c r="H155" s="34">
        <f t="shared" si="12"/>
        <v>1</v>
      </c>
      <c r="I155" s="12">
        <v>40</v>
      </c>
      <c r="J155" s="12">
        <v>59</v>
      </c>
      <c r="K155" s="12">
        <v>44</v>
      </c>
      <c r="L155" s="12">
        <v>1</v>
      </c>
      <c r="M155" s="12">
        <v>1</v>
      </c>
      <c r="N155" s="12">
        <v>31</v>
      </c>
      <c r="O155" s="12">
        <v>1</v>
      </c>
      <c r="P155" s="26">
        <v>50000</v>
      </c>
      <c r="Q155" s="28">
        <v>437155019</v>
      </c>
      <c r="R155"/>
      <c r="S155"/>
    </row>
    <row r="156" spans="1:19">
      <c r="A156" s="31">
        <f t="shared" si="9"/>
        <v>45</v>
      </c>
      <c r="B156" s="32" t="str">
        <f>VLOOKUP(K156,'Tables to Convert'!$B$4:$C$19,2,FALSE)</f>
        <v>Bachelors</v>
      </c>
      <c r="C156" s="33">
        <f t="shared" si="10"/>
        <v>29190</v>
      </c>
      <c r="D156" s="32" t="str">
        <f>VLOOKUP(L156,'Tables to Convert'!$E$3:$F$7,2,FALSE)</f>
        <v>White</v>
      </c>
      <c r="E156" s="32" t="str">
        <f>VLOOKUP(M156,'Tables to Convert'!$H$3:$I$5,2,FALSE)</f>
        <v>Male</v>
      </c>
      <c r="F156" s="32" t="str">
        <f>VLOOKUP(N156,'Tables to Convert'!$K$3:$L$8,2,FALSE)</f>
        <v>Ohio</v>
      </c>
      <c r="G156" s="40">
        <f t="shared" si="11"/>
        <v>30</v>
      </c>
      <c r="H156" s="34">
        <f t="shared" si="12"/>
        <v>2</v>
      </c>
      <c r="I156" s="12">
        <v>45</v>
      </c>
      <c r="J156" s="12">
        <v>30</v>
      </c>
      <c r="K156" s="12">
        <v>44</v>
      </c>
      <c r="L156" s="12">
        <v>1</v>
      </c>
      <c r="M156" s="12">
        <v>1</v>
      </c>
      <c r="N156" s="12">
        <v>31</v>
      </c>
      <c r="O156" s="12">
        <v>2</v>
      </c>
      <c r="P156" s="26">
        <v>29190</v>
      </c>
      <c r="Q156" s="28">
        <v>397220223</v>
      </c>
      <c r="R156"/>
      <c r="S156"/>
    </row>
    <row r="157" spans="1:19">
      <c r="A157" s="31">
        <f t="shared" si="9"/>
        <v>44</v>
      </c>
      <c r="B157" s="32" t="str">
        <f>VLOOKUP(K157,'Tables to Convert'!$B$4:$C$19,2,FALSE)</f>
        <v>High School Diploma</v>
      </c>
      <c r="C157" s="33">
        <f t="shared" si="10"/>
        <v>38000</v>
      </c>
      <c r="D157" s="32" t="str">
        <f>VLOOKUP(L157,'Tables to Convert'!$E$3:$F$7,2,FALSE)</f>
        <v>White</v>
      </c>
      <c r="E157" s="32" t="str">
        <f>VLOOKUP(M157,'Tables to Convert'!$H$3:$I$5,2,FALSE)</f>
        <v>Female</v>
      </c>
      <c r="F157" s="32" t="str">
        <f>VLOOKUP(N157,'Tables to Convert'!$K$3:$L$8,2,FALSE)</f>
        <v>Ohio</v>
      </c>
      <c r="G157" s="40">
        <f t="shared" si="11"/>
        <v>41</v>
      </c>
      <c r="H157" s="34">
        <f t="shared" si="12"/>
        <v>4</v>
      </c>
      <c r="I157" s="12">
        <v>44</v>
      </c>
      <c r="J157" s="12">
        <v>41</v>
      </c>
      <c r="K157" s="12">
        <v>39</v>
      </c>
      <c r="L157" s="12">
        <v>1</v>
      </c>
      <c r="M157" s="12">
        <v>2</v>
      </c>
      <c r="N157" s="12">
        <v>31</v>
      </c>
      <c r="O157" s="12">
        <v>4</v>
      </c>
      <c r="P157" s="26">
        <v>38000</v>
      </c>
      <c r="Q157" s="28">
        <v>186657159</v>
      </c>
      <c r="R157"/>
      <c r="S157"/>
    </row>
    <row r="158" spans="1:19">
      <c r="A158" s="31">
        <f t="shared" si="9"/>
        <v>50</v>
      </c>
      <c r="B158" s="32" t="str">
        <f>VLOOKUP(K158,'Tables to Convert'!$B$4:$C$19,2,FALSE)</f>
        <v>Some College</v>
      </c>
      <c r="C158" s="33">
        <f t="shared" si="10"/>
        <v>10000</v>
      </c>
      <c r="D158" s="32" t="str">
        <f>VLOOKUP(L158,'Tables to Convert'!$E$3:$F$7,2,FALSE)</f>
        <v>White</v>
      </c>
      <c r="E158" s="32" t="str">
        <f>VLOOKUP(M158,'Tables to Convert'!$H$3:$I$5,2,FALSE)</f>
        <v>Female</v>
      </c>
      <c r="F158" s="32" t="str">
        <f>VLOOKUP(N158,'Tables to Convert'!$K$3:$L$8,2,FALSE)</f>
        <v>Ohio</v>
      </c>
      <c r="G158" s="40">
        <f t="shared" si="11"/>
        <v>21</v>
      </c>
      <c r="H158" s="34">
        <f t="shared" si="12"/>
        <v>3</v>
      </c>
      <c r="I158" s="12">
        <v>50</v>
      </c>
      <c r="J158" s="12">
        <v>21</v>
      </c>
      <c r="K158" s="12">
        <v>40</v>
      </c>
      <c r="L158" s="12">
        <v>1</v>
      </c>
      <c r="M158" s="12">
        <v>2</v>
      </c>
      <c r="N158" s="12">
        <v>31</v>
      </c>
      <c r="O158" s="12">
        <v>3</v>
      </c>
      <c r="P158" s="26">
        <v>10000</v>
      </c>
      <c r="Q158" s="28">
        <v>543691238</v>
      </c>
      <c r="R158"/>
      <c r="S158"/>
    </row>
    <row r="159" spans="1:19">
      <c r="A159" s="31">
        <f t="shared" si="9"/>
        <v>45</v>
      </c>
      <c r="B159" s="32" t="str">
        <f>VLOOKUP(K159,'Tables to Convert'!$B$4:$C$19,2,FALSE)</f>
        <v>High School Diploma</v>
      </c>
      <c r="C159" s="33">
        <f t="shared" si="10"/>
        <v>25500</v>
      </c>
      <c r="D159" s="32" t="str">
        <f>VLOOKUP(L159,'Tables to Convert'!$E$3:$F$7,2,FALSE)</f>
        <v>White</v>
      </c>
      <c r="E159" s="32" t="str">
        <f>VLOOKUP(M159,'Tables to Convert'!$H$3:$I$5,2,FALSE)</f>
        <v>Female</v>
      </c>
      <c r="F159" s="32" t="str">
        <f>VLOOKUP(N159,'Tables to Convert'!$K$3:$L$8,2,FALSE)</f>
        <v>Ohio</v>
      </c>
      <c r="G159" s="40">
        <f t="shared" si="11"/>
        <v>50</v>
      </c>
      <c r="H159" s="34">
        <f t="shared" si="12"/>
        <v>8</v>
      </c>
      <c r="I159" s="12">
        <v>45</v>
      </c>
      <c r="J159" s="12">
        <v>50</v>
      </c>
      <c r="K159" s="12">
        <v>39</v>
      </c>
      <c r="L159" s="12">
        <v>1</v>
      </c>
      <c r="M159" s="12">
        <v>2</v>
      </c>
      <c r="N159" s="12">
        <v>31</v>
      </c>
      <c r="O159" s="12">
        <v>8</v>
      </c>
      <c r="P159" s="26">
        <v>25500</v>
      </c>
      <c r="Q159" s="28">
        <v>662521914</v>
      </c>
      <c r="R159"/>
      <c r="S159"/>
    </row>
    <row r="160" spans="1:19">
      <c r="A160" s="31">
        <f t="shared" si="9"/>
        <v>40</v>
      </c>
      <c r="B160" s="32" t="str">
        <f>VLOOKUP(K160,'Tables to Convert'!$B$4:$C$19,2,FALSE)</f>
        <v>High School Diploma</v>
      </c>
      <c r="C160" s="33">
        <f t="shared" si="10"/>
        <v>23000</v>
      </c>
      <c r="D160" s="32" t="str">
        <f>VLOOKUP(L160,'Tables to Convert'!$E$3:$F$7,2,FALSE)</f>
        <v>White</v>
      </c>
      <c r="E160" s="32" t="str">
        <f>VLOOKUP(M160,'Tables to Convert'!$H$3:$I$5,2,FALSE)</f>
        <v>Female</v>
      </c>
      <c r="F160" s="32" t="str">
        <f>VLOOKUP(N160,'Tables to Convert'!$K$3:$L$8,2,FALSE)</f>
        <v>Ohio</v>
      </c>
      <c r="G160" s="40">
        <f t="shared" si="11"/>
        <v>21</v>
      </c>
      <c r="H160" s="34">
        <f t="shared" si="12"/>
        <v>3</v>
      </c>
      <c r="I160" s="12">
        <v>40</v>
      </c>
      <c r="J160" s="12">
        <v>21</v>
      </c>
      <c r="K160" s="12">
        <v>39</v>
      </c>
      <c r="L160" s="12">
        <v>1</v>
      </c>
      <c r="M160" s="12">
        <v>2</v>
      </c>
      <c r="N160" s="12">
        <v>31</v>
      </c>
      <c r="O160" s="12">
        <v>3</v>
      </c>
      <c r="P160" s="26">
        <v>23000</v>
      </c>
      <c r="Q160" s="28">
        <v>18773351</v>
      </c>
      <c r="R160"/>
      <c r="S160"/>
    </row>
    <row r="161" spans="1:19">
      <c r="A161" s="31">
        <f t="shared" si="9"/>
        <v>50</v>
      </c>
      <c r="B161" s="32" t="str">
        <f>VLOOKUP(K161,'Tables to Convert'!$B$4:$C$19,2,FALSE)</f>
        <v>High School Diploma</v>
      </c>
      <c r="C161" s="33">
        <f t="shared" si="10"/>
        <v>50000</v>
      </c>
      <c r="D161" s="32" t="str">
        <f>VLOOKUP(L161,'Tables to Convert'!$E$3:$F$7,2,FALSE)</f>
        <v>White</v>
      </c>
      <c r="E161" s="32" t="str">
        <f>VLOOKUP(M161,'Tables to Convert'!$H$3:$I$5,2,FALSE)</f>
        <v>Male</v>
      </c>
      <c r="F161" s="32" t="str">
        <f>VLOOKUP(N161,'Tables to Convert'!$K$3:$L$8,2,FALSE)</f>
        <v>Ohio</v>
      </c>
      <c r="G161" s="40">
        <f t="shared" si="11"/>
        <v>59</v>
      </c>
      <c r="H161" s="34">
        <f t="shared" si="12"/>
        <v>1</v>
      </c>
      <c r="I161" s="12">
        <v>50</v>
      </c>
      <c r="J161" s="12">
        <v>59</v>
      </c>
      <c r="K161" s="12">
        <v>39</v>
      </c>
      <c r="L161" s="12">
        <v>1</v>
      </c>
      <c r="M161" s="12">
        <v>1</v>
      </c>
      <c r="N161" s="12">
        <v>31</v>
      </c>
      <c r="O161" s="12">
        <v>1</v>
      </c>
      <c r="P161" s="26">
        <v>50000</v>
      </c>
      <c r="Q161" s="28">
        <v>235051835</v>
      </c>
      <c r="R161"/>
      <c r="S161"/>
    </row>
    <row r="162" spans="1:19">
      <c r="A162" s="31">
        <f t="shared" si="9"/>
        <v>0</v>
      </c>
      <c r="B162" s="32" t="str">
        <f>VLOOKUP(K162,'Tables to Convert'!$B$4:$C$19,2,FALSE)</f>
        <v>Some College</v>
      </c>
      <c r="C162" s="33">
        <f t="shared" si="10"/>
        <v>0</v>
      </c>
      <c r="D162" s="32" t="str">
        <f>VLOOKUP(L162,'Tables to Convert'!$E$3:$F$7,2,FALSE)</f>
        <v>White</v>
      </c>
      <c r="E162" s="32" t="str">
        <f>VLOOKUP(M162,'Tables to Convert'!$H$3:$I$5,2,FALSE)</f>
        <v>Male</v>
      </c>
      <c r="F162" s="32" t="str">
        <f>VLOOKUP(N162,'Tables to Convert'!$K$3:$L$8,2,FALSE)</f>
        <v>Ohio</v>
      </c>
      <c r="G162" s="40">
        <f t="shared" si="11"/>
        <v>52</v>
      </c>
      <c r="H162" s="34">
        <f t="shared" si="12"/>
        <v>8</v>
      </c>
      <c r="I162" s="12">
        <v>0</v>
      </c>
      <c r="J162" s="12">
        <v>52</v>
      </c>
      <c r="K162" s="12">
        <v>40</v>
      </c>
      <c r="L162" s="12">
        <v>1</v>
      </c>
      <c r="M162" s="12">
        <v>1</v>
      </c>
      <c r="N162" s="12">
        <v>31</v>
      </c>
      <c r="O162" s="12">
        <v>8</v>
      </c>
      <c r="P162" s="26">
        <v>0</v>
      </c>
      <c r="Q162" s="28">
        <v>494886446</v>
      </c>
      <c r="R162"/>
      <c r="S162"/>
    </row>
    <row r="163" spans="1:19">
      <c r="A163" s="31">
        <f t="shared" si="9"/>
        <v>35</v>
      </c>
      <c r="B163" s="32" t="str">
        <f>VLOOKUP(K163,'Tables to Convert'!$B$4:$C$19,2,FALSE)</f>
        <v>High School Diploma</v>
      </c>
      <c r="C163" s="33">
        <f t="shared" si="10"/>
        <v>0</v>
      </c>
      <c r="D163" s="32" t="str">
        <f>VLOOKUP(L163,'Tables to Convert'!$E$3:$F$7,2,FALSE)</f>
        <v>White</v>
      </c>
      <c r="E163" s="32" t="str">
        <f>VLOOKUP(M163,'Tables to Convert'!$H$3:$I$5,2,FALSE)</f>
        <v>Female</v>
      </c>
      <c r="F163" s="32" t="str">
        <f>VLOOKUP(N163,'Tables to Convert'!$K$3:$L$8,2,FALSE)</f>
        <v>Ohio</v>
      </c>
      <c r="G163" s="40">
        <f t="shared" si="11"/>
        <v>52</v>
      </c>
      <c r="H163" s="34">
        <f t="shared" si="12"/>
        <v>8</v>
      </c>
      <c r="I163" s="12">
        <v>35</v>
      </c>
      <c r="J163" s="12">
        <v>52</v>
      </c>
      <c r="K163" s="12">
        <v>39</v>
      </c>
      <c r="L163" s="12">
        <v>1</v>
      </c>
      <c r="M163" s="12">
        <v>2</v>
      </c>
      <c r="N163" s="12">
        <v>31</v>
      </c>
      <c r="O163" s="12">
        <v>8</v>
      </c>
      <c r="P163" s="26">
        <v>0</v>
      </c>
      <c r="Q163" s="28">
        <v>903472691</v>
      </c>
      <c r="R163"/>
      <c r="S163"/>
    </row>
    <row r="164" spans="1:19">
      <c r="A164" s="31">
        <f t="shared" si="9"/>
        <v>40</v>
      </c>
      <c r="B164" s="32" t="str">
        <f>VLOOKUP(K164,'Tables to Convert'!$B$4:$C$19,2,FALSE)</f>
        <v>Some College</v>
      </c>
      <c r="C164" s="33">
        <f t="shared" si="10"/>
        <v>25000</v>
      </c>
      <c r="D164" s="32" t="str">
        <f>VLOOKUP(L164,'Tables to Convert'!$E$3:$F$7,2,FALSE)</f>
        <v>White</v>
      </c>
      <c r="E164" s="32" t="str">
        <f>VLOOKUP(M164,'Tables to Convert'!$H$3:$I$5,2,FALSE)</f>
        <v>Female</v>
      </c>
      <c r="F164" s="32" t="str">
        <f>VLOOKUP(N164,'Tables to Convert'!$K$3:$L$8,2,FALSE)</f>
        <v>Ohio</v>
      </c>
      <c r="G164" s="40">
        <f t="shared" si="11"/>
        <v>38</v>
      </c>
      <c r="H164" s="34">
        <f t="shared" si="12"/>
        <v>1</v>
      </c>
      <c r="I164" s="12">
        <v>40</v>
      </c>
      <c r="J164" s="12">
        <v>38</v>
      </c>
      <c r="K164" s="12">
        <v>43</v>
      </c>
      <c r="L164" s="12">
        <v>1</v>
      </c>
      <c r="M164" s="12">
        <v>2</v>
      </c>
      <c r="N164" s="12">
        <v>31</v>
      </c>
      <c r="O164" s="12">
        <v>1</v>
      </c>
      <c r="P164" s="26">
        <v>25000</v>
      </c>
      <c r="Q164" s="28">
        <v>827617217</v>
      </c>
      <c r="R164"/>
      <c r="S164"/>
    </row>
    <row r="165" spans="1:19">
      <c r="A165" s="31">
        <f t="shared" si="9"/>
        <v>40</v>
      </c>
      <c r="B165" s="32" t="str">
        <f>VLOOKUP(K165,'Tables to Convert'!$B$4:$C$19,2,FALSE)</f>
        <v>High School Diploma</v>
      </c>
      <c r="C165" s="33">
        <f t="shared" si="10"/>
        <v>24000</v>
      </c>
      <c r="D165" s="32" t="str">
        <f>VLOOKUP(L165,'Tables to Convert'!$E$3:$F$7,2,FALSE)</f>
        <v>White</v>
      </c>
      <c r="E165" s="32" t="str">
        <f>VLOOKUP(M165,'Tables to Convert'!$H$3:$I$5,2,FALSE)</f>
        <v>Male</v>
      </c>
      <c r="F165" s="32" t="str">
        <f>VLOOKUP(N165,'Tables to Convert'!$K$3:$L$8,2,FALSE)</f>
        <v>Ohio</v>
      </c>
      <c r="G165" s="40">
        <f t="shared" si="11"/>
        <v>45</v>
      </c>
      <c r="H165" s="34">
        <f t="shared" si="12"/>
        <v>1</v>
      </c>
      <c r="I165" s="12">
        <v>40</v>
      </c>
      <c r="J165" s="12">
        <v>45</v>
      </c>
      <c r="K165" s="12">
        <v>39</v>
      </c>
      <c r="L165" s="12">
        <v>1</v>
      </c>
      <c r="M165" s="12">
        <v>1</v>
      </c>
      <c r="N165" s="12">
        <v>31</v>
      </c>
      <c r="O165" s="12">
        <v>1</v>
      </c>
      <c r="P165" s="26">
        <v>24000</v>
      </c>
      <c r="Q165" s="28">
        <v>616083421</v>
      </c>
      <c r="R165"/>
      <c r="S165"/>
    </row>
    <row r="166" spans="1:19">
      <c r="A166" s="31">
        <f t="shared" si="9"/>
        <v>40</v>
      </c>
      <c r="B166" s="32" t="str">
        <f>VLOOKUP(K166,'Tables to Convert'!$B$4:$C$19,2,FALSE)</f>
        <v>High School Diploma</v>
      </c>
      <c r="C166" s="33">
        <f t="shared" si="10"/>
        <v>12000</v>
      </c>
      <c r="D166" s="32" t="str">
        <f>VLOOKUP(L166,'Tables to Convert'!$E$3:$F$7,2,FALSE)</f>
        <v>White</v>
      </c>
      <c r="E166" s="32" t="str">
        <f>VLOOKUP(M166,'Tables to Convert'!$H$3:$I$5,2,FALSE)</f>
        <v>Male</v>
      </c>
      <c r="F166" s="32" t="str">
        <f>VLOOKUP(N166,'Tables to Convert'!$K$3:$L$8,2,FALSE)</f>
        <v>Ohio</v>
      </c>
      <c r="G166" s="40">
        <f t="shared" si="11"/>
        <v>74</v>
      </c>
      <c r="H166" s="34">
        <f t="shared" si="12"/>
        <v>5</v>
      </c>
      <c r="I166" s="12">
        <v>40</v>
      </c>
      <c r="J166" s="12">
        <v>74</v>
      </c>
      <c r="K166" s="12">
        <v>39</v>
      </c>
      <c r="L166" s="12">
        <v>1</v>
      </c>
      <c r="M166" s="12">
        <v>1</v>
      </c>
      <c r="N166" s="12">
        <v>31</v>
      </c>
      <c r="O166" s="12">
        <v>5</v>
      </c>
      <c r="P166" s="26">
        <v>12000</v>
      </c>
      <c r="Q166" s="28">
        <v>381563150</v>
      </c>
      <c r="R166"/>
      <c r="S166"/>
    </row>
    <row r="167" spans="1:19">
      <c r="A167" s="31">
        <f t="shared" si="9"/>
        <v>40</v>
      </c>
      <c r="B167" s="32" t="str">
        <f>VLOOKUP(K167,'Tables to Convert'!$B$4:$C$19,2,FALSE)</f>
        <v>High School Diploma</v>
      </c>
      <c r="C167" s="33">
        <f t="shared" si="10"/>
        <v>27949</v>
      </c>
      <c r="D167" s="32" t="str">
        <f>VLOOKUP(L167,'Tables to Convert'!$E$3:$F$7,2,FALSE)</f>
        <v>White</v>
      </c>
      <c r="E167" s="32" t="str">
        <f>VLOOKUP(M167,'Tables to Convert'!$H$3:$I$5,2,FALSE)</f>
        <v>Female</v>
      </c>
      <c r="F167" s="32" t="str">
        <f>VLOOKUP(N167,'Tables to Convert'!$K$3:$L$8,2,FALSE)</f>
        <v>Ohio</v>
      </c>
      <c r="G167" s="40">
        <f t="shared" si="11"/>
        <v>49</v>
      </c>
      <c r="H167" s="34">
        <f t="shared" si="12"/>
        <v>7</v>
      </c>
      <c r="I167" s="12">
        <v>40</v>
      </c>
      <c r="J167" s="12">
        <v>49</v>
      </c>
      <c r="K167" s="12">
        <v>39</v>
      </c>
      <c r="L167" s="12">
        <v>1</v>
      </c>
      <c r="M167" s="12">
        <v>2</v>
      </c>
      <c r="N167" s="12">
        <v>31</v>
      </c>
      <c r="O167" s="12">
        <v>7</v>
      </c>
      <c r="P167" s="26">
        <v>27949</v>
      </c>
      <c r="Q167" s="28">
        <v>624713695</v>
      </c>
      <c r="R167"/>
      <c r="S167"/>
    </row>
    <row r="168" spans="1:19">
      <c r="A168" s="31">
        <f t="shared" si="9"/>
        <v>40</v>
      </c>
      <c r="B168" s="32" t="str">
        <f>VLOOKUP(K168,'Tables to Convert'!$B$4:$C$19,2,FALSE)</f>
        <v>Some College</v>
      </c>
      <c r="C168" s="33">
        <f t="shared" si="10"/>
        <v>40000</v>
      </c>
      <c r="D168" s="32" t="str">
        <f>VLOOKUP(L168,'Tables to Convert'!$E$3:$F$7,2,FALSE)</f>
        <v>White</v>
      </c>
      <c r="E168" s="32" t="str">
        <f>VLOOKUP(M168,'Tables to Convert'!$H$3:$I$5,2,FALSE)</f>
        <v>Male</v>
      </c>
      <c r="F168" s="32" t="str">
        <f>VLOOKUP(N168,'Tables to Convert'!$K$3:$L$8,2,FALSE)</f>
        <v>Ohio</v>
      </c>
      <c r="G168" s="40">
        <f t="shared" si="11"/>
        <v>26</v>
      </c>
      <c r="H168" s="34">
        <f t="shared" si="12"/>
        <v>7</v>
      </c>
      <c r="I168" s="12">
        <v>40</v>
      </c>
      <c r="J168" s="12">
        <v>26</v>
      </c>
      <c r="K168" s="12">
        <v>43</v>
      </c>
      <c r="L168" s="12">
        <v>1</v>
      </c>
      <c r="M168" s="12">
        <v>1</v>
      </c>
      <c r="N168" s="12">
        <v>31</v>
      </c>
      <c r="O168" s="12">
        <v>7</v>
      </c>
      <c r="P168" s="26">
        <v>40000</v>
      </c>
      <c r="Q168" s="28">
        <v>595089551</v>
      </c>
      <c r="R168"/>
      <c r="S168"/>
    </row>
    <row r="169" spans="1:19">
      <c r="A169" s="31">
        <f t="shared" si="9"/>
        <v>35</v>
      </c>
      <c r="B169" s="32" t="str">
        <f>VLOOKUP(K169,'Tables to Convert'!$B$4:$C$19,2,FALSE)</f>
        <v>Some College</v>
      </c>
      <c r="C169" s="33">
        <f t="shared" si="10"/>
        <v>34000</v>
      </c>
      <c r="D169" s="32" t="str">
        <f>VLOOKUP(L169,'Tables to Convert'!$E$3:$F$7,2,FALSE)</f>
        <v>White</v>
      </c>
      <c r="E169" s="32" t="str">
        <f>VLOOKUP(M169,'Tables to Convert'!$H$3:$I$5,2,FALSE)</f>
        <v>Female</v>
      </c>
      <c r="F169" s="32" t="str">
        <f>VLOOKUP(N169,'Tables to Convert'!$K$3:$L$8,2,FALSE)</f>
        <v>Ohio</v>
      </c>
      <c r="G169" s="40">
        <f t="shared" si="11"/>
        <v>40</v>
      </c>
      <c r="H169" s="34">
        <f t="shared" si="12"/>
        <v>6</v>
      </c>
      <c r="I169" s="12">
        <v>35</v>
      </c>
      <c r="J169" s="12">
        <v>40</v>
      </c>
      <c r="K169" s="12">
        <v>42</v>
      </c>
      <c r="L169" s="12">
        <v>1</v>
      </c>
      <c r="M169" s="12">
        <v>2</v>
      </c>
      <c r="N169" s="12">
        <v>31</v>
      </c>
      <c r="O169" s="12">
        <v>6</v>
      </c>
      <c r="P169" s="26">
        <v>34000</v>
      </c>
      <c r="Q169" s="28">
        <v>267661163</v>
      </c>
      <c r="R169"/>
      <c r="S169"/>
    </row>
    <row r="170" spans="1:19">
      <c r="A170" s="31">
        <f t="shared" si="9"/>
        <v>40</v>
      </c>
      <c r="B170" s="32" t="str">
        <f>VLOOKUP(K170,'Tables to Convert'!$B$4:$C$19,2,FALSE)</f>
        <v>High School Diploma</v>
      </c>
      <c r="C170" s="33">
        <f t="shared" si="10"/>
        <v>17000</v>
      </c>
      <c r="D170" s="32" t="str">
        <f>VLOOKUP(L170,'Tables to Convert'!$E$3:$F$7,2,FALSE)</f>
        <v>White</v>
      </c>
      <c r="E170" s="32" t="str">
        <f>VLOOKUP(M170,'Tables to Convert'!$H$3:$I$5,2,FALSE)</f>
        <v>Female</v>
      </c>
      <c r="F170" s="32" t="str">
        <f>VLOOKUP(N170,'Tables to Convert'!$K$3:$L$8,2,FALSE)</f>
        <v>Ohio</v>
      </c>
      <c r="G170" s="40">
        <f t="shared" si="11"/>
        <v>52</v>
      </c>
      <c r="H170" s="34">
        <f t="shared" si="12"/>
        <v>1</v>
      </c>
      <c r="I170" s="12">
        <v>40</v>
      </c>
      <c r="J170" s="12">
        <v>52</v>
      </c>
      <c r="K170" s="12">
        <v>39</v>
      </c>
      <c r="L170" s="12">
        <v>1</v>
      </c>
      <c r="M170" s="12">
        <v>2</v>
      </c>
      <c r="N170" s="12">
        <v>31</v>
      </c>
      <c r="O170" s="12">
        <v>1</v>
      </c>
      <c r="P170" s="26">
        <v>17000</v>
      </c>
      <c r="Q170" s="28">
        <v>480023151</v>
      </c>
      <c r="R170"/>
      <c r="S170"/>
    </row>
    <row r="171" spans="1:19">
      <c r="A171" s="31">
        <f t="shared" si="9"/>
        <v>60</v>
      </c>
      <c r="B171" s="32" t="str">
        <f>VLOOKUP(K171,'Tables to Convert'!$B$4:$C$19,2,FALSE)</f>
        <v>Some College</v>
      </c>
      <c r="C171" s="33">
        <f t="shared" si="10"/>
        <v>0</v>
      </c>
      <c r="D171" s="32" t="str">
        <f>VLOOKUP(L171,'Tables to Convert'!$E$3:$F$7,2,FALSE)</f>
        <v>White</v>
      </c>
      <c r="E171" s="32" t="str">
        <f>VLOOKUP(M171,'Tables to Convert'!$H$3:$I$5,2,FALSE)</f>
        <v>Male</v>
      </c>
      <c r="F171" s="32" t="str">
        <f>VLOOKUP(N171,'Tables to Convert'!$K$3:$L$8,2,FALSE)</f>
        <v>Ohio</v>
      </c>
      <c r="G171" s="40">
        <f t="shared" si="11"/>
        <v>45</v>
      </c>
      <c r="H171" s="34">
        <f t="shared" si="12"/>
        <v>2</v>
      </c>
      <c r="I171" s="12">
        <v>60</v>
      </c>
      <c r="J171" s="12">
        <v>45</v>
      </c>
      <c r="K171" s="12">
        <v>40</v>
      </c>
      <c r="L171" s="12">
        <v>1</v>
      </c>
      <c r="M171" s="12">
        <v>1</v>
      </c>
      <c r="N171" s="12">
        <v>31</v>
      </c>
      <c r="O171" s="12">
        <v>2</v>
      </c>
      <c r="P171" s="26">
        <v>0</v>
      </c>
      <c r="Q171" s="28">
        <v>679188685</v>
      </c>
      <c r="R171"/>
      <c r="S171"/>
    </row>
    <row r="172" spans="1:19">
      <c r="A172" s="31">
        <f t="shared" si="9"/>
        <v>60</v>
      </c>
      <c r="B172" s="32" t="str">
        <f>VLOOKUP(K172,'Tables to Convert'!$B$4:$C$19,2,FALSE)</f>
        <v>High School Diploma</v>
      </c>
      <c r="C172" s="33">
        <f t="shared" si="10"/>
        <v>13920</v>
      </c>
      <c r="D172" s="32" t="str">
        <f>VLOOKUP(L172,'Tables to Convert'!$E$3:$F$7,2,FALSE)</f>
        <v>White</v>
      </c>
      <c r="E172" s="32" t="str">
        <f>VLOOKUP(M172,'Tables to Convert'!$H$3:$I$5,2,FALSE)</f>
        <v>Male</v>
      </c>
      <c r="F172" s="32" t="str">
        <f>VLOOKUP(N172,'Tables to Convert'!$K$3:$L$8,2,FALSE)</f>
        <v>Ohio</v>
      </c>
      <c r="G172" s="40">
        <f t="shared" si="11"/>
        <v>22</v>
      </c>
      <c r="H172" s="34">
        <f t="shared" si="12"/>
        <v>4</v>
      </c>
      <c r="I172" s="12">
        <v>60</v>
      </c>
      <c r="J172" s="12">
        <v>22</v>
      </c>
      <c r="K172" s="12">
        <v>39</v>
      </c>
      <c r="L172" s="12">
        <v>1</v>
      </c>
      <c r="M172" s="12">
        <v>1</v>
      </c>
      <c r="N172" s="12">
        <v>31</v>
      </c>
      <c r="O172" s="12">
        <v>4</v>
      </c>
      <c r="P172" s="26">
        <v>13920</v>
      </c>
      <c r="Q172" s="28">
        <v>648709408</v>
      </c>
      <c r="R172"/>
      <c r="S172"/>
    </row>
    <row r="173" spans="1:19">
      <c r="A173" s="31">
        <f t="shared" si="9"/>
        <v>40</v>
      </c>
      <c r="B173" s="32" t="str">
        <f>VLOOKUP(K173,'Tables to Convert'!$B$4:$C$19,2,FALSE)</f>
        <v>High School Diploma</v>
      </c>
      <c r="C173" s="33">
        <f t="shared" si="10"/>
        <v>10280</v>
      </c>
      <c r="D173" s="32" t="str">
        <f>VLOOKUP(L173,'Tables to Convert'!$E$3:$F$7,2,FALSE)</f>
        <v>White</v>
      </c>
      <c r="E173" s="32" t="str">
        <f>VLOOKUP(M173,'Tables to Convert'!$H$3:$I$5,2,FALSE)</f>
        <v>Female</v>
      </c>
      <c r="F173" s="32" t="str">
        <f>VLOOKUP(N173,'Tables to Convert'!$K$3:$L$8,2,FALSE)</f>
        <v>Ohio</v>
      </c>
      <c r="G173" s="40">
        <f t="shared" si="11"/>
        <v>22</v>
      </c>
      <c r="H173" s="34">
        <f t="shared" si="12"/>
        <v>4</v>
      </c>
      <c r="I173" s="12">
        <v>40</v>
      </c>
      <c r="J173" s="12">
        <v>22</v>
      </c>
      <c r="K173" s="12">
        <v>39</v>
      </c>
      <c r="L173" s="12">
        <v>1</v>
      </c>
      <c r="M173" s="12">
        <v>2</v>
      </c>
      <c r="N173" s="12">
        <v>31</v>
      </c>
      <c r="O173" s="12">
        <v>4</v>
      </c>
      <c r="P173" s="26">
        <v>10280</v>
      </c>
      <c r="Q173" s="28">
        <v>505485163</v>
      </c>
      <c r="R173"/>
      <c r="S173"/>
    </row>
    <row r="174" spans="1:19">
      <c r="A174" s="31">
        <f t="shared" si="9"/>
        <v>45</v>
      </c>
      <c r="B174" s="32" t="str">
        <f>VLOOKUP(K174,'Tables to Convert'!$B$4:$C$19,2,FALSE)</f>
        <v>High School Diploma</v>
      </c>
      <c r="C174" s="33">
        <f t="shared" si="10"/>
        <v>60000</v>
      </c>
      <c r="D174" s="32" t="str">
        <f>VLOOKUP(L174,'Tables to Convert'!$E$3:$F$7,2,FALSE)</f>
        <v>White</v>
      </c>
      <c r="E174" s="32" t="str">
        <f>VLOOKUP(M174,'Tables to Convert'!$H$3:$I$5,2,FALSE)</f>
        <v>Female</v>
      </c>
      <c r="F174" s="32" t="str">
        <f>VLOOKUP(N174,'Tables to Convert'!$K$3:$L$8,2,FALSE)</f>
        <v>Ohio</v>
      </c>
      <c r="G174" s="40">
        <f t="shared" si="11"/>
        <v>41</v>
      </c>
      <c r="H174" s="34">
        <f t="shared" si="12"/>
        <v>2</v>
      </c>
      <c r="I174" s="12">
        <v>45</v>
      </c>
      <c r="J174" s="12">
        <v>41</v>
      </c>
      <c r="K174" s="12">
        <v>39</v>
      </c>
      <c r="L174" s="12">
        <v>1</v>
      </c>
      <c r="M174" s="12">
        <v>2</v>
      </c>
      <c r="N174" s="12">
        <v>31</v>
      </c>
      <c r="O174" s="12">
        <v>2</v>
      </c>
      <c r="P174" s="26">
        <v>60000</v>
      </c>
      <c r="Q174" s="28">
        <v>829454224</v>
      </c>
      <c r="R174"/>
      <c r="S174"/>
    </row>
    <row r="175" spans="1:19">
      <c r="A175" s="31">
        <f t="shared" si="9"/>
        <v>40</v>
      </c>
      <c r="B175" s="32" t="str">
        <f>VLOOKUP(K175,'Tables to Convert'!$B$4:$C$19,2,FALSE)</f>
        <v>Some College</v>
      </c>
      <c r="C175" s="33">
        <f t="shared" si="10"/>
        <v>50000</v>
      </c>
      <c r="D175" s="32" t="str">
        <f>VLOOKUP(L175,'Tables to Convert'!$E$3:$F$7,2,FALSE)</f>
        <v>White</v>
      </c>
      <c r="E175" s="32" t="str">
        <f>VLOOKUP(M175,'Tables to Convert'!$H$3:$I$5,2,FALSE)</f>
        <v>Male</v>
      </c>
      <c r="F175" s="32" t="str">
        <f>VLOOKUP(N175,'Tables to Convert'!$K$3:$L$8,2,FALSE)</f>
        <v>Ohio</v>
      </c>
      <c r="G175" s="40">
        <f t="shared" si="11"/>
        <v>57</v>
      </c>
      <c r="H175" s="34">
        <f t="shared" si="12"/>
        <v>6</v>
      </c>
      <c r="I175" s="12">
        <v>40</v>
      </c>
      <c r="J175" s="12">
        <v>57</v>
      </c>
      <c r="K175" s="12">
        <v>40</v>
      </c>
      <c r="L175" s="12">
        <v>1</v>
      </c>
      <c r="M175" s="12">
        <v>1</v>
      </c>
      <c r="N175" s="12">
        <v>31</v>
      </c>
      <c r="O175" s="12">
        <v>6</v>
      </c>
      <c r="P175" s="26">
        <v>50000</v>
      </c>
      <c r="Q175" s="28">
        <v>937557646</v>
      </c>
      <c r="R175"/>
      <c r="S175"/>
    </row>
    <row r="176" spans="1:19">
      <c r="A176" s="31">
        <f t="shared" si="9"/>
        <v>40</v>
      </c>
      <c r="B176" s="32" t="str">
        <f>VLOOKUP(K176,'Tables to Convert'!$B$4:$C$19,2,FALSE)</f>
        <v>High School Diploma</v>
      </c>
      <c r="C176" s="33">
        <f t="shared" si="10"/>
        <v>15000</v>
      </c>
      <c r="D176" s="32" t="str">
        <f>VLOOKUP(L176,'Tables to Convert'!$E$3:$F$7,2,FALSE)</f>
        <v>Asian/PI</v>
      </c>
      <c r="E176" s="32" t="str">
        <f>VLOOKUP(M176,'Tables to Convert'!$H$3:$I$5,2,FALSE)</f>
        <v>Female</v>
      </c>
      <c r="F176" s="32" t="str">
        <f>VLOOKUP(N176,'Tables to Convert'!$K$3:$L$8,2,FALSE)</f>
        <v>Ohio</v>
      </c>
      <c r="G176" s="40">
        <f t="shared" si="11"/>
        <v>39</v>
      </c>
      <c r="H176" s="34">
        <f t="shared" si="12"/>
        <v>6</v>
      </c>
      <c r="I176" s="12">
        <v>40</v>
      </c>
      <c r="J176" s="12">
        <v>39</v>
      </c>
      <c r="K176" s="12">
        <v>39</v>
      </c>
      <c r="L176" s="12">
        <v>4</v>
      </c>
      <c r="M176" s="12">
        <v>2</v>
      </c>
      <c r="N176" s="12">
        <v>31</v>
      </c>
      <c r="O176" s="12">
        <v>6</v>
      </c>
      <c r="P176" s="26">
        <v>15000</v>
      </c>
      <c r="Q176" s="28">
        <v>303993753</v>
      </c>
      <c r="R176"/>
      <c r="S176"/>
    </row>
    <row r="177" spans="1:19">
      <c r="A177" s="31">
        <f t="shared" si="9"/>
        <v>40</v>
      </c>
      <c r="B177" s="32" t="str">
        <f>VLOOKUP(K177,'Tables to Convert'!$B$4:$C$19,2,FALSE)</f>
        <v>Some College</v>
      </c>
      <c r="C177" s="33">
        <f t="shared" si="10"/>
        <v>31000</v>
      </c>
      <c r="D177" s="32" t="str">
        <f>VLOOKUP(L177,'Tables to Convert'!$E$3:$F$7,2,FALSE)</f>
        <v>White</v>
      </c>
      <c r="E177" s="32" t="str">
        <f>VLOOKUP(M177,'Tables to Convert'!$H$3:$I$5,2,FALSE)</f>
        <v>Female</v>
      </c>
      <c r="F177" s="32" t="str">
        <f>VLOOKUP(N177,'Tables to Convert'!$K$3:$L$8,2,FALSE)</f>
        <v>Ohio</v>
      </c>
      <c r="G177" s="40">
        <f t="shared" si="11"/>
        <v>28</v>
      </c>
      <c r="H177" s="34">
        <f t="shared" si="12"/>
        <v>6</v>
      </c>
      <c r="I177" s="12">
        <v>40</v>
      </c>
      <c r="J177" s="12">
        <v>28</v>
      </c>
      <c r="K177" s="12">
        <v>43</v>
      </c>
      <c r="L177" s="12">
        <v>1</v>
      </c>
      <c r="M177" s="12">
        <v>2</v>
      </c>
      <c r="N177" s="12">
        <v>31</v>
      </c>
      <c r="O177" s="12">
        <v>6</v>
      </c>
      <c r="P177" s="26">
        <v>31000</v>
      </c>
      <c r="Q177" s="28">
        <v>215682969</v>
      </c>
      <c r="R177"/>
      <c r="S177"/>
    </row>
    <row r="178" spans="1:19">
      <c r="A178" s="31">
        <f t="shared" si="9"/>
        <v>40</v>
      </c>
      <c r="B178" s="32" t="str">
        <f>VLOOKUP(K178,'Tables to Convert'!$B$4:$C$19,2,FALSE)</f>
        <v>Some College</v>
      </c>
      <c r="C178" s="33">
        <f t="shared" si="10"/>
        <v>19200</v>
      </c>
      <c r="D178" s="32" t="str">
        <f>VLOOKUP(L178,'Tables to Convert'!$E$3:$F$7,2,FALSE)</f>
        <v>White</v>
      </c>
      <c r="E178" s="32" t="str">
        <f>VLOOKUP(M178,'Tables to Convert'!$H$3:$I$5,2,FALSE)</f>
        <v>Male</v>
      </c>
      <c r="F178" s="32" t="str">
        <f>VLOOKUP(N178,'Tables to Convert'!$K$3:$L$8,2,FALSE)</f>
        <v>Ohio</v>
      </c>
      <c r="G178" s="40">
        <f t="shared" si="11"/>
        <v>29</v>
      </c>
      <c r="H178" s="34">
        <f t="shared" si="12"/>
        <v>6</v>
      </c>
      <c r="I178" s="12">
        <v>40</v>
      </c>
      <c r="J178" s="12">
        <v>29</v>
      </c>
      <c r="K178" s="12">
        <v>43</v>
      </c>
      <c r="L178" s="12">
        <v>1</v>
      </c>
      <c r="M178" s="12">
        <v>1</v>
      </c>
      <c r="N178" s="12">
        <v>31</v>
      </c>
      <c r="O178" s="12">
        <v>6</v>
      </c>
      <c r="P178" s="26">
        <v>19200</v>
      </c>
      <c r="Q178" s="28">
        <v>67121719</v>
      </c>
      <c r="R178"/>
      <c r="S178"/>
    </row>
    <row r="179" spans="1:19">
      <c r="A179" s="31">
        <f t="shared" si="9"/>
        <v>40</v>
      </c>
      <c r="B179" s="32" t="str">
        <f>VLOOKUP(K179,'Tables to Convert'!$B$4:$C$19,2,FALSE)</f>
        <v>Some College</v>
      </c>
      <c r="C179" s="33">
        <f t="shared" si="10"/>
        <v>30000</v>
      </c>
      <c r="D179" s="32" t="str">
        <f>VLOOKUP(L179,'Tables to Convert'!$E$3:$F$7,2,FALSE)</f>
        <v>White</v>
      </c>
      <c r="E179" s="32" t="str">
        <f>VLOOKUP(M179,'Tables to Convert'!$H$3:$I$5,2,FALSE)</f>
        <v>Female</v>
      </c>
      <c r="F179" s="32" t="str">
        <f>VLOOKUP(N179,'Tables to Convert'!$K$3:$L$8,2,FALSE)</f>
        <v>Ohio</v>
      </c>
      <c r="G179" s="40">
        <f t="shared" si="11"/>
        <v>56</v>
      </c>
      <c r="H179" s="34">
        <f t="shared" si="12"/>
        <v>6</v>
      </c>
      <c r="I179" s="12">
        <v>40</v>
      </c>
      <c r="J179" s="12">
        <v>56</v>
      </c>
      <c r="K179" s="12">
        <v>43</v>
      </c>
      <c r="L179" s="12">
        <v>1</v>
      </c>
      <c r="M179" s="12">
        <v>2</v>
      </c>
      <c r="N179" s="12">
        <v>31</v>
      </c>
      <c r="O179" s="12">
        <v>6</v>
      </c>
      <c r="P179" s="26">
        <v>30000</v>
      </c>
      <c r="Q179" s="28">
        <v>101222630</v>
      </c>
      <c r="R179"/>
      <c r="S179"/>
    </row>
    <row r="180" spans="1:19">
      <c r="A180" s="31">
        <f t="shared" si="9"/>
        <v>65</v>
      </c>
      <c r="B180" s="32" t="str">
        <f>VLOOKUP(K180,'Tables to Convert'!$B$4:$C$19,2,FALSE)</f>
        <v>Graduate School</v>
      </c>
      <c r="C180" s="33">
        <f t="shared" si="10"/>
        <v>65000</v>
      </c>
      <c r="D180" s="32" t="str">
        <f>VLOOKUP(L180,'Tables to Convert'!$E$3:$F$7,2,FALSE)</f>
        <v>White</v>
      </c>
      <c r="E180" s="32" t="str">
        <f>VLOOKUP(M180,'Tables to Convert'!$H$3:$I$5,2,FALSE)</f>
        <v>Male</v>
      </c>
      <c r="F180" s="32" t="str">
        <f>VLOOKUP(N180,'Tables to Convert'!$K$3:$L$8,2,FALSE)</f>
        <v>Ohio</v>
      </c>
      <c r="G180" s="40">
        <f t="shared" si="11"/>
        <v>62</v>
      </c>
      <c r="H180" s="34">
        <f t="shared" si="12"/>
        <v>6</v>
      </c>
      <c r="I180" s="12">
        <v>65</v>
      </c>
      <c r="J180" s="12">
        <v>62</v>
      </c>
      <c r="K180" s="12">
        <v>46</v>
      </c>
      <c r="L180" s="12">
        <v>1</v>
      </c>
      <c r="M180" s="12">
        <v>1</v>
      </c>
      <c r="N180" s="12">
        <v>31</v>
      </c>
      <c r="O180" s="12">
        <v>6</v>
      </c>
      <c r="P180" s="26">
        <v>65000</v>
      </c>
      <c r="Q180" s="28">
        <v>613899072</v>
      </c>
      <c r="R180"/>
      <c r="S180"/>
    </row>
    <row r="181" spans="1:19">
      <c r="A181" s="31">
        <f t="shared" si="9"/>
        <v>35</v>
      </c>
      <c r="B181" s="32" t="str">
        <f>VLOOKUP(K181,'Tables to Convert'!$B$4:$C$19,2,FALSE)</f>
        <v>High School Diploma</v>
      </c>
      <c r="C181" s="33">
        <f t="shared" si="10"/>
        <v>52000</v>
      </c>
      <c r="D181" s="32" t="str">
        <f>VLOOKUP(L181,'Tables to Convert'!$E$3:$F$7,2,FALSE)</f>
        <v>White</v>
      </c>
      <c r="E181" s="32" t="str">
        <f>VLOOKUP(M181,'Tables to Convert'!$H$3:$I$5,2,FALSE)</f>
        <v>Male</v>
      </c>
      <c r="F181" s="32" t="str">
        <f>VLOOKUP(N181,'Tables to Convert'!$K$3:$L$8,2,FALSE)</f>
        <v>Ohio</v>
      </c>
      <c r="G181" s="40">
        <f t="shared" si="11"/>
        <v>68</v>
      </c>
      <c r="H181" s="34">
        <f t="shared" si="12"/>
        <v>6</v>
      </c>
      <c r="I181" s="12">
        <v>35</v>
      </c>
      <c r="J181" s="12">
        <v>68</v>
      </c>
      <c r="K181" s="12">
        <v>39</v>
      </c>
      <c r="L181" s="12">
        <v>1</v>
      </c>
      <c r="M181" s="12">
        <v>1</v>
      </c>
      <c r="N181" s="12">
        <v>31</v>
      </c>
      <c r="O181" s="12">
        <v>6</v>
      </c>
      <c r="P181" s="26">
        <v>52000</v>
      </c>
      <c r="Q181" s="28">
        <v>111172635</v>
      </c>
      <c r="R181"/>
      <c r="S181"/>
    </row>
    <row r="182" spans="1:19">
      <c r="A182" s="31">
        <f t="shared" si="9"/>
        <v>40</v>
      </c>
      <c r="B182" s="32" t="str">
        <f>VLOOKUP(K182,'Tables to Convert'!$B$4:$C$19,2,FALSE)</f>
        <v>High School Diploma</v>
      </c>
      <c r="C182" s="33">
        <f t="shared" si="10"/>
        <v>41600</v>
      </c>
      <c r="D182" s="32" t="str">
        <f>VLOOKUP(L182,'Tables to Convert'!$E$3:$F$7,2,FALSE)</f>
        <v>White</v>
      </c>
      <c r="E182" s="32" t="str">
        <f>VLOOKUP(M182,'Tables to Convert'!$H$3:$I$5,2,FALSE)</f>
        <v>Male</v>
      </c>
      <c r="F182" s="32" t="str">
        <f>VLOOKUP(N182,'Tables to Convert'!$K$3:$L$8,2,FALSE)</f>
        <v>Ohio</v>
      </c>
      <c r="G182" s="40">
        <f t="shared" si="11"/>
        <v>42</v>
      </c>
      <c r="H182" s="34">
        <f t="shared" si="12"/>
        <v>7</v>
      </c>
      <c r="I182" s="12">
        <v>40</v>
      </c>
      <c r="J182" s="12">
        <v>42</v>
      </c>
      <c r="K182" s="12">
        <v>39</v>
      </c>
      <c r="L182" s="12">
        <v>1</v>
      </c>
      <c r="M182" s="12">
        <v>1</v>
      </c>
      <c r="N182" s="12">
        <v>31</v>
      </c>
      <c r="O182" s="12">
        <v>7</v>
      </c>
      <c r="P182" s="26">
        <v>41600</v>
      </c>
      <c r="Q182" s="28">
        <v>780408040</v>
      </c>
      <c r="R182"/>
      <c r="S182"/>
    </row>
    <row r="183" spans="1:19">
      <c r="A183" s="31">
        <f t="shared" si="9"/>
        <v>40</v>
      </c>
      <c r="B183" s="32" t="str">
        <f>VLOOKUP(K183,'Tables to Convert'!$B$4:$C$19,2,FALSE)</f>
        <v>Some College</v>
      </c>
      <c r="C183" s="33">
        <f t="shared" si="10"/>
        <v>30000</v>
      </c>
      <c r="D183" s="32" t="str">
        <f>VLOOKUP(L183,'Tables to Convert'!$E$3:$F$7,2,FALSE)</f>
        <v>White</v>
      </c>
      <c r="E183" s="32" t="str">
        <f>VLOOKUP(M183,'Tables to Convert'!$H$3:$I$5,2,FALSE)</f>
        <v>Female</v>
      </c>
      <c r="F183" s="32" t="str">
        <f>VLOOKUP(N183,'Tables to Convert'!$K$3:$L$8,2,FALSE)</f>
        <v>Ohio</v>
      </c>
      <c r="G183" s="40">
        <f t="shared" si="11"/>
        <v>47</v>
      </c>
      <c r="H183" s="34">
        <f t="shared" si="12"/>
        <v>8</v>
      </c>
      <c r="I183" s="12">
        <v>40</v>
      </c>
      <c r="J183" s="12">
        <v>47</v>
      </c>
      <c r="K183" s="12">
        <v>40</v>
      </c>
      <c r="L183" s="12">
        <v>1</v>
      </c>
      <c r="M183" s="12">
        <v>2</v>
      </c>
      <c r="N183" s="12">
        <v>31</v>
      </c>
      <c r="O183" s="12">
        <v>8</v>
      </c>
      <c r="P183" s="26">
        <v>30000</v>
      </c>
      <c r="Q183" s="28">
        <v>284852139</v>
      </c>
      <c r="R183"/>
      <c r="S183"/>
    </row>
    <row r="184" spans="1:19">
      <c r="A184" s="31">
        <f t="shared" si="9"/>
        <v>60</v>
      </c>
      <c r="B184" s="32" t="str">
        <f>VLOOKUP(K184,'Tables to Convert'!$B$4:$C$19,2,FALSE)</f>
        <v>Some College</v>
      </c>
      <c r="C184" s="33">
        <f t="shared" si="10"/>
        <v>25000</v>
      </c>
      <c r="D184" s="32" t="str">
        <f>VLOOKUP(L184,'Tables to Convert'!$E$3:$F$7,2,FALSE)</f>
        <v>White</v>
      </c>
      <c r="E184" s="32" t="str">
        <f>VLOOKUP(M184,'Tables to Convert'!$H$3:$I$5,2,FALSE)</f>
        <v>Male</v>
      </c>
      <c r="F184" s="32" t="str">
        <f>VLOOKUP(N184,'Tables to Convert'!$K$3:$L$8,2,FALSE)</f>
        <v>Ohio</v>
      </c>
      <c r="G184" s="40">
        <f t="shared" si="11"/>
        <v>24</v>
      </c>
      <c r="H184" s="34">
        <f t="shared" si="12"/>
        <v>3</v>
      </c>
      <c r="I184" s="12">
        <v>60</v>
      </c>
      <c r="J184" s="12">
        <v>24</v>
      </c>
      <c r="K184" s="12">
        <v>43</v>
      </c>
      <c r="L184" s="12">
        <v>1</v>
      </c>
      <c r="M184" s="12">
        <v>1</v>
      </c>
      <c r="N184" s="12">
        <v>31</v>
      </c>
      <c r="O184" s="12">
        <v>3</v>
      </c>
      <c r="P184" s="26">
        <v>25000</v>
      </c>
      <c r="Q184" s="28">
        <v>154234411</v>
      </c>
      <c r="R184"/>
      <c r="S184"/>
    </row>
    <row r="185" spans="1:19">
      <c r="A185" s="31">
        <f t="shared" si="9"/>
        <v>40</v>
      </c>
      <c r="B185" s="32" t="str">
        <f>VLOOKUP(K185,'Tables to Convert'!$B$4:$C$19,2,FALSE)</f>
        <v>Some College</v>
      </c>
      <c r="C185" s="33">
        <f t="shared" si="10"/>
        <v>25000</v>
      </c>
      <c r="D185" s="32" t="str">
        <f>VLOOKUP(L185,'Tables to Convert'!$E$3:$F$7,2,FALSE)</f>
        <v>White</v>
      </c>
      <c r="E185" s="32" t="str">
        <f>VLOOKUP(M185,'Tables to Convert'!$H$3:$I$5,2,FALSE)</f>
        <v>Female</v>
      </c>
      <c r="F185" s="32" t="str">
        <f>VLOOKUP(N185,'Tables to Convert'!$K$3:$L$8,2,FALSE)</f>
        <v>Ohio</v>
      </c>
      <c r="G185" s="40">
        <f t="shared" si="11"/>
        <v>24</v>
      </c>
      <c r="H185" s="34">
        <f t="shared" si="12"/>
        <v>3</v>
      </c>
      <c r="I185" s="12">
        <v>40</v>
      </c>
      <c r="J185" s="12">
        <v>24</v>
      </c>
      <c r="K185" s="12">
        <v>43</v>
      </c>
      <c r="L185" s="12">
        <v>1</v>
      </c>
      <c r="M185" s="12">
        <v>2</v>
      </c>
      <c r="N185" s="12">
        <v>31</v>
      </c>
      <c r="O185" s="12">
        <v>3</v>
      </c>
      <c r="P185" s="26">
        <v>25000</v>
      </c>
      <c r="Q185" s="28">
        <v>453883441</v>
      </c>
      <c r="R185"/>
      <c r="S185"/>
    </row>
    <row r="186" spans="1:19">
      <c r="A186" s="31">
        <f t="shared" si="9"/>
        <v>40</v>
      </c>
      <c r="B186" s="32" t="str">
        <f>VLOOKUP(K186,'Tables to Convert'!$B$4:$C$19,2,FALSE)</f>
        <v>Some College</v>
      </c>
      <c r="C186" s="33">
        <f t="shared" si="10"/>
        <v>23000</v>
      </c>
      <c r="D186" s="32" t="str">
        <f>VLOOKUP(L186,'Tables to Convert'!$E$3:$F$7,2,FALSE)</f>
        <v>White</v>
      </c>
      <c r="E186" s="32" t="str">
        <f>VLOOKUP(M186,'Tables to Convert'!$H$3:$I$5,2,FALSE)</f>
        <v>Male</v>
      </c>
      <c r="F186" s="32" t="str">
        <f>VLOOKUP(N186,'Tables to Convert'!$K$3:$L$8,2,FALSE)</f>
        <v>Ohio</v>
      </c>
      <c r="G186" s="40">
        <f t="shared" si="11"/>
        <v>30</v>
      </c>
      <c r="H186" s="34">
        <f t="shared" si="12"/>
        <v>3</v>
      </c>
      <c r="I186" s="12">
        <v>40</v>
      </c>
      <c r="J186" s="12">
        <v>30</v>
      </c>
      <c r="K186" s="12">
        <v>43</v>
      </c>
      <c r="L186" s="12">
        <v>1</v>
      </c>
      <c r="M186" s="12">
        <v>1</v>
      </c>
      <c r="N186" s="12">
        <v>31</v>
      </c>
      <c r="O186" s="12">
        <v>3</v>
      </c>
      <c r="P186" s="26">
        <v>23000</v>
      </c>
      <c r="Q186" s="28">
        <v>859342301</v>
      </c>
      <c r="R186"/>
      <c r="S186"/>
    </row>
    <row r="187" spans="1:19">
      <c r="A187" s="31">
        <f t="shared" si="9"/>
        <v>35</v>
      </c>
      <c r="B187" s="32" t="str">
        <f>VLOOKUP(K187,'Tables to Convert'!$B$4:$C$19,2,FALSE)</f>
        <v>Some College</v>
      </c>
      <c r="C187" s="33">
        <f t="shared" si="10"/>
        <v>25500</v>
      </c>
      <c r="D187" s="32" t="str">
        <f>VLOOKUP(L187,'Tables to Convert'!$E$3:$F$7,2,FALSE)</f>
        <v>White</v>
      </c>
      <c r="E187" s="32" t="str">
        <f>VLOOKUP(M187,'Tables to Convert'!$H$3:$I$5,2,FALSE)</f>
        <v>Female</v>
      </c>
      <c r="F187" s="32" t="str">
        <f>VLOOKUP(N187,'Tables to Convert'!$K$3:$L$8,2,FALSE)</f>
        <v>Ohio</v>
      </c>
      <c r="G187" s="40">
        <f t="shared" si="11"/>
        <v>30</v>
      </c>
      <c r="H187" s="34">
        <f t="shared" si="12"/>
        <v>3</v>
      </c>
      <c r="I187" s="12">
        <v>35</v>
      </c>
      <c r="J187" s="12">
        <v>30</v>
      </c>
      <c r="K187" s="12">
        <v>43</v>
      </c>
      <c r="L187" s="12">
        <v>1</v>
      </c>
      <c r="M187" s="12">
        <v>2</v>
      </c>
      <c r="N187" s="12">
        <v>31</v>
      </c>
      <c r="O187" s="12">
        <v>3</v>
      </c>
      <c r="P187" s="26">
        <v>25500</v>
      </c>
      <c r="Q187" s="28">
        <v>860888280</v>
      </c>
      <c r="R187"/>
      <c r="S187"/>
    </row>
    <row r="188" spans="1:19">
      <c r="A188" s="31">
        <f t="shared" si="9"/>
        <v>50</v>
      </c>
      <c r="B188" s="32" t="str">
        <f>VLOOKUP(K188,'Tables to Convert'!$B$4:$C$19,2,FALSE)</f>
        <v>High School Diploma</v>
      </c>
      <c r="C188" s="33">
        <f t="shared" si="10"/>
        <v>31000</v>
      </c>
      <c r="D188" s="32" t="str">
        <f>VLOOKUP(L188,'Tables to Convert'!$E$3:$F$7,2,FALSE)</f>
        <v>White</v>
      </c>
      <c r="E188" s="32" t="str">
        <f>VLOOKUP(M188,'Tables to Convert'!$H$3:$I$5,2,FALSE)</f>
        <v>Male</v>
      </c>
      <c r="F188" s="32" t="str">
        <f>VLOOKUP(N188,'Tables to Convert'!$K$3:$L$8,2,FALSE)</f>
        <v>Ohio</v>
      </c>
      <c r="G188" s="40">
        <f t="shared" si="11"/>
        <v>43</v>
      </c>
      <c r="H188" s="34">
        <f t="shared" si="12"/>
        <v>2</v>
      </c>
      <c r="I188" s="12">
        <v>50</v>
      </c>
      <c r="J188" s="12">
        <v>43</v>
      </c>
      <c r="K188" s="12">
        <v>39</v>
      </c>
      <c r="L188" s="12">
        <v>1</v>
      </c>
      <c r="M188" s="12">
        <v>1</v>
      </c>
      <c r="N188" s="12">
        <v>31</v>
      </c>
      <c r="O188" s="12">
        <v>2</v>
      </c>
      <c r="P188" s="26">
        <v>31000</v>
      </c>
      <c r="Q188" s="28">
        <v>209936939</v>
      </c>
      <c r="R188"/>
      <c r="S188"/>
    </row>
    <row r="189" spans="1:19">
      <c r="A189" s="31">
        <f t="shared" si="9"/>
        <v>40</v>
      </c>
      <c r="B189" s="32" t="str">
        <f>VLOOKUP(K189,'Tables to Convert'!$B$4:$C$19,2,FALSE)</f>
        <v>Some College</v>
      </c>
      <c r="C189" s="33">
        <f t="shared" si="10"/>
        <v>24000</v>
      </c>
      <c r="D189" s="32" t="str">
        <f>VLOOKUP(L189,'Tables to Convert'!$E$3:$F$7,2,FALSE)</f>
        <v>Black</v>
      </c>
      <c r="E189" s="32" t="str">
        <f>VLOOKUP(M189,'Tables to Convert'!$H$3:$I$5,2,FALSE)</f>
        <v>Female</v>
      </c>
      <c r="F189" s="32" t="str">
        <f>VLOOKUP(N189,'Tables to Convert'!$K$3:$L$8,2,FALSE)</f>
        <v>Ohio</v>
      </c>
      <c r="G189" s="40">
        <f t="shared" si="11"/>
        <v>45</v>
      </c>
      <c r="H189" s="34">
        <f t="shared" si="12"/>
        <v>2</v>
      </c>
      <c r="I189" s="12">
        <v>40</v>
      </c>
      <c r="J189" s="12">
        <v>45</v>
      </c>
      <c r="K189" s="12">
        <v>40</v>
      </c>
      <c r="L189" s="12">
        <v>2</v>
      </c>
      <c r="M189" s="12">
        <v>2</v>
      </c>
      <c r="N189" s="12">
        <v>31</v>
      </c>
      <c r="O189" s="12">
        <v>2</v>
      </c>
      <c r="P189" s="26">
        <v>24000</v>
      </c>
      <c r="Q189" s="28">
        <v>324213171</v>
      </c>
      <c r="R189"/>
      <c r="S189"/>
    </row>
    <row r="190" spans="1:19">
      <c r="A190" s="31">
        <f t="shared" si="9"/>
        <v>40</v>
      </c>
      <c r="B190" s="32" t="str">
        <f>VLOOKUP(K190,'Tables to Convert'!$B$4:$C$19,2,FALSE)</f>
        <v>High School Diploma</v>
      </c>
      <c r="C190" s="33">
        <f t="shared" si="10"/>
        <v>50000</v>
      </c>
      <c r="D190" s="32" t="str">
        <f>VLOOKUP(L190,'Tables to Convert'!$E$3:$F$7,2,FALSE)</f>
        <v>Black</v>
      </c>
      <c r="E190" s="32" t="str">
        <f>VLOOKUP(M190,'Tables to Convert'!$H$3:$I$5,2,FALSE)</f>
        <v>Male</v>
      </c>
      <c r="F190" s="32" t="str">
        <f>VLOOKUP(N190,'Tables to Convert'!$K$3:$L$8,2,FALSE)</f>
        <v>Ohio</v>
      </c>
      <c r="G190" s="40">
        <f t="shared" si="11"/>
        <v>45</v>
      </c>
      <c r="H190" s="34">
        <f t="shared" si="12"/>
        <v>2</v>
      </c>
      <c r="I190" s="12">
        <v>40</v>
      </c>
      <c r="J190" s="12">
        <v>45</v>
      </c>
      <c r="K190" s="12">
        <v>39</v>
      </c>
      <c r="L190" s="12">
        <v>2</v>
      </c>
      <c r="M190" s="12">
        <v>1</v>
      </c>
      <c r="N190" s="12">
        <v>31</v>
      </c>
      <c r="O190" s="12">
        <v>2</v>
      </c>
      <c r="P190" s="26">
        <v>50000</v>
      </c>
      <c r="Q190" s="28">
        <v>354929243</v>
      </c>
      <c r="R190"/>
      <c r="S190"/>
    </row>
    <row r="191" spans="1:19">
      <c r="A191" s="31">
        <f t="shared" si="9"/>
        <v>40</v>
      </c>
      <c r="B191" s="32" t="str">
        <f>VLOOKUP(K191,'Tables to Convert'!$B$4:$C$19,2,FALSE)</f>
        <v>Some College</v>
      </c>
      <c r="C191" s="33">
        <f t="shared" si="10"/>
        <v>36000</v>
      </c>
      <c r="D191" s="32" t="str">
        <f>VLOOKUP(L191,'Tables to Convert'!$E$3:$F$7,2,FALSE)</f>
        <v>White</v>
      </c>
      <c r="E191" s="32" t="str">
        <f>VLOOKUP(M191,'Tables to Convert'!$H$3:$I$5,2,FALSE)</f>
        <v>Female</v>
      </c>
      <c r="F191" s="32" t="str">
        <f>VLOOKUP(N191,'Tables to Convert'!$K$3:$L$8,2,FALSE)</f>
        <v>Ohio</v>
      </c>
      <c r="G191" s="40">
        <f t="shared" si="11"/>
        <v>38</v>
      </c>
      <c r="H191" s="34">
        <f t="shared" si="12"/>
        <v>6</v>
      </c>
      <c r="I191" s="12">
        <v>40</v>
      </c>
      <c r="J191" s="12">
        <v>38</v>
      </c>
      <c r="K191" s="12">
        <v>43</v>
      </c>
      <c r="L191" s="12">
        <v>1</v>
      </c>
      <c r="M191" s="12">
        <v>2</v>
      </c>
      <c r="N191" s="12">
        <v>31</v>
      </c>
      <c r="O191" s="12">
        <v>6</v>
      </c>
      <c r="P191" s="26">
        <v>36000</v>
      </c>
      <c r="Q191" s="28">
        <v>486031619</v>
      </c>
      <c r="R191"/>
      <c r="S191"/>
    </row>
    <row r="192" spans="1:19">
      <c r="A192" s="31">
        <f t="shared" si="9"/>
        <v>40</v>
      </c>
      <c r="B192" s="32" t="str">
        <f>VLOOKUP(K192,'Tables to Convert'!$B$4:$C$19,2,FALSE)</f>
        <v>Some College</v>
      </c>
      <c r="C192" s="33">
        <f t="shared" si="10"/>
        <v>28000</v>
      </c>
      <c r="D192" s="32" t="str">
        <f>VLOOKUP(L192,'Tables to Convert'!$E$3:$F$7,2,FALSE)</f>
        <v>White</v>
      </c>
      <c r="E192" s="32" t="str">
        <f>VLOOKUP(M192,'Tables to Convert'!$H$3:$I$5,2,FALSE)</f>
        <v>Female</v>
      </c>
      <c r="F192" s="32" t="str">
        <f>VLOOKUP(N192,'Tables to Convert'!$K$3:$L$8,2,FALSE)</f>
        <v>Ohio</v>
      </c>
      <c r="G192" s="40">
        <f t="shared" si="11"/>
        <v>45</v>
      </c>
      <c r="H192" s="34">
        <f t="shared" si="12"/>
        <v>6</v>
      </c>
      <c r="I192" s="12">
        <v>40</v>
      </c>
      <c r="J192" s="12">
        <v>45</v>
      </c>
      <c r="K192" s="12">
        <v>40</v>
      </c>
      <c r="L192" s="12">
        <v>1</v>
      </c>
      <c r="M192" s="12">
        <v>2</v>
      </c>
      <c r="N192" s="12">
        <v>31</v>
      </c>
      <c r="O192" s="12">
        <v>6</v>
      </c>
      <c r="P192" s="26">
        <v>28000</v>
      </c>
      <c r="Q192" s="28">
        <v>982859887</v>
      </c>
      <c r="R192"/>
      <c r="S192"/>
    </row>
    <row r="193" spans="1:19">
      <c r="A193" s="31">
        <f t="shared" si="9"/>
        <v>40</v>
      </c>
      <c r="B193" s="32" t="str">
        <f>VLOOKUP(K193,'Tables to Convert'!$B$4:$C$19,2,FALSE)</f>
        <v>High School Diploma</v>
      </c>
      <c r="C193" s="33">
        <f t="shared" si="10"/>
        <v>36000</v>
      </c>
      <c r="D193" s="32" t="str">
        <f>VLOOKUP(L193,'Tables to Convert'!$E$3:$F$7,2,FALSE)</f>
        <v>White</v>
      </c>
      <c r="E193" s="32" t="str">
        <f>VLOOKUP(M193,'Tables to Convert'!$H$3:$I$5,2,FALSE)</f>
        <v>Female</v>
      </c>
      <c r="F193" s="32" t="str">
        <f>VLOOKUP(N193,'Tables to Convert'!$K$3:$L$8,2,FALSE)</f>
        <v>Ohio</v>
      </c>
      <c r="G193" s="40">
        <f t="shared" si="11"/>
        <v>57</v>
      </c>
      <c r="H193" s="34">
        <f t="shared" si="12"/>
        <v>5</v>
      </c>
      <c r="I193" s="12">
        <v>40</v>
      </c>
      <c r="J193" s="12">
        <v>57</v>
      </c>
      <c r="K193" s="12">
        <v>39</v>
      </c>
      <c r="L193" s="12">
        <v>1</v>
      </c>
      <c r="M193" s="12">
        <v>2</v>
      </c>
      <c r="N193" s="12">
        <v>31</v>
      </c>
      <c r="O193" s="12">
        <v>5</v>
      </c>
      <c r="P193" s="26">
        <v>36000</v>
      </c>
      <c r="Q193" s="28">
        <v>55752948</v>
      </c>
      <c r="R193"/>
      <c r="S193"/>
    </row>
    <row r="194" spans="1:19">
      <c r="A194" s="31">
        <f t="shared" si="9"/>
        <v>40</v>
      </c>
      <c r="B194" s="32" t="str">
        <f>VLOOKUP(K194,'Tables to Convert'!$B$4:$C$19,2,FALSE)</f>
        <v>Some College</v>
      </c>
      <c r="C194" s="33">
        <f t="shared" si="10"/>
        <v>50000</v>
      </c>
      <c r="D194" s="32" t="str">
        <f>VLOOKUP(L194,'Tables to Convert'!$E$3:$F$7,2,FALSE)</f>
        <v>White</v>
      </c>
      <c r="E194" s="32" t="str">
        <f>VLOOKUP(M194,'Tables to Convert'!$H$3:$I$5,2,FALSE)</f>
        <v>Male</v>
      </c>
      <c r="F194" s="32" t="str">
        <f>VLOOKUP(N194,'Tables to Convert'!$K$3:$L$8,2,FALSE)</f>
        <v>Ohio</v>
      </c>
      <c r="G194" s="40">
        <f t="shared" si="11"/>
        <v>58</v>
      </c>
      <c r="H194" s="34">
        <f t="shared" si="12"/>
        <v>6</v>
      </c>
      <c r="I194" s="12">
        <v>40</v>
      </c>
      <c r="J194" s="12">
        <v>58</v>
      </c>
      <c r="K194" s="12">
        <v>40</v>
      </c>
      <c r="L194" s="12">
        <v>1</v>
      </c>
      <c r="M194" s="12">
        <v>1</v>
      </c>
      <c r="N194" s="12">
        <v>31</v>
      </c>
      <c r="O194" s="12">
        <v>6</v>
      </c>
      <c r="P194" s="26">
        <v>50000</v>
      </c>
      <c r="Q194" s="28">
        <v>28942654</v>
      </c>
      <c r="R194"/>
      <c r="S194"/>
    </row>
    <row r="195" spans="1:19">
      <c r="A195" s="31">
        <f t="shared" si="9"/>
        <v>48</v>
      </c>
      <c r="B195" s="32" t="str">
        <f>VLOOKUP(K195,'Tables to Convert'!$B$4:$C$19,2,FALSE)</f>
        <v>Some College</v>
      </c>
      <c r="C195" s="33">
        <f t="shared" si="10"/>
        <v>12000</v>
      </c>
      <c r="D195" s="32" t="str">
        <f>VLOOKUP(L195,'Tables to Convert'!$E$3:$F$7,2,FALSE)</f>
        <v>White</v>
      </c>
      <c r="E195" s="32" t="str">
        <f>VLOOKUP(M195,'Tables to Convert'!$H$3:$I$5,2,FALSE)</f>
        <v>Male</v>
      </c>
      <c r="F195" s="32" t="str">
        <f>VLOOKUP(N195,'Tables to Convert'!$K$3:$L$8,2,FALSE)</f>
        <v>Ohio</v>
      </c>
      <c r="G195" s="40">
        <f t="shared" si="11"/>
        <v>53</v>
      </c>
      <c r="H195" s="34">
        <f t="shared" si="12"/>
        <v>6</v>
      </c>
      <c r="I195" s="12">
        <v>48</v>
      </c>
      <c r="J195" s="12">
        <v>53</v>
      </c>
      <c r="K195" s="12">
        <v>40</v>
      </c>
      <c r="L195" s="12">
        <v>1</v>
      </c>
      <c r="M195" s="12">
        <v>1</v>
      </c>
      <c r="N195" s="12">
        <v>31</v>
      </c>
      <c r="O195" s="12">
        <v>6</v>
      </c>
      <c r="P195" s="26">
        <v>12000</v>
      </c>
      <c r="Q195" s="28">
        <v>351604813</v>
      </c>
      <c r="R195"/>
      <c r="S195"/>
    </row>
    <row r="196" spans="1:19">
      <c r="A196" s="31">
        <f t="shared" si="9"/>
        <v>40</v>
      </c>
      <c r="B196" s="32" t="str">
        <f>VLOOKUP(K196,'Tables to Convert'!$B$4:$C$19,2,FALSE)</f>
        <v>Graduate School</v>
      </c>
      <c r="C196" s="33">
        <f t="shared" si="10"/>
        <v>83500</v>
      </c>
      <c r="D196" s="32" t="str">
        <f>VLOOKUP(L196,'Tables to Convert'!$E$3:$F$7,2,FALSE)</f>
        <v>Black</v>
      </c>
      <c r="E196" s="32" t="str">
        <f>VLOOKUP(M196,'Tables to Convert'!$H$3:$I$5,2,FALSE)</f>
        <v>Female</v>
      </c>
      <c r="F196" s="32" t="str">
        <f>VLOOKUP(N196,'Tables to Convert'!$K$3:$L$8,2,FALSE)</f>
        <v>Ohio</v>
      </c>
      <c r="G196" s="40">
        <f t="shared" si="11"/>
        <v>40</v>
      </c>
      <c r="H196" s="34">
        <f t="shared" si="12"/>
        <v>5</v>
      </c>
      <c r="I196" s="12">
        <v>40</v>
      </c>
      <c r="J196" s="12">
        <v>40</v>
      </c>
      <c r="K196" s="12">
        <v>46</v>
      </c>
      <c r="L196" s="12">
        <v>2</v>
      </c>
      <c r="M196" s="12">
        <v>2</v>
      </c>
      <c r="N196" s="12">
        <v>31</v>
      </c>
      <c r="O196" s="12">
        <v>5</v>
      </c>
      <c r="P196" s="26">
        <v>83500</v>
      </c>
      <c r="Q196" s="28">
        <v>759719744</v>
      </c>
      <c r="R196"/>
      <c r="S196"/>
    </row>
    <row r="197" spans="1:19">
      <c r="A197" s="31">
        <f t="shared" si="9"/>
        <v>40</v>
      </c>
      <c r="B197" s="32" t="str">
        <f>VLOOKUP(K197,'Tables to Convert'!$B$4:$C$19,2,FALSE)</f>
        <v>Bachelors</v>
      </c>
      <c r="C197" s="33">
        <f t="shared" si="10"/>
        <v>30000</v>
      </c>
      <c r="D197" s="32" t="str">
        <f>VLOOKUP(L197,'Tables to Convert'!$E$3:$F$7,2,FALSE)</f>
        <v>White</v>
      </c>
      <c r="E197" s="32" t="str">
        <f>VLOOKUP(M197,'Tables to Convert'!$H$3:$I$5,2,FALSE)</f>
        <v>Male</v>
      </c>
      <c r="F197" s="32" t="str">
        <f>VLOOKUP(N197,'Tables to Convert'!$K$3:$L$8,2,FALSE)</f>
        <v>Ohio</v>
      </c>
      <c r="G197" s="40">
        <f t="shared" si="11"/>
        <v>31</v>
      </c>
      <c r="H197" s="34">
        <f t="shared" si="12"/>
        <v>5</v>
      </c>
      <c r="I197" s="12">
        <v>40</v>
      </c>
      <c r="J197" s="12">
        <v>31</v>
      </c>
      <c r="K197" s="12">
        <v>44</v>
      </c>
      <c r="L197" s="12">
        <v>1</v>
      </c>
      <c r="M197" s="12">
        <v>1</v>
      </c>
      <c r="N197" s="12">
        <v>31</v>
      </c>
      <c r="O197" s="12">
        <v>5</v>
      </c>
      <c r="P197" s="26">
        <v>30000</v>
      </c>
      <c r="Q197" s="28">
        <v>853053372</v>
      </c>
      <c r="R197"/>
      <c r="S197"/>
    </row>
    <row r="198" spans="1:19">
      <c r="A198" s="31">
        <f t="shared" ref="A198:A261" si="13">I198</f>
        <v>40</v>
      </c>
      <c r="B198" s="32" t="str">
        <f>VLOOKUP(K198,'Tables to Convert'!$B$4:$C$19,2,FALSE)</f>
        <v>Bachelors</v>
      </c>
      <c r="C198" s="33">
        <f t="shared" ref="C198:C261" si="14">P198</f>
        <v>31000</v>
      </c>
      <c r="D198" s="32" t="str">
        <f>VLOOKUP(L198,'Tables to Convert'!$E$3:$F$7,2,FALSE)</f>
        <v>Asian/PI</v>
      </c>
      <c r="E198" s="32" t="str">
        <f>VLOOKUP(M198,'Tables to Convert'!$H$3:$I$5,2,FALSE)</f>
        <v>Female</v>
      </c>
      <c r="F198" s="32" t="str">
        <f>VLOOKUP(N198,'Tables to Convert'!$K$3:$L$8,2,FALSE)</f>
        <v>Ohio</v>
      </c>
      <c r="G198" s="40">
        <f t="shared" ref="G198:G261" si="15">J198</f>
        <v>30</v>
      </c>
      <c r="H198" s="34">
        <f t="shared" ref="H198:H261" si="16">O198</f>
        <v>5</v>
      </c>
      <c r="I198" s="12">
        <v>40</v>
      </c>
      <c r="J198" s="12">
        <v>30</v>
      </c>
      <c r="K198" s="12">
        <v>44</v>
      </c>
      <c r="L198" s="12">
        <v>4</v>
      </c>
      <c r="M198" s="12">
        <v>2</v>
      </c>
      <c r="N198" s="12">
        <v>31</v>
      </c>
      <c r="O198" s="12">
        <v>5</v>
      </c>
      <c r="P198" s="26">
        <v>31000</v>
      </c>
      <c r="Q198" s="28">
        <v>848306875</v>
      </c>
      <c r="R198"/>
      <c r="S198"/>
    </row>
    <row r="199" spans="1:19">
      <c r="A199" s="31">
        <f t="shared" si="13"/>
        <v>0</v>
      </c>
      <c r="B199" s="32" t="str">
        <f>VLOOKUP(K199,'Tables to Convert'!$B$4:$C$19,2,FALSE)</f>
        <v>High School Diploma</v>
      </c>
      <c r="C199" s="33">
        <f t="shared" si="14"/>
        <v>28800</v>
      </c>
      <c r="D199" s="32" t="str">
        <f>VLOOKUP(L199,'Tables to Convert'!$E$3:$F$7,2,FALSE)</f>
        <v>White</v>
      </c>
      <c r="E199" s="32" t="str">
        <f>VLOOKUP(M199,'Tables to Convert'!$H$3:$I$5,2,FALSE)</f>
        <v>Male</v>
      </c>
      <c r="F199" s="32" t="str">
        <f>VLOOKUP(N199,'Tables to Convert'!$K$3:$L$8,2,FALSE)</f>
        <v>Ohio</v>
      </c>
      <c r="G199" s="40">
        <f t="shared" si="15"/>
        <v>20</v>
      </c>
      <c r="H199" s="34">
        <f t="shared" si="16"/>
        <v>2</v>
      </c>
      <c r="I199" s="12">
        <v>0</v>
      </c>
      <c r="J199" s="12">
        <v>20</v>
      </c>
      <c r="K199" s="12">
        <v>39</v>
      </c>
      <c r="L199" s="12">
        <v>1</v>
      </c>
      <c r="M199" s="12">
        <v>1</v>
      </c>
      <c r="N199" s="12">
        <v>31</v>
      </c>
      <c r="O199" s="12">
        <v>2</v>
      </c>
      <c r="P199" s="26">
        <v>28800</v>
      </c>
      <c r="Q199" s="28">
        <v>261024264</v>
      </c>
      <c r="R199"/>
      <c r="S199"/>
    </row>
    <row r="200" spans="1:19">
      <c r="A200" s="31">
        <f t="shared" si="13"/>
        <v>50</v>
      </c>
      <c r="B200" s="32" t="str">
        <f>VLOOKUP(K200,'Tables to Convert'!$B$4:$C$19,2,FALSE)</f>
        <v>Some College</v>
      </c>
      <c r="C200" s="33">
        <f t="shared" si="14"/>
        <v>57000</v>
      </c>
      <c r="D200" s="32" t="str">
        <f>VLOOKUP(L200,'Tables to Convert'!$E$3:$F$7,2,FALSE)</f>
        <v>White</v>
      </c>
      <c r="E200" s="32" t="str">
        <f>VLOOKUP(M200,'Tables to Convert'!$H$3:$I$5,2,FALSE)</f>
        <v>Male</v>
      </c>
      <c r="F200" s="32" t="str">
        <f>VLOOKUP(N200,'Tables to Convert'!$K$3:$L$8,2,FALSE)</f>
        <v>Ohio</v>
      </c>
      <c r="G200" s="40">
        <f t="shared" si="15"/>
        <v>44</v>
      </c>
      <c r="H200" s="34">
        <f t="shared" si="16"/>
        <v>3</v>
      </c>
      <c r="I200" s="12">
        <v>50</v>
      </c>
      <c r="J200" s="12">
        <v>44</v>
      </c>
      <c r="K200" s="12">
        <v>43</v>
      </c>
      <c r="L200" s="12">
        <v>1</v>
      </c>
      <c r="M200" s="12">
        <v>1</v>
      </c>
      <c r="N200" s="12">
        <v>31</v>
      </c>
      <c r="O200" s="12">
        <v>3</v>
      </c>
      <c r="P200" s="26">
        <v>57000</v>
      </c>
      <c r="Q200" s="28">
        <v>528518053</v>
      </c>
      <c r="R200"/>
      <c r="S200"/>
    </row>
    <row r="201" spans="1:19">
      <c r="A201" s="31">
        <f t="shared" si="13"/>
        <v>45</v>
      </c>
      <c r="B201" s="32" t="str">
        <f>VLOOKUP(K201,'Tables to Convert'!$B$4:$C$19,2,FALSE)</f>
        <v>Some College</v>
      </c>
      <c r="C201" s="33">
        <f t="shared" si="14"/>
        <v>28000</v>
      </c>
      <c r="D201" s="32" t="str">
        <f>VLOOKUP(L201,'Tables to Convert'!$E$3:$F$7,2,FALSE)</f>
        <v>White</v>
      </c>
      <c r="E201" s="32" t="str">
        <f>VLOOKUP(M201,'Tables to Convert'!$H$3:$I$5,2,FALSE)</f>
        <v>Female</v>
      </c>
      <c r="F201" s="32" t="str">
        <f>VLOOKUP(N201,'Tables to Convert'!$K$3:$L$8,2,FALSE)</f>
        <v>Ohio</v>
      </c>
      <c r="G201" s="40">
        <f t="shared" si="15"/>
        <v>46</v>
      </c>
      <c r="H201" s="34">
        <f t="shared" si="16"/>
        <v>3</v>
      </c>
      <c r="I201" s="12">
        <v>45</v>
      </c>
      <c r="J201" s="12">
        <v>46</v>
      </c>
      <c r="K201" s="12">
        <v>43</v>
      </c>
      <c r="L201" s="12">
        <v>1</v>
      </c>
      <c r="M201" s="12">
        <v>2</v>
      </c>
      <c r="N201" s="12">
        <v>31</v>
      </c>
      <c r="O201" s="12">
        <v>3</v>
      </c>
      <c r="P201" s="26">
        <v>28000</v>
      </c>
      <c r="Q201" s="28">
        <v>584867286</v>
      </c>
      <c r="R201"/>
      <c r="S201"/>
    </row>
    <row r="202" spans="1:19">
      <c r="A202" s="31">
        <f t="shared" si="13"/>
        <v>40</v>
      </c>
      <c r="B202" s="32" t="str">
        <f>VLOOKUP(K202,'Tables to Convert'!$B$4:$C$19,2,FALSE)</f>
        <v>High School Diploma</v>
      </c>
      <c r="C202" s="33">
        <f t="shared" si="14"/>
        <v>19000</v>
      </c>
      <c r="D202" s="32" t="str">
        <f>VLOOKUP(L202,'Tables to Convert'!$E$3:$F$7,2,FALSE)</f>
        <v>White</v>
      </c>
      <c r="E202" s="32" t="str">
        <f>VLOOKUP(M202,'Tables to Convert'!$H$3:$I$5,2,FALSE)</f>
        <v>Female</v>
      </c>
      <c r="F202" s="32" t="str">
        <f>VLOOKUP(N202,'Tables to Convert'!$K$3:$L$8,2,FALSE)</f>
        <v>Ohio</v>
      </c>
      <c r="G202" s="40">
        <f t="shared" si="15"/>
        <v>47</v>
      </c>
      <c r="H202" s="34">
        <f t="shared" si="16"/>
        <v>3</v>
      </c>
      <c r="I202" s="12">
        <v>40</v>
      </c>
      <c r="J202" s="12">
        <v>47</v>
      </c>
      <c r="K202" s="12">
        <v>39</v>
      </c>
      <c r="L202" s="12">
        <v>1</v>
      </c>
      <c r="M202" s="12">
        <v>2</v>
      </c>
      <c r="N202" s="12">
        <v>31</v>
      </c>
      <c r="O202" s="12">
        <v>3</v>
      </c>
      <c r="P202" s="26">
        <v>19000</v>
      </c>
      <c r="Q202" s="28">
        <v>926183658</v>
      </c>
      <c r="R202"/>
      <c r="S202"/>
    </row>
    <row r="203" spans="1:19">
      <c r="A203" s="31">
        <f t="shared" si="13"/>
        <v>40</v>
      </c>
      <c r="B203" s="32" t="str">
        <f>VLOOKUP(K203,'Tables to Convert'!$B$4:$C$19,2,FALSE)</f>
        <v>Some College</v>
      </c>
      <c r="C203" s="33">
        <f t="shared" si="14"/>
        <v>100406</v>
      </c>
      <c r="D203" s="32" t="str">
        <f>VLOOKUP(L203,'Tables to Convert'!$E$3:$F$7,2,FALSE)</f>
        <v>White</v>
      </c>
      <c r="E203" s="32" t="str">
        <f>VLOOKUP(M203,'Tables to Convert'!$H$3:$I$5,2,FALSE)</f>
        <v>Male</v>
      </c>
      <c r="F203" s="32" t="str">
        <f>VLOOKUP(N203,'Tables to Convert'!$K$3:$L$8,2,FALSE)</f>
        <v>Ohio</v>
      </c>
      <c r="G203" s="40">
        <f t="shared" si="15"/>
        <v>47</v>
      </c>
      <c r="H203" s="34">
        <f t="shared" si="16"/>
        <v>4</v>
      </c>
      <c r="I203" s="12">
        <v>40</v>
      </c>
      <c r="J203" s="12">
        <v>47</v>
      </c>
      <c r="K203" s="12">
        <v>43</v>
      </c>
      <c r="L203" s="12">
        <v>1</v>
      </c>
      <c r="M203" s="12">
        <v>1</v>
      </c>
      <c r="N203" s="12">
        <v>31</v>
      </c>
      <c r="O203" s="12">
        <v>4</v>
      </c>
      <c r="P203" s="26">
        <v>100406</v>
      </c>
      <c r="Q203" s="28">
        <v>154747213</v>
      </c>
      <c r="R203"/>
      <c r="S203"/>
    </row>
    <row r="204" spans="1:19">
      <c r="A204" s="31">
        <f t="shared" si="13"/>
        <v>40</v>
      </c>
      <c r="B204" s="32" t="str">
        <f>VLOOKUP(K204,'Tables to Convert'!$B$4:$C$19,2,FALSE)</f>
        <v>Some College</v>
      </c>
      <c r="C204" s="33">
        <f t="shared" si="14"/>
        <v>42000</v>
      </c>
      <c r="D204" s="32" t="str">
        <f>VLOOKUP(L204,'Tables to Convert'!$E$3:$F$7,2,FALSE)</f>
        <v>White</v>
      </c>
      <c r="E204" s="32" t="str">
        <f>VLOOKUP(M204,'Tables to Convert'!$H$3:$I$5,2,FALSE)</f>
        <v>Female</v>
      </c>
      <c r="F204" s="32" t="str">
        <f>VLOOKUP(N204,'Tables to Convert'!$K$3:$L$8,2,FALSE)</f>
        <v>Ohio</v>
      </c>
      <c r="G204" s="40">
        <f t="shared" si="15"/>
        <v>59</v>
      </c>
      <c r="H204" s="34">
        <f t="shared" si="16"/>
        <v>8</v>
      </c>
      <c r="I204" s="12">
        <v>40</v>
      </c>
      <c r="J204" s="12">
        <v>59</v>
      </c>
      <c r="K204" s="12">
        <v>40</v>
      </c>
      <c r="L204" s="12">
        <v>1</v>
      </c>
      <c r="M204" s="12">
        <v>2</v>
      </c>
      <c r="N204" s="12">
        <v>31</v>
      </c>
      <c r="O204" s="12">
        <v>8</v>
      </c>
      <c r="P204" s="26">
        <v>42000</v>
      </c>
      <c r="Q204" s="28">
        <v>253032485</v>
      </c>
      <c r="R204"/>
      <c r="S204"/>
    </row>
    <row r="205" spans="1:19">
      <c r="A205" s="31">
        <f t="shared" si="13"/>
        <v>40</v>
      </c>
      <c r="B205" s="32" t="str">
        <f>VLOOKUP(K205,'Tables to Convert'!$B$4:$C$19,2,FALSE)</f>
        <v>High School Diploma</v>
      </c>
      <c r="C205" s="33">
        <f t="shared" si="14"/>
        <v>27000</v>
      </c>
      <c r="D205" s="32" t="str">
        <f>VLOOKUP(L205,'Tables to Convert'!$E$3:$F$7,2,FALSE)</f>
        <v>White</v>
      </c>
      <c r="E205" s="32" t="str">
        <f>VLOOKUP(M205,'Tables to Convert'!$H$3:$I$5,2,FALSE)</f>
        <v>Male</v>
      </c>
      <c r="F205" s="32" t="str">
        <f>VLOOKUP(N205,'Tables to Convert'!$K$3:$L$8,2,FALSE)</f>
        <v>Ohio</v>
      </c>
      <c r="G205" s="40">
        <f t="shared" si="15"/>
        <v>61</v>
      </c>
      <c r="H205" s="34">
        <f t="shared" si="16"/>
        <v>8</v>
      </c>
      <c r="I205" s="12">
        <v>40</v>
      </c>
      <c r="J205" s="12">
        <v>61</v>
      </c>
      <c r="K205" s="12">
        <v>39</v>
      </c>
      <c r="L205" s="12">
        <v>1</v>
      </c>
      <c r="M205" s="12">
        <v>1</v>
      </c>
      <c r="N205" s="12">
        <v>31</v>
      </c>
      <c r="O205" s="12">
        <v>8</v>
      </c>
      <c r="P205" s="26">
        <v>27000</v>
      </c>
      <c r="Q205" s="28">
        <v>954268856</v>
      </c>
      <c r="R205"/>
      <c r="S205"/>
    </row>
    <row r="206" spans="1:19">
      <c r="A206" s="31">
        <f t="shared" si="13"/>
        <v>40</v>
      </c>
      <c r="B206" s="32" t="str">
        <f>VLOOKUP(K206,'Tables to Convert'!$B$4:$C$19,2,FALSE)</f>
        <v>11th Grade</v>
      </c>
      <c r="C206" s="33">
        <f t="shared" si="14"/>
        <v>10920</v>
      </c>
      <c r="D206" s="32" t="str">
        <f>VLOOKUP(L206,'Tables to Convert'!$E$3:$F$7,2,FALSE)</f>
        <v>White</v>
      </c>
      <c r="E206" s="32" t="str">
        <f>VLOOKUP(M206,'Tables to Convert'!$H$3:$I$5,2,FALSE)</f>
        <v>Female</v>
      </c>
      <c r="F206" s="32" t="str">
        <f>VLOOKUP(N206,'Tables to Convert'!$K$3:$L$8,2,FALSE)</f>
        <v>Ohio</v>
      </c>
      <c r="G206" s="40">
        <f t="shared" si="15"/>
        <v>40</v>
      </c>
      <c r="H206" s="34">
        <f t="shared" si="16"/>
        <v>3</v>
      </c>
      <c r="I206" s="12">
        <v>40</v>
      </c>
      <c r="J206" s="12">
        <v>40</v>
      </c>
      <c r="K206" s="12">
        <v>37</v>
      </c>
      <c r="L206" s="12">
        <v>1</v>
      </c>
      <c r="M206" s="12">
        <v>2</v>
      </c>
      <c r="N206" s="12">
        <v>31</v>
      </c>
      <c r="O206" s="12">
        <v>3</v>
      </c>
      <c r="P206" s="26">
        <v>10920</v>
      </c>
      <c r="Q206" s="28">
        <v>607246975</v>
      </c>
      <c r="R206"/>
      <c r="S206"/>
    </row>
    <row r="207" spans="1:19">
      <c r="A207" s="31">
        <f t="shared" si="13"/>
        <v>40</v>
      </c>
      <c r="B207" s="32" t="str">
        <f>VLOOKUP(K207,'Tables to Convert'!$B$4:$C$19,2,FALSE)</f>
        <v>High School Diploma</v>
      </c>
      <c r="C207" s="33">
        <f t="shared" si="14"/>
        <v>20000</v>
      </c>
      <c r="D207" s="32" t="str">
        <f>VLOOKUP(L207,'Tables to Convert'!$E$3:$F$7,2,FALSE)</f>
        <v>White</v>
      </c>
      <c r="E207" s="32" t="str">
        <f>VLOOKUP(M207,'Tables to Convert'!$H$3:$I$5,2,FALSE)</f>
        <v>Male</v>
      </c>
      <c r="F207" s="32" t="str">
        <f>VLOOKUP(N207,'Tables to Convert'!$K$3:$L$8,2,FALSE)</f>
        <v>Ohio</v>
      </c>
      <c r="G207" s="40">
        <f t="shared" si="15"/>
        <v>26</v>
      </c>
      <c r="H207" s="34">
        <f t="shared" si="16"/>
        <v>3</v>
      </c>
      <c r="I207" s="12">
        <v>40</v>
      </c>
      <c r="J207" s="12">
        <v>26</v>
      </c>
      <c r="K207" s="12">
        <v>39</v>
      </c>
      <c r="L207" s="12">
        <v>1</v>
      </c>
      <c r="M207" s="12">
        <v>1</v>
      </c>
      <c r="N207" s="12">
        <v>31</v>
      </c>
      <c r="O207" s="12">
        <v>3</v>
      </c>
      <c r="P207" s="26">
        <v>20000</v>
      </c>
      <c r="Q207" s="28">
        <v>704884884</v>
      </c>
      <c r="R207"/>
      <c r="S207"/>
    </row>
    <row r="208" spans="1:19">
      <c r="A208" s="31">
        <f t="shared" si="13"/>
        <v>40</v>
      </c>
      <c r="B208" s="32" t="str">
        <f>VLOOKUP(K208,'Tables to Convert'!$B$4:$C$19,2,FALSE)</f>
        <v>High School Diploma</v>
      </c>
      <c r="C208" s="33">
        <f t="shared" si="14"/>
        <v>20000</v>
      </c>
      <c r="D208" s="32" t="str">
        <f>VLOOKUP(L208,'Tables to Convert'!$E$3:$F$7,2,FALSE)</f>
        <v>White</v>
      </c>
      <c r="E208" s="32" t="str">
        <f>VLOOKUP(M208,'Tables to Convert'!$H$3:$I$5,2,FALSE)</f>
        <v>Female</v>
      </c>
      <c r="F208" s="32" t="str">
        <f>VLOOKUP(N208,'Tables to Convert'!$K$3:$L$8,2,FALSE)</f>
        <v>Ohio</v>
      </c>
      <c r="G208" s="40">
        <f t="shared" si="15"/>
        <v>26</v>
      </c>
      <c r="H208" s="34">
        <f t="shared" si="16"/>
        <v>3</v>
      </c>
      <c r="I208" s="12">
        <v>40</v>
      </c>
      <c r="J208" s="12">
        <v>26</v>
      </c>
      <c r="K208" s="12">
        <v>39</v>
      </c>
      <c r="L208" s="12">
        <v>1</v>
      </c>
      <c r="M208" s="12">
        <v>2</v>
      </c>
      <c r="N208" s="12">
        <v>31</v>
      </c>
      <c r="O208" s="12">
        <v>3</v>
      </c>
      <c r="P208" s="26">
        <v>20000</v>
      </c>
      <c r="Q208" s="28">
        <v>311006474</v>
      </c>
      <c r="R208"/>
      <c r="S208"/>
    </row>
    <row r="209" spans="1:19">
      <c r="A209" s="31">
        <f t="shared" si="13"/>
        <v>70</v>
      </c>
      <c r="B209" s="32" t="str">
        <f>VLOOKUP(K209,'Tables to Convert'!$B$4:$C$19,2,FALSE)</f>
        <v>Some College</v>
      </c>
      <c r="C209" s="33">
        <f t="shared" si="14"/>
        <v>306731</v>
      </c>
      <c r="D209" s="32" t="str">
        <f>VLOOKUP(L209,'Tables to Convert'!$E$3:$F$7,2,FALSE)</f>
        <v>White</v>
      </c>
      <c r="E209" s="32" t="str">
        <f>VLOOKUP(M209,'Tables to Convert'!$H$3:$I$5,2,FALSE)</f>
        <v>Male</v>
      </c>
      <c r="F209" s="32" t="str">
        <f>VLOOKUP(N209,'Tables to Convert'!$K$3:$L$8,2,FALSE)</f>
        <v>Ohio</v>
      </c>
      <c r="G209" s="40">
        <f t="shared" si="15"/>
        <v>55</v>
      </c>
      <c r="H209" s="34">
        <f t="shared" si="16"/>
        <v>6</v>
      </c>
      <c r="I209" s="12">
        <v>70</v>
      </c>
      <c r="J209" s="12">
        <v>55</v>
      </c>
      <c r="K209" s="12">
        <v>43</v>
      </c>
      <c r="L209" s="12">
        <v>1</v>
      </c>
      <c r="M209" s="12">
        <v>1</v>
      </c>
      <c r="N209" s="12">
        <v>31</v>
      </c>
      <c r="O209" s="12">
        <v>6</v>
      </c>
      <c r="P209" s="26">
        <v>306731</v>
      </c>
      <c r="Q209" s="28">
        <v>286887505</v>
      </c>
      <c r="R209"/>
      <c r="S209"/>
    </row>
    <row r="210" spans="1:19">
      <c r="A210" s="31">
        <f t="shared" si="13"/>
        <v>50</v>
      </c>
      <c r="B210" s="32" t="str">
        <f>VLOOKUP(K210,'Tables to Convert'!$B$4:$C$19,2,FALSE)</f>
        <v>Some College</v>
      </c>
      <c r="C210" s="33">
        <f t="shared" si="14"/>
        <v>19400</v>
      </c>
      <c r="D210" s="32" t="str">
        <f>VLOOKUP(L210,'Tables to Convert'!$E$3:$F$7,2,FALSE)</f>
        <v>White</v>
      </c>
      <c r="E210" s="32" t="str">
        <f>VLOOKUP(M210,'Tables to Convert'!$H$3:$I$5,2,FALSE)</f>
        <v>Female</v>
      </c>
      <c r="F210" s="32" t="str">
        <f>VLOOKUP(N210,'Tables to Convert'!$K$3:$L$8,2,FALSE)</f>
        <v>Ohio</v>
      </c>
      <c r="G210" s="40">
        <f t="shared" si="15"/>
        <v>27</v>
      </c>
      <c r="H210" s="34">
        <f t="shared" si="16"/>
        <v>2</v>
      </c>
      <c r="I210" s="12">
        <v>50</v>
      </c>
      <c r="J210" s="12">
        <v>27</v>
      </c>
      <c r="K210" s="12">
        <v>43</v>
      </c>
      <c r="L210" s="12">
        <v>1</v>
      </c>
      <c r="M210" s="12">
        <v>2</v>
      </c>
      <c r="N210" s="12">
        <v>31</v>
      </c>
      <c r="O210" s="12">
        <v>2</v>
      </c>
      <c r="P210" s="26">
        <v>19400</v>
      </c>
      <c r="Q210" s="28">
        <v>779106587</v>
      </c>
      <c r="R210"/>
      <c r="S210"/>
    </row>
    <row r="211" spans="1:19">
      <c r="A211" s="31">
        <f t="shared" si="13"/>
        <v>55</v>
      </c>
      <c r="B211" s="32" t="str">
        <f>VLOOKUP(K211,'Tables to Convert'!$B$4:$C$19,2,FALSE)</f>
        <v>Some College</v>
      </c>
      <c r="C211" s="33">
        <f t="shared" si="14"/>
        <v>65000</v>
      </c>
      <c r="D211" s="32" t="str">
        <f>VLOOKUP(L211,'Tables to Convert'!$E$3:$F$7,2,FALSE)</f>
        <v>White</v>
      </c>
      <c r="E211" s="32" t="str">
        <f>VLOOKUP(M211,'Tables to Convert'!$H$3:$I$5,2,FALSE)</f>
        <v>Male</v>
      </c>
      <c r="F211" s="32" t="str">
        <f>VLOOKUP(N211,'Tables to Convert'!$K$3:$L$8,2,FALSE)</f>
        <v>Ohio</v>
      </c>
      <c r="G211" s="40">
        <f t="shared" si="15"/>
        <v>55</v>
      </c>
      <c r="H211" s="34">
        <f t="shared" si="16"/>
        <v>2</v>
      </c>
      <c r="I211" s="12">
        <v>55</v>
      </c>
      <c r="J211" s="12">
        <v>55</v>
      </c>
      <c r="K211" s="12">
        <v>43</v>
      </c>
      <c r="L211" s="12">
        <v>1</v>
      </c>
      <c r="M211" s="12">
        <v>1</v>
      </c>
      <c r="N211" s="12">
        <v>31</v>
      </c>
      <c r="O211" s="12">
        <v>2</v>
      </c>
      <c r="P211" s="26">
        <v>65000</v>
      </c>
      <c r="Q211" s="28">
        <v>72129361</v>
      </c>
      <c r="R211"/>
      <c r="S211"/>
    </row>
    <row r="212" spans="1:19">
      <c r="A212" s="31">
        <f t="shared" si="13"/>
        <v>45</v>
      </c>
      <c r="B212" s="32" t="str">
        <f>VLOOKUP(K212,'Tables to Convert'!$B$4:$C$19,2,FALSE)</f>
        <v>Some College</v>
      </c>
      <c r="C212" s="33">
        <f t="shared" si="14"/>
        <v>50000</v>
      </c>
      <c r="D212" s="32" t="str">
        <f>VLOOKUP(L212,'Tables to Convert'!$E$3:$F$7,2,FALSE)</f>
        <v>White</v>
      </c>
      <c r="E212" s="32" t="str">
        <f>VLOOKUP(M212,'Tables to Convert'!$H$3:$I$5,2,FALSE)</f>
        <v>Female</v>
      </c>
      <c r="F212" s="32" t="str">
        <f>VLOOKUP(N212,'Tables to Convert'!$K$3:$L$8,2,FALSE)</f>
        <v>Ohio</v>
      </c>
      <c r="G212" s="40">
        <f t="shared" si="15"/>
        <v>56</v>
      </c>
      <c r="H212" s="34">
        <f t="shared" si="16"/>
        <v>2</v>
      </c>
      <c r="I212" s="12">
        <v>45</v>
      </c>
      <c r="J212" s="12">
        <v>56</v>
      </c>
      <c r="K212" s="12">
        <v>40</v>
      </c>
      <c r="L212" s="12">
        <v>1</v>
      </c>
      <c r="M212" s="12">
        <v>2</v>
      </c>
      <c r="N212" s="12">
        <v>31</v>
      </c>
      <c r="O212" s="12">
        <v>2</v>
      </c>
      <c r="P212" s="26">
        <v>50000</v>
      </c>
      <c r="Q212" s="28">
        <v>259907962</v>
      </c>
      <c r="R212"/>
      <c r="S212"/>
    </row>
    <row r="213" spans="1:19">
      <c r="A213" s="31">
        <f t="shared" si="13"/>
        <v>40</v>
      </c>
      <c r="B213" s="32" t="str">
        <f>VLOOKUP(K213,'Tables to Convert'!$B$4:$C$19,2,FALSE)</f>
        <v>Bachelors</v>
      </c>
      <c r="C213" s="33">
        <f t="shared" si="14"/>
        <v>37000</v>
      </c>
      <c r="D213" s="32" t="str">
        <f>VLOOKUP(L213,'Tables to Convert'!$E$3:$F$7,2,FALSE)</f>
        <v>White</v>
      </c>
      <c r="E213" s="32" t="str">
        <f>VLOOKUP(M213,'Tables to Convert'!$H$3:$I$5,2,FALSE)</f>
        <v>Female</v>
      </c>
      <c r="F213" s="32" t="str">
        <f>VLOOKUP(N213,'Tables to Convert'!$K$3:$L$8,2,FALSE)</f>
        <v>Ohio</v>
      </c>
      <c r="G213" s="40">
        <f t="shared" si="15"/>
        <v>40</v>
      </c>
      <c r="H213" s="34">
        <f t="shared" si="16"/>
        <v>3</v>
      </c>
      <c r="I213" s="12">
        <v>40</v>
      </c>
      <c r="J213" s="12">
        <v>40</v>
      </c>
      <c r="K213" s="12">
        <v>44</v>
      </c>
      <c r="L213" s="12">
        <v>1</v>
      </c>
      <c r="M213" s="12">
        <v>2</v>
      </c>
      <c r="N213" s="12">
        <v>31</v>
      </c>
      <c r="O213" s="12">
        <v>3</v>
      </c>
      <c r="P213" s="26">
        <v>37000</v>
      </c>
      <c r="Q213" s="28">
        <v>4646601</v>
      </c>
      <c r="R213"/>
      <c r="S213"/>
    </row>
    <row r="214" spans="1:19">
      <c r="A214" s="31">
        <f t="shared" si="13"/>
        <v>40</v>
      </c>
      <c r="B214" s="32" t="str">
        <f>VLOOKUP(K214,'Tables to Convert'!$B$4:$C$19,2,FALSE)</f>
        <v>High School Diploma</v>
      </c>
      <c r="C214" s="33">
        <f t="shared" si="14"/>
        <v>58000</v>
      </c>
      <c r="D214" s="32" t="str">
        <f>VLOOKUP(L214,'Tables to Convert'!$E$3:$F$7,2,FALSE)</f>
        <v>White</v>
      </c>
      <c r="E214" s="32" t="str">
        <f>VLOOKUP(M214,'Tables to Convert'!$H$3:$I$5,2,FALSE)</f>
        <v>Male</v>
      </c>
      <c r="F214" s="32" t="str">
        <f>VLOOKUP(N214,'Tables to Convert'!$K$3:$L$8,2,FALSE)</f>
        <v>Ohio</v>
      </c>
      <c r="G214" s="40">
        <f t="shared" si="15"/>
        <v>49</v>
      </c>
      <c r="H214" s="34">
        <f t="shared" si="16"/>
        <v>4</v>
      </c>
      <c r="I214" s="12">
        <v>40</v>
      </c>
      <c r="J214" s="12">
        <v>49</v>
      </c>
      <c r="K214" s="12">
        <v>39</v>
      </c>
      <c r="L214" s="12">
        <v>1</v>
      </c>
      <c r="M214" s="12">
        <v>1</v>
      </c>
      <c r="N214" s="12">
        <v>31</v>
      </c>
      <c r="O214" s="12">
        <v>4</v>
      </c>
      <c r="P214" s="26">
        <v>58000</v>
      </c>
      <c r="Q214" s="28">
        <v>598941875</v>
      </c>
      <c r="R214"/>
      <c r="S214"/>
    </row>
    <row r="215" spans="1:19">
      <c r="A215" s="31">
        <f t="shared" si="13"/>
        <v>40</v>
      </c>
      <c r="B215" s="32" t="str">
        <f>VLOOKUP(K215,'Tables to Convert'!$B$4:$C$19,2,FALSE)</f>
        <v>High School Diploma</v>
      </c>
      <c r="C215" s="33">
        <f t="shared" si="14"/>
        <v>58000</v>
      </c>
      <c r="D215" s="32" t="str">
        <f>VLOOKUP(L215,'Tables to Convert'!$E$3:$F$7,2,FALSE)</f>
        <v>White</v>
      </c>
      <c r="E215" s="32" t="str">
        <f>VLOOKUP(M215,'Tables to Convert'!$H$3:$I$5,2,FALSE)</f>
        <v>Female</v>
      </c>
      <c r="F215" s="32" t="str">
        <f>VLOOKUP(N215,'Tables to Convert'!$K$3:$L$8,2,FALSE)</f>
        <v>Ohio</v>
      </c>
      <c r="G215" s="40">
        <f t="shared" si="15"/>
        <v>45</v>
      </c>
      <c r="H215" s="34">
        <f t="shared" si="16"/>
        <v>4</v>
      </c>
      <c r="I215" s="12">
        <v>40</v>
      </c>
      <c r="J215" s="12">
        <v>45</v>
      </c>
      <c r="K215" s="12">
        <v>39</v>
      </c>
      <c r="L215" s="12">
        <v>1</v>
      </c>
      <c r="M215" s="12">
        <v>2</v>
      </c>
      <c r="N215" s="12">
        <v>31</v>
      </c>
      <c r="O215" s="12">
        <v>4</v>
      </c>
      <c r="P215" s="26">
        <v>58000</v>
      </c>
      <c r="Q215" s="28">
        <v>106698535</v>
      </c>
      <c r="R215"/>
      <c r="S215"/>
    </row>
    <row r="216" spans="1:19">
      <c r="A216" s="31">
        <f t="shared" si="13"/>
        <v>36</v>
      </c>
      <c r="B216" s="32" t="str">
        <f>VLOOKUP(K216,'Tables to Convert'!$B$4:$C$19,2,FALSE)</f>
        <v>High School Diploma</v>
      </c>
      <c r="C216" s="33">
        <f t="shared" si="14"/>
        <v>0</v>
      </c>
      <c r="D216" s="32" t="str">
        <f>VLOOKUP(L216,'Tables to Convert'!$E$3:$F$7,2,FALSE)</f>
        <v>White</v>
      </c>
      <c r="E216" s="32" t="str">
        <f>VLOOKUP(M216,'Tables to Convert'!$H$3:$I$5,2,FALSE)</f>
        <v>Male</v>
      </c>
      <c r="F216" s="32" t="str">
        <f>VLOOKUP(N216,'Tables to Convert'!$K$3:$L$8,2,FALSE)</f>
        <v>Ohio</v>
      </c>
      <c r="G216" s="40">
        <f t="shared" si="15"/>
        <v>36</v>
      </c>
      <c r="H216" s="34">
        <f t="shared" si="16"/>
        <v>8</v>
      </c>
      <c r="I216" s="12">
        <v>36</v>
      </c>
      <c r="J216" s="12">
        <v>36</v>
      </c>
      <c r="K216" s="12">
        <v>39</v>
      </c>
      <c r="L216" s="12">
        <v>1</v>
      </c>
      <c r="M216" s="12">
        <v>1</v>
      </c>
      <c r="N216" s="12">
        <v>31</v>
      </c>
      <c r="O216" s="12">
        <v>8</v>
      </c>
      <c r="P216" s="26">
        <v>0</v>
      </c>
      <c r="Q216" s="28">
        <v>779094053</v>
      </c>
      <c r="R216"/>
      <c r="S216"/>
    </row>
    <row r="217" spans="1:19">
      <c r="A217" s="31">
        <f t="shared" si="13"/>
        <v>40</v>
      </c>
      <c r="B217" s="32" t="str">
        <f>VLOOKUP(K217,'Tables to Convert'!$B$4:$C$19,2,FALSE)</f>
        <v>High School Diploma</v>
      </c>
      <c r="C217" s="33">
        <f t="shared" si="14"/>
        <v>27500</v>
      </c>
      <c r="D217" s="32" t="str">
        <f>VLOOKUP(L217,'Tables to Convert'!$E$3:$F$7,2,FALSE)</f>
        <v>White</v>
      </c>
      <c r="E217" s="32" t="str">
        <f>VLOOKUP(M217,'Tables to Convert'!$H$3:$I$5,2,FALSE)</f>
        <v>Male</v>
      </c>
      <c r="F217" s="32" t="str">
        <f>VLOOKUP(N217,'Tables to Convert'!$K$3:$L$8,2,FALSE)</f>
        <v>Ohio</v>
      </c>
      <c r="G217" s="40">
        <f t="shared" si="15"/>
        <v>30</v>
      </c>
      <c r="H217" s="34">
        <f t="shared" si="16"/>
        <v>7</v>
      </c>
      <c r="I217" s="12">
        <v>40</v>
      </c>
      <c r="J217" s="12">
        <v>30</v>
      </c>
      <c r="K217" s="12">
        <v>39</v>
      </c>
      <c r="L217" s="12">
        <v>1</v>
      </c>
      <c r="M217" s="12">
        <v>1</v>
      </c>
      <c r="N217" s="12">
        <v>31</v>
      </c>
      <c r="O217" s="12">
        <v>7</v>
      </c>
      <c r="P217" s="26">
        <v>27500</v>
      </c>
      <c r="Q217" s="28">
        <v>699040523</v>
      </c>
      <c r="R217"/>
      <c r="S217"/>
    </row>
    <row r="218" spans="1:19">
      <c r="A218" s="31">
        <f t="shared" si="13"/>
        <v>40</v>
      </c>
      <c r="B218" s="32" t="str">
        <f>VLOOKUP(K218,'Tables to Convert'!$B$4:$C$19,2,FALSE)</f>
        <v>Some College</v>
      </c>
      <c r="C218" s="33">
        <f t="shared" si="14"/>
        <v>10000</v>
      </c>
      <c r="D218" s="32" t="str">
        <f>VLOOKUP(L218,'Tables to Convert'!$E$3:$F$7,2,FALSE)</f>
        <v>White</v>
      </c>
      <c r="E218" s="32" t="str">
        <f>VLOOKUP(M218,'Tables to Convert'!$H$3:$I$5,2,FALSE)</f>
        <v>Male</v>
      </c>
      <c r="F218" s="32" t="str">
        <f>VLOOKUP(N218,'Tables to Convert'!$K$3:$L$8,2,FALSE)</f>
        <v>Ohio</v>
      </c>
      <c r="G218" s="40">
        <f t="shared" si="15"/>
        <v>30</v>
      </c>
      <c r="H218" s="34">
        <f t="shared" si="16"/>
        <v>2</v>
      </c>
      <c r="I218" s="12">
        <v>40</v>
      </c>
      <c r="J218" s="12">
        <v>30</v>
      </c>
      <c r="K218" s="12">
        <v>40</v>
      </c>
      <c r="L218" s="12">
        <v>1</v>
      </c>
      <c r="M218" s="12">
        <v>1</v>
      </c>
      <c r="N218" s="12">
        <v>31</v>
      </c>
      <c r="O218" s="12">
        <v>2</v>
      </c>
      <c r="P218" s="26">
        <v>10000</v>
      </c>
      <c r="Q218" s="28">
        <v>718226011</v>
      </c>
      <c r="R218"/>
      <c r="S218"/>
    </row>
    <row r="219" spans="1:19">
      <c r="A219" s="31">
        <f t="shared" si="13"/>
        <v>60</v>
      </c>
      <c r="B219" s="32" t="str">
        <f>VLOOKUP(K219,'Tables to Convert'!$B$4:$C$19,2,FALSE)</f>
        <v>Graduate School</v>
      </c>
      <c r="C219" s="33">
        <f t="shared" si="14"/>
        <v>69000</v>
      </c>
      <c r="D219" s="32" t="str">
        <f>VLOOKUP(L219,'Tables to Convert'!$E$3:$F$7,2,FALSE)</f>
        <v>White</v>
      </c>
      <c r="E219" s="32" t="str">
        <f>VLOOKUP(M219,'Tables to Convert'!$H$3:$I$5,2,FALSE)</f>
        <v>Male</v>
      </c>
      <c r="F219" s="32" t="str">
        <f>VLOOKUP(N219,'Tables to Convert'!$K$3:$L$8,2,FALSE)</f>
        <v>Ohio</v>
      </c>
      <c r="G219" s="40">
        <f t="shared" si="15"/>
        <v>33</v>
      </c>
      <c r="H219" s="34">
        <f t="shared" si="16"/>
        <v>2</v>
      </c>
      <c r="I219" s="12">
        <v>60</v>
      </c>
      <c r="J219" s="12">
        <v>33</v>
      </c>
      <c r="K219" s="12">
        <v>46</v>
      </c>
      <c r="L219" s="12">
        <v>1</v>
      </c>
      <c r="M219" s="12">
        <v>1</v>
      </c>
      <c r="N219" s="12">
        <v>31</v>
      </c>
      <c r="O219" s="12">
        <v>2</v>
      </c>
      <c r="P219" s="26">
        <v>69000</v>
      </c>
      <c r="Q219" s="28">
        <v>631095048</v>
      </c>
      <c r="R219"/>
      <c r="S219"/>
    </row>
    <row r="220" spans="1:19">
      <c r="A220" s="31">
        <f t="shared" si="13"/>
        <v>52</v>
      </c>
      <c r="B220" s="32" t="str">
        <f>VLOOKUP(K220,'Tables to Convert'!$B$4:$C$19,2,FALSE)</f>
        <v>High School Diploma</v>
      </c>
      <c r="C220" s="33">
        <f t="shared" si="14"/>
        <v>18720</v>
      </c>
      <c r="D220" s="32" t="str">
        <f>VLOOKUP(L220,'Tables to Convert'!$E$3:$F$7,2,FALSE)</f>
        <v>Black</v>
      </c>
      <c r="E220" s="32" t="str">
        <f>VLOOKUP(M220,'Tables to Convert'!$H$3:$I$5,2,FALSE)</f>
        <v>Male</v>
      </c>
      <c r="F220" s="32" t="str">
        <f>VLOOKUP(N220,'Tables to Convert'!$K$3:$L$8,2,FALSE)</f>
        <v>Ohio</v>
      </c>
      <c r="G220" s="40">
        <f t="shared" si="15"/>
        <v>29</v>
      </c>
      <c r="H220" s="34">
        <f t="shared" si="16"/>
        <v>5</v>
      </c>
      <c r="I220" s="12">
        <v>52</v>
      </c>
      <c r="J220" s="12">
        <v>29</v>
      </c>
      <c r="K220" s="12">
        <v>39</v>
      </c>
      <c r="L220" s="12">
        <v>2</v>
      </c>
      <c r="M220" s="12">
        <v>1</v>
      </c>
      <c r="N220" s="12">
        <v>31</v>
      </c>
      <c r="O220" s="12">
        <v>5</v>
      </c>
      <c r="P220" s="26">
        <v>18720</v>
      </c>
      <c r="Q220" s="28">
        <v>430049912</v>
      </c>
      <c r="R220"/>
      <c r="S220"/>
    </row>
    <row r="221" spans="1:19">
      <c r="A221" s="31">
        <f t="shared" si="13"/>
        <v>40</v>
      </c>
      <c r="B221" s="32" t="str">
        <f>VLOOKUP(K221,'Tables to Convert'!$B$4:$C$19,2,FALSE)</f>
        <v>Some College</v>
      </c>
      <c r="C221" s="33">
        <f t="shared" si="14"/>
        <v>6400</v>
      </c>
      <c r="D221" s="32" t="str">
        <f>VLOOKUP(L221,'Tables to Convert'!$E$3:$F$7,2,FALSE)</f>
        <v>White</v>
      </c>
      <c r="E221" s="32" t="str">
        <f>VLOOKUP(M221,'Tables to Convert'!$H$3:$I$5,2,FALSE)</f>
        <v>Male</v>
      </c>
      <c r="F221" s="32" t="str">
        <f>VLOOKUP(N221,'Tables to Convert'!$K$3:$L$8,2,FALSE)</f>
        <v>Ohio</v>
      </c>
      <c r="G221" s="40">
        <f t="shared" si="15"/>
        <v>28</v>
      </c>
      <c r="H221" s="34">
        <f t="shared" si="16"/>
        <v>3</v>
      </c>
      <c r="I221" s="12">
        <v>40</v>
      </c>
      <c r="J221" s="12">
        <v>28</v>
      </c>
      <c r="K221" s="12">
        <v>43</v>
      </c>
      <c r="L221" s="12">
        <v>1</v>
      </c>
      <c r="M221" s="12">
        <v>1</v>
      </c>
      <c r="N221" s="12">
        <v>31</v>
      </c>
      <c r="O221" s="12">
        <v>3</v>
      </c>
      <c r="P221" s="26">
        <v>6400</v>
      </c>
      <c r="Q221" s="28">
        <v>471175727</v>
      </c>
      <c r="R221"/>
      <c r="S221"/>
    </row>
    <row r="222" spans="1:19">
      <c r="A222" s="31">
        <f t="shared" si="13"/>
        <v>40</v>
      </c>
      <c r="B222" s="32" t="str">
        <f>VLOOKUP(K222,'Tables to Convert'!$B$4:$C$19,2,FALSE)</f>
        <v>High School Diploma</v>
      </c>
      <c r="C222" s="33">
        <f t="shared" si="14"/>
        <v>44196</v>
      </c>
      <c r="D222" s="32" t="str">
        <f>VLOOKUP(L222,'Tables to Convert'!$E$3:$F$7,2,FALSE)</f>
        <v>White</v>
      </c>
      <c r="E222" s="32" t="str">
        <f>VLOOKUP(M222,'Tables to Convert'!$H$3:$I$5,2,FALSE)</f>
        <v>Male</v>
      </c>
      <c r="F222" s="32" t="str">
        <f>VLOOKUP(N222,'Tables to Convert'!$K$3:$L$8,2,FALSE)</f>
        <v>Ohio</v>
      </c>
      <c r="G222" s="40">
        <f t="shared" si="15"/>
        <v>50</v>
      </c>
      <c r="H222" s="34">
        <f t="shared" si="16"/>
        <v>3</v>
      </c>
      <c r="I222" s="12">
        <v>40</v>
      </c>
      <c r="J222" s="12">
        <v>50</v>
      </c>
      <c r="K222" s="12">
        <v>39</v>
      </c>
      <c r="L222" s="12">
        <v>1</v>
      </c>
      <c r="M222" s="12">
        <v>1</v>
      </c>
      <c r="N222" s="12">
        <v>31</v>
      </c>
      <c r="O222" s="12">
        <v>3</v>
      </c>
      <c r="P222" s="26">
        <v>44196</v>
      </c>
      <c r="Q222" s="28">
        <v>518920401</v>
      </c>
      <c r="R222"/>
      <c r="S222"/>
    </row>
    <row r="223" spans="1:19">
      <c r="A223" s="31">
        <f t="shared" si="13"/>
        <v>40</v>
      </c>
      <c r="B223" s="32" t="str">
        <f>VLOOKUP(K223,'Tables to Convert'!$B$4:$C$19,2,FALSE)</f>
        <v>High School Diploma</v>
      </c>
      <c r="C223" s="33">
        <f t="shared" si="14"/>
        <v>12000</v>
      </c>
      <c r="D223" s="32" t="str">
        <f>VLOOKUP(L223,'Tables to Convert'!$E$3:$F$7,2,FALSE)</f>
        <v>White</v>
      </c>
      <c r="E223" s="32" t="str">
        <f>VLOOKUP(M223,'Tables to Convert'!$H$3:$I$5,2,FALSE)</f>
        <v>Female</v>
      </c>
      <c r="F223" s="32" t="str">
        <f>VLOOKUP(N223,'Tables to Convert'!$K$3:$L$8,2,FALSE)</f>
        <v>Ohio</v>
      </c>
      <c r="G223" s="40">
        <f t="shared" si="15"/>
        <v>48</v>
      </c>
      <c r="H223" s="34">
        <f t="shared" si="16"/>
        <v>3</v>
      </c>
      <c r="I223" s="12">
        <v>40</v>
      </c>
      <c r="J223" s="12">
        <v>48</v>
      </c>
      <c r="K223" s="12">
        <v>39</v>
      </c>
      <c r="L223" s="12">
        <v>1</v>
      </c>
      <c r="M223" s="12">
        <v>2</v>
      </c>
      <c r="N223" s="12">
        <v>31</v>
      </c>
      <c r="O223" s="12">
        <v>3</v>
      </c>
      <c r="P223" s="26">
        <v>12000</v>
      </c>
      <c r="Q223" s="28">
        <v>966145508</v>
      </c>
      <c r="R223"/>
      <c r="S223"/>
    </row>
    <row r="224" spans="1:19">
      <c r="A224" s="31">
        <f t="shared" si="13"/>
        <v>36</v>
      </c>
      <c r="B224" s="32" t="str">
        <f>VLOOKUP(K224,'Tables to Convert'!$B$4:$C$19,2,FALSE)</f>
        <v>High School Diploma</v>
      </c>
      <c r="C224" s="33">
        <f t="shared" si="14"/>
        <v>6000</v>
      </c>
      <c r="D224" s="32" t="str">
        <f>VLOOKUP(L224,'Tables to Convert'!$E$3:$F$7,2,FALSE)</f>
        <v>White</v>
      </c>
      <c r="E224" s="32" t="str">
        <f>VLOOKUP(M224,'Tables to Convert'!$H$3:$I$5,2,FALSE)</f>
        <v>Male</v>
      </c>
      <c r="F224" s="32" t="str">
        <f>VLOOKUP(N224,'Tables to Convert'!$K$3:$L$8,2,FALSE)</f>
        <v>Ohio</v>
      </c>
      <c r="G224" s="40">
        <f t="shared" si="15"/>
        <v>20</v>
      </c>
      <c r="H224" s="34">
        <f t="shared" si="16"/>
        <v>2</v>
      </c>
      <c r="I224" s="12">
        <v>36</v>
      </c>
      <c r="J224" s="12">
        <v>20</v>
      </c>
      <c r="K224" s="12">
        <v>39</v>
      </c>
      <c r="L224" s="12">
        <v>1</v>
      </c>
      <c r="M224" s="12">
        <v>1</v>
      </c>
      <c r="N224" s="12">
        <v>31</v>
      </c>
      <c r="O224" s="12">
        <v>2</v>
      </c>
      <c r="P224" s="26">
        <v>6000</v>
      </c>
      <c r="Q224" s="28">
        <v>589048895</v>
      </c>
      <c r="R224"/>
      <c r="S224"/>
    </row>
    <row r="225" spans="1:19">
      <c r="A225" s="31">
        <f t="shared" si="13"/>
        <v>60</v>
      </c>
      <c r="B225" s="32" t="str">
        <f>VLOOKUP(K225,'Tables to Convert'!$B$4:$C$19,2,FALSE)</f>
        <v>Some College</v>
      </c>
      <c r="C225" s="33">
        <f t="shared" si="14"/>
        <v>60000</v>
      </c>
      <c r="D225" s="32" t="str">
        <f>VLOOKUP(L225,'Tables to Convert'!$E$3:$F$7,2,FALSE)</f>
        <v>White</v>
      </c>
      <c r="E225" s="32" t="str">
        <f>VLOOKUP(M225,'Tables to Convert'!$H$3:$I$5,2,FALSE)</f>
        <v>Male</v>
      </c>
      <c r="F225" s="32" t="str">
        <f>VLOOKUP(N225,'Tables to Convert'!$K$3:$L$8,2,FALSE)</f>
        <v>Ohio</v>
      </c>
      <c r="G225" s="40">
        <f t="shared" si="15"/>
        <v>53</v>
      </c>
      <c r="H225" s="34">
        <f t="shared" si="16"/>
        <v>6</v>
      </c>
      <c r="I225" s="12">
        <v>60</v>
      </c>
      <c r="J225" s="12">
        <v>53</v>
      </c>
      <c r="K225" s="12">
        <v>43</v>
      </c>
      <c r="L225" s="12">
        <v>1</v>
      </c>
      <c r="M225" s="12">
        <v>1</v>
      </c>
      <c r="N225" s="12">
        <v>31</v>
      </c>
      <c r="O225" s="12">
        <v>6</v>
      </c>
      <c r="P225" s="26">
        <v>60000</v>
      </c>
      <c r="Q225" s="28">
        <v>302948386</v>
      </c>
      <c r="R225"/>
      <c r="S225"/>
    </row>
    <row r="226" spans="1:19">
      <c r="A226" s="31">
        <f t="shared" si="13"/>
        <v>40</v>
      </c>
      <c r="B226" s="32" t="str">
        <f>VLOOKUP(K226,'Tables to Convert'!$B$4:$C$19,2,FALSE)</f>
        <v>Some College</v>
      </c>
      <c r="C226" s="33">
        <f t="shared" si="14"/>
        <v>30000</v>
      </c>
      <c r="D226" s="32" t="str">
        <f>VLOOKUP(L226,'Tables to Convert'!$E$3:$F$7,2,FALSE)</f>
        <v>White</v>
      </c>
      <c r="E226" s="32" t="str">
        <f>VLOOKUP(M226,'Tables to Convert'!$H$3:$I$5,2,FALSE)</f>
        <v>Female</v>
      </c>
      <c r="F226" s="32" t="str">
        <f>VLOOKUP(N226,'Tables to Convert'!$K$3:$L$8,2,FALSE)</f>
        <v>Ohio</v>
      </c>
      <c r="G226" s="40">
        <f t="shared" si="15"/>
        <v>27</v>
      </c>
      <c r="H226" s="34">
        <f t="shared" si="16"/>
        <v>7</v>
      </c>
      <c r="I226" s="12">
        <v>40</v>
      </c>
      <c r="J226" s="12">
        <v>27</v>
      </c>
      <c r="K226" s="12">
        <v>42</v>
      </c>
      <c r="L226" s="12">
        <v>1</v>
      </c>
      <c r="M226" s="12">
        <v>2</v>
      </c>
      <c r="N226" s="12">
        <v>31</v>
      </c>
      <c r="O226" s="12">
        <v>7</v>
      </c>
      <c r="P226" s="26">
        <v>30000</v>
      </c>
      <c r="Q226" s="28">
        <v>80508377</v>
      </c>
      <c r="R226"/>
      <c r="S226"/>
    </row>
    <row r="227" spans="1:19">
      <c r="A227" s="31">
        <f t="shared" si="13"/>
        <v>40</v>
      </c>
      <c r="B227" s="32" t="str">
        <f>VLOOKUP(K227,'Tables to Convert'!$B$4:$C$19,2,FALSE)</f>
        <v>Some College</v>
      </c>
      <c r="C227" s="33">
        <f t="shared" si="14"/>
        <v>60000</v>
      </c>
      <c r="D227" s="32" t="str">
        <f>VLOOKUP(L227,'Tables to Convert'!$E$3:$F$7,2,FALSE)</f>
        <v>White</v>
      </c>
      <c r="E227" s="32" t="str">
        <f>VLOOKUP(M227,'Tables to Convert'!$H$3:$I$5,2,FALSE)</f>
        <v>Male</v>
      </c>
      <c r="F227" s="32" t="str">
        <f>VLOOKUP(N227,'Tables to Convert'!$K$3:$L$8,2,FALSE)</f>
        <v>Ohio</v>
      </c>
      <c r="G227" s="40">
        <f t="shared" si="15"/>
        <v>29</v>
      </c>
      <c r="H227" s="34">
        <f t="shared" si="16"/>
        <v>7</v>
      </c>
      <c r="I227" s="12">
        <v>40</v>
      </c>
      <c r="J227" s="12">
        <v>29</v>
      </c>
      <c r="K227" s="12">
        <v>41</v>
      </c>
      <c r="L227" s="12">
        <v>1</v>
      </c>
      <c r="M227" s="12">
        <v>1</v>
      </c>
      <c r="N227" s="12">
        <v>31</v>
      </c>
      <c r="O227" s="12">
        <v>7</v>
      </c>
      <c r="P227" s="26">
        <v>60000</v>
      </c>
      <c r="Q227" s="28">
        <v>255157386</v>
      </c>
      <c r="R227"/>
      <c r="S227"/>
    </row>
    <row r="228" spans="1:19">
      <c r="A228" s="31">
        <f t="shared" si="13"/>
        <v>59</v>
      </c>
      <c r="B228" s="32" t="str">
        <f>VLOOKUP(K228,'Tables to Convert'!$B$4:$C$19,2,FALSE)</f>
        <v>Some College</v>
      </c>
      <c r="C228" s="33">
        <f t="shared" si="14"/>
        <v>105001</v>
      </c>
      <c r="D228" s="32" t="str">
        <f>VLOOKUP(L228,'Tables to Convert'!$E$3:$F$7,2,FALSE)</f>
        <v>White</v>
      </c>
      <c r="E228" s="32" t="str">
        <f>VLOOKUP(M228,'Tables to Convert'!$H$3:$I$5,2,FALSE)</f>
        <v>Male</v>
      </c>
      <c r="F228" s="32" t="str">
        <f>VLOOKUP(N228,'Tables to Convert'!$K$3:$L$8,2,FALSE)</f>
        <v>Ohio</v>
      </c>
      <c r="G228" s="40">
        <f t="shared" si="15"/>
        <v>40</v>
      </c>
      <c r="H228" s="34">
        <f t="shared" si="16"/>
        <v>6</v>
      </c>
      <c r="I228" s="12">
        <v>59</v>
      </c>
      <c r="J228" s="12">
        <v>40</v>
      </c>
      <c r="K228" s="12">
        <v>43</v>
      </c>
      <c r="L228" s="12">
        <v>1</v>
      </c>
      <c r="M228" s="12">
        <v>1</v>
      </c>
      <c r="N228" s="12">
        <v>31</v>
      </c>
      <c r="O228" s="12">
        <v>6</v>
      </c>
      <c r="P228" s="26">
        <v>105001</v>
      </c>
      <c r="Q228" s="28">
        <v>958702465</v>
      </c>
      <c r="R228"/>
      <c r="S228"/>
    </row>
    <row r="229" spans="1:19">
      <c r="A229" s="31">
        <f t="shared" si="13"/>
        <v>40</v>
      </c>
      <c r="B229" s="32" t="str">
        <f>VLOOKUP(K229,'Tables to Convert'!$B$4:$C$19,2,FALSE)</f>
        <v>Some College</v>
      </c>
      <c r="C229" s="33">
        <f t="shared" si="14"/>
        <v>20722</v>
      </c>
      <c r="D229" s="32" t="str">
        <f>VLOOKUP(L229,'Tables to Convert'!$E$3:$F$7,2,FALSE)</f>
        <v>White</v>
      </c>
      <c r="E229" s="32" t="str">
        <f>VLOOKUP(M229,'Tables to Convert'!$H$3:$I$5,2,FALSE)</f>
        <v>Female</v>
      </c>
      <c r="F229" s="32" t="str">
        <f>VLOOKUP(N229,'Tables to Convert'!$K$3:$L$8,2,FALSE)</f>
        <v>Ohio</v>
      </c>
      <c r="G229" s="40">
        <f t="shared" si="15"/>
        <v>73</v>
      </c>
      <c r="H229" s="34">
        <f t="shared" si="16"/>
        <v>1</v>
      </c>
      <c r="I229" s="12">
        <v>40</v>
      </c>
      <c r="J229" s="12">
        <v>73</v>
      </c>
      <c r="K229" s="12">
        <v>40</v>
      </c>
      <c r="L229" s="12">
        <v>1</v>
      </c>
      <c r="M229" s="12">
        <v>2</v>
      </c>
      <c r="N229" s="12">
        <v>31</v>
      </c>
      <c r="O229" s="12">
        <v>1</v>
      </c>
      <c r="P229" s="26">
        <v>20722</v>
      </c>
      <c r="Q229" s="28">
        <v>118962039</v>
      </c>
      <c r="R229"/>
      <c r="S229"/>
    </row>
    <row r="230" spans="1:19">
      <c r="A230" s="31">
        <f t="shared" si="13"/>
        <v>55</v>
      </c>
      <c r="B230" s="32" t="str">
        <f>VLOOKUP(K230,'Tables to Convert'!$B$4:$C$19,2,FALSE)</f>
        <v>Some College</v>
      </c>
      <c r="C230" s="33">
        <f t="shared" si="14"/>
        <v>82198</v>
      </c>
      <c r="D230" s="32" t="str">
        <f>VLOOKUP(L230,'Tables to Convert'!$E$3:$F$7,2,FALSE)</f>
        <v>White</v>
      </c>
      <c r="E230" s="32" t="str">
        <f>VLOOKUP(M230,'Tables to Convert'!$H$3:$I$5,2,FALSE)</f>
        <v>Male</v>
      </c>
      <c r="F230" s="32" t="str">
        <f>VLOOKUP(N230,'Tables to Convert'!$K$3:$L$8,2,FALSE)</f>
        <v>Ohio</v>
      </c>
      <c r="G230" s="40">
        <f t="shared" si="15"/>
        <v>58</v>
      </c>
      <c r="H230" s="34">
        <f t="shared" si="16"/>
        <v>1</v>
      </c>
      <c r="I230" s="12">
        <v>55</v>
      </c>
      <c r="J230" s="12">
        <v>58</v>
      </c>
      <c r="K230" s="12">
        <v>43</v>
      </c>
      <c r="L230" s="12">
        <v>1</v>
      </c>
      <c r="M230" s="12">
        <v>1</v>
      </c>
      <c r="N230" s="12">
        <v>31</v>
      </c>
      <c r="O230" s="12">
        <v>1</v>
      </c>
      <c r="P230" s="26">
        <v>82198</v>
      </c>
      <c r="Q230" s="28">
        <v>931272112</v>
      </c>
      <c r="R230"/>
      <c r="S230"/>
    </row>
    <row r="231" spans="1:19">
      <c r="A231" s="31">
        <f t="shared" si="13"/>
        <v>50</v>
      </c>
      <c r="B231" s="32" t="str">
        <f>VLOOKUP(K231,'Tables to Convert'!$B$4:$C$19,2,FALSE)</f>
        <v>Some College</v>
      </c>
      <c r="C231" s="33">
        <f t="shared" si="14"/>
        <v>40000</v>
      </c>
      <c r="D231" s="32" t="str">
        <f>VLOOKUP(L231,'Tables to Convert'!$E$3:$F$7,2,FALSE)</f>
        <v>White</v>
      </c>
      <c r="E231" s="32" t="str">
        <f>VLOOKUP(M231,'Tables to Convert'!$H$3:$I$5,2,FALSE)</f>
        <v>Female</v>
      </c>
      <c r="F231" s="32" t="str">
        <f>VLOOKUP(N231,'Tables to Convert'!$K$3:$L$8,2,FALSE)</f>
        <v>Ohio</v>
      </c>
      <c r="G231" s="40">
        <f t="shared" si="15"/>
        <v>40</v>
      </c>
      <c r="H231" s="34">
        <f t="shared" si="16"/>
        <v>4</v>
      </c>
      <c r="I231" s="12">
        <v>50</v>
      </c>
      <c r="J231" s="12">
        <v>40</v>
      </c>
      <c r="K231" s="12">
        <v>40</v>
      </c>
      <c r="L231" s="12">
        <v>1</v>
      </c>
      <c r="M231" s="12">
        <v>2</v>
      </c>
      <c r="N231" s="12">
        <v>31</v>
      </c>
      <c r="O231" s="12">
        <v>4</v>
      </c>
      <c r="P231" s="26">
        <v>40000</v>
      </c>
      <c r="Q231" s="28">
        <v>301076781</v>
      </c>
      <c r="R231"/>
      <c r="S231"/>
    </row>
    <row r="232" spans="1:19">
      <c r="A232" s="31">
        <f t="shared" si="13"/>
        <v>40</v>
      </c>
      <c r="B232" s="32" t="str">
        <f>VLOOKUP(K232,'Tables to Convert'!$B$4:$C$19,2,FALSE)</f>
        <v>High School Diploma</v>
      </c>
      <c r="C232" s="33">
        <f t="shared" si="14"/>
        <v>24568</v>
      </c>
      <c r="D232" s="32" t="str">
        <f>VLOOKUP(L232,'Tables to Convert'!$E$3:$F$7,2,FALSE)</f>
        <v>White</v>
      </c>
      <c r="E232" s="32" t="str">
        <f>VLOOKUP(M232,'Tables to Convert'!$H$3:$I$5,2,FALSE)</f>
        <v>Female</v>
      </c>
      <c r="F232" s="32" t="str">
        <f>VLOOKUP(N232,'Tables to Convert'!$K$3:$L$8,2,FALSE)</f>
        <v>Ohio</v>
      </c>
      <c r="G232" s="40">
        <f t="shared" si="15"/>
        <v>59</v>
      </c>
      <c r="H232" s="34">
        <f t="shared" si="16"/>
        <v>4</v>
      </c>
      <c r="I232" s="12">
        <v>40</v>
      </c>
      <c r="J232" s="12">
        <v>59</v>
      </c>
      <c r="K232" s="12">
        <v>39</v>
      </c>
      <c r="L232" s="12">
        <v>1</v>
      </c>
      <c r="M232" s="12">
        <v>2</v>
      </c>
      <c r="N232" s="12">
        <v>31</v>
      </c>
      <c r="O232" s="12">
        <v>4</v>
      </c>
      <c r="P232" s="26">
        <v>24568</v>
      </c>
      <c r="Q232" s="28">
        <v>288163663</v>
      </c>
      <c r="R232"/>
      <c r="S232"/>
    </row>
    <row r="233" spans="1:19">
      <c r="A233" s="31">
        <f t="shared" si="13"/>
        <v>40</v>
      </c>
      <c r="B233" s="32" t="str">
        <f>VLOOKUP(K233,'Tables to Convert'!$B$4:$C$19,2,FALSE)</f>
        <v>Some College</v>
      </c>
      <c r="C233" s="33">
        <f t="shared" si="14"/>
        <v>0</v>
      </c>
      <c r="D233" s="32" t="str">
        <f>VLOOKUP(L233,'Tables to Convert'!$E$3:$F$7,2,FALSE)</f>
        <v>White</v>
      </c>
      <c r="E233" s="32" t="str">
        <f>VLOOKUP(M233,'Tables to Convert'!$H$3:$I$5,2,FALSE)</f>
        <v>Male</v>
      </c>
      <c r="F233" s="32" t="str">
        <f>VLOOKUP(N233,'Tables to Convert'!$K$3:$L$8,2,FALSE)</f>
        <v>Ohio</v>
      </c>
      <c r="G233" s="40">
        <f t="shared" si="15"/>
        <v>26</v>
      </c>
      <c r="H233" s="34">
        <f t="shared" si="16"/>
        <v>4</v>
      </c>
      <c r="I233" s="12">
        <v>40</v>
      </c>
      <c r="J233" s="12">
        <v>26</v>
      </c>
      <c r="K233" s="12">
        <v>40</v>
      </c>
      <c r="L233" s="12">
        <v>1</v>
      </c>
      <c r="M233" s="12">
        <v>1</v>
      </c>
      <c r="N233" s="12">
        <v>31</v>
      </c>
      <c r="O233" s="12">
        <v>4</v>
      </c>
      <c r="P233" s="26">
        <v>0</v>
      </c>
      <c r="Q233" s="28">
        <v>186035572</v>
      </c>
      <c r="R233"/>
      <c r="S233"/>
    </row>
    <row r="234" spans="1:19">
      <c r="A234" s="31">
        <f t="shared" si="13"/>
        <v>53</v>
      </c>
      <c r="B234" s="32" t="str">
        <f>VLOOKUP(K234,'Tables to Convert'!$B$4:$C$19,2,FALSE)</f>
        <v>High School Diploma</v>
      </c>
      <c r="C234" s="33">
        <f t="shared" si="14"/>
        <v>18000</v>
      </c>
      <c r="D234" s="32" t="str">
        <f>VLOOKUP(L234,'Tables to Convert'!$E$3:$F$7,2,FALSE)</f>
        <v>White</v>
      </c>
      <c r="E234" s="32" t="str">
        <f>VLOOKUP(M234,'Tables to Convert'!$H$3:$I$5,2,FALSE)</f>
        <v>Female</v>
      </c>
      <c r="F234" s="32" t="str">
        <f>VLOOKUP(N234,'Tables to Convert'!$K$3:$L$8,2,FALSE)</f>
        <v>Ohio</v>
      </c>
      <c r="G234" s="40">
        <f t="shared" si="15"/>
        <v>47</v>
      </c>
      <c r="H234" s="34">
        <f t="shared" si="16"/>
        <v>5</v>
      </c>
      <c r="I234" s="12">
        <v>53</v>
      </c>
      <c r="J234" s="12">
        <v>47</v>
      </c>
      <c r="K234" s="12">
        <v>39</v>
      </c>
      <c r="L234" s="12">
        <v>1</v>
      </c>
      <c r="M234" s="12">
        <v>2</v>
      </c>
      <c r="N234" s="12">
        <v>31</v>
      </c>
      <c r="O234" s="12">
        <v>5</v>
      </c>
      <c r="P234" s="26">
        <v>18000</v>
      </c>
      <c r="Q234" s="28">
        <v>592906495</v>
      </c>
      <c r="R234"/>
      <c r="S234"/>
    </row>
    <row r="235" spans="1:19">
      <c r="A235" s="31">
        <f t="shared" si="13"/>
        <v>40</v>
      </c>
      <c r="B235" s="32" t="str">
        <f>VLOOKUP(K235,'Tables to Convert'!$B$4:$C$19,2,FALSE)</f>
        <v>High School Diploma</v>
      </c>
      <c r="C235" s="33">
        <f t="shared" si="14"/>
        <v>73771</v>
      </c>
      <c r="D235" s="32" t="str">
        <f>VLOOKUP(L235,'Tables to Convert'!$E$3:$F$7,2,FALSE)</f>
        <v>White</v>
      </c>
      <c r="E235" s="32" t="str">
        <f>VLOOKUP(M235,'Tables to Convert'!$H$3:$I$5,2,FALSE)</f>
        <v>Male</v>
      </c>
      <c r="F235" s="32" t="str">
        <f>VLOOKUP(N235,'Tables to Convert'!$K$3:$L$8,2,FALSE)</f>
        <v>Ohio</v>
      </c>
      <c r="G235" s="40">
        <f t="shared" si="15"/>
        <v>39</v>
      </c>
      <c r="H235" s="34">
        <f t="shared" si="16"/>
        <v>4</v>
      </c>
      <c r="I235" s="12">
        <v>40</v>
      </c>
      <c r="J235" s="12">
        <v>39</v>
      </c>
      <c r="K235" s="12">
        <v>39</v>
      </c>
      <c r="L235" s="12">
        <v>1</v>
      </c>
      <c r="M235" s="12">
        <v>1</v>
      </c>
      <c r="N235" s="12">
        <v>31</v>
      </c>
      <c r="O235" s="12">
        <v>4</v>
      </c>
      <c r="P235" s="26">
        <v>73771</v>
      </c>
      <c r="Q235" s="28">
        <v>834095875</v>
      </c>
      <c r="R235"/>
      <c r="S235"/>
    </row>
    <row r="236" spans="1:19">
      <c r="A236" s="31">
        <f t="shared" si="13"/>
        <v>60</v>
      </c>
      <c r="B236" s="32" t="str">
        <f>VLOOKUP(K236,'Tables to Convert'!$B$4:$C$19,2,FALSE)</f>
        <v>Some College</v>
      </c>
      <c r="C236" s="33">
        <f t="shared" si="14"/>
        <v>30000</v>
      </c>
      <c r="D236" s="32" t="str">
        <f>VLOOKUP(L236,'Tables to Convert'!$E$3:$F$7,2,FALSE)</f>
        <v>White</v>
      </c>
      <c r="E236" s="32" t="str">
        <f>VLOOKUP(M236,'Tables to Convert'!$H$3:$I$5,2,FALSE)</f>
        <v>Male</v>
      </c>
      <c r="F236" s="32" t="str">
        <f>VLOOKUP(N236,'Tables to Convert'!$K$3:$L$8,2,FALSE)</f>
        <v>Ohio</v>
      </c>
      <c r="G236" s="40">
        <f t="shared" si="15"/>
        <v>38</v>
      </c>
      <c r="H236" s="34">
        <f t="shared" si="16"/>
        <v>2</v>
      </c>
      <c r="I236" s="12">
        <v>60</v>
      </c>
      <c r="J236" s="12">
        <v>38</v>
      </c>
      <c r="K236" s="12">
        <v>43</v>
      </c>
      <c r="L236" s="12">
        <v>1</v>
      </c>
      <c r="M236" s="12">
        <v>1</v>
      </c>
      <c r="N236" s="12">
        <v>31</v>
      </c>
      <c r="O236" s="12">
        <v>2</v>
      </c>
      <c r="P236" s="26">
        <v>30000</v>
      </c>
      <c r="Q236" s="28">
        <v>615477403</v>
      </c>
      <c r="R236"/>
      <c r="S236"/>
    </row>
    <row r="237" spans="1:19">
      <c r="A237" s="31">
        <f t="shared" si="13"/>
        <v>35</v>
      </c>
      <c r="B237" s="32" t="str">
        <f>VLOOKUP(K237,'Tables to Convert'!$B$4:$C$19,2,FALSE)</f>
        <v>Some College</v>
      </c>
      <c r="C237" s="33">
        <f t="shared" si="14"/>
        <v>16400</v>
      </c>
      <c r="D237" s="32" t="str">
        <f>VLOOKUP(L237,'Tables to Convert'!$E$3:$F$7,2,FALSE)</f>
        <v>White</v>
      </c>
      <c r="E237" s="32" t="str">
        <f>VLOOKUP(M237,'Tables to Convert'!$H$3:$I$5,2,FALSE)</f>
        <v>Female</v>
      </c>
      <c r="F237" s="32" t="str">
        <f>VLOOKUP(N237,'Tables to Convert'!$K$3:$L$8,2,FALSE)</f>
        <v>Ohio</v>
      </c>
      <c r="G237" s="40">
        <f t="shared" si="15"/>
        <v>38</v>
      </c>
      <c r="H237" s="34">
        <f t="shared" si="16"/>
        <v>2</v>
      </c>
      <c r="I237" s="12">
        <v>35</v>
      </c>
      <c r="J237" s="12">
        <v>38</v>
      </c>
      <c r="K237" s="12">
        <v>40</v>
      </c>
      <c r="L237" s="12">
        <v>1</v>
      </c>
      <c r="M237" s="12">
        <v>2</v>
      </c>
      <c r="N237" s="12">
        <v>31</v>
      </c>
      <c r="O237" s="12">
        <v>2</v>
      </c>
      <c r="P237" s="26">
        <v>16400</v>
      </c>
      <c r="Q237" s="28">
        <v>508219120</v>
      </c>
      <c r="R237"/>
      <c r="S237"/>
    </row>
    <row r="238" spans="1:19">
      <c r="A238" s="31">
        <f t="shared" si="13"/>
        <v>50</v>
      </c>
      <c r="B238" s="32" t="str">
        <f>VLOOKUP(K238,'Tables to Convert'!$B$4:$C$19,2,FALSE)</f>
        <v>Some College</v>
      </c>
      <c r="C238" s="33">
        <f t="shared" si="14"/>
        <v>0</v>
      </c>
      <c r="D238" s="32" t="str">
        <f>VLOOKUP(L238,'Tables to Convert'!$E$3:$F$7,2,FALSE)</f>
        <v>Black</v>
      </c>
      <c r="E238" s="32" t="str">
        <f>VLOOKUP(M238,'Tables to Convert'!$H$3:$I$5,2,FALSE)</f>
        <v>Female</v>
      </c>
      <c r="F238" s="32" t="str">
        <f>VLOOKUP(N238,'Tables to Convert'!$K$3:$L$8,2,FALSE)</f>
        <v>Ohio</v>
      </c>
      <c r="G238" s="40">
        <f t="shared" si="15"/>
        <v>44</v>
      </c>
      <c r="H238" s="34">
        <f t="shared" si="16"/>
        <v>2</v>
      </c>
      <c r="I238" s="12">
        <v>50</v>
      </c>
      <c r="J238" s="12">
        <v>44</v>
      </c>
      <c r="K238" s="12">
        <v>43</v>
      </c>
      <c r="L238" s="12">
        <v>2</v>
      </c>
      <c r="M238" s="12">
        <v>2</v>
      </c>
      <c r="N238" s="12">
        <v>31</v>
      </c>
      <c r="O238" s="12">
        <v>2</v>
      </c>
      <c r="P238" s="26">
        <v>0</v>
      </c>
      <c r="Q238" s="28">
        <v>936466599</v>
      </c>
      <c r="R238"/>
      <c r="S238"/>
    </row>
    <row r="239" spans="1:19">
      <c r="A239" s="31">
        <f t="shared" si="13"/>
        <v>40</v>
      </c>
      <c r="B239" s="32" t="str">
        <f>VLOOKUP(K239,'Tables to Convert'!$B$4:$C$19,2,FALSE)</f>
        <v>High School Diploma</v>
      </c>
      <c r="C239" s="33">
        <f t="shared" si="14"/>
        <v>53900</v>
      </c>
      <c r="D239" s="32" t="str">
        <f>VLOOKUP(L239,'Tables to Convert'!$E$3:$F$7,2,FALSE)</f>
        <v>Black</v>
      </c>
      <c r="E239" s="32" t="str">
        <f>VLOOKUP(M239,'Tables to Convert'!$H$3:$I$5,2,FALSE)</f>
        <v>Male</v>
      </c>
      <c r="F239" s="32" t="str">
        <f>VLOOKUP(N239,'Tables to Convert'!$K$3:$L$8,2,FALSE)</f>
        <v>Ohio</v>
      </c>
      <c r="G239" s="40">
        <f t="shared" si="15"/>
        <v>43</v>
      </c>
      <c r="H239" s="34">
        <f t="shared" si="16"/>
        <v>2</v>
      </c>
      <c r="I239" s="12">
        <v>40</v>
      </c>
      <c r="J239" s="12">
        <v>43</v>
      </c>
      <c r="K239" s="12">
        <v>39</v>
      </c>
      <c r="L239" s="12">
        <v>2</v>
      </c>
      <c r="M239" s="12">
        <v>1</v>
      </c>
      <c r="N239" s="12">
        <v>31</v>
      </c>
      <c r="O239" s="12">
        <v>2</v>
      </c>
      <c r="P239" s="26">
        <v>53900</v>
      </c>
      <c r="Q239" s="28">
        <v>986970598</v>
      </c>
      <c r="R239"/>
      <c r="S239"/>
    </row>
    <row r="240" spans="1:19">
      <c r="A240" s="31">
        <f t="shared" si="13"/>
        <v>40</v>
      </c>
      <c r="B240" s="32" t="str">
        <f>VLOOKUP(K240,'Tables to Convert'!$B$4:$C$19,2,FALSE)</f>
        <v>High School Diploma</v>
      </c>
      <c r="C240" s="33">
        <f t="shared" si="14"/>
        <v>40000</v>
      </c>
      <c r="D240" s="32" t="str">
        <f>VLOOKUP(L240,'Tables to Convert'!$E$3:$F$7,2,FALSE)</f>
        <v>White</v>
      </c>
      <c r="E240" s="32" t="str">
        <f>VLOOKUP(M240,'Tables to Convert'!$H$3:$I$5,2,FALSE)</f>
        <v>Male</v>
      </c>
      <c r="F240" s="32" t="str">
        <f>VLOOKUP(N240,'Tables to Convert'!$K$3:$L$8,2,FALSE)</f>
        <v>Ohio</v>
      </c>
      <c r="G240" s="40">
        <f t="shared" si="15"/>
        <v>44</v>
      </c>
      <c r="H240" s="34">
        <f t="shared" si="16"/>
        <v>5</v>
      </c>
      <c r="I240" s="12">
        <v>40</v>
      </c>
      <c r="J240" s="12">
        <v>44</v>
      </c>
      <c r="K240" s="12">
        <v>39</v>
      </c>
      <c r="L240" s="12">
        <v>1</v>
      </c>
      <c r="M240" s="12">
        <v>1</v>
      </c>
      <c r="N240" s="12">
        <v>31</v>
      </c>
      <c r="O240" s="12">
        <v>5</v>
      </c>
      <c r="P240" s="26">
        <v>40000</v>
      </c>
      <c r="Q240" s="28">
        <v>842149925</v>
      </c>
      <c r="R240"/>
      <c r="S240"/>
    </row>
    <row r="241" spans="1:19">
      <c r="A241" s="31">
        <f t="shared" si="13"/>
        <v>40</v>
      </c>
      <c r="B241" s="32" t="str">
        <f>VLOOKUP(K241,'Tables to Convert'!$B$4:$C$19,2,FALSE)</f>
        <v>High School Diploma</v>
      </c>
      <c r="C241" s="33">
        <f t="shared" si="14"/>
        <v>22000</v>
      </c>
      <c r="D241" s="32" t="str">
        <f>VLOOKUP(L241,'Tables to Convert'!$E$3:$F$7,2,FALSE)</f>
        <v>White</v>
      </c>
      <c r="E241" s="32" t="str">
        <f>VLOOKUP(M241,'Tables to Convert'!$H$3:$I$5,2,FALSE)</f>
        <v>Female</v>
      </c>
      <c r="F241" s="32" t="str">
        <f>VLOOKUP(N241,'Tables to Convert'!$K$3:$L$8,2,FALSE)</f>
        <v>Ohio</v>
      </c>
      <c r="G241" s="40">
        <f t="shared" si="15"/>
        <v>40</v>
      </c>
      <c r="H241" s="34">
        <f t="shared" si="16"/>
        <v>5</v>
      </c>
      <c r="I241" s="12">
        <v>40</v>
      </c>
      <c r="J241" s="12">
        <v>40</v>
      </c>
      <c r="K241" s="12">
        <v>39</v>
      </c>
      <c r="L241" s="12">
        <v>1</v>
      </c>
      <c r="M241" s="12">
        <v>2</v>
      </c>
      <c r="N241" s="12">
        <v>31</v>
      </c>
      <c r="O241" s="12">
        <v>5</v>
      </c>
      <c r="P241" s="26">
        <v>22000</v>
      </c>
      <c r="Q241" s="28">
        <v>718251002</v>
      </c>
      <c r="R241"/>
      <c r="S241"/>
    </row>
    <row r="242" spans="1:19">
      <c r="A242" s="31">
        <f t="shared" si="13"/>
        <v>40</v>
      </c>
      <c r="B242" s="32" t="str">
        <f>VLOOKUP(K242,'Tables to Convert'!$B$4:$C$19,2,FALSE)</f>
        <v>Some College</v>
      </c>
      <c r="C242" s="33">
        <f t="shared" si="14"/>
        <v>20000</v>
      </c>
      <c r="D242" s="32" t="str">
        <f>VLOOKUP(L242,'Tables to Convert'!$E$3:$F$7,2,FALSE)</f>
        <v>White</v>
      </c>
      <c r="E242" s="32" t="str">
        <f>VLOOKUP(M242,'Tables to Convert'!$H$3:$I$5,2,FALSE)</f>
        <v>Male</v>
      </c>
      <c r="F242" s="32" t="str">
        <f>VLOOKUP(N242,'Tables to Convert'!$K$3:$L$8,2,FALSE)</f>
        <v>Ohio</v>
      </c>
      <c r="G242" s="40">
        <f t="shared" si="15"/>
        <v>33</v>
      </c>
      <c r="H242" s="34">
        <f t="shared" si="16"/>
        <v>5</v>
      </c>
      <c r="I242" s="12">
        <v>40</v>
      </c>
      <c r="J242" s="12">
        <v>33</v>
      </c>
      <c r="K242" s="12">
        <v>43</v>
      </c>
      <c r="L242" s="12">
        <v>1</v>
      </c>
      <c r="M242" s="12">
        <v>1</v>
      </c>
      <c r="N242" s="12">
        <v>31</v>
      </c>
      <c r="O242" s="12">
        <v>5</v>
      </c>
      <c r="P242" s="26">
        <v>20000</v>
      </c>
      <c r="Q242" s="28">
        <v>190159368</v>
      </c>
      <c r="R242"/>
      <c r="S242"/>
    </row>
    <row r="243" spans="1:19">
      <c r="A243" s="31">
        <f t="shared" si="13"/>
        <v>46</v>
      </c>
      <c r="B243" s="32" t="str">
        <f>VLOOKUP(K243,'Tables to Convert'!$B$4:$C$19,2,FALSE)</f>
        <v>Some College</v>
      </c>
      <c r="C243" s="33">
        <f t="shared" si="14"/>
        <v>20000</v>
      </c>
      <c r="D243" s="32" t="str">
        <f>VLOOKUP(L243,'Tables to Convert'!$E$3:$F$7,2,FALSE)</f>
        <v>White</v>
      </c>
      <c r="E243" s="32" t="str">
        <f>VLOOKUP(M243,'Tables to Convert'!$H$3:$I$5,2,FALSE)</f>
        <v>Female</v>
      </c>
      <c r="F243" s="32" t="str">
        <f>VLOOKUP(N243,'Tables to Convert'!$K$3:$L$8,2,FALSE)</f>
        <v>Ohio</v>
      </c>
      <c r="G243" s="40">
        <f t="shared" si="15"/>
        <v>27</v>
      </c>
      <c r="H243" s="34">
        <f t="shared" si="16"/>
        <v>5</v>
      </c>
      <c r="I243" s="12">
        <v>46</v>
      </c>
      <c r="J243" s="12">
        <v>27</v>
      </c>
      <c r="K243" s="12">
        <v>43</v>
      </c>
      <c r="L243" s="12">
        <v>1</v>
      </c>
      <c r="M243" s="12">
        <v>2</v>
      </c>
      <c r="N243" s="12">
        <v>31</v>
      </c>
      <c r="O243" s="12">
        <v>5</v>
      </c>
      <c r="P243" s="26">
        <v>20000</v>
      </c>
      <c r="Q243" s="28">
        <v>957246567</v>
      </c>
      <c r="R243"/>
      <c r="S243"/>
    </row>
    <row r="244" spans="1:19">
      <c r="A244" s="31">
        <f t="shared" si="13"/>
        <v>50</v>
      </c>
      <c r="B244" s="32" t="str">
        <f>VLOOKUP(K244,'Tables to Convert'!$B$4:$C$19,2,FALSE)</f>
        <v>High School Diploma</v>
      </c>
      <c r="C244" s="33">
        <f t="shared" si="14"/>
        <v>97000</v>
      </c>
      <c r="D244" s="32" t="str">
        <f>VLOOKUP(L244,'Tables to Convert'!$E$3:$F$7,2,FALSE)</f>
        <v>White</v>
      </c>
      <c r="E244" s="32" t="str">
        <f>VLOOKUP(M244,'Tables to Convert'!$H$3:$I$5,2,FALSE)</f>
        <v>Male</v>
      </c>
      <c r="F244" s="32" t="str">
        <f>VLOOKUP(N244,'Tables to Convert'!$K$3:$L$8,2,FALSE)</f>
        <v>Ohio</v>
      </c>
      <c r="G244" s="40">
        <f t="shared" si="15"/>
        <v>31</v>
      </c>
      <c r="H244" s="34">
        <f t="shared" si="16"/>
        <v>8</v>
      </c>
      <c r="I244" s="12">
        <v>50</v>
      </c>
      <c r="J244" s="12">
        <v>31</v>
      </c>
      <c r="K244" s="12">
        <v>39</v>
      </c>
      <c r="L244" s="12">
        <v>1</v>
      </c>
      <c r="M244" s="12">
        <v>1</v>
      </c>
      <c r="N244" s="12">
        <v>31</v>
      </c>
      <c r="O244" s="12">
        <v>8</v>
      </c>
      <c r="P244" s="26">
        <v>97000</v>
      </c>
      <c r="Q244" s="28">
        <v>885775211</v>
      </c>
      <c r="R244"/>
      <c r="S244"/>
    </row>
    <row r="245" spans="1:19">
      <c r="A245" s="31">
        <f t="shared" si="13"/>
        <v>50</v>
      </c>
      <c r="B245" s="32" t="str">
        <f>VLOOKUP(K245,'Tables to Convert'!$B$4:$C$19,2,FALSE)</f>
        <v>Some College</v>
      </c>
      <c r="C245" s="33">
        <f t="shared" si="14"/>
        <v>26000</v>
      </c>
      <c r="D245" s="32" t="str">
        <f>VLOOKUP(L245,'Tables to Convert'!$E$3:$F$7,2,FALSE)</f>
        <v>White</v>
      </c>
      <c r="E245" s="32" t="str">
        <f>VLOOKUP(M245,'Tables to Convert'!$H$3:$I$5,2,FALSE)</f>
        <v>Female</v>
      </c>
      <c r="F245" s="32" t="str">
        <f>VLOOKUP(N245,'Tables to Convert'!$K$3:$L$8,2,FALSE)</f>
        <v>Ohio</v>
      </c>
      <c r="G245" s="40">
        <f t="shared" si="15"/>
        <v>31</v>
      </c>
      <c r="H245" s="34">
        <f t="shared" si="16"/>
        <v>8</v>
      </c>
      <c r="I245" s="12">
        <v>50</v>
      </c>
      <c r="J245" s="12">
        <v>31</v>
      </c>
      <c r="K245" s="12">
        <v>42</v>
      </c>
      <c r="L245" s="12">
        <v>1</v>
      </c>
      <c r="M245" s="12">
        <v>2</v>
      </c>
      <c r="N245" s="12">
        <v>31</v>
      </c>
      <c r="O245" s="12">
        <v>8</v>
      </c>
      <c r="P245" s="26">
        <v>26000</v>
      </c>
      <c r="Q245" s="28">
        <v>796593171</v>
      </c>
      <c r="R245"/>
      <c r="S245"/>
    </row>
    <row r="246" spans="1:19">
      <c r="A246" s="31">
        <f t="shared" si="13"/>
        <v>60</v>
      </c>
      <c r="B246" s="32" t="str">
        <f>VLOOKUP(K246,'Tables to Convert'!$B$4:$C$19,2,FALSE)</f>
        <v>Bachelors</v>
      </c>
      <c r="C246" s="33">
        <f t="shared" si="14"/>
        <v>44000</v>
      </c>
      <c r="D246" s="32" t="str">
        <f>VLOOKUP(L246,'Tables to Convert'!$E$3:$F$7,2,FALSE)</f>
        <v>White</v>
      </c>
      <c r="E246" s="32" t="str">
        <f>VLOOKUP(M246,'Tables to Convert'!$H$3:$I$5,2,FALSE)</f>
        <v>Female</v>
      </c>
      <c r="F246" s="32" t="str">
        <f>VLOOKUP(N246,'Tables to Convert'!$K$3:$L$8,2,FALSE)</f>
        <v>Ohio</v>
      </c>
      <c r="G246" s="40">
        <f t="shared" si="15"/>
        <v>47</v>
      </c>
      <c r="H246" s="34">
        <f t="shared" si="16"/>
        <v>3</v>
      </c>
      <c r="I246" s="12">
        <v>60</v>
      </c>
      <c r="J246" s="12">
        <v>47</v>
      </c>
      <c r="K246" s="12">
        <v>44</v>
      </c>
      <c r="L246" s="12">
        <v>1</v>
      </c>
      <c r="M246" s="12">
        <v>2</v>
      </c>
      <c r="N246" s="12">
        <v>31</v>
      </c>
      <c r="O246" s="12">
        <v>3</v>
      </c>
      <c r="P246" s="26">
        <v>44000</v>
      </c>
      <c r="Q246" s="28">
        <v>223918760</v>
      </c>
      <c r="R246"/>
      <c r="S246"/>
    </row>
    <row r="247" spans="1:19">
      <c r="A247" s="31">
        <f t="shared" si="13"/>
        <v>48</v>
      </c>
      <c r="B247" s="32" t="str">
        <f>VLOOKUP(K247,'Tables to Convert'!$B$4:$C$19,2,FALSE)</f>
        <v>Some College</v>
      </c>
      <c r="C247" s="33">
        <f t="shared" si="14"/>
        <v>60000</v>
      </c>
      <c r="D247" s="32" t="str">
        <f>VLOOKUP(L247,'Tables to Convert'!$E$3:$F$7,2,FALSE)</f>
        <v>White</v>
      </c>
      <c r="E247" s="32" t="str">
        <f>VLOOKUP(M247,'Tables to Convert'!$H$3:$I$5,2,FALSE)</f>
        <v>Male</v>
      </c>
      <c r="F247" s="32" t="str">
        <f>VLOOKUP(N247,'Tables to Convert'!$K$3:$L$8,2,FALSE)</f>
        <v>Ohio</v>
      </c>
      <c r="G247" s="40">
        <f t="shared" si="15"/>
        <v>46</v>
      </c>
      <c r="H247" s="34">
        <f t="shared" si="16"/>
        <v>7</v>
      </c>
      <c r="I247" s="12">
        <v>48</v>
      </c>
      <c r="J247" s="12">
        <v>46</v>
      </c>
      <c r="K247" s="12">
        <v>40</v>
      </c>
      <c r="L247" s="12">
        <v>1</v>
      </c>
      <c r="M247" s="12">
        <v>1</v>
      </c>
      <c r="N247" s="12">
        <v>31</v>
      </c>
      <c r="O247" s="12">
        <v>7</v>
      </c>
      <c r="P247" s="26">
        <v>60000</v>
      </c>
      <c r="Q247" s="28">
        <v>918117364</v>
      </c>
      <c r="R247"/>
      <c r="S247"/>
    </row>
    <row r="248" spans="1:19">
      <c r="A248" s="31">
        <f t="shared" si="13"/>
        <v>40</v>
      </c>
      <c r="B248" s="32" t="str">
        <f>VLOOKUP(K248,'Tables to Convert'!$B$4:$C$19,2,FALSE)</f>
        <v>Some College</v>
      </c>
      <c r="C248" s="33">
        <f t="shared" si="14"/>
        <v>25000</v>
      </c>
      <c r="D248" s="32" t="str">
        <f>VLOOKUP(L248,'Tables to Convert'!$E$3:$F$7,2,FALSE)</f>
        <v>White</v>
      </c>
      <c r="E248" s="32" t="str">
        <f>VLOOKUP(M248,'Tables to Convert'!$H$3:$I$5,2,FALSE)</f>
        <v>Female</v>
      </c>
      <c r="F248" s="32" t="str">
        <f>VLOOKUP(N248,'Tables to Convert'!$K$3:$L$8,2,FALSE)</f>
        <v>Ohio</v>
      </c>
      <c r="G248" s="40">
        <f t="shared" si="15"/>
        <v>48</v>
      </c>
      <c r="H248" s="34">
        <f t="shared" si="16"/>
        <v>7</v>
      </c>
      <c r="I248" s="12">
        <v>40</v>
      </c>
      <c r="J248" s="12">
        <v>48</v>
      </c>
      <c r="K248" s="12">
        <v>40</v>
      </c>
      <c r="L248" s="12">
        <v>1</v>
      </c>
      <c r="M248" s="12">
        <v>2</v>
      </c>
      <c r="N248" s="12">
        <v>31</v>
      </c>
      <c r="O248" s="12">
        <v>7</v>
      </c>
      <c r="P248" s="26">
        <v>25000</v>
      </c>
      <c r="Q248" s="28">
        <v>231255685</v>
      </c>
      <c r="R248"/>
      <c r="S248"/>
    </row>
    <row r="249" spans="1:19">
      <c r="A249" s="31">
        <f t="shared" si="13"/>
        <v>40</v>
      </c>
      <c r="B249" s="32" t="str">
        <f>VLOOKUP(K249,'Tables to Convert'!$B$4:$C$19,2,FALSE)</f>
        <v>High School Diploma</v>
      </c>
      <c r="C249" s="33">
        <f t="shared" si="14"/>
        <v>25000</v>
      </c>
      <c r="D249" s="32" t="str">
        <f>VLOOKUP(L249,'Tables to Convert'!$E$3:$F$7,2,FALSE)</f>
        <v>White</v>
      </c>
      <c r="E249" s="32" t="str">
        <f>VLOOKUP(M249,'Tables to Convert'!$H$3:$I$5,2,FALSE)</f>
        <v>Female</v>
      </c>
      <c r="F249" s="32" t="str">
        <f>VLOOKUP(N249,'Tables to Convert'!$K$3:$L$8,2,FALSE)</f>
        <v>Ohio</v>
      </c>
      <c r="G249" s="40">
        <f t="shared" si="15"/>
        <v>30</v>
      </c>
      <c r="H249" s="34">
        <f t="shared" si="16"/>
        <v>4</v>
      </c>
      <c r="I249" s="12">
        <v>40</v>
      </c>
      <c r="J249" s="12">
        <v>30</v>
      </c>
      <c r="K249" s="12">
        <v>39</v>
      </c>
      <c r="L249" s="12">
        <v>1</v>
      </c>
      <c r="M249" s="12">
        <v>2</v>
      </c>
      <c r="N249" s="12">
        <v>31</v>
      </c>
      <c r="O249" s="12">
        <v>4</v>
      </c>
      <c r="P249" s="26">
        <v>25000</v>
      </c>
      <c r="Q249" s="28">
        <v>613251829</v>
      </c>
      <c r="R249"/>
      <c r="S249"/>
    </row>
    <row r="250" spans="1:19">
      <c r="A250" s="31">
        <f t="shared" si="13"/>
        <v>45</v>
      </c>
      <c r="B250" s="32" t="str">
        <f>VLOOKUP(K250,'Tables to Convert'!$B$4:$C$19,2,FALSE)</f>
        <v>Bachelors</v>
      </c>
      <c r="C250" s="33">
        <f t="shared" si="14"/>
        <v>53000</v>
      </c>
      <c r="D250" s="32" t="str">
        <f>VLOOKUP(L250,'Tables to Convert'!$E$3:$F$7,2,FALSE)</f>
        <v>White</v>
      </c>
      <c r="E250" s="32" t="str">
        <f>VLOOKUP(M250,'Tables to Convert'!$H$3:$I$5,2,FALSE)</f>
        <v>Female</v>
      </c>
      <c r="F250" s="32" t="str">
        <f>VLOOKUP(N250,'Tables to Convert'!$K$3:$L$8,2,FALSE)</f>
        <v>Ohio</v>
      </c>
      <c r="G250" s="40">
        <f t="shared" si="15"/>
        <v>60</v>
      </c>
      <c r="H250" s="34">
        <f t="shared" si="16"/>
        <v>8</v>
      </c>
      <c r="I250" s="12">
        <v>45</v>
      </c>
      <c r="J250" s="12">
        <v>60</v>
      </c>
      <c r="K250" s="12">
        <v>44</v>
      </c>
      <c r="L250" s="12">
        <v>1</v>
      </c>
      <c r="M250" s="12">
        <v>2</v>
      </c>
      <c r="N250" s="12">
        <v>31</v>
      </c>
      <c r="O250" s="12">
        <v>8</v>
      </c>
      <c r="P250" s="26">
        <v>53000</v>
      </c>
      <c r="Q250" s="28">
        <v>963703513</v>
      </c>
      <c r="R250"/>
      <c r="S250"/>
    </row>
    <row r="251" spans="1:19">
      <c r="A251" s="31">
        <f t="shared" si="13"/>
        <v>40</v>
      </c>
      <c r="B251" s="32" t="str">
        <f>VLOOKUP(K251,'Tables to Convert'!$B$4:$C$19,2,FALSE)</f>
        <v>Some College</v>
      </c>
      <c r="C251" s="33">
        <f t="shared" si="14"/>
        <v>61000</v>
      </c>
      <c r="D251" s="32" t="str">
        <f>VLOOKUP(L251,'Tables to Convert'!$E$3:$F$7,2,FALSE)</f>
        <v>White</v>
      </c>
      <c r="E251" s="32" t="str">
        <f>VLOOKUP(M251,'Tables to Convert'!$H$3:$I$5,2,FALSE)</f>
        <v>Female</v>
      </c>
      <c r="F251" s="32" t="str">
        <f>VLOOKUP(N251,'Tables to Convert'!$K$3:$L$8,2,FALSE)</f>
        <v>Ohio</v>
      </c>
      <c r="G251" s="40">
        <f t="shared" si="15"/>
        <v>41</v>
      </c>
      <c r="H251" s="34">
        <f t="shared" si="16"/>
        <v>2</v>
      </c>
      <c r="I251" s="12">
        <v>40</v>
      </c>
      <c r="J251" s="12">
        <v>41</v>
      </c>
      <c r="K251" s="12">
        <v>40</v>
      </c>
      <c r="L251" s="12">
        <v>1</v>
      </c>
      <c r="M251" s="12">
        <v>2</v>
      </c>
      <c r="N251" s="12">
        <v>31</v>
      </c>
      <c r="O251" s="12">
        <v>2</v>
      </c>
      <c r="P251" s="26">
        <v>61000</v>
      </c>
      <c r="Q251" s="28">
        <v>366251928</v>
      </c>
      <c r="R251"/>
      <c r="S251"/>
    </row>
    <row r="252" spans="1:19">
      <c r="A252" s="31">
        <f t="shared" si="13"/>
        <v>45</v>
      </c>
      <c r="B252" s="32" t="str">
        <f>VLOOKUP(K252,'Tables to Convert'!$B$4:$C$19,2,FALSE)</f>
        <v>Bachelors</v>
      </c>
      <c r="C252" s="33">
        <f t="shared" si="14"/>
        <v>83000</v>
      </c>
      <c r="D252" s="32" t="str">
        <f>VLOOKUP(L252,'Tables to Convert'!$E$3:$F$7,2,FALSE)</f>
        <v>White</v>
      </c>
      <c r="E252" s="32" t="str">
        <f>VLOOKUP(M252,'Tables to Convert'!$H$3:$I$5,2,FALSE)</f>
        <v>Male</v>
      </c>
      <c r="F252" s="32" t="str">
        <f>VLOOKUP(N252,'Tables to Convert'!$K$3:$L$8,2,FALSE)</f>
        <v>Ohio</v>
      </c>
      <c r="G252" s="40">
        <f t="shared" si="15"/>
        <v>43</v>
      </c>
      <c r="H252" s="34">
        <f t="shared" si="16"/>
        <v>2</v>
      </c>
      <c r="I252" s="12">
        <v>45</v>
      </c>
      <c r="J252" s="12">
        <v>43</v>
      </c>
      <c r="K252" s="12">
        <v>44</v>
      </c>
      <c r="L252" s="12">
        <v>1</v>
      </c>
      <c r="M252" s="12">
        <v>1</v>
      </c>
      <c r="N252" s="12">
        <v>31</v>
      </c>
      <c r="O252" s="12">
        <v>2</v>
      </c>
      <c r="P252" s="26">
        <v>83000</v>
      </c>
      <c r="Q252" s="28">
        <v>92265159</v>
      </c>
      <c r="R252"/>
      <c r="S252"/>
    </row>
    <row r="253" spans="1:19">
      <c r="A253" s="31">
        <f t="shared" si="13"/>
        <v>44</v>
      </c>
      <c r="B253" s="32" t="str">
        <f>VLOOKUP(K253,'Tables to Convert'!$B$4:$C$19,2,FALSE)</f>
        <v>Some College</v>
      </c>
      <c r="C253" s="33">
        <f t="shared" si="14"/>
        <v>12000</v>
      </c>
      <c r="D253" s="32" t="str">
        <f>VLOOKUP(L253,'Tables to Convert'!$E$3:$F$7,2,FALSE)</f>
        <v>White</v>
      </c>
      <c r="E253" s="32" t="str">
        <f>VLOOKUP(M253,'Tables to Convert'!$H$3:$I$5,2,FALSE)</f>
        <v>Female</v>
      </c>
      <c r="F253" s="32" t="str">
        <f>VLOOKUP(N253,'Tables to Convert'!$K$3:$L$8,2,FALSE)</f>
        <v>Ohio</v>
      </c>
      <c r="G253" s="40">
        <f t="shared" si="15"/>
        <v>58</v>
      </c>
      <c r="H253" s="34">
        <f t="shared" si="16"/>
        <v>2</v>
      </c>
      <c r="I253" s="12">
        <v>44</v>
      </c>
      <c r="J253" s="12">
        <v>58</v>
      </c>
      <c r="K253" s="12">
        <v>40</v>
      </c>
      <c r="L253" s="12">
        <v>1</v>
      </c>
      <c r="M253" s="12">
        <v>2</v>
      </c>
      <c r="N253" s="12">
        <v>31</v>
      </c>
      <c r="O253" s="12">
        <v>2</v>
      </c>
      <c r="P253" s="26">
        <v>12000</v>
      </c>
      <c r="Q253" s="28">
        <v>721533532</v>
      </c>
      <c r="R253"/>
      <c r="S253"/>
    </row>
    <row r="254" spans="1:19">
      <c r="A254" s="31">
        <f t="shared" si="13"/>
        <v>43</v>
      </c>
      <c r="B254" s="32" t="str">
        <f>VLOOKUP(K254,'Tables to Convert'!$B$4:$C$19,2,FALSE)</f>
        <v>Some College</v>
      </c>
      <c r="C254" s="33">
        <f t="shared" si="14"/>
        <v>22000</v>
      </c>
      <c r="D254" s="32" t="str">
        <f>VLOOKUP(L254,'Tables to Convert'!$E$3:$F$7,2,FALSE)</f>
        <v>White</v>
      </c>
      <c r="E254" s="32" t="str">
        <f>VLOOKUP(M254,'Tables to Convert'!$H$3:$I$5,2,FALSE)</f>
        <v>Male</v>
      </c>
      <c r="F254" s="32" t="str">
        <f>VLOOKUP(N254,'Tables to Convert'!$K$3:$L$8,2,FALSE)</f>
        <v>Ohio</v>
      </c>
      <c r="G254" s="40">
        <f t="shared" si="15"/>
        <v>40</v>
      </c>
      <c r="H254" s="34">
        <f t="shared" si="16"/>
        <v>2</v>
      </c>
      <c r="I254" s="12">
        <v>43</v>
      </c>
      <c r="J254" s="12">
        <v>40</v>
      </c>
      <c r="K254" s="12">
        <v>40</v>
      </c>
      <c r="L254" s="12">
        <v>1</v>
      </c>
      <c r="M254" s="12">
        <v>1</v>
      </c>
      <c r="N254" s="12">
        <v>31</v>
      </c>
      <c r="O254" s="12">
        <v>2</v>
      </c>
      <c r="P254" s="26">
        <v>22000</v>
      </c>
      <c r="Q254" s="28">
        <v>983467709</v>
      </c>
      <c r="R254"/>
      <c r="S254"/>
    </row>
    <row r="255" spans="1:19">
      <c r="A255" s="31">
        <f t="shared" si="13"/>
        <v>40</v>
      </c>
      <c r="B255" s="32" t="str">
        <f>VLOOKUP(K255,'Tables to Convert'!$B$4:$C$19,2,FALSE)</f>
        <v>Bachelors</v>
      </c>
      <c r="C255" s="33">
        <f t="shared" si="14"/>
        <v>81000</v>
      </c>
      <c r="D255" s="32" t="str">
        <f>VLOOKUP(L255,'Tables to Convert'!$E$3:$F$7,2,FALSE)</f>
        <v>White</v>
      </c>
      <c r="E255" s="32" t="str">
        <f>VLOOKUP(M255,'Tables to Convert'!$H$3:$I$5,2,FALSE)</f>
        <v>Male</v>
      </c>
      <c r="F255" s="32" t="str">
        <f>VLOOKUP(N255,'Tables to Convert'!$K$3:$L$8,2,FALSE)</f>
        <v>Ohio</v>
      </c>
      <c r="G255" s="40">
        <f t="shared" si="15"/>
        <v>56</v>
      </c>
      <c r="H255" s="34">
        <f t="shared" si="16"/>
        <v>1</v>
      </c>
      <c r="I255" s="12">
        <v>40</v>
      </c>
      <c r="J255" s="12">
        <v>56</v>
      </c>
      <c r="K255" s="12">
        <v>44</v>
      </c>
      <c r="L255" s="12">
        <v>1</v>
      </c>
      <c r="M255" s="12">
        <v>1</v>
      </c>
      <c r="N255" s="12">
        <v>31</v>
      </c>
      <c r="O255" s="12">
        <v>1</v>
      </c>
      <c r="P255" s="26">
        <v>81000</v>
      </c>
      <c r="Q255" s="28">
        <v>539721455</v>
      </c>
      <c r="R255"/>
      <c r="S255"/>
    </row>
    <row r="256" spans="1:19">
      <c r="A256" s="31">
        <f t="shared" si="13"/>
        <v>0</v>
      </c>
      <c r="B256" s="32" t="str">
        <f>VLOOKUP(K256,'Tables to Convert'!$B$4:$C$19,2,FALSE)</f>
        <v>Some College</v>
      </c>
      <c r="C256" s="33">
        <f t="shared" si="14"/>
        <v>56000</v>
      </c>
      <c r="D256" s="32" t="str">
        <f>VLOOKUP(L256,'Tables to Convert'!$E$3:$F$7,2,FALSE)</f>
        <v>White</v>
      </c>
      <c r="E256" s="32" t="str">
        <f>VLOOKUP(M256,'Tables to Convert'!$H$3:$I$5,2,FALSE)</f>
        <v>Male</v>
      </c>
      <c r="F256" s="32" t="str">
        <f>VLOOKUP(N256,'Tables to Convert'!$K$3:$L$8,2,FALSE)</f>
        <v>Ohio</v>
      </c>
      <c r="G256" s="40">
        <f t="shared" si="15"/>
        <v>39</v>
      </c>
      <c r="H256" s="34">
        <f t="shared" si="16"/>
        <v>1</v>
      </c>
      <c r="I256" s="12">
        <v>0</v>
      </c>
      <c r="J256" s="12">
        <v>39</v>
      </c>
      <c r="K256" s="12">
        <v>43</v>
      </c>
      <c r="L256" s="12">
        <v>1</v>
      </c>
      <c r="M256" s="12">
        <v>1</v>
      </c>
      <c r="N256" s="12">
        <v>31</v>
      </c>
      <c r="O256" s="12">
        <v>1</v>
      </c>
      <c r="P256" s="26">
        <v>56000</v>
      </c>
      <c r="Q256" s="28">
        <v>656748451</v>
      </c>
      <c r="R256"/>
      <c r="S256"/>
    </row>
    <row r="257" spans="1:19">
      <c r="A257" s="31">
        <f t="shared" si="13"/>
        <v>40</v>
      </c>
      <c r="B257" s="32" t="str">
        <f>VLOOKUP(K257,'Tables to Convert'!$B$4:$C$19,2,FALSE)</f>
        <v>Some College</v>
      </c>
      <c r="C257" s="33">
        <f t="shared" si="14"/>
        <v>30000</v>
      </c>
      <c r="D257" s="32" t="str">
        <f>VLOOKUP(L257,'Tables to Convert'!$E$3:$F$7,2,FALSE)</f>
        <v>Asian/PI</v>
      </c>
      <c r="E257" s="32" t="str">
        <f>VLOOKUP(M257,'Tables to Convert'!$H$3:$I$5,2,FALSE)</f>
        <v>Male</v>
      </c>
      <c r="F257" s="32" t="str">
        <f>VLOOKUP(N257,'Tables to Convert'!$K$3:$L$8,2,FALSE)</f>
        <v>Ohio</v>
      </c>
      <c r="G257" s="40">
        <f t="shared" si="15"/>
        <v>59</v>
      </c>
      <c r="H257" s="34">
        <f t="shared" si="16"/>
        <v>7</v>
      </c>
      <c r="I257" s="12">
        <v>40</v>
      </c>
      <c r="J257" s="12">
        <v>59</v>
      </c>
      <c r="K257" s="12">
        <v>43</v>
      </c>
      <c r="L257" s="12">
        <v>4</v>
      </c>
      <c r="M257" s="12">
        <v>1</v>
      </c>
      <c r="N257" s="12">
        <v>31</v>
      </c>
      <c r="O257" s="12">
        <v>7</v>
      </c>
      <c r="P257" s="26">
        <v>30000</v>
      </c>
      <c r="Q257" s="28">
        <v>532525402</v>
      </c>
      <c r="R257"/>
      <c r="S257"/>
    </row>
    <row r="258" spans="1:19">
      <c r="A258" s="31">
        <f t="shared" si="13"/>
        <v>40</v>
      </c>
      <c r="B258" s="32" t="str">
        <f>VLOOKUP(K258,'Tables to Convert'!$B$4:$C$19,2,FALSE)</f>
        <v>Some College</v>
      </c>
      <c r="C258" s="33">
        <f t="shared" si="14"/>
        <v>30000</v>
      </c>
      <c r="D258" s="32" t="str">
        <f>VLOOKUP(L258,'Tables to Convert'!$E$3:$F$7,2,FALSE)</f>
        <v>Asian/PI</v>
      </c>
      <c r="E258" s="32" t="str">
        <f>VLOOKUP(M258,'Tables to Convert'!$H$3:$I$5,2,FALSE)</f>
        <v>Female</v>
      </c>
      <c r="F258" s="32" t="str">
        <f>VLOOKUP(N258,'Tables to Convert'!$K$3:$L$8,2,FALSE)</f>
        <v>Ohio</v>
      </c>
      <c r="G258" s="40">
        <f t="shared" si="15"/>
        <v>51</v>
      </c>
      <c r="H258" s="34">
        <f t="shared" si="16"/>
        <v>7</v>
      </c>
      <c r="I258" s="12">
        <v>40</v>
      </c>
      <c r="J258" s="12">
        <v>51</v>
      </c>
      <c r="K258" s="12">
        <v>43</v>
      </c>
      <c r="L258" s="12">
        <v>4</v>
      </c>
      <c r="M258" s="12">
        <v>2</v>
      </c>
      <c r="N258" s="12">
        <v>31</v>
      </c>
      <c r="O258" s="12">
        <v>7</v>
      </c>
      <c r="P258" s="26">
        <v>30000</v>
      </c>
      <c r="Q258" s="28">
        <v>720023128</v>
      </c>
      <c r="R258"/>
      <c r="S258"/>
    </row>
    <row r="259" spans="1:19">
      <c r="A259" s="31">
        <f t="shared" si="13"/>
        <v>40</v>
      </c>
      <c r="B259" s="32" t="str">
        <f>VLOOKUP(K259,'Tables to Convert'!$B$4:$C$19,2,FALSE)</f>
        <v>Some College</v>
      </c>
      <c r="C259" s="33">
        <f t="shared" si="14"/>
        <v>36000</v>
      </c>
      <c r="D259" s="32" t="str">
        <f>VLOOKUP(L259,'Tables to Convert'!$E$3:$F$7,2,FALSE)</f>
        <v>Asian/PI</v>
      </c>
      <c r="E259" s="32" t="str">
        <f>VLOOKUP(M259,'Tables to Convert'!$H$3:$I$5,2,FALSE)</f>
        <v>Male</v>
      </c>
      <c r="F259" s="32" t="str">
        <f>VLOOKUP(N259,'Tables to Convert'!$K$3:$L$8,2,FALSE)</f>
        <v>Ohio</v>
      </c>
      <c r="G259" s="40">
        <f t="shared" si="15"/>
        <v>25</v>
      </c>
      <c r="H259" s="34">
        <f t="shared" si="16"/>
        <v>7</v>
      </c>
      <c r="I259" s="12">
        <v>40</v>
      </c>
      <c r="J259" s="12">
        <v>25</v>
      </c>
      <c r="K259" s="12">
        <v>43</v>
      </c>
      <c r="L259" s="12">
        <v>4</v>
      </c>
      <c r="M259" s="12">
        <v>1</v>
      </c>
      <c r="N259" s="12">
        <v>31</v>
      </c>
      <c r="O259" s="12">
        <v>7</v>
      </c>
      <c r="P259" s="26">
        <v>36000</v>
      </c>
      <c r="Q259" s="28">
        <v>14849286</v>
      </c>
      <c r="R259"/>
      <c r="S259"/>
    </row>
    <row r="260" spans="1:19">
      <c r="A260" s="31">
        <f t="shared" si="13"/>
        <v>35</v>
      </c>
      <c r="B260" s="32" t="str">
        <f>VLOOKUP(K260,'Tables to Convert'!$B$4:$C$19,2,FALSE)</f>
        <v>8th Grade or Less</v>
      </c>
      <c r="C260" s="33">
        <f t="shared" si="14"/>
        <v>13000</v>
      </c>
      <c r="D260" s="32" t="str">
        <f>VLOOKUP(L260,'Tables to Convert'!$E$3:$F$7,2,FALSE)</f>
        <v>White</v>
      </c>
      <c r="E260" s="32" t="str">
        <f>VLOOKUP(M260,'Tables to Convert'!$H$3:$I$5,2,FALSE)</f>
        <v>Female</v>
      </c>
      <c r="F260" s="32" t="str">
        <f>VLOOKUP(N260,'Tables to Convert'!$K$3:$L$8,2,FALSE)</f>
        <v>Ohio</v>
      </c>
      <c r="G260" s="40">
        <f t="shared" si="15"/>
        <v>39</v>
      </c>
      <c r="H260" s="34">
        <f t="shared" si="16"/>
        <v>3</v>
      </c>
      <c r="I260" s="12">
        <v>35</v>
      </c>
      <c r="J260" s="12">
        <v>39</v>
      </c>
      <c r="K260" s="12">
        <v>34</v>
      </c>
      <c r="L260" s="12">
        <v>1</v>
      </c>
      <c r="M260" s="12">
        <v>2</v>
      </c>
      <c r="N260" s="12">
        <v>31</v>
      </c>
      <c r="O260" s="12">
        <v>3</v>
      </c>
      <c r="P260" s="26">
        <v>13000</v>
      </c>
      <c r="Q260" s="28">
        <v>855890449</v>
      </c>
      <c r="R260"/>
      <c r="S260"/>
    </row>
    <row r="261" spans="1:19">
      <c r="A261" s="31">
        <f t="shared" si="13"/>
        <v>40</v>
      </c>
      <c r="B261" s="32" t="str">
        <f>VLOOKUP(K261,'Tables to Convert'!$B$4:$C$19,2,FALSE)</f>
        <v>10th Grade</v>
      </c>
      <c r="C261" s="33">
        <f t="shared" si="14"/>
        <v>28000</v>
      </c>
      <c r="D261" s="32" t="str">
        <f>VLOOKUP(L261,'Tables to Convert'!$E$3:$F$7,2,FALSE)</f>
        <v>White</v>
      </c>
      <c r="E261" s="32" t="str">
        <f>VLOOKUP(M261,'Tables to Convert'!$H$3:$I$5,2,FALSE)</f>
        <v>Male</v>
      </c>
      <c r="F261" s="32" t="str">
        <f>VLOOKUP(N261,'Tables to Convert'!$K$3:$L$8,2,FALSE)</f>
        <v>Ohio</v>
      </c>
      <c r="G261" s="40">
        <f t="shared" si="15"/>
        <v>39</v>
      </c>
      <c r="H261" s="34">
        <f t="shared" si="16"/>
        <v>3</v>
      </c>
      <c r="I261" s="12">
        <v>40</v>
      </c>
      <c r="J261" s="12">
        <v>39</v>
      </c>
      <c r="K261" s="12">
        <v>36</v>
      </c>
      <c r="L261" s="12">
        <v>1</v>
      </c>
      <c r="M261" s="12">
        <v>1</v>
      </c>
      <c r="N261" s="12">
        <v>31</v>
      </c>
      <c r="O261" s="12">
        <v>3</v>
      </c>
      <c r="P261" s="26">
        <v>28000</v>
      </c>
      <c r="Q261" s="28">
        <v>757834290</v>
      </c>
      <c r="R261"/>
      <c r="S261"/>
    </row>
    <row r="262" spans="1:19">
      <c r="A262" s="31">
        <f t="shared" ref="A262:A325" si="17">I262</f>
        <v>40</v>
      </c>
      <c r="B262" s="32" t="str">
        <f>VLOOKUP(K262,'Tables to Convert'!$B$4:$C$19,2,FALSE)</f>
        <v>8th Grade or Less</v>
      </c>
      <c r="C262" s="33">
        <f t="shared" ref="C262:C325" si="18">P262</f>
        <v>19000</v>
      </c>
      <c r="D262" s="32" t="str">
        <f>VLOOKUP(L262,'Tables to Convert'!$E$3:$F$7,2,FALSE)</f>
        <v>White</v>
      </c>
      <c r="E262" s="32" t="str">
        <f>VLOOKUP(M262,'Tables to Convert'!$H$3:$I$5,2,FALSE)</f>
        <v>Female</v>
      </c>
      <c r="F262" s="32" t="str">
        <f>VLOOKUP(N262,'Tables to Convert'!$K$3:$L$8,2,FALSE)</f>
        <v>Ohio</v>
      </c>
      <c r="G262" s="40">
        <f t="shared" ref="G262:G325" si="19">J262</f>
        <v>21</v>
      </c>
      <c r="H262" s="34">
        <f t="shared" ref="H262:H325" si="20">O262</f>
        <v>3</v>
      </c>
      <c r="I262" s="12">
        <v>40</v>
      </c>
      <c r="J262" s="12">
        <v>21</v>
      </c>
      <c r="K262" s="12">
        <v>34</v>
      </c>
      <c r="L262" s="12">
        <v>1</v>
      </c>
      <c r="M262" s="12">
        <v>2</v>
      </c>
      <c r="N262" s="12">
        <v>31</v>
      </c>
      <c r="O262" s="12">
        <v>3</v>
      </c>
      <c r="P262" s="26">
        <v>19000</v>
      </c>
      <c r="Q262" s="28">
        <v>552320468</v>
      </c>
      <c r="R262"/>
      <c r="S262"/>
    </row>
    <row r="263" spans="1:19">
      <c r="A263" s="31">
        <f t="shared" si="17"/>
        <v>40</v>
      </c>
      <c r="B263" s="32" t="str">
        <f>VLOOKUP(K263,'Tables to Convert'!$B$4:$C$19,2,FALSE)</f>
        <v>Some College</v>
      </c>
      <c r="C263" s="33">
        <f t="shared" si="18"/>
        <v>5000</v>
      </c>
      <c r="D263" s="32" t="str">
        <f>VLOOKUP(L263,'Tables to Convert'!$E$3:$F$7,2,FALSE)</f>
        <v>White</v>
      </c>
      <c r="E263" s="32" t="str">
        <f>VLOOKUP(M263,'Tables to Convert'!$H$3:$I$5,2,FALSE)</f>
        <v>Female</v>
      </c>
      <c r="F263" s="32" t="str">
        <f>VLOOKUP(N263,'Tables to Convert'!$K$3:$L$8,2,FALSE)</f>
        <v>Ohio</v>
      </c>
      <c r="G263" s="40">
        <f t="shared" si="19"/>
        <v>22</v>
      </c>
      <c r="H263" s="34">
        <f t="shared" si="20"/>
        <v>4</v>
      </c>
      <c r="I263" s="12">
        <v>40</v>
      </c>
      <c r="J263" s="12">
        <v>22</v>
      </c>
      <c r="K263" s="12">
        <v>43</v>
      </c>
      <c r="L263" s="12">
        <v>1</v>
      </c>
      <c r="M263" s="12">
        <v>2</v>
      </c>
      <c r="N263" s="12">
        <v>31</v>
      </c>
      <c r="O263" s="12">
        <v>4</v>
      </c>
      <c r="P263" s="26">
        <v>5000</v>
      </c>
      <c r="Q263" s="28">
        <v>352595757</v>
      </c>
      <c r="R263"/>
      <c r="S263"/>
    </row>
    <row r="264" spans="1:19">
      <c r="A264" s="31">
        <f t="shared" si="17"/>
        <v>40</v>
      </c>
      <c r="B264" s="32" t="str">
        <f>VLOOKUP(K264,'Tables to Convert'!$B$4:$C$19,2,FALSE)</f>
        <v>Bachelors</v>
      </c>
      <c r="C264" s="33">
        <f t="shared" si="18"/>
        <v>49000</v>
      </c>
      <c r="D264" s="32" t="str">
        <f>VLOOKUP(L264,'Tables to Convert'!$E$3:$F$7,2,FALSE)</f>
        <v>White</v>
      </c>
      <c r="E264" s="32" t="str">
        <f>VLOOKUP(M264,'Tables to Convert'!$H$3:$I$5,2,FALSE)</f>
        <v>Male</v>
      </c>
      <c r="F264" s="32" t="str">
        <f>VLOOKUP(N264,'Tables to Convert'!$K$3:$L$8,2,FALSE)</f>
        <v>Ohio</v>
      </c>
      <c r="G264" s="40">
        <f t="shared" si="19"/>
        <v>24</v>
      </c>
      <c r="H264" s="34">
        <f t="shared" si="20"/>
        <v>4</v>
      </c>
      <c r="I264" s="12">
        <v>40</v>
      </c>
      <c r="J264" s="12">
        <v>24</v>
      </c>
      <c r="K264" s="12">
        <v>44</v>
      </c>
      <c r="L264" s="12">
        <v>1</v>
      </c>
      <c r="M264" s="12">
        <v>1</v>
      </c>
      <c r="N264" s="12">
        <v>31</v>
      </c>
      <c r="O264" s="12">
        <v>4</v>
      </c>
      <c r="P264" s="26">
        <v>49000</v>
      </c>
      <c r="Q264" s="28">
        <v>219187588</v>
      </c>
      <c r="R264"/>
      <c r="S264"/>
    </row>
    <row r="265" spans="1:19">
      <c r="A265" s="31">
        <f t="shared" si="17"/>
        <v>40</v>
      </c>
      <c r="B265" s="32" t="str">
        <f>VLOOKUP(K265,'Tables to Convert'!$B$4:$C$19,2,FALSE)</f>
        <v>Some College</v>
      </c>
      <c r="C265" s="33">
        <f t="shared" si="18"/>
        <v>35300</v>
      </c>
      <c r="D265" s="32" t="str">
        <f>VLOOKUP(L265,'Tables to Convert'!$E$3:$F$7,2,FALSE)</f>
        <v>White</v>
      </c>
      <c r="E265" s="32" t="str">
        <f>VLOOKUP(M265,'Tables to Convert'!$H$3:$I$5,2,FALSE)</f>
        <v>Male</v>
      </c>
      <c r="F265" s="32" t="str">
        <f>VLOOKUP(N265,'Tables to Convert'!$K$3:$L$8,2,FALSE)</f>
        <v>Ohio</v>
      </c>
      <c r="G265" s="40">
        <f t="shared" si="19"/>
        <v>33</v>
      </c>
      <c r="H265" s="34">
        <f t="shared" si="20"/>
        <v>4</v>
      </c>
      <c r="I265" s="12">
        <v>40</v>
      </c>
      <c r="J265" s="12">
        <v>33</v>
      </c>
      <c r="K265" s="12">
        <v>43</v>
      </c>
      <c r="L265" s="12">
        <v>1</v>
      </c>
      <c r="M265" s="12">
        <v>1</v>
      </c>
      <c r="N265" s="12">
        <v>31</v>
      </c>
      <c r="O265" s="12">
        <v>4</v>
      </c>
      <c r="P265" s="26">
        <v>35300</v>
      </c>
      <c r="Q265" s="28">
        <v>947467218</v>
      </c>
      <c r="R265"/>
      <c r="S265"/>
    </row>
    <row r="266" spans="1:19">
      <c r="A266" s="31">
        <f t="shared" si="17"/>
        <v>40</v>
      </c>
      <c r="B266" s="32" t="str">
        <f>VLOOKUP(K266,'Tables to Convert'!$B$4:$C$19,2,FALSE)</f>
        <v>High School Diploma</v>
      </c>
      <c r="C266" s="33">
        <f t="shared" si="18"/>
        <v>15000</v>
      </c>
      <c r="D266" s="32" t="str">
        <f>VLOOKUP(L266,'Tables to Convert'!$E$3:$F$7,2,FALSE)</f>
        <v>White</v>
      </c>
      <c r="E266" s="32" t="str">
        <f>VLOOKUP(M266,'Tables to Convert'!$H$3:$I$5,2,FALSE)</f>
        <v>Female</v>
      </c>
      <c r="F266" s="32" t="str">
        <f>VLOOKUP(N266,'Tables to Convert'!$K$3:$L$8,2,FALSE)</f>
        <v>Ohio</v>
      </c>
      <c r="G266" s="40">
        <f t="shared" si="19"/>
        <v>29</v>
      </c>
      <c r="H266" s="34">
        <f t="shared" si="20"/>
        <v>4</v>
      </c>
      <c r="I266" s="12">
        <v>40</v>
      </c>
      <c r="J266" s="12">
        <v>29</v>
      </c>
      <c r="K266" s="12">
        <v>39</v>
      </c>
      <c r="L266" s="12">
        <v>1</v>
      </c>
      <c r="M266" s="12">
        <v>2</v>
      </c>
      <c r="N266" s="12">
        <v>31</v>
      </c>
      <c r="O266" s="12">
        <v>4</v>
      </c>
      <c r="P266" s="26">
        <v>15000</v>
      </c>
      <c r="Q266" s="28">
        <v>716797452</v>
      </c>
      <c r="R266"/>
      <c r="S266"/>
    </row>
    <row r="267" spans="1:19">
      <c r="A267" s="31">
        <f t="shared" si="17"/>
        <v>40</v>
      </c>
      <c r="B267" s="32" t="str">
        <f>VLOOKUP(K267,'Tables to Convert'!$B$4:$C$19,2,FALSE)</f>
        <v>10th Grade</v>
      </c>
      <c r="C267" s="33">
        <f t="shared" si="18"/>
        <v>12999</v>
      </c>
      <c r="D267" s="32" t="str">
        <f>VLOOKUP(L267,'Tables to Convert'!$E$3:$F$7,2,FALSE)</f>
        <v>White</v>
      </c>
      <c r="E267" s="32" t="str">
        <f>VLOOKUP(M267,'Tables to Convert'!$H$3:$I$5,2,FALSE)</f>
        <v>Male</v>
      </c>
      <c r="F267" s="32" t="str">
        <f>VLOOKUP(N267,'Tables to Convert'!$K$3:$L$8,2,FALSE)</f>
        <v>Ohio</v>
      </c>
      <c r="G267" s="40">
        <f t="shared" si="19"/>
        <v>40</v>
      </c>
      <c r="H267" s="34">
        <f t="shared" si="20"/>
        <v>5</v>
      </c>
      <c r="I267" s="12">
        <v>40</v>
      </c>
      <c r="J267" s="12">
        <v>40</v>
      </c>
      <c r="K267" s="12">
        <v>36</v>
      </c>
      <c r="L267" s="12">
        <v>1</v>
      </c>
      <c r="M267" s="12">
        <v>1</v>
      </c>
      <c r="N267" s="12">
        <v>31</v>
      </c>
      <c r="O267" s="12">
        <v>5</v>
      </c>
      <c r="P267" s="26">
        <v>12999</v>
      </c>
      <c r="Q267" s="28">
        <v>828342803</v>
      </c>
      <c r="R267"/>
      <c r="S267"/>
    </row>
    <row r="268" spans="1:19">
      <c r="A268" s="31">
        <f t="shared" si="17"/>
        <v>42</v>
      </c>
      <c r="B268" s="32" t="str">
        <f>VLOOKUP(K268,'Tables to Convert'!$B$4:$C$19,2,FALSE)</f>
        <v>Bachelors</v>
      </c>
      <c r="C268" s="33">
        <f t="shared" si="18"/>
        <v>36000</v>
      </c>
      <c r="D268" s="32" t="str">
        <f>VLOOKUP(L268,'Tables to Convert'!$E$3:$F$7,2,FALSE)</f>
        <v>Black</v>
      </c>
      <c r="E268" s="32" t="str">
        <f>VLOOKUP(M268,'Tables to Convert'!$H$3:$I$5,2,FALSE)</f>
        <v>Female</v>
      </c>
      <c r="F268" s="32" t="str">
        <f>VLOOKUP(N268,'Tables to Convert'!$K$3:$L$8,2,FALSE)</f>
        <v>Ohio</v>
      </c>
      <c r="G268" s="40">
        <f t="shared" si="19"/>
        <v>54</v>
      </c>
      <c r="H268" s="34">
        <f t="shared" si="20"/>
        <v>5</v>
      </c>
      <c r="I268" s="12">
        <v>42</v>
      </c>
      <c r="J268" s="12">
        <v>54</v>
      </c>
      <c r="K268" s="12">
        <v>44</v>
      </c>
      <c r="L268" s="12">
        <v>2</v>
      </c>
      <c r="M268" s="12">
        <v>2</v>
      </c>
      <c r="N268" s="12">
        <v>31</v>
      </c>
      <c r="O268" s="12">
        <v>5</v>
      </c>
      <c r="P268" s="26">
        <v>36000</v>
      </c>
      <c r="Q268" s="28">
        <v>828640029</v>
      </c>
      <c r="R268"/>
      <c r="S268"/>
    </row>
    <row r="269" spans="1:19">
      <c r="A269" s="31">
        <f t="shared" si="17"/>
        <v>40</v>
      </c>
      <c r="B269" s="32" t="str">
        <f>VLOOKUP(K269,'Tables to Convert'!$B$4:$C$19,2,FALSE)</f>
        <v>High School Diploma</v>
      </c>
      <c r="C269" s="33">
        <f t="shared" si="18"/>
        <v>30000</v>
      </c>
      <c r="D269" s="32" t="str">
        <f>VLOOKUP(L269,'Tables to Convert'!$E$3:$F$7,2,FALSE)</f>
        <v>White</v>
      </c>
      <c r="E269" s="32" t="str">
        <f>VLOOKUP(M269,'Tables to Convert'!$H$3:$I$5,2,FALSE)</f>
        <v>Male</v>
      </c>
      <c r="F269" s="32" t="str">
        <f>VLOOKUP(N269,'Tables to Convert'!$K$3:$L$8,2,FALSE)</f>
        <v>Ohio</v>
      </c>
      <c r="G269" s="40">
        <f t="shared" si="19"/>
        <v>33</v>
      </c>
      <c r="H269" s="34">
        <f t="shared" si="20"/>
        <v>7</v>
      </c>
      <c r="I269" s="12">
        <v>40</v>
      </c>
      <c r="J269" s="12">
        <v>33</v>
      </c>
      <c r="K269" s="12">
        <v>39</v>
      </c>
      <c r="L269" s="12">
        <v>1</v>
      </c>
      <c r="M269" s="12">
        <v>1</v>
      </c>
      <c r="N269" s="12">
        <v>31</v>
      </c>
      <c r="O269" s="12">
        <v>7</v>
      </c>
      <c r="P269" s="26">
        <v>30000</v>
      </c>
      <c r="Q269" s="28">
        <v>729147027</v>
      </c>
      <c r="R269"/>
      <c r="S269"/>
    </row>
    <row r="270" spans="1:19">
      <c r="A270" s="31">
        <f t="shared" si="17"/>
        <v>50</v>
      </c>
      <c r="B270" s="32" t="str">
        <f>VLOOKUP(K270,'Tables to Convert'!$B$4:$C$19,2,FALSE)</f>
        <v>High School Diploma</v>
      </c>
      <c r="C270" s="33">
        <f t="shared" si="18"/>
        <v>49800</v>
      </c>
      <c r="D270" s="32" t="str">
        <f>VLOOKUP(L270,'Tables to Convert'!$E$3:$F$7,2,FALSE)</f>
        <v>White</v>
      </c>
      <c r="E270" s="32" t="str">
        <f>VLOOKUP(M270,'Tables to Convert'!$H$3:$I$5,2,FALSE)</f>
        <v>Male</v>
      </c>
      <c r="F270" s="32" t="str">
        <f>VLOOKUP(N270,'Tables to Convert'!$K$3:$L$8,2,FALSE)</f>
        <v>Ohio</v>
      </c>
      <c r="G270" s="40">
        <f t="shared" si="19"/>
        <v>40</v>
      </c>
      <c r="H270" s="34">
        <f t="shared" si="20"/>
        <v>5</v>
      </c>
      <c r="I270" s="12">
        <v>50</v>
      </c>
      <c r="J270" s="12">
        <v>40</v>
      </c>
      <c r="K270" s="12">
        <v>39</v>
      </c>
      <c r="L270" s="12">
        <v>1</v>
      </c>
      <c r="M270" s="12">
        <v>1</v>
      </c>
      <c r="N270" s="12">
        <v>31</v>
      </c>
      <c r="O270" s="12">
        <v>5</v>
      </c>
      <c r="P270" s="26">
        <v>49800</v>
      </c>
      <c r="Q270" s="28">
        <v>43501191</v>
      </c>
      <c r="R270"/>
      <c r="S270"/>
    </row>
    <row r="271" spans="1:19">
      <c r="A271" s="31">
        <f t="shared" si="17"/>
        <v>40</v>
      </c>
      <c r="B271" s="32" t="str">
        <f>VLOOKUP(K271,'Tables to Convert'!$B$4:$C$19,2,FALSE)</f>
        <v>High School Diploma</v>
      </c>
      <c r="C271" s="33">
        <f t="shared" si="18"/>
        <v>26700</v>
      </c>
      <c r="D271" s="32" t="str">
        <f>VLOOKUP(L271,'Tables to Convert'!$E$3:$F$7,2,FALSE)</f>
        <v>White</v>
      </c>
      <c r="E271" s="32" t="str">
        <f>VLOOKUP(M271,'Tables to Convert'!$H$3:$I$5,2,FALSE)</f>
        <v>Female</v>
      </c>
      <c r="F271" s="32" t="str">
        <f>VLOOKUP(N271,'Tables to Convert'!$K$3:$L$8,2,FALSE)</f>
        <v>Ohio</v>
      </c>
      <c r="G271" s="40">
        <f t="shared" si="19"/>
        <v>39</v>
      </c>
      <c r="H271" s="34">
        <f t="shared" si="20"/>
        <v>5</v>
      </c>
      <c r="I271" s="12">
        <v>40</v>
      </c>
      <c r="J271" s="12">
        <v>39</v>
      </c>
      <c r="K271" s="12">
        <v>39</v>
      </c>
      <c r="L271" s="12">
        <v>1</v>
      </c>
      <c r="M271" s="12">
        <v>2</v>
      </c>
      <c r="N271" s="12">
        <v>31</v>
      </c>
      <c r="O271" s="12">
        <v>5</v>
      </c>
      <c r="P271" s="26">
        <v>26700</v>
      </c>
      <c r="Q271" s="28">
        <v>831611650</v>
      </c>
      <c r="R271"/>
      <c r="S271"/>
    </row>
    <row r="272" spans="1:19">
      <c r="A272" s="31">
        <f t="shared" si="17"/>
        <v>40</v>
      </c>
      <c r="B272" s="32" t="str">
        <f>VLOOKUP(K272,'Tables to Convert'!$B$4:$C$19,2,FALSE)</f>
        <v>High School Diploma</v>
      </c>
      <c r="C272" s="33">
        <f t="shared" si="18"/>
        <v>14560</v>
      </c>
      <c r="D272" s="32" t="str">
        <f>VLOOKUP(L272,'Tables to Convert'!$E$3:$F$7,2,FALSE)</f>
        <v>White</v>
      </c>
      <c r="E272" s="32" t="str">
        <f>VLOOKUP(M272,'Tables to Convert'!$H$3:$I$5,2,FALSE)</f>
        <v>Male</v>
      </c>
      <c r="F272" s="32" t="str">
        <f>VLOOKUP(N272,'Tables to Convert'!$K$3:$L$8,2,FALSE)</f>
        <v>Ohio</v>
      </c>
      <c r="G272" s="40">
        <f t="shared" si="19"/>
        <v>36</v>
      </c>
      <c r="H272" s="34">
        <f t="shared" si="20"/>
        <v>4</v>
      </c>
      <c r="I272" s="12">
        <v>40</v>
      </c>
      <c r="J272" s="12">
        <v>36</v>
      </c>
      <c r="K272" s="12">
        <v>39</v>
      </c>
      <c r="L272" s="12">
        <v>1</v>
      </c>
      <c r="M272" s="12">
        <v>1</v>
      </c>
      <c r="N272" s="12">
        <v>31</v>
      </c>
      <c r="O272" s="12">
        <v>4</v>
      </c>
      <c r="P272" s="26">
        <v>14560</v>
      </c>
      <c r="Q272" s="28">
        <v>341452291</v>
      </c>
      <c r="R272"/>
      <c r="S272"/>
    </row>
    <row r="273" spans="1:19">
      <c r="A273" s="31">
        <f t="shared" si="17"/>
        <v>40</v>
      </c>
      <c r="B273" s="32" t="str">
        <f>VLOOKUP(K273,'Tables to Convert'!$B$4:$C$19,2,FALSE)</f>
        <v>High School Diploma</v>
      </c>
      <c r="C273" s="33">
        <f t="shared" si="18"/>
        <v>40000</v>
      </c>
      <c r="D273" s="32" t="str">
        <f>VLOOKUP(L273,'Tables to Convert'!$E$3:$F$7,2,FALSE)</f>
        <v>White</v>
      </c>
      <c r="E273" s="32" t="str">
        <f>VLOOKUP(M273,'Tables to Convert'!$H$3:$I$5,2,FALSE)</f>
        <v>Male</v>
      </c>
      <c r="F273" s="32" t="str">
        <f>VLOOKUP(N273,'Tables to Convert'!$K$3:$L$8,2,FALSE)</f>
        <v>Ohio</v>
      </c>
      <c r="G273" s="40">
        <f t="shared" si="19"/>
        <v>58</v>
      </c>
      <c r="H273" s="34">
        <f t="shared" si="20"/>
        <v>4</v>
      </c>
      <c r="I273" s="12">
        <v>40</v>
      </c>
      <c r="J273" s="12">
        <v>58</v>
      </c>
      <c r="K273" s="12">
        <v>39</v>
      </c>
      <c r="L273" s="12">
        <v>1</v>
      </c>
      <c r="M273" s="12">
        <v>1</v>
      </c>
      <c r="N273" s="12">
        <v>31</v>
      </c>
      <c r="O273" s="12">
        <v>4</v>
      </c>
      <c r="P273" s="26">
        <v>40000</v>
      </c>
      <c r="Q273" s="28">
        <v>571253571</v>
      </c>
      <c r="R273"/>
      <c r="S273"/>
    </row>
    <row r="274" spans="1:19">
      <c r="A274" s="31">
        <f t="shared" si="17"/>
        <v>38</v>
      </c>
      <c r="B274" s="32" t="str">
        <f>VLOOKUP(K274,'Tables to Convert'!$B$4:$C$19,2,FALSE)</f>
        <v>Some College</v>
      </c>
      <c r="C274" s="33">
        <f t="shared" si="18"/>
        <v>33000</v>
      </c>
      <c r="D274" s="32" t="str">
        <f>VLOOKUP(L274,'Tables to Convert'!$E$3:$F$7,2,FALSE)</f>
        <v>White</v>
      </c>
      <c r="E274" s="32" t="str">
        <f>VLOOKUP(M274,'Tables to Convert'!$H$3:$I$5,2,FALSE)</f>
        <v>Female</v>
      </c>
      <c r="F274" s="32" t="str">
        <f>VLOOKUP(N274,'Tables to Convert'!$K$3:$L$8,2,FALSE)</f>
        <v>Ohio</v>
      </c>
      <c r="G274" s="40">
        <f t="shared" si="19"/>
        <v>56</v>
      </c>
      <c r="H274" s="34">
        <f t="shared" si="20"/>
        <v>4</v>
      </c>
      <c r="I274" s="12">
        <v>38</v>
      </c>
      <c r="J274" s="12">
        <v>56</v>
      </c>
      <c r="K274" s="12">
        <v>40</v>
      </c>
      <c r="L274" s="12">
        <v>1</v>
      </c>
      <c r="M274" s="12">
        <v>2</v>
      </c>
      <c r="N274" s="12">
        <v>31</v>
      </c>
      <c r="O274" s="12">
        <v>4</v>
      </c>
      <c r="P274" s="26">
        <v>33000</v>
      </c>
      <c r="Q274" s="28">
        <v>608096887</v>
      </c>
      <c r="R274"/>
      <c r="S274"/>
    </row>
    <row r="275" spans="1:19">
      <c r="A275" s="31">
        <f t="shared" si="17"/>
        <v>0</v>
      </c>
      <c r="B275" s="32" t="str">
        <f>VLOOKUP(K275,'Tables to Convert'!$B$4:$C$19,2,FALSE)</f>
        <v>Some College</v>
      </c>
      <c r="C275" s="33">
        <f t="shared" si="18"/>
        <v>29000</v>
      </c>
      <c r="D275" s="32" t="str">
        <f>VLOOKUP(L275,'Tables to Convert'!$E$3:$F$7,2,FALSE)</f>
        <v>White</v>
      </c>
      <c r="E275" s="32" t="str">
        <f>VLOOKUP(M275,'Tables to Convert'!$H$3:$I$5,2,FALSE)</f>
        <v>Female</v>
      </c>
      <c r="F275" s="32" t="str">
        <f>VLOOKUP(N275,'Tables to Convert'!$K$3:$L$8,2,FALSE)</f>
        <v>Ohio</v>
      </c>
      <c r="G275" s="40">
        <f t="shared" si="19"/>
        <v>31</v>
      </c>
      <c r="H275" s="34">
        <f t="shared" si="20"/>
        <v>4</v>
      </c>
      <c r="I275" s="12">
        <v>0</v>
      </c>
      <c r="J275" s="12">
        <v>31</v>
      </c>
      <c r="K275" s="12">
        <v>41</v>
      </c>
      <c r="L275" s="12">
        <v>1</v>
      </c>
      <c r="M275" s="12">
        <v>2</v>
      </c>
      <c r="N275" s="12">
        <v>31</v>
      </c>
      <c r="O275" s="12">
        <v>4</v>
      </c>
      <c r="P275" s="26">
        <v>29000</v>
      </c>
      <c r="Q275" s="28">
        <v>127557042</v>
      </c>
      <c r="R275"/>
      <c r="S275"/>
    </row>
    <row r="276" spans="1:19">
      <c r="A276" s="31">
        <f t="shared" si="17"/>
        <v>35</v>
      </c>
      <c r="B276" s="32" t="str">
        <f>VLOOKUP(K276,'Tables to Convert'!$B$4:$C$19,2,FALSE)</f>
        <v>Some College</v>
      </c>
      <c r="C276" s="33">
        <f t="shared" si="18"/>
        <v>25000</v>
      </c>
      <c r="D276" s="32" t="str">
        <f>VLOOKUP(L276,'Tables to Convert'!$E$3:$F$7,2,FALSE)</f>
        <v>White</v>
      </c>
      <c r="E276" s="32" t="str">
        <f>VLOOKUP(M276,'Tables to Convert'!$H$3:$I$5,2,FALSE)</f>
        <v>Male</v>
      </c>
      <c r="F276" s="32" t="str">
        <f>VLOOKUP(N276,'Tables to Convert'!$K$3:$L$8,2,FALSE)</f>
        <v>Ohio</v>
      </c>
      <c r="G276" s="40">
        <f t="shared" si="19"/>
        <v>25</v>
      </c>
      <c r="H276" s="34">
        <f t="shared" si="20"/>
        <v>3</v>
      </c>
      <c r="I276" s="12">
        <v>35</v>
      </c>
      <c r="J276" s="12">
        <v>25</v>
      </c>
      <c r="K276" s="12">
        <v>43</v>
      </c>
      <c r="L276" s="12">
        <v>1</v>
      </c>
      <c r="M276" s="12">
        <v>1</v>
      </c>
      <c r="N276" s="12">
        <v>31</v>
      </c>
      <c r="O276" s="12">
        <v>3</v>
      </c>
      <c r="P276" s="26">
        <v>25000</v>
      </c>
      <c r="Q276" s="28">
        <v>906630560</v>
      </c>
      <c r="R276"/>
      <c r="S276"/>
    </row>
    <row r="277" spans="1:19">
      <c r="A277" s="31">
        <f t="shared" si="17"/>
        <v>55</v>
      </c>
      <c r="B277" s="32" t="str">
        <f>VLOOKUP(K277,'Tables to Convert'!$B$4:$C$19,2,FALSE)</f>
        <v>Some College</v>
      </c>
      <c r="C277" s="33">
        <f t="shared" si="18"/>
        <v>45000</v>
      </c>
      <c r="D277" s="32" t="str">
        <f>VLOOKUP(L277,'Tables to Convert'!$E$3:$F$7,2,FALSE)</f>
        <v>White</v>
      </c>
      <c r="E277" s="32" t="str">
        <f>VLOOKUP(M277,'Tables to Convert'!$H$3:$I$5,2,FALSE)</f>
        <v>Male</v>
      </c>
      <c r="F277" s="32" t="str">
        <f>VLOOKUP(N277,'Tables to Convert'!$K$3:$L$8,2,FALSE)</f>
        <v>Ohio</v>
      </c>
      <c r="G277" s="40">
        <f t="shared" si="19"/>
        <v>41</v>
      </c>
      <c r="H277" s="34">
        <f t="shared" si="20"/>
        <v>3</v>
      </c>
      <c r="I277" s="12">
        <v>55</v>
      </c>
      <c r="J277" s="12">
        <v>41</v>
      </c>
      <c r="K277" s="12">
        <v>43</v>
      </c>
      <c r="L277" s="12">
        <v>1</v>
      </c>
      <c r="M277" s="12">
        <v>1</v>
      </c>
      <c r="N277" s="12">
        <v>31</v>
      </c>
      <c r="O277" s="12">
        <v>3</v>
      </c>
      <c r="P277" s="26">
        <v>45000</v>
      </c>
      <c r="Q277" s="28">
        <v>424479315</v>
      </c>
      <c r="R277"/>
      <c r="S277"/>
    </row>
    <row r="278" spans="1:19">
      <c r="A278" s="31">
        <f t="shared" si="17"/>
        <v>55</v>
      </c>
      <c r="B278" s="32" t="str">
        <f>VLOOKUP(K278,'Tables to Convert'!$B$4:$C$19,2,FALSE)</f>
        <v>Some College</v>
      </c>
      <c r="C278" s="33">
        <f t="shared" si="18"/>
        <v>29000</v>
      </c>
      <c r="D278" s="32" t="str">
        <f>VLOOKUP(L278,'Tables to Convert'!$E$3:$F$7,2,FALSE)</f>
        <v>White</v>
      </c>
      <c r="E278" s="32" t="str">
        <f>VLOOKUP(M278,'Tables to Convert'!$H$3:$I$5,2,FALSE)</f>
        <v>Female</v>
      </c>
      <c r="F278" s="32" t="str">
        <f>VLOOKUP(N278,'Tables to Convert'!$K$3:$L$8,2,FALSE)</f>
        <v>Ohio</v>
      </c>
      <c r="G278" s="40">
        <f t="shared" si="19"/>
        <v>41</v>
      </c>
      <c r="H278" s="34">
        <f t="shared" si="20"/>
        <v>3</v>
      </c>
      <c r="I278" s="12">
        <v>55</v>
      </c>
      <c r="J278" s="12">
        <v>41</v>
      </c>
      <c r="K278" s="12">
        <v>40</v>
      </c>
      <c r="L278" s="12">
        <v>1</v>
      </c>
      <c r="M278" s="12">
        <v>2</v>
      </c>
      <c r="N278" s="12">
        <v>31</v>
      </c>
      <c r="O278" s="12">
        <v>3</v>
      </c>
      <c r="P278" s="26">
        <v>29000</v>
      </c>
      <c r="Q278" s="28">
        <v>116782743</v>
      </c>
      <c r="R278"/>
      <c r="S278"/>
    </row>
    <row r="279" spans="1:19">
      <c r="A279" s="31">
        <f t="shared" si="17"/>
        <v>45</v>
      </c>
      <c r="B279" s="32" t="str">
        <f>VLOOKUP(K279,'Tables to Convert'!$B$4:$C$19,2,FALSE)</f>
        <v>High School Diploma</v>
      </c>
      <c r="C279" s="33">
        <f t="shared" si="18"/>
        <v>30701</v>
      </c>
      <c r="D279" s="32" t="str">
        <f>VLOOKUP(L279,'Tables to Convert'!$E$3:$F$7,2,FALSE)</f>
        <v>White</v>
      </c>
      <c r="E279" s="32" t="str">
        <f>VLOOKUP(M279,'Tables to Convert'!$H$3:$I$5,2,FALSE)</f>
        <v>Male</v>
      </c>
      <c r="F279" s="32" t="str">
        <f>VLOOKUP(N279,'Tables to Convert'!$K$3:$L$8,2,FALSE)</f>
        <v>Ohio</v>
      </c>
      <c r="G279" s="40">
        <f t="shared" si="19"/>
        <v>46</v>
      </c>
      <c r="H279" s="34">
        <f t="shared" si="20"/>
        <v>8</v>
      </c>
      <c r="I279" s="12">
        <v>45</v>
      </c>
      <c r="J279" s="12">
        <v>46</v>
      </c>
      <c r="K279" s="12">
        <v>39</v>
      </c>
      <c r="L279" s="12">
        <v>1</v>
      </c>
      <c r="M279" s="12">
        <v>1</v>
      </c>
      <c r="N279" s="12">
        <v>31</v>
      </c>
      <c r="O279" s="12">
        <v>8</v>
      </c>
      <c r="P279" s="26">
        <v>30701</v>
      </c>
      <c r="Q279" s="28">
        <v>966664454</v>
      </c>
      <c r="R279"/>
      <c r="S279"/>
    </row>
    <row r="280" spans="1:19">
      <c r="A280" s="31">
        <f t="shared" si="17"/>
        <v>35</v>
      </c>
      <c r="B280" s="32" t="str">
        <f>VLOOKUP(K280,'Tables to Convert'!$B$4:$C$19,2,FALSE)</f>
        <v>High School Diploma</v>
      </c>
      <c r="C280" s="33">
        <f t="shared" si="18"/>
        <v>0</v>
      </c>
      <c r="D280" s="32" t="str">
        <f>VLOOKUP(L280,'Tables to Convert'!$E$3:$F$7,2,FALSE)</f>
        <v>White</v>
      </c>
      <c r="E280" s="32" t="str">
        <f>VLOOKUP(M280,'Tables to Convert'!$H$3:$I$5,2,FALSE)</f>
        <v>Female</v>
      </c>
      <c r="F280" s="32" t="str">
        <f>VLOOKUP(N280,'Tables to Convert'!$K$3:$L$8,2,FALSE)</f>
        <v>Ohio</v>
      </c>
      <c r="G280" s="40">
        <f t="shared" si="19"/>
        <v>70</v>
      </c>
      <c r="H280" s="34">
        <f t="shared" si="20"/>
        <v>7</v>
      </c>
      <c r="I280" s="12">
        <v>35</v>
      </c>
      <c r="J280" s="12">
        <v>70</v>
      </c>
      <c r="K280" s="12">
        <v>39</v>
      </c>
      <c r="L280" s="12">
        <v>1</v>
      </c>
      <c r="M280" s="12">
        <v>2</v>
      </c>
      <c r="N280" s="12">
        <v>31</v>
      </c>
      <c r="O280" s="12">
        <v>7</v>
      </c>
      <c r="P280" s="26">
        <v>0</v>
      </c>
      <c r="Q280" s="28">
        <v>652676853</v>
      </c>
      <c r="R280"/>
      <c r="S280"/>
    </row>
    <row r="281" spans="1:19">
      <c r="A281" s="31">
        <f t="shared" si="17"/>
        <v>40</v>
      </c>
      <c r="B281" s="32" t="str">
        <f>VLOOKUP(K281,'Tables to Convert'!$B$4:$C$19,2,FALSE)</f>
        <v>Some College</v>
      </c>
      <c r="C281" s="33">
        <f t="shared" si="18"/>
        <v>30000</v>
      </c>
      <c r="D281" s="32" t="str">
        <f>VLOOKUP(L281,'Tables to Convert'!$E$3:$F$7,2,FALSE)</f>
        <v>White</v>
      </c>
      <c r="E281" s="32" t="str">
        <f>VLOOKUP(M281,'Tables to Convert'!$H$3:$I$5,2,FALSE)</f>
        <v>Female</v>
      </c>
      <c r="F281" s="32" t="str">
        <f>VLOOKUP(N281,'Tables to Convert'!$K$3:$L$8,2,FALSE)</f>
        <v>Ohio</v>
      </c>
      <c r="G281" s="40">
        <f t="shared" si="19"/>
        <v>25</v>
      </c>
      <c r="H281" s="34">
        <f t="shared" si="20"/>
        <v>7</v>
      </c>
      <c r="I281" s="12">
        <v>40</v>
      </c>
      <c r="J281" s="12">
        <v>25</v>
      </c>
      <c r="K281" s="12">
        <v>42</v>
      </c>
      <c r="L281" s="12">
        <v>1</v>
      </c>
      <c r="M281" s="12">
        <v>2</v>
      </c>
      <c r="N281" s="12">
        <v>31</v>
      </c>
      <c r="O281" s="12">
        <v>7</v>
      </c>
      <c r="P281" s="26">
        <v>30000</v>
      </c>
      <c r="Q281" s="28">
        <v>266367656</v>
      </c>
      <c r="R281"/>
      <c r="S281"/>
    </row>
    <row r="282" spans="1:19">
      <c r="A282" s="31">
        <f t="shared" si="17"/>
        <v>40</v>
      </c>
      <c r="B282" s="32" t="str">
        <f>VLOOKUP(K282,'Tables to Convert'!$B$4:$C$19,2,FALSE)</f>
        <v>High School Diploma</v>
      </c>
      <c r="C282" s="33">
        <f t="shared" si="18"/>
        <v>8000</v>
      </c>
      <c r="D282" s="32" t="str">
        <f>VLOOKUP(L282,'Tables to Convert'!$E$3:$F$7,2,FALSE)</f>
        <v>White</v>
      </c>
      <c r="E282" s="32" t="str">
        <f>VLOOKUP(M282,'Tables to Convert'!$H$3:$I$5,2,FALSE)</f>
        <v>Female</v>
      </c>
      <c r="F282" s="32" t="str">
        <f>VLOOKUP(N282,'Tables to Convert'!$K$3:$L$8,2,FALSE)</f>
        <v>Ohio</v>
      </c>
      <c r="G282" s="40">
        <f t="shared" si="19"/>
        <v>28</v>
      </c>
      <c r="H282" s="34">
        <f t="shared" si="20"/>
        <v>4</v>
      </c>
      <c r="I282" s="12">
        <v>40</v>
      </c>
      <c r="J282" s="12">
        <v>28</v>
      </c>
      <c r="K282" s="12">
        <v>39</v>
      </c>
      <c r="L282" s="12">
        <v>1</v>
      </c>
      <c r="M282" s="12">
        <v>2</v>
      </c>
      <c r="N282" s="12">
        <v>31</v>
      </c>
      <c r="O282" s="12">
        <v>4</v>
      </c>
      <c r="P282" s="26">
        <v>8000</v>
      </c>
      <c r="Q282" s="28">
        <v>987147083</v>
      </c>
      <c r="R282"/>
      <c r="S282"/>
    </row>
    <row r="283" spans="1:19">
      <c r="A283" s="31">
        <f t="shared" si="17"/>
        <v>40</v>
      </c>
      <c r="B283" s="32" t="str">
        <f>VLOOKUP(K283,'Tables to Convert'!$B$4:$C$19,2,FALSE)</f>
        <v>Some College</v>
      </c>
      <c r="C283" s="33">
        <f t="shared" si="18"/>
        <v>14750</v>
      </c>
      <c r="D283" s="32" t="str">
        <f>VLOOKUP(L283,'Tables to Convert'!$E$3:$F$7,2,FALSE)</f>
        <v>White</v>
      </c>
      <c r="E283" s="32" t="str">
        <f>VLOOKUP(M283,'Tables to Convert'!$H$3:$I$5,2,FALSE)</f>
        <v>Male</v>
      </c>
      <c r="F283" s="32" t="str">
        <f>VLOOKUP(N283,'Tables to Convert'!$K$3:$L$8,2,FALSE)</f>
        <v>Ohio</v>
      </c>
      <c r="G283" s="40">
        <f t="shared" si="19"/>
        <v>38</v>
      </c>
      <c r="H283" s="34">
        <f t="shared" si="20"/>
        <v>7</v>
      </c>
      <c r="I283" s="12">
        <v>40</v>
      </c>
      <c r="J283" s="12">
        <v>38</v>
      </c>
      <c r="K283" s="12">
        <v>40</v>
      </c>
      <c r="L283" s="12">
        <v>1</v>
      </c>
      <c r="M283" s="12">
        <v>1</v>
      </c>
      <c r="N283" s="12">
        <v>31</v>
      </c>
      <c r="O283" s="12">
        <v>7</v>
      </c>
      <c r="P283" s="26">
        <v>14750</v>
      </c>
      <c r="Q283" s="28">
        <v>848742272</v>
      </c>
      <c r="R283"/>
      <c r="S283"/>
    </row>
    <row r="284" spans="1:19">
      <c r="A284" s="31">
        <f t="shared" si="17"/>
        <v>40</v>
      </c>
      <c r="B284" s="32" t="str">
        <f>VLOOKUP(K284,'Tables to Convert'!$B$4:$C$19,2,FALSE)</f>
        <v>High School Diploma</v>
      </c>
      <c r="C284" s="33">
        <f t="shared" si="18"/>
        <v>20840</v>
      </c>
      <c r="D284" s="32" t="str">
        <f>VLOOKUP(L284,'Tables to Convert'!$E$3:$F$7,2,FALSE)</f>
        <v>White</v>
      </c>
      <c r="E284" s="32" t="str">
        <f>VLOOKUP(M284,'Tables to Convert'!$H$3:$I$5,2,FALSE)</f>
        <v>Female</v>
      </c>
      <c r="F284" s="32" t="str">
        <f>VLOOKUP(N284,'Tables to Convert'!$K$3:$L$8,2,FALSE)</f>
        <v>Ohio</v>
      </c>
      <c r="G284" s="40">
        <f t="shared" si="19"/>
        <v>40</v>
      </c>
      <c r="H284" s="34">
        <f t="shared" si="20"/>
        <v>6</v>
      </c>
      <c r="I284" s="12">
        <v>40</v>
      </c>
      <c r="J284" s="12">
        <v>40</v>
      </c>
      <c r="K284" s="12">
        <v>39</v>
      </c>
      <c r="L284" s="12">
        <v>1</v>
      </c>
      <c r="M284" s="12">
        <v>2</v>
      </c>
      <c r="N284" s="12">
        <v>31</v>
      </c>
      <c r="O284" s="12">
        <v>6</v>
      </c>
      <c r="P284" s="26">
        <v>20840</v>
      </c>
      <c r="Q284" s="28">
        <v>146891987</v>
      </c>
      <c r="R284"/>
      <c r="S284"/>
    </row>
    <row r="285" spans="1:19">
      <c r="A285" s="31">
        <f t="shared" si="17"/>
        <v>40</v>
      </c>
      <c r="B285" s="32" t="str">
        <f>VLOOKUP(K285,'Tables to Convert'!$B$4:$C$19,2,FALSE)</f>
        <v>High School Diploma</v>
      </c>
      <c r="C285" s="33">
        <f t="shared" si="18"/>
        <v>53000</v>
      </c>
      <c r="D285" s="32" t="str">
        <f>VLOOKUP(L285,'Tables to Convert'!$E$3:$F$7,2,FALSE)</f>
        <v>White</v>
      </c>
      <c r="E285" s="32" t="str">
        <f>VLOOKUP(M285,'Tables to Convert'!$H$3:$I$5,2,FALSE)</f>
        <v>Male</v>
      </c>
      <c r="F285" s="32" t="str">
        <f>VLOOKUP(N285,'Tables to Convert'!$K$3:$L$8,2,FALSE)</f>
        <v>Ohio</v>
      </c>
      <c r="G285" s="40">
        <f t="shared" si="19"/>
        <v>42</v>
      </c>
      <c r="H285" s="34">
        <f t="shared" si="20"/>
        <v>6</v>
      </c>
      <c r="I285" s="12">
        <v>40</v>
      </c>
      <c r="J285" s="12">
        <v>42</v>
      </c>
      <c r="K285" s="12">
        <v>39</v>
      </c>
      <c r="L285" s="12">
        <v>1</v>
      </c>
      <c r="M285" s="12">
        <v>1</v>
      </c>
      <c r="N285" s="12">
        <v>31</v>
      </c>
      <c r="O285" s="12">
        <v>6</v>
      </c>
      <c r="P285" s="26">
        <v>53000</v>
      </c>
      <c r="Q285" s="28">
        <v>552387888</v>
      </c>
      <c r="R285"/>
      <c r="S285"/>
    </row>
    <row r="286" spans="1:19">
      <c r="A286" s="31">
        <f t="shared" si="17"/>
        <v>40</v>
      </c>
      <c r="B286" s="32" t="str">
        <f>VLOOKUP(K286,'Tables to Convert'!$B$4:$C$19,2,FALSE)</f>
        <v>Some College</v>
      </c>
      <c r="C286" s="33">
        <f t="shared" si="18"/>
        <v>30493</v>
      </c>
      <c r="D286" s="32" t="str">
        <f>VLOOKUP(L286,'Tables to Convert'!$E$3:$F$7,2,FALSE)</f>
        <v>White</v>
      </c>
      <c r="E286" s="32" t="str">
        <f>VLOOKUP(M286,'Tables to Convert'!$H$3:$I$5,2,FALSE)</f>
        <v>Female</v>
      </c>
      <c r="F286" s="32" t="str">
        <f>VLOOKUP(N286,'Tables to Convert'!$K$3:$L$8,2,FALSE)</f>
        <v>Ohio</v>
      </c>
      <c r="G286" s="40">
        <f t="shared" si="19"/>
        <v>46</v>
      </c>
      <c r="H286" s="34">
        <f t="shared" si="20"/>
        <v>7</v>
      </c>
      <c r="I286" s="12">
        <v>40</v>
      </c>
      <c r="J286" s="12">
        <v>46</v>
      </c>
      <c r="K286" s="12">
        <v>41</v>
      </c>
      <c r="L286" s="12">
        <v>1</v>
      </c>
      <c r="M286" s="12">
        <v>2</v>
      </c>
      <c r="N286" s="12">
        <v>31</v>
      </c>
      <c r="O286" s="12">
        <v>7</v>
      </c>
      <c r="P286" s="26">
        <v>30493</v>
      </c>
      <c r="Q286" s="28">
        <v>143595065</v>
      </c>
      <c r="R286"/>
      <c r="S286"/>
    </row>
    <row r="287" spans="1:19">
      <c r="A287" s="31">
        <f t="shared" si="17"/>
        <v>50</v>
      </c>
      <c r="B287" s="32" t="str">
        <f>VLOOKUP(K287,'Tables to Convert'!$B$4:$C$19,2,FALSE)</f>
        <v>High School Diploma</v>
      </c>
      <c r="C287" s="33">
        <f t="shared" si="18"/>
        <v>7000</v>
      </c>
      <c r="D287" s="32" t="str">
        <f>VLOOKUP(L287,'Tables to Convert'!$E$3:$F$7,2,FALSE)</f>
        <v>White</v>
      </c>
      <c r="E287" s="32" t="str">
        <f>VLOOKUP(M287,'Tables to Convert'!$H$3:$I$5,2,FALSE)</f>
        <v>Female</v>
      </c>
      <c r="F287" s="32" t="str">
        <f>VLOOKUP(N287,'Tables to Convert'!$K$3:$L$8,2,FALSE)</f>
        <v>Ohio</v>
      </c>
      <c r="G287" s="40">
        <f t="shared" si="19"/>
        <v>22</v>
      </c>
      <c r="H287" s="34">
        <f t="shared" si="20"/>
        <v>4</v>
      </c>
      <c r="I287" s="12">
        <v>50</v>
      </c>
      <c r="J287" s="12">
        <v>22</v>
      </c>
      <c r="K287" s="12">
        <v>39</v>
      </c>
      <c r="L287" s="12">
        <v>1</v>
      </c>
      <c r="M287" s="12">
        <v>2</v>
      </c>
      <c r="N287" s="12">
        <v>31</v>
      </c>
      <c r="O287" s="12">
        <v>4</v>
      </c>
      <c r="P287" s="26">
        <v>7000</v>
      </c>
      <c r="Q287" s="28">
        <v>669076868</v>
      </c>
      <c r="R287"/>
      <c r="S287"/>
    </row>
    <row r="288" spans="1:19">
      <c r="A288" s="31">
        <f t="shared" si="17"/>
        <v>50</v>
      </c>
      <c r="B288" s="32" t="str">
        <f>VLOOKUP(K288,'Tables to Convert'!$B$4:$C$19,2,FALSE)</f>
        <v>High School Diploma</v>
      </c>
      <c r="C288" s="33">
        <f t="shared" si="18"/>
        <v>24000</v>
      </c>
      <c r="D288" s="32" t="str">
        <f>VLOOKUP(L288,'Tables to Convert'!$E$3:$F$7,2,FALSE)</f>
        <v>White</v>
      </c>
      <c r="E288" s="32" t="str">
        <f>VLOOKUP(M288,'Tables to Convert'!$H$3:$I$5,2,FALSE)</f>
        <v>Male</v>
      </c>
      <c r="F288" s="32" t="str">
        <f>VLOOKUP(N288,'Tables to Convert'!$K$3:$L$8,2,FALSE)</f>
        <v>Ohio</v>
      </c>
      <c r="G288" s="40">
        <f t="shared" si="19"/>
        <v>22</v>
      </c>
      <c r="H288" s="34">
        <f t="shared" si="20"/>
        <v>4</v>
      </c>
      <c r="I288" s="12">
        <v>50</v>
      </c>
      <c r="J288" s="12">
        <v>22</v>
      </c>
      <c r="K288" s="12">
        <v>39</v>
      </c>
      <c r="L288" s="12">
        <v>1</v>
      </c>
      <c r="M288" s="12">
        <v>1</v>
      </c>
      <c r="N288" s="12">
        <v>31</v>
      </c>
      <c r="O288" s="12">
        <v>4</v>
      </c>
      <c r="P288" s="26">
        <v>24000</v>
      </c>
      <c r="Q288" s="28">
        <v>235723517</v>
      </c>
      <c r="R288"/>
      <c r="S288"/>
    </row>
    <row r="289" spans="1:19">
      <c r="A289" s="31">
        <f t="shared" si="17"/>
        <v>40</v>
      </c>
      <c r="B289" s="32" t="str">
        <f>VLOOKUP(K289,'Tables to Convert'!$B$4:$C$19,2,FALSE)</f>
        <v>High School Diploma</v>
      </c>
      <c r="C289" s="33">
        <f t="shared" si="18"/>
        <v>27949</v>
      </c>
      <c r="D289" s="32" t="str">
        <f>VLOOKUP(L289,'Tables to Convert'!$E$3:$F$7,2,FALSE)</f>
        <v>White</v>
      </c>
      <c r="E289" s="32" t="str">
        <f>VLOOKUP(M289,'Tables to Convert'!$H$3:$I$5,2,FALSE)</f>
        <v>Female</v>
      </c>
      <c r="F289" s="32" t="str">
        <f>VLOOKUP(N289,'Tables to Convert'!$K$3:$L$8,2,FALSE)</f>
        <v>Ohio</v>
      </c>
      <c r="G289" s="40">
        <f t="shared" si="19"/>
        <v>51</v>
      </c>
      <c r="H289" s="34">
        <f t="shared" si="20"/>
        <v>6</v>
      </c>
      <c r="I289" s="12">
        <v>40</v>
      </c>
      <c r="J289" s="12">
        <v>51</v>
      </c>
      <c r="K289" s="12">
        <v>39</v>
      </c>
      <c r="L289" s="12">
        <v>1</v>
      </c>
      <c r="M289" s="12">
        <v>2</v>
      </c>
      <c r="N289" s="12">
        <v>31</v>
      </c>
      <c r="O289" s="12">
        <v>6</v>
      </c>
      <c r="P289" s="26">
        <v>27949</v>
      </c>
      <c r="Q289" s="28">
        <v>27771066</v>
      </c>
      <c r="R289"/>
      <c r="S289"/>
    </row>
    <row r="290" spans="1:19">
      <c r="A290" s="31">
        <f t="shared" si="17"/>
        <v>40</v>
      </c>
      <c r="B290" s="32" t="str">
        <f>VLOOKUP(K290,'Tables to Convert'!$B$4:$C$19,2,FALSE)</f>
        <v>High School Diploma</v>
      </c>
      <c r="C290" s="33">
        <f t="shared" si="18"/>
        <v>84000</v>
      </c>
      <c r="D290" s="32" t="str">
        <f>VLOOKUP(L290,'Tables to Convert'!$E$3:$F$7,2,FALSE)</f>
        <v>White</v>
      </c>
      <c r="E290" s="32" t="str">
        <f>VLOOKUP(M290,'Tables to Convert'!$H$3:$I$5,2,FALSE)</f>
        <v>Male</v>
      </c>
      <c r="F290" s="32" t="str">
        <f>VLOOKUP(N290,'Tables to Convert'!$K$3:$L$8,2,FALSE)</f>
        <v>Ohio</v>
      </c>
      <c r="G290" s="40">
        <f t="shared" si="19"/>
        <v>60</v>
      </c>
      <c r="H290" s="34">
        <f t="shared" si="20"/>
        <v>6</v>
      </c>
      <c r="I290" s="12">
        <v>40</v>
      </c>
      <c r="J290" s="12">
        <v>60</v>
      </c>
      <c r="K290" s="12">
        <v>39</v>
      </c>
      <c r="L290" s="12">
        <v>1</v>
      </c>
      <c r="M290" s="12">
        <v>1</v>
      </c>
      <c r="N290" s="12">
        <v>31</v>
      </c>
      <c r="O290" s="12">
        <v>6</v>
      </c>
      <c r="P290" s="26">
        <v>84000</v>
      </c>
      <c r="Q290" s="28">
        <v>464641426</v>
      </c>
      <c r="R290"/>
      <c r="S290"/>
    </row>
    <row r="291" spans="1:19">
      <c r="A291" s="31">
        <f t="shared" si="17"/>
        <v>90</v>
      </c>
      <c r="B291" s="32" t="str">
        <f>VLOOKUP(K291,'Tables to Convert'!$B$4:$C$19,2,FALSE)</f>
        <v>Some College</v>
      </c>
      <c r="C291" s="33">
        <f t="shared" si="18"/>
        <v>34700</v>
      </c>
      <c r="D291" s="32" t="str">
        <f>VLOOKUP(L291,'Tables to Convert'!$E$3:$F$7,2,FALSE)</f>
        <v>White</v>
      </c>
      <c r="E291" s="32" t="str">
        <f>VLOOKUP(M291,'Tables to Convert'!$H$3:$I$5,2,FALSE)</f>
        <v>Male</v>
      </c>
      <c r="F291" s="32" t="str">
        <f>VLOOKUP(N291,'Tables to Convert'!$K$3:$L$8,2,FALSE)</f>
        <v>Ohio</v>
      </c>
      <c r="G291" s="40">
        <f t="shared" si="19"/>
        <v>51</v>
      </c>
      <c r="H291" s="34">
        <f t="shared" si="20"/>
        <v>4</v>
      </c>
      <c r="I291" s="12">
        <v>90</v>
      </c>
      <c r="J291" s="12">
        <v>51</v>
      </c>
      <c r="K291" s="12">
        <v>41</v>
      </c>
      <c r="L291" s="12">
        <v>1</v>
      </c>
      <c r="M291" s="12">
        <v>1</v>
      </c>
      <c r="N291" s="12">
        <v>31</v>
      </c>
      <c r="O291" s="12">
        <v>4</v>
      </c>
      <c r="P291" s="26">
        <v>34700</v>
      </c>
      <c r="Q291" s="28">
        <v>721293959</v>
      </c>
      <c r="R291"/>
      <c r="S291"/>
    </row>
    <row r="292" spans="1:19">
      <c r="A292" s="31">
        <f t="shared" si="17"/>
        <v>60</v>
      </c>
      <c r="B292" s="32" t="str">
        <f>VLOOKUP(K292,'Tables to Convert'!$B$4:$C$19,2,FALSE)</f>
        <v>Bachelors</v>
      </c>
      <c r="C292" s="33">
        <f t="shared" si="18"/>
        <v>83000</v>
      </c>
      <c r="D292" s="32" t="str">
        <f>VLOOKUP(L292,'Tables to Convert'!$E$3:$F$7,2,FALSE)</f>
        <v>White</v>
      </c>
      <c r="E292" s="32" t="str">
        <f>VLOOKUP(M292,'Tables to Convert'!$H$3:$I$5,2,FALSE)</f>
        <v>Male</v>
      </c>
      <c r="F292" s="32" t="str">
        <f>VLOOKUP(N292,'Tables to Convert'!$K$3:$L$8,2,FALSE)</f>
        <v>Ohio</v>
      </c>
      <c r="G292" s="40">
        <f t="shared" si="19"/>
        <v>41</v>
      </c>
      <c r="H292" s="34">
        <f t="shared" si="20"/>
        <v>1</v>
      </c>
      <c r="I292" s="12">
        <v>60</v>
      </c>
      <c r="J292" s="12">
        <v>41</v>
      </c>
      <c r="K292" s="12">
        <v>44</v>
      </c>
      <c r="L292" s="12">
        <v>1</v>
      </c>
      <c r="M292" s="12">
        <v>1</v>
      </c>
      <c r="N292" s="12">
        <v>31</v>
      </c>
      <c r="O292" s="12">
        <v>1</v>
      </c>
      <c r="P292" s="26">
        <v>83000</v>
      </c>
      <c r="Q292" s="28">
        <v>656932834</v>
      </c>
      <c r="R292"/>
      <c r="S292"/>
    </row>
    <row r="293" spans="1:19">
      <c r="A293" s="31">
        <f t="shared" si="17"/>
        <v>60</v>
      </c>
      <c r="B293" s="32" t="str">
        <f>VLOOKUP(K293,'Tables to Convert'!$B$4:$C$19,2,FALSE)</f>
        <v>Bachelors</v>
      </c>
      <c r="C293" s="33">
        <f t="shared" si="18"/>
        <v>38000</v>
      </c>
      <c r="D293" s="32" t="str">
        <f>VLOOKUP(L293,'Tables to Convert'!$E$3:$F$7,2,FALSE)</f>
        <v>White</v>
      </c>
      <c r="E293" s="32" t="str">
        <f>VLOOKUP(M293,'Tables to Convert'!$H$3:$I$5,2,FALSE)</f>
        <v>Male</v>
      </c>
      <c r="F293" s="32" t="str">
        <f>VLOOKUP(N293,'Tables to Convert'!$K$3:$L$8,2,FALSE)</f>
        <v>Ohio</v>
      </c>
      <c r="G293" s="40">
        <f t="shared" si="19"/>
        <v>47</v>
      </c>
      <c r="H293" s="34">
        <f t="shared" si="20"/>
        <v>1</v>
      </c>
      <c r="I293" s="12">
        <v>60</v>
      </c>
      <c r="J293" s="12">
        <v>47</v>
      </c>
      <c r="K293" s="12">
        <v>44</v>
      </c>
      <c r="L293" s="12">
        <v>1</v>
      </c>
      <c r="M293" s="12">
        <v>1</v>
      </c>
      <c r="N293" s="12">
        <v>31</v>
      </c>
      <c r="O293" s="12">
        <v>1</v>
      </c>
      <c r="P293" s="26">
        <v>38000</v>
      </c>
      <c r="Q293" s="28">
        <v>290485456</v>
      </c>
      <c r="R293"/>
      <c r="S293"/>
    </row>
    <row r="294" spans="1:19">
      <c r="A294" s="31">
        <f t="shared" si="17"/>
        <v>45</v>
      </c>
      <c r="B294" s="32" t="str">
        <f>VLOOKUP(K294,'Tables to Convert'!$B$4:$C$19,2,FALSE)</f>
        <v>Bachelors</v>
      </c>
      <c r="C294" s="33">
        <f t="shared" si="18"/>
        <v>58000</v>
      </c>
      <c r="D294" s="32" t="str">
        <f>VLOOKUP(L294,'Tables to Convert'!$E$3:$F$7,2,FALSE)</f>
        <v>White</v>
      </c>
      <c r="E294" s="32" t="str">
        <f>VLOOKUP(M294,'Tables to Convert'!$H$3:$I$5,2,FALSE)</f>
        <v>Female</v>
      </c>
      <c r="F294" s="32" t="str">
        <f>VLOOKUP(N294,'Tables to Convert'!$K$3:$L$8,2,FALSE)</f>
        <v>Ohio</v>
      </c>
      <c r="G294" s="40">
        <f t="shared" si="19"/>
        <v>31</v>
      </c>
      <c r="H294" s="34">
        <f t="shared" si="20"/>
        <v>1</v>
      </c>
      <c r="I294" s="12">
        <v>45</v>
      </c>
      <c r="J294" s="12">
        <v>31</v>
      </c>
      <c r="K294" s="12">
        <v>44</v>
      </c>
      <c r="L294" s="12">
        <v>1</v>
      </c>
      <c r="M294" s="12">
        <v>2</v>
      </c>
      <c r="N294" s="12">
        <v>31</v>
      </c>
      <c r="O294" s="12">
        <v>1</v>
      </c>
      <c r="P294" s="26">
        <v>58000</v>
      </c>
      <c r="Q294" s="28">
        <v>272677052</v>
      </c>
      <c r="R294"/>
      <c r="S294"/>
    </row>
    <row r="295" spans="1:19">
      <c r="A295" s="31">
        <f t="shared" si="17"/>
        <v>37</v>
      </c>
      <c r="B295" s="32" t="str">
        <f>VLOOKUP(K295,'Tables to Convert'!$B$4:$C$19,2,FALSE)</f>
        <v>Some College</v>
      </c>
      <c r="C295" s="33">
        <f t="shared" si="18"/>
        <v>47000</v>
      </c>
      <c r="D295" s="32" t="str">
        <f>VLOOKUP(L295,'Tables to Convert'!$E$3:$F$7,2,FALSE)</f>
        <v>White</v>
      </c>
      <c r="E295" s="32" t="str">
        <f>VLOOKUP(M295,'Tables to Convert'!$H$3:$I$5,2,FALSE)</f>
        <v>Male</v>
      </c>
      <c r="F295" s="32" t="str">
        <f>VLOOKUP(N295,'Tables to Convert'!$K$3:$L$8,2,FALSE)</f>
        <v>Ohio</v>
      </c>
      <c r="G295" s="40">
        <f t="shared" si="19"/>
        <v>59</v>
      </c>
      <c r="H295" s="34">
        <f t="shared" si="20"/>
        <v>8</v>
      </c>
      <c r="I295" s="12">
        <v>37</v>
      </c>
      <c r="J295" s="12">
        <v>59</v>
      </c>
      <c r="K295" s="12">
        <v>42</v>
      </c>
      <c r="L295" s="12">
        <v>1</v>
      </c>
      <c r="M295" s="12">
        <v>1</v>
      </c>
      <c r="N295" s="12">
        <v>31</v>
      </c>
      <c r="O295" s="12">
        <v>8</v>
      </c>
      <c r="P295" s="26">
        <v>47000</v>
      </c>
      <c r="Q295" s="28">
        <v>451547099</v>
      </c>
      <c r="R295"/>
      <c r="S295"/>
    </row>
    <row r="296" spans="1:19">
      <c r="A296" s="31">
        <f t="shared" si="17"/>
        <v>55</v>
      </c>
      <c r="B296" s="32" t="str">
        <f>VLOOKUP(K296,'Tables to Convert'!$B$4:$C$19,2,FALSE)</f>
        <v>9th Grade</v>
      </c>
      <c r="C296" s="33">
        <f t="shared" si="18"/>
        <v>45000</v>
      </c>
      <c r="D296" s="32" t="str">
        <f>VLOOKUP(L296,'Tables to Convert'!$E$3:$F$7,2,FALSE)</f>
        <v>White</v>
      </c>
      <c r="E296" s="32" t="str">
        <f>VLOOKUP(M296,'Tables to Convert'!$H$3:$I$5,2,FALSE)</f>
        <v>Male</v>
      </c>
      <c r="F296" s="32" t="str">
        <f>VLOOKUP(N296,'Tables to Convert'!$K$3:$L$8,2,FALSE)</f>
        <v>Ohio</v>
      </c>
      <c r="G296" s="40">
        <f t="shared" si="19"/>
        <v>61</v>
      </c>
      <c r="H296" s="34">
        <f t="shared" si="20"/>
        <v>6</v>
      </c>
      <c r="I296" s="12">
        <v>55</v>
      </c>
      <c r="J296" s="12">
        <v>61</v>
      </c>
      <c r="K296" s="12">
        <v>35</v>
      </c>
      <c r="L296" s="12">
        <v>1</v>
      </c>
      <c r="M296" s="12">
        <v>1</v>
      </c>
      <c r="N296" s="12">
        <v>31</v>
      </c>
      <c r="O296" s="12">
        <v>6</v>
      </c>
      <c r="P296" s="26">
        <v>45000</v>
      </c>
      <c r="Q296" s="28">
        <v>706796525</v>
      </c>
      <c r="R296"/>
      <c r="S296"/>
    </row>
    <row r="297" spans="1:19">
      <c r="A297" s="31">
        <f t="shared" si="17"/>
        <v>50</v>
      </c>
      <c r="B297" s="32" t="str">
        <f>VLOOKUP(K297,'Tables to Convert'!$B$4:$C$19,2,FALSE)</f>
        <v>Bachelors</v>
      </c>
      <c r="C297" s="33">
        <f t="shared" si="18"/>
        <v>45600</v>
      </c>
      <c r="D297" s="32" t="str">
        <f>VLOOKUP(L297,'Tables to Convert'!$E$3:$F$7,2,FALSE)</f>
        <v>White</v>
      </c>
      <c r="E297" s="32" t="str">
        <f>VLOOKUP(M297,'Tables to Convert'!$H$3:$I$5,2,FALSE)</f>
        <v>Female</v>
      </c>
      <c r="F297" s="32" t="str">
        <f>VLOOKUP(N297,'Tables to Convert'!$K$3:$L$8,2,FALSE)</f>
        <v>Ohio</v>
      </c>
      <c r="G297" s="40">
        <f t="shared" si="19"/>
        <v>49</v>
      </c>
      <c r="H297" s="34">
        <f t="shared" si="20"/>
        <v>6</v>
      </c>
      <c r="I297" s="12">
        <v>50</v>
      </c>
      <c r="J297" s="12">
        <v>49</v>
      </c>
      <c r="K297" s="12">
        <v>44</v>
      </c>
      <c r="L297" s="12">
        <v>1</v>
      </c>
      <c r="M297" s="12">
        <v>2</v>
      </c>
      <c r="N297" s="12">
        <v>31</v>
      </c>
      <c r="O297" s="12">
        <v>6</v>
      </c>
      <c r="P297" s="26">
        <v>45600</v>
      </c>
      <c r="Q297" s="28">
        <v>892791022</v>
      </c>
      <c r="R297"/>
      <c r="S297"/>
    </row>
    <row r="298" spans="1:19">
      <c r="A298" s="31">
        <f t="shared" si="17"/>
        <v>45</v>
      </c>
      <c r="B298" s="32" t="str">
        <f>VLOOKUP(K298,'Tables to Convert'!$B$4:$C$19,2,FALSE)</f>
        <v>Some College</v>
      </c>
      <c r="C298" s="33">
        <f t="shared" si="18"/>
        <v>64000</v>
      </c>
      <c r="D298" s="32" t="str">
        <f>VLOOKUP(L298,'Tables to Convert'!$E$3:$F$7,2,FALSE)</f>
        <v>White</v>
      </c>
      <c r="E298" s="32" t="str">
        <f>VLOOKUP(M298,'Tables to Convert'!$H$3:$I$5,2,FALSE)</f>
        <v>Male</v>
      </c>
      <c r="F298" s="32" t="str">
        <f>VLOOKUP(N298,'Tables to Convert'!$K$3:$L$8,2,FALSE)</f>
        <v>Ohio</v>
      </c>
      <c r="G298" s="40">
        <f t="shared" si="19"/>
        <v>49</v>
      </c>
      <c r="H298" s="34">
        <f t="shared" si="20"/>
        <v>6</v>
      </c>
      <c r="I298" s="12">
        <v>45</v>
      </c>
      <c r="J298" s="12">
        <v>49</v>
      </c>
      <c r="K298" s="12">
        <v>43</v>
      </c>
      <c r="L298" s="12">
        <v>1</v>
      </c>
      <c r="M298" s="12">
        <v>1</v>
      </c>
      <c r="N298" s="12">
        <v>31</v>
      </c>
      <c r="O298" s="12">
        <v>6</v>
      </c>
      <c r="P298" s="26">
        <v>64000</v>
      </c>
      <c r="Q298" s="28">
        <v>568005542</v>
      </c>
      <c r="R298"/>
      <c r="S298"/>
    </row>
    <row r="299" spans="1:19">
      <c r="A299" s="31">
        <f t="shared" si="17"/>
        <v>80</v>
      </c>
      <c r="B299" s="32" t="str">
        <f>VLOOKUP(K299,'Tables to Convert'!$B$4:$C$19,2,FALSE)</f>
        <v>Some College</v>
      </c>
      <c r="C299" s="33">
        <f t="shared" si="18"/>
        <v>8000</v>
      </c>
      <c r="D299" s="32" t="str">
        <f>VLOOKUP(L299,'Tables to Convert'!$E$3:$F$7,2,FALSE)</f>
        <v>White</v>
      </c>
      <c r="E299" s="32" t="str">
        <f>VLOOKUP(M299,'Tables to Convert'!$H$3:$I$5,2,FALSE)</f>
        <v>Female</v>
      </c>
      <c r="F299" s="32" t="str">
        <f>VLOOKUP(N299,'Tables to Convert'!$K$3:$L$8,2,FALSE)</f>
        <v>Ohio</v>
      </c>
      <c r="G299" s="40">
        <f t="shared" si="19"/>
        <v>23</v>
      </c>
      <c r="H299" s="34">
        <f t="shared" si="20"/>
        <v>5</v>
      </c>
      <c r="I299" s="12">
        <v>80</v>
      </c>
      <c r="J299" s="12">
        <v>23</v>
      </c>
      <c r="K299" s="12">
        <v>43</v>
      </c>
      <c r="L299" s="12">
        <v>1</v>
      </c>
      <c r="M299" s="12">
        <v>2</v>
      </c>
      <c r="N299" s="12">
        <v>31</v>
      </c>
      <c r="O299" s="12">
        <v>5</v>
      </c>
      <c r="P299" s="26">
        <v>8000</v>
      </c>
      <c r="Q299" s="28">
        <v>235394268</v>
      </c>
      <c r="R299"/>
      <c r="S299"/>
    </row>
    <row r="300" spans="1:19">
      <c r="A300" s="31">
        <f t="shared" si="17"/>
        <v>50</v>
      </c>
      <c r="B300" s="32" t="str">
        <f>VLOOKUP(K300,'Tables to Convert'!$B$4:$C$19,2,FALSE)</f>
        <v>Some College</v>
      </c>
      <c r="C300" s="33">
        <f t="shared" si="18"/>
        <v>48000</v>
      </c>
      <c r="D300" s="32" t="str">
        <f>VLOOKUP(L300,'Tables to Convert'!$E$3:$F$7,2,FALSE)</f>
        <v>White</v>
      </c>
      <c r="E300" s="32" t="str">
        <f>VLOOKUP(M300,'Tables to Convert'!$H$3:$I$5,2,FALSE)</f>
        <v>Male</v>
      </c>
      <c r="F300" s="32" t="str">
        <f>VLOOKUP(N300,'Tables to Convert'!$K$3:$L$8,2,FALSE)</f>
        <v>Ohio</v>
      </c>
      <c r="G300" s="40">
        <f t="shared" si="19"/>
        <v>33</v>
      </c>
      <c r="H300" s="34">
        <f t="shared" si="20"/>
        <v>1</v>
      </c>
      <c r="I300" s="12">
        <v>50</v>
      </c>
      <c r="J300" s="12">
        <v>33</v>
      </c>
      <c r="K300" s="12">
        <v>43</v>
      </c>
      <c r="L300" s="12">
        <v>1</v>
      </c>
      <c r="M300" s="12">
        <v>1</v>
      </c>
      <c r="N300" s="12">
        <v>31</v>
      </c>
      <c r="O300" s="12">
        <v>1</v>
      </c>
      <c r="P300" s="26">
        <v>48000</v>
      </c>
      <c r="Q300" s="28">
        <v>785088418</v>
      </c>
      <c r="R300"/>
      <c r="S300"/>
    </row>
    <row r="301" spans="1:19">
      <c r="A301" s="31">
        <f t="shared" si="17"/>
        <v>75</v>
      </c>
      <c r="B301" s="32" t="str">
        <f>VLOOKUP(K301,'Tables to Convert'!$B$4:$C$19,2,FALSE)</f>
        <v>Some College</v>
      </c>
      <c r="C301" s="33">
        <f t="shared" si="18"/>
        <v>84925</v>
      </c>
      <c r="D301" s="32" t="str">
        <f>VLOOKUP(L301,'Tables to Convert'!$E$3:$F$7,2,FALSE)</f>
        <v>White</v>
      </c>
      <c r="E301" s="32" t="str">
        <f>VLOOKUP(M301,'Tables to Convert'!$H$3:$I$5,2,FALSE)</f>
        <v>Male</v>
      </c>
      <c r="F301" s="32" t="str">
        <f>VLOOKUP(N301,'Tables to Convert'!$K$3:$L$8,2,FALSE)</f>
        <v>Ohio</v>
      </c>
      <c r="G301" s="40">
        <f t="shared" si="19"/>
        <v>40</v>
      </c>
      <c r="H301" s="34">
        <f t="shared" si="20"/>
        <v>1</v>
      </c>
      <c r="I301" s="12">
        <v>75</v>
      </c>
      <c r="J301" s="12">
        <v>40</v>
      </c>
      <c r="K301" s="12">
        <v>40</v>
      </c>
      <c r="L301" s="12">
        <v>1</v>
      </c>
      <c r="M301" s="12">
        <v>1</v>
      </c>
      <c r="N301" s="12">
        <v>31</v>
      </c>
      <c r="O301" s="12">
        <v>1</v>
      </c>
      <c r="P301" s="26">
        <v>84925</v>
      </c>
      <c r="Q301" s="28">
        <v>490172268</v>
      </c>
      <c r="R301"/>
      <c r="S301"/>
    </row>
    <row r="302" spans="1:19">
      <c r="A302" s="31">
        <f t="shared" si="17"/>
        <v>40</v>
      </c>
      <c r="B302" s="32" t="str">
        <f>VLOOKUP(K302,'Tables to Convert'!$B$4:$C$19,2,FALSE)</f>
        <v>High School Diploma</v>
      </c>
      <c r="C302" s="33">
        <f t="shared" si="18"/>
        <v>15000</v>
      </c>
      <c r="D302" s="32" t="str">
        <f>VLOOKUP(L302,'Tables to Convert'!$E$3:$F$7,2,FALSE)</f>
        <v>Black</v>
      </c>
      <c r="E302" s="32" t="str">
        <f>VLOOKUP(M302,'Tables to Convert'!$H$3:$I$5,2,FALSE)</f>
        <v>Male</v>
      </c>
      <c r="F302" s="32" t="str">
        <f>VLOOKUP(N302,'Tables to Convert'!$K$3:$L$8,2,FALSE)</f>
        <v>Ohio</v>
      </c>
      <c r="G302" s="40">
        <f t="shared" si="19"/>
        <v>40</v>
      </c>
      <c r="H302" s="34">
        <f t="shared" si="20"/>
        <v>8</v>
      </c>
      <c r="I302" s="12">
        <v>40</v>
      </c>
      <c r="J302" s="12">
        <v>40</v>
      </c>
      <c r="K302" s="12">
        <v>39</v>
      </c>
      <c r="L302" s="12">
        <v>2</v>
      </c>
      <c r="M302" s="12">
        <v>1</v>
      </c>
      <c r="N302" s="12">
        <v>31</v>
      </c>
      <c r="O302" s="12">
        <v>8</v>
      </c>
      <c r="P302" s="26">
        <v>15000</v>
      </c>
      <c r="Q302" s="28">
        <v>700976783</v>
      </c>
      <c r="R302"/>
      <c r="S302"/>
    </row>
    <row r="303" spans="1:19">
      <c r="A303" s="31">
        <f t="shared" si="17"/>
        <v>40</v>
      </c>
      <c r="B303" s="32" t="str">
        <f>VLOOKUP(K303,'Tables to Convert'!$B$4:$C$19,2,FALSE)</f>
        <v>High School Diploma</v>
      </c>
      <c r="C303" s="33">
        <f t="shared" si="18"/>
        <v>34000</v>
      </c>
      <c r="D303" s="32" t="str">
        <f>VLOOKUP(L303,'Tables to Convert'!$E$3:$F$7,2,FALSE)</f>
        <v>Black</v>
      </c>
      <c r="E303" s="32" t="str">
        <f>VLOOKUP(M303,'Tables to Convert'!$H$3:$I$5,2,FALSE)</f>
        <v>Female</v>
      </c>
      <c r="F303" s="32" t="str">
        <f>VLOOKUP(N303,'Tables to Convert'!$K$3:$L$8,2,FALSE)</f>
        <v>Ohio</v>
      </c>
      <c r="G303" s="40">
        <f t="shared" si="19"/>
        <v>36</v>
      </c>
      <c r="H303" s="34">
        <f t="shared" si="20"/>
        <v>8</v>
      </c>
      <c r="I303" s="12">
        <v>40</v>
      </c>
      <c r="J303" s="12">
        <v>36</v>
      </c>
      <c r="K303" s="12">
        <v>39</v>
      </c>
      <c r="L303" s="12">
        <v>2</v>
      </c>
      <c r="M303" s="12">
        <v>2</v>
      </c>
      <c r="N303" s="12">
        <v>31</v>
      </c>
      <c r="O303" s="12">
        <v>8</v>
      </c>
      <c r="P303" s="26">
        <v>34000</v>
      </c>
      <c r="Q303" s="28">
        <v>82466907</v>
      </c>
      <c r="R303"/>
      <c r="S303"/>
    </row>
    <row r="304" spans="1:19">
      <c r="A304" s="31">
        <f t="shared" si="17"/>
        <v>40</v>
      </c>
      <c r="B304" s="32" t="str">
        <f>VLOOKUP(K304,'Tables to Convert'!$B$4:$C$19,2,FALSE)</f>
        <v>High School Diploma</v>
      </c>
      <c r="C304" s="33">
        <f t="shared" si="18"/>
        <v>11520</v>
      </c>
      <c r="D304" s="32" t="str">
        <f>VLOOKUP(L304,'Tables to Convert'!$E$3:$F$7,2,FALSE)</f>
        <v>White</v>
      </c>
      <c r="E304" s="32" t="str">
        <f>VLOOKUP(M304,'Tables to Convert'!$H$3:$I$5,2,FALSE)</f>
        <v>Female</v>
      </c>
      <c r="F304" s="32" t="str">
        <f>VLOOKUP(N304,'Tables to Convert'!$K$3:$L$8,2,FALSE)</f>
        <v>Ohio</v>
      </c>
      <c r="G304" s="40">
        <f t="shared" si="19"/>
        <v>44</v>
      </c>
      <c r="H304" s="34">
        <f t="shared" si="20"/>
        <v>8</v>
      </c>
      <c r="I304" s="12">
        <v>40</v>
      </c>
      <c r="J304" s="12">
        <v>44</v>
      </c>
      <c r="K304" s="12">
        <v>39</v>
      </c>
      <c r="L304" s="12">
        <v>1</v>
      </c>
      <c r="M304" s="12">
        <v>2</v>
      </c>
      <c r="N304" s="12">
        <v>31</v>
      </c>
      <c r="O304" s="12">
        <v>8</v>
      </c>
      <c r="P304" s="26">
        <v>11520</v>
      </c>
      <c r="Q304" s="28">
        <v>326753945</v>
      </c>
      <c r="R304"/>
      <c r="S304"/>
    </row>
    <row r="305" spans="1:19">
      <c r="A305" s="31">
        <f t="shared" si="17"/>
        <v>40</v>
      </c>
      <c r="B305" s="32" t="str">
        <f>VLOOKUP(K305,'Tables to Convert'!$B$4:$C$19,2,FALSE)</f>
        <v>Some College</v>
      </c>
      <c r="C305" s="33">
        <f t="shared" si="18"/>
        <v>30748</v>
      </c>
      <c r="D305" s="32" t="str">
        <f>VLOOKUP(L305,'Tables to Convert'!$E$3:$F$7,2,FALSE)</f>
        <v>White</v>
      </c>
      <c r="E305" s="32" t="str">
        <f>VLOOKUP(M305,'Tables to Convert'!$H$3:$I$5,2,FALSE)</f>
        <v>Male</v>
      </c>
      <c r="F305" s="32" t="str">
        <f>VLOOKUP(N305,'Tables to Convert'!$K$3:$L$8,2,FALSE)</f>
        <v>Ohio</v>
      </c>
      <c r="G305" s="40">
        <f t="shared" si="19"/>
        <v>41</v>
      </c>
      <c r="H305" s="34">
        <f t="shared" si="20"/>
        <v>8</v>
      </c>
      <c r="I305" s="12">
        <v>40</v>
      </c>
      <c r="J305" s="12">
        <v>41</v>
      </c>
      <c r="K305" s="12">
        <v>40</v>
      </c>
      <c r="L305" s="12">
        <v>1</v>
      </c>
      <c r="M305" s="12">
        <v>1</v>
      </c>
      <c r="N305" s="12">
        <v>31</v>
      </c>
      <c r="O305" s="12">
        <v>8</v>
      </c>
      <c r="P305" s="26">
        <v>30748</v>
      </c>
      <c r="Q305" s="28">
        <v>178835079</v>
      </c>
      <c r="R305"/>
      <c r="S305"/>
    </row>
    <row r="306" spans="1:19">
      <c r="A306" s="31">
        <f t="shared" si="17"/>
        <v>0</v>
      </c>
      <c r="B306" s="32" t="str">
        <f>VLOOKUP(K306,'Tables to Convert'!$B$4:$C$19,2,FALSE)</f>
        <v>Some College</v>
      </c>
      <c r="C306" s="33">
        <f t="shared" si="18"/>
        <v>29690</v>
      </c>
      <c r="D306" s="32" t="str">
        <f>VLOOKUP(L306,'Tables to Convert'!$E$3:$F$7,2,FALSE)</f>
        <v>White</v>
      </c>
      <c r="E306" s="32" t="str">
        <f>VLOOKUP(M306,'Tables to Convert'!$H$3:$I$5,2,FALSE)</f>
        <v>Female</v>
      </c>
      <c r="F306" s="32" t="str">
        <f>VLOOKUP(N306,'Tables to Convert'!$K$3:$L$8,2,FALSE)</f>
        <v>Ohio</v>
      </c>
      <c r="G306" s="40">
        <f t="shared" si="19"/>
        <v>36</v>
      </c>
      <c r="H306" s="34">
        <f t="shared" si="20"/>
        <v>8</v>
      </c>
      <c r="I306" s="12">
        <v>0</v>
      </c>
      <c r="J306" s="12">
        <v>36</v>
      </c>
      <c r="K306" s="12">
        <v>40</v>
      </c>
      <c r="L306" s="12">
        <v>1</v>
      </c>
      <c r="M306" s="12">
        <v>2</v>
      </c>
      <c r="N306" s="12">
        <v>31</v>
      </c>
      <c r="O306" s="12">
        <v>8</v>
      </c>
      <c r="P306" s="26">
        <v>29690</v>
      </c>
      <c r="Q306" s="28">
        <v>777014376</v>
      </c>
      <c r="R306"/>
      <c r="S306"/>
    </row>
    <row r="307" spans="1:19">
      <c r="A307" s="31">
        <f t="shared" si="17"/>
        <v>40</v>
      </c>
      <c r="B307" s="32" t="str">
        <f>VLOOKUP(K307,'Tables to Convert'!$B$4:$C$19,2,FALSE)</f>
        <v>Bachelors</v>
      </c>
      <c r="C307" s="33">
        <f t="shared" si="18"/>
        <v>70000</v>
      </c>
      <c r="D307" s="32" t="str">
        <f>VLOOKUP(L307,'Tables to Convert'!$E$3:$F$7,2,FALSE)</f>
        <v>White</v>
      </c>
      <c r="E307" s="32" t="str">
        <f>VLOOKUP(M307,'Tables to Convert'!$H$3:$I$5,2,FALSE)</f>
        <v>Male</v>
      </c>
      <c r="F307" s="32" t="str">
        <f>VLOOKUP(N307,'Tables to Convert'!$K$3:$L$8,2,FALSE)</f>
        <v>Ohio</v>
      </c>
      <c r="G307" s="40">
        <f t="shared" si="19"/>
        <v>52</v>
      </c>
      <c r="H307" s="34">
        <f t="shared" si="20"/>
        <v>6</v>
      </c>
      <c r="I307" s="12">
        <v>40</v>
      </c>
      <c r="J307" s="12">
        <v>52</v>
      </c>
      <c r="K307" s="12">
        <v>44</v>
      </c>
      <c r="L307" s="12">
        <v>1</v>
      </c>
      <c r="M307" s="12">
        <v>1</v>
      </c>
      <c r="N307" s="12">
        <v>31</v>
      </c>
      <c r="O307" s="12">
        <v>6</v>
      </c>
      <c r="P307" s="26">
        <v>70000</v>
      </c>
      <c r="Q307" s="28">
        <v>444072678</v>
      </c>
      <c r="R307"/>
      <c r="S307"/>
    </row>
    <row r="308" spans="1:19">
      <c r="A308" s="31">
        <f t="shared" si="17"/>
        <v>60</v>
      </c>
      <c r="B308" s="32" t="str">
        <f>VLOOKUP(K308,'Tables to Convert'!$B$4:$C$19,2,FALSE)</f>
        <v>Some College</v>
      </c>
      <c r="C308" s="33">
        <f t="shared" si="18"/>
        <v>48000</v>
      </c>
      <c r="D308" s="32" t="str">
        <f>VLOOKUP(L308,'Tables to Convert'!$E$3:$F$7,2,FALSE)</f>
        <v>White</v>
      </c>
      <c r="E308" s="32" t="str">
        <f>VLOOKUP(M308,'Tables to Convert'!$H$3:$I$5,2,FALSE)</f>
        <v>Female</v>
      </c>
      <c r="F308" s="32" t="str">
        <f>VLOOKUP(N308,'Tables to Convert'!$K$3:$L$8,2,FALSE)</f>
        <v>Ohio</v>
      </c>
      <c r="G308" s="40">
        <f t="shared" si="19"/>
        <v>50</v>
      </c>
      <c r="H308" s="34">
        <f t="shared" si="20"/>
        <v>4</v>
      </c>
      <c r="I308" s="12">
        <v>60</v>
      </c>
      <c r="J308" s="12">
        <v>50</v>
      </c>
      <c r="K308" s="12">
        <v>43</v>
      </c>
      <c r="L308" s="12">
        <v>1</v>
      </c>
      <c r="M308" s="12">
        <v>2</v>
      </c>
      <c r="N308" s="12">
        <v>31</v>
      </c>
      <c r="O308" s="12">
        <v>4</v>
      </c>
      <c r="P308" s="26">
        <v>48000</v>
      </c>
      <c r="Q308" s="28">
        <v>779672182</v>
      </c>
      <c r="R308"/>
      <c r="S308"/>
    </row>
    <row r="309" spans="1:19">
      <c r="A309" s="31">
        <f t="shared" si="17"/>
        <v>0</v>
      </c>
      <c r="B309" s="32" t="str">
        <f>VLOOKUP(K309,'Tables to Convert'!$B$4:$C$19,2,FALSE)</f>
        <v>High School Diploma</v>
      </c>
      <c r="C309" s="33">
        <f t="shared" si="18"/>
        <v>33000</v>
      </c>
      <c r="D309" s="32" t="str">
        <f>VLOOKUP(L309,'Tables to Convert'!$E$3:$F$7,2,FALSE)</f>
        <v>Black</v>
      </c>
      <c r="E309" s="32" t="str">
        <f>VLOOKUP(M309,'Tables to Convert'!$H$3:$I$5,2,FALSE)</f>
        <v>Male</v>
      </c>
      <c r="F309" s="32" t="str">
        <f>VLOOKUP(N309,'Tables to Convert'!$K$3:$L$8,2,FALSE)</f>
        <v>Ohio</v>
      </c>
      <c r="G309" s="40">
        <f t="shared" si="19"/>
        <v>51</v>
      </c>
      <c r="H309" s="34">
        <f t="shared" si="20"/>
        <v>2</v>
      </c>
      <c r="I309" s="12">
        <v>0</v>
      </c>
      <c r="J309" s="12">
        <v>51</v>
      </c>
      <c r="K309" s="12">
        <v>39</v>
      </c>
      <c r="L309" s="12">
        <v>2</v>
      </c>
      <c r="M309" s="12">
        <v>1</v>
      </c>
      <c r="N309" s="12">
        <v>31</v>
      </c>
      <c r="O309" s="12">
        <v>2</v>
      </c>
      <c r="P309" s="26">
        <v>33000</v>
      </c>
      <c r="Q309" s="28">
        <v>372283590</v>
      </c>
      <c r="R309"/>
      <c r="S309"/>
    </row>
    <row r="310" spans="1:19">
      <c r="A310" s="31">
        <f t="shared" si="17"/>
        <v>0</v>
      </c>
      <c r="B310" s="32" t="str">
        <f>VLOOKUP(K310,'Tables to Convert'!$B$4:$C$19,2,FALSE)</f>
        <v>Some College</v>
      </c>
      <c r="C310" s="33">
        <f t="shared" si="18"/>
        <v>40000</v>
      </c>
      <c r="D310" s="32" t="str">
        <f>VLOOKUP(L310,'Tables to Convert'!$E$3:$F$7,2,FALSE)</f>
        <v>Black</v>
      </c>
      <c r="E310" s="32" t="str">
        <f>VLOOKUP(M310,'Tables to Convert'!$H$3:$I$5,2,FALSE)</f>
        <v>Female</v>
      </c>
      <c r="F310" s="32" t="str">
        <f>VLOOKUP(N310,'Tables to Convert'!$K$3:$L$8,2,FALSE)</f>
        <v>Ohio</v>
      </c>
      <c r="G310" s="40">
        <f t="shared" si="19"/>
        <v>44</v>
      </c>
      <c r="H310" s="34">
        <f t="shared" si="20"/>
        <v>2</v>
      </c>
      <c r="I310" s="12">
        <v>0</v>
      </c>
      <c r="J310" s="12">
        <v>44</v>
      </c>
      <c r="K310" s="12">
        <v>41</v>
      </c>
      <c r="L310" s="12">
        <v>2</v>
      </c>
      <c r="M310" s="12">
        <v>2</v>
      </c>
      <c r="N310" s="12">
        <v>31</v>
      </c>
      <c r="O310" s="12">
        <v>2</v>
      </c>
      <c r="P310" s="26">
        <v>40000</v>
      </c>
      <c r="Q310" s="28">
        <v>232912576</v>
      </c>
      <c r="R310"/>
      <c r="S310"/>
    </row>
    <row r="311" spans="1:19">
      <c r="A311" s="31">
        <f t="shared" si="17"/>
        <v>40</v>
      </c>
      <c r="B311" s="32" t="str">
        <f>VLOOKUP(K311,'Tables to Convert'!$B$4:$C$19,2,FALSE)</f>
        <v>Some College</v>
      </c>
      <c r="C311" s="33">
        <f t="shared" si="18"/>
        <v>55000</v>
      </c>
      <c r="D311" s="32" t="str">
        <f>VLOOKUP(L311,'Tables to Convert'!$E$3:$F$7,2,FALSE)</f>
        <v>White</v>
      </c>
      <c r="E311" s="32" t="str">
        <f>VLOOKUP(M311,'Tables to Convert'!$H$3:$I$5,2,FALSE)</f>
        <v>Male</v>
      </c>
      <c r="F311" s="32" t="str">
        <f>VLOOKUP(N311,'Tables to Convert'!$K$3:$L$8,2,FALSE)</f>
        <v>Ohio</v>
      </c>
      <c r="G311" s="40">
        <f t="shared" si="19"/>
        <v>39</v>
      </c>
      <c r="H311" s="34">
        <f t="shared" si="20"/>
        <v>7</v>
      </c>
      <c r="I311" s="12">
        <v>40</v>
      </c>
      <c r="J311" s="12">
        <v>39</v>
      </c>
      <c r="K311" s="12">
        <v>43</v>
      </c>
      <c r="L311" s="12">
        <v>1</v>
      </c>
      <c r="M311" s="12">
        <v>1</v>
      </c>
      <c r="N311" s="12">
        <v>31</v>
      </c>
      <c r="O311" s="12">
        <v>7</v>
      </c>
      <c r="P311" s="26">
        <v>55000</v>
      </c>
      <c r="Q311" s="28">
        <v>489194932</v>
      </c>
      <c r="R311"/>
      <c r="S311"/>
    </row>
    <row r="312" spans="1:19">
      <c r="A312" s="31">
        <f t="shared" si="17"/>
        <v>40</v>
      </c>
      <c r="B312" s="32" t="str">
        <f>VLOOKUP(K312,'Tables to Convert'!$B$4:$C$19,2,FALSE)</f>
        <v>Bachelors</v>
      </c>
      <c r="C312" s="33">
        <f t="shared" si="18"/>
        <v>60000</v>
      </c>
      <c r="D312" s="32" t="str">
        <f>VLOOKUP(L312,'Tables to Convert'!$E$3:$F$7,2,FALSE)</f>
        <v>White</v>
      </c>
      <c r="E312" s="32" t="str">
        <f>VLOOKUP(M312,'Tables to Convert'!$H$3:$I$5,2,FALSE)</f>
        <v>Female</v>
      </c>
      <c r="F312" s="32" t="str">
        <f>VLOOKUP(N312,'Tables to Convert'!$K$3:$L$8,2,FALSE)</f>
        <v>Ohio</v>
      </c>
      <c r="G312" s="40">
        <f t="shared" si="19"/>
        <v>39</v>
      </c>
      <c r="H312" s="34">
        <f t="shared" si="20"/>
        <v>7</v>
      </c>
      <c r="I312" s="12">
        <v>40</v>
      </c>
      <c r="J312" s="12">
        <v>39</v>
      </c>
      <c r="K312" s="12">
        <v>44</v>
      </c>
      <c r="L312" s="12">
        <v>1</v>
      </c>
      <c r="M312" s="12">
        <v>2</v>
      </c>
      <c r="N312" s="12">
        <v>31</v>
      </c>
      <c r="O312" s="12">
        <v>7</v>
      </c>
      <c r="P312" s="26">
        <v>60000</v>
      </c>
      <c r="Q312" s="28">
        <v>880045399</v>
      </c>
      <c r="R312"/>
      <c r="S312"/>
    </row>
    <row r="313" spans="1:19">
      <c r="A313" s="31">
        <f t="shared" si="17"/>
        <v>40</v>
      </c>
      <c r="B313" s="32" t="str">
        <f>VLOOKUP(K313,'Tables to Convert'!$B$4:$C$19,2,FALSE)</f>
        <v>11th Grade</v>
      </c>
      <c r="C313" s="33">
        <f t="shared" si="18"/>
        <v>26000</v>
      </c>
      <c r="D313" s="32" t="str">
        <f>VLOOKUP(L313,'Tables to Convert'!$E$3:$F$7,2,FALSE)</f>
        <v>White</v>
      </c>
      <c r="E313" s="32" t="str">
        <f>VLOOKUP(M313,'Tables to Convert'!$H$3:$I$5,2,FALSE)</f>
        <v>Female</v>
      </c>
      <c r="F313" s="32" t="str">
        <f>VLOOKUP(N313,'Tables to Convert'!$K$3:$L$8,2,FALSE)</f>
        <v>Ohio</v>
      </c>
      <c r="G313" s="40">
        <f t="shared" si="19"/>
        <v>47</v>
      </c>
      <c r="H313" s="34">
        <f t="shared" si="20"/>
        <v>6</v>
      </c>
      <c r="I313" s="12">
        <v>40</v>
      </c>
      <c r="J313" s="12">
        <v>47</v>
      </c>
      <c r="K313" s="12">
        <v>37</v>
      </c>
      <c r="L313" s="12">
        <v>1</v>
      </c>
      <c r="M313" s="12">
        <v>2</v>
      </c>
      <c r="N313" s="12">
        <v>31</v>
      </c>
      <c r="O313" s="12">
        <v>6</v>
      </c>
      <c r="P313" s="26">
        <v>26000</v>
      </c>
      <c r="Q313" s="28">
        <v>517267628</v>
      </c>
      <c r="R313"/>
      <c r="S313"/>
    </row>
    <row r="314" spans="1:19">
      <c r="A314" s="31">
        <f t="shared" si="17"/>
        <v>62</v>
      </c>
      <c r="B314" s="32" t="str">
        <f>VLOOKUP(K314,'Tables to Convert'!$B$4:$C$19,2,FALSE)</f>
        <v>Some College</v>
      </c>
      <c r="C314" s="33">
        <f t="shared" si="18"/>
        <v>20000</v>
      </c>
      <c r="D314" s="32" t="str">
        <f>VLOOKUP(L314,'Tables to Convert'!$E$3:$F$7,2,FALSE)</f>
        <v>Black</v>
      </c>
      <c r="E314" s="32" t="str">
        <f>VLOOKUP(M314,'Tables to Convert'!$H$3:$I$5,2,FALSE)</f>
        <v>Female</v>
      </c>
      <c r="F314" s="32" t="str">
        <f>VLOOKUP(N314,'Tables to Convert'!$K$3:$L$8,2,FALSE)</f>
        <v>Ohio</v>
      </c>
      <c r="G314" s="40">
        <f t="shared" si="19"/>
        <v>41</v>
      </c>
      <c r="H314" s="34">
        <f t="shared" si="20"/>
        <v>2</v>
      </c>
      <c r="I314" s="12">
        <v>62</v>
      </c>
      <c r="J314" s="12">
        <v>41</v>
      </c>
      <c r="K314" s="12">
        <v>43</v>
      </c>
      <c r="L314" s="12">
        <v>2</v>
      </c>
      <c r="M314" s="12">
        <v>2</v>
      </c>
      <c r="N314" s="12">
        <v>31</v>
      </c>
      <c r="O314" s="12">
        <v>2</v>
      </c>
      <c r="P314" s="26">
        <v>20000</v>
      </c>
      <c r="Q314" s="28">
        <v>189086290</v>
      </c>
      <c r="R314"/>
      <c r="S314"/>
    </row>
    <row r="315" spans="1:19">
      <c r="A315" s="31">
        <f t="shared" si="17"/>
        <v>40</v>
      </c>
      <c r="B315" s="32" t="str">
        <f>VLOOKUP(K315,'Tables to Convert'!$B$4:$C$19,2,FALSE)</f>
        <v>Some College</v>
      </c>
      <c r="C315" s="33">
        <f t="shared" si="18"/>
        <v>40000</v>
      </c>
      <c r="D315" s="32" t="str">
        <f>VLOOKUP(L315,'Tables to Convert'!$E$3:$F$7,2,FALSE)</f>
        <v>White</v>
      </c>
      <c r="E315" s="32" t="str">
        <f>VLOOKUP(M315,'Tables to Convert'!$H$3:$I$5,2,FALSE)</f>
        <v>Male</v>
      </c>
      <c r="F315" s="32" t="str">
        <f>VLOOKUP(N315,'Tables to Convert'!$K$3:$L$8,2,FALSE)</f>
        <v>Ohio</v>
      </c>
      <c r="G315" s="40">
        <f t="shared" si="19"/>
        <v>51</v>
      </c>
      <c r="H315" s="34">
        <f t="shared" si="20"/>
        <v>6</v>
      </c>
      <c r="I315" s="12">
        <v>40</v>
      </c>
      <c r="J315" s="12">
        <v>51</v>
      </c>
      <c r="K315" s="12">
        <v>43</v>
      </c>
      <c r="L315" s="12">
        <v>1</v>
      </c>
      <c r="M315" s="12">
        <v>1</v>
      </c>
      <c r="N315" s="12">
        <v>31</v>
      </c>
      <c r="O315" s="12">
        <v>6</v>
      </c>
      <c r="P315" s="26">
        <v>40000</v>
      </c>
      <c r="Q315" s="28">
        <v>430850257</v>
      </c>
      <c r="R315"/>
      <c r="S315"/>
    </row>
    <row r="316" spans="1:19">
      <c r="A316" s="31">
        <f t="shared" si="17"/>
        <v>45</v>
      </c>
      <c r="B316" s="32" t="str">
        <f>VLOOKUP(K316,'Tables to Convert'!$B$4:$C$19,2,FALSE)</f>
        <v>Some College</v>
      </c>
      <c r="C316" s="33">
        <f t="shared" si="18"/>
        <v>28000</v>
      </c>
      <c r="D316" s="32" t="str">
        <f>VLOOKUP(L316,'Tables to Convert'!$E$3:$F$7,2,FALSE)</f>
        <v>White</v>
      </c>
      <c r="E316" s="32" t="str">
        <f>VLOOKUP(M316,'Tables to Convert'!$H$3:$I$5,2,FALSE)</f>
        <v>Male</v>
      </c>
      <c r="F316" s="32" t="str">
        <f>VLOOKUP(N316,'Tables to Convert'!$K$3:$L$8,2,FALSE)</f>
        <v>Ohio</v>
      </c>
      <c r="G316" s="40">
        <f t="shared" si="19"/>
        <v>23</v>
      </c>
      <c r="H316" s="34">
        <f t="shared" si="20"/>
        <v>5</v>
      </c>
      <c r="I316" s="12">
        <v>45</v>
      </c>
      <c r="J316" s="12">
        <v>23</v>
      </c>
      <c r="K316" s="12">
        <v>43</v>
      </c>
      <c r="L316" s="12">
        <v>1</v>
      </c>
      <c r="M316" s="12">
        <v>1</v>
      </c>
      <c r="N316" s="12">
        <v>31</v>
      </c>
      <c r="O316" s="12">
        <v>5</v>
      </c>
      <c r="P316" s="26">
        <v>28000</v>
      </c>
      <c r="Q316" s="28">
        <v>703140399</v>
      </c>
      <c r="R316"/>
      <c r="S316"/>
    </row>
    <row r="317" spans="1:19">
      <c r="A317" s="31">
        <f t="shared" si="17"/>
        <v>40</v>
      </c>
      <c r="B317" s="32" t="str">
        <f>VLOOKUP(K317,'Tables to Convert'!$B$4:$C$19,2,FALSE)</f>
        <v>High School Diploma</v>
      </c>
      <c r="C317" s="33">
        <f t="shared" si="18"/>
        <v>2000</v>
      </c>
      <c r="D317" s="32" t="str">
        <f>VLOOKUP(L317,'Tables to Convert'!$E$3:$F$7,2,FALSE)</f>
        <v>White</v>
      </c>
      <c r="E317" s="32" t="str">
        <f>VLOOKUP(M317,'Tables to Convert'!$H$3:$I$5,2,FALSE)</f>
        <v>Female</v>
      </c>
      <c r="F317" s="32" t="str">
        <f>VLOOKUP(N317,'Tables to Convert'!$K$3:$L$8,2,FALSE)</f>
        <v>Ohio</v>
      </c>
      <c r="G317" s="40">
        <f t="shared" si="19"/>
        <v>20</v>
      </c>
      <c r="H317" s="34">
        <f t="shared" si="20"/>
        <v>2</v>
      </c>
      <c r="I317" s="12">
        <v>40</v>
      </c>
      <c r="J317" s="12">
        <v>20</v>
      </c>
      <c r="K317" s="12">
        <v>39</v>
      </c>
      <c r="L317" s="12">
        <v>1</v>
      </c>
      <c r="M317" s="12">
        <v>2</v>
      </c>
      <c r="N317" s="12">
        <v>31</v>
      </c>
      <c r="O317" s="12">
        <v>2</v>
      </c>
      <c r="P317" s="26">
        <v>2000</v>
      </c>
      <c r="Q317" s="28">
        <v>778898523</v>
      </c>
      <c r="R317"/>
      <c r="S317"/>
    </row>
    <row r="318" spans="1:19">
      <c r="A318" s="31">
        <f t="shared" si="17"/>
        <v>40</v>
      </c>
      <c r="B318" s="32" t="str">
        <f>VLOOKUP(K318,'Tables to Convert'!$B$4:$C$19,2,FALSE)</f>
        <v>High School Diploma</v>
      </c>
      <c r="C318" s="33">
        <f t="shared" si="18"/>
        <v>25000</v>
      </c>
      <c r="D318" s="32" t="str">
        <f>VLOOKUP(L318,'Tables to Convert'!$E$3:$F$7,2,FALSE)</f>
        <v>White</v>
      </c>
      <c r="E318" s="32" t="str">
        <f>VLOOKUP(M318,'Tables to Convert'!$H$3:$I$5,2,FALSE)</f>
        <v>Male</v>
      </c>
      <c r="F318" s="32" t="str">
        <f>VLOOKUP(N318,'Tables to Convert'!$K$3:$L$8,2,FALSE)</f>
        <v>Ohio</v>
      </c>
      <c r="G318" s="40">
        <f t="shared" si="19"/>
        <v>24</v>
      </c>
      <c r="H318" s="34">
        <f t="shared" si="20"/>
        <v>6</v>
      </c>
      <c r="I318" s="12">
        <v>40</v>
      </c>
      <c r="J318" s="12">
        <v>24</v>
      </c>
      <c r="K318" s="12">
        <v>39</v>
      </c>
      <c r="L318" s="12">
        <v>1</v>
      </c>
      <c r="M318" s="12">
        <v>1</v>
      </c>
      <c r="N318" s="12">
        <v>31</v>
      </c>
      <c r="O318" s="12">
        <v>6</v>
      </c>
      <c r="P318" s="26">
        <v>25000</v>
      </c>
      <c r="Q318" s="28">
        <v>427725785</v>
      </c>
      <c r="R318"/>
      <c r="S318"/>
    </row>
    <row r="319" spans="1:19">
      <c r="A319" s="31">
        <f t="shared" si="17"/>
        <v>45</v>
      </c>
      <c r="B319" s="32" t="str">
        <f>VLOOKUP(K319,'Tables to Convert'!$B$4:$C$19,2,FALSE)</f>
        <v>High School Diploma</v>
      </c>
      <c r="C319" s="33">
        <f t="shared" si="18"/>
        <v>41000</v>
      </c>
      <c r="D319" s="32" t="str">
        <f>VLOOKUP(L319,'Tables to Convert'!$E$3:$F$7,2,FALSE)</f>
        <v>White</v>
      </c>
      <c r="E319" s="32" t="str">
        <f>VLOOKUP(M319,'Tables to Convert'!$H$3:$I$5,2,FALSE)</f>
        <v>Male</v>
      </c>
      <c r="F319" s="32" t="str">
        <f>VLOOKUP(N319,'Tables to Convert'!$K$3:$L$8,2,FALSE)</f>
        <v>Ohio</v>
      </c>
      <c r="G319" s="40">
        <f t="shared" si="19"/>
        <v>46</v>
      </c>
      <c r="H319" s="34">
        <f t="shared" si="20"/>
        <v>6</v>
      </c>
      <c r="I319" s="12">
        <v>45</v>
      </c>
      <c r="J319" s="12">
        <v>46</v>
      </c>
      <c r="K319" s="12">
        <v>39</v>
      </c>
      <c r="L319" s="12">
        <v>1</v>
      </c>
      <c r="M319" s="12">
        <v>1</v>
      </c>
      <c r="N319" s="12">
        <v>31</v>
      </c>
      <c r="O319" s="12">
        <v>6</v>
      </c>
      <c r="P319" s="26">
        <v>41000</v>
      </c>
      <c r="Q319" s="28">
        <v>953097624</v>
      </c>
      <c r="R319"/>
      <c r="S319"/>
    </row>
    <row r="320" spans="1:19">
      <c r="A320" s="31">
        <f t="shared" si="17"/>
        <v>42</v>
      </c>
      <c r="B320" s="32" t="str">
        <f>VLOOKUP(K320,'Tables to Convert'!$B$4:$C$19,2,FALSE)</f>
        <v>Bachelors</v>
      </c>
      <c r="C320" s="33">
        <f t="shared" si="18"/>
        <v>49580</v>
      </c>
      <c r="D320" s="32" t="str">
        <f>VLOOKUP(L320,'Tables to Convert'!$E$3:$F$7,2,FALSE)</f>
        <v>White</v>
      </c>
      <c r="E320" s="32" t="str">
        <f>VLOOKUP(M320,'Tables to Convert'!$H$3:$I$5,2,FALSE)</f>
        <v>Female</v>
      </c>
      <c r="F320" s="32" t="str">
        <f>VLOOKUP(N320,'Tables to Convert'!$K$3:$L$8,2,FALSE)</f>
        <v>Ohio</v>
      </c>
      <c r="G320" s="40">
        <f t="shared" si="19"/>
        <v>48</v>
      </c>
      <c r="H320" s="34">
        <f t="shared" si="20"/>
        <v>6</v>
      </c>
      <c r="I320" s="12">
        <v>42</v>
      </c>
      <c r="J320" s="12">
        <v>48</v>
      </c>
      <c r="K320" s="12">
        <v>44</v>
      </c>
      <c r="L320" s="12">
        <v>1</v>
      </c>
      <c r="M320" s="12">
        <v>2</v>
      </c>
      <c r="N320" s="12">
        <v>31</v>
      </c>
      <c r="O320" s="12">
        <v>6</v>
      </c>
      <c r="P320" s="26">
        <v>49580</v>
      </c>
      <c r="Q320" s="28">
        <v>800955869</v>
      </c>
      <c r="R320"/>
      <c r="S320"/>
    </row>
    <row r="321" spans="1:19">
      <c r="A321" s="31">
        <f t="shared" si="17"/>
        <v>40</v>
      </c>
      <c r="B321" s="32" t="str">
        <f>VLOOKUP(K321,'Tables to Convert'!$B$4:$C$19,2,FALSE)</f>
        <v>High School Diploma</v>
      </c>
      <c r="C321" s="33">
        <f t="shared" si="18"/>
        <v>27000</v>
      </c>
      <c r="D321" s="32" t="str">
        <f>VLOOKUP(L321,'Tables to Convert'!$E$3:$F$7,2,FALSE)</f>
        <v>White</v>
      </c>
      <c r="E321" s="32" t="str">
        <f>VLOOKUP(M321,'Tables to Convert'!$H$3:$I$5,2,FALSE)</f>
        <v>Male</v>
      </c>
      <c r="F321" s="32" t="str">
        <f>VLOOKUP(N321,'Tables to Convert'!$K$3:$L$8,2,FALSE)</f>
        <v>Ohio</v>
      </c>
      <c r="G321" s="40">
        <f t="shared" si="19"/>
        <v>42</v>
      </c>
      <c r="H321" s="34">
        <f t="shared" si="20"/>
        <v>8</v>
      </c>
      <c r="I321" s="12">
        <v>40</v>
      </c>
      <c r="J321" s="12">
        <v>42</v>
      </c>
      <c r="K321" s="12">
        <v>39</v>
      </c>
      <c r="L321" s="12">
        <v>1</v>
      </c>
      <c r="M321" s="12">
        <v>1</v>
      </c>
      <c r="N321" s="12">
        <v>31</v>
      </c>
      <c r="O321" s="12">
        <v>8</v>
      </c>
      <c r="P321" s="26">
        <v>27000</v>
      </c>
      <c r="Q321" s="28">
        <v>741686960</v>
      </c>
      <c r="R321"/>
      <c r="S321"/>
    </row>
    <row r="322" spans="1:19">
      <c r="A322" s="31">
        <f t="shared" si="17"/>
        <v>40</v>
      </c>
      <c r="B322" s="32" t="str">
        <f>VLOOKUP(K322,'Tables to Convert'!$B$4:$C$19,2,FALSE)</f>
        <v>10th Grade</v>
      </c>
      <c r="C322" s="33">
        <f t="shared" si="18"/>
        <v>20000</v>
      </c>
      <c r="D322" s="32" t="str">
        <f>VLOOKUP(L322,'Tables to Convert'!$E$3:$F$7,2,FALSE)</f>
        <v>White</v>
      </c>
      <c r="E322" s="32" t="str">
        <f>VLOOKUP(M322,'Tables to Convert'!$H$3:$I$5,2,FALSE)</f>
        <v>Female</v>
      </c>
      <c r="F322" s="32" t="str">
        <f>VLOOKUP(N322,'Tables to Convert'!$K$3:$L$8,2,FALSE)</f>
        <v>Ohio</v>
      </c>
      <c r="G322" s="40">
        <f t="shared" si="19"/>
        <v>47</v>
      </c>
      <c r="H322" s="34">
        <f t="shared" si="20"/>
        <v>8</v>
      </c>
      <c r="I322" s="12">
        <v>40</v>
      </c>
      <c r="J322" s="12">
        <v>47</v>
      </c>
      <c r="K322" s="12">
        <v>36</v>
      </c>
      <c r="L322" s="12">
        <v>1</v>
      </c>
      <c r="M322" s="12">
        <v>2</v>
      </c>
      <c r="N322" s="12">
        <v>31</v>
      </c>
      <c r="O322" s="12">
        <v>8</v>
      </c>
      <c r="P322" s="26">
        <v>20000</v>
      </c>
      <c r="Q322" s="28">
        <v>374791901</v>
      </c>
      <c r="R322"/>
      <c r="S322"/>
    </row>
    <row r="323" spans="1:19">
      <c r="A323" s="31">
        <f t="shared" si="17"/>
        <v>64</v>
      </c>
      <c r="B323" s="32" t="str">
        <f>VLOOKUP(K323,'Tables to Convert'!$B$4:$C$19,2,FALSE)</f>
        <v>High School Diploma</v>
      </c>
      <c r="C323" s="33">
        <f t="shared" si="18"/>
        <v>35000</v>
      </c>
      <c r="D323" s="32" t="str">
        <f>VLOOKUP(L323,'Tables to Convert'!$E$3:$F$7,2,FALSE)</f>
        <v>White</v>
      </c>
      <c r="E323" s="32" t="str">
        <f>VLOOKUP(M323,'Tables to Convert'!$H$3:$I$5,2,FALSE)</f>
        <v>Female</v>
      </c>
      <c r="F323" s="32" t="str">
        <f>VLOOKUP(N323,'Tables to Convert'!$K$3:$L$8,2,FALSE)</f>
        <v>Ohio</v>
      </c>
      <c r="G323" s="40">
        <f t="shared" si="19"/>
        <v>54</v>
      </c>
      <c r="H323" s="34">
        <f t="shared" si="20"/>
        <v>8</v>
      </c>
      <c r="I323" s="12">
        <v>64</v>
      </c>
      <c r="J323" s="12">
        <v>54</v>
      </c>
      <c r="K323" s="12">
        <v>39</v>
      </c>
      <c r="L323" s="12">
        <v>1</v>
      </c>
      <c r="M323" s="12">
        <v>2</v>
      </c>
      <c r="N323" s="12">
        <v>31</v>
      </c>
      <c r="O323" s="12">
        <v>8</v>
      </c>
      <c r="P323" s="26">
        <v>35000</v>
      </c>
      <c r="Q323" s="28">
        <v>30411162</v>
      </c>
      <c r="R323"/>
      <c r="S323"/>
    </row>
    <row r="324" spans="1:19">
      <c r="A324" s="31">
        <f t="shared" si="17"/>
        <v>40</v>
      </c>
      <c r="B324" s="32" t="str">
        <f>VLOOKUP(K324,'Tables to Convert'!$B$4:$C$19,2,FALSE)</f>
        <v>8th Grade or Less</v>
      </c>
      <c r="C324" s="33">
        <f t="shared" si="18"/>
        <v>5000</v>
      </c>
      <c r="D324" s="32" t="str">
        <f>VLOOKUP(L324,'Tables to Convert'!$E$3:$F$7,2,FALSE)</f>
        <v>White</v>
      </c>
      <c r="E324" s="32" t="str">
        <f>VLOOKUP(M324,'Tables to Convert'!$H$3:$I$5,2,FALSE)</f>
        <v>Male</v>
      </c>
      <c r="F324" s="32" t="str">
        <f>VLOOKUP(N324,'Tables to Convert'!$K$3:$L$8,2,FALSE)</f>
        <v>Ohio</v>
      </c>
      <c r="G324" s="40">
        <f t="shared" si="19"/>
        <v>19</v>
      </c>
      <c r="H324" s="34">
        <f t="shared" si="20"/>
        <v>1</v>
      </c>
      <c r="I324" s="12">
        <v>40</v>
      </c>
      <c r="J324" s="12">
        <v>19</v>
      </c>
      <c r="K324" s="12">
        <v>34</v>
      </c>
      <c r="L324" s="12">
        <v>1</v>
      </c>
      <c r="M324" s="12">
        <v>1</v>
      </c>
      <c r="N324" s="12">
        <v>31</v>
      </c>
      <c r="O324" s="12">
        <v>1</v>
      </c>
      <c r="P324" s="26">
        <v>5000</v>
      </c>
      <c r="Q324" s="28">
        <v>669921790</v>
      </c>
      <c r="R324"/>
      <c r="S324"/>
    </row>
    <row r="325" spans="1:19">
      <c r="A325" s="31">
        <f t="shared" si="17"/>
        <v>0</v>
      </c>
      <c r="B325" s="32" t="str">
        <f>VLOOKUP(K325,'Tables to Convert'!$B$4:$C$19,2,FALSE)</f>
        <v>High School Diploma</v>
      </c>
      <c r="C325" s="33">
        <f t="shared" si="18"/>
        <v>51000</v>
      </c>
      <c r="D325" s="32" t="str">
        <f>VLOOKUP(L325,'Tables to Convert'!$E$3:$F$7,2,FALSE)</f>
        <v>White</v>
      </c>
      <c r="E325" s="32" t="str">
        <f>VLOOKUP(M325,'Tables to Convert'!$H$3:$I$5,2,FALSE)</f>
        <v>Male</v>
      </c>
      <c r="F325" s="32" t="str">
        <f>VLOOKUP(N325,'Tables to Convert'!$K$3:$L$8,2,FALSE)</f>
        <v>Ohio</v>
      </c>
      <c r="G325" s="40">
        <f t="shared" si="19"/>
        <v>46</v>
      </c>
      <c r="H325" s="34">
        <f t="shared" si="20"/>
        <v>3</v>
      </c>
      <c r="I325" s="12">
        <v>0</v>
      </c>
      <c r="J325" s="12">
        <v>46</v>
      </c>
      <c r="K325" s="12">
        <v>39</v>
      </c>
      <c r="L325" s="12">
        <v>1</v>
      </c>
      <c r="M325" s="12">
        <v>1</v>
      </c>
      <c r="N325" s="12">
        <v>31</v>
      </c>
      <c r="O325" s="12">
        <v>3</v>
      </c>
      <c r="P325" s="26">
        <v>51000</v>
      </c>
      <c r="Q325" s="28">
        <v>388284254</v>
      </c>
      <c r="R325"/>
      <c r="S325"/>
    </row>
    <row r="326" spans="1:19">
      <c r="A326" s="31">
        <f t="shared" ref="A326:A389" si="21">I326</f>
        <v>0</v>
      </c>
      <c r="B326" s="32" t="str">
        <f>VLOOKUP(K326,'Tables to Convert'!$B$4:$C$19,2,FALSE)</f>
        <v>High School Diploma</v>
      </c>
      <c r="C326" s="33">
        <f t="shared" ref="C326:C389" si="22">P326</f>
        <v>27000</v>
      </c>
      <c r="D326" s="32" t="str">
        <f>VLOOKUP(L326,'Tables to Convert'!$E$3:$F$7,2,FALSE)</f>
        <v>White</v>
      </c>
      <c r="E326" s="32" t="str">
        <f>VLOOKUP(M326,'Tables to Convert'!$H$3:$I$5,2,FALSE)</f>
        <v>Female</v>
      </c>
      <c r="F326" s="32" t="str">
        <f>VLOOKUP(N326,'Tables to Convert'!$K$3:$L$8,2,FALSE)</f>
        <v>Ohio</v>
      </c>
      <c r="G326" s="40">
        <f t="shared" ref="G326:G389" si="23">J326</f>
        <v>48</v>
      </c>
      <c r="H326" s="34">
        <f t="shared" ref="H326:H389" si="24">O326</f>
        <v>3</v>
      </c>
      <c r="I326" s="12">
        <v>0</v>
      </c>
      <c r="J326" s="12">
        <v>48</v>
      </c>
      <c r="K326" s="12">
        <v>39</v>
      </c>
      <c r="L326" s="12">
        <v>1</v>
      </c>
      <c r="M326" s="12">
        <v>2</v>
      </c>
      <c r="N326" s="12">
        <v>31</v>
      </c>
      <c r="O326" s="12">
        <v>3</v>
      </c>
      <c r="P326" s="26">
        <v>27000</v>
      </c>
      <c r="Q326" s="28">
        <v>536095108</v>
      </c>
      <c r="R326"/>
      <c r="S326"/>
    </row>
    <row r="327" spans="1:19">
      <c r="A327" s="31">
        <f t="shared" si="21"/>
        <v>45</v>
      </c>
      <c r="B327" s="32" t="str">
        <f>VLOOKUP(K327,'Tables to Convert'!$B$4:$C$19,2,FALSE)</f>
        <v>Some College</v>
      </c>
      <c r="C327" s="33">
        <f t="shared" si="22"/>
        <v>49000</v>
      </c>
      <c r="D327" s="32" t="str">
        <f>VLOOKUP(L327,'Tables to Convert'!$E$3:$F$7,2,FALSE)</f>
        <v>White</v>
      </c>
      <c r="E327" s="32" t="str">
        <f>VLOOKUP(M327,'Tables to Convert'!$H$3:$I$5,2,FALSE)</f>
        <v>Male</v>
      </c>
      <c r="F327" s="32" t="str">
        <f>VLOOKUP(N327,'Tables to Convert'!$K$3:$L$8,2,FALSE)</f>
        <v>Ohio</v>
      </c>
      <c r="G327" s="40">
        <f t="shared" si="23"/>
        <v>31</v>
      </c>
      <c r="H327" s="34">
        <f t="shared" si="24"/>
        <v>7</v>
      </c>
      <c r="I327" s="12">
        <v>45</v>
      </c>
      <c r="J327" s="12">
        <v>31</v>
      </c>
      <c r="K327" s="12">
        <v>40</v>
      </c>
      <c r="L327" s="12">
        <v>1</v>
      </c>
      <c r="M327" s="12">
        <v>1</v>
      </c>
      <c r="N327" s="12">
        <v>31</v>
      </c>
      <c r="O327" s="12">
        <v>7</v>
      </c>
      <c r="P327" s="26">
        <v>49000</v>
      </c>
      <c r="Q327" s="28">
        <v>141910616</v>
      </c>
      <c r="R327"/>
      <c r="S327"/>
    </row>
    <row r="328" spans="1:19">
      <c r="A328" s="31">
        <f t="shared" si="21"/>
        <v>40</v>
      </c>
      <c r="B328" s="32" t="str">
        <f>VLOOKUP(K328,'Tables to Convert'!$B$4:$C$19,2,FALSE)</f>
        <v>High School Diploma</v>
      </c>
      <c r="C328" s="33">
        <f t="shared" si="22"/>
        <v>20000</v>
      </c>
      <c r="D328" s="32" t="str">
        <f>VLOOKUP(L328,'Tables to Convert'!$E$3:$F$7,2,FALSE)</f>
        <v>White</v>
      </c>
      <c r="E328" s="32" t="str">
        <f>VLOOKUP(M328,'Tables to Convert'!$H$3:$I$5,2,FALSE)</f>
        <v>Female</v>
      </c>
      <c r="F328" s="32" t="str">
        <f>VLOOKUP(N328,'Tables to Convert'!$K$3:$L$8,2,FALSE)</f>
        <v>Ohio</v>
      </c>
      <c r="G328" s="40">
        <f t="shared" si="23"/>
        <v>30</v>
      </c>
      <c r="H328" s="34">
        <f t="shared" si="24"/>
        <v>3</v>
      </c>
      <c r="I328" s="12">
        <v>40</v>
      </c>
      <c r="J328" s="12">
        <v>30</v>
      </c>
      <c r="K328" s="12">
        <v>39</v>
      </c>
      <c r="L328" s="12">
        <v>1</v>
      </c>
      <c r="M328" s="12">
        <v>2</v>
      </c>
      <c r="N328" s="12">
        <v>31</v>
      </c>
      <c r="O328" s="12">
        <v>3</v>
      </c>
      <c r="P328" s="26">
        <v>20000</v>
      </c>
      <c r="Q328" s="28">
        <v>232355681</v>
      </c>
      <c r="R328"/>
      <c r="S328"/>
    </row>
    <row r="329" spans="1:19">
      <c r="A329" s="31">
        <f t="shared" si="21"/>
        <v>40</v>
      </c>
      <c r="B329" s="32" t="str">
        <f>VLOOKUP(K329,'Tables to Convert'!$B$4:$C$19,2,FALSE)</f>
        <v>Bachelors</v>
      </c>
      <c r="C329" s="33">
        <f t="shared" si="22"/>
        <v>55000</v>
      </c>
      <c r="D329" s="32" t="str">
        <f>VLOOKUP(L329,'Tables to Convert'!$E$3:$F$7,2,FALSE)</f>
        <v>White</v>
      </c>
      <c r="E329" s="32" t="str">
        <f>VLOOKUP(M329,'Tables to Convert'!$H$3:$I$5,2,FALSE)</f>
        <v>Male</v>
      </c>
      <c r="F329" s="32" t="str">
        <f>VLOOKUP(N329,'Tables to Convert'!$K$3:$L$8,2,FALSE)</f>
        <v>Ohio</v>
      </c>
      <c r="G329" s="40">
        <f t="shared" si="23"/>
        <v>29</v>
      </c>
      <c r="H329" s="34">
        <f t="shared" si="24"/>
        <v>3</v>
      </c>
      <c r="I329" s="12">
        <v>40</v>
      </c>
      <c r="J329" s="12">
        <v>29</v>
      </c>
      <c r="K329" s="12">
        <v>44</v>
      </c>
      <c r="L329" s="12">
        <v>1</v>
      </c>
      <c r="M329" s="12">
        <v>1</v>
      </c>
      <c r="N329" s="12">
        <v>31</v>
      </c>
      <c r="O329" s="12">
        <v>3</v>
      </c>
      <c r="P329" s="26">
        <v>55000</v>
      </c>
      <c r="Q329" s="28">
        <v>371149042</v>
      </c>
      <c r="R329"/>
      <c r="S329"/>
    </row>
    <row r="330" spans="1:19">
      <c r="A330" s="31">
        <f t="shared" si="21"/>
        <v>40</v>
      </c>
      <c r="B330" s="32" t="str">
        <f>VLOOKUP(K330,'Tables to Convert'!$B$4:$C$19,2,FALSE)</f>
        <v>Some College</v>
      </c>
      <c r="C330" s="33">
        <f t="shared" si="22"/>
        <v>30000</v>
      </c>
      <c r="D330" s="32" t="str">
        <f>VLOOKUP(L330,'Tables to Convert'!$E$3:$F$7,2,FALSE)</f>
        <v>White</v>
      </c>
      <c r="E330" s="32" t="str">
        <f>VLOOKUP(M330,'Tables to Convert'!$H$3:$I$5,2,FALSE)</f>
        <v>Female</v>
      </c>
      <c r="F330" s="32" t="str">
        <f>VLOOKUP(N330,'Tables to Convert'!$K$3:$L$8,2,FALSE)</f>
        <v>Ohio</v>
      </c>
      <c r="G330" s="40">
        <f t="shared" si="23"/>
        <v>27</v>
      </c>
      <c r="H330" s="34">
        <f t="shared" si="24"/>
        <v>3</v>
      </c>
      <c r="I330" s="12">
        <v>40</v>
      </c>
      <c r="J330" s="12">
        <v>27</v>
      </c>
      <c r="K330" s="12">
        <v>43</v>
      </c>
      <c r="L330" s="12">
        <v>1</v>
      </c>
      <c r="M330" s="12">
        <v>2</v>
      </c>
      <c r="N330" s="12">
        <v>31</v>
      </c>
      <c r="O330" s="12">
        <v>3</v>
      </c>
      <c r="P330" s="26">
        <v>30000</v>
      </c>
      <c r="Q330" s="28">
        <v>170522696</v>
      </c>
      <c r="R330"/>
      <c r="S330"/>
    </row>
    <row r="331" spans="1:19">
      <c r="A331" s="31">
        <f t="shared" si="21"/>
        <v>40</v>
      </c>
      <c r="B331" s="32" t="str">
        <f>VLOOKUP(K331,'Tables to Convert'!$B$4:$C$19,2,FALSE)</f>
        <v>Some College</v>
      </c>
      <c r="C331" s="33">
        <f t="shared" si="22"/>
        <v>28000</v>
      </c>
      <c r="D331" s="32" t="str">
        <f>VLOOKUP(L331,'Tables to Convert'!$E$3:$F$7,2,FALSE)</f>
        <v>White</v>
      </c>
      <c r="E331" s="32" t="str">
        <f>VLOOKUP(M331,'Tables to Convert'!$H$3:$I$5,2,FALSE)</f>
        <v>Female</v>
      </c>
      <c r="F331" s="32" t="str">
        <f>VLOOKUP(N331,'Tables to Convert'!$K$3:$L$8,2,FALSE)</f>
        <v>Ohio</v>
      </c>
      <c r="G331" s="40">
        <f t="shared" si="23"/>
        <v>45</v>
      </c>
      <c r="H331" s="34">
        <f t="shared" si="24"/>
        <v>4</v>
      </c>
      <c r="I331" s="12">
        <v>40</v>
      </c>
      <c r="J331" s="12">
        <v>45</v>
      </c>
      <c r="K331" s="12">
        <v>43</v>
      </c>
      <c r="L331" s="12">
        <v>1</v>
      </c>
      <c r="M331" s="12">
        <v>2</v>
      </c>
      <c r="N331" s="12">
        <v>31</v>
      </c>
      <c r="O331" s="12">
        <v>4</v>
      </c>
      <c r="P331" s="26">
        <v>28000</v>
      </c>
      <c r="Q331" s="28">
        <v>720668804</v>
      </c>
      <c r="R331"/>
      <c r="S331"/>
    </row>
    <row r="332" spans="1:19">
      <c r="A332" s="31">
        <f t="shared" si="21"/>
        <v>45</v>
      </c>
      <c r="B332" s="32" t="str">
        <f>VLOOKUP(K332,'Tables to Convert'!$B$4:$C$19,2,FALSE)</f>
        <v>Some College</v>
      </c>
      <c r="C332" s="33">
        <f t="shared" si="22"/>
        <v>60000</v>
      </c>
      <c r="D332" s="32" t="str">
        <f>VLOOKUP(L332,'Tables to Convert'!$E$3:$F$7,2,FALSE)</f>
        <v>White</v>
      </c>
      <c r="E332" s="32" t="str">
        <f>VLOOKUP(M332,'Tables to Convert'!$H$3:$I$5,2,FALSE)</f>
        <v>Female</v>
      </c>
      <c r="F332" s="32" t="str">
        <f>VLOOKUP(N332,'Tables to Convert'!$K$3:$L$8,2,FALSE)</f>
        <v>Ohio</v>
      </c>
      <c r="G332" s="40">
        <f t="shared" si="23"/>
        <v>39</v>
      </c>
      <c r="H332" s="34">
        <f t="shared" si="24"/>
        <v>3</v>
      </c>
      <c r="I332" s="12">
        <v>45</v>
      </c>
      <c r="J332" s="12">
        <v>39</v>
      </c>
      <c r="K332" s="12">
        <v>43</v>
      </c>
      <c r="L332" s="12">
        <v>1</v>
      </c>
      <c r="M332" s="12">
        <v>2</v>
      </c>
      <c r="N332" s="12">
        <v>31</v>
      </c>
      <c r="O332" s="12">
        <v>3</v>
      </c>
      <c r="P332" s="26">
        <v>60000</v>
      </c>
      <c r="Q332" s="28">
        <v>207443032</v>
      </c>
      <c r="R332"/>
      <c r="S332"/>
    </row>
    <row r="333" spans="1:19">
      <c r="A333" s="31">
        <f t="shared" si="21"/>
        <v>40</v>
      </c>
      <c r="B333" s="32" t="str">
        <f>VLOOKUP(K333,'Tables to Convert'!$B$4:$C$19,2,FALSE)</f>
        <v>Some College</v>
      </c>
      <c r="C333" s="33">
        <f t="shared" si="22"/>
        <v>50000</v>
      </c>
      <c r="D333" s="32" t="str">
        <f>VLOOKUP(L333,'Tables to Convert'!$E$3:$F$7,2,FALSE)</f>
        <v>White</v>
      </c>
      <c r="E333" s="32" t="str">
        <f>VLOOKUP(M333,'Tables to Convert'!$H$3:$I$5,2,FALSE)</f>
        <v>Male</v>
      </c>
      <c r="F333" s="32" t="str">
        <f>VLOOKUP(N333,'Tables to Convert'!$K$3:$L$8,2,FALSE)</f>
        <v>Ohio</v>
      </c>
      <c r="G333" s="40">
        <f t="shared" si="23"/>
        <v>38</v>
      </c>
      <c r="H333" s="34">
        <f t="shared" si="24"/>
        <v>3</v>
      </c>
      <c r="I333" s="12">
        <v>40</v>
      </c>
      <c r="J333" s="12">
        <v>38</v>
      </c>
      <c r="K333" s="12">
        <v>43</v>
      </c>
      <c r="L333" s="12">
        <v>1</v>
      </c>
      <c r="M333" s="12">
        <v>1</v>
      </c>
      <c r="N333" s="12">
        <v>31</v>
      </c>
      <c r="O333" s="12">
        <v>3</v>
      </c>
      <c r="P333" s="26">
        <v>50000</v>
      </c>
      <c r="Q333" s="28">
        <v>836780408</v>
      </c>
      <c r="R333"/>
      <c r="S333"/>
    </row>
    <row r="334" spans="1:19">
      <c r="A334" s="31">
        <f t="shared" si="21"/>
        <v>52</v>
      </c>
      <c r="B334" s="32" t="str">
        <f>VLOOKUP(K334,'Tables to Convert'!$B$4:$C$19,2,FALSE)</f>
        <v>High School Diploma</v>
      </c>
      <c r="C334" s="33">
        <f t="shared" si="22"/>
        <v>13000</v>
      </c>
      <c r="D334" s="32" t="str">
        <f>VLOOKUP(L334,'Tables to Convert'!$E$3:$F$7,2,FALSE)</f>
        <v>Black</v>
      </c>
      <c r="E334" s="32" t="str">
        <f>VLOOKUP(M334,'Tables to Convert'!$H$3:$I$5,2,FALSE)</f>
        <v>Male</v>
      </c>
      <c r="F334" s="32" t="str">
        <f>VLOOKUP(N334,'Tables to Convert'!$K$3:$L$8,2,FALSE)</f>
        <v>Ohio</v>
      </c>
      <c r="G334" s="40">
        <f t="shared" si="23"/>
        <v>24</v>
      </c>
      <c r="H334" s="34">
        <f t="shared" si="24"/>
        <v>6</v>
      </c>
      <c r="I334" s="12">
        <v>52</v>
      </c>
      <c r="J334" s="12">
        <v>24</v>
      </c>
      <c r="K334" s="12">
        <v>39</v>
      </c>
      <c r="L334" s="12">
        <v>2</v>
      </c>
      <c r="M334" s="12">
        <v>1</v>
      </c>
      <c r="N334" s="12">
        <v>31</v>
      </c>
      <c r="O334" s="12">
        <v>6</v>
      </c>
      <c r="P334" s="26">
        <v>13000</v>
      </c>
      <c r="Q334" s="28">
        <v>896930172</v>
      </c>
      <c r="R334"/>
      <c r="S334"/>
    </row>
    <row r="335" spans="1:19">
      <c r="A335" s="31">
        <f t="shared" si="21"/>
        <v>40</v>
      </c>
      <c r="B335" s="32" t="str">
        <f>VLOOKUP(K335,'Tables to Convert'!$B$4:$C$19,2,FALSE)</f>
        <v>11th Grade</v>
      </c>
      <c r="C335" s="33">
        <f t="shared" si="22"/>
        <v>18000</v>
      </c>
      <c r="D335" s="32" t="str">
        <f>VLOOKUP(L335,'Tables to Convert'!$E$3:$F$7,2,FALSE)</f>
        <v>White</v>
      </c>
      <c r="E335" s="32" t="str">
        <f>VLOOKUP(M335,'Tables to Convert'!$H$3:$I$5,2,FALSE)</f>
        <v>Female</v>
      </c>
      <c r="F335" s="32" t="str">
        <f>VLOOKUP(N335,'Tables to Convert'!$K$3:$L$8,2,FALSE)</f>
        <v>Ohio</v>
      </c>
      <c r="G335" s="40">
        <f t="shared" si="23"/>
        <v>47</v>
      </c>
      <c r="H335" s="34">
        <f t="shared" si="24"/>
        <v>4</v>
      </c>
      <c r="I335" s="12">
        <v>40</v>
      </c>
      <c r="J335" s="12">
        <v>47</v>
      </c>
      <c r="K335" s="12">
        <v>37</v>
      </c>
      <c r="L335" s="12">
        <v>1</v>
      </c>
      <c r="M335" s="12">
        <v>2</v>
      </c>
      <c r="N335" s="12">
        <v>31</v>
      </c>
      <c r="O335" s="12">
        <v>4</v>
      </c>
      <c r="P335" s="26">
        <v>18000</v>
      </c>
      <c r="Q335" s="28">
        <v>931285219</v>
      </c>
      <c r="R335"/>
      <c r="S335"/>
    </row>
    <row r="336" spans="1:19">
      <c r="A336" s="31">
        <f t="shared" si="21"/>
        <v>53</v>
      </c>
      <c r="B336" s="32" t="str">
        <f>VLOOKUP(K336,'Tables to Convert'!$B$4:$C$19,2,FALSE)</f>
        <v>Some College</v>
      </c>
      <c r="C336" s="33">
        <f t="shared" si="22"/>
        <v>59000</v>
      </c>
      <c r="D336" s="32" t="str">
        <f>VLOOKUP(L336,'Tables to Convert'!$E$3:$F$7,2,FALSE)</f>
        <v>White</v>
      </c>
      <c r="E336" s="32" t="str">
        <f>VLOOKUP(M336,'Tables to Convert'!$H$3:$I$5,2,FALSE)</f>
        <v>Male</v>
      </c>
      <c r="F336" s="32" t="str">
        <f>VLOOKUP(N336,'Tables to Convert'!$K$3:$L$8,2,FALSE)</f>
        <v>Ohio</v>
      </c>
      <c r="G336" s="40">
        <f t="shared" si="23"/>
        <v>44</v>
      </c>
      <c r="H336" s="34">
        <f t="shared" si="24"/>
        <v>7</v>
      </c>
      <c r="I336" s="12">
        <v>53</v>
      </c>
      <c r="J336" s="12">
        <v>44</v>
      </c>
      <c r="K336" s="12">
        <v>42</v>
      </c>
      <c r="L336" s="12">
        <v>1</v>
      </c>
      <c r="M336" s="12">
        <v>1</v>
      </c>
      <c r="N336" s="12">
        <v>31</v>
      </c>
      <c r="O336" s="12">
        <v>7</v>
      </c>
      <c r="P336" s="26">
        <v>59000</v>
      </c>
      <c r="Q336" s="28">
        <v>904609694</v>
      </c>
      <c r="R336"/>
      <c r="S336"/>
    </row>
    <row r="337" spans="1:19">
      <c r="A337" s="31">
        <f t="shared" si="21"/>
        <v>60</v>
      </c>
      <c r="B337" s="32" t="str">
        <f>VLOOKUP(K337,'Tables to Convert'!$B$4:$C$19,2,FALSE)</f>
        <v>Some College</v>
      </c>
      <c r="C337" s="33">
        <f t="shared" si="22"/>
        <v>75000</v>
      </c>
      <c r="D337" s="32" t="str">
        <f>VLOOKUP(L337,'Tables to Convert'!$E$3:$F$7,2,FALSE)</f>
        <v>White</v>
      </c>
      <c r="E337" s="32" t="str">
        <f>VLOOKUP(M337,'Tables to Convert'!$H$3:$I$5,2,FALSE)</f>
        <v>Male</v>
      </c>
      <c r="F337" s="32" t="str">
        <f>VLOOKUP(N337,'Tables to Convert'!$K$3:$L$8,2,FALSE)</f>
        <v>Ohio</v>
      </c>
      <c r="G337" s="40">
        <f t="shared" si="23"/>
        <v>27</v>
      </c>
      <c r="H337" s="34">
        <f t="shared" si="24"/>
        <v>4</v>
      </c>
      <c r="I337" s="12">
        <v>60</v>
      </c>
      <c r="J337" s="12">
        <v>27</v>
      </c>
      <c r="K337" s="12">
        <v>43</v>
      </c>
      <c r="L337" s="12">
        <v>1</v>
      </c>
      <c r="M337" s="12">
        <v>1</v>
      </c>
      <c r="N337" s="12">
        <v>31</v>
      </c>
      <c r="O337" s="12">
        <v>4</v>
      </c>
      <c r="P337" s="26">
        <v>75000</v>
      </c>
      <c r="Q337" s="28">
        <v>471685968</v>
      </c>
      <c r="R337"/>
      <c r="S337"/>
    </row>
    <row r="338" spans="1:19">
      <c r="A338" s="31">
        <f t="shared" si="21"/>
        <v>45</v>
      </c>
      <c r="B338" s="32" t="str">
        <f>VLOOKUP(K338,'Tables to Convert'!$B$4:$C$19,2,FALSE)</f>
        <v>Bachelors</v>
      </c>
      <c r="C338" s="33">
        <f t="shared" si="22"/>
        <v>48802</v>
      </c>
      <c r="D338" s="32" t="str">
        <f>VLOOKUP(L338,'Tables to Convert'!$E$3:$F$7,2,FALSE)</f>
        <v>White</v>
      </c>
      <c r="E338" s="32" t="str">
        <f>VLOOKUP(M338,'Tables to Convert'!$H$3:$I$5,2,FALSE)</f>
        <v>Female</v>
      </c>
      <c r="F338" s="32" t="str">
        <f>VLOOKUP(N338,'Tables to Convert'!$K$3:$L$8,2,FALSE)</f>
        <v>Ohio</v>
      </c>
      <c r="G338" s="40">
        <f t="shared" si="23"/>
        <v>48</v>
      </c>
      <c r="H338" s="34">
        <f t="shared" si="24"/>
        <v>4</v>
      </c>
      <c r="I338" s="12">
        <v>45</v>
      </c>
      <c r="J338" s="12">
        <v>48</v>
      </c>
      <c r="K338" s="12">
        <v>44</v>
      </c>
      <c r="L338" s="12">
        <v>1</v>
      </c>
      <c r="M338" s="12">
        <v>2</v>
      </c>
      <c r="N338" s="12">
        <v>31</v>
      </c>
      <c r="O338" s="12">
        <v>4</v>
      </c>
      <c r="P338" s="26">
        <v>48802</v>
      </c>
      <c r="Q338" s="28">
        <v>465461026</v>
      </c>
      <c r="R338"/>
      <c r="S338"/>
    </row>
    <row r="339" spans="1:19">
      <c r="A339" s="31">
        <f t="shared" si="21"/>
        <v>50</v>
      </c>
      <c r="B339" s="32" t="str">
        <f>VLOOKUP(K339,'Tables to Convert'!$B$4:$C$19,2,FALSE)</f>
        <v>Bachelors</v>
      </c>
      <c r="C339" s="33">
        <f t="shared" si="22"/>
        <v>43000</v>
      </c>
      <c r="D339" s="32" t="str">
        <f>VLOOKUP(L339,'Tables to Convert'!$E$3:$F$7,2,FALSE)</f>
        <v>White</v>
      </c>
      <c r="E339" s="32" t="str">
        <f>VLOOKUP(M339,'Tables to Convert'!$H$3:$I$5,2,FALSE)</f>
        <v>Male</v>
      </c>
      <c r="F339" s="32" t="str">
        <f>VLOOKUP(N339,'Tables to Convert'!$K$3:$L$8,2,FALSE)</f>
        <v>Ohio</v>
      </c>
      <c r="G339" s="40">
        <f t="shared" si="23"/>
        <v>40</v>
      </c>
      <c r="H339" s="34">
        <f t="shared" si="24"/>
        <v>6</v>
      </c>
      <c r="I339" s="12">
        <v>50</v>
      </c>
      <c r="J339" s="12">
        <v>40</v>
      </c>
      <c r="K339" s="12">
        <v>44</v>
      </c>
      <c r="L339" s="12">
        <v>1</v>
      </c>
      <c r="M339" s="12">
        <v>1</v>
      </c>
      <c r="N339" s="12">
        <v>31</v>
      </c>
      <c r="O339" s="12">
        <v>6</v>
      </c>
      <c r="P339" s="26">
        <v>43000</v>
      </c>
      <c r="Q339" s="28">
        <v>337940116</v>
      </c>
      <c r="R339"/>
      <c r="S339"/>
    </row>
    <row r="340" spans="1:19">
      <c r="A340" s="31">
        <f t="shared" si="21"/>
        <v>50</v>
      </c>
      <c r="B340" s="32" t="str">
        <f>VLOOKUP(K340,'Tables to Convert'!$B$4:$C$19,2,FALSE)</f>
        <v>Some College</v>
      </c>
      <c r="C340" s="33">
        <f t="shared" si="22"/>
        <v>0</v>
      </c>
      <c r="D340" s="32" t="str">
        <f>VLOOKUP(L340,'Tables to Convert'!$E$3:$F$7,2,FALSE)</f>
        <v>White</v>
      </c>
      <c r="E340" s="32" t="str">
        <f>VLOOKUP(M340,'Tables to Convert'!$H$3:$I$5,2,FALSE)</f>
        <v>Female</v>
      </c>
      <c r="F340" s="32" t="str">
        <f>VLOOKUP(N340,'Tables to Convert'!$K$3:$L$8,2,FALSE)</f>
        <v>Ohio</v>
      </c>
      <c r="G340" s="40">
        <f t="shared" si="23"/>
        <v>38</v>
      </c>
      <c r="H340" s="34">
        <f t="shared" si="24"/>
        <v>6</v>
      </c>
      <c r="I340" s="12">
        <v>50</v>
      </c>
      <c r="J340" s="12">
        <v>38</v>
      </c>
      <c r="K340" s="12">
        <v>43</v>
      </c>
      <c r="L340" s="12">
        <v>1</v>
      </c>
      <c r="M340" s="12">
        <v>2</v>
      </c>
      <c r="N340" s="12">
        <v>31</v>
      </c>
      <c r="O340" s="12">
        <v>6</v>
      </c>
      <c r="P340" s="26">
        <v>0</v>
      </c>
      <c r="Q340" s="28">
        <v>859898048</v>
      </c>
      <c r="R340"/>
      <c r="S340"/>
    </row>
    <row r="341" spans="1:19">
      <c r="A341" s="31">
        <f t="shared" si="21"/>
        <v>40</v>
      </c>
      <c r="B341" s="32" t="str">
        <f>VLOOKUP(K341,'Tables to Convert'!$B$4:$C$19,2,FALSE)</f>
        <v>Some College</v>
      </c>
      <c r="C341" s="33">
        <f t="shared" si="22"/>
        <v>25000</v>
      </c>
      <c r="D341" s="32" t="str">
        <f>VLOOKUP(L341,'Tables to Convert'!$E$3:$F$7,2,FALSE)</f>
        <v>Black</v>
      </c>
      <c r="E341" s="32" t="str">
        <f>VLOOKUP(M341,'Tables to Convert'!$H$3:$I$5,2,FALSE)</f>
        <v>Male</v>
      </c>
      <c r="F341" s="32" t="str">
        <f>VLOOKUP(N341,'Tables to Convert'!$K$3:$L$8,2,FALSE)</f>
        <v>Ohio</v>
      </c>
      <c r="G341" s="40">
        <f t="shared" si="23"/>
        <v>49</v>
      </c>
      <c r="H341" s="34">
        <f t="shared" si="24"/>
        <v>5</v>
      </c>
      <c r="I341" s="12">
        <v>40</v>
      </c>
      <c r="J341" s="12">
        <v>49</v>
      </c>
      <c r="K341" s="12">
        <v>43</v>
      </c>
      <c r="L341" s="12">
        <v>2</v>
      </c>
      <c r="M341" s="12">
        <v>1</v>
      </c>
      <c r="N341" s="12">
        <v>31</v>
      </c>
      <c r="O341" s="12">
        <v>5</v>
      </c>
      <c r="P341" s="26">
        <v>25000</v>
      </c>
      <c r="Q341" s="28">
        <v>25354933</v>
      </c>
      <c r="R341"/>
      <c r="S341"/>
    </row>
    <row r="342" spans="1:19">
      <c r="A342" s="31">
        <f t="shared" si="21"/>
        <v>40</v>
      </c>
      <c r="B342" s="32" t="str">
        <f>VLOOKUP(K342,'Tables to Convert'!$B$4:$C$19,2,FALSE)</f>
        <v>Some College</v>
      </c>
      <c r="C342" s="33">
        <f t="shared" si="22"/>
        <v>24000</v>
      </c>
      <c r="D342" s="32" t="str">
        <f>VLOOKUP(L342,'Tables to Convert'!$E$3:$F$7,2,FALSE)</f>
        <v>Black</v>
      </c>
      <c r="E342" s="32" t="str">
        <f>VLOOKUP(M342,'Tables to Convert'!$H$3:$I$5,2,FALSE)</f>
        <v>Female</v>
      </c>
      <c r="F342" s="32" t="str">
        <f>VLOOKUP(N342,'Tables to Convert'!$K$3:$L$8,2,FALSE)</f>
        <v>Ohio</v>
      </c>
      <c r="G342" s="40">
        <f t="shared" si="23"/>
        <v>64</v>
      </c>
      <c r="H342" s="34">
        <f t="shared" si="24"/>
        <v>6</v>
      </c>
      <c r="I342" s="12">
        <v>40</v>
      </c>
      <c r="J342" s="12">
        <v>64</v>
      </c>
      <c r="K342" s="12">
        <v>43</v>
      </c>
      <c r="L342" s="12">
        <v>2</v>
      </c>
      <c r="M342" s="12">
        <v>2</v>
      </c>
      <c r="N342" s="12">
        <v>31</v>
      </c>
      <c r="O342" s="12">
        <v>6</v>
      </c>
      <c r="P342" s="26">
        <v>24000</v>
      </c>
      <c r="Q342" s="28">
        <v>872271760</v>
      </c>
      <c r="R342"/>
      <c r="S342"/>
    </row>
    <row r="343" spans="1:19">
      <c r="A343" s="31">
        <f t="shared" si="21"/>
        <v>35</v>
      </c>
      <c r="B343" s="32" t="str">
        <f>VLOOKUP(K343,'Tables to Convert'!$B$4:$C$19,2,FALSE)</f>
        <v>Some College</v>
      </c>
      <c r="C343" s="33">
        <f t="shared" si="22"/>
        <v>7612</v>
      </c>
      <c r="D343" s="32" t="str">
        <f>VLOOKUP(L343,'Tables to Convert'!$E$3:$F$7,2,FALSE)</f>
        <v>Black</v>
      </c>
      <c r="E343" s="32" t="str">
        <f>VLOOKUP(M343,'Tables to Convert'!$H$3:$I$5,2,FALSE)</f>
        <v>Male</v>
      </c>
      <c r="F343" s="32" t="str">
        <f>VLOOKUP(N343,'Tables to Convert'!$K$3:$L$8,2,FALSE)</f>
        <v>Ohio</v>
      </c>
      <c r="G343" s="40">
        <f t="shared" si="23"/>
        <v>29</v>
      </c>
      <c r="H343" s="34">
        <f t="shared" si="24"/>
        <v>6</v>
      </c>
      <c r="I343" s="12">
        <v>35</v>
      </c>
      <c r="J343" s="12">
        <v>29</v>
      </c>
      <c r="K343" s="12">
        <v>40</v>
      </c>
      <c r="L343" s="12">
        <v>2</v>
      </c>
      <c r="M343" s="12">
        <v>1</v>
      </c>
      <c r="N343" s="12">
        <v>31</v>
      </c>
      <c r="O343" s="12">
        <v>6</v>
      </c>
      <c r="P343" s="26">
        <v>7612</v>
      </c>
      <c r="Q343" s="28">
        <v>139993696</v>
      </c>
      <c r="R343"/>
      <c r="S343"/>
    </row>
    <row r="344" spans="1:19">
      <c r="A344" s="31">
        <f t="shared" si="21"/>
        <v>40</v>
      </c>
      <c r="B344" s="32" t="str">
        <f>VLOOKUP(K344,'Tables to Convert'!$B$4:$C$19,2,FALSE)</f>
        <v>Some College</v>
      </c>
      <c r="C344" s="33">
        <f t="shared" si="22"/>
        <v>25000</v>
      </c>
      <c r="D344" s="32" t="str">
        <f>VLOOKUP(L344,'Tables to Convert'!$E$3:$F$7,2,FALSE)</f>
        <v>White</v>
      </c>
      <c r="E344" s="32" t="str">
        <f>VLOOKUP(M344,'Tables to Convert'!$H$3:$I$5,2,FALSE)</f>
        <v>Male</v>
      </c>
      <c r="F344" s="32" t="str">
        <f>VLOOKUP(N344,'Tables to Convert'!$K$3:$L$8,2,FALSE)</f>
        <v>Ohio</v>
      </c>
      <c r="G344" s="40">
        <f t="shared" si="23"/>
        <v>57</v>
      </c>
      <c r="H344" s="34">
        <f t="shared" si="24"/>
        <v>2</v>
      </c>
      <c r="I344" s="12">
        <v>40</v>
      </c>
      <c r="J344" s="12">
        <v>57</v>
      </c>
      <c r="K344" s="12">
        <v>40</v>
      </c>
      <c r="L344" s="12">
        <v>1</v>
      </c>
      <c r="M344" s="12">
        <v>1</v>
      </c>
      <c r="N344" s="12">
        <v>31</v>
      </c>
      <c r="O344" s="12">
        <v>2</v>
      </c>
      <c r="P344" s="26">
        <v>25000</v>
      </c>
      <c r="Q344" s="28">
        <v>747065377</v>
      </c>
      <c r="R344"/>
      <c r="S344"/>
    </row>
    <row r="345" spans="1:19">
      <c r="A345" s="31">
        <f t="shared" si="21"/>
        <v>48</v>
      </c>
      <c r="B345" s="32" t="str">
        <f>VLOOKUP(K345,'Tables to Convert'!$B$4:$C$19,2,FALSE)</f>
        <v>Some College</v>
      </c>
      <c r="C345" s="33">
        <f t="shared" si="22"/>
        <v>20000</v>
      </c>
      <c r="D345" s="32" t="str">
        <f>VLOOKUP(L345,'Tables to Convert'!$E$3:$F$7,2,FALSE)</f>
        <v>White</v>
      </c>
      <c r="E345" s="32" t="str">
        <f>VLOOKUP(M345,'Tables to Convert'!$H$3:$I$5,2,FALSE)</f>
        <v>Female</v>
      </c>
      <c r="F345" s="32" t="str">
        <f>VLOOKUP(N345,'Tables to Convert'!$K$3:$L$8,2,FALSE)</f>
        <v>Ohio</v>
      </c>
      <c r="G345" s="40">
        <f t="shared" si="23"/>
        <v>29</v>
      </c>
      <c r="H345" s="34">
        <f t="shared" si="24"/>
        <v>2</v>
      </c>
      <c r="I345" s="12">
        <v>48</v>
      </c>
      <c r="J345" s="12">
        <v>29</v>
      </c>
      <c r="K345" s="12">
        <v>40</v>
      </c>
      <c r="L345" s="12">
        <v>1</v>
      </c>
      <c r="M345" s="12">
        <v>2</v>
      </c>
      <c r="N345" s="12">
        <v>31</v>
      </c>
      <c r="O345" s="12">
        <v>2</v>
      </c>
      <c r="P345" s="26">
        <v>20000</v>
      </c>
      <c r="Q345" s="28">
        <v>460044941</v>
      </c>
      <c r="R345"/>
      <c r="S345"/>
    </row>
    <row r="346" spans="1:19">
      <c r="A346" s="31">
        <f t="shared" si="21"/>
        <v>40</v>
      </c>
      <c r="B346" s="32" t="str">
        <f>VLOOKUP(K346,'Tables to Convert'!$B$4:$C$19,2,FALSE)</f>
        <v>High School Diploma</v>
      </c>
      <c r="C346" s="33">
        <f t="shared" si="22"/>
        <v>48818</v>
      </c>
      <c r="D346" s="32" t="str">
        <f>VLOOKUP(L346,'Tables to Convert'!$E$3:$F$7,2,FALSE)</f>
        <v>White</v>
      </c>
      <c r="E346" s="32" t="str">
        <f>VLOOKUP(M346,'Tables to Convert'!$H$3:$I$5,2,FALSE)</f>
        <v>Male</v>
      </c>
      <c r="F346" s="32" t="str">
        <f>VLOOKUP(N346,'Tables to Convert'!$K$3:$L$8,2,FALSE)</f>
        <v>Ohio</v>
      </c>
      <c r="G346" s="40">
        <f t="shared" si="23"/>
        <v>56</v>
      </c>
      <c r="H346" s="34">
        <f t="shared" si="24"/>
        <v>6</v>
      </c>
      <c r="I346" s="12">
        <v>40</v>
      </c>
      <c r="J346" s="12">
        <v>56</v>
      </c>
      <c r="K346" s="12">
        <v>39</v>
      </c>
      <c r="L346" s="12">
        <v>1</v>
      </c>
      <c r="M346" s="12">
        <v>1</v>
      </c>
      <c r="N346" s="12">
        <v>31</v>
      </c>
      <c r="O346" s="12">
        <v>6</v>
      </c>
      <c r="P346" s="26">
        <v>48818</v>
      </c>
      <c r="Q346" s="28">
        <v>948634884</v>
      </c>
      <c r="R346"/>
      <c r="S346"/>
    </row>
    <row r="347" spans="1:19">
      <c r="A347" s="31">
        <f t="shared" si="21"/>
        <v>40</v>
      </c>
      <c r="B347" s="32" t="str">
        <f>VLOOKUP(K347,'Tables to Convert'!$B$4:$C$19,2,FALSE)</f>
        <v>Some College</v>
      </c>
      <c r="C347" s="33">
        <f t="shared" si="22"/>
        <v>44000</v>
      </c>
      <c r="D347" s="32" t="str">
        <f>VLOOKUP(L347,'Tables to Convert'!$E$3:$F$7,2,FALSE)</f>
        <v>Black</v>
      </c>
      <c r="E347" s="32" t="str">
        <f>VLOOKUP(M347,'Tables to Convert'!$H$3:$I$5,2,FALSE)</f>
        <v>Male</v>
      </c>
      <c r="F347" s="32" t="str">
        <f>VLOOKUP(N347,'Tables to Convert'!$K$3:$L$8,2,FALSE)</f>
        <v>Ohio</v>
      </c>
      <c r="G347" s="40">
        <f t="shared" si="23"/>
        <v>30</v>
      </c>
      <c r="H347" s="34">
        <f t="shared" si="24"/>
        <v>8</v>
      </c>
      <c r="I347" s="12">
        <v>40</v>
      </c>
      <c r="J347" s="12">
        <v>30</v>
      </c>
      <c r="K347" s="12">
        <v>43</v>
      </c>
      <c r="L347" s="12">
        <v>2</v>
      </c>
      <c r="M347" s="12">
        <v>1</v>
      </c>
      <c r="N347" s="12">
        <v>31</v>
      </c>
      <c r="O347" s="12">
        <v>8</v>
      </c>
      <c r="P347" s="26">
        <v>44000</v>
      </c>
      <c r="Q347" s="28">
        <v>757617652</v>
      </c>
      <c r="R347"/>
      <c r="S347"/>
    </row>
    <row r="348" spans="1:19">
      <c r="A348" s="31">
        <f t="shared" si="21"/>
        <v>40</v>
      </c>
      <c r="B348" s="32" t="str">
        <f>VLOOKUP(K348,'Tables to Convert'!$B$4:$C$19,2,FALSE)</f>
        <v>Some College</v>
      </c>
      <c r="C348" s="33">
        <f t="shared" si="22"/>
        <v>27500</v>
      </c>
      <c r="D348" s="32" t="str">
        <f>VLOOKUP(L348,'Tables to Convert'!$E$3:$F$7,2,FALSE)</f>
        <v>Black</v>
      </c>
      <c r="E348" s="32" t="str">
        <f>VLOOKUP(M348,'Tables to Convert'!$H$3:$I$5,2,FALSE)</f>
        <v>Female</v>
      </c>
      <c r="F348" s="32" t="str">
        <f>VLOOKUP(N348,'Tables to Convert'!$K$3:$L$8,2,FALSE)</f>
        <v>Ohio</v>
      </c>
      <c r="G348" s="40">
        <f t="shared" si="23"/>
        <v>31</v>
      </c>
      <c r="H348" s="34">
        <f t="shared" si="24"/>
        <v>8</v>
      </c>
      <c r="I348" s="12">
        <v>40</v>
      </c>
      <c r="J348" s="12">
        <v>31</v>
      </c>
      <c r="K348" s="12">
        <v>41</v>
      </c>
      <c r="L348" s="12">
        <v>2</v>
      </c>
      <c r="M348" s="12">
        <v>2</v>
      </c>
      <c r="N348" s="12">
        <v>31</v>
      </c>
      <c r="O348" s="12">
        <v>8</v>
      </c>
      <c r="P348" s="26">
        <v>27500</v>
      </c>
      <c r="Q348" s="28">
        <v>489794499</v>
      </c>
      <c r="R348"/>
      <c r="S348"/>
    </row>
    <row r="349" spans="1:19">
      <c r="A349" s="31">
        <f t="shared" si="21"/>
        <v>35</v>
      </c>
      <c r="B349" s="32" t="str">
        <f>VLOOKUP(K349,'Tables to Convert'!$B$4:$C$19,2,FALSE)</f>
        <v>High School Diploma</v>
      </c>
      <c r="C349" s="33">
        <f t="shared" si="22"/>
        <v>21000</v>
      </c>
      <c r="D349" s="32" t="str">
        <f>VLOOKUP(L349,'Tables to Convert'!$E$3:$F$7,2,FALSE)</f>
        <v>White</v>
      </c>
      <c r="E349" s="32" t="str">
        <f>VLOOKUP(M349,'Tables to Convert'!$H$3:$I$5,2,FALSE)</f>
        <v>Female</v>
      </c>
      <c r="F349" s="32" t="str">
        <f>VLOOKUP(N349,'Tables to Convert'!$K$3:$L$8,2,FALSE)</f>
        <v>Ohio</v>
      </c>
      <c r="G349" s="40">
        <f t="shared" si="23"/>
        <v>33</v>
      </c>
      <c r="H349" s="34">
        <f t="shared" si="24"/>
        <v>3</v>
      </c>
      <c r="I349" s="12">
        <v>35</v>
      </c>
      <c r="J349" s="12">
        <v>33</v>
      </c>
      <c r="K349" s="12">
        <v>39</v>
      </c>
      <c r="L349" s="12">
        <v>1</v>
      </c>
      <c r="M349" s="12">
        <v>2</v>
      </c>
      <c r="N349" s="12">
        <v>31</v>
      </c>
      <c r="O349" s="12">
        <v>3</v>
      </c>
      <c r="P349" s="26">
        <v>21000</v>
      </c>
      <c r="Q349" s="28">
        <v>273382690</v>
      </c>
      <c r="R349"/>
      <c r="S349"/>
    </row>
    <row r="350" spans="1:19">
      <c r="A350" s="31">
        <f t="shared" si="21"/>
        <v>50</v>
      </c>
      <c r="B350" s="32" t="str">
        <f>VLOOKUP(K350,'Tables to Convert'!$B$4:$C$19,2,FALSE)</f>
        <v>Some College</v>
      </c>
      <c r="C350" s="33">
        <f t="shared" si="22"/>
        <v>64100</v>
      </c>
      <c r="D350" s="32" t="str">
        <f>VLOOKUP(L350,'Tables to Convert'!$E$3:$F$7,2,FALSE)</f>
        <v>Black</v>
      </c>
      <c r="E350" s="32" t="str">
        <f>VLOOKUP(M350,'Tables to Convert'!$H$3:$I$5,2,FALSE)</f>
        <v>Female</v>
      </c>
      <c r="F350" s="32" t="str">
        <f>VLOOKUP(N350,'Tables to Convert'!$K$3:$L$8,2,FALSE)</f>
        <v>Ohio</v>
      </c>
      <c r="G350" s="40">
        <f t="shared" si="23"/>
        <v>33</v>
      </c>
      <c r="H350" s="34">
        <f t="shared" si="24"/>
        <v>2</v>
      </c>
      <c r="I350" s="12">
        <v>50</v>
      </c>
      <c r="J350" s="12">
        <v>33</v>
      </c>
      <c r="K350" s="12">
        <v>43</v>
      </c>
      <c r="L350" s="12">
        <v>2</v>
      </c>
      <c r="M350" s="12">
        <v>2</v>
      </c>
      <c r="N350" s="12">
        <v>31</v>
      </c>
      <c r="O350" s="12">
        <v>2</v>
      </c>
      <c r="P350" s="26">
        <v>64100</v>
      </c>
      <c r="Q350" s="28">
        <v>647273990</v>
      </c>
      <c r="R350"/>
      <c r="S350"/>
    </row>
    <row r="351" spans="1:19">
      <c r="A351" s="31">
        <f t="shared" si="21"/>
        <v>42</v>
      </c>
      <c r="B351" s="32" t="str">
        <f>VLOOKUP(K351,'Tables to Convert'!$B$4:$C$19,2,FALSE)</f>
        <v>Some College</v>
      </c>
      <c r="C351" s="33">
        <f t="shared" si="22"/>
        <v>22500</v>
      </c>
      <c r="D351" s="32" t="str">
        <f>VLOOKUP(L351,'Tables to Convert'!$E$3:$F$7,2,FALSE)</f>
        <v>White</v>
      </c>
      <c r="E351" s="32" t="str">
        <f>VLOOKUP(M351,'Tables to Convert'!$H$3:$I$5,2,FALSE)</f>
        <v>Female</v>
      </c>
      <c r="F351" s="32" t="str">
        <f>VLOOKUP(N351,'Tables to Convert'!$K$3:$L$8,2,FALSE)</f>
        <v>Ohio</v>
      </c>
      <c r="G351" s="40">
        <f t="shared" si="23"/>
        <v>41</v>
      </c>
      <c r="H351" s="34">
        <f t="shared" si="24"/>
        <v>3</v>
      </c>
      <c r="I351" s="12">
        <v>42</v>
      </c>
      <c r="J351" s="12">
        <v>41</v>
      </c>
      <c r="K351" s="12">
        <v>40</v>
      </c>
      <c r="L351" s="12">
        <v>1</v>
      </c>
      <c r="M351" s="12">
        <v>2</v>
      </c>
      <c r="N351" s="12">
        <v>31</v>
      </c>
      <c r="O351" s="12">
        <v>3</v>
      </c>
      <c r="P351" s="26">
        <v>22500</v>
      </c>
      <c r="Q351" s="28">
        <v>241395249</v>
      </c>
      <c r="R351"/>
      <c r="S351"/>
    </row>
    <row r="352" spans="1:19">
      <c r="A352" s="31">
        <f t="shared" si="21"/>
        <v>40</v>
      </c>
      <c r="B352" s="32" t="str">
        <f>VLOOKUP(K352,'Tables to Convert'!$B$4:$C$19,2,FALSE)</f>
        <v>10th Grade</v>
      </c>
      <c r="C352" s="33">
        <f t="shared" si="22"/>
        <v>17900</v>
      </c>
      <c r="D352" s="32" t="str">
        <f>VLOOKUP(L352,'Tables to Convert'!$E$3:$F$7,2,FALSE)</f>
        <v>White</v>
      </c>
      <c r="E352" s="32" t="str">
        <f>VLOOKUP(M352,'Tables to Convert'!$H$3:$I$5,2,FALSE)</f>
        <v>Female</v>
      </c>
      <c r="F352" s="32" t="str">
        <f>VLOOKUP(N352,'Tables to Convert'!$K$3:$L$8,2,FALSE)</f>
        <v>Ohio</v>
      </c>
      <c r="G352" s="40">
        <f t="shared" si="23"/>
        <v>21</v>
      </c>
      <c r="H352" s="34">
        <f t="shared" si="24"/>
        <v>3</v>
      </c>
      <c r="I352" s="12">
        <v>40</v>
      </c>
      <c r="J352" s="12">
        <v>21</v>
      </c>
      <c r="K352" s="12">
        <v>36</v>
      </c>
      <c r="L352" s="12">
        <v>1</v>
      </c>
      <c r="M352" s="12">
        <v>2</v>
      </c>
      <c r="N352" s="12">
        <v>31</v>
      </c>
      <c r="O352" s="12">
        <v>3</v>
      </c>
      <c r="P352" s="26">
        <v>17900</v>
      </c>
      <c r="Q352" s="28">
        <v>469843967</v>
      </c>
      <c r="R352"/>
      <c r="S352"/>
    </row>
    <row r="353" spans="1:19">
      <c r="A353" s="31">
        <f t="shared" si="21"/>
        <v>45</v>
      </c>
      <c r="B353" s="32" t="str">
        <f>VLOOKUP(K353,'Tables to Convert'!$B$4:$C$19,2,FALSE)</f>
        <v>Bachelors</v>
      </c>
      <c r="C353" s="33">
        <f t="shared" si="22"/>
        <v>36000</v>
      </c>
      <c r="D353" s="32" t="str">
        <f>VLOOKUP(L353,'Tables to Convert'!$E$3:$F$7,2,FALSE)</f>
        <v>White</v>
      </c>
      <c r="E353" s="32" t="str">
        <f>VLOOKUP(M353,'Tables to Convert'!$H$3:$I$5,2,FALSE)</f>
        <v>Male</v>
      </c>
      <c r="F353" s="32" t="str">
        <f>VLOOKUP(N353,'Tables to Convert'!$K$3:$L$8,2,FALSE)</f>
        <v>Ohio</v>
      </c>
      <c r="G353" s="40">
        <f t="shared" si="23"/>
        <v>32</v>
      </c>
      <c r="H353" s="34">
        <f t="shared" si="24"/>
        <v>3</v>
      </c>
      <c r="I353" s="12">
        <v>45</v>
      </c>
      <c r="J353" s="12">
        <v>32</v>
      </c>
      <c r="K353" s="12">
        <v>44</v>
      </c>
      <c r="L353" s="12">
        <v>1</v>
      </c>
      <c r="M353" s="12">
        <v>1</v>
      </c>
      <c r="N353" s="12">
        <v>31</v>
      </c>
      <c r="O353" s="12">
        <v>3</v>
      </c>
      <c r="P353" s="26">
        <v>36000</v>
      </c>
      <c r="Q353" s="28">
        <v>722247369</v>
      </c>
      <c r="R353"/>
      <c r="S353"/>
    </row>
    <row r="354" spans="1:19">
      <c r="A354" s="31">
        <f t="shared" si="21"/>
        <v>40</v>
      </c>
      <c r="B354" s="32" t="str">
        <f>VLOOKUP(K354,'Tables to Convert'!$B$4:$C$19,2,FALSE)</f>
        <v>Some College</v>
      </c>
      <c r="C354" s="33">
        <f t="shared" si="22"/>
        <v>32000</v>
      </c>
      <c r="D354" s="32" t="str">
        <f>VLOOKUP(L354,'Tables to Convert'!$E$3:$F$7,2,FALSE)</f>
        <v>White</v>
      </c>
      <c r="E354" s="32" t="str">
        <f>VLOOKUP(M354,'Tables to Convert'!$H$3:$I$5,2,FALSE)</f>
        <v>Female</v>
      </c>
      <c r="F354" s="32" t="str">
        <f>VLOOKUP(N354,'Tables to Convert'!$K$3:$L$8,2,FALSE)</f>
        <v>Ohio</v>
      </c>
      <c r="G354" s="40">
        <f t="shared" si="23"/>
        <v>29</v>
      </c>
      <c r="H354" s="34">
        <f t="shared" si="24"/>
        <v>3</v>
      </c>
      <c r="I354" s="12">
        <v>40</v>
      </c>
      <c r="J354" s="12">
        <v>29</v>
      </c>
      <c r="K354" s="12">
        <v>43</v>
      </c>
      <c r="L354" s="12">
        <v>1</v>
      </c>
      <c r="M354" s="12">
        <v>2</v>
      </c>
      <c r="N354" s="12">
        <v>31</v>
      </c>
      <c r="O354" s="12">
        <v>3</v>
      </c>
      <c r="P354" s="26">
        <v>32000</v>
      </c>
      <c r="Q354" s="28">
        <v>885924347</v>
      </c>
      <c r="R354"/>
      <c r="S354"/>
    </row>
    <row r="355" spans="1:19">
      <c r="A355" s="31">
        <f t="shared" si="21"/>
        <v>50</v>
      </c>
      <c r="B355" s="32" t="str">
        <f>VLOOKUP(K355,'Tables to Convert'!$B$4:$C$19,2,FALSE)</f>
        <v>Some College</v>
      </c>
      <c r="C355" s="33">
        <f t="shared" si="22"/>
        <v>26000</v>
      </c>
      <c r="D355" s="32" t="str">
        <f>VLOOKUP(L355,'Tables to Convert'!$E$3:$F$7,2,FALSE)</f>
        <v>Black</v>
      </c>
      <c r="E355" s="32" t="str">
        <f>VLOOKUP(M355,'Tables to Convert'!$H$3:$I$5,2,FALSE)</f>
        <v>Male</v>
      </c>
      <c r="F355" s="32" t="str">
        <f>VLOOKUP(N355,'Tables to Convert'!$K$3:$L$8,2,FALSE)</f>
        <v>Ohio</v>
      </c>
      <c r="G355" s="40">
        <f t="shared" si="23"/>
        <v>25</v>
      </c>
      <c r="H355" s="34">
        <f t="shared" si="24"/>
        <v>4</v>
      </c>
      <c r="I355" s="12">
        <v>50</v>
      </c>
      <c r="J355" s="12">
        <v>25</v>
      </c>
      <c r="K355" s="12">
        <v>43</v>
      </c>
      <c r="L355" s="12">
        <v>2</v>
      </c>
      <c r="M355" s="12">
        <v>1</v>
      </c>
      <c r="N355" s="12">
        <v>31</v>
      </c>
      <c r="O355" s="12">
        <v>4</v>
      </c>
      <c r="P355" s="26">
        <v>26000</v>
      </c>
      <c r="Q355" s="28">
        <v>365338474</v>
      </c>
      <c r="R355"/>
      <c r="S355"/>
    </row>
    <row r="356" spans="1:19">
      <c r="A356" s="31">
        <f t="shared" si="21"/>
        <v>40</v>
      </c>
      <c r="B356" s="32" t="str">
        <f>VLOOKUP(K356,'Tables to Convert'!$B$4:$C$19,2,FALSE)</f>
        <v>Some College</v>
      </c>
      <c r="C356" s="33">
        <f t="shared" si="22"/>
        <v>26000</v>
      </c>
      <c r="D356" s="32" t="str">
        <f>VLOOKUP(L356,'Tables to Convert'!$E$3:$F$7,2,FALSE)</f>
        <v>White</v>
      </c>
      <c r="E356" s="32" t="str">
        <f>VLOOKUP(M356,'Tables to Convert'!$H$3:$I$5,2,FALSE)</f>
        <v>Female</v>
      </c>
      <c r="F356" s="32" t="str">
        <f>VLOOKUP(N356,'Tables to Convert'!$K$3:$L$8,2,FALSE)</f>
        <v>Ohio</v>
      </c>
      <c r="G356" s="40">
        <f t="shared" si="23"/>
        <v>22</v>
      </c>
      <c r="H356" s="34">
        <f t="shared" si="24"/>
        <v>4</v>
      </c>
      <c r="I356" s="12">
        <v>40</v>
      </c>
      <c r="J356" s="12">
        <v>22</v>
      </c>
      <c r="K356" s="12">
        <v>43</v>
      </c>
      <c r="L356" s="12">
        <v>1</v>
      </c>
      <c r="M356" s="12">
        <v>2</v>
      </c>
      <c r="N356" s="12">
        <v>31</v>
      </c>
      <c r="O356" s="12">
        <v>4</v>
      </c>
      <c r="P356" s="26">
        <v>26000</v>
      </c>
      <c r="Q356" s="28">
        <v>608288569</v>
      </c>
      <c r="R356"/>
      <c r="S356"/>
    </row>
    <row r="357" spans="1:19">
      <c r="A357" s="31">
        <f t="shared" si="21"/>
        <v>55</v>
      </c>
      <c r="B357" s="32" t="str">
        <f>VLOOKUP(K357,'Tables to Convert'!$B$4:$C$19,2,FALSE)</f>
        <v>Some College</v>
      </c>
      <c r="C357" s="33">
        <f t="shared" si="22"/>
        <v>0</v>
      </c>
      <c r="D357" s="32" t="str">
        <f>VLOOKUP(L357,'Tables to Convert'!$E$3:$F$7,2,FALSE)</f>
        <v>White</v>
      </c>
      <c r="E357" s="32" t="str">
        <f>VLOOKUP(M357,'Tables to Convert'!$H$3:$I$5,2,FALSE)</f>
        <v>Male</v>
      </c>
      <c r="F357" s="32" t="str">
        <f>VLOOKUP(N357,'Tables to Convert'!$K$3:$L$8,2,FALSE)</f>
        <v>Ohio</v>
      </c>
      <c r="G357" s="40">
        <f t="shared" si="23"/>
        <v>26</v>
      </c>
      <c r="H357" s="34">
        <f t="shared" si="24"/>
        <v>3</v>
      </c>
      <c r="I357" s="12">
        <v>55</v>
      </c>
      <c r="J357" s="12">
        <v>26</v>
      </c>
      <c r="K357" s="12">
        <v>43</v>
      </c>
      <c r="L357" s="12">
        <v>1</v>
      </c>
      <c r="M357" s="12">
        <v>1</v>
      </c>
      <c r="N357" s="12">
        <v>31</v>
      </c>
      <c r="O357" s="12">
        <v>3</v>
      </c>
      <c r="P357" s="26">
        <v>0</v>
      </c>
      <c r="Q357" s="28">
        <v>711419140</v>
      </c>
      <c r="R357"/>
      <c r="S357"/>
    </row>
    <row r="358" spans="1:19">
      <c r="A358" s="31">
        <f t="shared" si="21"/>
        <v>40</v>
      </c>
      <c r="B358" s="32" t="str">
        <f>VLOOKUP(K358,'Tables to Convert'!$B$4:$C$19,2,FALSE)</f>
        <v>Bachelors</v>
      </c>
      <c r="C358" s="33">
        <f t="shared" si="22"/>
        <v>98500</v>
      </c>
      <c r="D358" s="32" t="str">
        <f>VLOOKUP(L358,'Tables to Convert'!$E$3:$F$7,2,FALSE)</f>
        <v>White</v>
      </c>
      <c r="E358" s="32" t="str">
        <f>VLOOKUP(M358,'Tables to Convert'!$H$3:$I$5,2,FALSE)</f>
        <v>Male</v>
      </c>
      <c r="F358" s="32" t="str">
        <f>VLOOKUP(N358,'Tables to Convert'!$K$3:$L$8,2,FALSE)</f>
        <v>Ohio</v>
      </c>
      <c r="G358" s="40">
        <f t="shared" si="23"/>
        <v>52</v>
      </c>
      <c r="H358" s="34">
        <f t="shared" si="24"/>
        <v>1</v>
      </c>
      <c r="I358" s="12">
        <v>40</v>
      </c>
      <c r="J358" s="12">
        <v>52</v>
      </c>
      <c r="K358" s="12">
        <v>44</v>
      </c>
      <c r="L358" s="12">
        <v>1</v>
      </c>
      <c r="M358" s="12">
        <v>1</v>
      </c>
      <c r="N358" s="12">
        <v>31</v>
      </c>
      <c r="O358" s="12">
        <v>1</v>
      </c>
      <c r="P358" s="26">
        <v>98500</v>
      </c>
      <c r="Q358" s="28">
        <v>654442231</v>
      </c>
      <c r="R358"/>
      <c r="S358"/>
    </row>
    <row r="359" spans="1:19">
      <c r="A359" s="31">
        <f t="shared" si="21"/>
        <v>42</v>
      </c>
      <c r="B359" s="32" t="str">
        <f>VLOOKUP(K359,'Tables to Convert'!$B$4:$C$19,2,FALSE)</f>
        <v>Some College</v>
      </c>
      <c r="C359" s="33">
        <f t="shared" si="22"/>
        <v>38000</v>
      </c>
      <c r="D359" s="32" t="str">
        <f>VLOOKUP(L359,'Tables to Convert'!$E$3:$F$7,2,FALSE)</f>
        <v>White</v>
      </c>
      <c r="E359" s="32" t="str">
        <f>VLOOKUP(M359,'Tables to Convert'!$H$3:$I$5,2,FALSE)</f>
        <v>Female</v>
      </c>
      <c r="F359" s="32" t="str">
        <f>VLOOKUP(N359,'Tables to Convert'!$K$3:$L$8,2,FALSE)</f>
        <v>Ohio</v>
      </c>
      <c r="G359" s="40">
        <f t="shared" si="23"/>
        <v>52</v>
      </c>
      <c r="H359" s="34">
        <f t="shared" si="24"/>
        <v>1</v>
      </c>
      <c r="I359" s="12">
        <v>42</v>
      </c>
      <c r="J359" s="12">
        <v>52</v>
      </c>
      <c r="K359" s="12">
        <v>43</v>
      </c>
      <c r="L359" s="12">
        <v>1</v>
      </c>
      <c r="M359" s="12">
        <v>2</v>
      </c>
      <c r="N359" s="12">
        <v>31</v>
      </c>
      <c r="O359" s="12">
        <v>1</v>
      </c>
      <c r="P359" s="26">
        <v>38000</v>
      </c>
      <c r="Q359" s="28">
        <v>463119117</v>
      </c>
      <c r="R359"/>
      <c r="S359"/>
    </row>
    <row r="360" spans="1:19">
      <c r="A360" s="31">
        <f t="shared" si="21"/>
        <v>43</v>
      </c>
      <c r="B360" s="32" t="str">
        <f>VLOOKUP(K360,'Tables to Convert'!$B$4:$C$19,2,FALSE)</f>
        <v>High School Diploma</v>
      </c>
      <c r="C360" s="33">
        <f t="shared" si="22"/>
        <v>25000</v>
      </c>
      <c r="D360" s="32" t="str">
        <f>VLOOKUP(L360,'Tables to Convert'!$E$3:$F$7,2,FALSE)</f>
        <v>White</v>
      </c>
      <c r="E360" s="32" t="str">
        <f>VLOOKUP(M360,'Tables to Convert'!$H$3:$I$5,2,FALSE)</f>
        <v>Female</v>
      </c>
      <c r="F360" s="32" t="str">
        <f>VLOOKUP(N360,'Tables to Convert'!$K$3:$L$8,2,FALSE)</f>
        <v>Ohio</v>
      </c>
      <c r="G360" s="40">
        <f t="shared" si="23"/>
        <v>38</v>
      </c>
      <c r="H360" s="34">
        <f t="shared" si="24"/>
        <v>2</v>
      </c>
      <c r="I360" s="12">
        <v>43</v>
      </c>
      <c r="J360" s="12">
        <v>38</v>
      </c>
      <c r="K360" s="12">
        <v>39</v>
      </c>
      <c r="L360" s="12">
        <v>1</v>
      </c>
      <c r="M360" s="12">
        <v>2</v>
      </c>
      <c r="N360" s="12">
        <v>31</v>
      </c>
      <c r="O360" s="12">
        <v>2</v>
      </c>
      <c r="P360" s="26">
        <v>25000</v>
      </c>
      <c r="Q360" s="28">
        <v>515065414</v>
      </c>
      <c r="R360"/>
      <c r="S360"/>
    </row>
    <row r="361" spans="1:19">
      <c r="A361" s="31">
        <f t="shared" si="21"/>
        <v>40</v>
      </c>
      <c r="B361" s="32" t="str">
        <f>VLOOKUP(K361,'Tables to Convert'!$B$4:$C$19,2,FALSE)</f>
        <v>11th Grade</v>
      </c>
      <c r="C361" s="33">
        <f t="shared" si="22"/>
        <v>20000</v>
      </c>
      <c r="D361" s="32" t="str">
        <f>VLOOKUP(L361,'Tables to Convert'!$E$3:$F$7,2,FALSE)</f>
        <v>White</v>
      </c>
      <c r="E361" s="32" t="str">
        <f>VLOOKUP(M361,'Tables to Convert'!$H$3:$I$5,2,FALSE)</f>
        <v>Male</v>
      </c>
      <c r="F361" s="32" t="str">
        <f>VLOOKUP(N361,'Tables to Convert'!$K$3:$L$8,2,FALSE)</f>
        <v>Ohio</v>
      </c>
      <c r="G361" s="40">
        <f t="shared" si="23"/>
        <v>59</v>
      </c>
      <c r="H361" s="34">
        <f t="shared" si="24"/>
        <v>6</v>
      </c>
      <c r="I361" s="12">
        <v>40</v>
      </c>
      <c r="J361" s="12">
        <v>59</v>
      </c>
      <c r="K361" s="12">
        <v>38</v>
      </c>
      <c r="L361" s="12">
        <v>1</v>
      </c>
      <c r="M361" s="12">
        <v>1</v>
      </c>
      <c r="N361" s="12">
        <v>31</v>
      </c>
      <c r="O361" s="12">
        <v>6</v>
      </c>
      <c r="P361" s="26">
        <v>20000</v>
      </c>
      <c r="Q361" s="28">
        <v>617298638</v>
      </c>
      <c r="R361"/>
      <c r="S361"/>
    </row>
    <row r="362" spans="1:19">
      <c r="A362" s="31">
        <f t="shared" si="21"/>
        <v>47</v>
      </c>
      <c r="B362" s="32" t="str">
        <f>VLOOKUP(K362,'Tables to Convert'!$B$4:$C$19,2,FALSE)</f>
        <v>Some College</v>
      </c>
      <c r="C362" s="33">
        <f t="shared" si="22"/>
        <v>33000</v>
      </c>
      <c r="D362" s="32" t="str">
        <f>VLOOKUP(L362,'Tables to Convert'!$E$3:$F$7,2,FALSE)</f>
        <v>White</v>
      </c>
      <c r="E362" s="32" t="str">
        <f>VLOOKUP(M362,'Tables to Convert'!$H$3:$I$5,2,FALSE)</f>
        <v>Female</v>
      </c>
      <c r="F362" s="32" t="str">
        <f>VLOOKUP(N362,'Tables to Convert'!$K$3:$L$8,2,FALSE)</f>
        <v>Ohio</v>
      </c>
      <c r="G362" s="40">
        <f t="shared" si="23"/>
        <v>38</v>
      </c>
      <c r="H362" s="34">
        <f t="shared" si="24"/>
        <v>2</v>
      </c>
      <c r="I362" s="12">
        <v>47</v>
      </c>
      <c r="J362" s="12">
        <v>38</v>
      </c>
      <c r="K362" s="12">
        <v>40</v>
      </c>
      <c r="L362" s="12">
        <v>1</v>
      </c>
      <c r="M362" s="12">
        <v>2</v>
      </c>
      <c r="N362" s="12">
        <v>31</v>
      </c>
      <c r="O362" s="12">
        <v>2</v>
      </c>
      <c r="P362" s="26">
        <v>33000</v>
      </c>
      <c r="Q362" s="28">
        <v>654939774</v>
      </c>
      <c r="R362"/>
      <c r="S362"/>
    </row>
    <row r="363" spans="1:19">
      <c r="A363" s="31">
        <f t="shared" si="21"/>
        <v>60</v>
      </c>
      <c r="B363" s="32" t="str">
        <f>VLOOKUP(K363,'Tables to Convert'!$B$4:$C$19,2,FALSE)</f>
        <v>Graduate School</v>
      </c>
      <c r="C363" s="33">
        <f t="shared" si="22"/>
        <v>77000</v>
      </c>
      <c r="D363" s="32" t="str">
        <f>VLOOKUP(L363,'Tables to Convert'!$E$3:$F$7,2,FALSE)</f>
        <v>White</v>
      </c>
      <c r="E363" s="32" t="str">
        <f>VLOOKUP(M363,'Tables to Convert'!$H$3:$I$5,2,FALSE)</f>
        <v>Male</v>
      </c>
      <c r="F363" s="32" t="str">
        <f>VLOOKUP(N363,'Tables to Convert'!$K$3:$L$8,2,FALSE)</f>
        <v>Ohio</v>
      </c>
      <c r="G363" s="40">
        <f t="shared" si="23"/>
        <v>47</v>
      </c>
      <c r="H363" s="34">
        <f t="shared" si="24"/>
        <v>2</v>
      </c>
      <c r="I363" s="12">
        <v>60</v>
      </c>
      <c r="J363" s="12">
        <v>47</v>
      </c>
      <c r="K363" s="12">
        <v>45</v>
      </c>
      <c r="L363" s="12">
        <v>1</v>
      </c>
      <c r="M363" s="12">
        <v>1</v>
      </c>
      <c r="N363" s="12">
        <v>31</v>
      </c>
      <c r="O363" s="12">
        <v>2</v>
      </c>
      <c r="P363" s="26">
        <v>77000</v>
      </c>
      <c r="Q363" s="28">
        <v>762371346</v>
      </c>
      <c r="R363"/>
      <c r="S363"/>
    </row>
    <row r="364" spans="1:19">
      <c r="A364" s="31">
        <f t="shared" si="21"/>
        <v>40</v>
      </c>
      <c r="B364" s="32" t="str">
        <f>VLOOKUP(K364,'Tables to Convert'!$B$4:$C$19,2,FALSE)</f>
        <v>Some College</v>
      </c>
      <c r="C364" s="33">
        <f t="shared" si="22"/>
        <v>55000</v>
      </c>
      <c r="D364" s="32" t="str">
        <f>VLOOKUP(L364,'Tables to Convert'!$E$3:$F$7,2,FALSE)</f>
        <v>White</v>
      </c>
      <c r="E364" s="32" t="str">
        <f>VLOOKUP(M364,'Tables to Convert'!$H$3:$I$5,2,FALSE)</f>
        <v>Female</v>
      </c>
      <c r="F364" s="32" t="str">
        <f>VLOOKUP(N364,'Tables to Convert'!$K$3:$L$8,2,FALSE)</f>
        <v>Ohio</v>
      </c>
      <c r="G364" s="40">
        <f t="shared" si="23"/>
        <v>57</v>
      </c>
      <c r="H364" s="34">
        <f t="shared" si="24"/>
        <v>2</v>
      </c>
      <c r="I364" s="12">
        <v>40</v>
      </c>
      <c r="J364" s="12">
        <v>57</v>
      </c>
      <c r="K364" s="12">
        <v>43</v>
      </c>
      <c r="L364" s="12">
        <v>1</v>
      </c>
      <c r="M364" s="12">
        <v>2</v>
      </c>
      <c r="N364" s="12">
        <v>31</v>
      </c>
      <c r="O364" s="12">
        <v>2</v>
      </c>
      <c r="P364" s="26">
        <v>55000</v>
      </c>
      <c r="Q364" s="28">
        <v>49311012</v>
      </c>
      <c r="R364"/>
      <c r="S364"/>
    </row>
    <row r="365" spans="1:19">
      <c r="A365" s="31">
        <f t="shared" si="21"/>
        <v>35</v>
      </c>
      <c r="B365" s="32" t="str">
        <f>VLOOKUP(K365,'Tables to Convert'!$B$4:$C$19,2,FALSE)</f>
        <v>10th Grade</v>
      </c>
      <c r="C365" s="33">
        <f t="shared" si="22"/>
        <v>11000</v>
      </c>
      <c r="D365" s="32" t="str">
        <f>VLOOKUP(L365,'Tables to Convert'!$E$3:$F$7,2,FALSE)</f>
        <v>White</v>
      </c>
      <c r="E365" s="32" t="str">
        <f>VLOOKUP(M365,'Tables to Convert'!$H$3:$I$5,2,FALSE)</f>
        <v>Female</v>
      </c>
      <c r="F365" s="32" t="str">
        <f>VLOOKUP(N365,'Tables to Convert'!$K$3:$L$8,2,FALSE)</f>
        <v>Ohio</v>
      </c>
      <c r="G365" s="40">
        <f t="shared" si="23"/>
        <v>25</v>
      </c>
      <c r="H365" s="34">
        <f t="shared" si="24"/>
        <v>4</v>
      </c>
      <c r="I365" s="12">
        <v>35</v>
      </c>
      <c r="J365" s="12">
        <v>25</v>
      </c>
      <c r="K365" s="12">
        <v>36</v>
      </c>
      <c r="L365" s="12">
        <v>1</v>
      </c>
      <c r="M365" s="12">
        <v>2</v>
      </c>
      <c r="N365" s="12">
        <v>31</v>
      </c>
      <c r="O365" s="12">
        <v>4</v>
      </c>
      <c r="P365" s="26">
        <v>11000</v>
      </c>
      <c r="Q365" s="28">
        <v>384159191</v>
      </c>
      <c r="R365"/>
      <c r="S365"/>
    </row>
    <row r="366" spans="1:19">
      <c r="A366" s="31">
        <f t="shared" si="21"/>
        <v>50</v>
      </c>
      <c r="B366" s="32" t="str">
        <f>VLOOKUP(K366,'Tables to Convert'!$B$4:$C$19,2,FALSE)</f>
        <v>Some College</v>
      </c>
      <c r="C366" s="33">
        <f t="shared" si="22"/>
        <v>0</v>
      </c>
      <c r="D366" s="32" t="str">
        <f>VLOOKUP(L366,'Tables to Convert'!$E$3:$F$7,2,FALSE)</f>
        <v>White</v>
      </c>
      <c r="E366" s="32" t="str">
        <f>VLOOKUP(M366,'Tables to Convert'!$H$3:$I$5,2,FALSE)</f>
        <v>Male</v>
      </c>
      <c r="F366" s="32" t="str">
        <f>VLOOKUP(N366,'Tables to Convert'!$K$3:$L$8,2,FALSE)</f>
        <v>Ohio</v>
      </c>
      <c r="G366" s="40">
        <f t="shared" si="23"/>
        <v>62</v>
      </c>
      <c r="H366" s="34">
        <f t="shared" si="24"/>
        <v>5</v>
      </c>
      <c r="I366" s="12">
        <v>50</v>
      </c>
      <c r="J366" s="12">
        <v>62</v>
      </c>
      <c r="K366" s="12">
        <v>43</v>
      </c>
      <c r="L366" s="12">
        <v>1</v>
      </c>
      <c r="M366" s="12">
        <v>1</v>
      </c>
      <c r="N366" s="12">
        <v>31</v>
      </c>
      <c r="O366" s="12">
        <v>5</v>
      </c>
      <c r="P366" s="26">
        <v>0</v>
      </c>
      <c r="Q366" s="28">
        <v>124438312</v>
      </c>
      <c r="R366"/>
      <c r="S366"/>
    </row>
    <row r="367" spans="1:19">
      <c r="A367" s="31">
        <f t="shared" si="21"/>
        <v>40</v>
      </c>
      <c r="B367" s="32" t="str">
        <f>VLOOKUP(K367,'Tables to Convert'!$B$4:$C$19,2,FALSE)</f>
        <v>High School Diploma</v>
      </c>
      <c r="C367" s="33">
        <f t="shared" si="22"/>
        <v>0</v>
      </c>
      <c r="D367" s="32" t="str">
        <f>VLOOKUP(L367,'Tables to Convert'!$E$3:$F$7,2,FALSE)</f>
        <v>White</v>
      </c>
      <c r="E367" s="32" t="str">
        <f>VLOOKUP(M367,'Tables to Convert'!$H$3:$I$5,2,FALSE)</f>
        <v>Female</v>
      </c>
      <c r="F367" s="32" t="str">
        <f>VLOOKUP(N367,'Tables to Convert'!$K$3:$L$8,2,FALSE)</f>
        <v>Ohio</v>
      </c>
      <c r="G367" s="40">
        <f t="shared" si="23"/>
        <v>60</v>
      </c>
      <c r="H367" s="34">
        <f t="shared" si="24"/>
        <v>5</v>
      </c>
      <c r="I367" s="12">
        <v>40</v>
      </c>
      <c r="J367" s="12">
        <v>60</v>
      </c>
      <c r="K367" s="12">
        <v>39</v>
      </c>
      <c r="L367" s="12">
        <v>1</v>
      </c>
      <c r="M367" s="12">
        <v>2</v>
      </c>
      <c r="N367" s="12">
        <v>31</v>
      </c>
      <c r="O367" s="12">
        <v>5</v>
      </c>
      <c r="P367" s="26">
        <v>0</v>
      </c>
      <c r="Q367" s="28">
        <v>983467116</v>
      </c>
      <c r="R367"/>
      <c r="S367"/>
    </row>
    <row r="368" spans="1:19">
      <c r="A368" s="31">
        <f t="shared" si="21"/>
        <v>62</v>
      </c>
      <c r="B368" s="32" t="str">
        <f>VLOOKUP(K368,'Tables to Convert'!$B$4:$C$19,2,FALSE)</f>
        <v>11th Grade</v>
      </c>
      <c r="C368" s="33">
        <f t="shared" si="22"/>
        <v>30000</v>
      </c>
      <c r="D368" s="32" t="str">
        <f>VLOOKUP(L368,'Tables to Convert'!$E$3:$F$7,2,FALSE)</f>
        <v>Black</v>
      </c>
      <c r="E368" s="32" t="str">
        <f>VLOOKUP(M368,'Tables to Convert'!$H$3:$I$5,2,FALSE)</f>
        <v>Female</v>
      </c>
      <c r="F368" s="32" t="str">
        <f>VLOOKUP(N368,'Tables to Convert'!$K$3:$L$8,2,FALSE)</f>
        <v>Ohio</v>
      </c>
      <c r="G368" s="40">
        <f t="shared" si="23"/>
        <v>35</v>
      </c>
      <c r="H368" s="34">
        <f t="shared" si="24"/>
        <v>2</v>
      </c>
      <c r="I368" s="12">
        <v>62</v>
      </c>
      <c r="J368" s="12">
        <v>35</v>
      </c>
      <c r="K368" s="12">
        <v>38</v>
      </c>
      <c r="L368" s="12">
        <v>2</v>
      </c>
      <c r="M368" s="12">
        <v>2</v>
      </c>
      <c r="N368" s="12">
        <v>31</v>
      </c>
      <c r="O368" s="12">
        <v>2</v>
      </c>
      <c r="P368" s="26">
        <v>30000</v>
      </c>
      <c r="Q368" s="28">
        <v>39599284</v>
      </c>
      <c r="R368"/>
      <c r="S368"/>
    </row>
    <row r="369" spans="1:19">
      <c r="A369" s="31">
        <f t="shared" si="21"/>
        <v>43</v>
      </c>
      <c r="B369" s="32" t="str">
        <f>VLOOKUP(K369,'Tables to Convert'!$B$4:$C$19,2,FALSE)</f>
        <v>High School Diploma</v>
      </c>
      <c r="C369" s="33">
        <f t="shared" si="22"/>
        <v>0</v>
      </c>
      <c r="D369" s="32" t="str">
        <f>VLOOKUP(L369,'Tables to Convert'!$E$3:$F$7,2,FALSE)</f>
        <v>White</v>
      </c>
      <c r="E369" s="32" t="str">
        <f>VLOOKUP(M369,'Tables to Convert'!$H$3:$I$5,2,FALSE)</f>
        <v>Male</v>
      </c>
      <c r="F369" s="32" t="str">
        <f>VLOOKUP(N369,'Tables to Convert'!$K$3:$L$8,2,FALSE)</f>
        <v>Ohio</v>
      </c>
      <c r="G369" s="40">
        <f t="shared" si="23"/>
        <v>61</v>
      </c>
      <c r="H369" s="34">
        <f t="shared" si="24"/>
        <v>3</v>
      </c>
      <c r="I369" s="12">
        <v>43</v>
      </c>
      <c r="J369" s="12">
        <v>61</v>
      </c>
      <c r="K369" s="12">
        <v>39</v>
      </c>
      <c r="L369" s="12">
        <v>1</v>
      </c>
      <c r="M369" s="12">
        <v>1</v>
      </c>
      <c r="N369" s="12">
        <v>31</v>
      </c>
      <c r="O369" s="12">
        <v>3</v>
      </c>
      <c r="P369" s="26">
        <v>0</v>
      </c>
      <c r="Q369" s="28">
        <v>40451745</v>
      </c>
      <c r="R369"/>
      <c r="S369"/>
    </row>
    <row r="370" spans="1:19">
      <c r="A370" s="31">
        <f t="shared" si="21"/>
        <v>40</v>
      </c>
      <c r="B370" s="32" t="str">
        <f>VLOOKUP(K370,'Tables to Convert'!$B$4:$C$19,2,FALSE)</f>
        <v>Some College</v>
      </c>
      <c r="C370" s="33">
        <f t="shared" si="22"/>
        <v>31000</v>
      </c>
      <c r="D370" s="32" t="str">
        <f>VLOOKUP(L370,'Tables to Convert'!$E$3:$F$7,2,FALSE)</f>
        <v>Black</v>
      </c>
      <c r="E370" s="32" t="str">
        <f>VLOOKUP(M370,'Tables to Convert'!$H$3:$I$5,2,FALSE)</f>
        <v>Female</v>
      </c>
      <c r="F370" s="32" t="str">
        <f>VLOOKUP(N370,'Tables to Convert'!$K$3:$L$8,2,FALSE)</f>
        <v>Ohio</v>
      </c>
      <c r="G370" s="40">
        <f t="shared" si="23"/>
        <v>30</v>
      </c>
      <c r="H370" s="34">
        <f t="shared" si="24"/>
        <v>1</v>
      </c>
      <c r="I370" s="12">
        <v>40</v>
      </c>
      <c r="J370" s="12">
        <v>30</v>
      </c>
      <c r="K370" s="12">
        <v>42</v>
      </c>
      <c r="L370" s="12">
        <v>2</v>
      </c>
      <c r="M370" s="12">
        <v>2</v>
      </c>
      <c r="N370" s="12">
        <v>31</v>
      </c>
      <c r="O370" s="12">
        <v>1</v>
      </c>
      <c r="P370" s="26">
        <v>31000</v>
      </c>
      <c r="Q370" s="28">
        <v>681666505</v>
      </c>
      <c r="R370"/>
      <c r="S370"/>
    </row>
    <row r="371" spans="1:19">
      <c r="A371" s="31">
        <f t="shared" si="21"/>
        <v>40</v>
      </c>
      <c r="B371" s="32" t="str">
        <f>VLOOKUP(K371,'Tables to Convert'!$B$4:$C$19,2,FALSE)</f>
        <v>Some College</v>
      </c>
      <c r="C371" s="33">
        <f t="shared" si="22"/>
        <v>45000</v>
      </c>
      <c r="D371" s="32" t="str">
        <f>VLOOKUP(L371,'Tables to Convert'!$E$3:$F$7,2,FALSE)</f>
        <v>White</v>
      </c>
      <c r="E371" s="32" t="str">
        <f>VLOOKUP(M371,'Tables to Convert'!$H$3:$I$5,2,FALSE)</f>
        <v>Male</v>
      </c>
      <c r="F371" s="32" t="str">
        <f>VLOOKUP(N371,'Tables to Convert'!$K$3:$L$8,2,FALSE)</f>
        <v>Ohio</v>
      </c>
      <c r="G371" s="40">
        <f t="shared" si="23"/>
        <v>52</v>
      </c>
      <c r="H371" s="34">
        <f t="shared" si="24"/>
        <v>1</v>
      </c>
      <c r="I371" s="12">
        <v>40</v>
      </c>
      <c r="J371" s="12">
        <v>52</v>
      </c>
      <c r="K371" s="12">
        <v>43</v>
      </c>
      <c r="L371" s="12">
        <v>1</v>
      </c>
      <c r="M371" s="12">
        <v>1</v>
      </c>
      <c r="N371" s="12">
        <v>31</v>
      </c>
      <c r="O371" s="12">
        <v>1</v>
      </c>
      <c r="P371" s="26">
        <v>45000</v>
      </c>
      <c r="Q371" s="28">
        <v>955782233</v>
      </c>
      <c r="R371"/>
      <c r="S371"/>
    </row>
    <row r="372" spans="1:19">
      <c r="A372" s="31">
        <f t="shared" si="21"/>
        <v>40</v>
      </c>
      <c r="B372" s="32" t="str">
        <f>VLOOKUP(K372,'Tables to Convert'!$B$4:$C$19,2,FALSE)</f>
        <v>High School Diploma</v>
      </c>
      <c r="C372" s="33">
        <f t="shared" si="22"/>
        <v>49000</v>
      </c>
      <c r="D372" s="32" t="str">
        <f>VLOOKUP(L372,'Tables to Convert'!$E$3:$F$7,2,FALSE)</f>
        <v>White</v>
      </c>
      <c r="E372" s="32" t="str">
        <f>VLOOKUP(M372,'Tables to Convert'!$H$3:$I$5,2,FALSE)</f>
        <v>Male</v>
      </c>
      <c r="F372" s="32" t="str">
        <f>VLOOKUP(N372,'Tables to Convert'!$K$3:$L$8,2,FALSE)</f>
        <v>Ohio</v>
      </c>
      <c r="G372" s="40">
        <f t="shared" si="23"/>
        <v>34</v>
      </c>
      <c r="H372" s="34">
        <f t="shared" si="24"/>
        <v>1</v>
      </c>
      <c r="I372" s="12">
        <v>40</v>
      </c>
      <c r="J372" s="12">
        <v>34</v>
      </c>
      <c r="K372" s="12">
        <v>39</v>
      </c>
      <c r="L372" s="12">
        <v>1</v>
      </c>
      <c r="M372" s="12">
        <v>1</v>
      </c>
      <c r="N372" s="12">
        <v>31</v>
      </c>
      <c r="O372" s="12">
        <v>1</v>
      </c>
      <c r="P372" s="26">
        <v>49000</v>
      </c>
      <c r="Q372" s="28">
        <v>237760623</v>
      </c>
      <c r="R372"/>
      <c r="S372"/>
    </row>
    <row r="373" spans="1:19">
      <c r="A373" s="31">
        <f t="shared" si="21"/>
        <v>40</v>
      </c>
      <c r="B373" s="32" t="str">
        <f>VLOOKUP(K373,'Tables to Convert'!$B$4:$C$19,2,FALSE)</f>
        <v>Some College</v>
      </c>
      <c r="C373" s="33">
        <f t="shared" si="22"/>
        <v>32000</v>
      </c>
      <c r="D373" s="32" t="str">
        <f>VLOOKUP(L373,'Tables to Convert'!$E$3:$F$7,2,FALSE)</f>
        <v>White</v>
      </c>
      <c r="E373" s="32" t="str">
        <f>VLOOKUP(M373,'Tables to Convert'!$H$3:$I$5,2,FALSE)</f>
        <v>Female</v>
      </c>
      <c r="F373" s="32" t="str">
        <f>VLOOKUP(N373,'Tables to Convert'!$K$3:$L$8,2,FALSE)</f>
        <v>Ohio</v>
      </c>
      <c r="G373" s="40">
        <f t="shared" si="23"/>
        <v>35</v>
      </c>
      <c r="H373" s="34">
        <f t="shared" si="24"/>
        <v>1</v>
      </c>
      <c r="I373" s="12">
        <v>40</v>
      </c>
      <c r="J373" s="12">
        <v>35</v>
      </c>
      <c r="K373" s="12">
        <v>43</v>
      </c>
      <c r="L373" s="12">
        <v>1</v>
      </c>
      <c r="M373" s="12">
        <v>2</v>
      </c>
      <c r="N373" s="12">
        <v>31</v>
      </c>
      <c r="O373" s="12">
        <v>1</v>
      </c>
      <c r="P373" s="26">
        <v>32000</v>
      </c>
      <c r="Q373" s="28">
        <v>153468944</v>
      </c>
      <c r="R373"/>
      <c r="S373"/>
    </row>
    <row r="374" spans="1:19">
      <c r="A374" s="31">
        <f t="shared" si="21"/>
        <v>40</v>
      </c>
      <c r="B374" s="32" t="str">
        <f>VLOOKUP(K374,'Tables to Convert'!$B$4:$C$19,2,FALSE)</f>
        <v>High School Diploma</v>
      </c>
      <c r="C374" s="33">
        <f t="shared" si="22"/>
        <v>42000</v>
      </c>
      <c r="D374" s="32" t="str">
        <f>VLOOKUP(L374,'Tables to Convert'!$E$3:$F$7,2,FALSE)</f>
        <v>White</v>
      </c>
      <c r="E374" s="32" t="str">
        <f>VLOOKUP(M374,'Tables to Convert'!$H$3:$I$5,2,FALSE)</f>
        <v>Male</v>
      </c>
      <c r="F374" s="32" t="str">
        <f>VLOOKUP(N374,'Tables to Convert'!$K$3:$L$8,2,FALSE)</f>
        <v>Ohio</v>
      </c>
      <c r="G374" s="40">
        <f t="shared" si="23"/>
        <v>54</v>
      </c>
      <c r="H374" s="34">
        <f t="shared" si="24"/>
        <v>3</v>
      </c>
      <c r="I374" s="12">
        <v>40</v>
      </c>
      <c r="J374" s="12">
        <v>54</v>
      </c>
      <c r="K374" s="12">
        <v>39</v>
      </c>
      <c r="L374" s="12">
        <v>1</v>
      </c>
      <c r="M374" s="12">
        <v>1</v>
      </c>
      <c r="N374" s="12">
        <v>31</v>
      </c>
      <c r="O374" s="12">
        <v>3</v>
      </c>
      <c r="P374" s="26">
        <v>42000</v>
      </c>
      <c r="Q374" s="28">
        <v>171618136</v>
      </c>
      <c r="R374"/>
      <c r="S374"/>
    </row>
    <row r="375" spans="1:19">
      <c r="A375" s="31">
        <f t="shared" si="21"/>
        <v>40</v>
      </c>
      <c r="B375" s="32" t="str">
        <f>VLOOKUP(K375,'Tables to Convert'!$B$4:$C$19,2,FALSE)</f>
        <v>High School Diploma</v>
      </c>
      <c r="C375" s="33">
        <f t="shared" si="22"/>
        <v>12300</v>
      </c>
      <c r="D375" s="32" t="str">
        <f>VLOOKUP(L375,'Tables to Convert'!$E$3:$F$7,2,FALSE)</f>
        <v>White</v>
      </c>
      <c r="E375" s="32" t="str">
        <f>VLOOKUP(M375,'Tables to Convert'!$H$3:$I$5,2,FALSE)</f>
        <v>Female</v>
      </c>
      <c r="F375" s="32" t="str">
        <f>VLOOKUP(N375,'Tables to Convert'!$K$3:$L$8,2,FALSE)</f>
        <v>Ohio</v>
      </c>
      <c r="G375" s="40">
        <f t="shared" si="23"/>
        <v>43</v>
      </c>
      <c r="H375" s="34">
        <f t="shared" si="24"/>
        <v>3</v>
      </c>
      <c r="I375" s="12">
        <v>40</v>
      </c>
      <c r="J375" s="12">
        <v>43</v>
      </c>
      <c r="K375" s="12">
        <v>39</v>
      </c>
      <c r="L375" s="12">
        <v>1</v>
      </c>
      <c r="M375" s="12">
        <v>2</v>
      </c>
      <c r="N375" s="12">
        <v>31</v>
      </c>
      <c r="O375" s="12">
        <v>3</v>
      </c>
      <c r="P375" s="26">
        <v>12300</v>
      </c>
      <c r="Q375" s="28">
        <v>769323389</v>
      </c>
      <c r="R375"/>
      <c r="S375"/>
    </row>
    <row r="376" spans="1:19">
      <c r="A376" s="31">
        <f t="shared" si="21"/>
        <v>52</v>
      </c>
      <c r="B376" s="32" t="str">
        <f>VLOOKUP(K376,'Tables to Convert'!$B$4:$C$19,2,FALSE)</f>
        <v>High School Diploma</v>
      </c>
      <c r="C376" s="33">
        <f t="shared" si="22"/>
        <v>15600</v>
      </c>
      <c r="D376" s="32" t="str">
        <f>VLOOKUP(L376,'Tables to Convert'!$E$3:$F$7,2,FALSE)</f>
        <v>Black</v>
      </c>
      <c r="E376" s="32" t="str">
        <f>VLOOKUP(M376,'Tables to Convert'!$H$3:$I$5,2,FALSE)</f>
        <v>Male</v>
      </c>
      <c r="F376" s="32" t="str">
        <f>VLOOKUP(N376,'Tables to Convert'!$K$3:$L$8,2,FALSE)</f>
        <v>Ohio</v>
      </c>
      <c r="G376" s="40">
        <f t="shared" si="23"/>
        <v>39</v>
      </c>
      <c r="H376" s="34">
        <f t="shared" si="24"/>
        <v>3</v>
      </c>
      <c r="I376" s="12">
        <v>52</v>
      </c>
      <c r="J376" s="12">
        <v>39</v>
      </c>
      <c r="K376" s="12">
        <v>39</v>
      </c>
      <c r="L376" s="12">
        <v>2</v>
      </c>
      <c r="M376" s="12">
        <v>1</v>
      </c>
      <c r="N376" s="12">
        <v>31</v>
      </c>
      <c r="O376" s="12">
        <v>3</v>
      </c>
      <c r="P376" s="26">
        <v>15600</v>
      </c>
      <c r="Q376" s="28">
        <v>688537580</v>
      </c>
      <c r="R376"/>
      <c r="S376"/>
    </row>
    <row r="377" spans="1:19">
      <c r="A377" s="31">
        <f t="shared" si="21"/>
        <v>42</v>
      </c>
      <c r="B377" s="32" t="str">
        <f>VLOOKUP(K377,'Tables to Convert'!$B$4:$C$19,2,FALSE)</f>
        <v>Some College</v>
      </c>
      <c r="C377" s="33">
        <f t="shared" si="22"/>
        <v>31000</v>
      </c>
      <c r="D377" s="32" t="str">
        <f>VLOOKUP(L377,'Tables to Convert'!$E$3:$F$7,2,FALSE)</f>
        <v>White</v>
      </c>
      <c r="E377" s="32" t="str">
        <f>VLOOKUP(M377,'Tables to Convert'!$H$3:$I$5,2,FALSE)</f>
        <v>Female</v>
      </c>
      <c r="F377" s="32" t="str">
        <f>VLOOKUP(N377,'Tables to Convert'!$K$3:$L$8,2,FALSE)</f>
        <v>Ohio</v>
      </c>
      <c r="G377" s="40">
        <f t="shared" si="23"/>
        <v>44</v>
      </c>
      <c r="H377" s="34">
        <f t="shared" si="24"/>
        <v>6</v>
      </c>
      <c r="I377" s="12">
        <v>42</v>
      </c>
      <c r="J377" s="12">
        <v>44</v>
      </c>
      <c r="K377" s="12">
        <v>41</v>
      </c>
      <c r="L377" s="12">
        <v>1</v>
      </c>
      <c r="M377" s="12">
        <v>2</v>
      </c>
      <c r="N377" s="12">
        <v>31</v>
      </c>
      <c r="O377" s="12">
        <v>6</v>
      </c>
      <c r="P377" s="26">
        <v>31000</v>
      </c>
      <c r="Q377" s="28">
        <v>365962078</v>
      </c>
      <c r="R377"/>
      <c r="S377"/>
    </row>
    <row r="378" spans="1:19">
      <c r="A378" s="31">
        <f t="shared" si="21"/>
        <v>40</v>
      </c>
      <c r="B378" s="32" t="str">
        <f>VLOOKUP(K378,'Tables to Convert'!$B$4:$C$19,2,FALSE)</f>
        <v>High School Diploma</v>
      </c>
      <c r="C378" s="33">
        <f t="shared" si="22"/>
        <v>45000</v>
      </c>
      <c r="D378" s="32" t="str">
        <f>VLOOKUP(L378,'Tables to Convert'!$E$3:$F$7,2,FALSE)</f>
        <v>White</v>
      </c>
      <c r="E378" s="32" t="str">
        <f>VLOOKUP(M378,'Tables to Convert'!$H$3:$I$5,2,FALSE)</f>
        <v>Male</v>
      </c>
      <c r="F378" s="32" t="str">
        <f>VLOOKUP(N378,'Tables to Convert'!$K$3:$L$8,2,FALSE)</f>
        <v>Ohio</v>
      </c>
      <c r="G378" s="40">
        <f t="shared" si="23"/>
        <v>42</v>
      </c>
      <c r="H378" s="34">
        <f t="shared" si="24"/>
        <v>6</v>
      </c>
      <c r="I378" s="12">
        <v>40</v>
      </c>
      <c r="J378" s="12">
        <v>42</v>
      </c>
      <c r="K378" s="12">
        <v>39</v>
      </c>
      <c r="L378" s="12">
        <v>1</v>
      </c>
      <c r="M378" s="12">
        <v>1</v>
      </c>
      <c r="N378" s="12">
        <v>31</v>
      </c>
      <c r="O378" s="12">
        <v>6</v>
      </c>
      <c r="P378" s="26">
        <v>45000</v>
      </c>
      <c r="Q378" s="28">
        <v>213072885</v>
      </c>
      <c r="R378"/>
      <c r="S378"/>
    </row>
    <row r="379" spans="1:19">
      <c r="A379" s="31">
        <f t="shared" si="21"/>
        <v>55</v>
      </c>
      <c r="B379" s="32" t="str">
        <f>VLOOKUP(K379,'Tables to Convert'!$B$4:$C$19,2,FALSE)</f>
        <v>Some College</v>
      </c>
      <c r="C379" s="33">
        <f t="shared" si="22"/>
        <v>28000</v>
      </c>
      <c r="D379" s="32" t="str">
        <f>VLOOKUP(L379,'Tables to Convert'!$E$3:$F$7,2,FALSE)</f>
        <v>Black</v>
      </c>
      <c r="E379" s="32" t="str">
        <f>VLOOKUP(M379,'Tables to Convert'!$H$3:$I$5,2,FALSE)</f>
        <v>Male</v>
      </c>
      <c r="F379" s="32" t="str">
        <f>VLOOKUP(N379,'Tables to Convert'!$K$3:$L$8,2,FALSE)</f>
        <v>Ohio</v>
      </c>
      <c r="G379" s="40">
        <f t="shared" si="23"/>
        <v>25</v>
      </c>
      <c r="H379" s="34">
        <f t="shared" si="24"/>
        <v>5</v>
      </c>
      <c r="I379" s="12">
        <v>55</v>
      </c>
      <c r="J379" s="12">
        <v>25</v>
      </c>
      <c r="K379" s="12">
        <v>41</v>
      </c>
      <c r="L379" s="12">
        <v>2</v>
      </c>
      <c r="M379" s="12">
        <v>1</v>
      </c>
      <c r="N379" s="12">
        <v>31</v>
      </c>
      <c r="O379" s="12">
        <v>5</v>
      </c>
      <c r="P379" s="26">
        <v>28000</v>
      </c>
      <c r="Q379" s="28">
        <v>668639730</v>
      </c>
      <c r="R379"/>
      <c r="S379"/>
    </row>
    <row r="380" spans="1:19">
      <c r="A380" s="31">
        <f t="shared" si="21"/>
        <v>40</v>
      </c>
      <c r="B380" s="32" t="str">
        <f>VLOOKUP(K380,'Tables to Convert'!$B$4:$C$19,2,FALSE)</f>
        <v>High School Diploma</v>
      </c>
      <c r="C380" s="33">
        <f t="shared" si="22"/>
        <v>38000</v>
      </c>
      <c r="D380" s="32" t="str">
        <f>VLOOKUP(L380,'Tables to Convert'!$E$3:$F$7,2,FALSE)</f>
        <v>White</v>
      </c>
      <c r="E380" s="32" t="str">
        <f>VLOOKUP(M380,'Tables to Convert'!$H$3:$I$5,2,FALSE)</f>
        <v>Male</v>
      </c>
      <c r="F380" s="32" t="str">
        <f>VLOOKUP(N380,'Tables to Convert'!$K$3:$L$8,2,FALSE)</f>
        <v>Ohio</v>
      </c>
      <c r="G380" s="40">
        <f t="shared" si="23"/>
        <v>39</v>
      </c>
      <c r="H380" s="34">
        <f t="shared" si="24"/>
        <v>7</v>
      </c>
      <c r="I380" s="12">
        <v>40</v>
      </c>
      <c r="J380" s="12">
        <v>39</v>
      </c>
      <c r="K380" s="12">
        <v>39</v>
      </c>
      <c r="L380" s="12">
        <v>1</v>
      </c>
      <c r="M380" s="12">
        <v>1</v>
      </c>
      <c r="N380" s="12">
        <v>31</v>
      </c>
      <c r="O380" s="12">
        <v>7</v>
      </c>
      <c r="P380" s="26">
        <v>38000</v>
      </c>
      <c r="Q380" s="28">
        <v>334555753</v>
      </c>
      <c r="R380"/>
      <c r="S380"/>
    </row>
    <row r="381" spans="1:19">
      <c r="A381" s="31">
        <f t="shared" si="21"/>
        <v>0</v>
      </c>
      <c r="B381" s="32" t="str">
        <f>VLOOKUP(K381,'Tables to Convert'!$B$4:$C$19,2,FALSE)</f>
        <v>Some College</v>
      </c>
      <c r="C381" s="33">
        <f t="shared" si="22"/>
        <v>29932</v>
      </c>
      <c r="D381" s="32" t="str">
        <f>VLOOKUP(L381,'Tables to Convert'!$E$3:$F$7,2,FALSE)</f>
        <v>White</v>
      </c>
      <c r="E381" s="32" t="str">
        <f>VLOOKUP(M381,'Tables to Convert'!$H$3:$I$5,2,FALSE)</f>
        <v>Female</v>
      </c>
      <c r="F381" s="32" t="str">
        <f>VLOOKUP(N381,'Tables to Convert'!$K$3:$L$8,2,FALSE)</f>
        <v>Ohio</v>
      </c>
      <c r="G381" s="40">
        <f t="shared" si="23"/>
        <v>27</v>
      </c>
      <c r="H381" s="34">
        <f t="shared" si="24"/>
        <v>8</v>
      </c>
      <c r="I381" s="12">
        <v>0</v>
      </c>
      <c r="J381" s="12">
        <v>27</v>
      </c>
      <c r="K381" s="12">
        <v>42</v>
      </c>
      <c r="L381" s="12">
        <v>1</v>
      </c>
      <c r="M381" s="12">
        <v>2</v>
      </c>
      <c r="N381" s="12">
        <v>31</v>
      </c>
      <c r="O381" s="12">
        <v>8</v>
      </c>
      <c r="P381" s="26">
        <v>29932</v>
      </c>
      <c r="Q381" s="28">
        <v>473221031</v>
      </c>
      <c r="R381"/>
      <c r="S381"/>
    </row>
    <row r="382" spans="1:19">
      <c r="A382" s="31">
        <f t="shared" si="21"/>
        <v>40</v>
      </c>
      <c r="B382" s="32" t="str">
        <f>VLOOKUP(K382,'Tables to Convert'!$B$4:$C$19,2,FALSE)</f>
        <v>High School Diploma</v>
      </c>
      <c r="C382" s="33">
        <f t="shared" si="22"/>
        <v>37000</v>
      </c>
      <c r="D382" s="32" t="str">
        <f>VLOOKUP(L382,'Tables to Convert'!$E$3:$F$7,2,FALSE)</f>
        <v>White</v>
      </c>
      <c r="E382" s="32" t="str">
        <f>VLOOKUP(M382,'Tables to Convert'!$H$3:$I$5,2,FALSE)</f>
        <v>Male</v>
      </c>
      <c r="F382" s="32" t="str">
        <f>VLOOKUP(N382,'Tables to Convert'!$K$3:$L$8,2,FALSE)</f>
        <v>Ohio</v>
      </c>
      <c r="G382" s="40">
        <f t="shared" si="23"/>
        <v>32</v>
      </c>
      <c r="H382" s="34">
        <f t="shared" si="24"/>
        <v>4</v>
      </c>
      <c r="I382" s="12">
        <v>40</v>
      </c>
      <c r="J382" s="12">
        <v>32</v>
      </c>
      <c r="K382" s="12">
        <v>39</v>
      </c>
      <c r="L382" s="12">
        <v>1</v>
      </c>
      <c r="M382" s="12">
        <v>1</v>
      </c>
      <c r="N382" s="12">
        <v>31</v>
      </c>
      <c r="O382" s="12">
        <v>4</v>
      </c>
      <c r="P382" s="26">
        <v>37000</v>
      </c>
      <c r="Q382" s="28">
        <v>701636154</v>
      </c>
      <c r="R382"/>
      <c r="S382"/>
    </row>
    <row r="383" spans="1:19">
      <c r="A383" s="31">
        <f t="shared" si="21"/>
        <v>40</v>
      </c>
      <c r="B383" s="32" t="str">
        <f>VLOOKUP(K383,'Tables to Convert'!$B$4:$C$19,2,FALSE)</f>
        <v>High School Diploma</v>
      </c>
      <c r="C383" s="33">
        <f t="shared" si="22"/>
        <v>1300</v>
      </c>
      <c r="D383" s="32" t="str">
        <f>VLOOKUP(L383,'Tables to Convert'!$E$3:$F$7,2,FALSE)</f>
        <v>White</v>
      </c>
      <c r="E383" s="32" t="str">
        <f>VLOOKUP(M383,'Tables to Convert'!$H$3:$I$5,2,FALSE)</f>
        <v>Female</v>
      </c>
      <c r="F383" s="32" t="str">
        <f>VLOOKUP(N383,'Tables to Convert'!$K$3:$L$8,2,FALSE)</f>
        <v>Ohio</v>
      </c>
      <c r="G383" s="40">
        <f t="shared" si="23"/>
        <v>31</v>
      </c>
      <c r="H383" s="34">
        <f t="shared" si="24"/>
        <v>4</v>
      </c>
      <c r="I383" s="12">
        <v>40</v>
      </c>
      <c r="J383" s="12">
        <v>31</v>
      </c>
      <c r="K383" s="12">
        <v>39</v>
      </c>
      <c r="L383" s="12">
        <v>1</v>
      </c>
      <c r="M383" s="12">
        <v>2</v>
      </c>
      <c r="N383" s="12">
        <v>31</v>
      </c>
      <c r="O383" s="12">
        <v>4</v>
      </c>
      <c r="P383" s="26">
        <v>1300</v>
      </c>
      <c r="Q383" s="28">
        <v>594060464</v>
      </c>
      <c r="R383"/>
      <c r="S383"/>
    </row>
    <row r="384" spans="1:19">
      <c r="A384" s="31">
        <f t="shared" si="21"/>
        <v>40</v>
      </c>
      <c r="B384" s="32" t="str">
        <f>VLOOKUP(K384,'Tables to Convert'!$B$4:$C$19,2,FALSE)</f>
        <v>High School Diploma</v>
      </c>
      <c r="C384" s="33">
        <f t="shared" si="22"/>
        <v>18000</v>
      </c>
      <c r="D384" s="32" t="str">
        <f>VLOOKUP(L384,'Tables to Convert'!$E$3:$F$7,2,FALSE)</f>
        <v>White</v>
      </c>
      <c r="E384" s="32" t="str">
        <f>VLOOKUP(M384,'Tables to Convert'!$H$3:$I$5,2,FALSE)</f>
        <v>Female</v>
      </c>
      <c r="F384" s="32" t="str">
        <f>VLOOKUP(N384,'Tables to Convert'!$K$3:$L$8,2,FALSE)</f>
        <v>Ohio</v>
      </c>
      <c r="G384" s="40">
        <f t="shared" si="23"/>
        <v>48</v>
      </c>
      <c r="H384" s="34">
        <f t="shared" si="24"/>
        <v>3</v>
      </c>
      <c r="I384" s="12">
        <v>40</v>
      </c>
      <c r="J384" s="12">
        <v>48</v>
      </c>
      <c r="K384" s="12">
        <v>39</v>
      </c>
      <c r="L384" s="12">
        <v>1</v>
      </c>
      <c r="M384" s="12">
        <v>2</v>
      </c>
      <c r="N384" s="12">
        <v>31</v>
      </c>
      <c r="O384" s="12">
        <v>3</v>
      </c>
      <c r="P384" s="26">
        <v>18000</v>
      </c>
      <c r="Q384" s="28">
        <v>968602119</v>
      </c>
      <c r="R384"/>
      <c r="S384"/>
    </row>
    <row r="385" spans="1:19">
      <c r="A385" s="31">
        <f t="shared" si="21"/>
        <v>40</v>
      </c>
      <c r="B385" s="32" t="str">
        <f>VLOOKUP(K385,'Tables to Convert'!$B$4:$C$19,2,FALSE)</f>
        <v>High School Diploma</v>
      </c>
      <c r="C385" s="33">
        <f t="shared" si="22"/>
        <v>20000</v>
      </c>
      <c r="D385" s="32" t="str">
        <f>VLOOKUP(L385,'Tables to Convert'!$E$3:$F$7,2,FALSE)</f>
        <v>White</v>
      </c>
      <c r="E385" s="32" t="str">
        <f>VLOOKUP(M385,'Tables to Convert'!$H$3:$I$5,2,FALSE)</f>
        <v>Male</v>
      </c>
      <c r="F385" s="32" t="str">
        <f>VLOOKUP(N385,'Tables to Convert'!$K$3:$L$8,2,FALSE)</f>
        <v>Ohio</v>
      </c>
      <c r="G385" s="40">
        <f t="shared" si="23"/>
        <v>37</v>
      </c>
      <c r="H385" s="34">
        <f t="shared" si="24"/>
        <v>3</v>
      </c>
      <c r="I385" s="12">
        <v>40</v>
      </c>
      <c r="J385" s="12">
        <v>37</v>
      </c>
      <c r="K385" s="12">
        <v>39</v>
      </c>
      <c r="L385" s="12">
        <v>1</v>
      </c>
      <c r="M385" s="12">
        <v>1</v>
      </c>
      <c r="N385" s="12">
        <v>31</v>
      </c>
      <c r="O385" s="12">
        <v>3</v>
      </c>
      <c r="P385" s="26">
        <v>20000</v>
      </c>
      <c r="Q385" s="28">
        <v>517775435</v>
      </c>
      <c r="R385"/>
      <c r="S385"/>
    </row>
    <row r="386" spans="1:19">
      <c r="A386" s="31">
        <f t="shared" si="21"/>
        <v>55</v>
      </c>
      <c r="B386" s="32" t="str">
        <f>VLOOKUP(K386,'Tables to Convert'!$B$4:$C$19,2,FALSE)</f>
        <v>High School Diploma</v>
      </c>
      <c r="C386" s="33">
        <f t="shared" si="22"/>
        <v>20000</v>
      </c>
      <c r="D386" s="32" t="str">
        <f>VLOOKUP(L386,'Tables to Convert'!$E$3:$F$7,2,FALSE)</f>
        <v>White</v>
      </c>
      <c r="E386" s="32" t="str">
        <f>VLOOKUP(M386,'Tables to Convert'!$H$3:$I$5,2,FALSE)</f>
        <v>Male</v>
      </c>
      <c r="F386" s="32" t="str">
        <f>VLOOKUP(N386,'Tables to Convert'!$K$3:$L$8,2,FALSE)</f>
        <v>Ohio</v>
      </c>
      <c r="G386" s="40">
        <f t="shared" si="23"/>
        <v>22</v>
      </c>
      <c r="H386" s="34">
        <f t="shared" si="24"/>
        <v>4</v>
      </c>
      <c r="I386" s="12">
        <v>55</v>
      </c>
      <c r="J386" s="12">
        <v>22</v>
      </c>
      <c r="K386" s="12">
        <v>39</v>
      </c>
      <c r="L386" s="12">
        <v>1</v>
      </c>
      <c r="M386" s="12">
        <v>1</v>
      </c>
      <c r="N386" s="12">
        <v>31</v>
      </c>
      <c r="O386" s="12">
        <v>4</v>
      </c>
      <c r="P386" s="26">
        <v>20000</v>
      </c>
      <c r="Q386" s="28">
        <v>506131884</v>
      </c>
      <c r="R386"/>
      <c r="S386"/>
    </row>
    <row r="387" spans="1:19">
      <c r="A387" s="31">
        <f t="shared" si="21"/>
        <v>40</v>
      </c>
      <c r="B387" s="32" t="str">
        <f>VLOOKUP(K387,'Tables to Convert'!$B$4:$C$19,2,FALSE)</f>
        <v>Some College</v>
      </c>
      <c r="C387" s="33">
        <f t="shared" si="22"/>
        <v>20000</v>
      </c>
      <c r="D387" s="32" t="str">
        <f>VLOOKUP(L387,'Tables to Convert'!$E$3:$F$7,2,FALSE)</f>
        <v>White</v>
      </c>
      <c r="E387" s="32" t="str">
        <f>VLOOKUP(M387,'Tables to Convert'!$H$3:$I$5,2,FALSE)</f>
        <v>Female</v>
      </c>
      <c r="F387" s="32" t="str">
        <f>VLOOKUP(N387,'Tables to Convert'!$K$3:$L$8,2,FALSE)</f>
        <v>Ohio</v>
      </c>
      <c r="G387" s="40">
        <f t="shared" si="23"/>
        <v>23</v>
      </c>
      <c r="H387" s="34">
        <f t="shared" si="24"/>
        <v>5</v>
      </c>
      <c r="I387" s="12">
        <v>40</v>
      </c>
      <c r="J387" s="12">
        <v>23</v>
      </c>
      <c r="K387" s="12">
        <v>43</v>
      </c>
      <c r="L387" s="12">
        <v>1</v>
      </c>
      <c r="M387" s="12">
        <v>2</v>
      </c>
      <c r="N387" s="12">
        <v>31</v>
      </c>
      <c r="O387" s="12">
        <v>5</v>
      </c>
      <c r="P387" s="26">
        <v>20000</v>
      </c>
      <c r="Q387" s="28">
        <v>115123536</v>
      </c>
      <c r="R387"/>
      <c r="S387"/>
    </row>
    <row r="388" spans="1:19">
      <c r="A388" s="31">
        <f t="shared" si="21"/>
        <v>45</v>
      </c>
      <c r="B388" s="32" t="str">
        <f>VLOOKUP(K388,'Tables to Convert'!$B$4:$C$19,2,FALSE)</f>
        <v>Some College</v>
      </c>
      <c r="C388" s="33">
        <f t="shared" si="22"/>
        <v>27500</v>
      </c>
      <c r="D388" s="32" t="str">
        <f>VLOOKUP(L388,'Tables to Convert'!$E$3:$F$7,2,FALSE)</f>
        <v>White</v>
      </c>
      <c r="E388" s="32" t="str">
        <f>VLOOKUP(M388,'Tables to Convert'!$H$3:$I$5,2,FALSE)</f>
        <v>Female</v>
      </c>
      <c r="F388" s="32" t="str">
        <f>VLOOKUP(N388,'Tables to Convert'!$K$3:$L$8,2,FALSE)</f>
        <v>Ohio</v>
      </c>
      <c r="G388" s="40">
        <f t="shared" si="23"/>
        <v>24</v>
      </c>
      <c r="H388" s="34">
        <f t="shared" si="24"/>
        <v>6</v>
      </c>
      <c r="I388" s="12">
        <v>45</v>
      </c>
      <c r="J388" s="12">
        <v>24</v>
      </c>
      <c r="K388" s="12">
        <v>43</v>
      </c>
      <c r="L388" s="12">
        <v>1</v>
      </c>
      <c r="M388" s="12">
        <v>2</v>
      </c>
      <c r="N388" s="12">
        <v>31</v>
      </c>
      <c r="O388" s="12">
        <v>6</v>
      </c>
      <c r="P388" s="26">
        <v>27500</v>
      </c>
      <c r="Q388" s="28">
        <v>794165786</v>
      </c>
      <c r="R388"/>
      <c r="S388"/>
    </row>
    <row r="389" spans="1:19">
      <c r="A389" s="31">
        <f t="shared" si="21"/>
        <v>40</v>
      </c>
      <c r="B389" s="32" t="str">
        <f>VLOOKUP(K389,'Tables to Convert'!$B$4:$C$19,2,FALSE)</f>
        <v>High School Diploma</v>
      </c>
      <c r="C389" s="33">
        <f t="shared" si="22"/>
        <v>22000</v>
      </c>
      <c r="D389" s="32" t="str">
        <f>VLOOKUP(L389,'Tables to Convert'!$E$3:$F$7,2,FALSE)</f>
        <v>White</v>
      </c>
      <c r="E389" s="32" t="str">
        <f>VLOOKUP(M389,'Tables to Convert'!$H$3:$I$5,2,FALSE)</f>
        <v>Male</v>
      </c>
      <c r="F389" s="32" t="str">
        <f>VLOOKUP(N389,'Tables to Convert'!$K$3:$L$8,2,FALSE)</f>
        <v>Ohio</v>
      </c>
      <c r="G389" s="40">
        <f t="shared" si="23"/>
        <v>38</v>
      </c>
      <c r="H389" s="34">
        <f t="shared" si="24"/>
        <v>7</v>
      </c>
      <c r="I389" s="12">
        <v>40</v>
      </c>
      <c r="J389" s="12">
        <v>38</v>
      </c>
      <c r="K389" s="12">
        <v>39</v>
      </c>
      <c r="L389" s="12">
        <v>1</v>
      </c>
      <c r="M389" s="12">
        <v>1</v>
      </c>
      <c r="N389" s="12">
        <v>31</v>
      </c>
      <c r="O389" s="12">
        <v>7</v>
      </c>
      <c r="P389" s="26">
        <v>22000</v>
      </c>
      <c r="Q389" s="28">
        <v>945358782</v>
      </c>
      <c r="R389"/>
      <c r="S389"/>
    </row>
    <row r="390" spans="1:19">
      <c r="A390" s="31">
        <f t="shared" ref="A390:A453" si="25">I390</f>
        <v>40</v>
      </c>
      <c r="B390" s="32" t="str">
        <f>VLOOKUP(K390,'Tables to Convert'!$B$4:$C$19,2,FALSE)</f>
        <v>10th Grade</v>
      </c>
      <c r="C390" s="33">
        <f t="shared" ref="C390:C453" si="26">P390</f>
        <v>12000</v>
      </c>
      <c r="D390" s="32" t="str">
        <f>VLOOKUP(L390,'Tables to Convert'!$E$3:$F$7,2,FALSE)</f>
        <v>White</v>
      </c>
      <c r="E390" s="32" t="str">
        <f>VLOOKUP(M390,'Tables to Convert'!$H$3:$I$5,2,FALSE)</f>
        <v>Female</v>
      </c>
      <c r="F390" s="32" t="str">
        <f>VLOOKUP(N390,'Tables to Convert'!$K$3:$L$8,2,FALSE)</f>
        <v>Ohio</v>
      </c>
      <c r="G390" s="40">
        <f t="shared" ref="G390:G453" si="27">J390</f>
        <v>35</v>
      </c>
      <c r="H390" s="34">
        <f t="shared" ref="H390:H453" si="28">O390</f>
        <v>7</v>
      </c>
      <c r="I390" s="12">
        <v>40</v>
      </c>
      <c r="J390" s="12">
        <v>35</v>
      </c>
      <c r="K390" s="12">
        <v>36</v>
      </c>
      <c r="L390" s="12">
        <v>1</v>
      </c>
      <c r="M390" s="12">
        <v>2</v>
      </c>
      <c r="N390" s="12">
        <v>31</v>
      </c>
      <c r="O390" s="12">
        <v>7</v>
      </c>
      <c r="P390" s="26">
        <v>12000</v>
      </c>
      <c r="Q390" s="28">
        <v>932738171</v>
      </c>
      <c r="R390"/>
      <c r="S390"/>
    </row>
    <row r="391" spans="1:19">
      <c r="A391" s="31">
        <f t="shared" si="25"/>
        <v>40</v>
      </c>
      <c r="B391" s="32" t="str">
        <f>VLOOKUP(K391,'Tables to Convert'!$B$4:$C$19,2,FALSE)</f>
        <v>Some College</v>
      </c>
      <c r="C391" s="33">
        <f t="shared" si="26"/>
        <v>29236</v>
      </c>
      <c r="D391" s="32" t="str">
        <f>VLOOKUP(L391,'Tables to Convert'!$E$3:$F$7,2,FALSE)</f>
        <v>White</v>
      </c>
      <c r="E391" s="32" t="str">
        <f>VLOOKUP(M391,'Tables to Convert'!$H$3:$I$5,2,FALSE)</f>
        <v>Female</v>
      </c>
      <c r="F391" s="32" t="str">
        <f>VLOOKUP(N391,'Tables to Convert'!$K$3:$L$8,2,FALSE)</f>
        <v>Ohio</v>
      </c>
      <c r="G391" s="40">
        <f t="shared" si="27"/>
        <v>27</v>
      </c>
      <c r="H391" s="34">
        <f t="shared" si="28"/>
        <v>4</v>
      </c>
      <c r="I391" s="12">
        <v>40</v>
      </c>
      <c r="J391" s="12">
        <v>27</v>
      </c>
      <c r="K391" s="12">
        <v>42</v>
      </c>
      <c r="L391" s="12">
        <v>1</v>
      </c>
      <c r="M391" s="12">
        <v>2</v>
      </c>
      <c r="N391" s="12">
        <v>31</v>
      </c>
      <c r="O391" s="12">
        <v>4</v>
      </c>
      <c r="P391" s="26">
        <v>29236</v>
      </c>
      <c r="Q391" s="28">
        <v>265576705</v>
      </c>
      <c r="R391"/>
      <c r="S391"/>
    </row>
    <row r="392" spans="1:19">
      <c r="A392" s="31">
        <f t="shared" si="25"/>
        <v>40</v>
      </c>
      <c r="B392" s="32" t="str">
        <f>VLOOKUP(K392,'Tables to Convert'!$B$4:$C$19,2,FALSE)</f>
        <v>High School Diploma</v>
      </c>
      <c r="C392" s="33">
        <f t="shared" si="26"/>
        <v>8818</v>
      </c>
      <c r="D392" s="32" t="str">
        <f>VLOOKUP(L392,'Tables to Convert'!$E$3:$F$7,2,FALSE)</f>
        <v>White</v>
      </c>
      <c r="E392" s="32" t="str">
        <f>VLOOKUP(M392,'Tables to Convert'!$H$3:$I$5,2,FALSE)</f>
        <v>Male</v>
      </c>
      <c r="F392" s="32" t="str">
        <f>VLOOKUP(N392,'Tables to Convert'!$K$3:$L$8,2,FALSE)</f>
        <v>Ohio</v>
      </c>
      <c r="G392" s="40">
        <f t="shared" si="27"/>
        <v>28</v>
      </c>
      <c r="H392" s="34">
        <f t="shared" si="28"/>
        <v>4</v>
      </c>
      <c r="I392" s="12">
        <v>40</v>
      </c>
      <c r="J392" s="12">
        <v>28</v>
      </c>
      <c r="K392" s="12">
        <v>39</v>
      </c>
      <c r="L392" s="12">
        <v>1</v>
      </c>
      <c r="M392" s="12">
        <v>1</v>
      </c>
      <c r="N392" s="12">
        <v>31</v>
      </c>
      <c r="O392" s="12">
        <v>4</v>
      </c>
      <c r="P392" s="26">
        <v>8818</v>
      </c>
      <c r="Q392" s="28">
        <v>611153000</v>
      </c>
      <c r="R392"/>
      <c r="S392"/>
    </row>
    <row r="393" spans="1:19">
      <c r="A393" s="31">
        <f t="shared" si="25"/>
        <v>60</v>
      </c>
      <c r="B393" s="32" t="str">
        <f>VLOOKUP(K393,'Tables to Convert'!$B$4:$C$19,2,FALSE)</f>
        <v>Some College</v>
      </c>
      <c r="C393" s="33">
        <f t="shared" si="26"/>
        <v>125000</v>
      </c>
      <c r="D393" s="32" t="str">
        <f>VLOOKUP(L393,'Tables to Convert'!$E$3:$F$7,2,FALSE)</f>
        <v>White</v>
      </c>
      <c r="E393" s="32" t="str">
        <f>VLOOKUP(M393,'Tables to Convert'!$H$3:$I$5,2,FALSE)</f>
        <v>Male</v>
      </c>
      <c r="F393" s="32" t="str">
        <f>VLOOKUP(N393,'Tables to Convert'!$K$3:$L$8,2,FALSE)</f>
        <v>Ohio</v>
      </c>
      <c r="G393" s="40">
        <f t="shared" si="27"/>
        <v>44</v>
      </c>
      <c r="H393" s="34">
        <f t="shared" si="28"/>
        <v>6</v>
      </c>
      <c r="I393" s="12">
        <v>60</v>
      </c>
      <c r="J393" s="12">
        <v>44</v>
      </c>
      <c r="K393" s="12">
        <v>43</v>
      </c>
      <c r="L393" s="12">
        <v>1</v>
      </c>
      <c r="M393" s="12">
        <v>1</v>
      </c>
      <c r="N393" s="12">
        <v>31</v>
      </c>
      <c r="O393" s="12">
        <v>6</v>
      </c>
      <c r="P393" s="26">
        <v>125000</v>
      </c>
      <c r="Q393" s="28">
        <v>981147769</v>
      </c>
      <c r="R393"/>
      <c r="S393"/>
    </row>
    <row r="394" spans="1:19">
      <c r="A394" s="31">
        <f t="shared" si="25"/>
        <v>40</v>
      </c>
      <c r="B394" s="32" t="str">
        <f>VLOOKUP(K394,'Tables to Convert'!$B$4:$C$19,2,FALSE)</f>
        <v>Some College</v>
      </c>
      <c r="C394" s="33">
        <f t="shared" si="26"/>
        <v>20000</v>
      </c>
      <c r="D394" s="32" t="str">
        <f>VLOOKUP(L394,'Tables to Convert'!$E$3:$F$7,2,FALSE)</f>
        <v>White</v>
      </c>
      <c r="E394" s="32" t="str">
        <f>VLOOKUP(M394,'Tables to Convert'!$H$3:$I$5,2,FALSE)</f>
        <v>Male</v>
      </c>
      <c r="F394" s="32" t="str">
        <f>VLOOKUP(N394,'Tables to Convert'!$K$3:$L$8,2,FALSE)</f>
        <v>Ohio</v>
      </c>
      <c r="G394" s="40">
        <f t="shared" si="27"/>
        <v>26</v>
      </c>
      <c r="H394" s="34">
        <f t="shared" si="28"/>
        <v>7</v>
      </c>
      <c r="I394" s="12">
        <v>40</v>
      </c>
      <c r="J394" s="12">
        <v>26</v>
      </c>
      <c r="K394" s="12">
        <v>41</v>
      </c>
      <c r="L394" s="12">
        <v>1</v>
      </c>
      <c r="M394" s="12">
        <v>1</v>
      </c>
      <c r="N394" s="12">
        <v>31</v>
      </c>
      <c r="O394" s="12">
        <v>7</v>
      </c>
      <c r="P394" s="26">
        <v>20000</v>
      </c>
      <c r="Q394" s="28">
        <v>88281273</v>
      </c>
      <c r="R394"/>
      <c r="S394"/>
    </row>
    <row r="395" spans="1:19">
      <c r="A395" s="31">
        <f t="shared" si="25"/>
        <v>43</v>
      </c>
      <c r="B395" s="32" t="str">
        <f>VLOOKUP(K395,'Tables to Convert'!$B$4:$C$19,2,FALSE)</f>
        <v>High School Diploma</v>
      </c>
      <c r="C395" s="33">
        <f t="shared" si="26"/>
        <v>16700</v>
      </c>
      <c r="D395" s="32" t="str">
        <f>VLOOKUP(L395,'Tables to Convert'!$E$3:$F$7,2,FALSE)</f>
        <v>White</v>
      </c>
      <c r="E395" s="32" t="str">
        <f>VLOOKUP(M395,'Tables to Convert'!$H$3:$I$5,2,FALSE)</f>
        <v>Female</v>
      </c>
      <c r="F395" s="32" t="str">
        <f>VLOOKUP(N395,'Tables to Convert'!$K$3:$L$8,2,FALSE)</f>
        <v>Ohio</v>
      </c>
      <c r="G395" s="40">
        <f t="shared" si="27"/>
        <v>35</v>
      </c>
      <c r="H395" s="34">
        <f t="shared" si="28"/>
        <v>7</v>
      </c>
      <c r="I395" s="12">
        <v>43</v>
      </c>
      <c r="J395" s="12">
        <v>35</v>
      </c>
      <c r="K395" s="12">
        <v>39</v>
      </c>
      <c r="L395" s="12">
        <v>1</v>
      </c>
      <c r="M395" s="12">
        <v>2</v>
      </c>
      <c r="N395" s="12">
        <v>31</v>
      </c>
      <c r="O395" s="12">
        <v>7</v>
      </c>
      <c r="P395" s="26">
        <v>16700</v>
      </c>
      <c r="Q395" s="28">
        <v>726886092</v>
      </c>
      <c r="R395"/>
      <c r="S395"/>
    </row>
    <row r="396" spans="1:19">
      <c r="A396" s="31">
        <f t="shared" si="25"/>
        <v>40</v>
      </c>
      <c r="B396" s="32" t="str">
        <f>VLOOKUP(K396,'Tables to Convert'!$B$4:$C$19,2,FALSE)</f>
        <v>Some College</v>
      </c>
      <c r="C396" s="33">
        <f t="shared" si="26"/>
        <v>58328</v>
      </c>
      <c r="D396" s="32" t="str">
        <f>VLOOKUP(L396,'Tables to Convert'!$E$3:$F$7,2,FALSE)</f>
        <v>White</v>
      </c>
      <c r="E396" s="32" t="str">
        <f>VLOOKUP(M396,'Tables to Convert'!$H$3:$I$5,2,FALSE)</f>
        <v>Male</v>
      </c>
      <c r="F396" s="32" t="str">
        <f>VLOOKUP(N396,'Tables to Convert'!$K$3:$L$8,2,FALSE)</f>
        <v>Ohio</v>
      </c>
      <c r="G396" s="40">
        <f t="shared" si="27"/>
        <v>53</v>
      </c>
      <c r="H396" s="34">
        <f t="shared" si="28"/>
        <v>6</v>
      </c>
      <c r="I396" s="12">
        <v>40</v>
      </c>
      <c r="J396" s="12">
        <v>53</v>
      </c>
      <c r="K396" s="12">
        <v>43</v>
      </c>
      <c r="L396" s="12">
        <v>1</v>
      </c>
      <c r="M396" s="12">
        <v>1</v>
      </c>
      <c r="N396" s="12">
        <v>31</v>
      </c>
      <c r="O396" s="12">
        <v>6</v>
      </c>
      <c r="P396" s="26">
        <v>58328</v>
      </c>
      <c r="Q396" s="28">
        <v>447098520</v>
      </c>
      <c r="R396"/>
      <c r="S396"/>
    </row>
    <row r="397" spans="1:19">
      <c r="A397" s="31">
        <f t="shared" si="25"/>
        <v>40</v>
      </c>
      <c r="B397" s="32" t="str">
        <f>VLOOKUP(K397,'Tables to Convert'!$B$4:$C$19,2,FALSE)</f>
        <v>Some College</v>
      </c>
      <c r="C397" s="33">
        <f t="shared" si="26"/>
        <v>40000</v>
      </c>
      <c r="D397" s="32" t="str">
        <f>VLOOKUP(L397,'Tables to Convert'!$E$3:$F$7,2,FALSE)</f>
        <v>White</v>
      </c>
      <c r="E397" s="32" t="str">
        <f>VLOOKUP(M397,'Tables to Convert'!$H$3:$I$5,2,FALSE)</f>
        <v>Male</v>
      </c>
      <c r="F397" s="32" t="str">
        <f>VLOOKUP(N397,'Tables to Convert'!$K$3:$L$8,2,FALSE)</f>
        <v>Ohio</v>
      </c>
      <c r="G397" s="40">
        <f t="shared" si="27"/>
        <v>31</v>
      </c>
      <c r="H397" s="34">
        <f t="shared" si="28"/>
        <v>3</v>
      </c>
      <c r="I397" s="12">
        <v>40</v>
      </c>
      <c r="J397" s="12">
        <v>31</v>
      </c>
      <c r="K397" s="12">
        <v>43</v>
      </c>
      <c r="L397" s="12">
        <v>1</v>
      </c>
      <c r="M397" s="12">
        <v>1</v>
      </c>
      <c r="N397" s="12">
        <v>31</v>
      </c>
      <c r="O397" s="12">
        <v>3</v>
      </c>
      <c r="P397" s="26">
        <v>40000</v>
      </c>
      <c r="Q397" s="28">
        <v>454079574</v>
      </c>
      <c r="R397"/>
      <c r="S397"/>
    </row>
    <row r="398" spans="1:19">
      <c r="A398" s="31">
        <f t="shared" si="25"/>
        <v>50</v>
      </c>
      <c r="B398" s="32" t="str">
        <f>VLOOKUP(K398,'Tables to Convert'!$B$4:$C$19,2,FALSE)</f>
        <v>Some College</v>
      </c>
      <c r="C398" s="33">
        <f t="shared" si="26"/>
        <v>12000</v>
      </c>
      <c r="D398" s="32" t="str">
        <f>VLOOKUP(L398,'Tables to Convert'!$E$3:$F$7,2,FALSE)</f>
        <v>White</v>
      </c>
      <c r="E398" s="32" t="str">
        <f>VLOOKUP(M398,'Tables to Convert'!$H$3:$I$5,2,FALSE)</f>
        <v>Female</v>
      </c>
      <c r="F398" s="32" t="str">
        <f>VLOOKUP(N398,'Tables to Convert'!$K$3:$L$8,2,FALSE)</f>
        <v>Ohio</v>
      </c>
      <c r="G398" s="40">
        <f t="shared" si="27"/>
        <v>29</v>
      </c>
      <c r="H398" s="34">
        <f t="shared" si="28"/>
        <v>3</v>
      </c>
      <c r="I398" s="12">
        <v>50</v>
      </c>
      <c r="J398" s="12">
        <v>29</v>
      </c>
      <c r="K398" s="12">
        <v>43</v>
      </c>
      <c r="L398" s="12">
        <v>1</v>
      </c>
      <c r="M398" s="12">
        <v>2</v>
      </c>
      <c r="N398" s="12">
        <v>31</v>
      </c>
      <c r="O398" s="12">
        <v>3</v>
      </c>
      <c r="P398" s="26">
        <v>12000</v>
      </c>
      <c r="Q398" s="28">
        <v>466423046</v>
      </c>
      <c r="R398"/>
      <c r="S398"/>
    </row>
    <row r="399" spans="1:19">
      <c r="A399" s="31">
        <f t="shared" si="25"/>
        <v>44</v>
      </c>
      <c r="B399" s="32" t="str">
        <f>VLOOKUP(K399,'Tables to Convert'!$B$4:$C$19,2,FALSE)</f>
        <v>Some College</v>
      </c>
      <c r="C399" s="33">
        <f t="shared" si="26"/>
        <v>36500</v>
      </c>
      <c r="D399" s="32" t="str">
        <f>VLOOKUP(L399,'Tables to Convert'!$E$3:$F$7,2,FALSE)</f>
        <v>Black</v>
      </c>
      <c r="E399" s="32" t="str">
        <f>VLOOKUP(M399,'Tables to Convert'!$H$3:$I$5,2,FALSE)</f>
        <v>Male</v>
      </c>
      <c r="F399" s="32" t="str">
        <f>VLOOKUP(N399,'Tables to Convert'!$K$3:$L$8,2,FALSE)</f>
        <v>Ohio</v>
      </c>
      <c r="G399" s="40">
        <f t="shared" si="27"/>
        <v>43</v>
      </c>
      <c r="H399" s="34">
        <f t="shared" si="28"/>
        <v>3</v>
      </c>
      <c r="I399" s="12">
        <v>44</v>
      </c>
      <c r="J399" s="12">
        <v>43</v>
      </c>
      <c r="K399" s="12">
        <v>40</v>
      </c>
      <c r="L399" s="12">
        <v>2</v>
      </c>
      <c r="M399" s="12">
        <v>1</v>
      </c>
      <c r="N399" s="12">
        <v>31</v>
      </c>
      <c r="O399" s="12">
        <v>3</v>
      </c>
      <c r="P399" s="26">
        <v>36500</v>
      </c>
      <c r="Q399" s="28">
        <v>927740610</v>
      </c>
      <c r="R399"/>
      <c r="S399"/>
    </row>
    <row r="400" spans="1:19">
      <c r="A400" s="31">
        <f t="shared" si="25"/>
        <v>40</v>
      </c>
      <c r="B400" s="32" t="str">
        <f>VLOOKUP(K400,'Tables to Convert'!$B$4:$C$19,2,FALSE)</f>
        <v>Some College</v>
      </c>
      <c r="C400" s="33">
        <f t="shared" si="26"/>
        <v>30000</v>
      </c>
      <c r="D400" s="32" t="str">
        <f>VLOOKUP(L400,'Tables to Convert'!$E$3:$F$7,2,FALSE)</f>
        <v>Asian/PI</v>
      </c>
      <c r="E400" s="32" t="str">
        <f>VLOOKUP(M400,'Tables to Convert'!$H$3:$I$5,2,FALSE)</f>
        <v>Male</v>
      </c>
      <c r="F400" s="32" t="str">
        <f>VLOOKUP(N400,'Tables to Convert'!$K$3:$L$8,2,FALSE)</f>
        <v>Ohio</v>
      </c>
      <c r="G400" s="40">
        <f t="shared" si="27"/>
        <v>37</v>
      </c>
      <c r="H400" s="34">
        <f t="shared" si="28"/>
        <v>3</v>
      </c>
      <c r="I400" s="12">
        <v>40</v>
      </c>
      <c r="J400" s="12">
        <v>37</v>
      </c>
      <c r="K400" s="12">
        <v>40</v>
      </c>
      <c r="L400" s="12">
        <v>4</v>
      </c>
      <c r="M400" s="12">
        <v>1</v>
      </c>
      <c r="N400" s="12">
        <v>31</v>
      </c>
      <c r="O400" s="12">
        <v>3</v>
      </c>
      <c r="P400" s="26">
        <v>30000</v>
      </c>
      <c r="Q400" s="28">
        <v>304941933</v>
      </c>
      <c r="R400"/>
      <c r="S400"/>
    </row>
    <row r="401" spans="1:19">
      <c r="A401" s="31">
        <f t="shared" si="25"/>
        <v>40</v>
      </c>
      <c r="B401" s="32" t="str">
        <f>VLOOKUP(K401,'Tables to Convert'!$B$4:$C$19,2,FALSE)</f>
        <v>Some College</v>
      </c>
      <c r="C401" s="33">
        <f t="shared" si="26"/>
        <v>37000</v>
      </c>
      <c r="D401" s="32" t="str">
        <f>VLOOKUP(L401,'Tables to Convert'!$E$3:$F$7,2,FALSE)</f>
        <v>White</v>
      </c>
      <c r="E401" s="32" t="str">
        <f>VLOOKUP(M401,'Tables to Convert'!$H$3:$I$5,2,FALSE)</f>
        <v>Male</v>
      </c>
      <c r="F401" s="32" t="str">
        <f>VLOOKUP(N401,'Tables to Convert'!$K$3:$L$8,2,FALSE)</f>
        <v>Ohio</v>
      </c>
      <c r="G401" s="40">
        <f t="shared" si="27"/>
        <v>35</v>
      </c>
      <c r="H401" s="34">
        <f t="shared" si="28"/>
        <v>4</v>
      </c>
      <c r="I401" s="12">
        <v>40</v>
      </c>
      <c r="J401" s="12">
        <v>35</v>
      </c>
      <c r="K401" s="12">
        <v>43</v>
      </c>
      <c r="L401" s="12">
        <v>1</v>
      </c>
      <c r="M401" s="12">
        <v>1</v>
      </c>
      <c r="N401" s="12">
        <v>31</v>
      </c>
      <c r="O401" s="12">
        <v>4</v>
      </c>
      <c r="P401" s="26">
        <v>37000</v>
      </c>
      <c r="Q401" s="28">
        <v>94445479</v>
      </c>
      <c r="R401"/>
      <c r="S401"/>
    </row>
    <row r="402" spans="1:19">
      <c r="A402" s="31">
        <f t="shared" si="25"/>
        <v>40</v>
      </c>
      <c r="B402" s="32" t="str">
        <f>VLOOKUP(K402,'Tables to Convert'!$B$4:$C$19,2,FALSE)</f>
        <v>Some College</v>
      </c>
      <c r="C402" s="33">
        <f t="shared" si="26"/>
        <v>15950</v>
      </c>
      <c r="D402" s="32" t="str">
        <f>VLOOKUP(L402,'Tables to Convert'!$E$3:$F$7,2,FALSE)</f>
        <v>White</v>
      </c>
      <c r="E402" s="32" t="str">
        <f>VLOOKUP(M402,'Tables to Convert'!$H$3:$I$5,2,FALSE)</f>
        <v>Female</v>
      </c>
      <c r="F402" s="32" t="str">
        <f>VLOOKUP(N402,'Tables to Convert'!$K$3:$L$8,2,FALSE)</f>
        <v>Ohio</v>
      </c>
      <c r="G402" s="40">
        <f t="shared" si="27"/>
        <v>35</v>
      </c>
      <c r="H402" s="34">
        <f t="shared" si="28"/>
        <v>4</v>
      </c>
      <c r="I402" s="12">
        <v>40</v>
      </c>
      <c r="J402" s="12">
        <v>35</v>
      </c>
      <c r="K402" s="12">
        <v>40</v>
      </c>
      <c r="L402" s="12">
        <v>1</v>
      </c>
      <c r="M402" s="12">
        <v>2</v>
      </c>
      <c r="N402" s="12">
        <v>31</v>
      </c>
      <c r="O402" s="12">
        <v>4</v>
      </c>
      <c r="P402" s="26">
        <v>15950</v>
      </c>
      <c r="Q402" s="28">
        <v>298794521</v>
      </c>
      <c r="R402"/>
      <c r="S402"/>
    </row>
    <row r="403" spans="1:19">
      <c r="A403" s="31">
        <f t="shared" si="25"/>
        <v>40</v>
      </c>
      <c r="B403" s="32" t="str">
        <f>VLOOKUP(K403,'Tables to Convert'!$B$4:$C$19,2,FALSE)</f>
        <v>Some College</v>
      </c>
      <c r="C403" s="33">
        <f t="shared" si="26"/>
        <v>32000</v>
      </c>
      <c r="D403" s="32" t="str">
        <f>VLOOKUP(L403,'Tables to Convert'!$E$3:$F$7,2,FALSE)</f>
        <v>White</v>
      </c>
      <c r="E403" s="32" t="str">
        <f>VLOOKUP(M403,'Tables to Convert'!$H$3:$I$5,2,FALSE)</f>
        <v>Male</v>
      </c>
      <c r="F403" s="32" t="str">
        <f>VLOOKUP(N403,'Tables to Convert'!$K$3:$L$8,2,FALSE)</f>
        <v>Ohio</v>
      </c>
      <c r="G403" s="40">
        <f t="shared" si="27"/>
        <v>40</v>
      </c>
      <c r="H403" s="34">
        <f t="shared" si="28"/>
        <v>8</v>
      </c>
      <c r="I403" s="12">
        <v>40</v>
      </c>
      <c r="J403" s="12">
        <v>40</v>
      </c>
      <c r="K403" s="12">
        <v>42</v>
      </c>
      <c r="L403" s="12">
        <v>1</v>
      </c>
      <c r="M403" s="12">
        <v>1</v>
      </c>
      <c r="N403" s="12">
        <v>31</v>
      </c>
      <c r="O403" s="12">
        <v>8</v>
      </c>
      <c r="P403" s="26">
        <v>32000</v>
      </c>
      <c r="Q403" s="28">
        <v>574745688</v>
      </c>
      <c r="R403"/>
      <c r="S403"/>
    </row>
    <row r="404" spans="1:19">
      <c r="A404" s="31">
        <f t="shared" si="25"/>
        <v>60</v>
      </c>
      <c r="B404" s="32" t="str">
        <f>VLOOKUP(K404,'Tables to Convert'!$B$4:$C$19,2,FALSE)</f>
        <v>Graduate School</v>
      </c>
      <c r="C404" s="33">
        <f t="shared" si="26"/>
        <v>306731</v>
      </c>
      <c r="D404" s="32" t="str">
        <f>VLOOKUP(L404,'Tables to Convert'!$E$3:$F$7,2,FALSE)</f>
        <v>White</v>
      </c>
      <c r="E404" s="32" t="str">
        <f>VLOOKUP(M404,'Tables to Convert'!$H$3:$I$5,2,FALSE)</f>
        <v>Male</v>
      </c>
      <c r="F404" s="32" t="str">
        <f>VLOOKUP(N404,'Tables to Convert'!$K$3:$L$8,2,FALSE)</f>
        <v>Ohio</v>
      </c>
      <c r="G404" s="40">
        <f t="shared" si="27"/>
        <v>37</v>
      </c>
      <c r="H404" s="34">
        <f t="shared" si="28"/>
        <v>8</v>
      </c>
      <c r="I404" s="12">
        <v>60</v>
      </c>
      <c r="J404" s="12">
        <v>37</v>
      </c>
      <c r="K404" s="12">
        <v>45</v>
      </c>
      <c r="L404" s="12">
        <v>1</v>
      </c>
      <c r="M404" s="12">
        <v>1</v>
      </c>
      <c r="N404" s="12">
        <v>31</v>
      </c>
      <c r="O404" s="12">
        <v>8</v>
      </c>
      <c r="P404" s="26">
        <v>306731</v>
      </c>
      <c r="Q404" s="28">
        <v>202952872</v>
      </c>
      <c r="R404"/>
      <c r="S404"/>
    </row>
    <row r="405" spans="1:19">
      <c r="A405" s="31">
        <f t="shared" si="25"/>
        <v>40</v>
      </c>
      <c r="B405" s="32" t="str">
        <f>VLOOKUP(K405,'Tables to Convert'!$B$4:$C$19,2,FALSE)</f>
        <v>Some College</v>
      </c>
      <c r="C405" s="33">
        <f t="shared" si="26"/>
        <v>52800</v>
      </c>
      <c r="D405" s="32" t="str">
        <f>VLOOKUP(L405,'Tables to Convert'!$E$3:$F$7,2,FALSE)</f>
        <v>White</v>
      </c>
      <c r="E405" s="32" t="str">
        <f>VLOOKUP(M405,'Tables to Convert'!$H$3:$I$5,2,FALSE)</f>
        <v>Male</v>
      </c>
      <c r="F405" s="32" t="str">
        <f>VLOOKUP(N405,'Tables to Convert'!$K$3:$L$8,2,FALSE)</f>
        <v>Ohio</v>
      </c>
      <c r="G405" s="40">
        <f t="shared" si="27"/>
        <v>33</v>
      </c>
      <c r="H405" s="34">
        <f t="shared" si="28"/>
        <v>8</v>
      </c>
      <c r="I405" s="12">
        <v>40</v>
      </c>
      <c r="J405" s="12">
        <v>33</v>
      </c>
      <c r="K405" s="12">
        <v>43</v>
      </c>
      <c r="L405" s="12">
        <v>1</v>
      </c>
      <c r="M405" s="12">
        <v>1</v>
      </c>
      <c r="N405" s="12">
        <v>31</v>
      </c>
      <c r="O405" s="12">
        <v>8</v>
      </c>
      <c r="P405" s="26">
        <v>52800</v>
      </c>
      <c r="Q405" s="28">
        <v>111546867</v>
      </c>
      <c r="R405"/>
      <c r="S405"/>
    </row>
    <row r="406" spans="1:19">
      <c r="A406" s="31">
        <f t="shared" si="25"/>
        <v>40</v>
      </c>
      <c r="B406" s="32" t="str">
        <f>VLOOKUP(K406,'Tables to Convert'!$B$4:$C$19,2,FALSE)</f>
        <v>Some College</v>
      </c>
      <c r="C406" s="33">
        <f t="shared" si="26"/>
        <v>25500</v>
      </c>
      <c r="D406" s="32" t="str">
        <f>VLOOKUP(L406,'Tables to Convert'!$E$3:$F$7,2,FALSE)</f>
        <v>White</v>
      </c>
      <c r="E406" s="32" t="str">
        <f>VLOOKUP(M406,'Tables to Convert'!$H$3:$I$5,2,FALSE)</f>
        <v>Female</v>
      </c>
      <c r="F406" s="32" t="str">
        <f>VLOOKUP(N406,'Tables to Convert'!$K$3:$L$8,2,FALSE)</f>
        <v>Ohio</v>
      </c>
      <c r="G406" s="40">
        <f t="shared" si="27"/>
        <v>33</v>
      </c>
      <c r="H406" s="34">
        <f t="shared" si="28"/>
        <v>8</v>
      </c>
      <c r="I406" s="12">
        <v>40</v>
      </c>
      <c r="J406" s="12">
        <v>33</v>
      </c>
      <c r="K406" s="12">
        <v>43</v>
      </c>
      <c r="L406" s="12">
        <v>1</v>
      </c>
      <c r="M406" s="12">
        <v>2</v>
      </c>
      <c r="N406" s="12">
        <v>31</v>
      </c>
      <c r="O406" s="12">
        <v>8</v>
      </c>
      <c r="P406" s="26">
        <v>25500</v>
      </c>
      <c r="Q406" s="28">
        <v>757982976</v>
      </c>
      <c r="R406"/>
      <c r="S406"/>
    </row>
    <row r="407" spans="1:19">
      <c r="A407" s="31">
        <f t="shared" si="25"/>
        <v>48</v>
      </c>
      <c r="B407" s="32" t="str">
        <f>VLOOKUP(K407,'Tables to Convert'!$B$4:$C$19,2,FALSE)</f>
        <v>Some College</v>
      </c>
      <c r="C407" s="33">
        <f t="shared" si="26"/>
        <v>51108</v>
      </c>
      <c r="D407" s="32" t="str">
        <f>VLOOKUP(L407,'Tables to Convert'!$E$3:$F$7,2,FALSE)</f>
        <v>White</v>
      </c>
      <c r="E407" s="32" t="str">
        <f>VLOOKUP(M407,'Tables to Convert'!$H$3:$I$5,2,FALSE)</f>
        <v>Male</v>
      </c>
      <c r="F407" s="32" t="str">
        <f>VLOOKUP(N407,'Tables to Convert'!$K$3:$L$8,2,FALSE)</f>
        <v>Ohio</v>
      </c>
      <c r="G407" s="40">
        <f t="shared" si="27"/>
        <v>29</v>
      </c>
      <c r="H407" s="34">
        <f t="shared" si="28"/>
        <v>7</v>
      </c>
      <c r="I407" s="12">
        <v>48</v>
      </c>
      <c r="J407" s="12">
        <v>29</v>
      </c>
      <c r="K407" s="12">
        <v>43</v>
      </c>
      <c r="L407" s="12">
        <v>1</v>
      </c>
      <c r="M407" s="12">
        <v>1</v>
      </c>
      <c r="N407" s="12">
        <v>31</v>
      </c>
      <c r="O407" s="12">
        <v>7</v>
      </c>
      <c r="P407" s="26">
        <v>51108</v>
      </c>
      <c r="Q407" s="28">
        <v>408986130</v>
      </c>
      <c r="R407"/>
      <c r="S407"/>
    </row>
    <row r="408" spans="1:19">
      <c r="A408" s="31">
        <f t="shared" si="25"/>
        <v>38</v>
      </c>
      <c r="B408" s="32" t="str">
        <f>VLOOKUP(K408,'Tables to Convert'!$B$4:$C$19,2,FALSE)</f>
        <v>High School Diploma</v>
      </c>
      <c r="C408" s="33">
        <f t="shared" si="26"/>
        <v>28000</v>
      </c>
      <c r="D408" s="32" t="str">
        <f>VLOOKUP(L408,'Tables to Convert'!$E$3:$F$7,2,FALSE)</f>
        <v>White</v>
      </c>
      <c r="E408" s="32" t="str">
        <f>VLOOKUP(M408,'Tables to Convert'!$H$3:$I$5,2,FALSE)</f>
        <v>Female</v>
      </c>
      <c r="F408" s="32" t="str">
        <f>VLOOKUP(N408,'Tables to Convert'!$K$3:$L$8,2,FALSE)</f>
        <v>Ohio</v>
      </c>
      <c r="G408" s="40">
        <f t="shared" si="27"/>
        <v>48</v>
      </c>
      <c r="H408" s="34">
        <f t="shared" si="28"/>
        <v>7</v>
      </c>
      <c r="I408" s="12">
        <v>38</v>
      </c>
      <c r="J408" s="12">
        <v>48</v>
      </c>
      <c r="K408" s="12">
        <v>39</v>
      </c>
      <c r="L408" s="12">
        <v>1</v>
      </c>
      <c r="M408" s="12">
        <v>2</v>
      </c>
      <c r="N408" s="12">
        <v>31</v>
      </c>
      <c r="O408" s="12">
        <v>7</v>
      </c>
      <c r="P408" s="26">
        <v>28000</v>
      </c>
      <c r="Q408" s="28">
        <v>508853124</v>
      </c>
      <c r="R408"/>
      <c r="S408"/>
    </row>
    <row r="409" spans="1:19">
      <c r="A409" s="31">
        <f t="shared" si="25"/>
        <v>40</v>
      </c>
      <c r="B409" s="32" t="str">
        <f>VLOOKUP(K409,'Tables to Convert'!$B$4:$C$19,2,FALSE)</f>
        <v>Some College</v>
      </c>
      <c r="C409" s="33">
        <f t="shared" si="26"/>
        <v>70000</v>
      </c>
      <c r="D409" s="32" t="str">
        <f>VLOOKUP(L409,'Tables to Convert'!$E$3:$F$7,2,FALSE)</f>
        <v>White</v>
      </c>
      <c r="E409" s="32" t="str">
        <f>VLOOKUP(M409,'Tables to Convert'!$H$3:$I$5,2,FALSE)</f>
        <v>Male</v>
      </c>
      <c r="F409" s="32" t="str">
        <f>VLOOKUP(N409,'Tables to Convert'!$K$3:$L$8,2,FALSE)</f>
        <v>Ohio</v>
      </c>
      <c r="G409" s="40">
        <f t="shared" si="27"/>
        <v>47</v>
      </c>
      <c r="H409" s="34">
        <f t="shared" si="28"/>
        <v>7</v>
      </c>
      <c r="I409" s="12">
        <v>40</v>
      </c>
      <c r="J409" s="12">
        <v>47</v>
      </c>
      <c r="K409" s="12">
        <v>40</v>
      </c>
      <c r="L409" s="12">
        <v>1</v>
      </c>
      <c r="M409" s="12">
        <v>1</v>
      </c>
      <c r="N409" s="12">
        <v>31</v>
      </c>
      <c r="O409" s="12">
        <v>7</v>
      </c>
      <c r="P409" s="26">
        <v>70000</v>
      </c>
      <c r="Q409" s="28">
        <v>68510189</v>
      </c>
      <c r="R409"/>
      <c r="S409"/>
    </row>
    <row r="410" spans="1:19">
      <c r="A410" s="31">
        <f t="shared" si="25"/>
        <v>40</v>
      </c>
      <c r="B410" s="32" t="str">
        <f>VLOOKUP(K410,'Tables to Convert'!$B$4:$C$19,2,FALSE)</f>
        <v>Some College</v>
      </c>
      <c r="C410" s="33">
        <f t="shared" si="26"/>
        <v>33000</v>
      </c>
      <c r="D410" s="32" t="str">
        <f>VLOOKUP(L410,'Tables to Convert'!$E$3:$F$7,2,FALSE)</f>
        <v>White</v>
      </c>
      <c r="E410" s="32" t="str">
        <f>VLOOKUP(M410,'Tables to Convert'!$H$3:$I$5,2,FALSE)</f>
        <v>Female</v>
      </c>
      <c r="F410" s="32" t="str">
        <f>VLOOKUP(N410,'Tables to Convert'!$K$3:$L$8,2,FALSE)</f>
        <v>Ohio</v>
      </c>
      <c r="G410" s="40">
        <f t="shared" si="27"/>
        <v>47</v>
      </c>
      <c r="H410" s="34">
        <f t="shared" si="28"/>
        <v>7</v>
      </c>
      <c r="I410" s="12">
        <v>40</v>
      </c>
      <c r="J410" s="12">
        <v>47</v>
      </c>
      <c r="K410" s="12">
        <v>43</v>
      </c>
      <c r="L410" s="12">
        <v>1</v>
      </c>
      <c r="M410" s="12">
        <v>2</v>
      </c>
      <c r="N410" s="12">
        <v>31</v>
      </c>
      <c r="O410" s="12">
        <v>7</v>
      </c>
      <c r="P410" s="26">
        <v>33000</v>
      </c>
      <c r="Q410" s="28">
        <v>430297162</v>
      </c>
      <c r="R410"/>
      <c r="S410"/>
    </row>
    <row r="411" spans="1:19">
      <c r="A411" s="31">
        <f t="shared" si="25"/>
        <v>50</v>
      </c>
      <c r="B411" s="32" t="str">
        <f>VLOOKUP(K411,'Tables to Convert'!$B$4:$C$19,2,FALSE)</f>
        <v>High School Diploma</v>
      </c>
      <c r="C411" s="33">
        <f t="shared" si="26"/>
        <v>80000</v>
      </c>
      <c r="D411" s="32" t="str">
        <f>VLOOKUP(L411,'Tables to Convert'!$E$3:$F$7,2,FALSE)</f>
        <v>White</v>
      </c>
      <c r="E411" s="32" t="str">
        <f>VLOOKUP(M411,'Tables to Convert'!$H$3:$I$5,2,FALSE)</f>
        <v>Male</v>
      </c>
      <c r="F411" s="32" t="str">
        <f>VLOOKUP(N411,'Tables to Convert'!$K$3:$L$8,2,FALSE)</f>
        <v>Ohio</v>
      </c>
      <c r="G411" s="40">
        <f t="shared" si="27"/>
        <v>50</v>
      </c>
      <c r="H411" s="34">
        <f t="shared" si="28"/>
        <v>6</v>
      </c>
      <c r="I411" s="12">
        <v>50</v>
      </c>
      <c r="J411" s="12">
        <v>50</v>
      </c>
      <c r="K411" s="12">
        <v>39</v>
      </c>
      <c r="L411" s="12">
        <v>1</v>
      </c>
      <c r="M411" s="12">
        <v>1</v>
      </c>
      <c r="N411" s="12">
        <v>31</v>
      </c>
      <c r="O411" s="12">
        <v>6</v>
      </c>
      <c r="P411" s="26">
        <v>80000</v>
      </c>
      <c r="Q411" s="28">
        <v>801114179</v>
      </c>
      <c r="R411"/>
      <c r="S411"/>
    </row>
    <row r="412" spans="1:19">
      <c r="A412" s="31">
        <f t="shared" si="25"/>
        <v>40</v>
      </c>
      <c r="B412" s="32" t="str">
        <f>VLOOKUP(K412,'Tables to Convert'!$B$4:$C$19,2,FALSE)</f>
        <v>High School Diploma</v>
      </c>
      <c r="C412" s="33">
        <f t="shared" si="26"/>
        <v>22600</v>
      </c>
      <c r="D412" s="32" t="str">
        <f>VLOOKUP(L412,'Tables to Convert'!$E$3:$F$7,2,FALSE)</f>
        <v>White</v>
      </c>
      <c r="E412" s="32" t="str">
        <f>VLOOKUP(M412,'Tables to Convert'!$H$3:$I$5,2,FALSE)</f>
        <v>Female</v>
      </c>
      <c r="F412" s="32" t="str">
        <f>VLOOKUP(N412,'Tables to Convert'!$K$3:$L$8,2,FALSE)</f>
        <v>Ohio</v>
      </c>
      <c r="G412" s="40">
        <f t="shared" si="27"/>
        <v>49</v>
      </c>
      <c r="H412" s="34">
        <f t="shared" si="28"/>
        <v>6</v>
      </c>
      <c r="I412" s="12">
        <v>40</v>
      </c>
      <c r="J412" s="12">
        <v>49</v>
      </c>
      <c r="K412" s="12">
        <v>39</v>
      </c>
      <c r="L412" s="12">
        <v>1</v>
      </c>
      <c r="M412" s="12">
        <v>2</v>
      </c>
      <c r="N412" s="12">
        <v>31</v>
      </c>
      <c r="O412" s="12">
        <v>6</v>
      </c>
      <c r="P412" s="26">
        <v>22600</v>
      </c>
      <c r="Q412" s="28">
        <v>83062106</v>
      </c>
      <c r="R412"/>
      <c r="S412"/>
    </row>
    <row r="413" spans="1:19">
      <c r="A413" s="31">
        <f t="shared" si="25"/>
        <v>40</v>
      </c>
      <c r="B413" s="32" t="str">
        <f>VLOOKUP(K413,'Tables to Convert'!$B$4:$C$19,2,FALSE)</f>
        <v>Some College</v>
      </c>
      <c r="C413" s="33">
        <f t="shared" si="26"/>
        <v>16500</v>
      </c>
      <c r="D413" s="32" t="str">
        <f>VLOOKUP(L413,'Tables to Convert'!$E$3:$F$7,2,FALSE)</f>
        <v>White</v>
      </c>
      <c r="E413" s="32" t="str">
        <f>VLOOKUP(M413,'Tables to Convert'!$H$3:$I$5,2,FALSE)</f>
        <v>Female</v>
      </c>
      <c r="F413" s="32" t="str">
        <f>VLOOKUP(N413,'Tables to Convert'!$K$3:$L$8,2,FALSE)</f>
        <v>Ohio</v>
      </c>
      <c r="G413" s="40">
        <f t="shared" si="27"/>
        <v>63</v>
      </c>
      <c r="H413" s="34">
        <f t="shared" si="28"/>
        <v>6</v>
      </c>
      <c r="I413" s="12">
        <v>40</v>
      </c>
      <c r="J413" s="12">
        <v>63</v>
      </c>
      <c r="K413" s="12">
        <v>41</v>
      </c>
      <c r="L413" s="12">
        <v>1</v>
      </c>
      <c r="M413" s="12">
        <v>2</v>
      </c>
      <c r="N413" s="12">
        <v>31</v>
      </c>
      <c r="O413" s="12">
        <v>6</v>
      </c>
      <c r="P413" s="26">
        <v>16500</v>
      </c>
      <c r="Q413" s="28">
        <v>6362602</v>
      </c>
      <c r="R413"/>
      <c r="S413"/>
    </row>
    <row r="414" spans="1:19">
      <c r="A414" s="31">
        <f t="shared" si="25"/>
        <v>60</v>
      </c>
      <c r="B414" s="32" t="str">
        <f>VLOOKUP(K414,'Tables to Convert'!$B$4:$C$19,2,FALSE)</f>
        <v>Some College</v>
      </c>
      <c r="C414" s="33">
        <f t="shared" si="26"/>
        <v>20000</v>
      </c>
      <c r="D414" s="32" t="str">
        <f>VLOOKUP(L414,'Tables to Convert'!$E$3:$F$7,2,FALSE)</f>
        <v>White</v>
      </c>
      <c r="E414" s="32" t="str">
        <f>VLOOKUP(M414,'Tables to Convert'!$H$3:$I$5,2,FALSE)</f>
        <v>Male</v>
      </c>
      <c r="F414" s="32" t="str">
        <f>VLOOKUP(N414,'Tables to Convert'!$K$3:$L$8,2,FALSE)</f>
        <v>Ohio</v>
      </c>
      <c r="G414" s="40">
        <f t="shared" si="27"/>
        <v>23</v>
      </c>
      <c r="H414" s="34">
        <f t="shared" si="28"/>
        <v>1</v>
      </c>
      <c r="I414" s="12">
        <v>60</v>
      </c>
      <c r="J414" s="12">
        <v>23</v>
      </c>
      <c r="K414" s="12">
        <v>43</v>
      </c>
      <c r="L414" s="12">
        <v>1</v>
      </c>
      <c r="M414" s="12">
        <v>1</v>
      </c>
      <c r="N414" s="12">
        <v>31</v>
      </c>
      <c r="O414" s="12">
        <v>1</v>
      </c>
      <c r="P414" s="26">
        <v>20000</v>
      </c>
      <c r="Q414" s="28">
        <v>738198481</v>
      </c>
      <c r="R414"/>
      <c r="S414"/>
    </row>
    <row r="415" spans="1:19">
      <c r="A415" s="31">
        <f t="shared" si="25"/>
        <v>40</v>
      </c>
      <c r="B415" s="32" t="str">
        <f>VLOOKUP(K415,'Tables to Convert'!$B$4:$C$19,2,FALSE)</f>
        <v>Some College</v>
      </c>
      <c r="C415" s="33">
        <f t="shared" si="26"/>
        <v>55000</v>
      </c>
      <c r="D415" s="32" t="str">
        <f>VLOOKUP(L415,'Tables to Convert'!$E$3:$F$7,2,FALSE)</f>
        <v>White</v>
      </c>
      <c r="E415" s="32" t="str">
        <f>VLOOKUP(M415,'Tables to Convert'!$H$3:$I$5,2,FALSE)</f>
        <v>Male</v>
      </c>
      <c r="F415" s="32" t="str">
        <f>VLOOKUP(N415,'Tables to Convert'!$K$3:$L$8,2,FALSE)</f>
        <v>Ohio</v>
      </c>
      <c r="G415" s="40">
        <f t="shared" si="27"/>
        <v>31</v>
      </c>
      <c r="H415" s="34">
        <f t="shared" si="28"/>
        <v>2</v>
      </c>
      <c r="I415" s="12">
        <v>40</v>
      </c>
      <c r="J415" s="12">
        <v>31</v>
      </c>
      <c r="K415" s="12">
        <v>43</v>
      </c>
      <c r="L415" s="12">
        <v>1</v>
      </c>
      <c r="M415" s="12">
        <v>1</v>
      </c>
      <c r="N415" s="12">
        <v>31</v>
      </c>
      <c r="O415" s="12">
        <v>2</v>
      </c>
      <c r="P415" s="26">
        <v>55000</v>
      </c>
      <c r="Q415" s="28">
        <v>97006412</v>
      </c>
      <c r="R415"/>
      <c r="S415"/>
    </row>
    <row r="416" spans="1:19">
      <c r="A416" s="31">
        <f t="shared" si="25"/>
        <v>45</v>
      </c>
      <c r="B416" s="32" t="str">
        <f>VLOOKUP(K416,'Tables to Convert'!$B$4:$C$19,2,FALSE)</f>
        <v>Some College</v>
      </c>
      <c r="C416" s="33">
        <f t="shared" si="26"/>
        <v>7500</v>
      </c>
      <c r="D416" s="32" t="str">
        <f>VLOOKUP(L416,'Tables to Convert'!$E$3:$F$7,2,FALSE)</f>
        <v>White</v>
      </c>
      <c r="E416" s="32" t="str">
        <f>VLOOKUP(M416,'Tables to Convert'!$H$3:$I$5,2,FALSE)</f>
        <v>Female</v>
      </c>
      <c r="F416" s="32" t="str">
        <f>VLOOKUP(N416,'Tables to Convert'!$K$3:$L$8,2,FALSE)</f>
        <v>Ohio</v>
      </c>
      <c r="G416" s="40">
        <f t="shared" si="27"/>
        <v>24</v>
      </c>
      <c r="H416" s="34">
        <f t="shared" si="28"/>
        <v>2</v>
      </c>
      <c r="I416" s="12">
        <v>45</v>
      </c>
      <c r="J416" s="12">
        <v>24</v>
      </c>
      <c r="K416" s="12">
        <v>40</v>
      </c>
      <c r="L416" s="12">
        <v>1</v>
      </c>
      <c r="M416" s="12">
        <v>2</v>
      </c>
      <c r="N416" s="12">
        <v>31</v>
      </c>
      <c r="O416" s="12">
        <v>2</v>
      </c>
      <c r="P416" s="26">
        <v>7500</v>
      </c>
      <c r="Q416" s="28">
        <v>193147055</v>
      </c>
      <c r="R416"/>
      <c r="S416"/>
    </row>
    <row r="417" spans="1:19">
      <c r="A417" s="31">
        <f t="shared" si="25"/>
        <v>50</v>
      </c>
      <c r="B417" s="32" t="str">
        <f>VLOOKUP(K417,'Tables to Convert'!$B$4:$C$19,2,FALSE)</f>
        <v>Bachelors</v>
      </c>
      <c r="C417" s="33">
        <f t="shared" si="26"/>
        <v>86000</v>
      </c>
      <c r="D417" s="32" t="str">
        <f>VLOOKUP(L417,'Tables to Convert'!$E$3:$F$7,2,FALSE)</f>
        <v>White</v>
      </c>
      <c r="E417" s="32" t="str">
        <f>VLOOKUP(M417,'Tables to Convert'!$H$3:$I$5,2,FALSE)</f>
        <v>Female</v>
      </c>
      <c r="F417" s="32" t="str">
        <f>VLOOKUP(N417,'Tables to Convert'!$K$3:$L$8,2,FALSE)</f>
        <v>Ohio</v>
      </c>
      <c r="G417" s="40">
        <f t="shared" si="27"/>
        <v>45</v>
      </c>
      <c r="H417" s="34">
        <f t="shared" si="28"/>
        <v>2</v>
      </c>
      <c r="I417" s="12">
        <v>50</v>
      </c>
      <c r="J417" s="12">
        <v>45</v>
      </c>
      <c r="K417" s="12">
        <v>44</v>
      </c>
      <c r="L417" s="12">
        <v>1</v>
      </c>
      <c r="M417" s="12">
        <v>2</v>
      </c>
      <c r="N417" s="12">
        <v>31</v>
      </c>
      <c r="O417" s="12">
        <v>2</v>
      </c>
      <c r="P417" s="26">
        <v>86000</v>
      </c>
      <c r="Q417" s="28">
        <v>238707273</v>
      </c>
      <c r="R417"/>
      <c r="S417"/>
    </row>
    <row r="418" spans="1:19">
      <c r="A418" s="31">
        <f t="shared" si="25"/>
        <v>40</v>
      </c>
      <c r="B418" s="32" t="str">
        <f>VLOOKUP(K418,'Tables to Convert'!$B$4:$C$19,2,FALSE)</f>
        <v>Some College</v>
      </c>
      <c r="C418" s="33">
        <f t="shared" si="26"/>
        <v>21000</v>
      </c>
      <c r="D418" s="32" t="str">
        <f>VLOOKUP(L418,'Tables to Convert'!$E$3:$F$7,2,FALSE)</f>
        <v>White</v>
      </c>
      <c r="E418" s="32" t="str">
        <f>VLOOKUP(M418,'Tables to Convert'!$H$3:$I$5,2,FALSE)</f>
        <v>Male</v>
      </c>
      <c r="F418" s="32" t="str">
        <f>VLOOKUP(N418,'Tables to Convert'!$K$3:$L$8,2,FALSE)</f>
        <v>Ohio</v>
      </c>
      <c r="G418" s="40">
        <f t="shared" si="27"/>
        <v>55</v>
      </c>
      <c r="H418" s="34">
        <f t="shared" si="28"/>
        <v>2</v>
      </c>
      <c r="I418" s="12">
        <v>40</v>
      </c>
      <c r="J418" s="12">
        <v>55</v>
      </c>
      <c r="K418" s="12">
        <v>40</v>
      </c>
      <c r="L418" s="12">
        <v>1</v>
      </c>
      <c r="M418" s="12">
        <v>1</v>
      </c>
      <c r="N418" s="12">
        <v>31</v>
      </c>
      <c r="O418" s="12">
        <v>2</v>
      </c>
      <c r="P418" s="26">
        <v>21000</v>
      </c>
      <c r="Q418" s="28">
        <v>571635370</v>
      </c>
      <c r="R418"/>
      <c r="S418"/>
    </row>
    <row r="419" spans="1:19">
      <c r="A419" s="31">
        <f t="shared" si="25"/>
        <v>45</v>
      </c>
      <c r="B419" s="32" t="str">
        <f>VLOOKUP(K419,'Tables to Convert'!$B$4:$C$19,2,FALSE)</f>
        <v>High School Diploma</v>
      </c>
      <c r="C419" s="33">
        <f t="shared" si="26"/>
        <v>22000</v>
      </c>
      <c r="D419" s="32" t="str">
        <f>VLOOKUP(L419,'Tables to Convert'!$E$3:$F$7,2,FALSE)</f>
        <v>White</v>
      </c>
      <c r="E419" s="32" t="str">
        <f>VLOOKUP(M419,'Tables to Convert'!$H$3:$I$5,2,FALSE)</f>
        <v>Female</v>
      </c>
      <c r="F419" s="32" t="str">
        <f>VLOOKUP(N419,'Tables to Convert'!$K$3:$L$8,2,FALSE)</f>
        <v>Ohio</v>
      </c>
      <c r="G419" s="40">
        <f t="shared" si="27"/>
        <v>39</v>
      </c>
      <c r="H419" s="34">
        <f t="shared" si="28"/>
        <v>2</v>
      </c>
      <c r="I419" s="12">
        <v>45</v>
      </c>
      <c r="J419" s="12">
        <v>39</v>
      </c>
      <c r="K419" s="12">
        <v>39</v>
      </c>
      <c r="L419" s="12">
        <v>1</v>
      </c>
      <c r="M419" s="12">
        <v>2</v>
      </c>
      <c r="N419" s="12">
        <v>31</v>
      </c>
      <c r="O419" s="12">
        <v>2</v>
      </c>
      <c r="P419" s="26">
        <v>22000</v>
      </c>
      <c r="Q419" s="28">
        <v>474251318</v>
      </c>
      <c r="R419"/>
      <c r="S419"/>
    </row>
    <row r="420" spans="1:19">
      <c r="A420" s="31">
        <f t="shared" si="25"/>
        <v>40</v>
      </c>
      <c r="B420" s="32" t="str">
        <f>VLOOKUP(K420,'Tables to Convert'!$B$4:$C$19,2,FALSE)</f>
        <v>High School Diploma</v>
      </c>
      <c r="C420" s="33">
        <f t="shared" si="26"/>
        <v>14000</v>
      </c>
      <c r="D420" s="32" t="str">
        <f>VLOOKUP(L420,'Tables to Convert'!$E$3:$F$7,2,FALSE)</f>
        <v>White</v>
      </c>
      <c r="E420" s="32" t="str">
        <f>VLOOKUP(M420,'Tables to Convert'!$H$3:$I$5,2,FALSE)</f>
        <v>Male</v>
      </c>
      <c r="F420" s="32" t="str">
        <f>VLOOKUP(N420,'Tables to Convert'!$K$3:$L$8,2,FALSE)</f>
        <v>Ohio</v>
      </c>
      <c r="G420" s="40">
        <f t="shared" si="27"/>
        <v>48</v>
      </c>
      <c r="H420" s="34">
        <f t="shared" si="28"/>
        <v>6</v>
      </c>
      <c r="I420" s="12">
        <v>40</v>
      </c>
      <c r="J420" s="12">
        <v>48</v>
      </c>
      <c r="K420" s="12">
        <v>39</v>
      </c>
      <c r="L420" s="12">
        <v>1</v>
      </c>
      <c r="M420" s="12">
        <v>1</v>
      </c>
      <c r="N420" s="12">
        <v>31</v>
      </c>
      <c r="O420" s="12">
        <v>6</v>
      </c>
      <c r="P420" s="26">
        <v>14000</v>
      </c>
      <c r="Q420" s="28">
        <v>142492025</v>
      </c>
      <c r="R420"/>
      <c r="S420"/>
    </row>
    <row r="421" spans="1:19">
      <c r="A421" s="31">
        <f t="shared" si="25"/>
        <v>50</v>
      </c>
      <c r="B421" s="32" t="str">
        <f>VLOOKUP(K421,'Tables to Convert'!$B$4:$C$19,2,FALSE)</f>
        <v>High School Diploma</v>
      </c>
      <c r="C421" s="33">
        <f t="shared" si="26"/>
        <v>32000</v>
      </c>
      <c r="D421" s="32" t="str">
        <f>VLOOKUP(L421,'Tables to Convert'!$E$3:$F$7,2,FALSE)</f>
        <v>White</v>
      </c>
      <c r="E421" s="32" t="str">
        <f>VLOOKUP(M421,'Tables to Convert'!$H$3:$I$5,2,FALSE)</f>
        <v>Male</v>
      </c>
      <c r="F421" s="32" t="str">
        <f>VLOOKUP(N421,'Tables to Convert'!$K$3:$L$8,2,FALSE)</f>
        <v>Ohio</v>
      </c>
      <c r="G421" s="40">
        <f t="shared" si="27"/>
        <v>34</v>
      </c>
      <c r="H421" s="34">
        <f t="shared" si="28"/>
        <v>6</v>
      </c>
      <c r="I421" s="12">
        <v>50</v>
      </c>
      <c r="J421" s="12">
        <v>34</v>
      </c>
      <c r="K421" s="12">
        <v>39</v>
      </c>
      <c r="L421" s="12">
        <v>1</v>
      </c>
      <c r="M421" s="12">
        <v>1</v>
      </c>
      <c r="N421" s="12">
        <v>31</v>
      </c>
      <c r="O421" s="12">
        <v>6</v>
      </c>
      <c r="P421" s="26">
        <v>32000</v>
      </c>
      <c r="Q421" s="28">
        <v>228708217</v>
      </c>
      <c r="R421"/>
      <c r="S421"/>
    </row>
    <row r="422" spans="1:19">
      <c r="A422" s="31">
        <f t="shared" si="25"/>
        <v>40</v>
      </c>
      <c r="B422" s="32" t="str">
        <f>VLOOKUP(K422,'Tables to Convert'!$B$4:$C$19,2,FALSE)</f>
        <v>Some College</v>
      </c>
      <c r="C422" s="33">
        <f t="shared" si="26"/>
        <v>32000</v>
      </c>
      <c r="D422" s="32" t="str">
        <f>VLOOKUP(L422,'Tables to Convert'!$E$3:$F$7,2,FALSE)</f>
        <v>White</v>
      </c>
      <c r="E422" s="32" t="str">
        <f>VLOOKUP(M422,'Tables to Convert'!$H$3:$I$5,2,FALSE)</f>
        <v>Female</v>
      </c>
      <c r="F422" s="32" t="str">
        <f>VLOOKUP(N422,'Tables to Convert'!$K$3:$L$8,2,FALSE)</f>
        <v>Ohio</v>
      </c>
      <c r="G422" s="40">
        <f t="shared" si="27"/>
        <v>34</v>
      </c>
      <c r="H422" s="34">
        <f t="shared" si="28"/>
        <v>6</v>
      </c>
      <c r="I422" s="12">
        <v>40</v>
      </c>
      <c r="J422" s="12">
        <v>34</v>
      </c>
      <c r="K422" s="12">
        <v>40</v>
      </c>
      <c r="L422" s="12">
        <v>1</v>
      </c>
      <c r="M422" s="12">
        <v>2</v>
      </c>
      <c r="N422" s="12">
        <v>31</v>
      </c>
      <c r="O422" s="12">
        <v>6</v>
      </c>
      <c r="P422" s="26">
        <v>32000</v>
      </c>
      <c r="Q422" s="28">
        <v>626170043</v>
      </c>
      <c r="R422"/>
      <c r="S422"/>
    </row>
    <row r="423" spans="1:19">
      <c r="A423" s="31">
        <f t="shared" si="25"/>
        <v>35</v>
      </c>
      <c r="B423" s="32" t="str">
        <f>VLOOKUP(K423,'Tables to Convert'!$B$4:$C$19,2,FALSE)</f>
        <v>10th Grade</v>
      </c>
      <c r="C423" s="33">
        <f t="shared" si="26"/>
        <v>51500</v>
      </c>
      <c r="D423" s="32" t="str">
        <f>VLOOKUP(L423,'Tables to Convert'!$E$3:$F$7,2,FALSE)</f>
        <v>White</v>
      </c>
      <c r="E423" s="32" t="str">
        <f>VLOOKUP(M423,'Tables to Convert'!$H$3:$I$5,2,FALSE)</f>
        <v>Male</v>
      </c>
      <c r="F423" s="32" t="str">
        <f>VLOOKUP(N423,'Tables to Convert'!$K$3:$L$8,2,FALSE)</f>
        <v>Ohio</v>
      </c>
      <c r="G423" s="40">
        <f t="shared" si="27"/>
        <v>51</v>
      </c>
      <c r="H423" s="34">
        <f t="shared" si="28"/>
        <v>3</v>
      </c>
      <c r="I423" s="12">
        <v>35</v>
      </c>
      <c r="J423" s="12">
        <v>51</v>
      </c>
      <c r="K423" s="12">
        <v>36</v>
      </c>
      <c r="L423" s="12">
        <v>1</v>
      </c>
      <c r="M423" s="12">
        <v>1</v>
      </c>
      <c r="N423" s="12">
        <v>31</v>
      </c>
      <c r="O423" s="12">
        <v>3</v>
      </c>
      <c r="P423" s="26">
        <v>51500</v>
      </c>
      <c r="Q423" s="28">
        <v>603663719</v>
      </c>
      <c r="R423"/>
      <c r="S423"/>
    </row>
    <row r="424" spans="1:19">
      <c r="A424" s="31">
        <f t="shared" si="25"/>
        <v>40</v>
      </c>
      <c r="B424" s="32" t="str">
        <f>VLOOKUP(K424,'Tables to Convert'!$B$4:$C$19,2,FALSE)</f>
        <v>Some College</v>
      </c>
      <c r="C424" s="33">
        <f t="shared" si="26"/>
        <v>37000</v>
      </c>
      <c r="D424" s="32" t="str">
        <f>VLOOKUP(L424,'Tables to Convert'!$E$3:$F$7,2,FALSE)</f>
        <v>Black</v>
      </c>
      <c r="E424" s="32" t="str">
        <f>VLOOKUP(M424,'Tables to Convert'!$H$3:$I$5,2,FALSE)</f>
        <v>Female</v>
      </c>
      <c r="F424" s="32" t="str">
        <f>VLOOKUP(N424,'Tables to Convert'!$K$3:$L$8,2,FALSE)</f>
        <v>Ohio</v>
      </c>
      <c r="G424" s="40">
        <f t="shared" si="27"/>
        <v>32</v>
      </c>
      <c r="H424" s="34">
        <f t="shared" si="28"/>
        <v>7</v>
      </c>
      <c r="I424" s="12">
        <v>40</v>
      </c>
      <c r="J424" s="12">
        <v>32</v>
      </c>
      <c r="K424" s="12">
        <v>40</v>
      </c>
      <c r="L424" s="12">
        <v>2</v>
      </c>
      <c r="M424" s="12">
        <v>2</v>
      </c>
      <c r="N424" s="12">
        <v>31</v>
      </c>
      <c r="O424" s="12">
        <v>7</v>
      </c>
      <c r="P424" s="26">
        <v>37000</v>
      </c>
      <c r="Q424" s="28">
        <v>824881498</v>
      </c>
      <c r="R424"/>
      <c r="S424"/>
    </row>
    <row r="425" spans="1:19">
      <c r="A425" s="31">
        <f t="shared" si="25"/>
        <v>40</v>
      </c>
      <c r="B425" s="32" t="str">
        <f>VLOOKUP(K425,'Tables to Convert'!$B$4:$C$19,2,FALSE)</f>
        <v>Some College</v>
      </c>
      <c r="C425" s="33">
        <f t="shared" si="26"/>
        <v>25000</v>
      </c>
      <c r="D425" s="32" t="str">
        <f>VLOOKUP(L425,'Tables to Convert'!$E$3:$F$7,2,FALSE)</f>
        <v>White</v>
      </c>
      <c r="E425" s="32" t="str">
        <f>VLOOKUP(M425,'Tables to Convert'!$H$3:$I$5,2,FALSE)</f>
        <v>Male</v>
      </c>
      <c r="F425" s="32" t="str">
        <f>VLOOKUP(N425,'Tables to Convert'!$K$3:$L$8,2,FALSE)</f>
        <v>Ohio</v>
      </c>
      <c r="G425" s="40">
        <f t="shared" si="27"/>
        <v>24</v>
      </c>
      <c r="H425" s="34">
        <f t="shared" si="28"/>
        <v>6</v>
      </c>
      <c r="I425" s="12">
        <v>40</v>
      </c>
      <c r="J425" s="12">
        <v>24</v>
      </c>
      <c r="K425" s="12">
        <v>43</v>
      </c>
      <c r="L425" s="12">
        <v>1</v>
      </c>
      <c r="M425" s="12">
        <v>1</v>
      </c>
      <c r="N425" s="12">
        <v>31</v>
      </c>
      <c r="O425" s="12">
        <v>6</v>
      </c>
      <c r="P425" s="26">
        <v>25000</v>
      </c>
      <c r="Q425" s="28">
        <v>770424013</v>
      </c>
      <c r="R425"/>
      <c r="S425"/>
    </row>
    <row r="426" spans="1:19">
      <c r="A426" s="31">
        <f t="shared" si="25"/>
        <v>55</v>
      </c>
      <c r="B426" s="32" t="str">
        <f>VLOOKUP(K426,'Tables to Convert'!$B$4:$C$19,2,FALSE)</f>
        <v>Some College</v>
      </c>
      <c r="C426" s="33">
        <f t="shared" si="26"/>
        <v>18000</v>
      </c>
      <c r="D426" s="32" t="str">
        <f>VLOOKUP(L426,'Tables to Convert'!$E$3:$F$7,2,FALSE)</f>
        <v>White</v>
      </c>
      <c r="E426" s="32" t="str">
        <f>VLOOKUP(M426,'Tables to Convert'!$H$3:$I$5,2,FALSE)</f>
        <v>Male</v>
      </c>
      <c r="F426" s="32" t="str">
        <f>VLOOKUP(N426,'Tables to Convert'!$K$3:$L$8,2,FALSE)</f>
        <v>Ohio</v>
      </c>
      <c r="G426" s="40">
        <f t="shared" si="27"/>
        <v>25</v>
      </c>
      <c r="H426" s="34">
        <f t="shared" si="28"/>
        <v>7</v>
      </c>
      <c r="I426" s="12">
        <v>55</v>
      </c>
      <c r="J426" s="12">
        <v>25</v>
      </c>
      <c r="K426" s="12">
        <v>43</v>
      </c>
      <c r="L426" s="12">
        <v>1</v>
      </c>
      <c r="M426" s="12">
        <v>1</v>
      </c>
      <c r="N426" s="12">
        <v>31</v>
      </c>
      <c r="O426" s="12">
        <v>7</v>
      </c>
      <c r="P426" s="26">
        <v>18000</v>
      </c>
      <c r="Q426" s="28">
        <v>346311446</v>
      </c>
      <c r="R426"/>
      <c r="S426"/>
    </row>
    <row r="427" spans="1:19">
      <c r="A427" s="31">
        <f t="shared" si="25"/>
        <v>40</v>
      </c>
      <c r="B427" s="32" t="str">
        <f>VLOOKUP(K427,'Tables to Convert'!$B$4:$C$19,2,FALSE)</f>
        <v>11th Grade</v>
      </c>
      <c r="C427" s="33">
        <f t="shared" si="26"/>
        <v>11000</v>
      </c>
      <c r="D427" s="32" t="str">
        <f>VLOOKUP(L427,'Tables to Convert'!$E$3:$F$7,2,FALSE)</f>
        <v>Black</v>
      </c>
      <c r="E427" s="32" t="str">
        <f>VLOOKUP(M427,'Tables to Convert'!$H$3:$I$5,2,FALSE)</f>
        <v>Female</v>
      </c>
      <c r="F427" s="32" t="str">
        <f>VLOOKUP(N427,'Tables to Convert'!$K$3:$L$8,2,FALSE)</f>
        <v>Ohio</v>
      </c>
      <c r="G427" s="40">
        <f t="shared" si="27"/>
        <v>43</v>
      </c>
      <c r="H427" s="34">
        <f t="shared" si="28"/>
        <v>7</v>
      </c>
      <c r="I427" s="12">
        <v>40</v>
      </c>
      <c r="J427" s="12">
        <v>43</v>
      </c>
      <c r="K427" s="12">
        <v>38</v>
      </c>
      <c r="L427" s="12">
        <v>2</v>
      </c>
      <c r="M427" s="12">
        <v>2</v>
      </c>
      <c r="N427" s="12">
        <v>31</v>
      </c>
      <c r="O427" s="12">
        <v>7</v>
      </c>
      <c r="P427" s="26">
        <v>11000</v>
      </c>
      <c r="Q427" s="28">
        <v>244565129</v>
      </c>
      <c r="R427"/>
      <c r="S427"/>
    </row>
    <row r="428" spans="1:19">
      <c r="A428" s="31">
        <f t="shared" si="25"/>
        <v>40</v>
      </c>
      <c r="B428" s="32" t="str">
        <f>VLOOKUP(K428,'Tables to Convert'!$B$4:$C$19,2,FALSE)</f>
        <v>11th Grade</v>
      </c>
      <c r="C428" s="33">
        <f t="shared" si="26"/>
        <v>11000</v>
      </c>
      <c r="D428" s="32" t="str">
        <f>VLOOKUP(L428,'Tables to Convert'!$E$3:$F$7,2,FALSE)</f>
        <v>White</v>
      </c>
      <c r="E428" s="32" t="str">
        <f>VLOOKUP(M428,'Tables to Convert'!$H$3:$I$5,2,FALSE)</f>
        <v>Male</v>
      </c>
      <c r="F428" s="32" t="str">
        <f>VLOOKUP(N428,'Tables to Convert'!$K$3:$L$8,2,FALSE)</f>
        <v>Ohio</v>
      </c>
      <c r="G428" s="40">
        <f t="shared" si="27"/>
        <v>27</v>
      </c>
      <c r="H428" s="34">
        <f t="shared" si="28"/>
        <v>7</v>
      </c>
      <c r="I428" s="12">
        <v>40</v>
      </c>
      <c r="J428" s="12">
        <v>27</v>
      </c>
      <c r="K428" s="12">
        <v>37</v>
      </c>
      <c r="L428" s="12">
        <v>1</v>
      </c>
      <c r="M428" s="12">
        <v>1</v>
      </c>
      <c r="N428" s="12">
        <v>31</v>
      </c>
      <c r="O428" s="12">
        <v>7</v>
      </c>
      <c r="P428" s="26">
        <v>11000</v>
      </c>
      <c r="Q428" s="28">
        <v>585280602</v>
      </c>
      <c r="R428"/>
      <c r="S428"/>
    </row>
    <row r="429" spans="1:19">
      <c r="A429" s="31">
        <f t="shared" si="25"/>
        <v>40</v>
      </c>
      <c r="B429" s="32" t="str">
        <f>VLOOKUP(K429,'Tables to Convert'!$B$4:$C$19,2,FALSE)</f>
        <v>Some College</v>
      </c>
      <c r="C429" s="33">
        <f t="shared" si="26"/>
        <v>36000</v>
      </c>
      <c r="D429" s="32" t="str">
        <f>VLOOKUP(L429,'Tables to Convert'!$E$3:$F$7,2,FALSE)</f>
        <v>Black</v>
      </c>
      <c r="E429" s="32" t="str">
        <f>VLOOKUP(M429,'Tables to Convert'!$H$3:$I$5,2,FALSE)</f>
        <v>Female</v>
      </c>
      <c r="F429" s="32" t="str">
        <f>VLOOKUP(N429,'Tables to Convert'!$K$3:$L$8,2,FALSE)</f>
        <v>Ohio</v>
      </c>
      <c r="G429" s="40">
        <f t="shared" si="27"/>
        <v>45</v>
      </c>
      <c r="H429" s="34">
        <f t="shared" si="28"/>
        <v>6</v>
      </c>
      <c r="I429" s="12">
        <v>40</v>
      </c>
      <c r="J429" s="12">
        <v>45</v>
      </c>
      <c r="K429" s="12">
        <v>40</v>
      </c>
      <c r="L429" s="12">
        <v>2</v>
      </c>
      <c r="M429" s="12">
        <v>2</v>
      </c>
      <c r="N429" s="12">
        <v>31</v>
      </c>
      <c r="O429" s="12">
        <v>6</v>
      </c>
      <c r="P429" s="26">
        <v>36000</v>
      </c>
      <c r="Q429" s="28">
        <v>764992784</v>
      </c>
      <c r="R429"/>
      <c r="S429"/>
    </row>
    <row r="430" spans="1:19">
      <c r="A430" s="31">
        <f t="shared" si="25"/>
        <v>40</v>
      </c>
      <c r="B430" s="32" t="str">
        <f>VLOOKUP(K430,'Tables to Convert'!$B$4:$C$19,2,FALSE)</f>
        <v>Some College</v>
      </c>
      <c r="C430" s="33">
        <f t="shared" si="26"/>
        <v>17600</v>
      </c>
      <c r="D430" s="32" t="str">
        <f>VLOOKUP(L430,'Tables to Convert'!$E$3:$F$7,2,FALSE)</f>
        <v>Black</v>
      </c>
      <c r="E430" s="32" t="str">
        <f>VLOOKUP(M430,'Tables to Convert'!$H$3:$I$5,2,FALSE)</f>
        <v>Male</v>
      </c>
      <c r="F430" s="32" t="str">
        <f>VLOOKUP(N430,'Tables to Convert'!$K$3:$L$8,2,FALSE)</f>
        <v>Ohio</v>
      </c>
      <c r="G430" s="40">
        <f t="shared" si="27"/>
        <v>39</v>
      </c>
      <c r="H430" s="34">
        <f t="shared" si="28"/>
        <v>6</v>
      </c>
      <c r="I430" s="12">
        <v>40</v>
      </c>
      <c r="J430" s="12">
        <v>39</v>
      </c>
      <c r="K430" s="12">
        <v>43</v>
      </c>
      <c r="L430" s="12">
        <v>2</v>
      </c>
      <c r="M430" s="12">
        <v>1</v>
      </c>
      <c r="N430" s="12">
        <v>31</v>
      </c>
      <c r="O430" s="12">
        <v>6</v>
      </c>
      <c r="P430" s="26">
        <v>17600</v>
      </c>
      <c r="Q430" s="28">
        <v>151525615</v>
      </c>
      <c r="R430"/>
      <c r="S430"/>
    </row>
    <row r="431" spans="1:19">
      <c r="A431" s="31">
        <f t="shared" si="25"/>
        <v>40</v>
      </c>
      <c r="B431" s="32" t="str">
        <f>VLOOKUP(K431,'Tables to Convert'!$B$4:$C$19,2,FALSE)</f>
        <v>Some College</v>
      </c>
      <c r="C431" s="33">
        <f t="shared" si="26"/>
        <v>21000</v>
      </c>
      <c r="D431" s="32" t="str">
        <f>VLOOKUP(L431,'Tables to Convert'!$E$3:$F$7,2,FALSE)</f>
        <v>Black</v>
      </c>
      <c r="E431" s="32" t="str">
        <f>VLOOKUP(M431,'Tables to Convert'!$H$3:$I$5,2,FALSE)</f>
        <v>Female</v>
      </c>
      <c r="F431" s="32" t="str">
        <f>VLOOKUP(N431,'Tables to Convert'!$K$3:$L$8,2,FALSE)</f>
        <v>Ohio</v>
      </c>
      <c r="G431" s="40">
        <f t="shared" si="27"/>
        <v>41</v>
      </c>
      <c r="H431" s="34">
        <f t="shared" si="28"/>
        <v>6</v>
      </c>
      <c r="I431" s="12">
        <v>40</v>
      </c>
      <c r="J431" s="12">
        <v>41</v>
      </c>
      <c r="K431" s="12">
        <v>40</v>
      </c>
      <c r="L431" s="12">
        <v>2</v>
      </c>
      <c r="M431" s="12">
        <v>2</v>
      </c>
      <c r="N431" s="12">
        <v>31</v>
      </c>
      <c r="O431" s="12">
        <v>6</v>
      </c>
      <c r="P431" s="26">
        <v>21000</v>
      </c>
      <c r="Q431" s="28">
        <v>281547147</v>
      </c>
      <c r="R431"/>
      <c r="S431"/>
    </row>
    <row r="432" spans="1:19">
      <c r="A432" s="31">
        <f t="shared" si="25"/>
        <v>47</v>
      </c>
      <c r="B432" s="32" t="str">
        <f>VLOOKUP(K432,'Tables to Convert'!$B$4:$C$19,2,FALSE)</f>
        <v>Some College</v>
      </c>
      <c r="C432" s="33">
        <f t="shared" si="26"/>
        <v>47239</v>
      </c>
      <c r="D432" s="32" t="str">
        <f>VLOOKUP(L432,'Tables to Convert'!$E$3:$F$7,2,FALSE)</f>
        <v>White</v>
      </c>
      <c r="E432" s="32" t="str">
        <f>VLOOKUP(M432,'Tables to Convert'!$H$3:$I$5,2,FALSE)</f>
        <v>Male</v>
      </c>
      <c r="F432" s="32" t="str">
        <f>VLOOKUP(N432,'Tables to Convert'!$K$3:$L$8,2,FALSE)</f>
        <v>Ohio</v>
      </c>
      <c r="G432" s="40">
        <f t="shared" si="27"/>
        <v>49</v>
      </c>
      <c r="H432" s="34">
        <f t="shared" si="28"/>
        <v>3</v>
      </c>
      <c r="I432" s="12">
        <v>47</v>
      </c>
      <c r="J432" s="12">
        <v>49</v>
      </c>
      <c r="K432" s="12">
        <v>43</v>
      </c>
      <c r="L432" s="12">
        <v>1</v>
      </c>
      <c r="M432" s="12">
        <v>1</v>
      </c>
      <c r="N432" s="12">
        <v>31</v>
      </c>
      <c r="O432" s="12">
        <v>3</v>
      </c>
      <c r="P432" s="26">
        <v>47239</v>
      </c>
      <c r="Q432" s="28">
        <v>185327038</v>
      </c>
      <c r="R432"/>
      <c r="S432"/>
    </row>
    <row r="433" spans="1:19">
      <c r="A433" s="31">
        <f t="shared" si="25"/>
        <v>0</v>
      </c>
      <c r="B433" s="32" t="str">
        <f>VLOOKUP(K433,'Tables to Convert'!$B$4:$C$19,2,FALSE)</f>
        <v>Some College</v>
      </c>
      <c r="C433" s="33">
        <f t="shared" si="26"/>
        <v>35000</v>
      </c>
      <c r="D433" s="32" t="str">
        <f>VLOOKUP(L433,'Tables to Convert'!$E$3:$F$7,2,FALSE)</f>
        <v>White</v>
      </c>
      <c r="E433" s="32" t="str">
        <f>VLOOKUP(M433,'Tables to Convert'!$H$3:$I$5,2,FALSE)</f>
        <v>Male</v>
      </c>
      <c r="F433" s="32" t="str">
        <f>VLOOKUP(N433,'Tables to Convert'!$K$3:$L$8,2,FALSE)</f>
        <v>Ohio</v>
      </c>
      <c r="G433" s="40">
        <f t="shared" si="27"/>
        <v>46</v>
      </c>
      <c r="H433" s="34">
        <f t="shared" si="28"/>
        <v>3</v>
      </c>
      <c r="I433" s="12">
        <v>0</v>
      </c>
      <c r="J433" s="12">
        <v>46</v>
      </c>
      <c r="K433" s="12">
        <v>40</v>
      </c>
      <c r="L433" s="12">
        <v>1</v>
      </c>
      <c r="M433" s="12">
        <v>1</v>
      </c>
      <c r="N433" s="12">
        <v>31</v>
      </c>
      <c r="O433" s="12">
        <v>3</v>
      </c>
      <c r="P433" s="26">
        <v>35000</v>
      </c>
      <c r="Q433" s="28">
        <v>399507048</v>
      </c>
      <c r="R433"/>
      <c r="S433"/>
    </row>
    <row r="434" spans="1:19">
      <c r="A434" s="31">
        <f t="shared" si="25"/>
        <v>60</v>
      </c>
      <c r="B434" s="32" t="str">
        <f>VLOOKUP(K434,'Tables to Convert'!$B$4:$C$19,2,FALSE)</f>
        <v>Graduate School</v>
      </c>
      <c r="C434" s="33">
        <f t="shared" si="26"/>
        <v>306731</v>
      </c>
      <c r="D434" s="32" t="str">
        <f>VLOOKUP(L434,'Tables to Convert'!$E$3:$F$7,2,FALSE)</f>
        <v>White</v>
      </c>
      <c r="E434" s="32" t="str">
        <f>VLOOKUP(M434,'Tables to Convert'!$H$3:$I$5,2,FALSE)</f>
        <v>Male</v>
      </c>
      <c r="F434" s="32" t="str">
        <f>VLOOKUP(N434,'Tables to Convert'!$K$3:$L$8,2,FALSE)</f>
        <v>Ohio</v>
      </c>
      <c r="G434" s="40">
        <f t="shared" si="27"/>
        <v>63</v>
      </c>
      <c r="H434" s="34">
        <f t="shared" si="28"/>
        <v>3</v>
      </c>
      <c r="I434" s="12">
        <v>60</v>
      </c>
      <c r="J434" s="12">
        <v>63</v>
      </c>
      <c r="K434" s="12">
        <v>45</v>
      </c>
      <c r="L434" s="12">
        <v>1</v>
      </c>
      <c r="M434" s="12">
        <v>1</v>
      </c>
      <c r="N434" s="12">
        <v>31</v>
      </c>
      <c r="O434" s="12">
        <v>3</v>
      </c>
      <c r="P434" s="26">
        <v>306731</v>
      </c>
      <c r="Q434" s="28">
        <v>401754073</v>
      </c>
      <c r="R434"/>
      <c r="S434"/>
    </row>
    <row r="435" spans="1:19">
      <c r="A435" s="31">
        <f t="shared" si="25"/>
        <v>40</v>
      </c>
      <c r="B435" s="32" t="str">
        <f>VLOOKUP(K435,'Tables to Convert'!$B$4:$C$19,2,FALSE)</f>
        <v>Some College</v>
      </c>
      <c r="C435" s="33">
        <f t="shared" si="26"/>
        <v>24000</v>
      </c>
      <c r="D435" s="32" t="str">
        <f>VLOOKUP(L435,'Tables to Convert'!$E$3:$F$7,2,FALSE)</f>
        <v>White</v>
      </c>
      <c r="E435" s="32" t="str">
        <f>VLOOKUP(M435,'Tables to Convert'!$H$3:$I$5,2,FALSE)</f>
        <v>Female</v>
      </c>
      <c r="F435" s="32" t="str">
        <f>VLOOKUP(N435,'Tables to Convert'!$K$3:$L$8,2,FALSE)</f>
        <v>Ohio</v>
      </c>
      <c r="G435" s="40">
        <f t="shared" si="27"/>
        <v>53</v>
      </c>
      <c r="H435" s="34">
        <f t="shared" si="28"/>
        <v>3</v>
      </c>
      <c r="I435" s="12">
        <v>40</v>
      </c>
      <c r="J435" s="12">
        <v>53</v>
      </c>
      <c r="K435" s="12">
        <v>43</v>
      </c>
      <c r="L435" s="12">
        <v>1</v>
      </c>
      <c r="M435" s="12">
        <v>2</v>
      </c>
      <c r="N435" s="12">
        <v>31</v>
      </c>
      <c r="O435" s="12">
        <v>3</v>
      </c>
      <c r="P435" s="26">
        <v>24000</v>
      </c>
      <c r="Q435" s="28">
        <v>933615509</v>
      </c>
      <c r="R435"/>
      <c r="S435"/>
    </row>
    <row r="436" spans="1:19">
      <c r="A436" s="31">
        <f t="shared" si="25"/>
        <v>40</v>
      </c>
      <c r="B436" s="32" t="str">
        <f>VLOOKUP(K436,'Tables to Convert'!$B$4:$C$19,2,FALSE)</f>
        <v>11th Grade</v>
      </c>
      <c r="C436" s="33">
        <f t="shared" si="26"/>
        <v>13000</v>
      </c>
      <c r="D436" s="32" t="str">
        <f>VLOOKUP(L436,'Tables to Convert'!$E$3:$F$7,2,FALSE)</f>
        <v>Black</v>
      </c>
      <c r="E436" s="32" t="str">
        <f>VLOOKUP(M436,'Tables to Convert'!$H$3:$I$5,2,FALSE)</f>
        <v>Female</v>
      </c>
      <c r="F436" s="32" t="str">
        <f>VLOOKUP(N436,'Tables to Convert'!$K$3:$L$8,2,FALSE)</f>
        <v>Ohio</v>
      </c>
      <c r="G436" s="40">
        <f t="shared" si="27"/>
        <v>49</v>
      </c>
      <c r="H436" s="34">
        <f t="shared" si="28"/>
        <v>3</v>
      </c>
      <c r="I436" s="12">
        <v>40</v>
      </c>
      <c r="J436" s="12">
        <v>49</v>
      </c>
      <c r="K436" s="12">
        <v>38</v>
      </c>
      <c r="L436" s="12">
        <v>2</v>
      </c>
      <c r="M436" s="12">
        <v>2</v>
      </c>
      <c r="N436" s="12">
        <v>31</v>
      </c>
      <c r="O436" s="12">
        <v>3</v>
      </c>
      <c r="P436" s="26">
        <v>13000</v>
      </c>
      <c r="Q436" s="28">
        <v>49897754</v>
      </c>
      <c r="R436"/>
      <c r="S436"/>
    </row>
    <row r="437" spans="1:19">
      <c r="A437" s="31">
        <f t="shared" si="25"/>
        <v>40</v>
      </c>
      <c r="B437" s="32" t="str">
        <f>VLOOKUP(K437,'Tables to Convert'!$B$4:$C$19,2,FALSE)</f>
        <v>Some College</v>
      </c>
      <c r="C437" s="33">
        <f t="shared" si="26"/>
        <v>62365</v>
      </c>
      <c r="D437" s="32" t="str">
        <f>VLOOKUP(L437,'Tables to Convert'!$E$3:$F$7,2,FALSE)</f>
        <v>White</v>
      </c>
      <c r="E437" s="32" t="str">
        <f>VLOOKUP(M437,'Tables to Convert'!$H$3:$I$5,2,FALSE)</f>
        <v>Male</v>
      </c>
      <c r="F437" s="32" t="str">
        <f>VLOOKUP(N437,'Tables to Convert'!$K$3:$L$8,2,FALSE)</f>
        <v>Ohio</v>
      </c>
      <c r="G437" s="40">
        <f t="shared" si="27"/>
        <v>38</v>
      </c>
      <c r="H437" s="34">
        <f t="shared" si="28"/>
        <v>3</v>
      </c>
      <c r="I437" s="12">
        <v>40</v>
      </c>
      <c r="J437" s="12">
        <v>38</v>
      </c>
      <c r="K437" s="12">
        <v>40</v>
      </c>
      <c r="L437" s="12">
        <v>1</v>
      </c>
      <c r="M437" s="12">
        <v>1</v>
      </c>
      <c r="N437" s="12">
        <v>31</v>
      </c>
      <c r="O437" s="12">
        <v>3</v>
      </c>
      <c r="P437" s="26">
        <v>62365</v>
      </c>
      <c r="Q437" s="28">
        <v>531664185</v>
      </c>
      <c r="R437"/>
      <c r="S437"/>
    </row>
    <row r="438" spans="1:19">
      <c r="A438" s="31">
        <f t="shared" si="25"/>
        <v>40</v>
      </c>
      <c r="B438" s="32" t="str">
        <f>VLOOKUP(K438,'Tables to Convert'!$B$4:$C$19,2,FALSE)</f>
        <v>Some College</v>
      </c>
      <c r="C438" s="33">
        <f t="shared" si="26"/>
        <v>40000</v>
      </c>
      <c r="D438" s="32" t="str">
        <f>VLOOKUP(L438,'Tables to Convert'!$E$3:$F$7,2,FALSE)</f>
        <v>White</v>
      </c>
      <c r="E438" s="32" t="str">
        <f>VLOOKUP(M438,'Tables to Convert'!$H$3:$I$5,2,FALSE)</f>
        <v>Male</v>
      </c>
      <c r="F438" s="32" t="str">
        <f>VLOOKUP(N438,'Tables to Convert'!$K$3:$L$8,2,FALSE)</f>
        <v>Ohio</v>
      </c>
      <c r="G438" s="40">
        <f t="shared" si="27"/>
        <v>28</v>
      </c>
      <c r="H438" s="34">
        <f t="shared" si="28"/>
        <v>8</v>
      </c>
      <c r="I438" s="12">
        <v>40</v>
      </c>
      <c r="J438" s="12">
        <v>28</v>
      </c>
      <c r="K438" s="12">
        <v>43</v>
      </c>
      <c r="L438" s="12">
        <v>1</v>
      </c>
      <c r="M438" s="12">
        <v>1</v>
      </c>
      <c r="N438" s="12">
        <v>31</v>
      </c>
      <c r="O438" s="12">
        <v>8</v>
      </c>
      <c r="P438" s="26">
        <v>40000</v>
      </c>
      <c r="Q438" s="28">
        <v>604929185</v>
      </c>
      <c r="R438"/>
      <c r="S438"/>
    </row>
    <row r="439" spans="1:19">
      <c r="A439" s="31">
        <f t="shared" si="25"/>
        <v>40</v>
      </c>
      <c r="B439" s="32" t="str">
        <f>VLOOKUP(K439,'Tables to Convert'!$B$4:$C$19,2,FALSE)</f>
        <v>Some College</v>
      </c>
      <c r="C439" s="33">
        <f t="shared" si="26"/>
        <v>30000</v>
      </c>
      <c r="D439" s="32" t="str">
        <f>VLOOKUP(L439,'Tables to Convert'!$E$3:$F$7,2,FALSE)</f>
        <v>White</v>
      </c>
      <c r="E439" s="32" t="str">
        <f>VLOOKUP(M439,'Tables to Convert'!$H$3:$I$5,2,FALSE)</f>
        <v>Male</v>
      </c>
      <c r="F439" s="32" t="str">
        <f>VLOOKUP(N439,'Tables to Convert'!$K$3:$L$8,2,FALSE)</f>
        <v>Ohio</v>
      </c>
      <c r="G439" s="40">
        <f t="shared" si="27"/>
        <v>25</v>
      </c>
      <c r="H439" s="34">
        <f t="shared" si="28"/>
        <v>7</v>
      </c>
      <c r="I439" s="12">
        <v>40</v>
      </c>
      <c r="J439" s="12">
        <v>25</v>
      </c>
      <c r="K439" s="12">
        <v>40</v>
      </c>
      <c r="L439" s="12">
        <v>1</v>
      </c>
      <c r="M439" s="12">
        <v>1</v>
      </c>
      <c r="N439" s="12">
        <v>31</v>
      </c>
      <c r="O439" s="12">
        <v>7</v>
      </c>
      <c r="P439" s="26">
        <v>30000</v>
      </c>
      <c r="Q439" s="28">
        <v>833863889</v>
      </c>
      <c r="R439"/>
      <c r="S439"/>
    </row>
    <row r="440" spans="1:19">
      <c r="A440" s="31">
        <f t="shared" si="25"/>
        <v>40</v>
      </c>
      <c r="B440" s="32" t="str">
        <f>VLOOKUP(K440,'Tables to Convert'!$B$4:$C$19,2,FALSE)</f>
        <v>Some College</v>
      </c>
      <c r="C440" s="33">
        <f t="shared" si="26"/>
        <v>16000</v>
      </c>
      <c r="D440" s="32" t="str">
        <f>VLOOKUP(L440,'Tables to Convert'!$E$3:$F$7,2,FALSE)</f>
        <v>White</v>
      </c>
      <c r="E440" s="32" t="str">
        <f>VLOOKUP(M440,'Tables to Convert'!$H$3:$I$5,2,FALSE)</f>
        <v>Male</v>
      </c>
      <c r="F440" s="32" t="str">
        <f>VLOOKUP(N440,'Tables to Convert'!$K$3:$L$8,2,FALSE)</f>
        <v>Ohio</v>
      </c>
      <c r="G440" s="40">
        <f t="shared" si="27"/>
        <v>23</v>
      </c>
      <c r="H440" s="34">
        <f t="shared" si="28"/>
        <v>5</v>
      </c>
      <c r="I440" s="12">
        <v>40</v>
      </c>
      <c r="J440" s="12">
        <v>23</v>
      </c>
      <c r="K440" s="12">
        <v>43</v>
      </c>
      <c r="L440" s="12">
        <v>1</v>
      </c>
      <c r="M440" s="12">
        <v>1</v>
      </c>
      <c r="N440" s="12">
        <v>31</v>
      </c>
      <c r="O440" s="12">
        <v>5</v>
      </c>
      <c r="P440" s="26">
        <v>16000</v>
      </c>
      <c r="Q440" s="28">
        <v>519919812</v>
      </c>
      <c r="R440"/>
      <c r="S440"/>
    </row>
    <row r="441" spans="1:19">
      <c r="A441" s="31">
        <f t="shared" si="25"/>
        <v>40</v>
      </c>
      <c r="B441" s="32" t="str">
        <f>VLOOKUP(K441,'Tables to Convert'!$B$4:$C$19,2,FALSE)</f>
        <v>High School Diploma</v>
      </c>
      <c r="C441" s="33">
        <f t="shared" si="26"/>
        <v>50000</v>
      </c>
      <c r="D441" s="32" t="str">
        <f>VLOOKUP(L441,'Tables to Convert'!$E$3:$F$7,2,FALSE)</f>
        <v>White</v>
      </c>
      <c r="E441" s="32" t="str">
        <f>VLOOKUP(M441,'Tables to Convert'!$H$3:$I$5,2,FALSE)</f>
        <v>Female</v>
      </c>
      <c r="F441" s="32" t="str">
        <f>VLOOKUP(N441,'Tables to Convert'!$K$3:$L$8,2,FALSE)</f>
        <v>Ohio</v>
      </c>
      <c r="G441" s="40">
        <f t="shared" si="27"/>
        <v>19</v>
      </c>
      <c r="H441" s="34">
        <f t="shared" si="28"/>
        <v>1</v>
      </c>
      <c r="I441" s="12">
        <v>40</v>
      </c>
      <c r="J441" s="12">
        <v>19</v>
      </c>
      <c r="K441" s="12">
        <v>39</v>
      </c>
      <c r="L441" s="12">
        <v>1</v>
      </c>
      <c r="M441" s="12">
        <v>2</v>
      </c>
      <c r="N441" s="12">
        <v>31</v>
      </c>
      <c r="O441" s="12">
        <v>1</v>
      </c>
      <c r="P441" s="26">
        <v>50000</v>
      </c>
      <c r="Q441" s="28">
        <v>684319636</v>
      </c>
      <c r="R441"/>
      <c r="S441"/>
    </row>
    <row r="442" spans="1:19">
      <c r="A442" s="31">
        <f t="shared" si="25"/>
        <v>40</v>
      </c>
      <c r="B442" s="32" t="str">
        <f>VLOOKUP(K442,'Tables to Convert'!$B$4:$C$19,2,FALSE)</f>
        <v>Some College</v>
      </c>
      <c r="C442" s="33">
        <f t="shared" si="26"/>
        <v>27500</v>
      </c>
      <c r="D442" s="32" t="str">
        <f>VLOOKUP(L442,'Tables to Convert'!$E$3:$F$7,2,FALSE)</f>
        <v>Black</v>
      </c>
      <c r="E442" s="32" t="str">
        <f>VLOOKUP(M442,'Tables to Convert'!$H$3:$I$5,2,FALSE)</f>
        <v>Male</v>
      </c>
      <c r="F442" s="32" t="str">
        <f>VLOOKUP(N442,'Tables to Convert'!$K$3:$L$8,2,FALSE)</f>
        <v>Ohio</v>
      </c>
      <c r="G442" s="40">
        <f t="shared" si="27"/>
        <v>33</v>
      </c>
      <c r="H442" s="34">
        <f t="shared" si="28"/>
        <v>1</v>
      </c>
      <c r="I442" s="12">
        <v>40</v>
      </c>
      <c r="J442" s="12">
        <v>33</v>
      </c>
      <c r="K442" s="12">
        <v>42</v>
      </c>
      <c r="L442" s="12">
        <v>2</v>
      </c>
      <c r="M442" s="12">
        <v>1</v>
      </c>
      <c r="N442" s="12">
        <v>31</v>
      </c>
      <c r="O442" s="12">
        <v>1</v>
      </c>
      <c r="P442" s="26">
        <v>27500</v>
      </c>
      <c r="Q442" s="28">
        <v>849111634</v>
      </c>
      <c r="R442"/>
      <c r="S442"/>
    </row>
    <row r="443" spans="1:19">
      <c r="A443" s="31">
        <f t="shared" si="25"/>
        <v>42</v>
      </c>
      <c r="B443" s="32" t="str">
        <f>VLOOKUP(K443,'Tables to Convert'!$B$4:$C$19,2,FALSE)</f>
        <v>Some College</v>
      </c>
      <c r="C443" s="33">
        <f t="shared" si="26"/>
        <v>40000</v>
      </c>
      <c r="D443" s="32" t="str">
        <f>VLOOKUP(L443,'Tables to Convert'!$E$3:$F$7,2,FALSE)</f>
        <v>White</v>
      </c>
      <c r="E443" s="32" t="str">
        <f>VLOOKUP(M443,'Tables to Convert'!$H$3:$I$5,2,FALSE)</f>
        <v>Male</v>
      </c>
      <c r="F443" s="32" t="str">
        <f>VLOOKUP(N443,'Tables to Convert'!$K$3:$L$8,2,FALSE)</f>
        <v>Ohio</v>
      </c>
      <c r="G443" s="40">
        <f t="shared" si="27"/>
        <v>31</v>
      </c>
      <c r="H443" s="34">
        <f t="shared" si="28"/>
        <v>1</v>
      </c>
      <c r="I443" s="12">
        <v>42</v>
      </c>
      <c r="J443" s="12">
        <v>31</v>
      </c>
      <c r="K443" s="12">
        <v>40</v>
      </c>
      <c r="L443" s="12">
        <v>1</v>
      </c>
      <c r="M443" s="12">
        <v>1</v>
      </c>
      <c r="N443" s="12">
        <v>31</v>
      </c>
      <c r="O443" s="12">
        <v>1</v>
      </c>
      <c r="P443" s="26">
        <v>40000</v>
      </c>
      <c r="Q443" s="28">
        <v>187399678</v>
      </c>
      <c r="R443"/>
      <c r="S443"/>
    </row>
    <row r="444" spans="1:19">
      <c r="A444" s="31">
        <f t="shared" si="25"/>
        <v>40</v>
      </c>
      <c r="B444" s="32" t="str">
        <f>VLOOKUP(K444,'Tables to Convert'!$B$4:$C$19,2,FALSE)</f>
        <v>High School Diploma</v>
      </c>
      <c r="C444" s="33">
        <f t="shared" si="26"/>
        <v>42000</v>
      </c>
      <c r="D444" s="32" t="str">
        <f>VLOOKUP(L444,'Tables to Convert'!$E$3:$F$7,2,FALSE)</f>
        <v>White</v>
      </c>
      <c r="E444" s="32" t="str">
        <f>VLOOKUP(M444,'Tables to Convert'!$H$3:$I$5,2,FALSE)</f>
        <v>Male</v>
      </c>
      <c r="F444" s="32" t="str">
        <f>VLOOKUP(N444,'Tables to Convert'!$K$3:$L$8,2,FALSE)</f>
        <v>Ohio</v>
      </c>
      <c r="G444" s="40">
        <f t="shared" si="27"/>
        <v>39</v>
      </c>
      <c r="H444" s="34">
        <f t="shared" si="28"/>
        <v>6</v>
      </c>
      <c r="I444" s="12">
        <v>40</v>
      </c>
      <c r="J444" s="12">
        <v>39</v>
      </c>
      <c r="K444" s="12">
        <v>39</v>
      </c>
      <c r="L444" s="12">
        <v>1</v>
      </c>
      <c r="M444" s="12">
        <v>1</v>
      </c>
      <c r="N444" s="12">
        <v>31</v>
      </c>
      <c r="O444" s="12">
        <v>6</v>
      </c>
      <c r="P444" s="26">
        <v>42000</v>
      </c>
      <c r="Q444" s="28">
        <v>2656881</v>
      </c>
      <c r="R444"/>
      <c r="S444"/>
    </row>
    <row r="445" spans="1:19">
      <c r="A445" s="31">
        <f t="shared" si="25"/>
        <v>0</v>
      </c>
      <c r="B445" s="32" t="str">
        <f>VLOOKUP(K445,'Tables to Convert'!$B$4:$C$19,2,FALSE)</f>
        <v>High School Diploma</v>
      </c>
      <c r="C445" s="33">
        <f t="shared" si="26"/>
        <v>35700</v>
      </c>
      <c r="D445" s="32" t="str">
        <f>VLOOKUP(L445,'Tables to Convert'!$E$3:$F$7,2,FALSE)</f>
        <v>White</v>
      </c>
      <c r="E445" s="32" t="str">
        <f>VLOOKUP(M445,'Tables to Convert'!$H$3:$I$5,2,FALSE)</f>
        <v>Male</v>
      </c>
      <c r="F445" s="32" t="str">
        <f>VLOOKUP(N445,'Tables to Convert'!$K$3:$L$8,2,FALSE)</f>
        <v>Ohio</v>
      </c>
      <c r="G445" s="40">
        <f t="shared" si="27"/>
        <v>60</v>
      </c>
      <c r="H445" s="34">
        <f t="shared" si="28"/>
        <v>5</v>
      </c>
      <c r="I445" s="12">
        <v>0</v>
      </c>
      <c r="J445" s="12">
        <v>60</v>
      </c>
      <c r="K445" s="12">
        <v>39</v>
      </c>
      <c r="L445" s="12">
        <v>1</v>
      </c>
      <c r="M445" s="12">
        <v>1</v>
      </c>
      <c r="N445" s="12">
        <v>31</v>
      </c>
      <c r="O445" s="12">
        <v>5</v>
      </c>
      <c r="P445" s="26">
        <v>35700</v>
      </c>
      <c r="Q445" s="28">
        <v>606980741</v>
      </c>
      <c r="R445"/>
      <c r="S445"/>
    </row>
    <row r="446" spans="1:19">
      <c r="A446" s="31">
        <f t="shared" si="25"/>
        <v>40</v>
      </c>
      <c r="B446" s="32" t="str">
        <f>VLOOKUP(K446,'Tables to Convert'!$B$4:$C$19,2,FALSE)</f>
        <v>High School Diploma</v>
      </c>
      <c r="C446" s="33">
        <f t="shared" si="26"/>
        <v>15600</v>
      </c>
      <c r="D446" s="32" t="str">
        <f>VLOOKUP(L446,'Tables to Convert'!$E$3:$F$7,2,FALSE)</f>
        <v>White</v>
      </c>
      <c r="E446" s="32" t="str">
        <f>VLOOKUP(M446,'Tables to Convert'!$H$3:$I$5,2,FALSE)</f>
        <v>Female</v>
      </c>
      <c r="F446" s="32" t="str">
        <f>VLOOKUP(N446,'Tables to Convert'!$K$3:$L$8,2,FALSE)</f>
        <v>Ohio</v>
      </c>
      <c r="G446" s="40">
        <f t="shared" si="27"/>
        <v>54</v>
      </c>
      <c r="H446" s="34">
        <f t="shared" si="28"/>
        <v>5</v>
      </c>
      <c r="I446" s="12">
        <v>40</v>
      </c>
      <c r="J446" s="12">
        <v>54</v>
      </c>
      <c r="K446" s="12">
        <v>39</v>
      </c>
      <c r="L446" s="12">
        <v>1</v>
      </c>
      <c r="M446" s="12">
        <v>2</v>
      </c>
      <c r="N446" s="12">
        <v>31</v>
      </c>
      <c r="O446" s="12">
        <v>5</v>
      </c>
      <c r="P446" s="26">
        <v>15600</v>
      </c>
      <c r="Q446" s="28">
        <v>565597318</v>
      </c>
      <c r="R446"/>
      <c r="S446"/>
    </row>
    <row r="447" spans="1:19">
      <c r="A447" s="31">
        <f t="shared" si="25"/>
        <v>40</v>
      </c>
      <c r="B447" s="32" t="str">
        <f>VLOOKUP(K447,'Tables to Convert'!$B$4:$C$19,2,FALSE)</f>
        <v>Some College</v>
      </c>
      <c r="C447" s="33">
        <f t="shared" si="26"/>
        <v>20000</v>
      </c>
      <c r="D447" s="32" t="str">
        <f>VLOOKUP(L447,'Tables to Convert'!$E$3:$F$7,2,FALSE)</f>
        <v>White</v>
      </c>
      <c r="E447" s="32" t="str">
        <f>VLOOKUP(M447,'Tables to Convert'!$H$3:$I$5,2,FALSE)</f>
        <v>Female</v>
      </c>
      <c r="F447" s="32" t="str">
        <f>VLOOKUP(N447,'Tables to Convert'!$K$3:$L$8,2,FALSE)</f>
        <v>Ohio</v>
      </c>
      <c r="G447" s="40">
        <f t="shared" si="27"/>
        <v>35</v>
      </c>
      <c r="H447" s="34">
        <f t="shared" si="28"/>
        <v>5</v>
      </c>
      <c r="I447" s="12">
        <v>40</v>
      </c>
      <c r="J447" s="12">
        <v>35</v>
      </c>
      <c r="K447" s="12">
        <v>43</v>
      </c>
      <c r="L447" s="12">
        <v>1</v>
      </c>
      <c r="M447" s="12">
        <v>2</v>
      </c>
      <c r="N447" s="12">
        <v>31</v>
      </c>
      <c r="O447" s="12">
        <v>5</v>
      </c>
      <c r="P447" s="26">
        <v>20000</v>
      </c>
      <c r="Q447" s="28">
        <v>980210969</v>
      </c>
      <c r="R447"/>
      <c r="S447"/>
    </row>
    <row r="448" spans="1:19">
      <c r="A448" s="31">
        <f t="shared" si="25"/>
        <v>40</v>
      </c>
      <c r="B448" s="32" t="str">
        <f>VLOOKUP(K448,'Tables to Convert'!$B$4:$C$19,2,FALSE)</f>
        <v>Some College</v>
      </c>
      <c r="C448" s="33">
        <f t="shared" si="26"/>
        <v>15433</v>
      </c>
      <c r="D448" s="32" t="str">
        <f>VLOOKUP(L448,'Tables to Convert'!$E$3:$F$7,2,FALSE)</f>
        <v>White</v>
      </c>
      <c r="E448" s="32" t="str">
        <f>VLOOKUP(M448,'Tables to Convert'!$H$3:$I$5,2,FALSE)</f>
        <v>Female</v>
      </c>
      <c r="F448" s="32" t="str">
        <f>VLOOKUP(N448,'Tables to Convert'!$K$3:$L$8,2,FALSE)</f>
        <v>Ohio</v>
      </c>
      <c r="G448" s="40">
        <f t="shared" si="27"/>
        <v>34</v>
      </c>
      <c r="H448" s="34">
        <f t="shared" si="28"/>
        <v>5</v>
      </c>
      <c r="I448" s="12">
        <v>40</v>
      </c>
      <c r="J448" s="12">
        <v>34</v>
      </c>
      <c r="K448" s="12">
        <v>42</v>
      </c>
      <c r="L448" s="12">
        <v>1</v>
      </c>
      <c r="M448" s="12">
        <v>2</v>
      </c>
      <c r="N448" s="12">
        <v>31</v>
      </c>
      <c r="O448" s="12">
        <v>5</v>
      </c>
      <c r="P448" s="26">
        <v>15433</v>
      </c>
      <c r="Q448" s="28">
        <v>800558864</v>
      </c>
      <c r="R448"/>
      <c r="S448"/>
    </row>
    <row r="449" spans="1:19">
      <c r="A449" s="31">
        <f t="shared" si="25"/>
        <v>0</v>
      </c>
      <c r="B449" s="32" t="str">
        <f>VLOOKUP(K449,'Tables to Convert'!$B$4:$C$19,2,FALSE)</f>
        <v>Some College</v>
      </c>
      <c r="C449" s="33">
        <f t="shared" si="26"/>
        <v>12000</v>
      </c>
      <c r="D449" s="32" t="str">
        <f>VLOOKUP(L449,'Tables to Convert'!$E$3:$F$7,2,FALSE)</f>
        <v>White</v>
      </c>
      <c r="E449" s="32" t="str">
        <f>VLOOKUP(M449,'Tables to Convert'!$H$3:$I$5,2,FALSE)</f>
        <v>Female</v>
      </c>
      <c r="F449" s="32" t="str">
        <f>VLOOKUP(N449,'Tables to Convert'!$K$3:$L$8,2,FALSE)</f>
        <v>Ohio</v>
      </c>
      <c r="G449" s="40">
        <f t="shared" si="27"/>
        <v>24</v>
      </c>
      <c r="H449" s="34">
        <f t="shared" si="28"/>
        <v>5</v>
      </c>
      <c r="I449" s="12">
        <v>0</v>
      </c>
      <c r="J449" s="12">
        <v>24</v>
      </c>
      <c r="K449" s="12">
        <v>40</v>
      </c>
      <c r="L449" s="12">
        <v>1</v>
      </c>
      <c r="M449" s="12">
        <v>2</v>
      </c>
      <c r="N449" s="12">
        <v>31</v>
      </c>
      <c r="O449" s="12">
        <v>5</v>
      </c>
      <c r="P449" s="26">
        <v>12000</v>
      </c>
      <c r="Q449" s="28">
        <v>665884589</v>
      </c>
      <c r="R449"/>
      <c r="S449"/>
    </row>
    <row r="450" spans="1:19">
      <c r="A450" s="31">
        <f t="shared" si="25"/>
        <v>42</v>
      </c>
      <c r="B450" s="32" t="str">
        <f>VLOOKUP(K450,'Tables to Convert'!$B$4:$C$19,2,FALSE)</f>
        <v>High School Diploma</v>
      </c>
      <c r="C450" s="33">
        <f t="shared" si="26"/>
        <v>52000</v>
      </c>
      <c r="D450" s="32" t="str">
        <f>VLOOKUP(L450,'Tables to Convert'!$E$3:$F$7,2,FALSE)</f>
        <v>White</v>
      </c>
      <c r="E450" s="32" t="str">
        <f>VLOOKUP(M450,'Tables to Convert'!$H$3:$I$5,2,FALSE)</f>
        <v>Male</v>
      </c>
      <c r="F450" s="32" t="str">
        <f>VLOOKUP(N450,'Tables to Convert'!$K$3:$L$8,2,FALSE)</f>
        <v>Ohio</v>
      </c>
      <c r="G450" s="40">
        <f t="shared" si="27"/>
        <v>49</v>
      </c>
      <c r="H450" s="34">
        <f t="shared" si="28"/>
        <v>5</v>
      </c>
      <c r="I450" s="12">
        <v>42</v>
      </c>
      <c r="J450" s="12">
        <v>49</v>
      </c>
      <c r="K450" s="12">
        <v>39</v>
      </c>
      <c r="L450" s="12">
        <v>1</v>
      </c>
      <c r="M450" s="12">
        <v>1</v>
      </c>
      <c r="N450" s="12">
        <v>31</v>
      </c>
      <c r="O450" s="12">
        <v>5</v>
      </c>
      <c r="P450" s="26">
        <v>52000</v>
      </c>
      <c r="Q450" s="28">
        <v>406955763</v>
      </c>
      <c r="R450"/>
      <c r="S450"/>
    </row>
    <row r="451" spans="1:19">
      <c r="A451" s="31">
        <f t="shared" si="25"/>
        <v>40</v>
      </c>
      <c r="B451" s="32" t="str">
        <f>VLOOKUP(K451,'Tables to Convert'!$B$4:$C$19,2,FALSE)</f>
        <v>Some College</v>
      </c>
      <c r="C451" s="33">
        <f t="shared" si="26"/>
        <v>47440</v>
      </c>
      <c r="D451" s="32" t="str">
        <f>VLOOKUP(L451,'Tables to Convert'!$E$3:$F$7,2,FALSE)</f>
        <v>White</v>
      </c>
      <c r="E451" s="32" t="str">
        <f>VLOOKUP(M451,'Tables to Convert'!$H$3:$I$5,2,FALSE)</f>
        <v>Female</v>
      </c>
      <c r="F451" s="32" t="str">
        <f>VLOOKUP(N451,'Tables to Convert'!$K$3:$L$8,2,FALSE)</f>
        <v>Ohio</v>
      </c>
      <c r="G451" s="40">
        <f t="shared" si="27"/>
        <v>48</v>
      </c>
      <c r="H451" s="34">
        <f t="shared" si="28"/>
        <v>5</v>
      </c>
      <c r="I451" s="12">
        <v>40</v>
      </c>
      <c r="J451" s="12">
        <v>48</v>
      </c>
      <c r="K451" s="12">
        <v>43</v>
      </c>
      <c r="L451" s="12">
        <v>1</v>
      </c>
      <c r="M451" s="12">
        <v>2</v>
      </c>
      <c r="N451" s="12">
        <v>31</v>
      </c>
      <c r="O451" s="12">
        <v>5</v>
      </c>
      <c r="P451" s="26">
        <v>47440</v>
      </c>
      <c r="Q451" s="28">
        <v>224145324</v>
      </c>
      <c r="R451"/>
      <c r="S451"/>
    </row>
    <row r="452" spans="1:19">
      <c r="A452" s="31">
        <f t="shared" si="25"/>
        <v>48</v>
      </c>
      <c r="B452" s="32" t="str">
        <f>VLOOKUP(K452,'Tables to Convert'!$B$4:$C$19,2,FALSE)</f>
        <v>High School Diploma</v>
      </c>
      <c r="C452" s="33">
        <f t="shared" si="26"/>
        <v>50913</v>
      </c>
      <c r="D452" s="32" t="str">
        <f>VLOOKUP(L452,'Tables to Convert'!$E$3:$F$7,2,FALSE)</f>
        <v>White</v>
      </c>
      <c r="E452" s="32" t="str">
        <f>VLOOKUP(M452,'Tables to Convert'!$H$3:$I$5,2,FALSE)</f>
        <v>Male</v>
      </c>
      <c r="F452" s="32" t="str">
        <f>VLOOKUP(N452,'Tables to Convert'!$K$3:$L$8,2,FALSE)</f>
        <v>Ohio</v>
      </c>
      <c r="G452" s="40">
        <f t="shared" si="27"/>
        <v>49</v>
      </c>
      <c r="H452" s="34">
        <f t="shared" si="28"/>
        <v>7</v>
      </c>
      <c r="I452" s="12">
        <v>48</v>
      </c>
      <c r="J452" s="12">
        <v>49</v>
      </c>
      <c r="K452" s="12">
        <v>39</v>
      </c>
      <c r="L452" s="12">
        <v>1</v>
      </c>
      <c r="M452" s="12">
        <v>1</v>
      </c>
      <c r="N452" s="12">
        <v>31</v>
      </c>
      <c r="O452" s="12">
        <v>7</v>
      </c>
      <c r="P452" s="26">
        <v>50913</v>
      </c>
      <c r="Q452" s="28">
        <v>385187568</v>
      </c>
      <c r="R452"/>
      <c r="S452"/>
    </row>
    <row r="453" spans="1:19">
      <c r="A453" s="31">
        <f t="shared" si="25"/>
        <v>40</v>
      </c>
      <c r="B453" s="32" t="str">
        <f>VLOOKUP(K453,'Tables to Convert'!$B$4:$C$19,2,FALSE)</f>
        <v>High School Diploma</v>
      </c>
      <c r="C453" s="33">
        <f t="shared" si="26"/>
        <v>33300</v>
      </c>
      <c r="D453" s="32" t="str">
        <f>VLOOKUP(L453,'Tables to Convert'!$E$3:$F$7,2,FALSE)</f>
        <v>White</v>
      </c>
      <c r="E453" s="32" t="str">
        <f>VLOOKUP(M453,'Tables to Convert'!$H$3:$I$5,2,FALSE)</f>
        <v>Female</v>
      </c>
      <c r="F453" s="32" t="str">
        <f>VLOOKUP(N453,'Tables to Convert'!$K$3:$L$8,2,FALSE)</f>
        <v>Ohio</v>
      </c>
      <c r="G453" s="40">
        <f t="shared" si="27"/>
        <v>48</v>
      </c>
      <c r="H453" s="34">
        <f t="shared" si="28"/>
        <v>3</v>
      </c>
      <c r="I453" s="12">
        <v>40</v>
      </c>
      <c r="J453" s="12">
        <v>48</v>
      </c>
      <c r="K453" s="12">
        <v>39</v>
      </c>
      <c r="L453" s="12">
        <v>1</v>
      </c>
      <c r="M453" s="12">
        <v>2</v>
      </c>
      <c r="N453" s="12">
        <v>31</v>
      </c>
      <c r="O453" s="12">
        <v>3</v>
      </c>
      <c r="P453" s="26">
        <v>33300</v>
      </c>
      <c r="Q453" s="28">
        <v>635594059</v>
      </c>
      <c r="R453"/>
      <c r="S453"/>
    </row>
    <row r="454" spans="1:19">
      <c r="A454" s="31">
        <f t="shared" ref="A454:A517" si="29">I454</f>
        <v>50</v>
      </c>
      <c r="B454" s="32" t="str">
        <f>VLOOKUP(K454,'Tables to Convert'!$B$4:$C$19,2,FALSE)</f>
        <v>Some College</v>
      </c>
      <c r="C454" s="33">
        <f t="shared" ref="C454:C517" si="30">P454</f>
        <v>17000</v>
      </c>
      <c r="D454" s="32" t="str">
        <f>VLOOKUP(L454,'Tables to Convert'!$E$3:$F$7,2,FALSE)</f>
        <v>White</v>
      </c>
      <c r="E454" s="32" t="str">
        <f>VLOOKUP(M454,'Tables to Convert'!$H$3:$I$5,2,FALSE)</f>
        <v>Male</v>
      </c>
      <c r="F454" s="32" t="str">
        <f>VLOOKUP(N454,'Tables to Convert'!$K$3:$L$8,2,FALSE)</f>
        <v>Ohio</v>
      </c>
      <c r="G454" s="40">
        <f t="shared" ref="G454:G517" si="31">J454</f>
        <v>25</v>
      </c>
      <c r="H454" s="34">
        <f t="shared" ref="H454:H517" si="32">O454</f>
        <v>3</v>
      </c>
      <c r="I454" s="12">
        <v>50</v>
      </c>
      <c r="J454" s="12">
        <v>25</v>
      </c>
      <c r="K454" s="12">
        <v>40</v>
      </c>
      <c r="L454" s="12">
        <v>1</v>
      </c>
      <c r="M454" s="12">
        <v>1</v>
      </c>
      <c r="N454" s="12">
        <v>31</v>
      </c>
      <c r="O454" s="12">
        <v>3</v>
      </c>
      <c r="P454" s="26">
        <v>17000</v>
      </c>
      <c r="Q454" s="28">
        <v>444244725</v>
      </c>
      <c r="R454"/>
      <c r="S454"/>
    </row>
    <row r="455" spans="1:19">
      <c r="A455" s="31">
        <f t="shared" si="29"/>
        <v>45</v>
      </c>
      <c r="B455" s="32" t="str">
        <f>VLOOKUP(K455,'Tables to Convert'!$B$4:$C$19,2,FALSE)</f>
        <v>Some College</v>
      </c>
      <c r="C455" s="33">
        <f t="shared" si="30"/>
        <v>85000</v>
      </c>
      <c r="D455" s="32" t="str">
        <f>VLOOKUP(L455,'Tables to Convert'!$E$3:$F$7,2,FALSE)</f>
        <v>White</v>
      </c>
      <c r="E455" s="32" t="str">
        <f>VLOOKUP(M455,'Tables to Convert'!$H$3:$I$5,2,FALSE)</f>
        <v>Male</v>
      </c>
      <c r="F455" s="32" t="str">
        <f>VLOOKUP(N455,'Tables to Convert'!$K$3:$L$8,2,FALSE)</f>
        <v>Ohio</v>
      </c>
      <c r="G455" s="40">
        <f t="shared" si="31"/>
        <v>50</v>
      </c>
      <c r="H455" s="34">
        <f t="shared" si="32"/>
        <v>3</v>
      </c>
      <c r="I455" s="12">
        <v>45</v>
      </c>
      <c r="J455" s="12">
        <v>50</v>
      </c>
      <c r="K455" s="12">
        <v>43</v>
      </c>
      <c r="L455" s="12">
        <v>1</v>
      </c>
      <c r="M455" s="12">
        <v>1</v>
      </c>
      <c r="N455" s="12">
        <v>31</v>
      </c>
      <c r="O455" s="12">
        <v>3</v>
      </c>
      <c r="P455" s="26">
        <v>85000</v>
      </c>
      <c r="Q455" s="28">
        <v>78816199</v>
      </c>
      <c r="R455"/>
      <c r="S455"/>
    </row>
    <row r="456" spans="1:19">
      <c r="A456" s="31">
        <f t="shared" si="29"/>
        <v>40</v>
      </c>
      <c r="B456" s="32" t="str">
        <f>VLOOKUP(K456,'Tables to Convert'!$B$4:$C$19,2,FALSE)</f>
        <v>High School Diploma</v>
      </c>
      <c r="C456" s="33">
        <f t="shared" si="30"/>
        <v>15000</v>
      </c>
      <c r="D456" s="32" t="str">
        <f>VLOOKUP(L456,'Tables to Convert'!$E$3:$F$7,2,FALSE)</f>
        <v>White</v>
      </c>
      <c r="E456" s="32" t="str">
        <f>VLOOKUP(M456,'Tables to Convert'!$H$3:$I$5,2,FALSE)</f>
        <v>Female</v>
      </c>
      <c r="F456" s="32" t="str">
        <f>VLOOKUP(N456,'Tables to Convert'!$K$3:$L$8,2,FALSE)</f>
        <v>Ohio</v>
      </c>
      <c r="G456" s="40">
        <f t="shared" si="31"/>
        <v>50</v>
      </c>
      <c r="H456" s="34">
        <f t="shared" si="32"/>
        <v>3</v>
      </c>
      <c r="I456" s="12">
        <v>40</v>
      </c>
      <c r="J456" s="12">
        <v>50</v>
      </c>
      <c r="K456" s="12">
        <v>39</v>
      </c>
      <c r="L456" s="12">
        <v>1</v>
      </c>
      <c r="M456" s="12">
        <v>2</v>
      </c>
      <c r="N456" s="12">
        <v>31</v>
      </c>
      <c r="O456" s="12">
        <v>3</v>
      </c>
      <c r="P456" s="26">
        <v>15000</v>
      </c>
      <c r="Q456" s="28">
        <v>488227070</v>
      </c>
      <c r="R456"/>
      <c r="S456"/>
    </row>
    <row r="457" spans="1:19">
      <c r="A457" s="31">
        <f t="shared" si="29"/>
        <v>40</v>
      </c>
      <c r="B457" s="32" t="str">
        <f>VLOOKUP(K457,'Tables to Convert'!$B$4:$C$19,2,FALSE)</f>
        <v>Some College</v>
      </c>
      <c r="C457" s="33">
        <f t="shared" si="30"/>
        <v>28000</v>
      </c>
      <c r="D457" s="32" t="str">
        <f>VLOOKUP(L457,'Tables to Convert'!$E$3:$F$7,2,FALSE)</f>
        <v>White</v>
      </c>
      <c r="E457" s="32" t="str">
        <f>VLOOKUP(M457,'Tables to Convert'!$H$3:$I$5,2,FALSE)</f>
        <v>Male</v>
      </c>
      <c r="F457" s="32" t="str">
        <f>VLOOKUP(N457,'Tables to Convert'!$K$3:$L$8,2,FALSE)</f>
        <v>Ohio</v>
      </c>
      <c r="G457" s="40">
        <f t="shared" si="31"/>
        <v>44</v>
      </c>
      <c r="H457" s="34">
        <f t="shared" si="32"/>
        <v>2</v>
      </c>
      <c r="I457" s="12">
        <v>40</v>
      </c>
      <c r="J457" s="12">
        <v>44</v>
      </c>
      <c r="K457" s="12">
        <v>40</v>
      </c>
      <c r="L457" s="12">
        <v>1</v>
      </c>
      <c r="M457" s="12">
        <v>1</v>
      </c>
      <c r="N457" s="12">
        <v>31</v>
      </c>
      <c r="O457" s="12">
        <v>2</v>
      </c>
      <c r="P457" s="26">
        <v>28000</v>
      </c>
      <c r="Q457" s="28">
        <v>537965669</v>
      </c>
      <c r="R457"/>
      <c r="S457"/>
    </row>
    <row r="458" spans="1:19">
      <c r="A458" s="31">
        <f t="shared" si="29"/>
        <v>35</v>
      </c>
      <c r="B458" s="32" t="str">
        <f>VLOOKUP(K458,'Tables to Convert'!$B$4:$C$19,2,FALSE)</f>
        <v>High School Diploma</v>
      </c>
      <c r="C458" s="33">
        <f t="shared" si="30"/>
        <v>6000</v>
      </c>
      <c r="D458" s="32" t="str">
        <f>VLOOKUP(L458,'Tables to Convert'!$E$3:$F$7,2,FALSE)</f>
        <v>White</v>
      </c>
      <c r="E458" s="32" t="str">
        <f>VLOOKUP(M458,'Tables to Convert'!$H$3:$I$5,2,FALSE)</f>
        <v>Female</v>
      </c>
      <c r="F458" s="32" t="str">
        <f>VLOOKUP(N458,'Tables to Convert'!$K$3:$L$8,2,FALSE)</f>
        <v>Ohio</v>
      </c>
      <c r="G458" s="40">
        <f t="shared" si="31"/>
        <v>45</v>
      </c>
      <c r="H458" s="34">
        <f t="shared" si="32"/>
        <v>2</v>
      </c>
      <c r="I458" s="12">
        <v>35</v>
      </c>
      <c r="J458" s="12">
        <v>45</v>
      </c>
      <c r="K458" s="12">
        <v>39</v>
      </c>
      <c r="L458" s="12">
        <v>1</v>
      </c>
      <c r="M458" s="12">
        <v>2</v>
      </c>
      <c r="N458" s="12">
        <v>31</v>
      </c>
      <c r="O458" s="12">
        <v>2</v>
      </c>
      <c r="P458" s="26">
        <v>6000</v>
      </c>
      <c r="Q458" s="28">
        <v>985676869</v>
      </c>
      <c r="R458"/>
      <c r="S458"/>
    </row>
    <row r="459" spans="1:19">
      <c r="A459" s="31">
        <f t="shared" si="29"/>
        <v>55</v>
      </c>
      <c r="B459" s="32" t="str">
        <f>VLOOKUP(K459,'Tables to Convert'!$B$4:$C$19,2,FALSE)</f>
        <v>Some College</v>
      </c>
      <c r="C459" s="33">
        <f t="shared" si="30"/>
        <v>28000</v>
      </c>
      <c r="D459" s="32" t="str">
        <f>VLOOKUP(L459,'Tables to Convert'!$E$3:$F$7,2,FALSE)</f>
        <v>Black</v>
      </c>
      <c r="E459" s="32" t="str">
        <f>VLOOKUP(M459,'Tables to Convert'!$H$3:$I$5,2,FALSE)</f>
        <v>Male</v>
      </c>
      <c r="F459" s="32" t="str">
        <f>VLOOKUP(N459,'Tables to Convert'!$K$3:$L$8,2,FALSE)</f>
        <v>Ohio</v>
      </c>
      <c r="G459" s="40">
        <f t="shared" si="31"/>
        <v>32</v>
      </c>
      <c r="H459" s="34">
        <f t="shared" si="32"/>
        <v>5</v>
      </c>
      <c r="I459" s="12">
        <v>55</v>
      </c>
      <c r="J459" s="12">
        <v>32</v>
      </c>
      <c r="K459" s="12">
        <v>40</v>
      </c>
      <c r="L459" s="12">
        <v>2</v>
      </c>
      <c r="M459" s="12">
        <v>1</v>
      </c>
      <c r="N459" s="12">
        <v>31</v>
      </c>
      <c r="O459" s="12">
        <v>5</v>
      </c>
      <c r="P459" s="26">
        <v>28000</v>
      </c>
      <c r="Q459" s="28">
        <v>650954557</v>
      </c>
      <c r="R459"/>
      <c r="S459"/>
    </row>
    <row r="460" spans="1:19">
      <c r="A460" s="31">
        <f t="shared" si="29"/>
        <v>40</v>
      </c>
      <c r="B460" s="32" t="str">
        <f>VLOOKUP(K460,'Tables to Convert'!$B$4:$C$19,2,FALSE)</f>
        <v>High School Diploma</v>
      </c>
      <c r="C460" s="33">
        <f t="shared" si="30"/>
        <v>25387</v>
      </c>
      <c r="D460" s="32" t="str">
        <f>VLOOKUP(L460,'Tables to Convert'!$E$3:$F$7,2,FALSE)</f>
        <v>White</v>
      </c>
      <c r="E460" s="32" t="str">
        <f>VLOOKUP(M460,'Tables to Convert'!$H$3:$I$5,2,FALSE)</f>
        <v>Female</v>
      </c>
      <c r="F460" s="32" t="str">
        <f>VLOOKUP(N460,'Tables to Convert'!$K$3:$L$8,2,FALSE)</f>
        <v>Ohio</v>
      </c>
      <c r="G460" s="40">
        <f t="shared" si="31"/>
        <v>30</v>
      </c>
      <c r="H460" s="34">
        <f t="shared" si="32"/>
        <v>7</v>
      </c>
      <c r="I460" s="12">
        <v>40</v>
      </c>
      <c r="J460" s="12">
        <v>30</v>
      </c>
      <c r="K460" s="12">
        <v>39</v>
      </c>
      <c r="L460" s="12">
        <v>1</v>
      </c>
      <c r="M460" s="12">
        <v>2</v>
      </c>
      <c r="N460" s="12">
        <v>31</v>
      </c>
      <c r="O460" s="12">
        <v>7</v>
      </c>
      <c r="P460" s="26">
        <v>25387</v>
      </c>
      <c r="Q460" s="28">
        <v>201310389</v>
      </c>
      <c r="R460"/>
      <c r="S460"/>
    </row>
    <row r="461" spans="1:19">
      <c r="A461" s="31">
        <f t="shared" si="29"/>
        <v>60</v>
      </c>
      <c r="B461" s="32" t="str">
        <f>VLOOKUP(K461,'Tables to Convert'!$B$4:$C$19,2,FALSE)</f>
        <v>Some College</v>
      </c>
      <c r="C461" s="33">
        <f t="shared" si="30"/>
        <v>0</v>
      </c>
      <c r="D461" s="32" t="str">
        <f>VLOOKUP(L461,'Tables to Convert'!$E$3:$F$7,2,FALSE)</f>
        <v>White</v>
      </c>
      <c r="E461" s="32" t="str">
        <f>VLOOKUP(M461,'Tables to Convert'!$H$3:$I$5,2,FALSE)</f>
        <v>Male</v>
      </c>
      <c r="F461" s="32" t="str">
        <f>VLOOKUP(N461,'Tables to Convert'!$K$3:$L$8,2,FALSE)</f>
        <v>Ohio</v>
      </c>
      <c r="G461" s="40">
        <f t="shared" si="31"/>
        <v>40</v>
      </c>
      <c r="H461" s="34">
        <f t="shared" si="32"/>
        <v>7</v>
      </c>
      <c r="I461" s="12">
        <v>60</v>
      </c>
      <c r="J461" s="12">
        <v>40</v>
      </c>
      <c r="K461" s="12">
        <v>43</v>
      </c>
      <c r="L461" s="12">
        <v>1</v>
      </c>
      <c r="M461" s="12">
        <v>1</v>
      </c>
      <c r="N461" s="12">
        <v>31</v>
      </c>
      <c r="O461" s="12">
        <v>7</v>
      </c>
      <c r="P461" s="26">
        <v>0</v>
      </c>
      <c r="Q461" s="28">
        <v>282393945</v>
      </c>
      <c r="R461"/>
      <c r="S461"/>
    </row>
    <row r="462" spans="1:19">
      <c r="A462" s="31">
        <f t="shared" si="29"/>
        <v>40</v>
      </c>
      <c r="B462" s="32" t="str">
        <f>VLOOKUP(K462,'Tables to Convert'!$B$4:$C$19,2,FALSE)</f>
        <v>High School Diploma</v>
      </c>
      <c r="C462" s="33">
        <f t="shared" si="30"/>
        <v>35000</v>
      </c>
      <c r="D462" s="32" t="str">
        <f>VLOOKUP(L462,'Tables to Convert'!$E$3:$F$7,2,FALSE)</f>
        <v>White</v>
      </c>
      <c r="E462" s="32" t="str">
        <f>VLOOKUP(M462,'Tables to Convert'!$H$3:$I$5,2,FALSE)</f>
        <v>Male</v>
      </c>
      <c r="F462" s="32" t="str">
        <f>VLOOKUP(N462,'Tables to Convert'!$K$3:$L$8,2,FALSE)</f>
        <v>Ohio</v>
      </c>
      <c r="G462" s="40">
        <f t="shared" si="31"/>
        <v>36</v>
      </c>
      <c r="H462" s="34">
        <f t="shared" si="32"/>
        <v>4</v>
      </c>
      <c r="I462" s="12">
        <v>40</v>
      </c>
      <c r="J462" s="12">
        <v>36</v>
      </c>
      <c r="K462" s="12">
        <v>39</v>
      </c>
      <c r="L462" s="12">
        <v>1</v>
      </c>
      <c r="M462" s="12">
        <v>1</v>
      </c>
      <c r="N462" s="12">
        <v>31</v>
      </c>
      <c r="O462" s="12">
        <v>4</v>
      </c>
      <c r="P462" s="26">
        <v>35000</v>
      </c>
      <c r="Q462" s="28">
        <v>618706494</v>
      </c>
      <c r="R462"/>
      <c r="S462"/>
    </row>
    <row r="463" spans="1:19">
      <c r="A463" s="31">
        <f t="shared" si="29"/>
        <v>40</v>
      </c>
      <c r="B463" s="32" t="str">
        <f>VLOOKUP(K463,'Tables to Convert'!$B$4:$C$19,2,FALSE)</f>
        <v>Some College</v>
      </c>
      <c r="C463" s="33">
        <f t="shared" si="30"/>
        <v>45000</v>
      </c>
      <c r="D463" s="32" t="str">
        <f>VLOOKUP(L463,'Tables to Convert'!$E$3:$F$7,2,FALSE)</f>
        <v>White</v>
      </c>
      <c r="E463" s="32" t="str">
        <f>VLOOKUP(M463,'Tables to Convert'!$H$3:$I$5,2,FALSE)</f>
        <v>Male</v>
      </c>
      <c r="F463" s="32" t="str">
        <f>VLOOKUP(N463,'Tables to Convert'!$K$3:$L$8,2,FALSE)</f>
        <v>Ohio</v>
      </c>
      <c r="G463" s="40">
        <f t="shared" si="31"/>
        <v>34</v>
      </c>
      <c r="H463" s="34">
        <f t="shared" si="32"/>
        <v>4</v>
      </c>
      <c r="I463" s="12">
        <v>40</v>
      </c>
      <c r="J463" s="12">
        <v>34</v>
      </c>
      <c r="K463" s="12">
        <v>40</v>
      </c>
      <c r="L463" s="12">
        <v>1</v>
      </c>
      <c r="M463" s="12">
        <v>1</v>
      </c>
      <c r="N463" s="12">
        <v>31</v>
      </c>
      <c r="O463" s="12">
        <v>4</v>
      </c>
      <c r="P463" s="26">
        <v>45000</v>
      </c>
      <c r="Q463" s="28">
        <v>991274525</v>
      </c>
      <c r="R463"/>
      <c r="S463"/>
    </row>
    <row r="464" spans="1:19">
      <c r="A464" s="31">
        <f t="shared" si="29"/>
        <v>60</v>
      </c>
      <c r="B464" s="32" t="str">
        <f>VLOOKUP(K464,'Tables to Convert'!$B$4:$C$19,2,FALSE)</f>
        <v>Bachelors</v>
      </c>
      <c r="C464" s="33">
        <f t="shared" si="30"/>
        <v>103000</v>
      </c>
      <c r="D464" s="32" t="str">
        <f>VLOOKUP(L464,'Tables to Convert'!$E$3:$F$7,2,FALSE)</f>
        <v>White</v>
      </c>
      <c r="E464" s="32" t="str">
        <f>VLOOKUP(M464,'Tables to Convert'!$H$3:$I$5,2,FALSE)</f>
        <v>Male</v>
      </c>
      <c r="F464" s="32" t="str">
        <f>VLOOKUP(N464,'Tables to Convert'!$K$3:$L$8,2,FALSE)</f>
        <v>Ohio</v>
      </c>
      <c r="G464" s="40">
        <f t="shared" si="31"/>
        <v>44</v>
      </c>
      <c r="H464" s="34">
        <f t="shared" si="32"/>
        <v>2</v>
      </c>
      <c r="I464" s="12">
        <v>60</v>
      </c>
      <c r="J464" s="12">
        <v>44</v>
      </c>
      <c r="K464" s="12">
        <v>44</v>
      </c>
      <c r="L464" s="12">
        <v>1</v>
      </c>
      <c r="M464" s="12">
        <v>1</v>
      </c>
      <c r="N464" s="12">
        <v>31</v>
      </c>
      <c r="O464" s="12">
        <v>2</v>
      </c>
      <c r="P464" s="26">
        <v>103000</v>
      </c>
      <c r="Q464" s="28">
        <v>549305048</v>
      </c>
      <c r="R464"/>
      <c r="S464"/>
    </row>
    <row r="465" spans="1:19">
      <c r="A465" s="31">
        <f t="shared" si="29"/>
        <v>50</v>
      </c>
      <c r="B465" s="32" t="str">
        <f>VLOOKUP(K465,'Tables to Convert'!$B$4:$C$19,2,FALSE)</f>
        <v>Some College</v>
      </c>
      <c r="C465" s="33">
        <f t="shared" si="30"/>
        <v>30500</v>
      </c>
      <c r="D465" s="32" t="str">
        <f>VLOOKUP(L465,'Tables to Convert'!$E$3:$F$7,2,FALSE)</f>
        <v>White</v>
      </c>
      <c r="E465" s="32" t="str">
        <f>VLOOKUP(M465,'Tables to Convert'!$H$3:$I$5,2,FALSE)</f>
        <v>Male</v>
      </c>
      <c r="F465" s="32" t="str">
        <f>VLOOKUP(N465,'Tables to Convert'!$K$3:$L$8,2,FALSE)</f>
        <v>Ohio</v>
      </c>
      <c r="G465" s="40">
        <f t="shared" si="31"/>
        <v>27</v>
      </c>
      <c r="H465" s="34">
        <f t="shared" si="32"/>
        <v>3</v>
      </c>
      <c r="I465" s="12">
        <v>50</v>
      </c>
      <c r="J465" s="12">
        <v>27</v>
      </c>
      <c r="K465" s="12">
        <v>42</v>
      </c>
      <c r="L465" s="12">
        <v>1</v>
      </c>
      <c r="M465" s="12">
        <v>1</v>
      </c>
      <c r="N465" s="12">
        <v>31</v>
      </c>
      <c r="O465" s="12">
        <v>3</v>
      </c>
      <c r="P465" s="26">
        <v>30500</v>
      </c>
      <c r="Q465" s="28">
        <v>614470960</v>
      </c>
      <c r="R465"/>
      <c r="S465"/>
    </row>
    <row r="466" spans="1:19">
      <c r="A466" s="31">
        <f t="shared" si="29"/>
        <v>40</v>
      </c>
      <c r="B466" s="32" t="str">
        <f>VLOOKUP(K466,'Tables to Convert'!$B$4:$C$19,2,FALSE)</f>
        <v>Some College</v>
      </c>
      <c r="C466" s="33">
        <f t="shared" si="30"/>
        <v>72000</v>
      </c>
      <c r="D466" s="32" t="str">
        <f>VLOOKUP(L466,'Tables to Convert'!$E$3:$F$7,2,FALSE)</f>
        <v>White</v>
      </c>
      <c r="E466" s="32" t="str">
        <f>VLOOKUP(M466,'Tables to Convert'!$H$3:$I$5,2,FALSE)</f>
        <v>Male</v>
      </c>
      <c r="F466" s="32" t="str">
        <f>VLOOKUP(N466,'Tables to Convert'!$K$3:$L$8,2,FALSE)</f>
        <v>Ohio</v>
      </c>
      <c r="G466" s="40">
        <f t="shared" si="31"/>
        <v>24</v>
      </c>
      <c r="H466" s="34">
        <f t="shared" si="32"/>
        <v>6</v>
      </c>
      <c r="I466" s="12">
        <v>40</v>
      </c>
      <c r="J466" s="12">
        <v>24</v>
      </c>
      <c r="K466" s="12">
        <v>40</v>
      </c>
      <c r="L466" s="12">
        <v>1</v>
      </c>
      <c r="M466" s="12">
        <v>1</v>
      </c>
      <c r="N466" s="12">
        <v>31</v>
      </c>
      <c r="O466" s="12">
        <v>6</v>
      </c>
      <c r="P466" s="26">
        <v>72000</v>
      </c>
      <c r="Q466" s="28">
        <v>74058596</v>
      </c>
      <c r="R466"/>
      <c r="S466"/>
    </row>
    <row r="467" spans="1:19">
      <c r="A467" s="31">
        <f t="shared" si="29"/>
        <v>40</v>
      </c>
      <c r="B467" s="32" t="str">
        <f>VLOOKUP(K467,'Tables to Convert'!$B$4:$C$19,2,FALSE)</f>
        <v>Graduate School</v>
      </c>
      <c r="C467" s="33">
        <f t="shared" si="30"/>
        <v>18000</v>
      </c>
      <c r="D467" s="32" t="str">
        <f>VLOOKUP(L467,'Tables to Convert'!$E$3:$F$7,2,FALSE)</f>
        <v>White</v>
      </c>
      <c r="E467" s="32" t="str">
        <f>VLOOKUP(M467,'Tables to Convert'!$H$3:$I$5,2,FALSE)</f>
        <v>Female</v>
      </c>
      <c r="F467" s="32" t="str">
        <f>VLOOKUP(N467,'Tables to Convert'!$K$3:$L$8,2,FALSE)</f>
        <v>Ohio</v>
      </c>
      <c r="G467" s="40">
        <f t="shared" si="31"/>
        <v>53</v>
      </c>
      <c r="H467" s="34">
        <f t="shared" si="32"/>
        <v>6</v>
      </c>
      <c r="I467" s="12">
        <v>40</v>
      </c>
      <c r="J467" s="12">
        <v>53</v>
      </c>
      <c r="K467" s="12">
        <v>46</v>
      </c>
      <c r="L467" s="12">
        <v>1</v>
      </c>
      <c r="M467" s="12">
        <v>2</v>
      </c>
      <c r="N467" s="12">
        <v>31</v>
      </c>
      <c r="O467" s="12">
        <v>6</v>
      </c>
      <c r="P467" s="26">
        <v>18000</v>
      </c>
      <c r="Q467" s="28">
        <v>917620686</v>
      </c>
      <c r="R467"/>
      <c r="S467"/>
    </row>
    <row r="468" spans="1:19">
      <c r="A468" s="31">
        <f t="shared" si="29"/>
        <v>40</v>
      </c>
      <c r="B468" s="32" t="str">
        <f>VLOOKUP(K468,'Tables to Convert'!$B$4:$C$19,2,FALSE)</f>
        <v>High School Diploma</v>
      </c>
      <c r="C468" s="33">
        <f t="shared" si="30"/>
        <v>20500</v>
      </c>
      <c r="D468" s="32" t="str">
        <f>VLOOKUP(L468,'Tables to Convert'!$E$3:$F$7,2,FALSE)</f>
        <v>White</v>
      </c>
      <c r="E468" s="32" t="str">
        <f>VLOOKUP(M468,'Tables to Convert'!$H$3:$I$5,2,FALSE)</f>
        <v>Female</v>
      </c>
      <c r="F468" s="32" t="str">
        <f>VLOOKUP(N468,'Tables to Convert'!$K$3:$L$8,2,FALSE)</f>
        <v>Ohio</v>
      </c>
      <c r="G468" s="40">
        <f t="shared" si="31"/>
        <v>52</v>
      </c>
      <c r="H468" s="34">
        <f t="shared" si="32"/>
        <v>3</v>
      </c>
      <c r="I468" s="12">
        <v>40</v>
      </c>
      <c r="J468" s="12">
        <v>52</v>
      </c>
      <c r="K468" s="12">
        <v>39</v>
      </c>
      <c r="L468" s="12">
        <v>1</v>
      </c>
      <c r="M468" s="12">
        <v>2</v>
      </c>
      <c r="N468" s="12">
        <v>31</v>
      </c>
      <c r="O468" s="12">
        <v>3</v>
      </c>
      <c r="P468" s="26">
        <v>20500</v>
      </c>
      <c r="Q468" s="28">
        <v>991819327</v>
      </c>
      <c r="R468"/>
      <c r="S468"/>
    </row>
    <row r="469" spans="1:19">
      <c r="A469" s="31">
        <f t="shared" si="29"/>
        <v>40</v>
      </c>
      <c r="B469" s="32" t="str">
        <f>VLOOKUP(K469,'Tables to Convert'!$B$4:$C$19,2,FALSE)</f>
        <v>Some College</v>
      </c>
      <c r="C469" s="33">
        <f t="shared" si="30"/>
        <v>40000</v>
      </c>
      <c r="D469" s="32" t="str">
        <f>VLOOKUP(L469,'Tables to Convert'!$E$3:$F$7,2,FALSE)</f>
        <v>White</v>
      </c>
      <c r="E469" s="32" t="str">
        <f>VLOOKUP(M469,'Tables to Convert'!$H$3:$I$5,2,FALSE)</f>
        <v>Male</v>
      </c>
      <c r="F469" s="32" t="str">
        <f>VLOOKUP(N469,'Tables to Convert'!$K$3:$L$8,2,FALSE)</f>
        <v>Ohio</v>
      </c>
      <c r="G469" s="40">
        <f t="shared" si="31"/>
        <v>28</v>
      </c>
      <c r="H469" s="34">
        <f t="shared" si="32"/>
        <v>6</v>
      </c>
      <c r="I469" s="12">
        <v>40</v>
      </c>
      <c r="J469" s="12">
        <v>28</v>
      </c>
      <c r="K469" s="12">
        <v>40</v>
      </c>
      <c r="L469" s="12">
        <v>1</v>
      </c>
      <c r="M469" s="12">
        <v>1</v>
      </c>
      <c r="N469" s="12">
        <v>31</v>
      </c>
      <c r="O469" s="12">
        <v>6</v>
      </c>
      <c r="P469" s="26">
        <v>40000</v>
      </c>
      <c r="Q469" s="28">
        <v>970023007</v>
      </c>
      <c r="R469"/>
      <c r="S469"/>
    </row>
    <row r="470" spans="1:19">
      <c r="A470" s="31">
        <f t="shared" si="29"/>
        <v>50</v>
      </c>
      <c r="B470" s="32" t="str">
        <f>VLOOKUP(K470,'Tables to Convert'!$B$4:$C$19,2,FALSE)</f>
        <v>High School Diploma</v>
      </c>
      <c r="C470" s="33">
        <f t="shared" si="30"/>
        <v>40000</v>
      </c>
      <c r="D470" s="32" t="str">
        <f>VLOOKUP(L470,'Tables to Convert'!$E$3:$F$7,2,FALSE)</f>
        <v>White</v>
      </c>
      <c r="E470" s="32" t="str">
        <f>VLOOKUP(M470,'Tables to Convert'!$H$3:$I$5,2,FALSE)</f>
        <v>Male</v>
      </c>
      <c r="F470" s="32" t="str">
        <f>VLOOKUP(N470,'Tables to Convert'!$K$3:$L$8,2,FALSE)</f>
        <v>Ohio</v>
      </c>
      <c r="G470" s="40">
        <f t="shared" si="31"/>
        <v>49</v>
      </c>
      <c r="H470" s="34">
        <f t="shared" si="32"/>
        <v>6</v>
      </c>
      <c r="I470" s="12">
        <v>50</v>
      </c>
      <c r="J470" s="12">
        <v>49</v>
      </c>
      <c r="K470" s="12">
        <v>39</v>
      </c>
      <c r="L470" s="12">
        <v>1</v>
      </c>
      <c r="M470" s="12">
        <v>1</v>
      </c>
      <c r="N470" s="12">
        <v>31</v>
      </c>
      <c r="O470" s="12">
        <v>6</v>
      </c>
      <c r="P470" s="26">
        <v>40000</v>
      </c>
      <c r="Q470" s="28">
        <v>500489550</v>
      </c>
      <c r="R470"/>
      <c r="S470"/>
    </row>
    <row r="471" spans="1:19">
      <c r="A471" s="31">
        <f t="shared" si="29"/>
        <v>40</v>
      </c>
      <c r="B471" s="32" t="str">
        <f>VLOOKUP(K471,'Tables to Convert'!$B$4:$C$19,2,FALSE)</f>
        <v>High School Diploma</v>
      </c>
      <c r="C471" s="33">
        <f t="shared" si="30"/>
        <v>30000</v>
      </c>
      <c r="D471" s="32" t="str">
        <f>VLOOKUP(L471,'Tables to Convert'!$E$3:$F$7,2,FALSE)</f>
        <v>White</v>
      </c>
      <c r="E471" s="32" t="str">
        <f>VLOOKUP(M471,'Tables to Convert'!$H$3:$I$5,2,FALSE)</f>
        <v>Female</v>
      </c>
      <c r="F471" s="32" t="str">
        <f>VLOOKUP(N471,'Tables to Convert'!$K$3:$L$8,2,FALSE)</f>
        <v>Ohio</v>
      </c>
      <c r="G471" s="40">
        <f t="shared" si="31"/>
        <v>50</v>
      </c>
      <c r="H471" s="34">
        <f t="shared" si="32"/>
        <v>6</v>
      </c>
      <c r="I471" s="12">
        <v>40</v>
      </c>
      <c r="J471" s="12">
        <v>50</v>
      </c>
      <c r="K471" s="12">
        <v>39</v>
      </c>
      <c r="L471" s="12">
        <v>1</v>
      </c>
      <c r="M471" s="12">
        <v>2</v>
      </c>
      <c r="N471" s="12">
        <v>31</v>
      </c>
      <c r="O471" s="12">
        <v>6</v>
      </c>
      <c r="P471" s="26">
        <v>30000</v>
      </c>
      <c r="Q471" s="28">
        <v>420774829</v>
      </c>
      <c r="R471"/>
      <c r="S471"/>
    </row>
    <row r="472" spans="1:19">
      <c r="A472" s="31">
        <f t="shared" si="29"/>
        <v>40</v>
      </c>
      <c r="B472" s="32" t="str">
        <f>VLOOKUP(K472,'Tables to Convert'!$B$4:$C$19,2,FALSE)</f>
        <v>Some College</v>
      </c>
      <c r="C472" s="33">
        <f t="shared" si="30"/>
        <v>70000</v>
      </c>
      <c r="D472" s="32" t="str">
        <f>VLOOKUP(L472,'Tables to Convert'!$E$3:$F$7,2,FALSE)</f>
        <v>White</v>
      </c>
      <c r="E472" s="32" t="str">
        <f>VLOOKUP(M472,'Tables to Convert'!$H$3:$I$5,2,FALSE)</f>
        <v>Male</v>
      </c>
      <c r="F472" s="32" t="str">
        <f>VLOOKUP(N472,'Tables to Convert'!$K$3:$L$8,2,FALSE)</f>
        <v>Ohio</v>
      </c>
      <c r="G472" s="40">
        <f t="shared" si="31"/>
        <v>53</v>
      </c>
      <c r="H472" s="34">
        <f t="shared" si="32"/>
        <v>6</v>
      </c>
      <c r="I472" s="12">
        <v>40</v>
      </c>
      <c r="J472" s="12">
        <v>53</v>
      </c>
      <c r="K472" s="12">
        <v>43</v>
      </c>
      <c r="L472" s="12">
        <v>1</v>
      </c>
      <c r="M472" s="12">
        <v>1</v>
      </c>
      <c r="N472" s="12">
        <v>31</v>
      </c>
      <c r="O472" s="12">
        <v>6</v>
      </c>
      <c r="P472" s="26">
        <v>70000</v>
      </c>
      <c r="Q472" s="28">
        <v>816784470</v>
      </c>
      <c r="R472"/>
      <c r="S472"/>
    </row>
    <row r="473" spans="1:19">
      <c r="A473" s="31">
        <f t="shared" si="29"/>
        <v>40</v>
      </c>
      <c r="B473" s="32" t="str">
        <f>VLOOKUP(K473,'Tables to Convert'!$B$4:$C$19,2,FALSE)</f>
        <v>Some College</v>
      </c>
      <c r="C473" s="33">
        <f t="shared" si="30"/>
        <v>20000</v>
      </c>
      <c r="D473" s="32" t="str">
        <f>VLOOKUP(L473,'Tables to Convert'!$E$3:$F$7,2,FALSE)</f>
        <v>White</v>
      </c>
      <c r="E473" s="32" t="str">
        <f>VLOOKUP(M473,'Tables to Convert'!$H$3:$I$5,2,FALSE)</f>
        <v>Female</v>
      </c>
      <c r="F473" s="32" t="str">
        <f>VLOOKUP(N473,'Tables to Convert'!$K$3:$L$8,2,FALSE)</f>
        <v>Ohio</v>
      </c>
      <c r="G473" s="40">
        <f t="shared" si="31"/>
        <v>56</v>
      </c>
      <c r="H473" s="34">
        <f t="shared" si="32"/>
        <v>4</v>
      </c>
      <c r="I473" s="12">
        <v>40</v>
      </c>
      <c r="J473" s="12">
        <v>56</v>
      </c>
      <c r="K473" s="12">
        <v>40</v>
      </c>
      <c r="L473" s="12">
        <v>1</v>
      </c>
      <c r="M473" s="12">
        <v>2</v>
      </c>
      <c r="N473" s="12">
        <v>31</v>
      </c>
      <c r="O473" s="12">
        <v>4</v>
      </c>
      <c r="P473" s="26">
        <v>20000</v>
      </c>
      <c r="Q473" s="28">
        <v>899482178</v>
      </c>
      <c r="R473"/>
      <c r="S473"/>
    </row>
    <row r="474" spans="1:19">
      <c r="A474" s="31">
        <f t="shared" si="29"/>
        <v>60</v>
      </c>
      <c r="B474" s="32" t="str">
        <f>VLOOKUP(K474,'Tables to Convert'!$B$4:$C$19,2,FALSE)</f>
        <v>High School Diploma</v>
      </c>
      <c r="C474" s="33">
        <f t="shared" si="30"/>
        <v>25800</v>
      </c>
      <c r="D474" s="32" t="str">
        <f>VLOOKUP(L474,'Tables to Convert'!$E$3:$F$7,2,FALSE)</f>
        <v>White</v>
      </c>
      <c r="E474" s="32" t="str">
        <f>VLOOKUP(M474,'Tables to Convert'!$H$3:$I$5,2,FALSE)</f>
        <v>Male</v>
      </c>
      <c r="F474" s="32" t="str">
        <f>VLOOKUP(N474,'Tables to Convert'!$K$3:$L$8,2,FALSE)</f>
        <v>Ohio</v>
      </c>
      <c r="G474" s="40">
        <f t="shared" si="31"/>
        <v>63</v>
      </c>
      <c r="H474" s="34">
        <f t="shared" si="32"/>
        <v>4</v>
      </c>
      <c r="I474" s="12">
        <v>60</v>
      </c>
      <c r="J474" s="12">
        <v>63</v>
      </c>
      <c r="K474" s="12">
        <v>39</v>
      </c>
      <c r="L474" s="12">
        <v>1</v>
      </c>
      <c r="M474" s="12">
        <v>1</v>
      </c>
      <c r="N474" s="12">
        <v>31</v>
      </c>
      <c r="O474" s="12">
        <v>4</v>
      </c>
      <c r="P474" s="26">
        <v>25800</v>
      </c>
      <c r="Q474" s="28">
        <v>761392418</v>
      </c>
      <c r="R474"/>
      <c r="S474"/>
    </row>
    <row r="475" spans="1:19">
      <c r="A475" s="31">
        <f t="shared" si="29"/>
        <v>0</v>
      </c>
      <c r="B475" s="32" t="str">
        <f>VLOOKUP(K475,'Tables to Convert'!$B$4:$C$19,2,FALSE)</f>
        <v>Bachelors</v>
      </c>
      <c r="C475" s="33">
        <f t="shared" si="30"/>
        <v>50000</v>
      </c>
      <c r="D475" s="32" t="str">
        <f>VLOOKUP(L475,'Tables to Convert'!$E$3:$F$7,2,FALSE)</f>
        <v>White</v>
      </c>
      <c r="E475" s="32" t="str">
        <f>VLOOKUP(M475,'Tables to Convert'!$H$3:$I$5,2,FALSE)</f>
        <v>Male</v>
      </c>
      <c r="F475" s="32" t="str">
        <f>VLOOKUP(N475,'Tables to Convert'!$K$3:$L$8,2,FALSE)</f>
        <v>Ohio</v>
      </c>
      <c r="G475" s="40">
        <f t="shared" si="31"/>
        <v>28</v>
      </c>
      <c r="H475" s="34">
        <f t="shared" si="32"/>
        <v>7</v>
      </c>
      <c r="I475" s="12">
        <v>0</v>
      </c>
      <c r="J475" s="12">
        <v>28</v>
      </c>
      <c r="K475" s="12">
        <v>44</v>
      </c>
      <c r="L475" s="12">
        <v>1</v>
      </c>
      <c r="M475" s="12">
        <v>1</v>
      </c>
      <c r="N475" s="12">
        <v>31</v>
      </c>
      <c r="O475" s="12">
        <v>7</v>
      </c>
      <c r="P475" s="26">
        <v>50000</v>
      </c>
      <c r="Q475" s="28">
        <v>15830488</v>
      </c>
      <c r="R475"/>
      <c r="S475"/>
    </row>
    <row r="476" spans="1:19">
      <c r="A476" s="31">
        <f t="shared" si="29"/>
        <v>60</v>
      </c>
      <c r="B476" s="32" t="str">
        <f>VLOOKUP(K476,'Tables to Convert'!$B$4:$C$19,2,FALSE)</f>
        <v>Some College</v>
      </c>
      <c r="C476" s="33">
        <f t="shared" si="30"/>
        <v>149925</v>
      </c>
      <c r="D476" s="32" t="str">
        <f>VLOOKUP(L476,'Tables to Convert'!$E$3:$F$7,2,FALSE)</f>
        <v>White</v>
      </c>
      <c r="E476" s="32" t="str">
        <f>VLOOKUP(M476,'Tables to Convert'!$H$3:$I$5,2,FALSE)</f>
        <v>Male</v>
      </c>
      <c r="F476" s="32" t="str">
        <f>VLOOKUP(N476,'Tables to Convert'!$K$3:$L$8,2,FALSE)</f>
        <v>Ohio</v>
      </c>
      <c r="G476" s="40">
        <f t="shared" si="31"/>
        <v>40</v>
      </c>
      <c r="H476" s="34">
        <f t="shared" si="32"/>
        <v>7</v>
      </c>
      <c r="I476" s="12">
        <v>60</v>
      </c>
      <c r="J476" s="12">
        <v>40</v>
      </c>
      <c r="K476" s="12">
        <v>42</v>
      </c>
      <c r="L476" s="12">
        <v>1</v>
      </c>
      <c r="M476" s="12">
        <v>1</v>
      </c>
      <c r="N476" s="12">
        <v>31</v>
      </c>
      <c r="O476" s="12">
        <v>7</v>
      </c>
      <c r="P476" s="26">
        <v>149925</v>
      </c>
      <c r="Q476" s="28">
        <v>773737353</v>
      </c>
      <c r="R476"/>
      <c r="S476"/>
    </row>
    <row r="477" spans="1:19">
      <c r="A477" s="31">
        <f t="shared" si="29"/>
        <v>40</v>
      </c>
      <c r="B477" s="32" t="str">
        <f>VLOOKUP(K477,'Tables to Convert'!$B$4:$C$19,2,FALSE)</f>
        <v>Some College</v>
      </c>
      <c r="C477" s="33">
        <f t="shared" si="30"/>
        <v>0</v>
      </c>
      <c r="D477" s="32" t="str">
        <f>VLOOKUP(L477,'Tables to Convert'!$E$3:$F$7,2,FALSE)</f>
        <v>White</v>
      </c>
      <c r="E477" s="32" t="str">
        <f>VLOOKUP(M477,'Tables to Convert'!$H$3:$I$5,2,FALSE)</f>
        <v>Male</v>
      </c>
      <c r="F477" s="32" t="str">
        <f>VLOOKUP(N477,'Tables to Convert'!$K$3:$L$8,2,FALSE)</f>
        <v>Ohio</v>
      </c>
      <c r="G477" s="40">
        <f t="shared" si="31"/>
        <v>43</v>
      </c>
      <c r="H477" s="34">
        <f t="shared" si="32"/>
        <v>7</v>
      </c>
      <c r="I477" s="12">
        <v>40</v>
      </c>
      <c r="J477" s="12">
        <v>43</v>
      </c>
      <c r="K477" s="12">
        <v>40</v>
      </c>
      <c r="L477" s="12">
        <v>1</v>
      </c>
      <c r="M477" s="12">
        <v>1</v>
      </c>
      <c r="N477" s="12">
        <v>31</v>
      </c>
      <c r="O477" s="12">
        <v>7</v>
      </c>
      <c r="P477" s="26">
        <v>0</v>
      </c>
      <c r="Q477" s="28">
        <v>8297634</v>
      </c>
      <c r="R477"/>
      <c r="S477"/>
    </row>
    <row r="478" spans="1:19">
      <c r="A478" s="31">
        <f t="shared" si="29"/>
        <v>40</v>
      </c>
      <c r="B478" s="32" t="str">
        <f>VLOOKUP(K478,'Tables to Convert'!$B$4:$C$19,2,FALSE)</f>
        <v>Some College</v>
      </c>
      <c r="C478" s="33">
        <f t="shared" si="30"/>
        <v>28000</v>
      </c>
      <c r="D478" s="32" t="str">
        <f>VLOOKUP(L478,'Tables to Convert'!$E$3:$F$7,2,FALSE)</f>
        <v>White</v>
      </c>
      <c r="E478" s="32" t="str">
        <f>VLOOKUP(M478,'Tables to Convert'!$H$3:$I$5,2,FALSE)</f>
        <v>Female</v>
      </c>
      <c r="F478" s="32" t="str">
        <f>VLOOKUP(N478,'Tables to Convert'!$K$3:$L$8,2,FALSE)</f>
        <v>Ohio</v>
      </c>
      <c r="G478" s="40">
        <f t="shared" si="31"/>
        <v>41</v>
      </c>
      <c r="H478" s="34">
        <f t="shared" si="32"/>
        <v>7</v>
      </c>
      <c r="I478" s="12">
        <v>40</v>
      </c>
      <c r="J478" s="12">
        <v>41</v>
      </c>
      <c r="K478" s="12">
        <v>40</v>
      </c>
      <c r="L478" s="12">
        <v>1</v>
      </c>
      <c r="M478" s="12">
        <v>2</v>
      </c>
      <c r="N478" s="12">
        <v>31</v>
      </c>
      <c r="O478" s="12">
        <v>7</v>
      </c>
      <c r="P478" s="26">
        <v>28000</v>
      </c>
      <c r="Q478" s="28">
        <v>582089223</v>
      </c>
      <c r="R478"/>
      <c r="S478"/>
    </row>
    <row r="479" spans="1:19">
      <c r="A479" s="31">
        <f t="shared" si="29"/>
        <v>45</v>
      </c>
      <c r="B479" s="32" t="str">
        <f>VLOOKUP(K479,'Tables to Convert'!$B$4:$C$19,2,FALSE)</f>
        <v>Some College</v>
      </c>
      <c r="C479" s="33">
        <f t="shared" si="30"/>
        <v>55992</v>
      </c>
      <c r="D479" s="32" t="str">
        <f>VLOOKUP(L479,'Tables to Convert'!$E$3:$F$7,2,FALSE)</f>
        <v>White</v>
      </c>
      <c r="E479" s="32" t="str">
        <f>VLOOKUP(M479,'Tables to Convert'!$H$3:$I$5,2,FALSE)</f>
        <v>Male</v>
      </c>
      <c r="F479" s="32" t="str">
        <f>VLOOKUP(N479,'Tables to Convert'!$K$3:$L$8,2,FALSE)</f>
        <v>Ohio</v>
      </c>
      <c r="G479" s="40">
        <f t="shared" si="31"/>
        <v>59</v>
      </c>
      <c r="H479" s="34">
        <f t="shared" si="32"/>
        <v>3</v>
      </c>
      <c r="I479" s="12">
        <v>45</v>
      </c>
      <c r="J479" s="12">
        <v>59</v>
      </c>
      <c r="K479" s="12">
        <v>41</v>
      </c>
      <c r="L479" s="12">
        <v>1</v>
      </c>
      <c r="M479" s="12">
        <v>1</v>
      </c>
      <c r="N479" s="12">
        <v>31</v>
      </c>
      <c r="O479" s="12">
        <v>3</v>
      </c>
      <c r="P479" s="26">
        <v>55992</v>
      </c>
      <c r="Q479" s="28">
        <v>173030039</v>
      </c>
      <c r="R479"/>
      <c r="S479"/>
    </row>
    <row r="480" spans="1:19">
      <c r="A480" s="31">
        <f t="shared" si="29"/>
        <v>40</v>
      </c>
      <c r="B480" s="32" t="str">
        <f>VLOOKUP(K480,'Tables to Convert'!$B$4:$C$19,2,FALSE)</f>
        <v>Graduate School</v>
      </c>
      <c r="C480" s="33">
        <f t="shared" si="30"/>
        <v>75000</v>
      </c>
      <c r="D480" s="32" t="str">
        <f>VLOOKUP(L480,'Tables to Convert'!$E$3:$F$7,2,FALSE)</f>
        <v>White</v>
      </c>
      <c r="E480" s="32" t="str">
        <f>VLOOKUP(M480,'Tables to Convert'!$H$3:$I$5,2,FALSE)</f>
        <v>Male</v>
      </c>
      <c r="F480" s="32" t="str">
        <f>VLOOKUP(N480,'Tables to Convert'!$K$3:$L$8,2,FALSE)</f>
        <v>Ohio</v>
      </c>
      <c r="G480" s="40">
        <f t="shared" si="31"/>
        <v>56</v>
      </c>
      <c r="H480" s="34">
        <f t="shared" si="32"/>
        <v>3</v>
      </c>
      <c r="I480" s="12">
        <v>40</v>
      </c>
      <c r="J480" s="12">
        <v>56</v>
      </c>
      <c r="K480" s="12">
        <v>45</v>
      </c>
      <c r="L480" s="12">
        <v>1</v>
      </c>
      <c r="M480" s="12">
        <v>1</v>
      </c>
      <c r="N480" s="12">
        <v>31</v>
      </c>
      <c r="O480" s="12">
        <v>3</v>
      </c>
      <c r="P480" s="26">
        <v>75000</v>
      </c>
      <c r="Q480" s="28">
        <v>74365999</v>
      </c>
      <c r="R480"/>
      <c r="S480"/>
    </row>
    <row r="481" spans="1:19">
      <c r="A481" s="31">
        <f t="shared" si="29"/>
        <v>40</v>
      </c>
      <c r="B481" s="32" t="str">
        <f>VLOOKUP(K481,'Tables to Convert'!$B$4:$C$19,2,FALSE)</f>
        <v>Some College</v>
      </c>
      <c r="C481" s="33">
        <f t="shared" si="30"/>
        <v>14000</v>
      </c>
      <c r="D481" s="32" t="str">
        <f>VLOOKUP(L481,'Tables to Convert'!$E$3:$F$7,2,FALSE)</f>
        <v>White</v>
      </c>
      <c r="E481" s="32" t="str">
        <f>VLOOKUP(M481,'Tables to Convert'!$H$3:$I$5,2,FALSE)</f>
        <v>Female</v>
      </c>
      <c r="F481" s="32" t="str">
        <f>VLOOKUP(N481,'Tables to Convert'!$K$3:$L$8,2,FALSE)</f>
        <v>Ohio</v>
      </c>
      <c r="G481" s="40">
        <f t="shared" si="31"/>
        <v>40</v>
      </c>
      <c r="H481" s="34">
        <f t="shared" si="32"/>
        <v>5</v>
      </c>
      <c r="I481" s="12">
        <v>40</v>
      </c>
      <c r="J481" s="12">
        <v>40</v>
      </c>
      <c r="K481" s="12">
        <v>43</v>
      </c>
      <c r="L481" s="12">
        <v>1</v>
      </c>
      <c r="M481" s="12">
        <v>2</v>
      </c>
      <c r="N481" s="12">
        <v>31</v>
      </c>
      <c r="O481" s="12">
        <v>5</v>
      </c>
      <c r="P481" s="26">
        <v>14000</v>
      </c>
      <c r="Q481" s="28">
        <v>500923546</v>
      </c>
      <c r="R481"/>
      <c r="S481"/>
    </row>
    <row r="482" spans="1:19">
      <c r="A482" s="31">
        <f t="shared" si="29"/>
        <v>49</v>
      </c>
      <c r="B482" s="32" t="str">
        <f>VLOOKUP(K482,'Tables to Convert'!$B$4:$C$19,2,FALSE)</f>
        <v>Some College</v>
      </c>
      <c r="C482" s="33">
        <f t="shared" si="30"/>
        <v>45100</v>
      </c>
      <c r="D482" s="32" t="str">
        <f>VLOOKUP(L482,'Tables to Convert'!$E$3:$F$7,2,FALSE)</f>
        <v>White</v>
      </c>
      <c r="E482" s="32" t="str">
        <f>VLOOKUP(M482,'Tables to Convert'!$H$3:$I$5,2,FALSE)</f>
        <v>Male</v>
      </c>
      <c r="F482" s="32" t="str">
        <f>VLOOKUP(N482,'Tables to Convert'!$K$3:$L$8,2,FALSE)</f>
        <v>Ohio</v>
      </c>
      <c r="G482" s="40">
        <f t="shared" si="31"/>
        <v>38</v>
      </c>
      <c r="H482" s="34">
        <f t="shared" si="32"/>
        <v>5</v>
      </c>
      <c r="I482" s="12">
        <v>49</v>
      </c>
      <c r="J482" s="12">
        <v>38</v>
      </c>
      <c r="K482" s="12">
        <v>42</v>
      </c>
      <c r="L482" s="12">
        <v>1</v>
      </c>
      <c r="M482" s="12">
        <v>1</v>
      </c>
      <c r="N482" s="12">
        <v>31</v>
      </c>
      <c r="O482" s="12">
        <v>5</v>
      </c>
      <c r="P482" s="26">
        <v>45100</v>
      </c>
      <c r="Q482" s="28">
        <v>935497164</v>
      </c>
      <c r="R482"/>
      <c r="S482"/>
    </row>
    <row r="483" spans="1:19">
      <c r="A483" s="31">
        <f t="shared" si="29"/>
        <v>50</v>
      </c>
      <c r="B483" s="32" t="str">
        <f>VLOOKUP(K483,'Tables to Convert'!$B$4:$C$19,2,FALSE)</f>
        <v>Some College</v>
      </c>
      <c r="C483" s="33">
        <f t="shared" si="30"/>
        <v>47000</v>
      </c>
      <c r="D483" s="32" t="str">
        <f>VLOOKUP(L483,'Tables to Convert'!$E$3:$F$7,2,FALSE)</f>
        <v>White</v>
      </c>
      <c r="E483" s="32" t="str">
        <f>VLOOKUP(M483,'Tables to Convert'!$H$3:$I$5,2,FALSE)</f>
        <v>Female</v>
      </c>
      <c r="F483" s="32" t="str">
        <f>VLOOKUP(N483,'Tables to Convert'!$K$3:$L$8,2,FALSE)</f>
        <v>Ohio</v>
      </c>
      <c r="G483" s="40">
        <f t="shared" si="31"/>
        <v>36</v>
      </c>
      <c r="H483" s="34">
        <f t="shared" si="32"/>
        <v>5</v>
      </c>
      <c r="I483" s="12">
        <v>50</v>
      </c>
      <c r="J483" s="12">
        <v>36</v>
      </c>
      <c r="K483" s="12">
        <v>43</v>
      </c>
      <c r="L483" s="12">
        <v>1</v>
      </c>
      <c r="M483" s="12">
        <v>2</v>
      </c>
      <c r="N483" s="12">
        <v>31</v>
      </c>
      <c r="O483" s="12">
        <v>5</v>
      </c>
      <c r="P483" s="26">
        <v>47000</v>
      </c>
      <c r="Q483" s="28">
        <v>106150503</v>
      </c>
      <c r="R483"/>
      <c r="S483"/>
    </row>
    <row r="484" spans="1:19">
      <c r="A484" s="31">
        <f t="shared" si="29"/>
        <v>35</v>
      </c>
      <c r="B484" s="32" t="str">
        <f>VLOOKUP(K484,'Tables to Convert'!$B$4:$C$19,2,FALSE)</f>
        <v>11th Grade</v>
      </c>
      <c r="C484" s="33">
        <f t="shared" si="30"/>
        <v>9440</v>
      </c>
      <c r="D484" s="32" t="str">
        <f>VLOOKUP(L484,'Tables to Convert'!$E$3:$F$7,2,FALSE)</f>
        <v>White</v>
      </c>
      <c r="E484" s="32" t="str">
        <f>VLOOKUP(M484,'Tables to Convert'!$H$3:$I$5,2,FALSE)</f>
        <v>Male</v>
      </c>
      <c r="F484" s="32" t="str">
        <f>VLOOKUP(N484,'Tables to Convert'!$K$3:$L$8,2,FALSE)</f>
        <v>Ohio</v>
      </c>
      <c r="G484" s="40">
        <f t="shared" si="31"/>
        <v>43</v>
      </c>
      <c r="H484" s="34">
        <f t="shared" si="32"/>
        <v>3</v>
      </c>
      <c r="I484" s="12">
        <v>35</v>
      </c>
      <c r="J484" s="12">
        <v>43</v>
      </c>
      <c r="K484" s="12">
        <v>38</v>
      </c>
      <c r="L484" s="12">
        <v>1</v>
      </c>
      <c r="M484" s="12">
        <v>1</v>
      </c>
      <c r="N484" s="12">
        <v>31</v>
      </c>
      <c r="O484" s="12">
        <v>3</v>
      </c>
      <c r="P484" s="26">
        <v>9440</v>
      </c>
      <c r="Q484" s="28">
        <v>341252880</v>
      </c>
      <c r="R484"/>
      <c r="S484"/>
    </row>
    <row r="485" spans="1:19">
      <c r="A485" s="31">
        <f t="shared" si="29"/>
        <v>40</v>
      </c>
      <c r="B485" s="32" t="str">
        <f>VLOOKUP(K485,'Tables to Convert'!$B$4:$C$19,2,FALSE)</f>
        <v>Some College</v>
      </c>
      <c r="C485" s="33">
        <f t="shared" si="30"/>
        <v>42000</v>
      </c>
      <c r="D485" s="32" t="str">
        <f>VLOOKUP(L485,'Tables to Convert'!$E$3:$F$7,2,FALSE)</f>
        <v>White</v>
      </c>
      <c r="E485" s="32" t="str">
        <f>VLOOKUP(M485,'Tables to Convert'!$H$3:$I$5,2,FALSE)</f>
        <v>Male</v>
      </c>
      <c r="F485" s="32" t="str">
        <f>VLOOKUP(N485,'Tables to Convert'!$K$3:$L$8,2,FALSE)</f>
        <v>Ohio</v>
      </c>
      <c r="G485" s="40">
        <f t="shared" si="31"/>
        <v>40</v>
      </c>
      <c r="H485" s="34">
        <f t="shared" si="32"/>
        <v>7</v>
      </c>
      <c r="I485" s="12">
        <v>40</v>
      </c>
      <c r="J485" s="12">
        <v>40</v>
      </c>
      <c r="K485" s="12">
        <v>43</v>
      </c>
      <c r="L485" s="12">
        <v>1</v>
      </c>
      <c r="M485" s="12">
        <v>1</v>
      </c>
      <c r="N485" s="12">
        <v>31</v>
      </c>
      <c r="O485" s="12">
        <v>7</v>
      </c>
      <c r="P485" s="26">
        <v>42000</v>
      </c>
      <c r="Q485" s="28">
        <v>549880122</v>
      </c>
      <c r="R485"/>
      <c r="S485"/>
    </row>
    <row r="486" spans="1:19">
      <c r="A486" s="31">
        <f t="shared" si="29"/>
        <v>60</v>
      </c>
      <c r="B486" s="32" t="str">
        <f>VLOOKUP(K486,'Tables to Convert'!$B$4:$C$19,2,FALSE)</f>
        <v>Some College</v>
      </c>
      <c r="C486" s="33">
        <f t="shared" si="30"/>
        <v>47000</v>
      </c>
      <c r="D486" s="32" t="str">
        <f>VLOOKUP(L486,'Tables to Convert'!$E$3:$F$7,2,FALSE)</f>
        <v>White</v>
      </c>
      <c r="E486" s="32" t="str">
        <f>VLOOKUP(M486,'Tables to Convert'!$H$3:$I$5,2,FALSE)</f>
        <v>Male</v>
      </c>
      <c r="F486" s="32" t="str">
        <f>VLOOKUP(N486,'Tables to Convert'!$K$3:$L$8,2,FALSE)</f>
        <v>Ohio</v>
      </c>
      <c r="G486" s="40">
        <f t="shared" si="31"/>
        <v>32</v>
      </c>
      <c r="H486" s="34">
        <f t="shared" si="32"/>
        <v>3</v>
      </c>
      <c r="I486" s="12">
        <v>60</v>
      </c>
      <c r="J486" s="12">
        <v>32</v>
      </c>
      <c r="K486" s="12">
        <v>43</v>
      </c>
      <c r="L486" s="12">
        <v>1</v>
      </c>
      <c r="M486" s="12">
        <v>1</v>
      </c>
      <c r="N486" s="12">
        <v>31</v>
      </c>
      <c r="O486" s="12">
        <v>3</v>
      </c>
      <c r="P486" s="26">
        <v>47000</v>
      </c>
      <c r="Q486" s="28">
        <v>579363912</v>
      </c>
      <c r="R486"/>
      <c r="S486"/>
    </row>
    <row r="487" spans="1:19">
      <c r="A487" s="31">
        <f t="shared" si="29"/>
        <v>40</v>
      </c>
      <c r="B487" s="32" t="str">
        <f>VLOOKUP(K487,'Tables to Convert'!$B$4:$C$19,2,FALSE)</f>
        <v>Some College</v>
      </c>
      <c r="C487" s="33">
        <f t="shared" si="30"/>
        <v>27000</v>
      </c>
      <c r="D487" s="32" t="str">
        <f>VLOOKUP(L487,'Tables to Convert'!$E$3:$F$7,2,FALSE)</f>
        <v>White</v>
      </c>
      <c r="E487" s="32" t="str">
        <f>VLOOKUP(M487,'Tables to Convert'!$H$3:$I$5,2,FALSE)</f>
        <v>Male</v>
      </c>
      <c r="F487" s="32" t="str">
        <f>VLOOKUP(N487,'Tables to Convert'!$K$3:$L$8,2,FALSE)</f>
        <v>Ohio</v>
      </c>
      <c r="G487" s="40">
        <f t="shared" si="31"/>
        <v>31</v>
      </c>
      <c r="H487" s="34">
        <f t="shared" si="32"/>
        <v>8</v>
      </c>
      <c r="I487" s="12">
        <v>40</v>
      </c>
      <c r="J487" s="12">
        <v>31</v>
      </c>
      <c r="K487" s="12">
        <v>40</v>
      </c>
      <c r="L487" s="12">
        <v>1</v>
      </c>
      <c r="M487" s="12">
        <v>1</v>
      </c>
      <c r="N487" s="12">
        <v>31</v>
      </c>
      <c r="O487" s="12">
        <v>8</v>
      </c>
      <c r="P487" s="26">
        <v>27000</v>
      </c>
      <c r="Q487" s="28">
        <v>598196853</v>
      </c>
      <c r="R487"/>
      <c r="S487"/>
    </row>
    <row r="488" spans="1:19">
      <c r="A488" s="31">
        <f t="shared" si="29"/>
        <v>40</v>
      </c>
      <c r="B488" s="32" t="str">
        <f>VLOOKUP(K488,'Tables to Convert'!$B$4:$C$19,2,FALSE)</f>
        <v>Some College</v>
      </c>
      <c r="C488" s="33">
        <f t="shared" si="30"/>
        <v>30000</v>
      </c>
      <c r="D488" s="32" t="str">
        <f>VLOOKUP(L488,'Tables to Convert'!$E$3:$F$7,2,FALSE)</f>
        <v>White</v>
      </c>
      <c r="E488" s="32" t="str">
        <f>VLOOKUP(M488,'Tables to Convert'!$H$3:$I$5,2,FALSE)</f>
        <v>Male</v>
      </c>
      <c r="F488" s="32" t="str">
        <f>VLOOKUP(N488,'Tables to Convert'!$K$3:$L$8,2,FALSE)</f>
        <v>Ohio</v>
      </c>
      <c r="G488" s="40">
        <f t="shared" si="31"/>
        <v>30</v>
      </c>
      <c r="H488" s="34">
        <f t="shared" si="32"/>
        <v>8</v>
      </c>
      <c r="I488" s="12">
        <v>40</v>
      </c>
      <c r="J488" s="12">
        <v>30</v>
      </c>
      <c r="K488" s="12">
        <v>43</v>
      </c>
      <c r="L488" s="12">
        <v>1</v>
      </c>
      <c r="M488" s="12">
        <v>1</v>
      </c>
      <c r="N488" s="12">
        <v>31</v>
      </c>
      <c r="O488" s="12">
        <v>8</v>
      </c>
      <c r="P488" s="26">
        <v>30000</v>
      </c>
      <c r="Q488" s="28">
        <v>596600834</v>
      </c>
      <c r="R488"/>
      <c r="S488"/>
    </row>
    <row r="489" spans="1:19">
      <c r="A489" s="31">
        <f t="shared" si="29"/>
        <v>40</v>
      </c>
      <c r="B489" s="32" t="str">
        <f>VLOOKUP(K489,'Tables to Convert'!$B$4:$C$19,2,FALSE)</f>
        <v>Some College</v>
      </c>
      <c r="C489" s="33">
        <f t="shared" si="30"/>
        <v>60000</v>
      </c>
      <c r="D489" s="32" t="str">
        <f>VLOOKUP(L489,'Tables to Convert'!$E$3:$F$7,2,FALSE)</f>
        <v>Black</v>
      </c>
      <c r="E489" s="32" t="str">
        <f>VLOOKUP(M489,'Tables to Convert'!$H$3:$I$5,2,FALSE)</f>
        <v>Male</v>
      </c>
      <c r="F489" s="32" t="str">
        <f>VLOOKUP(N489,'Tables to Convert'!$K$3:$L$8,2,FALSE)</f>
        <v>Ohio</v>
      </c>
      <c r="G489" s="40">
        <f t="shared" si="31"/>
        <v>49</v>
      </c>
      <c r="H489" s="34">
        <f t="shared" si="32"/>
        <v>8</v>
      </c>
      <c r="I489" s="12">
        <v>40</v>
      </c>
      <c r="J489" s="12">
        <v>49</v>
      </c>
      <c r="K489" s="12">
        <v>42</v>
      </c>
      <c r="L489" s="12">
        <v>2</v>
      </c>
      <c r="M489" s="12">
        <v>1</v>
      </c>
      <c r="N489" s="12">
        <v>31</v>
      </c>
      <c r="O489" s="12">
        <v>8</v>
      </c>
      <c r="P489" s="26">
        <v>60000</v>
      </c>
      <c r="Q489" s="28">
        <v>544858908</v>
      </c>
      <c r="R489"/>
      <c r="S489"/>
    </row>
    <row r="490" spans="1:19">
      <c r="A490" s="31">
        <f t="shared" si="29"/>
        <v>50</v>
      </c>
      <c r="B490" s="32" t="str">
        <f>VLOOKUP(K490,'Tables to Convert'!$B$4:$C$19,2,FALSE)</f>
        <v>Some College</v>
      </c>
      <c r="C490" s="33">
        <f t="shared" si="30"/>
        <v>54000</v>
      </c>
      <c r="D490" s="32" t="str">
        <f>VLOOKUP(L490,'Tables to Convert'!$E$3:$F$7,2,FALSE)</f>
        <v>White</v>
      </c>
      <c r="E490" s="32" t="str">
        <f>VLOOKUP(M490,'Tables to Convert'!$H$3:$I$5,2,FALSE)</f>
        <v>Male</v>
      </c>
      <c r="F490" s="32" t="str">
        <f>VLOOKUP(N490,'Tables to Convert'!$K$3:$L$8,2,FALSE)</f>
        <v>Ohio</v>
      </c>
      <c r="G490" s="40">
        <f t="shared" si="31"/>
        <v>51</v>
      </c>
      <c r="H490" s="34">
        <f t="shared" si="32"/>
        <v>8</v>
      </c>
      <c r="I490" s="12">
        <v>50</v>
      </c>
      <c r="J490" s="12">
        <v>51</v>
      </c>
      <c r="K490" s="12">
        <v>43</v>
      </c>
      <c r="L490" s="12">
        <v>1</v>
      </c>
      <c r="M490" s="12">
        <v>1</v>
      </c>
      <c r="N490" s="12">
        <v>31</v>
      </c>
      <c r="O490" s="12">
        <v>8</v>
      </c>
      <c r="P490" s="26">
        <v>54000</v>
      </c>
      <c r="Q490" s="28">
        <v>419918624</v>
      </c>
      <c r="R490"/>
      <c r="S490"/>
    </row>
    <row r="491" spans="1:19">
      <c r="A491" s="31">
        <f t="shared" si="29"/>
        <v>40</v>
      </c>
      <c r="B491" s="32" t="str">
        <f>VLOOKUP(K491,'Tables to Convert'!$B$4:$C$19,2,FALSE)</f>
        <v>High School Diploma</v>
      </c>
      <c r="C491" s="33">
        <f t="shared" si="30"/>
        <v>48000</v>
      </c>
      <c r="D491" s="32" t="str">
        <f>VLOOKUP(L491,'Tables to Convert'!$E$3:$F$7,2,FALSE)</f>
        <v>White</v>
      </c>
      <c r="E491" s="32" t="str">
        <f>VLOOKUP(M491,'Tables to Convert'!$H$3:$I$5,2,FALSE)</f>
        <v>Female</v>
      </c>
      <c r="F491" s="32" t="str">
        <f>VLOOKUP(N491,'Tables to Convert'!$K$3:$L$8,2,FALSE)</f>
        <v>Ohio</v>
      </c>
      <c r="G491" s="40">
        <f t="shared" si="31"/>
        <v>51</v>
      </c>
      <c r="H491" s="34">
        <f t="shared" si="32"/>
        <v>8</v>
      </c>
      <c r="I491" s="12">
        <v>40</v>
      </c>
      <c r="J491" s="12">
        <v>51</v>
      </c>
      <c r="K491" s="12">
        <v>39</v>
      </c>
      <c r="L491" s="12">
        <v>1</v>
      </c>
      <c r="M491" s="12">
        <v>2</v>
      </c>
      <c r="N491" s="12">
        <v>31</v>
      </c>
      <c r="O491" s="12">
        <v>8</v>
      </c>
      <c r="P491" s="26">
        <v>48000</v>
      </c>
      <c r="Q491" s="28">
        <v>967039134</v>
      </c>
      <c r="R491"/>
      <c r="S491"/>
    </row>
    <row r="492" spans="1:19">
      <c r="A492" s="31">
        <f t="shared" si="29"/>
        <v>40</v>
      </c>
      <c r="B492" s="32" t="str">
        <f>VLOOKUP(K492,'Tables to Convert'!$B$4:$C$19,2,FALSE)</f>
        <v>11th Grade</v>
      </c>
      <c r="C492" s="33">
        <f t="shared" si="30"/>
        <v>28905</v>
      </c>
      <c r="D492" s="32" t="str">
        <f>VLOOKUP(L492,'Tables to Convert'!$E$3:$F$7,2,FALSE)</f>
        <v>Black</v>
      </c>
      <c r="E492" s="32" t="str">
        <f>VLOOKUP(M492,'Tables to Convert'!$H$3:$I$5,2,FALSE)</f>
        <v>Male</v>
      </c>
      <c r="F492" s="32" t="str">
        <f>VLOOKUP(N492,'Tables to Convert'!$K$3:$L$8,2,FALSE)</f>
        <v>Ohio</v>
      </c>
      <c r="G492" s="40">
        <f t="shared" si="31"/>
        <v>28</v>
      </c>
      <c r="H492" s="34">
        <f t="shared" si="32"/>
        <v>2</v>
      </c>
      <c r="I492" s="12">
        <v>40</v>
      </c>
      <c r="J492" s="12">
        <v>28</v>
      </c>
      <c r="K492" s="12">
        <v>38</v>
      </c>
      <c r="L492" s="12">
        <v>2</v>
      </c>
      <c r="M492" s="12">
        <v>1</v>
      </c>
      <c r="N492" s="12">
        <v>31</v>
      </c>
      <c r="O492" s="12">
        <v>2</v>
      </c>
      <c r="P492" s="26">
        <v>28905</v>
      </c>
      <c r="Q492" s="28">
        <v>733307307</v>
      </c>
      <c r="R492"/>
      <c r="S492"/>
    </row>
    <row r="493" spans="1:19">
      <c r="A493" s="31">
        <f t="shared" si="29"/>
        <v>40</v>
      </c>
      <c r="B493" s="32" t="str">
        <f>VLOOKUP(K493,'Tables to Convert'!$B$4:$C$19,2,FALSE)</f>
        <v>Some College</v>
      </c>
      <c r="C493" s="33">
        <f t="shared" si="30"/>
        <v>30000</v>
      </c>
      <c r="D493" s="32" t="str">
        <f>VLOOKUP(L493,'Tables to Convert'!$E$3:$F$7,2,FALSE)</f>
        <v>White</v>
      </c>
      <c r="E493" s="32" t="str">
        <f>VLOOKUP(M493,'Tables to Convert'!$H$3:$I$5,2,FALSE)</f>
        <v>Male</v>
      </c>
      <c r="F493" s="32" t="str">
        <f>VLOOKUP(N493,'Tables to Convert'!$K$3:$L$8,2,FALSE)</f>
        <v>Ohio</v>
      </c>
      <c r="G493" s="40">
        <f t="shared" si="31"/>
        <v>29</v>
      </c>
      <c r="H493" s="34">
        <f t="shared" si="32"/>
        <v>2</v>
      </c>
      <c r="I493" s="12">
        <v>40</v>
      </c>
      <c r="J493" s="12">
        <v>29</v>
      </c>
      <c r="K493" s="12">
        <v>43</v>
      </c>
      <c r="L493" s="12">
        <v>1</v>
      </c>
      <c r="M493" s="12">
        <v>1</v>
      </c>
      <c r="N493" s="12">
        <v>31</v>
      </c>
      <c r="O493" s="12">
        <v>2</v>
      </c>
      <c r="P493" s="26">
        <v>30000</v>
      </c>
      <c r="Q493" s="28">
        <v>293255663</v>
      </c>
      <c r="R493"/>
      <c r="S493"/>
    </row>
    <row r="494" spans="1:19">
      <c r="A494" s="31">
        <f t="shared" si="29"/>
        <v>40</v>
      </c>
      <c r="B494" s="32" t="str">
        <f>VLOOKUP(K494,'Tables to Convert'!$B$4:$C$19,2,FALSE)</f>
        <v>Some College</v>
      </c>
      <c r="C494" s="33">
        <f t="shared" si="30"/>
        <v>30000</v>
      </c>
      <c r="D494" s="32" t="str">
        <f>VLOOKUP(L494,'Tables to Convert'!$E$3:$F$7,2,FALSE)</f>
        <v>White</v>
      </c>
      <c r="E494" s="32" t="str">
        <f>VLOOKUP(M494,'Tables to Convert'!$H$3:$I$5,2,FALSE)</f>
        <v>Female</v>
      </c>
      <c r="F494" s="32" t="str">
        <f>VLOOKUP(N494,'Tables to Convert'!$K$3:$L$8,2,FALSE)</f>
        <v>Ohio</v>
      </c>
      <c r="G494" s="40">
        <f t="shared" si="31"/>
        <v>22</v>
      </c>
      <c r="H494" s="34">
        <f t="shared" si="32"/>
        <v>2</v>
      </c>
      <c r="I494" s="12">
        <v>40</v>
      </c>
      <c r="J494" s="12">
        <v>22</v>
      </c>
      <c r="K494" s="12">
        <v>43</v>
      </c>
      <c r="L494" s="12">
        <v>1</v>
      </c>
      <c r="M494" s="12">
        <v>2</v>
      </c>
      <c r="N494" s="12">
        <v>31</v>
      </c>
      <c r="O494" s="12">
        <v>2</v>
      </c>
      <c r="P494" s="26">
        <v>30000</v>
      </c>
      <c r="Q494" s="28">
        <v>408193180</v>
      </c>
      <c r="R494"/>
      <c r="S494"/>
    </row>
    <row r="495" spans="1:19">
      <c r="A495" s="31">
        <f t="shared" si="29"/>
        <v>50</v>
      </c>
      <c r="B495" s="32" t="str">
        <f>VLOOKUP(K495,'Tables to Convert'!$B$4:$C$19,2,FALSE)</f>
        <v>High School Diploma</v>
      </c>
      <c r="C495" s="33">
        <f t="shared" si="30"/>
        <v>21500</v>
      </c>
      <c r="D495" s="32" t="str">
        <f>VLOOKUP(L495,'Tables to Convert'!$E$3:$F$7,2,FALSE)</f>
        <v>White</v>
      </c>
      <c r="E495" s="32" t="str">
        <f>VLOOKUP(M495,'Tables to Convert'!$H$3:$I$5,2,FALSE)</f>
        <v>Male</v>
      </c>
      <c r="F495" s="32" t="str">
        <f>VLOOKUP(N495,'Tables to Convert'!$K$3:$L$8,2,FALSE)</f>
        <v>Ohio</v>
      </c>
      <c r="G495" s="40">
        <f t="shared" si="31"/>
        <v>40</v>
      </c>
      <c r="H495" s="34">
        <f t="shared" si="32"/>
        <v>2</v>
      </c>
      <c r="I495" s="12">
        <v>50</v>
      </c>
      <c r="J495" s="12">
        <v>40</v>
      </c>
      <c r="K495" s="12">
        <v>39</v>
      </c>
      <c r="L495" s="12">
        <v>1</v>
      </c>
      <c r="M495" s="12">
        <v>1</v>
      </c>
      <c r="N495" s="12">
        <v>31</v>
      </c>
      <c r="O495" s="12">
        <v>2</v>
      </c>
      <c r="P495" s="26">
        <v>21500</v>
      </c>
      <c r="Q495" s="28">
        <v>84006259</v>
      </c>
      <c r="R495"/>
      <c r="S495"/>
    </row>
    <row r="496" spans="1:19">
      <c r="A496" s="31">
        <f t="shared" si="29"/>
        <v>40</v>
      </c>
      <c r="B496" s="32" t="str">
        <f>VLOOKUP(K496,'Tables to Convert'!$B$4:$C$19,2,FALSE)</f>
        <v>Some College</v>
      </c>
      <c r="C496" s="33">
        <f t="shared" si="30"/>
        <v>30000</v>
      </c>
      <c r="D496" s="32" t="str">
        <f>VLOOKUP(L496,'Tables to Convert'!$E$3:$F$7,2,FALSE)</f>
        <v>White</v>
      </c>
      <c r="E496" s="32" t="str">
        <f>VLOOKUP(M496,'Tables to Convert'!$H$3:$I$5,2,FALSE)</f>
        <v>Male</v>
      </c>
      <c r="F496" s="32" t="str">
        <f>VLOOKUP(N496,'Tables to Convert'!$K$3:$L$8,2,FALSE)</f>
        <v>Ohio</v>
      </c>
      <c r="G496" s="40">
        <f t="shared" si="31"/>
        <v>29</v>
      </c>
      <c r="H496" s="34">
        <f t="shared" si="32"/>
        <v>2</v>
      </c>
      <c r="I496" s="12">
        <v>40</v>
      </c>
      <c r="J496" s="12">
        <v>29</v>
      </c>
      <c r="K496" s="12">
        <v>43</v>
      </c>
      <c r="L496" s="12">
        <v>1</v>
      </c>
      <c r="M496" s="12">
        <v>1</v>
      </c>
      <c r="N496" s="12">
        <v>31</v>
      </c>
      <c r="O496" s="12">
        <v>2</v>
      </c>
      <c r="P496" s="26">
        <v>30000</v>
      </c>
      <c r="Q496" s="28">
        <v>179677228</v>
      </c>
      <c r="R496"/>
      <c r="S496"/>
    </row>
    <row r="497" spans="1:19">
      <c r="A497" s="31">
        <f t="shared" si="29"/>
        <v>40</v>
      </c>
      <c r="B497" s="32" t="str">
        <f>VLOOKUP(K497,'Tables to Convert'!$B$4:$C$19,2,FALSE)</f>
        <v>High School Diploma</v>
      </c>
      <c r="C497" s="33">
        <f t="shared" si="30"/>
        <v>4480</v>
      </c>
      <c r="D497" s="32" t="str">
        <f>VLOOKUP(L497,'Tables to Convert'!$E$3:$F$7,2,FALSE)</f>
        <v>White</v>
      </c>
      <c r="E497" s="32" t="str">
        <f>VLOOKUP(M497,'Tables to Convert'!$H$3:$I$5,2,FALSE)</f>
        <v>Male</v>
      </c>
      <c r="F497" s="32" t="str">
        <f>VLOOKUP(N497,'Tables to Convert'!$K$3:$L$8,2,FALSE)</f>
        <v>Ohio</v>
      </c>
      <c r="G497" s="40">
        <f t="shared" si="31"/>
        <v>30</v>
      </c>
      <c r="H497" s="34">
        <f t="shared" si="32"/>
        <v>2</v>
      </c>
      <c r="I497" s="12">
        <v>40</v>
      </c>
      <c r="J497" s="12">
        <v>30</v>
      </c>
      <c r="K497" s="12">
        <v>39</v>
      </c>
      <c r="L497" s="12">
        <v>1</v>
      </c>
      <c r="M497" s="12">
        <v>1</v>
      </c>
      <c r="N497" s="12">
        <v>31</v>
      </c>
      <c r="O497" s="12">
        <v>2</v>
      </c>
      <c r="P497" s="26">
        <v>4480</v>
      </c>
      <c r="Q497" s="28">
        <v>129534297</v>
      </c>
      <c r="R497"/>
      <c r="S497"/>
    </row>
    <row r="498" spans="1:19">
      <c r="A498" s="31">
        <f t="shared" si="29"/>
        <v>40</v>
      </c>
      <c r="B498" s="32" t="str">
        <f>VLOOKUP(K498,'Tables to Convert'!$B$4:$C$19,2,FALSE)</f>
        <v>High School Diploma</v>
      </c>
      <c r="C498" s="33">
        <f t="shared" si="30"/>
        <v>52000</v>
      </c>
      <c r="D498" s="32" t="str">
        <f>VLOOKUP(L498,'Tables to Convert'!$E$3:$F$7,2,FALSE)</f>
        <v>White</v>
      </c>
      <c r="E498" s="32" t="str">
        <f>VLOOKUP(M498,'Tables to Convert'!$H$3:$I$5,2,FALSE)</f>
        <v>Male</v>
      </c>
      <c r="F498" s="32" t="str">
        <f>VLOOKUP(N498,'Tables to Convert'!$K$3:$L$8,2,FALSE)</f>
        <v>Ohio</v>
      </c>
      <c r="G498" s="40">
        <f t="shared" si="31"/>
        <v>45</v>
      </c>
      <c r="H498" s="34">
        <f t="shared" si="32"/>
        <v>2</v>
      </c>
      <c r="I498" s="12">
        <v>40</v>
      </c>
      <c r="J498" s="12">
        <v>45</v>
      </c>
      <c r="K498" s="12">
        <v>39</v>
      </c>
      <c r="L498" s="12">
        <v>1</v>
      </c>
      <c r="M498" s="12">
        <v>1</v>
      </c>
      <c r="N498" s="12">
        <v>31</v>
      </c>
      <c r="O498" s="12">
        <v>2</v>
      </c>
      <c r="P498" s="26">
        <v>52000</v>
      </c>
      <c r="Q498" s="28">
        <v>925956927</v>
      </c>
      <c r="R498"/>
      <c r="S498"/>
    </row>
    <row r="499" spans="1:19">
      <c r="A499" s="31">
        <f t="shared" si="29"/>
        <v>37</v>
      </c>
      <c r="B499" s="32" t="str">
        <f>VLOOKUP(K499,'Tables to Convert'!$B$4:$C$19,2,FALSE)</f>
        <v>Some College</v>
      </c>
      <c r="C499" s="33">
        <f t="shared" si="30"/>
        <v>65000</v>
      </c>
      <c r="D499" s="32" t="str">
        <f>VLOOKUP(L499,'Tables to Convert'!$E$3:$F$7,2,FALSE)</f>
        <v>White</v>
      </c>
      <c r="E499" s="32" t="str">
        <f>VLOOKUP(M499,'Tables to Convert'!$H$3:$I$5,2,FALSE)</f>
        <v>Female</v>
      </c>
      <c r="F499" s="32" t="str">
        <f>VLOOKUP(N499,'Tables to Convert'!$K$3:$L$8,2,FALSE)</f>
        <v>Ohio</v>
      </c>
      <c r="G499" s="40">
        <f t="shared" si="31"/>
        <v>40</v>
      </c>
      <c r="H499" s="34">
        <f t="shared" si="32"/>
        <v>2</v>
      </c>
      <c r="I499" s="12">
        <v>37</v>
      </c>
      <c r="J499" s="12">
        <v>40</v>
      </c>
      <c r="K499" s="12">
        <v>40</v>
      </c>
      <c r="L499" s="12">
        <v>1</v>
      </c>
      <c r="M499" s="12">
        <v>2</v>
      </c>
      <c r="N499" s="12">
        <v>31</v>
      </c>
      <c r="O499" s="12">
        <v>2</v>
      </c>
      <c r="P499" s="26">
        <v>65000</v>
      </c>
      <c r="Q499" s="28">
        <v>363935028</v>
      </c>
      <c r="R499"/>
      <c r="S499"/>
    </row>
    <row r="500" spans="1:19">
      <c r="A500" s="31">
        <f t="shared" si="29"/>
        <v>40</v>
      </c>
      <c r="B500" s="32" t="str">
        <f>VLOOKUP(K500,'Tables to Convert'!$B$4:$C$19,2,FALSE)</f>
        <v>High School Diploma</v>
      </c>
      <c r="C500" s="33">
        <f t="shared" si="30"/>
        <v>0</v>
      </c>
      <c r="D500" s="32" t="str">
        <f>VLOOKUP(L500,'Tables to Convert'!$E$3:$F$7,2,FALSE)</f>
        <v>White</v>
      </c>
      <c r="E500" s="32" t="str">
        <f>VLOOKUP(M500,'Tables to Convert'!$H$3:$I$5,2,FALSE)</f>
        <v>Male</v>
      </c>
      <c r="F500" s="32" t="str">
        <f>VLOOKUP(N500,'Tables to Convert'!$K$3:$L$8,2,FALSE)</f>
        <v>Ohio</v>
      </c>
      <c r="G500" s="40">
        <f t="shared" si="31"/>
        <v>52</v>
      </c>
      <c r="H500" s="34">
        <f t="shared" si="32"/>
        <v>2</v>
      </c>
      <c r="I500" s="12">
        <v>40</v>
      </c>
      <c r="J500" s="12">
        <v>52</v>
      </c>
      <c r="K500" s="12">
        <v>39</v>
      </c>
      <c r="L500" s="12">
        <v>1</v>
      </c>
      <c r="M500" s="12">
        <v>1</v>
      </c>
      <c r="N500" s="12">
        <v>31</v>
      </c>
      <c r="O500" s="12">
        <v>2</v>
      </c>
      <c r="P500" s="26">
        <v>0</v>
      </c>
      <c r="Q500" s="28">
        <v>930450557</v>
      </c>
      <c r="R500"/>
      <c r="S500"/>
    </row>
    <row r="501" spans="1:19">
      <c r="A501" s="31">
        <f t="shared" si="29"/>
        <v>60</v>
      </c>
      <c r="B501" s="32" t="str">
        <f>VLOOKUP(K501,'Tables to Convert'!$B$4:$C$19,2,FALSE)</f>
        <v>Some College</v>
      </c>
      <c r="C501" s="33">
        <f t="shared" si="30"/>
        <v>35000</v>
      </c>
      <c r="D501" s="32" t="str">
        <f>VLOOKUP(L501,'Tables to Convert'!$E$3:$F$7,2,FALSE)</f>
        <v>White</v>
      </c>
      <c r="E501" s="32" t="str">
        <f>VLOOKUP(M501,'Tables to Convert'!$H$3:$I$5,2,FALSE)</f>
        <v>Female</v>
      </c>
      <c r="F501" s="32" t="str">
        <f>VLOOKUP(N501,'Tables to Convert'!$K$3:$L$8,2,FALSE)</f>
        <v>Ohio</v>
      </c>
      <c r="G501" s="40">
        <f t="shared" si="31"/>
        <v>52</v>
      </c>
      <c r="H501" s="34">
        <f t="shared" si="32"/>
        <v>2</v>
      </c>
      <c r="I501" s="12">
        <v>60</v>
      </c>
      <c r="J501" s="12">
        <v>52</v>
      </c>
      <c r="K501" s="12">
        <v>43</v>
      </c>
      <c r="L501" s="12">
        <v>1</v>
      </c>
      <c r="M501" s="12">
        <v>2</v>
      </c>
      <c r="N501" s="12">
        <v>31</v>
      </c>
      <c r="O501" s="12">
        <v>2</v>
      </c>
      <c r="P501" s="26">
        <v>35000</v>
      </c>
      <c r="Q501" s="28">
        <v>741416236</v>
      </c>
      <c r="R501"/>
      <c r="S501"/>
    </row>
    <row r="502" spans="1:19">
      <c r="A502" s="31">
        <f t="shared" si="29"/>
        <v>35</v>
      </c>
      <c r="B502" s="32" t="str">
        <f>VLOOKUP(K502,'Tables to Convert'!$B$4:$C$19,2,FALSE)</f>
        <v>Some College</v>
      </c>
      <c r="C502" s="33">
        <f t="shared" si="30"/>
        <v>0</v>
      </c>
      <c r="D502" s="32" t="str">
        <f>VLOOKUP(L502,'Tables to Convert'!$E$3:$F$7,2,FALSE)</f>
        <v>White</v>
      </c>
      <c r="E502" s="32" t="str">
        <f>VLOOKUP(M502,'Tables to Convert'!$H$3:$I$5,2,FALSE)</f>
        <v>Male</v>
      </c>
      <c r="F502" s="32" t="str">
        <f>VLOOKUP(N502,'Tables to Convert'!$K$3:$L$8,2,FALSE)</f>
        <v>Ohio</v>
      </c>
      <c r="G502" s="40">
        <f t="shared" si="31"/>
        <v>72</v>
      </c>
      <c r="H502" s="34">
        <f t="shared" si="32"/>
        <v>3</v>
      </c>
      <c r="I502" s="12">
        <v>35</v>
      </c>
      <c r="J502" s="12">
        <v>72</v>
      </c>
      <c r="K502" s="12">
        <v>40</v>
      </c>
      <c r="L502" s="12">
        <v>1</v>
      </c>
      <c r="M502" s="12">
        <v>1</v>
      </c>
      <c r="N502" s="12">
        <v>31</v>
      </c>
      <c r="O502" s="12">
        <v>3</v>
      </c>
      <c r="P502" s="26">
        <v>0</v>
      </c>
      <c r="Q502" s="28">
        <v>683019243</v>
      </c>
      <c r="R502"/>
      <c r="S502"/>
    </row>
    <row r="503" spans="1:19">
      <c r="A503" s="31">
        <f t="shared" si="29"/>
        <v>0</v>
      </c>
      <c r="B503" s="32" t="str">
        <f>VLOOKUP(K503,'Tables to Convert'!$B$4:$C$19,2,FALSE)</f>
        <v>High School Diploma</v>
      </c>
      <c r="C503" s="33">
        <f t="shared" si="30"/>
        <v>0</v>
      </c>
      <c r="D503" s="32" t="str">
        <f>VLOOKUP(L503,'Tables to Convert'!$E$3:$F$7,2,FALSE)</f>
        <v>White</v>
      </c>
      <c r="E503" s="32" t="str">
        <f>VLOOKUP(M503,'Tables to Convert'!$H$3:$I$5,2,FALSE)</f>
        <v>Male</v>
      </c>
      <c r="F503" s="32" t="str">
        <f>VLOOKUP(N503,'Tables to Convert'!$K$3:$L$8,2,FALSE)</f>
        <v>Ohio</v>
      </c>
      <c r="G503" s="40">
        <f t="shared" si="31"/>
        <v>36</v>
      </c>
      <c r="H503" s="34">
        <f t="shared" si="32"/>
        <v>1</v>
      </c>
      <c r="I503" s="12">
        <v>0</v>
      </c>
      <c r="J503" s="12">
        <v>36</v>
      </c>
      <c r="K503" s="12">
        <v>39</v>
      </c>
      <c r="L503" s="12">
        <v>1</v>
      </c>
      <c r="M503" s="12">
        <v>1</v>
      </c>
      <c r="N503" s="12">
        <v>31</v>
      </c>
      <c r="O503" s="12">
        <v>1</v>
      </c>
      <c r="P503" s="26">
        <v>0</v>
      </c>
      <c r="Q503" s="28">
        <v>479502161</v>
      </c>
      <c r="R503"/>
      <c r="S503"/>
    </row>
    <row r="504" spans="1:19">
      <c r="A504" s="31">
        <f t="shared" si="29"/>
        <v>40</v>
      </c>
      <c r="B504" s="32" t="str">
        <f>VLOOKUP(K504,'Tables to Convert'!$B$4:$C$19,2,FALSE)</f>
        <v>High School Diploma</v>
      </c>
      <c r="C504" s="33">
        <f t="shared" si="30"/>
        <v>36615</v>
      </c>
      <c r="D504" s="32" t="str">
        <f>VLOOKUP(L504,'Tables to Convert'!$E$3:$F$7,2,FALSE)</f>
        <v>White</v>
      </c>
      <c r="E504" s="32" t="str">
        <f>VLOOKUP(M504,'Tables to Convert'!$H$3:$I$5,2,FALSE)</f>
        <v>Male</v>
      </c>
      <c r="F504" s="32" t="str">
        <f>VLOOKUP(N504,'Tables to Convert'!$K$3:$L$8,2,FALSE)</f>
        <v>Ohio</v>
      </c>
      <c r="G504" s="40">
        <f t="shared" si="31"/>
        <v>33</v>
      </c>
      <c r="H504" s="34">
        <f t="shared" si="32"/>
        <v>1</v>
      </c>
      <c r="I504" s="12">
        <v>40</v>
      </c>
      <c r="J504" s="12">
        <v>33</v>
      </c>
      <c r="K504" s="12">
        <v>39</v>
      </c>
      <c r="L504" s="12">
        <v>1</v>
      </c>
      <c r="M504" s="12">
        <v>1</v>
      </c>
      <c r="N504" s="12">
        <v>31</v>
      </c>
      <c r="O504" s="12">
        <v>1</v>
      </c>
      <c r="P504" s="26">
        <v>36615</v>
      </c>
      <c r="Q504" s="28">
        <v>411097104</v>
      </c>
      <c r="R504"/>
      <c r="S504"/>
    </row>
    <row r="505" spans="1:19">
      <c r="A505" s="31">
        <f t="shared" si="29"/>
        <v>40</v>
      </c>
      <c r="B505" s="32" t="str">
        <f>VLOOKUP(K505,'Tables to Convert'!$B$4:$C$19,2,FALSE)</f>
        <v>High School Diploma</v>
      </c>
      <c r="C505" s="33">
        <f t="shared" si="30"/>
        <v>50000</v>
      </c>
      <c r="D505" s="32" t="str">
        <f>VLOOKUP(L505,'Tables to Convert'!$E$3:$F$7,2,FALSE)</f>
        <v>White</v>
      </c>
      <c r="E505" s="32" t="str">
        <f>VLOOKUP(M505,'Tables to Convert'!$H$3:$I$5,2,FALSE)</f>
        <v>Male</v>
      </c>
      <c r="F505" s="32" t="str">
        <f>VLOOKUP(N505,'Tables to Convert'!$K$3:$L$8,2,FALSE)</f>
        <v>Ohio</v>
      </c>
      <c r="G505" s="40">
        <f t="shared" si="31"/>
        <v>46</v>
      </c>
      <c r="H505" s="34">
        <f t="shared" si="32"/>
        <v>7</v>
      </c>
      <c r="I505" s="12">
        <v>40</v>
      </c>
      <c r="J505" s="12">
        <v>46</v>
      </c>
      <c r="K505" s="12">
        <v>39</v>
      </c>
      <c r="L505" s="12">
        <v>1</v>
      </c>
      <c r="M505" s="12">
        <v>1</v>
      </c>
      <c r="N505" s="12">
        <v>31</v>
      </c>
      <c r="O505" s="12">
        <v>7</v>
      </c>
      <c r="P505" s="26">
        <v>50000</v>
      </c>
      <c r="Q505" s="28">
        <v>362493768</v>
      </c>
      <c r="R505"/>
      <c r="S505"/>
    </row>
    <row r="506" spans="1:19">
      <c r="A506" s="31">
        <f t="shared" si="29"/>
        <v>40</v>
      </c>
      <c r="B506" s="32" t="str">
        <f>VLOOKUP(K506,'Tables to Convert'!$B$4:$C$19,2,FALSE)</f>
        <v>Some College</v>
      </c>
      <c r="C506" s="33">
        <f t="shared" si="30"/>
        <v>29000</v>
      </c>
      <c r="D506" s="32" t="str">
        <f>VLOOKUP(L506,'Tables to Convert'!$E$3:$F$7,2,FALSE)</f>
        <v>Hispanic</v>
      </c>
      <c r="E506" s="32" t="str">
        <f>VLOOKUP(M506,'Tables to Convert'!$H$3:$I$5,2,FALSE)</f>
        <v>Female</v>
      </c>
      <c r="F506" s="32" t="str">
        <f>VLOOKUP(N506,'Tables to Convert'!$K$3:$L$8,2,FALSE)</f>
        <v>Ohio</v>
      </c>
      <c r="G506" s="40">
        <f t="shared" si="31"/>
        <v>44</v>
      </c>
      <c r="H506" s="34">
        <f t="shared" si="32"/>
        <v>1</v>
      </c>
      <c r="I506" s="12">
        <v>40</v>
      </c>
      <c r="J506" s="12">
        <v>44</v>
      </c>
      <c r="K506" s="12">
        <v>40</v>
      </c>
      <c r="L506" s="12">
        <v>3</v>
      </c>
      <c r="M506" s="12">
        <v>2</v>
      </c>
      <c r="N506" s="12">
        <v>31</v>
      </c>
      <c r="O506" s="12">
        <v>1</v>
      </c>
      <c r="P506" s="26">
        <v>29000</v>
      </c>
      <c r="Q506" s="28">
        <v>540902800</v>
      </c>
      <c r="R506"/>
      <c r="S506"/>
    </row>
    <row r="507" spans="1:19">
      <c r="A507" s="31">
        <f t="shared" si="29"/>
        <v>55</v>
      </c>
      <c r="B507" s="32" t="str">
        <f>VLOOKUP(K507,'Tables to Convert'!$B$4:$C$19,2,FALSE)</f>
        <v>High School Diploma</v>
      </c>
      <c r="C507" s="33">
        <f t="shared" si="30"/>
        <v>20000</v>
      </c>
      <c r="D507" s="32" t="str">
        <f>VLOOKUP(L507,'Tables to Convert'!$E$3:$F$7,2,FALSE)</f>
        <v>White</v>
      </c>
      <c r="E507" s="32" t="str">
        <f>VLOOKUP(M507,'Tables to Convert'!$H$3:$I$5,2,FALSE)</f>
        <v>Male</v>
      </c>
      <c r="F507" s="32" t="str">
        <f>VLOOKUP(N507,'Tables to Convert'!$K$3:$L$8,2,FALSE)</f>
        <v>Ohio</v>
      </c>
      <c r="G507" s="40">
        <f t="shared" si="31"/>
        <v>60</v>
      </c>
      <c r="H507" s="34">
        <f t="shared" si="32"/>
        <v>1</v>
      </c>
      <c r="I507" s="12">
        <v>55</v>
      </c>
      <c r="J507" s="12">
        <v>60</v>
      </c>
      <c r="K507" s="12">
        <v>39</v>
      </c>
      <c r="L507" s="12">
        <v>1</v>
      </c>
      <c r="M507" s="12">
        <v>1</v>
      </c>
      <c r="N507" s="12">
        <v>31</v>
      </c>
      <c r="O507" s="12">
        <v>1</v>
      </c>
      <c r="P507" s="26">
        <v>20000</v>
      </c>
      <c r="Q507" s="28">
        <v>281623894</v>
      </c>
      <c r="R507"/>
      <c r="S507"/>
    </row>
    <row r="508" spans="1:19">
      <c r="A508" s="31">
        <f t="shared" si="29"/>
        <v>40</v>
      </c>
      <c r="B508" s="32" t="str">
        <f>VLOOKUP(K508,'Tables to Convert'!$B$4:$C$19,2,FALSE)</f>
        <v>High School Diploma</v>
      </c>
      <c r="C508" s="33">
        <f t="shared" si="30"/>
        <v>14000</v>
      </c>
      <c r="D508" s="32" t="str">
        <f>VLOOKUP(L508,'Tables to Convert'!$E$3:$F$7,2,FALSE)</f>
        <v>White</v>
      </c>
      <c r="E508" s="32" t="str">
        <f>VLOOKUP(M508,'Tables to Convert'!$H$3:$I$5,2,FALSE)</f>
        <v>Female</v>
      </c>
      <c r="F508" s="32" t="str">
        <f>VLOOKUP(N508,'Tables to Convert'!$K$3:$L$8,2,FALSE)</f>
        <v>Ohio</v>
      </c>
      <c r="G508" s="40">
        <f t="shared" si="31"/>
        <v>30</v>
      </c>
      <c r="H508" s="34">
        <f t="shared" si="32"/>
        <v>1</v>
      </c>
      <c r="I508" s="12">
        <v>40</v>
      </c>
      <c r="J508" s="12">
        <v>30</v>
      </c>
      <c r="K508" s="12">
        <v>39</v>
      </c>
      <c r="L508" s="12">
        <v>1</v>
      </c>
      <c r="M508" s="12">
        <v>2</v>
      </c>
      <c r="N508" s="12">
        <v>31</v>
      </c>
      <c r="O508" s="12">
        <v>1</v>
      </c>
      <c r="P508" s="26">
        <v>14000</v>
      </c>
      <c r="Q508" s="28">
        <v>495337767</v>
      </c>
      <c r="R508"/>
      <c r="S508"/>
    </row>
    <row r="509" spans="1:19">
      <c r="A509" s="31">
        <f t="shared" si="29"/>
        <v>40</v>
      </c>
      <c r="B509" s="32" t="str">
        <f>VLOOKUP(K509,'Tables to Convert'!$B$4:$C$19,2,FALSE)</f>
        <v>High School Diploma</v>
      </c>
      <c r="C509" s="33">
        <f t="shared" si="30"/>
        <v>3000</v>
      </c>
      <c r="D509" s="32" t="str">
        <f>VLOOKUP(L509,'Tables to Convert'!$E$3:$F$7,2,FALSE)</f>
        <v>White</v>
      </c>
      <c r="E509" s="32" t="str">
        <f>VLOOKUP(M509,'Tables to Convert'!$H$3:$I$5,2,FALSE)</f>
        <v>Male</v>
      </c>
      <c r="F509" s="32" t="str">
        <f>VLOOKUP(N509,'Tables to Convert'!$K$3:$L$8,2,FALSE)</f>
        <v>Ohio</v>
      </c>
      <c r="G509" s="40">
        <f t="shared" si="31"/>
        <v>33</v>
      </c>
      <c r="H509" s="34">
        <f t="shared" si="32"/>
        <v>1</v>
      </c>
      <c r="I509" s="12">
        <v>40</v>
      </c>
      <c r="J509" s="12">
        <v>33</v>
      </c>
      <c r="K509" s="12">
        <v>39</v>
      </c>
      <c r="L509" s="12">
        <v>1</v>
      </c>
      <c r="M509" s="12">
        <v>1</v>
      </c>
      <c r="N509" s="12">
        <v>31</v>
      </c>
      <c r="O509" s="12">
        <v>1</v>
      </c>
      <c r="P509" s="26">
        <v>3000</v>
      </c>
      <c r="Q509" s="28">
        <v>574614017</v>
      </c>
      <c r="R509"/>
      <c r="S509"/>
    </row>
    <row r="510" spans="1:19">
      <c r="A510" s="31">
        <f t="shared" si="29"/>
        <v>50</v>
      </c>
      <c r="B510" s="32" t="str">
        <f>VLOOKUP(K510,'Tables to Convert'!$B$4:$C$19,2,FALSE)</f>
        <v>Some College</v>
      </c>
      <c r="C510" s="33">
        <f t="shared" si="30"/>
        <v>42000</v>
      </c>
      <c r="D510" s="32" t="str">
        <f>VLOOKUP(L510,'Tables to Convert'!$E$3:$F$7,2,FALSE)</f>
        <v>White</v>
      </c>
      <c r="E510" s="32" t="str">
        <f>VLOOKUP(M510,'Tables to Convert'!$H$3:$I$5,2,FALSE)</f>
        <v>Male</v>
      </c>
      <c r="F510" s="32" t="str">
        <f>VLOOKUP(N510,'Tables to Convert'!$K$3:$L$8,2,FALSE)</f>
        <v>Ohio</v>
      </c>
      <c r="G510" s="40">
        <f t="shared" si="31"/>
        <v>38</v>
      </c>
      <c r="H510" s="34">
        <f t="shared" si="32"/>
        <v>3</v>
      </c>
      <c r="I510" s="12">
        <v>50</v>
      </c>
      <c r="J510" s="12">
        <v>38</v>
      </c>
      <c r="K510" s="12">
        <v>40</v>
      </c>
      <c r="L510" s="12">
        <v>1</v>
      </c>
      <c r="M510" s="12">
        <v>1</v>
      </c>
      <c r="N510" s="12">
        <v>31</v>
      </c>
      <c r="O510" s="12">
        <v>3</v>
      </c>
      <c r="P510" s="26">
        <v>42000</v>
      </c>
      <c r="Q510" s="28">
        <v>848077433</v>
      </c>
      <c r="R510"/>
      <c r="S510"/>
    </row>
    <row r="511" spans="1:19">
      <c r="A511" s="31">
        <f t="shared" si="29"/>
        <v>40</v>
      </c>
      <c r="B511" s="32" t="str">
        <f>VLOOKUP(K511,'Tables to Convert'!$B$4:$C$19,2,FALSE)</f>
        <v>High School Diploma</v>
      </c>
      <c r="C511" s="33">
        <f t="shared" si="30"/>
        <v>40000</v>
      </c>
      <c r="D511" s="32" t="str">
        <f>VLOOKUP(L511,'Tables to Convert'!$E$3:$F$7,2,FALSE)</f>
        <v>White</v>
      </c>
      <c r="E511" s="32" t="str">
        <f>VLOOKUP(M511,'Tables to Convert'!$H$3:$I$5,2,FALSE)</f>
        <v>Female</v>
      </c>
      <c r="F511" s="32" t="str">
        <f>VLOOKUP(N511,'Tables to Convert'!$K$3:$L$8,2,FALSE)</f>
        <v>Ohio</v>
      </c>
      <c r="G511" s="40">
        <f t="shared" si="31"/>
        <v>38</v>
      </c>
      <c r="H511" s="34">
        <f t="shared" si="32"/>
        <v>3</v>
      </c>
      <c r="I511" s="12">
        <v>40</v>
      </c>
      <c r="J511" s="12">
        <v>38</v>
      </c>
      <c r="K511" s="12">
        <v>39</v>
      </c>
      <c r="L511" s="12">
        <v>1</v>
      </c>
      <c r="M511" s="12">
        <v>2</v>
      </c>
      <c r="N511" s="12">
        <v>31</v>
      </c>
      <c r="O511" s="12">
        <v>3</v>
      </c>
      <c r="P511" s="26">
        <v>40000</v>
      </c>
      <c r="Q511" s="28">
        <v>773517482</v>
      </c>
      <c r="R511"/>
      <c r="S511"/>
    </row>
    <row r="512" spans="1:19">
      <c r="A512" s="31">
        <f t="shared" si="29"/>
        <v>60</v>
      </c>
      <c r="B512" s="32" t="str">
        <f>VLOOKUP(K512,'Tables to Convert'!$B$4:$C$19,2,FALSE)</f>
        <v>Graduate School</v>
      </c>
      <c r="C512" s="33">
        <f t="shared" si="30"/>
        <v>306731</v>
      </c>
      <c r="D512" s="32" t="str">
        <f>VLOOKUP(L512,'Tables to Convert'!$E$3:$F$7,2,FALSE)</f>
        <v>Asian/PI</v>
      </c>
      <c r="E512" s="32" t="str">
        <f>VLOOKUP(M512,'Tables to Convert'!$H$3:$I$5,2,FALSE)</f>
        <v>Male</v>
      </c>
      <c r="F512" s="32" t="str">
        <f>VLOOKUP(N512,'Tables to Convert'!$K$3:$L$8,2,FALSE)</f>
        <v>Ohio</v>
      </c>
      <c r="G512" s="40">
        <f t="shared" si="31"/>
        <v>33</v>
      </c>
      <c r="H512" s="34">
        <f t="shared" si="32"/>
        <v>3</v>
      </c>
      <c r="I512" s="12">
        <v>60</v>
      </c>
      <c r="J512" s="12">
        <v>33</v>
      </c>
      <c r="K512" s="12">
        <v>45</v>
      </c>
      <c r="L512" s="12">
        <v>4</v>
      </c>
      <c r="M512" s="12">
        <v>1</v>
      </c>
      <c r="N512" s="12">
        <v>31</v>
      </c>
      <c r="O512" s="12">
        <v>3</v>
      </c>
      <c r="P512" s="26">
        <v>306731</v>
      </c>
      <c r="Q512" s="28">
        <v>376041779</v>
      </c>
      <c r="R512"/>
      <c r="S512"/>
    </row>
    <row r="513" spans="1:19">
      <c r="A513" s="31">
        <f t="shared" si="29"/>
        <v>60</v>
      </c>
      <c r="B513" s="32" t="str">
        <f>VLOOKUP(K513,'Tables to Convert'!$B$4:$C$19,2,FALSE)</f>
        <v>Some College</v>
      </c>
      <c r="C513" s="33">
        <f t="shared" si="30"/>
        <v>75000</v>
      </c>
      <c r="D513" s="32" t="str">
        <f>VLOOKUP(L513,'Tables to Convert'!$E$3:$F$7,2,FALSE)</f>
        <v>White</v>
      </c>
      <c r="E513" s="32" t="str">
        <f>VLOOKUP(M513,'Tables to Convert'!$H$3:$I$5,2,FALSE)</f>
        <v>Male</v>
      </c>
      <c r="F513" s="32" t="str">
        <f>VLOOKUP(N513,'Tables to Convert'!$K$3:$L$8,2,FALSE)</f>
        <v>Ohio</v>
      </c>
      <c r="G513" s="40">
        <f t="shared" si="31"/>
        <v>49</v>
      </c>
      <c r="H513" s="34">
        <f t="shared" si="32"/>
        <v>1</v>
      </c>
      <c r="I513" s="12">
        <v>60</v>
      </c>
      <c r="J513" s="12">
        <v>49</v>
      </c>
      <c r="K513" s="12">
        <v>43</v>
      </c>
      <c r="L513" s="12">
        <v>1</v>
      </c>
      <c r="M513" s="12">
        <v>1</v>
      </c>
      <c r="N513" s="12">
        <v>31</v>
      </c>
      <c r="O513" s="12">
        <v>1</v>
      </c>
      <c r="P513" s="26">
        <v>75000</v>
      </c>
      <c r="Q513" s="28">
        <v>902398121</v>
      </c>
      <c r="R513"/>
      <c r="S513"/>
    </row>
    <row r="514" spans="1:19">
      <c r="A514" s="31">
        <f t="shared" si="29"/>
        <v>50</v>
      </c>
      <c r="B514" s="32" t="str">
        <f>VLOOKUP(K514,'Tables to Convert'!$B$4:$C$19,2,FALSE)</f>
        <v>High School Diploma</v>
      </c>
      <c r="C514" s="33">
        <f t="shared" si="30"/>
        <v>31000</v>
      </c>
      <c r="D514" s="32" t="str">
        <f>VLOOKUP(L514,'Tables to Convert'!$E$3:$F$7,2,FALSE)</f>
        <v>White</v>
      </c>
      <c r="E514" s="32" t="str">
        <f>VLOOKUP(M514,'Tables to Convert'!$H$3:$I$5,2,FALSE)</f>
        <v>Male</v>
      </c>
      <c r="F514" s="32" t="str">
        <f>VLOOKUP(N514,'Tables to Convert'!$K$3:$L$8,2,FALSE)</f>
        <v>Ohio</v>
      </c>
      <c r="G514" s="40">
        <f t="shared" si="31"/>
        <v>62</v>
      </c>
      <c r="H514" s="34">
        <f t="shared" si="32"/>
        <v>4</v>
      </c>
      <c r="I514" s="12">
        <v>50</v>
      </c>
      <c r="J514" s="12">
        <v>62</v>
      </c>
      <c r="K514" s="12">
        <v>39</v>
      </c>
      <c r="L514" s="12">
        <v>1</v>
      </c>
      <c r="M514" s="12">
        <v>1</v>
      </c>
      <c r="N514" s="12">
        <v>31</v>
      </c>
      <c r="O514" s="12">
        <v>4</v>
      </c>
      <c r="P514" s="26">
        <v>31000</v>
      </c>
      <c r="Q514" s="28">
        <v>29647692</v>
      </c>
      <c r="R514"/>
      <c r="S514"/>
    </row>
    <row r="515" spans="1:19">
      <c r="A515" s="31">
        <f t="shared" si="29"/>
        <v>38</v>
      </c>
      <c r="B515" s="32" t="str">
        <f>VLOOKUP(K515,'Tables to Convert'!$B$4:$C$19,2,FALSE)</f>
        <v>High School Diploma</v>
      </c>
      <c r="C515" s="33">
        <f t="shared" si="30"/>
        <v>24000</v>
      </c>
      <c r="D515" s="32" t="str">
        <f>VLOOKUP(L515,'Tables to Convert'!$E$3:$F$7,2,FALSE)</f>
        <v>White</v>
      </c>
      <c r="E515" s="32" t="str">
        <f>VLOOKUP(M515,'Tables to Convert'!$H$3:$I$5,2,FALSE)</f>
        <v>Male</v>
      </c>
      <c r="F515" s="32" t="str">
        <f>VLOOKUP(N515,'Tables to Convert'!$K$3:$L$8,2,FALSE)</f>
        <v>Ohio</v>
      </c>
      <c r="G515" s="40">
        <f t="shared" si="31"/>
        <v>21</v>
      </c>
      <c r="H515" s="34">
        <f t="shared" si="32"/>
        <v>3</v>
      </c>
      <c r="I515" s="12">
        <v>38</v>
      </c>
      <c r="J515" s="12">
        <v>21</v>
      </c>
      <c r="K515" s="12">
        <v>39</v>
      </c>
      <c r="L515" s="12">
        <v>1</v>
      </c>
      <c r="M515" s="12">
        <v>1</v>
      </c>
      <c r="N515" s="12">
        <v>31</v>
      </c>
      <c r="O515" s="12">
        <v>3</v>
      </c>
      <c r="P515" s="26">
        <v>24000</v>
      </c>
      <c r="Q515" s="28">
        <v>741104042</v>
      </c>
      <c r="R515"/>
      <c r="S515"/>
    </row>
    <row r="516" spans="1:19">
      <c r="A516" s="31">
        <f t="shared" si="29"/>
        <v>45</v>
      </c>
      <c r="B516" s="32" t="str">
        <f>VLOOKUP(K516,'Tables to Convert'!$B$4:$C$19,2,FALSE)</f>
        <v>High School Diploma</v>
      </c>
      <c r="C516" s="33">
        <f t="shared" si="30"/>
        <v>17000</v>
      </c>
      <c r="D516" s="32" t="str">
        <f>VLOOKUP(L516,'Tables to Convert'!$E$3:$F$7,2,FALSE)</f>
        <v>White</v>
      </c>
      <c r="E516" s="32" t="str">
        <f>VLOOKUP(M516,'Tables to Convert'!$H$3:$I$5,2,FALSE)</f>
        <v>Female</v>
      </c>
      <c r="F516" s="32" t="str">
        <f>VLOOKUP(N516,'Tables to Convert'!$K$3:$L$8,2,FALSE)</f>
        <v>Ohio</v>
      </c>
      <c r="G516" s="40">
        <f t="shared" si="31"/>
        <v>38</v>
      </c>
      <c r="H516" s="34">
        <f t="shared" si="32"/>
        <v>6</v>
      </c>
      <c r="I516" s="12">
        <v>45</v>
      </c>
      <c r="J516" s="12">
        <v>38</v>
      </c>
      <c r="K516" s="12">
        <v>39</v>
      </c>
      <c r="L516" s="12">
        <v>1</v>
      </c>
      <c r="M516" s="12">
        <v>2</v>
      </c>
      <c r="N516" s="12">
        <v>31</v>
      </c>
      <c r="O516" s="12">
        <v>6</v>
      </c>
      <c r="P516" s="26">
        <v>17000</v>
      </c>
      <c r="Q516" s="28">
        <v>257295395</v>
      </c>
      <c r="R516"/>
      <c r="S516"/>
    </row>
    <row r="517" spans="1:19">
      <c r="A517" s="31">
        <f t="shared" si="29"/>
        <v>40</v>
      </c>
      <c r="B517" s="32" t="str">
        <f>VLOOKUP(K517,'Tables to Convert'!$B$4:$C$19,2,FALSE)</f>
        <v>Some College</v>
      </c>
      <c r="C517" s="33">
        <f t="shared" si="30"/>
        <v>55000</v>
      </c>
      <c r="D517" s="32" t="str">
        <f>VLOOKUP(L517,'Tables to Convert'!$E$3:$F$7,2,FALSE)</f>
        <v>White</v>
      </c>
      <c r="E517" s="32" t="str">
        <f>VLOOKUP(M517,'Tables to Convert'!$H$3:$I$5,2,FALSE)</f>
        <v>Male</v>
      </c>
      <c r="F517" s="32" t="str">
        <f>VLOOKUP(N517,'Tables to Convert'!$K$3:$L$8,2,FALSE)</f>
        <v>Ohio</v>
      </c>
      <c r="G517" s="40">
        <f t="shared" si="31"/>
        <v>28</v>
      </c>
      <c r="H517" s="34">
        <f t="shared" si="32"/>
        <v>1</v>
      </c>
      <c r="I517" s="12">
        <v>40</v>
      </c>
      <c r="J517" s="12">
        <v>28</v>
      </c>
      <c r="K517" s="12">
        <v>42</v>
      </c>
      <c r="L517" s="12">
        <v>1</v>
      </c>
      <c r="M517" s="12">
        <v>1</v>
      </c>
      <c r="N517" s="12">
        <v>31</v>
      </c>
      <c r="O517" s="12">
        <v>1</v>
      </c>
      <c r="P517" s="26">
        <v>55000</v>
      </c>
      <c r="Q517" s="28">
        <v>238289927</v>
      </c>
      <c r="R517"/>
      <c r="S517"/>
    </row>
    <row r="518" spans="1:19">
      <c r="A518" s="31">
        <f t="shared" ref="A518:A581" si="33">I518</f>
        <v>40</v>
      </c>
      <c r="B518" s="32" t="str">
        <f>VLOOKUP(K518,'Tables to Convert'!$B$4:$C$19,2,FALSE)</f>
        <v>Some College</v>
      </c>
      <c r="C518" s="33">
        <f t="shared" ref="C518:C581" si="34">P518</f>
        <v>43000</v>
      </c>
      <c r="D518" s="32" t="str">
        <f>VLOOKUP(L518,'Tables to Convert'!$E$3:$F$7,2,FALSE)</f>
        <v>White</v>
      </c>
      <c r="E518" s="32" t="str">
        <f>VLOOKUP(M518,'Tables to Convert'!$H$3:$I$5,2,FALSE)</f>
        <v>Female</v>
      </c>
      <c r="F518" s="32" t="str">
        <f>VLOOKUP(N518,'Tables to Convert'!$K$3:$L$8,2,FALSE)</f>
        <v>Ohio</v>
      </c>
      <c r="G518" s="40">
        <f t="shared" ref="G518:G581" si="35">J518</f>
        <v>36</v>
      </c>
      <c r="H518" s="34">
        <f t="shared" ref="H518:H581" si="36">O518</f>
        <v>4</v>
      </c>
      <c r="I518" s="12">
        <v>40</v>
      </c>
      <c r="J518" s="12">
        <v>36</v>
      </c>
      <c r="K518" s="12">
        <v>43</v>
      </c>
      <c r="L518" s="12">
        <v>1</v>
      </c>
      <c r="M518" s="12">
        <v>2</v>
      </c>
      <c r="N518" s="12">
        <v>31</v>
      </c>
      <c r="O518" s="12">
        <v>4</v>
      </c>
      <c r="P518" s="26">
        <v>43000</v>
      </c>
      <c r="Q518" s="28">
        <v>723226340</v>
      </c>
      <c r="R518"/>
      <c r="S518"/>
    </row>
    <row r="519" spans="1:19">
      <c r="A519" s="31">
        <f t="shared" si="33"/>
        <v>40</v>
      </c>
      <c r="B519" s="32" t="str">
        <f>VLOOKUP(K519,'Tables to Convert'!$B$4:$C$19,2,FALSE)</f>
        <v>Some College</v>
      </c>
      <c r="C519" s="33">
        <f t="shared" si="34"/>
        <v>40000</v>
      </c>
      <c r="D519" s="32" t="str">
        <f>VLOOKUP(L519,'Tables to Convert'!$E$3:$F$7,2,FALSE)</f>
        <v>White</v>
      </c>
      <c r="E519" s="32" t="str">
        <f>VLOOKUP(M519,'Tables to Convert'!$H$3:$I$5,2,FALSE)</f>
        <v>Female</v>
      </c>
      <c r="F519" s="32" t="str">
        <f>VLOOKUP(N519,'Tables to Convert'!$K$3:$L$8,2,FALSE)</f>
        <v>Ohio</v>
      </c>
      <c r="G519" s="40">
        <f t="shared" si="35"/>
        <v>47</v>
      </c>
      <c r="H519" s="34">
        <f t="shared" si="36"/>
        <v>1</v>
      </c>
      <c r="I519" s="12">
        <v>40</v>
      </c>
      <c r="J519" s="12">
        <v>47</v>
      </c>
      <c r="K519" s="12">
        <v>40</v>
      </c>
      <c r="L519" s="12">
        <v>1</v>
      </c>
      <c r="M519" s="12">
        <v>2</v>
      </c>
      <c r="N519" s="12">
        <v>31</v>
      </c>
      <c r="O519" s="12">
        <v>1</v>
      </c>
      <c r="P519" s="26">
        <v>40000</v>
      </c>
      <c r="Q519" s="28">
        <v>51539436</v>
      </c>
      <c r="R519"/>
      <c r="S519"/>
    </row>
    <row r="520" spans="1:19">
      <c r="A520" s="31">
        <f t="shared" si="33"/>
        <v>35</v>
      </c>
      <c r="B520" s="32" t="str">
        <f>VLOOKUP(K520,'Tables to Convert'!$B$4:$C$19,2,FALSE)</f>
        <v>Some College</v>
      </c>
      <c r="C520" s="33">
        <f t="shared" si="34"/>
        <v>14000</v>
      </c>
      <c r="D520" s="32" t="str">
        <f>VLOOKUP(L520,'Tables to Convert'!$E$3:$F$7,2,FALSE)</f>
        <v>White</v>
      </c>
      <c r="E520" s="32" t="str">
        <f>VLOOKUP(M520,'Tables to Convert'!$H$3:$I$5,2,FALSE)</f>
        <v>Female</v>
      </c>
      <c r="F520" s="32" t="str">
        <f>VLOOKUP(N520,'Tables to Convert'!$K$3:$L$8,2,FALSE)</f>
        <v>Ohio</v>
      </c>
      <c r="G520" s="40">
        <f t="shared" si="35"/>
        <v>56</v>
      </c>
      <c r="H520" s="34">
        <f t="shared" si="36"/>
        <v>5</v>
      </c>
      <c r="I520" s="12">
        <v>35</v>
      </c>
      <c r="J520" s="12">
        <v>56</v>
      </c>
      <c r="K520" s="12">
        <v>41</v>
      </c>
      <c r="L520" s="12">
        <v>1</v>
      </c>
      <c r="M520" s="12">
        <v>2</v>
      </c>
      <c r="N520" s="12">
        <v>31</v>
      </c>
      <c r="O520" s="12">
        <v>5</v>
      </c>
      <c r="P520" s="26">
        <v>14000</v>
      </c>
      <c r="Q520" s="28">
        <v>751357306</v>
      </c>
      <c r="R520"/>
      <c r="S520"/>
    </row>
    <row r="521" spans="1:19">
      <c r="A521" s="31">
        <f t="shared" si="33"/>
        <v>0</v>
      </c>
      <c r="B521" s="32" t="str">
        <f>VLOOKUP(K521,'Tables to Convert'!$B$4:$C$19,2,FALSE)</f>
        <v>Some College</v>
      </c>
      <c r="C521" s="33">
        <f t="shared" si="34"/>
        <v>45000</v>
      </c>
      <c r="D521" s="32" t="str">
        <f>VLOOKUP(L521,'Tables to Convert'!$E$3:$F$7,2,FALSE)</f>
        <v>White</v>
      </c>
      <c r="E521" s="32" t="str">
        <f>VLOOKUP(M521,'Tables to Convert'!$H$3:$I$5,2,FALSE)</f>
        <v>Male</v>
      </c>
      <c r="F521" s="32" t="str">
        <f>VLOOKUP(N521,'Tables to Convert'!$K$3:$L$8,2,FALSE)</f>
        <v>Ohio</v>
      </c>
      <c r="G521" s="40">
        <f t="shared" si="35"/>
        <v>59</v>
      </c>
      <c r="H521" s="34">
        <f t="shared" si="36"/>
        <v>5</v>
      </c>
      <c r="I521" s="12">
        <v>0</v>
      </c>
      <c r="J521" s="12">
        <v>59</v>
      </c>
      <c r="K521" s="12">
        <v>43</v>
      </c>
      <c r="L521" s="12">
        <v>1</v>
      </c>
      <c r="M521" s="12">
        <v>1</v>
      </c>
      <c r="N521" s="12">
        <v>31</v>
      </c>
      <c r="O521" s="12">
        <v>5</v>
      </c>
      <c r="P521" s="26">
        <v>45000</v>
      </c>
      <c r="Q521" s="28">
        <v>286071007</v>
      </c>
      <c r="R521"/>
      <c r="S521"/>
    </row>
    <row r="522" spans="1:19">
      <c r="A522" s="31">
        <f t="shared" si="33"/>
        <v>40</v>
      </c>
      <c r="B522" s="32" t="str">
        <f>VLOOKUP(K522,'Tables to Convert'!$B$4:$C$19,2,FALSE)</f>
        <v>Some College</v>
      </c>
      <c r="C522" s="33">
        <f t="shared" si="34"/>
        <v>16476</v>
      </c>
      <c r="D522" s="32" t="str">
        <f>VLOOKUP(L522,'Tables to Convert'!$E$3:$F$7,2,FALSE)</f>
        <v>White</v>
      </c>
      <c r="E522" s="32" t="str">
        <f>VLOOKUP(M522,'Tables to Convert'!$H$3:$I$5,2,FALSE)</f>
        <v>Female</v>
      </c>
      <c r="F522" s="32" t="str">
        <f>VLOOKUP(N522,'Tables to Convert'!$K$3:$L$8,2,FALSE)</f>
        <v>Ohio</v>
      </c>
      <c r="G522" s="40">
        <f t="shared" si="35"/>
        <v>25</v>
      </c>
      <c r="H522" s="34">
        <f t="shared" si="36"/>
        <v>3</v>
      </c>
      <c r="I522" s="12">
        <v>40</v>
      </c>
      <c r="J522" s="12">
        <v>25</v>
      </c>
      <c r="K522" s="12">
        <v>43</v>
      </c>
      <c r="L522" s="12">
        <v>1</v>
      </c>
      <c r="M522" s="12">
        <v>2</v>
      </c>
      <c r="N522" s="12">
        <v>31</v>
      </c>
      <c r="O522" s="12">
        <v>3</v>
      </c>
      <c r="P522" s="26">
        <v>16476</v>
      </c>
      <c r="Q522" s="28">
        <v>100825225</v>
      </c>
      <c r="R522"/>
      <c r="S522"/>
    </row>
    <row r="523" spans="1:19">
      <c r="A523" s="31">
        <f t="shared" si="33"/>
        <v>40</v>
      </c>
      <c r="B523" s="32" t="str">
        <f>VLOOKUP(K523,'Tables to Convert'!$B$4:$C$19,2,FALSE)</f>
        <v>Some College</v>
      </c>
      <c r="C523" s="33">
        <f t="shared" si="34"/>
        <v>13520</v>
      </c>
      <c r="D523" s="32" t="str">
        <f>VLOOKUP(L523,'Tables to Convert'!$E$3:$F$7,2,FALSE)</f>
        <v>Black</v>
      </c>
      <c r="E523" s="32" t="str">
        <f>VLOOKUP(M523,'Tables to Convert'!$H$3:$I$5,2,FALSE)</f>
        <v>Female</v>
      </c>
      <c r="F523" s="32" t="str">
        <f>VLOOKUP(N523,'Tables to Convert'!$K$3:$L$8,2,FALSE)</f>
        <v>Ohio</v>
      </c>
      <c r="G523" s="40">
        <f t="shared" si="35"/>
        <v>33</v>
      </c>
      <c r="H523" s="34">
        <f t="shared" si="36"/>
        <v>3</v>
      </c>
      <c r="I523" s="12">
        <v>40</v>
      </c>
      <c r="J523" s="12">
        <v>33</v>
      </c>
      <c r="K523" s="12">
        <v>40</v>
      </c>
      <c r="L523" s="12">
        <v>2</v>
      </c>
      <c r="M523" s="12">
        <v>2</v>
      </c>
      <c r="N523" s="12">
        <v>31</v>
      </c>
      <c r="O523" s="12">
        <v>3</v>
      </c>
      <c r="P523" s="26">
        <v>13520</v>
      </c>
      <c r="Q523" s="28">
        <v>375767581</v>
      </c>
      <c r="R523"/>
      <c r="S523"/>
    </row>
    <row r="524" spans="1:19">
      <c r="A524" s="31">
        <f t="shared" si="33"/>
        <v>40</v>
      </c>
      <c r="B524" s="32" t="str">
        <f>VLOOKUP(K524,'Tables to Convert'!$B$4:$C$19,2,FALSE)</f>
        <v>High School Diploma</v>
      </c>
      <c r="C524" s="33">
        <f t="shared" si="34"/>
        <v>15600</v>
      </c>
      <c r="D524" s="32" t="str">
        <f>VLOOKUP(L524,'Tables to Convert'!$E$3:$F$7,2,FALSE)</f>
        <v>White</v>
      </c>
      <c r="E524" s="32" t="str">
        <f>VLOOKUP(M524,'Tables to Convert'!$H$3:$I$5,2,FALSE)</f>
        <v>Male</v>
      </c>
      <c r="F524" s="32" t="str">
        <f>VLOOKUP(N524,'Tables to Convert'!$K$3:$L$8,2,FALSE)</f>
        <v>Ohio</v>
      </c>
      <c r="G524" s="40">
        <f t="shared" si="35"/>
        <v>26</v>
      </c>
      <c r="H524" s="34">
        <f t="shared" si="36"/>
        <v>6</v>
      </c>
      <c r="I524" s="12">
        <v>40</v>
      </c>
      <c r="J524" s="12">
        <v>26</v>
      </c>
      <c r="K524" s="12">
        <v>39</v>
      </c>
      <c r="L524" s="12">
        <v>1</v>
      </c>
      <c r="M524" s="12">
        <v>1</v>
      </c>
      <c r="N524" s="12">
        <v>31</v>
      </c>
      <c r="O524" s="12">
        <v>6</v>
      </c>
      <c r="P524" s="26">
        <v>15600</v>
      </c>
      <c r="Q524" s="28">
        <v>70587884</v>
      </c>
      <c r="R524"/>
      <c r="S524"/>
    </row>
    <row r="525" spans="1:19">
      <c r="A525" s="31">
        <f t="shared" si="33"/>
        <v>38</v>
      </c>
      <c r="B525" s="32" t="str">
        <f>VLOOKUP(K525,'Tables to Convert'!$B$4:$C$19,2,FALSE)</f>
        <v>9th Grade</v>
      </c>
      <c r="C525" s="33">
        <f t="shared" si="34"/>
        <v>11000</v>
      </c>
      <c r="D525" s="32" t="str">
        <f>VLOOKUP(L525,'Tables to Convert'!$E$3:$F$7,2,FALSE)</f>
        <v>White</v>
      </c>
      <c r="E525" s="32" t="str">
        <f>VLOOKUP(M525,'Tables to Convert'!$H$3:$I$5,2,FALSE)</f>
        <v>Female</v>
      </c>
      <c r="F525" s="32" t="str">
        <f>VLOOKUP(N525,'Tables to Convert'!$K$3:$L$8,2,FALSE)</f>
        <v>Ohio</v>
      </c>
      <c r="G525" s="40">
        <f t="shared" si="35"/>
        <v>20</v>
      </c>
      <c r="H525" s="34">
        <f t="shared" si="36"/>
        <v>2</v>
      </c>
      <c r="I525" s="12">
        <v>38</v>
      </c>
      <c r="J525" s="12">
        <v>20</v>
      </c>
      <c r="K525" s="12">
        <v>35</v>
      </c>
      <c r="L525" s="12">
        <v>1</v>
      </c>
      <c r="M525" s="12">
        <v>2</v>
      </c>
      <c r="N525" s="12">
        <v>31</v>
      </c>
      <c r="O525" s="12">
        <v>2</v>
      </c>
      <c r="P525" s="26">
        <v>11000</v>
      </c>
      <c r="Q525" s="28">
        <v>49212639</v>
      </c>
      <c r="R525"/>
      <c r="S525"/>
    </row>
    <row r="526" spans="1:19">
      <c r="A526" s="31">
        <f t="shared" si="33"/>
        <v>40</v>
      </c>
      <c r="B526" s="32" t="str">
        <f>VLOOKUP(K526,'Tables to Convert'!$B$4:$C$19,2,FALSE)</f>
        <v>Some College</v>
      </c>
      <c r="C526" s="33">
        <f t="shared" si="34"/>
        <v>30000</v>
      </c>
      <c r="D526" s="32" t="str">
        <f>VLOOKUP(L526,'Tables to Convert'!$E$3:$F$7,2,FALSE)</f>
        <v>White</v>
      </c>
      <c r="E526" s="32" t="str">
        <f>VLOOKUP(M526,'Tables to Convert'!$H$3:$I$5,2,FALSE)</f>
        <v>Female</v>
      </c>
      <c r="F526" s="32" t="str">
        <f>VLOOKUP(N526,'Tables to Convert'!$K$3:$L$8,2,FALSE)</f>
        <v>Ohio</v>
      </c>
      <c r="G526" s="40">
        <f t="shared" si="35"/>
        <v>29</v>
      </c>
      <c r="H526" s="34">
        <f t="shared" si="36"/>
        <v>5</v>
      </c>
      <c r="I526" s="12">
        <v>40</v>
      </c>
      <c r="J526" s="12">
        <v>29</v>
      </c>
      <c r="K526" s="12">
        <v>43</v>
      </c>
      <c r="L526" s="12">
        <v>1</v>
      </c>
      <c r="M526" s="12">
        <v>2</v>
      </c>
      <c r="N526" s="12">
        <v>31</v>
      </c>
      <c r="O526" s="12">
        <v>5</v>
      </c>
      <c r="P526" s="26">
        <v>30000</v>
      </c>
      <c r="Q526" s="28">
        <v>264115174</v>
      </c>
      <c r="R526"/>
      <c r="S526"/>
    </row>
    <row r="527" spans="1:19">
      <c r="A527" s="31">
        <f t="shared" si="33"/>
        <v>40</v>
      </c>
      <c r="B527" s="32" t="str">
        <f>VLOOKUP(K527,'Tables to Convert'!$B$4:$C$19,2,FALSE)</f>
        <v>High School Diploma</v>
      </c>
      <c r="C527" s="33">
        <f t="shared" si="34"/>
        <v>18200</v>
      </c>
      <c r="D527" s="32" t="str">
        <f>VLOOKUP(L527,'Tables to Convert'!$E$3:$F$7,2,FALSE)</f>
        <v>Black</v>
      </c>
      <c r="E527" s="32" t="str">
        <f>VLOOKUP(M527,'Tables to Convert'!$H$3:$I$5,2,FALSE)</f>
        <v>Male</v>
      </c>
      <c r="F527" s="32" t="str">
        <f>VLOOKUP(N527,'Tables to Convert'!$K$3:$L$8,2,FALSE)</f>
        <v>Ohio</v>
      </c>
      <c r="G527" s="40">
        <f t="shared" si="35"/>
        <v>56</v>
      </c>
      <c r="H527" s="34">
        <f t="shared" si="36"/>
        <v>8</v>
      </c>
      <c r="I527" s="12">
        <v>40</v>
      </c>
      <c r="J527" s="12">
        <v>56</v>
      </c>
      <c r="K527" s="12">
        <v>39</v>
      </c>
      <c r="L527" s="12">
        <v>2</v>
      </c>
      <c r="M527" s="12">
        <v>1</v>
      </c>
      <c r="N527" s="12">
        <v>31</v>
      </c>
      <c r="O527" s="12">
        <v>8</v>
      </c>
      <c r="P527" s="26">
        <v>18200</v>
      </c>
      <c r="Q527" s="28">
        <v>394230957</v>
      </c>
      <c r="R527"/>
      <c r="S527"/>
    </row>
    <row r="528" spans="1:19">
      <c r="A528" s="31">
        <f t="shared" si="33"/>
        <v>40</v>
      </c>
      <c r="B528" s="32" t="str">
        <f>VLOOKUP(K528,'Tables to Convert'!$B$4:$C$19,2,FALSE)</f>
        <v>10th Grade</v>
      </c>
      <c r="C528" s="33">
        <f t="shared" si="34"/>
        <v>2500</v>
      </c>
      <c r="D528" s="32" t="str">
        <f>VLOOKUP(L528,'Tables to Convert'!$E$3:$F$7,2,FALSE)</f>
        <v>White</v>
      </c>
      <c r="E528" s="32" t="str">
        <f>VLOOKUP(M528,'Tables to Convert'!$H$3:$I$5,2,FALSE)</f>
        <v>Female</v>
      </c>
      <c r="F528" s="32" t="str">
        <f>VLOOKUP(N528,'Tables to Convert'!$K$3:$L$8,2,FALSE)</f>
        <v>Ohio</v>
      </c>
      <c r="G528" s="40">
        <f t="shared" si="35"/>
        <v>49</v>
      </c>
      <c r="H528" s="34">
        <f t="shared" si="36"/>
        <v>8</v>
      </c>
      <c r="I528" s="12">
        <v>40</v>
      </c>
      <c r="J528" s="12">
        <v>49</v>
      </c>
      <c r="K528" s="12">
        <v>36</v>
      </c>
      <c r="L528" s="12">
        <v>1</v>
      </c>
      <c r="M528" s="12">
        <v>2</v>
      </c>
      <c r="N528" s="12">
        <v>31</v>
      </c>
      <c r="O528" s="12">
        <v>8</v>
      </c>
      <c r="P528" s="26">
        <v>2500</v>
      </c>
      <c r="Q528" s="28">
        <v>453074035</v>
      </c>
      <c r="R528"/>
      <c r="S528"/>
    </row>
    <row r="529" spans="1:19">
      <c r="A529" s="31">
        <f t="shared" si="33"/>
        <v>40</v>
      </c>
      <c r="B529" s="32" t="str">
        <f>VLOOKUP(K529,'Tables to Convert'!$B$4:$C$19,2,FALSE)</f>
        <v>High School Diploma</v>
      </c>
      <c r="C529" s="33">
        <f t="shared" si="34"/>
        <v>27372</v>
      </c>
      <c r="D529" s="32" t="str">
        <f>VLOOKUP(L529,'Tables to Convert'!$E$3:$F$7,2,FALSE)</f>
        <v>White</v>
      </c>
      <c r="E529" s="32" t="str">
        <f>VLOOKUP(M529,'Tables to Convert'!$H$3:$I$5,2,FALSE)</f>
        <v>Female</v>
      </c>
      <c r="F529" s="32" t="str">
        <f>VLOOKUP(N529,'Tables to Convert'!$K$3:$L$8,2,FALSE)</f>
        <v>Ohio</v>
      </c>
      <c r="G529" s="40">
        <f t="shared" si="35"/>
        <v>39</v>
      </c>
      <c r="H529" s="34">
        <f t="shared" si="36"/>
        <v>5</v>
      </c>
      <c r="I529" s="12">
        <v>40</v>
      </c>
      <c r="J529" s="12">
        <v>39</v>
      </c>
      <c r="K529" s="12">
        <v>39</v>
      </c>
      <c r="L529" s="12">
        <v>1</v>
      </c>
      <c r="M529" s="12">
        <v>2</v>
      </c>
      <c r="N529" s="12">
        <v>31</v>
      </c>
      <c r="O529" s="12">
        <v>5</v>
      </c>
      <c r="P529" s="26">
        <v>27372</v>
      </c>
      <c r="Q529" s="28">
        <v>914698924</v>
      </c>
      <c r="R529"/>
      <c r="S529"/>
    </row>
    <row r="530" spans="1:19">
      <c r="A530" s="31">
        <f t="shared" si="33"/>
        <v>40</v>
      </c>
      <c r="B530" s="32" t="str">
        <f>VLOOKUP(K530,'Tables to Convert'!$B$4:$C$19,2,FALSE)</f>
        <v>Graduate School</v>
      </c>
      <c r="C530" s="33">
        <f t="shared" si="34"/>
        <v>0</v>
      </c>
      <c r="D530" s="32" t="str">
        <f>VLOOKUP(L530,'Tables to Convert'!$E$3:$F$7,2,FALSE)</f>
        <v>White</v>
      </c>
      <c r="E530" s="32" t="str">
        <f>VLOOKUP(M530,'Tables to Convert'!$H$3:$I$5,2,FALSE)</f>
        <v>Male</v>
      </c>
      <c r="F530" s="32" t="str">
        <f>VLOOKUP(N530,'Tables to Convert'!$K$3:$L$8,2,FALSE)</f>
        <v>Ohio</v>
      </c>
      <c r="G530" s="40">
        <f t="shared" si="35"/>
        <v>48</v>
      </c>
      <c r="H530" s="34">
        <f t="shared" si="36"/>
        <v>4</v>
      </c>
      <c r="I530" s="12">
        <v>40</v>
      </c>
      <c r="J530" s="12">
        <v>48</v>
      </c>
      <c r="K530" s="12">
        <v>46</v>
      </c>
      <c r="L530" s="12">
        <v>1</v>
      </c>
      <c r="M530" s="12">
        <v>1</v>
      </c>
      <c r="N530" s="12">
        <v>31</v>
      </c>
      <c r="O530" s="12">
        <v>4</v>
      </c>
      <c r="P530" s="26">
        <v>0</v>
      </c>
      <c r="Q530" s="28">
        <v>969653874</v>
      </c>
      <c r="R530"/>
      <c r="S530"/>
    </row>
    <row r="531" spans="1:19">
      <c r="A531" s="31">
        <f t="shared" si="33"/>
        <v>50</v>
      </c>
      <c r="B531" s="32" t="str">
        <f>VLOOKUP(K531,'Tables to Convert'!$B$4:$C$19,2,FALSE)</f>
        <v>High School Diploma</v>
      </c>
      <c r="C531" s="33">
        <f t="shared" si="34"/>
        <v>33000</v>
      </c>
      <c r="D531" s="32" t="str">
        <f>VLOOKUP(L531,'Tables to Convert'!$E$3:$F$7,2,FALSE)</f>
        <v>White</v>
      </c>
      <c r="E531" s="32" t="str">
        <f>VLOOKUP(M531,'Tables to Convert'!$H$3:$I$5,2,FALSE)</f>
        <v>Female</v>
      </c>
      <c r="F531" s="32" t="str">
        <f>VLOOKUP(N531,'Tables to Convert'!$K$3:$L$8,2,FALSE)</f>
        <v>Ohio</v>
      </c>
      <c r="G531" s="40">
        <f t="shared" si="35"/>
        <v>33</v>
      </c>
      <c r="H531" s="34">
        <f t="shared" si="36"/>
        <v>4</v>
      </c>
      <c r="I531" s="12">
        <v>50</v>
      </c>
      <c r="J531" s="12">
        <v>33</v>
      </c>
      <c r="K531" s="12">
        <v>39</v>
      </c>
      <c r="L531" s="12">
        <v>1</v>
      </c>
      <c r="M531" s="12">
        <v>2</v>
      </c>
      <c r="N531" s="12">
        <v>31</v>
      </c>
      <c r="O531" s="12">
        <v>4</v>
      </c>
      <c r="P531" s="26">
        <v>33000</v>
      </c>
      <c r="Q531" s="28">
        <v>206474279</v>
      </c>
      <c r="R531"/>
      <c r="S531"/>
    </row>
    <row r="532" spans="1:19">
      <c r="A532" s="31">
        <f t="shared" si="33"/>
        <v>40</v>
      </c>
      <c r="B532" s="32" t="str">
        <f>VLOOKUP(K532,'Tables to Convert'!$B$4:$C$19,2,FALSE)</f>
        <v>Some College</v>
      </c>
      <c r="C532" s="33">
        <f t="shared" si="34"/>
        <v>0</v>
      </c>
      <c r="D532" s="32" t="str">
        <f>VLOOKUP(L532,'Tables to Convert'!$E$3:$F$7,2,FALSE)</f>
        <v>White</v>
      </c>
      <c r="E532" s="32" t="str">
        <f>VLOOKUP(M532,'Tables to Convert'!$H$3:$I$5,2,FALSE)</f>
        <v>Male</v>
      </c>
      <c r="F532" s="32" t="str">
        <f>VLOOKUP(N532,'Tables to Convert'!$K$3:$L$8,2,FALSE)</f>
        <v>Ohio</v>
      </c>
      <c r="G532" s="40">
        <f t="shared" si="35"/>
        <v>30</v>
      </c>
      <c r="H532" s="34">
        <f t="shared" si="36"/>
        <v>7</v>
      </c>
      <c r="I532" s="12">
        <v>40</v>
      </c>
      <c r="J532" s="12">
        <v>30</v>
      </c>
      <c r="K532" s="12">
        <v>43</v>
      </c>
      <c r="L532" s="12">
        <v>1</v>
      </c>
      <c r="M532" s="12">
        <v>1</v>
      </c>
      <c r="N532" s="12">
        <v>31</v>
      </c>
      <c r="O532" s="12">
        <v>7</v>
      </c>
      <c r="P532" s="26">
        <v>0</v>
      </c>
      <c r="Q532" s="28">
        <v>984255366</v>
      </c>
      <c r="R532"/>
      <c r="S532"/>
    </row>
    <row r="533" spans="1:19">
      <c r="A533" s="31">
        <f t="shared" si="33"/>
        <v>55</v>
      </c>
      <c r="B533" s="32" t="str">
        <f>VLOOKUP(K533,'Tables to Convert'!$B$4:$C$19,2,FALSE)</f>
        <v>Some College</v>
      </c>
      <c r="C533" s="33">
        <f t="shared" si="34"/>
        <v>10000</v>
      </c>
      <c r="D533" s="32" t="str">
        <f>VLOOKUP(L533,'Tables to Convert'!$E$3:$F$7,2,FALSE)</f>
        <v>White</v>
      </c>
      <c r="E533" s="32" t="str">
        <f>VLOOKUP(M533,'Tables to Convert'!$H$3:$I$5,2,FALSE)</f>
        <v>Male</v>
      </c>
      <c r="F533" s="32" t="str">
        <f>VLOOKUP(N533,'Tables to Convert'!$K$3:$L$8,2,FALSE)</f>
        <v>Ohio</v>
      </c>
      <c r="G533" s="40">
        <f t="shared" si="35"/>
        <v>35</v>
      </c>
      <c r="H533" s="34">
        <f t="shared" si="36"/>
        <v>7</v>
      </c>
      <c r="I533" s="12">
        <v>55</v>
      </c>
      <c r="J533" s="12">
        <v>35</v>
      </c>
      <c r="K533" s="12">
        <v>43</v>
      </c>
      <c r="L533" s="12">
        <v>1</v>
      </c>
      <c r="M533" s="12">
        <v>1</v>
      </c>
      <c r="N533" s="12">
        <v>31</v>
      </c>
      <c r="O533" s="12">
        <v>7</v>
      </c>
      <c r="P533" s="26">
        <v>10000</v>
      </c>
      <c r="Q533" s="28">
        <v>326204148</v>
      </c>
      <c r="R533"/>
      <c r="S533"/>
    </row>
    <row r="534" spans="1:19">
      <c r="A534" s="31">
        <f t="shared" si="33"/>
        <v>0</v>
      </c>
      <c r="B534" s="32" t="str">
        <f>VLOOKUP(K534,'Tables to Convert'!$B$4:$C$19,2,FALSE)</f>
        <v>Some College</v>
      </c>
      <c r="C534" s="33">
        <f t="shared" si="34"/>
        <v>0</v>
      </c>
      <c r="D534" s="32" t="str">
        <f>VLOOKUP(L534,'Tables to Convert'!$E$3:$F$7,2,FALSE)</f>
        <v>White</v>
      </c>
      <c r="E534" s="32" t="str">
        <f>VLOOKUP(M534,'Tables to Convert'!$H$3:$I$5,2,FALSE)</f>
        <v>Male</v>
      </c>
      <c r="F534" s="32" t="str">
        <f>VLOOKUP(N534,'Tables to Convert'!$K$3:$L$8,2,FALSE)</f>
        <v>Ohio</v>
      </c>
      <c r="G534" s="40">
        <f t="shared" si="35"/>
        <v>29</v>
      </c>
      <c r="H534" s="34">
        <f t="shared" si="36"/>
        <v>7</v>
      </c>
      <c r="I534" s="12">
        <v>0</v>
      </c>
      <c r="J534" s="12">
        <v>29</v>
      </c>
      <c r="K534" s="12">
        <v>43</v>
      </c>
      <c r="L534" s="12">
        <v>1</v>
      </c>
      <c r="M534" s="12">
        <v>1</v>
      </c>
      <c r="N534" s="12">
        <v>31</v>
      </c>
      <c r="O534" s="12">
        <v>7</v>
      </c>
      <c r="P534" s="26">
        <v>0</v>
      </c>
      <c r="Q534" s="28">
        <v>695033144</v>
      </c>
      <c r="R534"/>
      <c r="S534"/>
    </row>
    <row r="535" spans="1:19">
      <c r="A535" s="31">
        <f t="shared" si="33"/>
        <v>55</v>
      </c>
      <c r="B535" s="32" t="str">
        <f>VLOOKUP(K535,'Tables to Convert'!$B$4:$C$19,2,FALSE)</f>
        <v>Some College</v>
      </c>
      <c r="C535" s="33">
        <f t="shared" si="34"/>
        <v>0</v>
      </c>
      <c r="D535" s="32" t="str">
        <f>VLOOKUP(L535,'Tables to Convert'!$E$3:$F$7,2,FALSE)</f>
        <v>White</v>
      </c>
      <c r="E535" s="32" t="str">
        <f>VLOOKUP(M535,'Tables to Convert'!$H$3:$I$5,2,FALSE)</f>
        <v>Male</v>
      </c>
      <c r="F535" s="32" t="str">
        <f>VLOOKUP(N535,'Tables to Convert'!$K$3:$L$8,2,FALSE)</f>
        <v>Ohio</v>
      </c>
      <c r="G535" s="40">
        <f t="shared" si="35"/>
        <v>29</v>
      </c>
      <c r="H535" s="34">
        <f t="shared" si="36"/>
        <v>7</v>
      </c>
      <c r="I535" s="12">
        <v>55</v>
      </c>
      <c r="J535" s="12">
        <v>29</v>
      </c>
      <c r="K535" s="12">
        <v>43</v>
      </c>
      <c r="L535" s="12">
        <v>1</v>
      </c>
      <c r="M535" s="12">
        <v>1</v>
      </c>
      <c r="N535" s="12">
        <v>31</v>
      </c>
      <c r="O535" s="12">
        <v>7</v>
      </c>
      <c r="P535" s="26">
        <v>0</v>
      </c>
      <c r="Q535" s="28">
        <v>357909634</v>
      </c>
      <c r="R535"/>
      <c r="S535"/>
    </row>
    <row r="536" spans="1:19">
      <c r="A536" s="31">
        <f t="shared" si="33"/>
        <v>55</v>
      </c>
      <c r="B536" s="32" t="str">
        <f>VLOOKUP(K536,'Tables to Convert'!$B$4:$C$19,2,FALSE)</f>
        <v>Graduate School</v>
      </c>
      <c r="C536" s="33">
        <f t="shared" si="34"/>
        <v>98000</v>
      </c>
      <c r="D536" s="32" t="str">
        <f>VLOOKUP(L536,'Tables to Convert'!$E$3:$F$7,2,FALSE)</f>
        <v>White</v>
      </c>
      <c r="E536" s="32" t="str">
        <f>VLOOKUP(M536,'Tables to Convert'!$H$3:$I$5,2,FALSE)</f>
        <v>Female</v>
      </c>
      <c r="F536" s="32" t="str">
        <f>VLOOKUP(N536,'Tables to Convert'!$K$3:$L$8,2,FALSE)</f>
        <v>Ohio</v>
      </c>
      <c r="G536" s="40">
        <f t="shared" si="35"/>
        <v>57</v>
      </c>
      <c r="H536" s="34">
        <f t="shared" si="36"/>
        <v>6</v>
      </c>
      <c r="I536" s="12">
        <v>55</v>
      </c>
      <c r="J536" s="12">
        <v>57</v>
      </c>
      <c r="K536" s="12">
        <v>45</v>
      </c>
      <c r="L536" s="12">
        <v>1</v>
      </c>
      <c r="M536" s="12">
        <v>2</v>
      </c>
      <c r="N536" s="12">
        <v>31</v>
      </c>
      <c r="O536" s="12">
        <v>6</v>
      </c>
      <c r="P536" s="26">
        <v>98000</v>
      </c>
      <c r="Q536" s="28">
        <v>527339316</v>
      </c>
      <c r="R536"/>
      <c r="S536"/>
    </row>
    <row r="537" spans="1:19">
      <c r="A537" s="31">
        <f t="shared" si="33"/>
        <v>0</v>
      </c>
      <c r="B537" s="32" t="str">
        <f>VLOOKUP(K537,'Tables to Convert'!$B$4:$C$19,2,FALSE)</f>
        <v>Bachelors</v>
      </c>
      <c r="C537" s="33">
        <f t="shared" si="34"/>
        <v>30000</v>
      </c>
      <c r="D537" s="32" t="str">
        <f>VLOOKUP(L537,'Tables to Convert'!$E$3:$F$7,2,FALSE)</f>
        <v>White</v>
      </c>
      <c r="E537" s="32" t="str">
        <f>VLOOKUP(M537,'Tables to Convert'!$H$3:$I$5,2,FALSE)</f>
        <v>Male</v>
      </c>
      <c r="F537" s="32" t="str">
        <f>VLOOKUP(N537,'Tables to Convert'!$K$3:$L$8,2,FALSE)</f>
        <v>Ohio</v>
      </c>
      <c r="G537" s="40">
        <f t="shared" si="35"/>
        <v>51</v>
      </c>
      <c r="H537" s="34">
        <f t="shared" si="36"/>
        <v>7</v>
      </c>
      <c r="I537" s="12">
        <v>0</v>
      </c>
      <c r="J537" s="12">
        <v>51</v>
      </c>
      <c r="K537" s="12">
        <v>44</v>
      </c>
      <c r="L537" s="12">
        <v>1</v>
      </c>
      <c r="M537" s="12">
        <v>1</v>
      </c>
      <c r="N537" s="12">
        <v>31</v>
      </c>
      <c r="O537" s="12">
        <v>7</v>
      </c>
      <c r="P537" s="26">
        <v>30000</v>
      </c>
      <c r="Q537" s="28">
        <v>820019557</v>
      </c>
      <c r="R537"/>
      <c r="S537"/>
    </row>
    <row r="538" spans="1:19">
      <c r="A538" s="31">
        <f t="shared" si="33"/>
        <v>40</v>
      </c>
      <c r="B538" s="32" t="str">
        <f>VLOOKUP(K538,'Tables to Convert'!$B$4:$C$19,2,FALSE)</f>
        <v>Some College</v>
      </c>
      <c r="C538" s="33">
        <f t="shared" si="34"/>
        <v>29200</v>
      </c>
      <c r="D538" s="32" t="str">
        <f>VLOOKUP(L538,'Tables to Convert'!$E$3:$F$7,2,FALSE)</f>
        <v>White</v>
      </c>
      <c r="E538" s="32" t="str">
        <f>VLOOKUP(M538,'Tables to Convert'!$H$3:$I$5,2,FALSE)</f>
        <v>Male</v>
      </c>
      <c r="F538" s="32" t="str">
        <f>VLOOKUP(N538,'Tables to Convert'!$K$3:$L$8,2,FALSE)</f>
        <v>Ohio</v>
      </c>
      <c r="G538" s="40">
        <f t="shared" si="35"/>
        <v>32</v>
      </c>
      <c r="H538" s="34">
        <f t="shared" si="36"/>
        <v>7</v>
      </c>
      <c r="I538" s="12">
        <v>40</v>
      </c>
      <c r="J538" s="12">
        <v>32</v>
      </c>
      <c r="K538" s="12">
        <v>43</v>
      </c>
      <c r="L538" s="12">
        <v>1</v>
      </c>
      <c r="M538" s="12">
        <v>1</v>
      </c>
      <c r="N538" s="12">
        <v>31</v>
      </c>
      <c r="O538" s="12">
        <v>7</v>
      </c>
      <c r="P538" s="26">
        <v>29200</v>
      </c>
      <c r="Q538" s="28">
        <v>430292442</v>
      </c>
      <c r="R538"/>
      <c r="S538"/>
    </row>
    <row r="539" spans="1:19">
      <c r="A539" s="31">
        <f t="shared" si="33"/>
        <v>40</v>
      </c>
      <c r="B539" s="32" t="str">
        <f>VLOOKUP(K539,'Tables to Convert'!$B$4:$C$19,2,FALSE)</f>
        <v>8th Grade or Less</v>
      </c>
      <c r="C539" s="33">
        <f t="shared" si="34"/>
        <v>13000</v>
      </c>
      <c r="D539" s="32" t="str">
        <f>VLOOKUP(L539,'Tables to Convert'!$E$3:$F$7,2,FALSE)</f>
        <v>Black</v>
      </c>
      <c r="E539" s="32" t="str">
        <f>VLOOKUP(M539,'Tables to Convert'!$H$3:$I$5,2,FALSE)</f>
        <v>Female</v>
      </c>
      <c r="F539" s="32" t="str">
        <f>VLOOKUP(N539,'Tables to Convert'!$K$3:$L$8,2,FALSE)</f>
        <v>Ohio</v>
      </c>
      <c r="G539" s="40">
        <f t="shared" si="35"/>
        <v>48</v>
      </c>
      <c r="H539" s="34">
        <f t="shared" si="36"/>
        <v>2</v>
      </c>
      <c r="I539" s="12">
        <v>40</v>
      </c>
      <c r="J539" s="12">
        <v>48</v>
      </c>
      <c r="K539" s="12">
        <v>34</v>
      </c>
      <c r="L539" s="12">
        <v>2</v>
      </c>
      <c r="M539" s="12">
        <v>2</v>
      </c>
      <c r="N539" s="12">
        <v>31</v>
      </c>
      <c r="O539" s="12">
        <v>2</v>
      </c>
      <c r="P539" s="26">
        <v>13000</v>
      </c>
      <c r="Q539" s="28">
        <v>771003939</v>
      </c>
      <c r="R539"/>
      <c r="S539"/>
    </row>
    <row r="540" spans="1:19">
      <c r="A540" s="31">
        <f t="shared" si="33"/>
        <v>50</v>
      </c>
      <c r="B540" s="32" t="str">
        <f>VLOOKUP(K540,'Tables to Convert'!$B$4:$C$19,2,FALSE)</f>
        <v>Bachelors</v>
      </c>
      <c r="C540" s="33">
        <f t="shared" si="34"/>
        <v>57000</v>
      </c>
      <c r="D540" s="32" t="str">
        <f>VLOOKUP(L540,'Tables to Convert'!$E$3:$F$7,2,FALSE)</f>
        <v>Black</v>
      </c>
      <c r="E540" s="32" t="str">
        <f>VLOOKUP(M540,'Tables to Convert'!$H$3:$I$5,2,FALSE)</f>
        <v>Male</v>
      </c>
      <c r="F540" s="32" t="str">
        <f>VLOOKUP(N540,'Tables to Convert'!$K$3:$L$8,2,FALSE)</f>
        <v>Ohio</v>
      </c>
      <c r="G540" s="40">
        <f t="shared" si="35"/>
        <v>50</v>
      </c>
      <c r="H540" s="34">
        <f t="shared" si="36"/>
        <v>8</v>
      </c>
      <c r="I540" s="12">
        <v>50</v>
      </c>
      <c r="J540" s="12">
        <v>50</v>
      </c>
      <c r="K540" s="12">
        <v>44</v>
      </c>
      <c r="L540" s="12">
        <v>2</v>
      </c>
      <c r="M540" s="12">
        <v>1</v>
      </c>
      <c r="N540" s="12">
        <v>31</v>
      </c>
      <c r="O540" s="12">
        <v>8</v>
      </c>
      <c r="P540" s="26">
        <v>57000</v>
      </c>
      <c r="Q540" s="28">
        <v>235177718</v>
      </c>
      <c r="R540"/>
      <c r="S540"/>
    </row>
    <row r="541" spans="1:19">
      <c r="A541" s="31">
        <f t="shared" si="33"/>
        <v>45</v>
      </c>
      <c r="B541" s="32" t="str">
        <f>VLOOKUP(K541,'Tables to Convert'!$B$4:$C$19,2,FALSE)</f>
        <v>Bachelors</v>
      </c>
      <c r="C541" s="33">
        <f t="shared" si="34"/>
        <v>53000</v>
      </c>
      <c r="D541" s="32" t="str">
        <f>VLOOKUP(L541,'Tables to Convert'!$E$3:$F$7,2,FALSE)</f>
        <v>Black</v>
      </c>
      <c r="E541" s="32" t="str">
        <f>VLOOKUP(M541,'Tables to Convert'!$H$3:$I$5,2,FALSE)</f>
        <v>Female</v>
      </c>
      <c r="F541" s="32" t="str">
        <f>VLOOKUP(N541,'Tables to Convert'!$K$3:$L$8,2,FALSE)</f>
        <v>Ohio</v>
      </c>
      <c r="G541" s="40">
        <f t="shared" si="35"/>
        <v>51</v>
      </c>
      <c r="H541" s="34">
        <f t="shared" si="36"/>
        <v>8</v>
      </c>
      <c r="I541" s="12">
        <v>45</v>
      </c>
      <c r="J541" s="12">
        <v>51</v>
      </c>
      <c r="K541" s="12">
        <v>44</v>
      </c>
      <c r="L541" s="12">
        <v>2</v>
      </c>
      <c r="M541" s="12">
        <v>2</v>
      </c>
      <c r="N541" s="12">
        <v>31</v>
      </c>
      <c r="O541" s="12">
        <v>8</v>
      </c>
      <c r="P541" s="26">
        <v>53000</v>
      </c>
      <c r="Q541" s="28">
        <v>769707239</v>
      </c>
      <c r="R541"/>
      <c r="S541"/>
    </row>
    <row r="542" spans="1:19">
      <c r="A542" s="31">
        <f t="shared" si="33"/>
        <v>0</v>
      </c>
      <c r="B542" s="32" t="str">
        <f>VLOOKUP(K542,'Tables to Convert'!$B$4:$C$19,2,FALSE)</f>
        <v>Graduate School</v>
      </c>
      <c r="C542" s="33">
        <f t="shared" si="34"/>
        <v>0</v>
      </c>
      <c r="D542" s="32" t="str">
        <f>VLOOKUP(L542,'Tables to Convert'!$E$3:$F$7,2,FALSE)</f>
        <v>White</v>
      </c>
      <c r="E542" s="32" t="str">
        <f>VLOOKUP(M542,'Tables to Convert'!$H$3:$I$5,2,FALSE)</f>
        <v>Male</v>
      </c>
      <c r="F542" s="32" t="str">
        <f>VLOOKUP(N542,'Tables to Convert'!$K$3:$L$8,2,FALSE)</f>
        <v>Ohio</v>
      </c>
      <c r="G542" s="40">
        <f t="shared" si="35"/>
        <v>49</v>
      </c>
      <c r="H542" s="34">
        <f t="shared" si="36"/>
        <v>8</v>
      </c>
      <c r="I542" s="12">
        <v>0</v>
      </c>
      <c r="J542" s="12">
        <v>49</v>
      </c>
      <c r="K542" s="12">
        <v>45</v>
      </c>
      <c r="L542" s="12">
        <v>1</v>
      </c>
      <c r="M542" s="12">
        <v>1</v>
      </c>
      <c r="N542" s="12">
        <v>31</v>
      </c>
      <c r="O542" s="12">
        <v>8</v>
      </c>
      <c r="P542" s="26">
        <v>0</v>
      </c>
      <c r="Q542" s="28">
        <v>121305902</v>
      </c>
      <c r="R542"/>
      <c r="S542"/>
    </row>
    <row r="543" spans="1:19">
      <c r="A543" s="31">
        <f t="shared" si="33"/>
        <v>55</v>
      </c>
      <c r="B543" s="32" t="str">
        <f>VLOOKUP(K543,'Tables to Convert'!$B$4:$C$19,2,FALSE)</f>
        <v>Some College</v>
      </c>
      <c r="C543" s="33">
        <f t="shared" si="34"/>
        <v>150000</v>
      </c>
      <c r="D543" s="32" t="str">
        <f>VLOOKUP(L543,'Tables to Convert'!$E$3:$F$7,2,FALSE)</f>
        <v>White</v>
      </c>
      <c r="E543" s="32" t="str">
        <f>VLOOKUP(M543,'Tables to Convert'!$H$3:$I$5,2,FALSE)</f>
        <v>Male</v>
      </c>
      <c r="F543" s="32" t="str">
        <f>VLOOKUP(N543,'Tables to Convert'!$K$3:$L$8,2,FALSE)</f>
        <v>Ohio</v>
      </c>
      <c r="G543" s="40">
        <f t="shared" si="35"/>
        <v>49</v>
      </c>
      <c r="H543" s="34">
        <f t="shared" si="36"/>
        <v>2</v>
      </c>
      <c r="I543" s="12">
        <v>55</v>
      </c>
      <c r="J543" s="12">
        <v>49</v>
      </c>
      <c r="K543" s="12">
        <v>43</v>
      </c>
      <c r="L543" s="12">
        <v>1</v>
      </c>
      <c r="M543" s="12">
        <v>1</v>
      </c>
      <c r="N543" s="12">
        <v>31</v>
      </c>
      <c r="O543" s="12">
        <v>2</v>
      </c>
      <c r="P543" s="26">
        <v>150000</v>
      </c>
      <c r="Q543" s="28">
        <v>784915089</v>
      </c>
      <c r="R543"/>
      <c r="S543"/>
    </row>
    <row r="544" spans="1:19">
      <c r="A544" s="31">
        <f t="shared" si="33"/>
        <v>40</v>
      </c>
      <c r="B544" s="32" t="str">
        <f>VLOOKUP(K544,'Tables to Convert'!$B$4:$C$19,2,FALSE)</f>
        <v>High School Diploma</v>
      </c>
      <c r="C544" s="33">
        <f t="shared" si="34"/>
        <v>17600</v>
      </c>
      <c r="D544" s="32" t="str">
        <f>VLOOKUP(L544,'Tables to Convert'!$E$3:$F$7,2,FALSE)</f>
        <v>Black</v>
      </c>
      <c r="E544" s="32" t="str">
        <f>VLOOKUP(M544,'Tables to Convert'!$H$3:$I$5,2,FALSE)</f>
        <v>Female</v>
      </c>
      <c r="F544" s="32" t="str">
        <f>VLOOKUP(N544,'Tables to Convert'!$K$3:$L$8,2,FALSE)</f>
        <v>Ohio</v>
      </c>
      <c r="G544" s="40">
        <f t="shared" si="35"/>
        <v>32</v>
      </c>
      <c r="H544" s="34">
        <f t="shared" si="36"/>
        <v>8</v>
      </c>
      <c r="I544" s="12">
        <v>40</v>
      </c>
      <c r="J544" s="12">
        <v>32</v>
      </c>
      <c r="K544" s="12">
        <v>39</v>
      </c>
      <c r="L544" s="12">
        <v>2</v>
      </c>
      <c r="M544" s="12">
        <v>2</v>
      </c>
      <c r="N544" s="12">
        <v>31</v>
      </c>
      <c r="O544" s="12">
        <v>8</v>
      </c>
      <c r="P544" s="26">
        <v>17600</v>
      </c>
      <c r="Q544" s="28">
        <v>683378617</v>
      </c>
      <c r="R544"/>
      <c r="S544"/>
    </row>
    <row r="545" spans="1:19">
      <c r="A545" s="31">
        <f t="shared" si="33"/>
        <v>40</v>
      </c>
      <c r="B545" s="32" t="str">
        <f>VLOOKUP(K545,'Tables to Convert'!$B$4:$C$19,2,FALSE)</f>
        <v>High School Diploma</v>
      </c>
      <c r="C545" s="33">
        <f t="shared" si="34"/>
        <v>20289</v>
      </c>
      <c r="D545" s="32" t="str">
        <f>VLOOKUP(L545,'Tables to Convert'!$E$3:$F$7,2,FALSE)</f>
        <v>White</v>
      </c>
      <c r="E545" s="32" t="str">
        <f>VLOOKUP(M545,'Tables to Convert'!$H$3:$I$5,2,FALSE)</f>
        <v>Female</v>
      </c>
      <c r="F545" s="32" t="str">
        <f>VLOOKUP(N545,'Tables to Convert'!$K$3:$L$8,2,FALSE)</f>
        <v>Ohio</v>
      </c>
      <c r="G545" s="40">
        <f t="shared" si="35"/>
        <v>27</v>
      </c>
      <c r="H545" s="34">
        <f t="shared" si="36"/>
        <v>8</v>
      </c>
      <c r="I545" s="12">
        <v>40</v>
      </c>
      <c r="J545" s="12">
        <v>27</v>
      </c>
      <c r="K545" s="12">
        <v>39</v>
      </c>
      <c r="L545" s="12">
        <v>1</v>
      </c>
      <c r="M545" s="12">
        <v>2</v>
      </c>
      <c r="N545" s="12">
        <v>31</v>
      </c>
      <c r="O545" s="12">
        <v>8</v>
      </c>
      <c r="P545" s="26">
        <v>20289</v>
      </c>
      <c r="Q545" s="28">
        <v>132679916</v>
      </c>
      <c r="R545"/>
      <c r="S545"/>
    </row>
    <row r="546" spans="1:19">
      <c r="A546" s="31">
        <f t="shared" si="33"/>
        <v>48</v>
      </c>
      <c r="B546" s="32" t="str">
        <f>VLOOKUP(K546,'Tables to Convert'!$B$4:$C$19,2,FALSE)</f>
        <v>High School Diploma</v>
      </c>
      <c r="C546" s="33">
        <f t="shared" si="34"/>
        <v>58000</v>
      </c>
      <c r="D546" s="32" t="str">
        <f>VLOOKUP(L546,'Tables to Convert'!$E$3:$F$7,2,FALSE)</f>
        <v>White</v>
      </c>
      <c r="E546" s="32" t="str">
        <f>VLOOKUP(M546,'Tables to Convert'!$H$3:$I$5,2,FALSE)</f>
        <v>Male</v>
      </c>
      <c r="F546" s="32" t="str">
        <f>VLOOKUP(N546,'Tables to Convert'!$K$3:$L$8,2,FALSE)</f>
        <v>Ohio</v>
      </c>
      <c r="G546" s="40">
        <f t="shared" si="35"/>
        <v>52</v>
      </c>
      <c r="H546" s="34">
        <f t="shared" si="36"/>
        <v>4</v>
      </c>
      <c r="I546" s="12">
        <v>48</v>
      </c>
      <c r="J546" s="12">
        <v>52</v>
      </c>
      <c r="K546" s="12">
        <v>39</v>
      </c>
      <c r="L546" s="12">
        <v>1</v>
      </c>
      <c r="M546" s="12">
        <v>1</v>
      </c>
      <c r="N546" s="12">
        <v>31</v>
      </c>
      <c r="O546" s="12">
        <v>4</v>
      </c>
      <c r="P546" s="26">
        <v>58000</v>
      </c>
      <c r="Q546" s="28">
        <v>308328934</v>
      </c>
      <c r="R546"/>
      <c r="S546"/>
    </row>
    <row r="547" spans="1:19">
      <c r="A547" s="31">
        <f t="shared" si="33"/>
        <v>40</v>
      </c>
      <c r="B547" s="32" t="str">
        <f>VLOOKUP(K547,'Tables to Convert'!$B$4:$C$19,2,FALSE)</f>
        <v>High School Diploma</v>
      </c>
      <c r="C547" s="33">
        <f t="shared" si="34"/>
        <v>32000</v>
      </c>
      <c r="D547" s="32" t="str">
        <f>VLOOKUP(L547,'Tables to Convert'!$E$3:$F$7,2,FALSE)</f>
        <v>White</v>
      </c>
      <c r="E547" s="32" t="str">
        <f>VLOOKUP(M547,'Tables to Convert'!$H$3:$I$5,2,FALSE)</f>
        <v>Female</v>
      </c>
      <c r="F547" s="32" t="str">
        <f>VLOOKUP(N547,'Tables to Convert'!$K$3:$L$8,2,FALSE)</f>
        <v>Ohio</v>
      </c>
      <c r="G547" s="40">
        <f t="shared" si="35"/>
        <v>53</v>
      </c>
      <c r="H547" s="34">
        <f t="shared" si="36"/>
        <v>4</v>
      </c>
      <c r="I547" s="12">
        <v>40</v>
      </c>
      <c r="J547" s="12">
        <v>53</v>
      </c>
      <c r="K547" s="12">
        <v>39</v>
      </c>
      <c r="L547" s="12">
        <v>1</v>
      </c>
      <c r="M547" s="12">
        <v>2</v>
      </c>
      <c r="N547" s="12">
        <v>31</v>
      </c>
      <c r="O547" s="12">
        <v>4</v>
      </c>
      <c r="P547" s="26">
        <v>32000</v>
      </c>
      <c r="Q547" s="28">
        <v>548138511</v>
      </c>
      <c r="R547"/>
      <c r="S547"/>
    </row>
    <row r="548" spans="1:19">
      <c r="A548" s="31">
        <f t="shared" si="33"/>
        <v>50</v>
      </c>
      <c r="B548" s="32" t="str">
        <f>VLOOKUP(K548,'Tables to Convert'!$B$4:$C$19,2,FALSE)</f>
        <v>High School Diploma</v>
      </c>
      <c r="C548" s="33">
        <f t="shared" si="34"/>
        <v>8300</v>
      </c>
      <c r="D548" s="32" t="str">
        <f>VLOOKUP(L548,'Tables to Convert'!$E$3:$F$7,2,FALSE)</f>
        <v>White</v>
      </c>
      <c r="E548" s="32" t="str">
        <f>VLOOKUP(M548,'Tables to Convert'!$H$3:$I$5,2,FALSE)</f>
        <v>Female</v>
      </c>
      <c r="F548" s="32" t="str">
        <f>VLOOKUP(N548,'Tables to Convert'!$K$3:$L$8,2,FALSE)</f>
        <v>Ohio</v>
      </c>
      <c r="G548" s="40">
        <f t="shared" si="35"/>
        <v>45</v>
      </c>
      <c r="H548" s="34">
        <f t="shared" si="36"/>
        <v>2</v>
      </c>
      <c r="I548" s="12">
        <v>50</v>
      </c>
      <c r="J548" s="12">
        <v>45</v>
      </c>
      <c r="K548" s="12">
        <v>39</v>
      </c>
      <c r="L548" s="12">
        <v>1</v>
      </c>
      <c r="M548" s="12">
        <v>2</v>
      </c>
      <c r="N548" s="12">
        <v>31</v>
      </c>
      <c r="O548" s="12">
        <v>2</v>
      </c>
      <c r="P548" s="26">
        <v>8300</v>
      </c>
      <c r="Q548" s="28">
        <v>231829059</v>
      </c>
      <c r="R548"/>
      <c r="S548"/>
    </row>
    <row r="549" spans="1:19">
      <c r="A549" s="31">
        <f t="shared" si="33"/>
        <v>40</v>
      </c>
      <c r="B549" s="32" t="str">
        <f>VLOOKUP(K549,'Tables to Convert'!$B$4:$C$19,2,FALSE)</f>
        <v>8th Grade or Less</v>
      </c>
      <c r="C549" s="33">
        <f t="shared" si="34"/>
        <v>25000</v>
      </c>
      <c r="D549" s="32" t="str">
        <f>VLOOKUP(L549,'Tables to Convert'!$E$3:$F$7,2,FALSE)</f>
        <v>White</v>
      </c>
      <c r="E549" s="32" t="str">
        <f>VLOOKUP(M549,'Tables to Convert'!$H$3:$I$5,2,FALSE)</f>
        <v>Male</v>
      </c>
      <c r="F549" s="32" t="str">
        <f>VLOOKUP(N549,'Tables to Convert'!$K$3:$L$8,2,FALSE)</f>
        <v>Ohio</v>
      </c>
      <c r="G549" s="40">
        <f t="shared" si="35"/>
        <v>54</v>
      </c>
      <c r="H549" s="34">
        <f t="shared" si="36"/>
        <v>6</v>
      </c>
      <c r="I549" s="12">
        <v>40</v>
      </c>
      <c r="J549" s="12">
        <v>54</v>
      </c>
      <c r="K549" s="12">
        <v>33</v>
      </c>
      <c r="L549" s="12">
        <v>1</v>
      </c>
      <c r="M549" s="12">
        <v>1</v>
      </c>
      <c r="N549" s="12">
        <v>31</v>
      </c>
      <c r="O549" s="12">
        <v>6</v>
      </c>
      <c r="P549" s="26">
        <v>25000</v>
      </c>
      <c r="Q549" s="28">
        <v>78755134</v>
      </c>
      <c r="R549"/>
      <c r="S549"/>
    </row>
    <row r="550" spans="1:19">
      <c r="A550" s="31">
        <f t="shared" si="33"/>
        <v>50</v>
      </c>
      <c r="B550" s="32" t="str">
        <f>VLOOKUP(K550,'Tables to Convert'!$B$4:$C$19,2,FALSE)</f>
        <v>Some College</v>
      </c>
      <c r="C550" s="33">
        <f t="shared" si="34"/>
        <v>46000</v>
      </c>
      <c r="D550" s="32" t="str">
        <f>VLOOKUP(L550,'Tables to Convert'!$E$3:$F$7,2,FALSE)</f>
        <v>White</v>
      </c>
      <c r="E550" s="32" t="str">
        <f>VLOOKUP(M550,'Tables to Convert'!$H$3:$I$5,2,FALSE)</f>
        <v>Female</v>
      </c>
      <c r="F550" s="32" t="str">
        <f>VLOOKUP(N550,'Tables to Convert'!$K$3:$L$8,2,FALSE)</f>
        <v>Ohio</v>
      </c>
      <c r="G550" s="40">
        <f t="shared" si="35"/>
        <v>32</v>
      </c>
      <c r="H550" s="34">
        <f t="shared" si="36"/>
        <v>5</v>
      </c>
      <c r="I550" s="12">
        <v>50</v>
      </c>
      <c r="J550" s="12">
        <v>32</v>
      </c>
      <c r="K550" s="12">
        <v>40</v>
      </c>
      <c r="L550" s="12">
        <v>1</v>
      </c>
      <c r="M550" s="12">
        <v>2</v>
      </c>
      <c r="N550" s="12">
        <v>31</v>
      </c>
      <c r="O550" s="12">
        <v>5</v>
      </c>
      <c r="P550" s="26">
        <v>46000</v>
      </c>
      <c r="Q550" s="28">
        <v>257536846</v>
      </c>
      <c r="R550"/>
      <c r="S550"/>
    </row>
    <row r="551" spans="1:19">
      <c r="A551" s="31">
        <f t="shared" si="33"/>
        <v>39</v>
      </c>
      <c r="B551" s="32" t="str">
        <f>VLOOKUP(K551,'Tables to Convert'!$B$4:$C$19,2,FALSE)</f>
        <v>Some College</v>
      </c>
      <c r="C551" s="33">
        <f t="shared" si="34"/>
        <v>21000</v>
      </c>
      <c r="D551" s="32" t="str">
        <f>VLOOKUP(L551,'Tables to Convert'!$E$3:$F$7,2,FALSE)</f>
        <v>White</v>
      </c>
      <c r="E551" s="32" t="str">
        <f>VLOOKUP(M551,'Tables to Convert'!$H$3:$I$5,2,FALSE)</f>
        <v>Male</v>
      </c>
      <c r="F551" s="32" t="str">
        <f>VLOOKUP(N551,'Tables to Convert'!$K$3:$L$8,2,FALSE)</f>
        <v>Ohio</v>
      </c>
      <c r="G551" s="40">
        <f t="shared" si="35"/>
        <v>35</v>
      </c>
      <c r="H551" s="34">
        <f t="shared" si="36"/>
        <v>6</v>
      </c>
      <c r="I551" s="12">
        <v>39</v>
      </c>
      <c r="J551" s="12">
        <v>35</v>
      </c>
      <c r="K551" s="12">
        <v>43</v>
      </c>
      <c r="L551" s="12">
        <v>1</v>
      </c>
      <c r="M551" s="12">
        <v>1</v>
      </c>
      <c r="N551" s="12">
        <v>31</v>
      </c>
      <c r="O551" s="12">
        <v>6</v>
      </c>
      <c r="P551" s="26">
        <v>21000</v>
      </c>
      <c r="Q551" s="28">
        <v>944301305</v>
      </c>
      <c r="R551"/>
      <c r="S551"/>
    </row>
    <row r="552" spans="1:19">
      <c r="A552" s="31">
        <f t="shared" si="33"/>
        <v>0</v>
      </c>
      <c r="B552" s="32" t="str">
        <f>VLOOKUP(K552,'Tables to Convert'!$B$4:$C$19,2,FALSE)</f>
        <v>Some College</v>
      </c>
      <c r="C552" s="33">
        <f t="shared" si="34"/>
        <v>20000</v>
      </c>
      <c r="D552" s="32" t="str">
        <f>VLOOKUP(L552,'Tables to Convert'!$E$3:$F$7,2,FALSE)</f>
        <v>White</v>
      </c>
      <c r="E552" s="32" t="str">
        <f>VLOOKUP(M552,'Tables to Convert'!$H$3:$I$5,2,FALSE)</f>
        <v>Female</v>
      </c>
      <c r="F552" s="32" t="str">
        <f>VLOOKUP(N552,'Tables to Convert'!$K$3:$L$8,2,FALSE)</f>
        <v>Ohio</v>
      </c>
      <c r="G552" s="40">
        <f t="shared" si="35"/>
        <v>23</v>
      </c>
      <c r="H552" s="34">
        <f t="shared" si="36"/>
        <v>5</v>
      </c>
      <c r="I552" s="12">
        <v>0</v>
      </c>
      <c r="J552" s="12">
        <v>23</v>
      </c>
      <c r="K552" s="12">
        <v>40</v>
      </c>
      <c r="L552" s="12">
        <v>1</v>
      </c>
      <c r="M552" s="12">
        <v>2</v>
      </c>
      <c r="N552" s="12">
        <v>31</v>
      </c>
      <c r="O552" s="12">
        <v>5</v>
      </c>
      <c r="P552" s="26">
        <v>20000</v>
      </c>
      <c r="Q552" s="28">
        <v>598520653</v>
      </c>
      <c r="R552"/>
      <c r="S552"/>
    </row>
    <row r="553" spans="1:19">
      <c r="A553" s="31">
        <f t="shared" si="33"/>
        <v>40</v>
      </c>
      <c r="B553" s="32" t="str">
        <f>VLOOKUP(K553,'Tables to Convert'!$B$4:$C$19,2,FALSE)</f>
        <v>8th Grade or Less</v>
      </c>
      <c r="C553" s="33">
        <f t="shared" si="34"/>
        <v>2000</v>
      </c>
      <c r="D553" s="32" t="str">
        <f>VLOOKUP(L553,'Tables to Convert'!$E$3:$F$7,2,FALSE)</f>
        <v>White</v>
      </c>
      <c r="E553" s="32" t="str">
        <f>VLOOKUP(M553,'Tables to Convert'!$H$3:$I$5,2,FALSE)</f>
        <v>Male</v>
      </c>
      <c r="F553" s="32" t="str">
        <f>VLOOKUP(N553,'Tables to Convert'!$K$3:$L$8,2,FALSE)</f>
        <v>Ohio</v>
      </c>
      <c r="G553" s="40">
        <f t="shared" si="35"/>
        <v>47</v>
      </c>
      <c r="H553" s="34">
        <f t="shared" si="36"/>
        <v>6</v>
      </c>
      <c r="I553" s="12">
        <v>40</v>
      </c>
      <c r="J553" s="12">
        <v>47</v>
      </c>
      <c r="K553" s="12">
        <v>31</v>
      </c>
      <c r="L553" s="12">
        <v>1</v>
      </c>
      <c r="M553" s="12">
        <v>1</v>
      </c>
      <c r="N553" s="12">
        <v>31</v>
      </c>
      <c r="O553" s="12">
        <v>6</v>
      </c>
      <c r="P553" s="26">
        <v>2000</v>
      </c>
      <c r="Q553" s="28">
        <v>430565328</v>
      </c>
      <c r="R553"/>
      <c r="S553"/>
    </row>
    <row r="554" spans="1:19">
      <c r="A554" s="31">
        <f t="shared" si="33"/>
        <v>60</v>
      </c>
      <c r="B554" s="32" t="str">
        <f>VLOOKUP(K554,'Tables to Convert'!$B$4:$C$19,2,FALSE)</f>
        <v>High School Diploma</v>
      </c>
      <c r="C554" s="33">
        <f t="shared" si="34"/>
        <v>36495</v>
      </c>
      <c r="D554" s="32" t="str">
        <f>VLOOKUP(L554,'Tables to Convert'!$E$3:$F$7,2,FALSE)</f>
        <v>White</v>
      </c>
      <c r="E554" s="32" t="str">
        <f>VLOOKUP(M554,'Tables to Convert'!$H$3:$I$5,2,FALSE)</f>
        <v>Male</v>
      </c>
      <c r="F554" s="32" t="str">
        <f>VLOOKUP(N554,'Tables to Convert'!$K$3:$L$8,2,FALSE)</f>
        <v>Ohio</v>
      </c>
      <c r="G554" s="40">
        <f t="shared" si="35"/>
        <v>35</v>
      </c>
      <c r="H554" s="34">
        <f t="shared" si="36"/>
        <v>6</v>
      </c>
      <c r="I554" s="12">
        <v>60</v>
      </c>
      <c r="J554" s="12">
        <v>35</v>
      </c>
      <c r="K554" s="12">
        <v>39</v>
      </c>
      <c r="L554" s="12">
        <v>1</v>
      </c>
      <c r="M554" s="12">
        <v>1</v>
      </c>
      <c r="N554" s="12">
        <v>31</v>
      </c>
      <c r="O554" s="12">
        <v>6</v>
      </c>
      <c r="P554" s="26">
        <v>36495</v>
      </c>
      <c r="Q554" s="28">
        <v>999694946</v>
      </c>
      <c r="R554"/>
      <c r="S554"/>
    </row>
    <row r="555" spans="1:19">
      <c r="A555" s="31">
        <f t="shared" si="33"/>
        <v>38</v>
      </c>
      <c r="B555" s="32" t="str">
        <f>VLOOKUP(K555,'Tables to Convert'!$B$4:$C$19,2,FALSE)</f>
        <v>Some College</v>
      </c>
      <c r="C555" s="33">
        <f t="shared" si="34"/>
        <v>35961</v>
      </c>
      <c r="D555" s="32" t="str">
        <f>VLOOKUP(L555,'Tables to Convert'!$E$3:$F$7,2,FALSE)</f>
        <v>White</v>
      </c>
      <c r="E555" s="32" t="str">
        <f>VLOOKUP(M555,'Tables to Convert'!$H$3:$I$5,2,FALSE)</f>
        <v>Female</v>
      </c>
      <c r="F555" s="32" t="str">
        <f>VLOOKUP(N555,'Tables to Convert'!$K$3:$L$8,2,FALSE)</f>
        <v>Ohio</v>
      </c>
      <c r="G555" s="40">
        <f t="shared" si="35"/>
        <v>36</v>
      </c>
      <c r="H555" s="34">
        <f t="shared" si="36"/>
        <v>6</v>
      </c>
      <c r="I555" s="12">
        <v>38</v>
      </c>
      <c r="J555" s="12">
        <v>36</v>
      </c>
      <c r="K555" s="12">
        <v>40</v>
      </c>
      <c r="L555" s="12">
        <v>1</v>
      </c>
      <c r="M555" s="12">
        <v>2</v>
      </c>
      <c r="N555" s="12">
        <v>31</v>
      </c>
      <c r="O555" s="12">
        <v>6</v>
      </c>
      <c r="P555" s="26">
        <v>35961</v>
      </c>
      <c r="Q555" s="28">
        <v>227026799</v>
      </c>
      <c r="R555"/>
      <c r="S555"/>
    </row>
    <row r="556" spans="1:19">
      <c r="A556" s="31">
        <f t="shared" si="33"/>
        <v>40</v>
      </c>
      <c r="B556" s="32" t="str">
        <f>VLOOKUP(K556,'Tables to Convert'!$B$4:$C$19,2,FALSE)</f>
        <v>Some College</v>
      </c>
      <c r="C556" s="33">
        <f t="shared" si="34"/>
        <v>9200</v>
      </c>
      <c r="D556" s="32" t="str">
        <f>VLOOKUP(L556,'Tables to Convert'!$E$3:$F$7,2,FALSE)</f>
        <v>Black</v>
      </c>
      <c r="E556" s="32" t="str">
        <f>VLOOKUP(M556,'Tables to Convert'!$H$3:$I$5,2,FALSE)</f>
        <v>Female</v>
      </c>
      <c r="F556" s="32" t="str">
        <f>VLOOKUP(N556,'Tables to Convert'!$K$3:$L$8,2,FALSE)</f>
        <v>Ohio</v>
      </c>
      <c r="G556" s="40">
        <f t="shared" si="35"/>
        <v>19</v>
      </c>
      <c r="H556" s="34">
        <f t="shared" si="36"/>
        <v>1</v>
      </c>
      <c r="I556" s="12">
        <v>40</v>
      </c>
      <c r="J556" s="12">
        <v>19</v>
      </c>
      <c r="K556" s="12">
        <v>40</v>
      </c>
      <c r="L556" s="12">
        <v>2</v>
      </c>
      <c r="M556" s="12">
        <v>2</v>
      </c>
      <c r="N556" s="12">
        <v>31</v>
      </c>
      <c r="O556" s="12">
        <v>1</v>
      </c>
      <c r="P556" s="26">
        <v>9200</v>
      </c>
      <c r="Q556" s="28">
        <v>414544384</v>
      </c>
      <c r="R556"/>
      <c r="S556"/>
    </row>
    <row r="557" spans="1:19">
      <c r="A557" s="31">
        <f t="shared" si="33"/>
        <v>40</v>
      </c>
      <c r="B557" s="32" t="str">
        <f>VLOOKUP(K557,'Tables to Convert'!$B$4:$C$19,2,FALSE)</f>
        <v>Some College</v>
      </c>
      <c r="C557" s="33">
        <f t="shared" si="34"/>
        <v>21375</v>
      </c>
      <c r="D557" s="32" t="str">
        <f>VLOOKUP(L557,'Tables to Convert'!$E$3:$F$7,2,FALSE)</f>
        <v>Black</v>
      </c>
      <c r="E557" s="32" t="str">
        <f>VLOOKUP(M557,'Tables to Convert'!$H$3:$I$5,2,FALSE)</f>
        <v>Male</v>
      </c>
      <c r="F557" s="32" t="str">
        <f>VLOOKUP(N557,'Tables to Convert'!$K$3:$L$8,2,FALSE)</f>
        <v>Ohio</v>
      </c>
      <c r="G557" s="40">
        <f t="shared" si="35"/>
        <v>51</v>
      </c>
      <c r="H557" s="34">
        <f t="shared" si="36"/>
        <v>5</v>
      </c>
      <c r="I557" s="12">
        <v>40</v>
      </c>
      <c r="J557" s="12">
        <v>51</v>
      </c>
      <c r="K557" s="12">
        <v>40</v>
      </c>
      <c r="L557" s="12">
        <v>2</v>
      </c>
      <c r="M557" s="12">
        <v>1</v>
      </c>
      <c r="N557" s="12">
        <v>31</v>
      </c>
      <c r="O557" s="12">
        <v>5</v>
      </c>
      <c r="P557" s="26">
        <v>21375</v>
      </c>
      <c r="Q557" s="28">
        <v>637551867</v>
      </c>
      <c r="R557"/>
      <c r="S557"/>
    </row>
    <row r="558" spans="1:19">
      <c r="A558" s="31">
        <f t="shared" si="33"/>
        <v>40</v>
      </c>
      <c r="B558" s="32" t="str">
        <f>VLOOKUP(K558,'Tables to Convert'!$B$4:$C$19,2,FALSE)</f>
        <v>High School Diploma</v>
      </c>
      <c r="C558" s="33">
        <f t="shared" si="34"/>
        <v>50000</v>
      </c>
      <c r="D558" s="32" t="str">
        <f>VLOOKUP(L558,'Tables to Convert'!$E$3:$F$7,2,FALSE)</f>
        <v>White</v>
      </c>
      <c r="E558" s="32" t="str">
        <f>VLOOKUP(M558,'Tables to Convert'!$H$3:$I$5,2,FALSE)</f>
        <v>Male</v>
      </c>
      <c r="F558" s="32" t="str">
        <f>VLOOKUP(N558,'Tables to Convert'!$K$3:$L$8,2,FALSE)</f>
        <v>Ohio</v>
      </c>
      <c r="G558" s="40">
        <f t="shared" si="35"/>
        <v>61</v>
      </c>
      <c r="H558" s="34">
        <f t="shared" si="36"/>
        <v>5</v>
      </c>
      <c r="I558" s="12">
        <v>40</v>
      </c>
      <c r="J558" s="12">
        <v>61</v>
      </c>
      <c r="K558" s="12">
        <v>39</v>
      </c>
      <c r="L558" s="12">
        <v>1</v>
      </c>
      <c r="M558" s="12">
        <v>1</v>
      </c>
      <c r="N558" s="12">
        <v>31</v>
      </c>
      <c r="O558" s="12">
        <v>5</v>
      </c>
      <c r="P558" s="26">
        <v>50000</v>
      </c>
      <c r="Q558" s="28">
        <v>962770772</v>
      </c>
      <c r="R558"/>
      <c r="S558"/>
    </row>
    <row r="559" spans="1:19">
      <c r="A559" s="31">
        <f t="shared" si="33"/>
        <v>40</v>
      </c>
      <c r="B559" s="32" t="str">
        <f>VLOOKUP(K559,'Tables to Convert'!$B$4:$C$19,2,FALSE)</f>
        <v>Some College</v>
      </c>
      <c r="C559" s="33">
        <f t="shared" si="34"/>
        <v>9000</v>
      </c>
      <c r="D559" s="32" t="str">
        <f>VLOOKUP(L559,'Tables to Convert'!$E$3:$F$7,2,FALSE)</f>
        <v>White</v>
      </c>
      <c r="E559" s="32" t="str">
        <f>VLOOKUP(M559,'Tables to Convert'!$H$3:$I$5,2,FALSE)</f>
        <v>Female</v>
      </c>
      <c r="F559" s="32" t="str">
        <f>VLOOKUP(N559,'Tables to Convert'!$K$3:$L$8,2,FALSE)</f>
        <v>Ohio</v>
      </c>
      <c r="G559" s="40">
        <f t="shared" si="35"/>
        <v>54</v>
      </c>
      <c r="H559" s="34">
        <f t="shared" si="36"/>
        <v>5</v>
      </c>
      <c r="I559" s="12">
        <v>40</v>
      </c>
      <c r="J559" s="12">
        <v>54</v>
      </c>
      <c r="K559" s="12">
        <v>40</v>
      </c>
      <c r="L559" s="12">
        <v>1</v>
      </c>
      <c r="M559" s="12">
        <v>2</v>
      </c>
      <c r="N559" s="12">
        <v>31</v>
      </c>
      <c r="O559" s="12">
        <v>5</v>
      </c>
      <c r="P559" s="26">
        <v>9000</v>
      </c>
      <c r="Q559" s="28">
        <v>539382399</v>
      </c>
      <c r="R559"/>
      <c r="S559"/>
    </row>
    <row r="560" spans="1:19">
      <c r="A560" s="31">
        <f t="shared" si="33"/>
        <v>70</v>
      </c>
      <c r="B560" s="32" t="str">
        <f>VLOOKUP(K560,'Tables to Convert'!$B$4:$C$19,2,FALSE)</f>
        <v>Some College</v>
      </c>
      <c r="C560" s="33">
        <f t="shared" si="34"/>
        <v>81000</v>
      </c>
      <c r="D560" s="32" t="str">
        <f>VLOOKUP(L560,'Tables to Convert'!$E$3:$F$7,2,FALSE)</f>
        <v>White</v>
      </c>
      <c r="E560" s="32" t="str">
        <f>VLOOKUP(M560,'Tables to Convert'!$H$3:$I$5,2,FALSE)</f>
        <v>Male</v>
      </c>
      <c r="F560" s="32" t="str">
        <f>VLOOKUP(N560,'Tables to Convert'!$K$3:$L$8,2,FALSE)</f>
        <v>Ohio</v>
      </c>
      <c r="G560" s="40">
        <f t="shared" si="35"/>
        <v>44</v>
      </c>
      <c r="H560" s="34">
        <f t="shared" si="36"/>
        <v>5</v>
      </c>
      <c r="I560" s="12">
        <v>70</v>
      </c>
      <c r="J560" s="12">
        <v>44</v>
      </c>
      <c r="K560" s="12">
        <v>43</v>
      </c>
      <c r="L560" s="12">
        <v>1</v>
      </c>
      <c r="M560" s="12">
        <v>1</v>
      </c>
      <c r="N560" s="12">
        <v>31</v>
      </c>
      <c r="O560" s="12">
        <v>5</v>
      </c>
      <c r="P560" s="26">
        <v>81000</v>
      </c>
      <c r="Q560" s="28">
        <v>838579071</v>
      </c>
      <c r="R560"/>
      <c r="S560"/>
    </row>
    <row r="561" spans="1:19">
      <c r="A561" s="31">
        <f t="shared" si="33"/>
        <v>40</v>
      </c>
      <c r="B561" s="32" t="str">
        <f>VLOOKUP(K561,'Tables to Convert'!$B$4:$C$19,2,FALSE)</f>
        <v>High School Diploma</v>
      </c>
      <c r="C561" s="33">
        <f t="shared" si="34"/>
        <v>25000</v>
      </c>
      <c r="D561" s="32" t="str">
        <f>VLOOKUP(L561,'Tables to Convert'!$E$3:$F$7,2,FALSE)</f>
        <v>White</v>
      </c>
      <c r="E561" s="32" t="str">
        <f>VLOOKUP(M561,'Tables to Convert'!$H$3:$I$5,2,FALSE)</f>
        <v>Male</v>
      </c>
      <c r="F561" s="32" t="str">
        <f>VLOOKUP(N561,'Tables to Convert'!$K$3:$L$8,2,FALSE)</f>
        <v>Ohio</v>
      </c>
      <c r="G561" s="40">
        <f t="shared" si="35"/>
        <v>33</v>
      </c>
      <c r="H561" s="34">
        <f t="shared" si="36"/>
        <v>5</v>
      </c>
      <c r="I561" s="12">
        <v>40</v>
      </c>
      <c r="J561" s="12">
        <v>33</v>
      </c>
      <c r="K561" s="12">
        <v>39</v>
      </c>
      <c r="L561" s="12">
        <v>1</v>
      </c>
      <c r="M561" s="12">
        <v>1</v>
      </c>
      <c r="N561" s="12">
        <v>31</v>
      </c>
      <c r="O561" s="12">
        <v>5</v>
      </c>
      <c r="P561" s="26">
        <v>25000</v>
      </c>
      <c r="Q561" s="28">
        <v>58404249</v>
      </c>
      <c r="R561"/>
      <c r="S561"/>
    </row>
    <row r="562" spans="1:19">
      <c r="A562" s="31">
        <f t="shared" si="33"/>
        <v>40</v>
      </c>
      <c r="B562" s="32" t="str">
        <f>VLOOKUP(K562,'Tables to Convert'!$B$4:$C$19,2,FALSE)</f>
        <v>High School Diploma</v>
      </c>
      <c r="C562" s="33">
        <f t="shared" si="34"/>
        <v>27000</v>
      </c>
      <c r="D562" s="32" t="str">
        <f>VLOOKUP(L562,'Tables to Convert'!$E$3:$F$7,2,FALSE)</f>
        <v>White</v>
      </c>
      <c r="E562" s="32" t="str">
        <f>VLOOKUP(M562,'Tables to Convert'!$H$3:$I$5,2,FALSE)</f>
        <v>Male</v>
      </c>
      <c r="F562" s="32" t="str">
        <f>VLOOKUP(N562,'Tables to Convert'!$K$3:$L$8,2,FALSE)</f>
        <v>Ohio</v>
      </c>
      <c r="G562" s="40">
        <f t="shared" si="35"/>
        <v>26</v>
      </c>
      <c r="H562" s="34">
        <f t="shared" si="36"/>
        <v>7</v>
      </c>
      <c r="I562" s="12">
        <v>40</v>
      </c>
      <c r="J562" s="12">
        <v>26</v>
      </c>
      <c r="K562" s="12">
        <v>39</v>
      </c>
      <c r="L562" s="12">
        <v>1</v>
      </c>
      <c r="M562" s="12">
        <v>1</v>
      </c>
      <c r="N562" s="12">
        <v>31</v>
      </c>
      <c r="O562" s="12">
        <v>7</v>
      </c>
      <c r="P562" s="26">
        <v>27000</v>
      </c>
      <c r="Q562" s="28">
        <v>412011046</v>
      </c>
      <c r="R562"/>
      <c r="S562"/>
    </row>
    <row r="563" spans="1:19">
      <c r="A563" s="31">
        <f t="shared" si="33"/>
        <v>40</v>
      </c>
      <c r="B563" s="32" t="str">
        <f>VLOOKUP(K563,'Tables to Convert'!$B$4:$C$19,2,FALSE)</f>
        <v>High School Diploma</v>
      </c>
      <c r="C563" s="33">
        <f t="shared" si="34"/>
        <v>0</v>
      </c>
      <c r="D563" s="32" t="str">
        <f>VLOOKUP(L563,'Tables to Convert'!$E$3:$F$7,2,FALSE)</f>
        <v>White</v>
      </c>
      <c r="E563" s="32" t="str">
        <f>VLOOKUP(M563,'Tables to Convert'!$H$3:$I$5,2,FALSE)</f>
        <v>Female</v>
      </c>
      <c r="F563" s="32" t="str">
        <f>VLOOKUP(N563,'Tables to Convert'!$K$3:$L$8,2,FALSE)</f>
        <v>Ohio</v>
      </c>
      <c r="G563" s="40">
        <f t="shared" si="35"/>
        <v>52</v>
      </c>
      <c r="H563" s="34">
        <f t="shared" si="36"/>
        <v>7</v>
      </c>
      <c r="I563" s="12">
        <v>40</v>
      </c>
      <c r="J563" s="12">
        <v>52</v>
      </c>
      <c r="K563" s="12">
        <v>39</v>
      </c>
      <c r="L563" s="12">
        <v>1</v>
      </c>
      <c r="M563" s="12">
        <v>2</v>
      </c>
      <c r="N563" s="12">
        <v>31</v>
      </c>
      <c r="O563" s="12">
        <v>7</v>
      </c>
      <c r="P563" s="26">
        <v>0</v>
      </c>
      <c r="Q563" s="28">
        <v>575839405</v>
      </c>
      <c r="R563"/>
      <c r="S563"/>
    </row>
    <row r="564" spans="1:19">
      <c r="A564" s="31">
        <f t="shared" si="33"/>
        <v>45</v>
      </c>
      <c r="B564" s="32" t="str">
        <f>VLOOKUP(K564,'Tables to Convert'!$B$4:$C$19,2,FALSE)</f>
        <v>High School Diploma</v>
      </c>
      <c r="C564" s="33">
        <f t="shared" si="34"/>
        <v>14000</v>
      </c>
      <c r="D564" s="32" t="str">
        <f>VLOOKUP(L564,'Tables to Convert'!$E$3:$F$7,2,FALSE)</f>
        <v>White</v>
      </c>
      <c r="E564" s="32" t="str">
        <f>VLOOKUP(M564,'Tables to Convert'!$H$3:$I$5,2,FALSE)</f>
        <v>Male</v>
      </c>
      <c r="F564" s="32" t="str">
        <f>VLOOKUP(N564,'Tables to Convert'!$K$3:$L$8,2,FALSE)</f>
        <v>Ohio</v>
      </c>
      <c r="G564" s="40">
        <f t="shared" si="35"/>
        <v>53</v>
      </c>
      <c r="H564" s="34">
        <f t="shared" si="36"/>
        <v>7</v>
      </c>
      <c r="I564" s="12">
        <v>45</v>
      </c>
      <c r="J564" s="12">
        <v>53</v>
      </c>
      <c r="K564" s="12">
        <v>39</v>
      </c>
      <c r="L564" s="12">
        <v>1</v>
      </c>
      <c r="M564" s="12">
        <v>1</v>
      </c>
      <c r="N564" s="12">
        <v>31</v>
      </c>
      <c r="O564" s="12">
        <v>7</v>
      </c>
      <c r="P564" s="26">
        <v>14000</v>
      </c>
      <c r="Q564" s="28">
        <v>150274505</v>
      </c>
      <c r="R564"/>
      <c r="S564"/>
    </row>
    <row r="565" spans="1:19">
      <c r="A565" s="31">
        <f t="shared" si="33"/>
        <v>40</v>
      </c>
      <c r="B565" s="32" t="str">
        <f>VLOOKUP(K565,'Tables to Convert'!$B$4:$C$19,2,FALSE)</f>
        <v>Some College</v>
      </c>
      <c r="C565" s="33">
        <f t="shared" si="34"/>
        <v>20000</v>
      </c>
      <c r="D565" s="32" t="str">
        <f>VLOOKUP(L565,'Tables to Convert'!$E$3:$F$7,2,FALSE)</f>
        <v>White</v>
      </c>
      <c r="E565" s="32" t="str">
        <f>VLOOKUP(M565,'Tables to Convert'!$H$3:$I$5,2,FALSE)</f>
        <v>Male</v>
      </c>
      <c r="F565" s="32" t="str">
        <f>VLOOKUP(N565,'Tables to Convert'!$K$3:$L$8,2,FALSE)</f>
        <v>Ohio</v>
      </c>
      <c r="G565" s="40">
        <f t="shared" si="35"/>
        <v>48</v>
      </c>
      <c r="H565" s="34">
        <f t="shared" si="36"/>
        <v>8</v>
      </c>
      <c r="I565" s="12">
        <v>40</v>
      </c>
      <c r="J565" s="12">
        <v>48</v>
      </c>
      <c r="K565" s="12">
        <v>43</v>
      </c>
      <c r="L565" s="12">
        <v>1</v>
      </c>
      <c r="M565" s="12">
        <v>1</v>
      </c>
      <c r="N565" s="12">
        <v>31</v>
      </c>
      <c r="O565" s="12">
        <v>8</v>
      </c>
      <c r="P565" s="26">
        <v>20000</v>
      </c>
      <c r="Q565" s="28">
        <v>563471079</v>
      </c>
      <c r="R565"/>
      <c r="S565"/>
    </row>
    <row r="566" spans="1:19">
      <c r="A566" s="31">
        <f t="shared" si="33"/>
        <v>0</v>
      </c>
      <c r="B566" s="32" t="str">
        <f>VLOOKUP(K566,'Tables to Convert'!$B$4:$C$19,2,FALSE)</f>
        <v>10th Grade</v>
      </c>
      <c r="C566" s="33">
        <f t="shared" si="34"/>
        <v>13600</v>
      </c>
      <c r="D566" s="32" t="str">
        <f>VLOOKUP(L566,'Tables to Convert'!$E$3:$F$7,2,FALSE)</f>
        <v>White</v>
      </c>
      <c r="E566" s="32" t="str">
        <f>VLOOKUP(M566,'Tables to Convert'!$H$3:$I$5,2,FALSE)</f>
        <v>Male</v>
      </c>
      <c r="F566" s="32" t="str">
        <f>VLOOKUP(N566,'Tables to Convert'!$K$3:$L$8,2,FALSE)</f>
        <v>Ohio</v>
      </c>
      <c r="G566" s="40">
        <f t="shared" si="35"/>
        <v>38</v>
      </c>
      <c r="H566" s="34">
        <f t="shared" si="36"/>
        <v>2</v>
      </c>
      <c r="I566" s="12">
        <v>0</v>
      </c>
      <c r="J566" s="12">
        <v>38</v>
      </c>
      <c r="K566" s="12">
        <v>36</v>
      </c>
      <c r="L566" s="12">
        <v>1</v>
      </c>
      <c r="M566" s="12">
        <v>1</v>
      </c>
      <c r="N566" s="12">
        <v>31</v>
      </c>
      <c r="O566" s="12">
        <v>2</v>
      </c>
      <c r="P566" s="26">
        <v>13600</v>
      </c>
      <c r="Q566" s="28">
        <v>586076436</v>
      </c>
      <c r="R566"/>
      <c r="S566"/>
    </row>
    <row r="567" spans="1:19">
      <c r="A567" s="31">
        <f t="shared" si="33"/>
        <v>0</v>
      </c>
      <c r="B567" s="32" t="str">
        <f>VLOOKUP(K567,'Tables to Convert'!$B$4:$C$19,2,FALSE)</f>
        <v>Some College</v>
      </c>
      <c r="C567" s="33">
        <f t="shared" si="34"/>
        <v>27000</v>
      </c>
      <c r="D567" s="32" t="str">
        <f>VLOOKUP(L567,'Tables to Convert'!$E$3:$F$7,2,FALSE)</f>
        <v>White</v>
      </c>
      <c r="E567" s="32" t="str">
        <f>VLOOKUP(M567,'Tables to Convert'!$H$3:$I$5,2,FALSE)</f>
        <v>Male</v>
      </c>
      <c r="F567" s="32" t="str">
        <f>VLOOKUP(N567,'Tables to Convert'!$K$3:$L$8,2,FALSE)</f>
        <v>Ohio</v>
      </c>
      <c r="G567" s="40">
        <f t="shared" si="35"/>
        <v>48</v>
      </c>
      <c r="H567" s="34">
        <f t="shared" si="36"/>
        <v>2</v>
      </c>
      <c r="I567" s="12">
        <v>0</v>
      </c>
      <c r="J567" s="12">
        <v>48</v>
      </c>
      <c r="K567" s="12">
        <v>40</v>
      </c>
      <c r="L567" s="12">
        <v>1</v>
      </c>
      <c r="M567" s="12">
        <v>1</v>
      </c>
      <c r="N567" s="12">
        <v>31</v>
      </c>
      <c r="O567" s="12">
        <v>2</v>
      </c>
      <c r="P567" s="26">
        <v>27000</v>
      </c>
      <c r="Q567" s="28">
        <v>619740195</v>
      </c>
      <c r="R567"/>
      <c r="S567"/>
    </row>
    <row r="568" spans="1:19">
      <c r="A568" s="31">
        <f t="shared" si="33"/>
        <v>40</v>
      </c>
      <c r="B568" s="32" t="str">
        <f>VLOOKUP(K568,'Tables to Convert'!$B$4:$C$19,2,FALSE)</f>
        <v>Some College</v>
      </c>
      <c r="C568" s="33">
        <f t="shared" si="34"/>
        <v>20000</v>
      </c>
      <c r="D568" s="32" t="str">
        <f>VLOOKUP(L568,'Tables to Convert'!$E$3:$F$7,2,FALSE)</f>
        <v>White</v>
      </c>
      <c r="E568" s="32" t="str">
        <f>VLOOKUP(M568,'Tables to Convert'!$H$3:$I$5,2,FALSE)</f>
        <v>Male</v>
      </c>
      <c r="F568" s="32" t="str">
        <f>VLOOKUP(N568,'Tables to Convert'!$K$3:$L$8,2,FALSE)</f>
        <v>Ohio</v>
      </c>
      <c r="G568" s="40">
        <f t="shared" si="35"/>
        <v>46</v>
      </c>
      <c r="H568" s="34">
        <f t="shared" si="36"/>
        <v>2</v>
      </c>
      <c r="I568" s="12">
        <v>40</v>
      </c>
      <c r="J568" s="12">
        <v>46</v>
      </c>
      <c r="K568" s="12">
        <v>43</v>
      </c>
      <c r="L568" s="12">
        <v>1</v>
      </c>
      <c r="M568" s="12">
        <v>1</v>
      </c>
      <c r="N568" s="12">
        <v>31</v>
      </c>
      <c r="O568" s="12">
        <v>2</v>
      </c>
      <c r="P568" s="26">
        <v>20000</v>
      </c>
      <c r="Q568" s="28">
        <v>996367737</v>
      </c>
      <c r="R568"/>
      <c r="S568"/>
    </row>
    <row r="569" spans="1:19">
      <c r="A569" s="31">
        <f t="shared" si="33"/>
        <v>44</v>
      </c>
      <c r="B569" s="32" t="str">
        <f>VLOOKUP(K569,'Tables to Convert'!$B$4:$C$19,2,FALSE)</f>
        <v>Some College</v>
      </c>
      <c r="C569" s="33">
        <f t="shared" si="34"/>
        <v>34000</v>
      </c>
      <c r="D569" s="32" t="str">
        <f>VLOOKUP(L569,'Tables to Convert'!$E$3:$F$7,2,FALSE)</f>
        <v>White</v>
      </c>
      <c r="E569" s="32" t="str">
        <f>VLOOKUP(M569,'Tables to Convert'!$H$3:$I$5,2,FALSE)</f>
        <v>Male</v>
      </c>
      <c r="F569" s="32" t="str">
        <f>VLOOKUP(N569,'Tables to Convert'!$K$3:$L$8,2,FALSE)</f>
        <v>Ohio</v>
      </c>
      <c r="G569" s="40">
        <f t="shared" si="35"/>
        <v>36</v>
      </c>
      <c r="H569" s="34">
        <f t="shared" si="36"/>
        <v>2</v>
      </c>
      <c r="I569" s="12">
        <v>44</v>
      </c>
      <c r="J569" s="12">
        <v>36</v>
      </c>
      <c r="K569" s="12">
        <v>43</v>
      </c>
      <c r="L569" s="12">
        <v>1</v>
      </c>
      <c r="M569" s="12">
        <v>1</v>
      </c>
      <c r="N569" s="12">
        <v>31</v>
      </c>
      <c r="O569" s="12">
        <v>2</v>
      </c>
      <c r="P569" s="26">
        <v>34000</v>
      </c>
      <c r="Q569" s="28">
        <v>311259070</v>
      </c>
      <c r="R569"/>
      <c r="S569"/>
    </row>
    <row r="570" spans="1:19">
      <c r="A570" s="31">
        <f t="shared" si="33"/>
        <v>0</v>
      </c>
      <c r="B570" s="32" t="str">
        <f>VLOOKUP(K570,'Tables to Convert'!$B$4:$C$19,2,FALSE)</f>
        <v>Some College</v>
      </c>
      <c r="C570" s="33">
        <f t="shared" si="34"/>
        <v>58000</v>
      </c>
      <c r="D570" s="32" t="str">
        <f>VLOOKUP(L570,'Tables to Convert'!$E$3:$F$7,2,FALSE)</f>
        <v>White</v>
      </c>
      <c r="E570" s="32" t="str">
        <f>VLOOKUP(M570,'Tables to Convert'!$H$3:$I$5,2,FALSE)</f>
        <v>Female</v>
      </c>
      <c r="F570" s="32" t="str">
        <f>VLOOKUP(N570,'Tables to Convert'!$K$3:$L$8,2,FALSE)</f>
        <v>Ohio</v>
      </c>
      <c r="G570" s="40">
        <f t="shared" si="35"/>
        <v>34</v>
      </c>
      <c r="H570" s="34">
        <f t="shared" si="36"/>
        <v>2</v>
      </c>
      <c r="I570" s="12">
        <v>0</v>
      </c>
      <c r="J570" s="12">
        <v>34</v>
      </c>
      <c r="K570" s="12">
        <v>43</v>
      </c>
      <c r="L570" s="12">
        <v>1</v>
      </c>
      <c r="M570" s="12">
        <v>2</v>
      </c>
      <c r="N570" s="12">
        <v>31</v>
      </c>
      <c r="O570" s="12">
        <v>2</v>
      </c>
      <c r="P570" s="26">
        <v>58000</v>
      </c>
      <c r="Q570" s="28">
        <v>45216215</v>
      </c>
      <c r="R570"/>
      <c r="S570"/>
    </row>
    <row r="571" spans="1:19">
      <c r="A571" s="31">
        <f t="shared" si="33"/>
        <v>40</v>
      </c>
      <c r="B571" s="32" t="str">
        <f>VLOOKUP(K571,'Tables to Convert'!$B$4:$C$19,2,FALSE)</f>
        <v>10th Grade</v>
      </c>
      <c r="C571" s="33">
        <f t="shared" si="34"/>
        <v>25000</v>
      </c>
      <c r="D571" s="32" t="str">
        <f>VLOOKUP(L571,'Tables to Convert'!$E$3:$F$7,2,FALSE)</f>
        <v>Black</v>
      </c>
      <c r="E571" s="32" t="str">
        <f>VLOOKUP(M571,'Tables to Convert'!$H$3:$I$5,2,FALSE)</f>
        <v>Male</v>
      </c>
      <c r="F571" s="32" t="str">
        <f>VLOOKUP(N571,'Tables to Convert'!$K$3:$L$8,2,FALSE)</f>
        <v>Ohio</v>
      </c>
      <c r="G571" s="40">
        <f t="shared" si="35"/>
        <v>55</v>
      </c>
      <c r="H571" s="34">
        <f t="shared" si="36"/>
        <v>2</v>
      </c>
      <c r="I571" s="12">
        <v>40</v>
      </c>
      <c r="J571" s="12">
        <v>55</v>
      </c>
      <c r="K571" s="12">
        <v>36</v>
      </c>
      <c r="L571" s="12">
        <v>2</v>
      </c>
      <c r="M571" s="12">
        <v>1</v>
      </c>
      <c r="N571" s="12">
        <v>31</v>
      </c>
      <c r="O571" s="12">
        <v>2</v>
      </c>
      <c r="P571" s="26">
        <v>25000</v>
      </c>
      <c r="Q571" s="28">
        <v>738613849</v>
      </c>
      <c r="R571"/>
      <c r="S571"/>
    </row>
    <row r="572" spans="1:19">
      <c r="A572" s="31">
        <f t="shared" si="33"/>
        <v>0</v>
      </c>
      <c r="B572" s="32" t="str">
        <f>VLOOKUP(K572,'Tables to Convert'!$B$4:$C$19,2,FALSE)</f>
        <v>10th Grade</v>
      </c>
      <c r="C572" s="33">
        <f t="shared" si="34"/>
        <v>11440</v>
      </c>
      <c r="D572" s="32" t="str">
        <f>VLOOKUP(L572,'Tables to Convert'!$E$3:$F$7,2,FALSE)</f>
        <v>Black</v>
      </c>
      <c r="E572" s="32" t="str">
        <f>VLOOKUP(M572,'Tables to Convert'!$H$3:$I$5,2,FALSE)</f>
        <v>Male</v>
      </c>
      <c r="F572" s="32" t="str">
        <f>VLOOKUP(N572,'Tables to Convert'!$K$3:$L$8,2,FALSE)</f>
        <v>Ohio</v>
      </c>
      <c r="G572" s="40">
        <f t="shared" si="35"/>
        <v>71</v>
      </c>
      <c r="H572" s="34">
        <f t="shared" si="36"/>
        <v>2</v>
      </c>
      <c r="I572" s="12">
        <v>0</v>
      </c>
      <c r="J572" s="12">
        <v>71</v>
      </c>
      <c r="K572" s="12">
        <v>36</v>
      </c>
      <c r="L572" s="12">
        <v>2</v>
      </c>
      <c r="M572" s="12">
        <v>1</v>
      </c>
      <c r="N572" s="12">
        <v>31</v>
      </c>
      <c r="O572" s="12">
        <v>2</v>
      </c>
      <c r="P572" s="26">
        <v>11440</v>
      </c>
      <c r="Q572" s="28">
        <v>116943168</v>
      </c>
      <c r="R572"/>
      <c r="S572"/>
    </row>
    <row r="573" spans="1:19">
      <c r="A573" s="31">
        <f t="shared" si="33"/>
        <v>0</v>
      </c>
      <c r="B573" s="32" t="str">
        <f>VLOOKUP(K573,'Tables to Convert'!$B$4:$C$19,2,FALSE)</f>
        <v>Some College</v>
      </c>
      <c r="C573" s="33">
        <f t="shared" si="34"/>
        <v>44000</v>
      </c>
      <c r="D573" s="32" t="str">
        <f>VLOOKUP(L573,'Tables to Convert'!$E$3:$F$7,2,FALSE)</f>
        <v>Black</v>
      </c>
      <c r="E573" s="32" t="str">
        <f>VLOOKUP(M573,'Tables to Convert'!$H$3:$I$5,2,FALSE)</f>
        <v>Male</v>
      </c>
      <c r="F573" s="32" t="str">
        <f>VLOOKUP(N573,'Tables to Convert'!$K$3:$L$8,2,FALSE)</f>
        <v>Ohio</v>
      </c>
      <c r="G573" s="40">
        <f t="shared" si="35"/>
        <v>39</v>
      </c>
      <c r="H573" s="34">
        <f t="shared" si="36"/>
        <v>2</v>
      </c>
      <c r="I573" s="12">
        <v>0</v>
      </c>
      <c r="J573" s="12">
        <v>39</v>
      </c>
      <c r="K573" s="12">
        <v>43</v>
      </c>
      <c r="L573" s="12">
        <v>2</v>
      </c>
      <c r="M573" s="12">
        <v>1</v>
      </c>
      <c r="N573" s="12">
        <v>31</v>
      </c>
      <c r="O573" s="12">
        <v>2</v>
      </c>
      <c r="P573" s="26">
        <v>44000</v>
      </c>
      <c r="Q573" s="28">
        <v>41900907</v>
      </c>
      <c r="R573"/>
      <c r="S573"/>
    </row>
    <row r="574" spans="1:19">
      <c r="A574" s="31">
        <f t="shared" si="33"/>
        <v>0</v>
      </c>
      <c r="B574" s="32" t="str">
        <f>VLOOKUP(K574,'Tables to Convert'!$B$4:$C$19,2,FALSE)</f>
        <v>Some College</v>
      </c>
      <c r="C574" s="33">
        <f t="shared" si="34"/>
        <v>55000</v>
      </c>
      <c r="D574" s="32" t="str">
        <f>VLOOKUP(L574,'Tables to Convert'!$E$3:$F$7,2,FALSE)</f>
        <v>Black</v>
      </c>
      <c r="E574" s="32" t="str">
        <f>VLOOKUP(M574,'Tables to Convert'!$H$3:$I$5,2,FALSE)</f>
        <v>Female</v>
      </c>
      <c r="F574" s="32" t="str">
        <f>VLOOKUP(N574,'Tables to Convert'!$K$3:$L$8,2,FALSE)</f>
        <v>Ohio</v>
      </c>
      <c r="G574" s="40">
        <f t="shared" si="35"/>
        <v>39</v>
      </c>
      <c r="H574" s="34">
        <f t="shared" si="36"/>
        <v>2</v>
      </c>
      <c r="I574" s="12">
        <v>0</v>
      </c>
      <c r="J574" s="12">
        <v>39</v>
      </c>
      <c r="K574" s="12">
        <v>43</v>
      </c>
      <c r="L574" s="12">
        <v>2</v>
      </c>
      <c r="M574" s="12">
        <v>2</v>
      </c>
      <c r="N574" s="12">
        <v>31</v>
      </c>
      <c r="O574" s="12">
        <v>2</v>
      </c>
      <c r="P574" s="26">
        <v>55000</v>
      </c>
      <c r="Q574" s="28">
        <v>310056628</v>
      </c>
      <c r="R574"/>
      <c r="S574"/>
    </row>
    <row r="575" spans="1:19">
      <c r="A575" s="31">
        <f t="shared" si="33"/>
        <v>40</v>
      </c>
      <c r="B575" s="32" t="str">
        <f>VLOOKUP(K575,'Tables to Convert'!$B$4:$C$19,2,FALSE)</f>
        <v>Some College</v>
      </c>
      <c r="C575" s="33">
        <f t="shared" si="34"/>
        <v>35000</v>
      </c>
      <c r="D575" s="32" t="str">
        <f>VLOOKUP(L575,'Tables to Convert'!$E$3:$F$7,2,FALSE)</f>
        <v>Black</v>
      </c>
      <c r="E575" s="32" t="str">
        <f>VLOOKUP(M575,'Tables to Convert'!$H$3:$I$5,2,FALSE)</f>
        <v>Female</v>
      </c>
      <c r="F575" s="32" t="str">
        <f>VLOOKUP(N575,'Tables to Convert'!$K$3:$L$8,2,FALSE)</f>
        <v>Ohio</v>
      </c>
      <c r="G575" s="40">
        <f t="shared" si="35"/>
        <v>29</v>
      </c>
      <c r="H575" s="34">
        <f t="shared" si="36"/>
        <v>3</v>
      </c>
      <c r="I575" s="12">
        <v>40</v>
      </c>
      <c r="J575" s="12">
        <v>29</v>
      </c>
      <c r="K575" s="12">
        <v>43</v>
      </c>
      <c r="L575" s="12">
        <v>2</v>
      </c>
      <c r="M575" s="12">
        <v>2</v>
      </c>
      <c r="N575" s="12">
        <v>31</v>
      </c>
      <c r="O575" s="12">
        <v>3</v>
      </c>
      <c r="P575" s="26">
        <v>35000</v>
      </c>
      <c r="Q575" s="28">
        <v>730336188</v>
      </c>
      <c r="R575"/>
      <c r="S575"/>
    </row>
    <row r="576" spans="1:19">
      <c r="A576" s="31">
        <f t="shared" si="33"/>
        <v>45</v>
      </c>
      <c r="B576" s="32" t="str">
        <f>VLOOKUP(K576,'Tables to Convert'!$B$4:$C$19,2,FALSE)</f>
        <v>Some College</v>
      </c>
      <c r="C576" s="33">
        <f t="shared" si="34"/>
        <v>0</v>
      </c>
      <c r="D576" s="32" t="str">
        <f>VLOOKUP(L576,'Tables to Convert'!$E$3:$F$7,2,FALSE)</f>
        <v>White</v>
      </c>
      <c r="E576" s="32" t="str">
        <f>VLOOKUP(M576,'Tables to Convert'!$H$3:$I$5,2,FALSE)</f>
        <v>Female</v>
      </c>
      <c r="F576" s="32" t="str">
        <f>VLOOKUP(N576,'Tables to Convert'!$K$3:$L$8,2,FALSE)</f>
        <v>Ohio</v>
      </c>
      <c r="G576" s="40">
        <f t="shared" si="35"/>
        <v>25</v>
      </c>
      <c r="H576" s="34">
        <f t="shared" si="36"/>
        <v>3</v>
      </c>
      <c r="I576" s="12">
        <v>45</v>
      </c>
      <c r="J576" s="12">
        <v>25</v>
      </c>
      <c r="K576" s="12">
        <v>41</v>
      </c>
      <c r="L576" s="12">
        <v>1</v>
      </c>
      <c r="M576" s="12">
        <v>2</v>
      </c>
      <c r="N576" s="12">
        <v>31</v>
      </c>
      <c r="O576" s="12">
        <v>3</v>
      </c>
      <c r="P576" s="26">
        <v>0</v>
      </c>
      <c r="Q576" s="28">
        <v>507471140</v>
      </c>
      <c r="R576"/>
      <c r="S576"/>
    </row>
    <row r="577" spans="1:19">
      <c r="A577" s="31">
        <f t="shared" si="33"/>
        <v>50</v>
      </c>
      <c r="B577" s="32" t="str">
        <f>VLOOKUP(K577,'Tables to Convert'!$B$4:$C$19,2,FALSE)</f>
        <v>High School Diploma</v>
      </c>
      <c r="C577" s="33">
        <f t="shared" si="34"/>
        <v>62000</v>
      </c>
      <c r="D577" s="32" t="str">
        <f>VLOOKUP(L577,'Tables to Convert'!$E$3:$F$7,2,FALSE)</f>
        <v>White</v>
      </c>
      <c r="E577" s="32" t="str">
        <f>VLOOKUP(M577,'Tables to Convert'!$H$3:$I$5,2,FALSE)</f>
        <v>Male</v>
      </c>
      <c r="F577" s="32" t="str">
        <f>VLOOKUP(N577,'Tables to Convert'!$K$3:$L$8,2,FALSE)</f>
        <v>Ohio</v>
      </c>
      <c r="G577" s="40">
        <f t="shared" si="35"/>
        <v>41</v>
      </c>
      <c r="H577" s="34">
        <f t="shared" si="36"/>
        <v>7</v>
      </c>
      <c r="I577" s="12">
        <v>50</v>
      </c>
      <c r="J577" s="12">
        <v>41</v>
      </c>
      <c r="K577" s="12">
        <v>39</v>
      </c>
      <c r="L577" s="12">
        <v>1</v>
      </c>
      <c r="M577" s="12">
        <v>1</v>
      </c>
      <c r="N577" s="12">
        <v>31</v>
      </c>
      <c r="O577" s="12">
        <v>7</v>
      </c>
      <c r="P577" s="26">
        <v>62000</v>
      </c>
      <c r="Q577" s="28">
        <v>376865436</v>
      </c>
      <c r="R577"/>
      <c r="S577"/>
    </row>
    <row r="578" spans="1:19">
      <c r="A578" s="31">
        <f t="shared" si="33"/>
        <v>40</v>
      </c>
      <c r="B578" s="32" t="str">
        <f>VLOOKUP(K578,'Tables to Convert'!$B$4:$C$19,2,FALSE)</f>
        <v>Some College</v>
      </c>
      <c r="C578" s="33">
        <f t="shared" si="34"/>
        <v>18000</v>
      </c>
      <c r="D578" s="32" t="str">
        <f>VLOOKUP(L578,'Tables to Convert'!$E$3:$F$7,2,FALSE)</f>
        <v>Black</v>
      </c>
      <c r="E578" s="32" t="str">
        <f>VLOOKUP(M578,'Tables to Convert'!$H$3:$I$5,2,FALSE)</f>
        <v>Female</v>
      </c>
      <c r="F578" s="32" t="str">
        <f>VLOOKUP(N578,'Tables to Convert'!$K$3:$L$8,2,FALSE)</f>
        <v>Ohio</v>
      </c>
      <c r="G578" s="40">
        <f t="shared" si="35"/>
        <v>37</v>
      </c>
      <c r="H578" s="34">
        <f t="shared" si="36"/>
        <v>7</v>
      </c>
      <c r="I578" s="12">
        <v>40</v>
      </c>
      <c r="J578" s="12">
        <v>37</v>
      </c>
      <c r="K578" s="12">
        <v>40</v>
      </c>
      <c r="L578" s="12">
        <v>2</v>
      </c>
      <c r="M578" s="12">
        <v>2</v>
      </c>
      <c r="N578" s="12">
        <v>31</v>
      </c>
      <c r="O578" s="12">
        <v>7</v>
      </c>
      <c r="P578" s="26">
        <v>18000</v>
      </c>
      <c r="Q578" s="28">
        <v>537725989</v>
      </c>
      <c r="R578"/>
      <c r="S578"/>
    </row>
    <row r="579" spans="1:19">
      <c r="A579" s="31">
        <f t="shared" si="33"/>
        <v>40</v>
      </c>
      <c r="B579" s="32" t="str">
        <f>VLOOKUP(K579,'Tables to Convert'!$B$4:$C$19,2,FALSE)</f>
        <v>High School Diploma</v>
      </c>
      <c r="C579" s="33">
        <f t="shared" si="34"/>
        <v>20800</v>
      </c>
      <c r="D579" s="32" t="str">
        <f>VLOOKUP(L579,'Tables to Convert'!$E$3:$F$7,2,FALSE)</f>
        <v>White</v>
      </c>
      <c r="E579" s="32" t="str">
        <f>VLOOKUP(M579,'Tables to Convert'!$H$3:$I$5,2,FALSE)</f>
        <v>Female</v>
      </c>
      <c r="F579" s="32" t="str">
        <f>VLOOKUP(N579,'Tables to Convert'!$K$3:$L$8,2,FALSE)</f>
        <v>Ohio</v>
      </c>
      <c r="G579" s="40">
        <f t="shared" si="35"/>
        <v>36</v>
      </c>
      <c r="H579" s="34">
        <f t="shared" si="36"/>
        <v>4</v>
      </c>
      <c r="I579" s="12">
        <v>40</v>
      </c>
      <c r="J579" s="12">
        <v>36</v>
      </c>
      <c r="K579" s="12">
        <v>39</v>
      </c>
      <c r="L579" s="12">
        <v>1</v>
      </c>
      <c r="M579" s="12">
        <v>2</v>
      </c>
      <c r="N579" s="12">
        <v>31</v>
      </c>
      <c r="O579" s="12">
        <v>4</v>
      </c>
      <c r="P579" s="26">
        <v>20800</v>
      </c>
      <c r="Q579" s="28">
        <v>875969151</v>
      </c>
      <c r="R579"/>
      <c r="S579"/>
    </row>
    <row r="580" spans="1:19">
      <c r="A580" s="31">
        <f t="shared" si="33"/>
        <v>40</v>
      </c>
      <c r="B580" s="32" t="str">
        <f>VLOOKUP(K580,'Tables to Convert'!$B$4:$C$19,2,FALSE)</f>
        <v>Some College</v>
      </c>
      <c r="C580" s="33">
        <f t="shared" si="34"/>
        <v>50000</v>
      </c>
      <c r="D580" s="32" t="str">
        <f>VLOOKUP(L580,'Tables to Convert'!$E$3:$F$7,2,FALSE)</f>
        <v>White</v>
      </c>
      <c r="E580" s="32" t="str">
        <f>VLOOKUP(M580,'Tables to Convert'!$H$3:$I$5,2,FALSE)</f>
        <v>Female</v>
      </c>
      <c r="F580" s="32" t="str">
        <f>VLOOKUP(N580,'Tables to Convert'!$K$3:$L$8,2,FALSE)</f>
        <v>Ohio</v>
      </c>
      <c r="G580" s="40">
        <f t="shared" si="35"/>
        <v>51</v>
      </c>
      <c r="H580" s="34">
        <f t="shared" si="36"/>
        <v>4</v>
      </c>
      <c r="I580" s="12">
        <v>40</v>
      </c>
      <c r="J580" s="12">
        <v>51</v>
      </c>
      <c r="K580" s="12">
        <v>43</v>
      </c>
      <c r="L580" s="12">
        <v>1</v>
      </c>
      <c r="M580" s="12">
        <v>2</v>
      </c>
      <c r="N580" s="12">
        <v>31</v>
      </c>
      <c r="O580" s="12">
        <v>4</v>
      </c>
      <c r="P580" s="26">
        <v>50000</v>
      </c>
      <c r="Q580" s="28">
        <v>271720326</v>
      </c>
      <c r="R580"/>
      <c r="S580"/>
    </row>
    <row r="581" spans="1:19">
      <c r="A581" s="31">
        <f t="shared" si="33"/>
        <v>60</v>
      </c>
      <c r="B581" s="32" t="str">
        <f>VLOOKUP(K581,'Tables to Convert'!$B$4:$C$19,2,FALSE)</f>
        <v>Graduate School</v>
      </c>
      <c r="C581" s="33">
        <f t="shared" si="34"/>
        <v>85000</v>
      </c>
      <c r="D581" s="32" t="str">
        <f>VLOOKUP(L581,'Tables to Convert'!$E$3:$F$7,2,FALSE)</f>
        <v>White</v>
      </c>
      <c r="E581" s="32" t="str">
        <f>VLOOKUP(M581,'Tables to Convert'!$H$3:$I$5,2,FALSE)</f>
        <v>Female</v>
      </c>
      <c r="F581" s="32" t="str">
        <f>VLOOKUP(N581,'Tables to Convert'!$K$3:$L$8,2,FALSE)</f>
        <v>Ohio</v>
      </c>
      <c r="G581" s="40">
        <f t="shared" si="35"/>
        <v>52</v>
      </c>
      <c r="H581" s="34">
        <f t="shared" si="36"/>
        <v>8</v>
      </c>
      <c r="I581" s="12">
        <v>60</v>
      </c>
      <c r="J581" s="12">
        <v>52</v>
      </c>
      <c r="K581" s="12">
        <v>46</v>
      </c>
      <c r="L581" s="12">
        <v>1</v>
      </c>
      <c r="M581" s="12">
        <v>2</v>
      </c>
      <c r="N581" s="12">
        <v>31</v>
      </c>
      <c r="O581" s="12">
        <v>8</v>
      </c>
      <c r="P581" s="26">
        <v>85000</v>
      </c>
      <c r="Q581" s="28">
        <v>870706764</v>
      </c>
      <c r="R581"/>
      <c r="S581"/>
    </row>
    <row r="582" spans="1:19">
      <c r="A582" s="31">
        <f t="shared" ref="A582:A645" si="37">I582</f>
        <v>50</v>
      </c>
      <c r="B582" s="32" t="str">
        <f>VLOOKUP(K582,'Tables to Convert'!$B$4:$C$19,2,FALSE)</f>
        <v>Graduate School</v>
      </c>
      <c r="C582" s="33">
        <f t="shared" ref="C582:C645" si="38">P582</f>
        <v>0</v>
      </c>
      <c r="D582" s="32" t="str">
        <f>VLOOKUP(L582,'Tables to Convert'!$E$3:$F$7,2,FALSE)</f>
        <v>White</v>
      </c>
      <c r="E582" s="32" t="str">
        <f>VLOOKUP(M582,'Tables to Convert'!$H$3:$I$5,2,FALSE)</f>
        <v>Male</v>
      </c>
      <c r="F582" s="32" t="str">
        <f>VLOOKUP(N582,'Tables to Convert'!$K$3:$L$8,2,FALSE)</f>
        <v>Ohio</v>
      </c>
      <c r="G582" s="40">
        <f t="shared" ref="G582:G645" si="39">J582</f>
        <v>55</v>
      </c>
      <c r="H582" s="34">
        <f t="shared" ref="H582:H645" si="40">O582</f>
        <v>8</v>
      </c>
      <c r="I582" s="12">
        <v>50</v>
      </c>
      <c r="J582" s="12">
        <v>55</v>
      </c>
      <c r="K582" s="12">
        <v>45</v>
      </c>
      <c r="L582" s="12">
        <v>1</v>
      </c>
      <c r="M582" s="12">
        <v>1</v>
      </c>
      <c r="N582" s="12">
        <v>31</v>
      </c>
      <c r="O582" s="12">
        <v>8</v>
      </c>
      <c r="P582" s="26">
        <v>0</v>
      </c>
      <c r="Q582" s="28">
        <v>909405512</v>
      </c>
      <c r="R582"/>
      <c r="S582"/>
    </row>
    <row r="583" spans="1:19">
      <c r="A583" s="31">
        <f t="shared" si="37"/>
        <v>50</v>
      </c>
      <c r="B583" s="32" t="str">
        <f>VLOOKUP(K583,'Tables to Convert'!$B$4:$C$19,2,FALSE)</f>
        <v>Some College</v>
      </c>
      <c r="C583" s="33">
        <f t="shared" si="38"/>
        <v>112800</v>
      </c>
      <c r="D583" s="32" t="str">
        <f>VLOOKUP(L583,'Tables to Convert'!$E$3:$F$7,2,FALSE)</f>
        <v>White</v>
      </c>
      <c r="E583" s="32" t="str">
        <f>VLOOKUP(M583,'Tables to Convert'!$H$3:$I$5,2,FALSE)</f>
        <v>Male</v>
      </c>
      <c r="F583" s="32" t="str">
        <f>VLOOKUP(N583,'Tables to Convert'!$K$3:$L$8,2,FALSE)</f>
        <v>Ohio</v>
      </c>
      <c r="G583" s="40">
        <f t="shared" si="39"/>
        <v>47</v>
      </c>
      <c r="H583" s="34">
        <f t="shared" si="40"/>
        <v>8</v>
      </c>
      <c r="I583" s="12">
        <v>50</v>
      </c>
      <c r="J583" s="12">
        <v>47</v>
      </c>
      <c r="K583" s="12">
        <v>42</v>
      </c>
      <c r="L583" s="12">
        <v>1</v>
      </c>
      <c r="M583" s="12">
        <v>1</v>
      </c>
      <c r="N583" s="12">
        <v>31</v>
      </c>
      <c r="O583" s="12">
        <v>8</v>
      </c>
      <c r="P583" s="26">
        <v>112800</v>
      </c>
      <c r="Q583" s="28">
        <v>734070895</v>
      </c>
      <c r="R583"/>
      <c r="S583"/>
    </row>
    <row r="584" spans="1:19">
      <c r="A584" s="31">
        <f t="shared" si="37"/>
        <v>42</v>
      </c>
      <c r="B584" s="32" t="str">
        <f>VLOOKUP(K584,'Tables to Convert'!$B$4:$C$19,2,FALSE)</f>
        <v>Bachelors</v>
      </c>
      <c r="C584" s="33">
        <f t="shared" si="38"/>
        <v>65000</v>
      </c>
      <c r="D584" s="32" t="str">
        <f>VLOOKUP(L584,'Tables to Convert'!$E$3:$F$7,2,FALSE)</f>
        <v>White</v>
      </c>
      <c r="E584" s="32" t="str">
        <f>VLOOKUP(M584,'Tables to Convert'!$H$3:$I$5,2,FALSE)</f>
        <v>Male</v>
      </c>
      <c r="F584" s="32" t="str">
        <f>VLOOKUP(N584,'Tables to Convert'!$K$3:$L$8,2,FALSE)</f>
        <v>Ohio</v>
      </c>
      <c r="G584" s="40">
        <f t="shared" si="39"/>
        <v>50</v>
      </c>
      <c r="H584" s="34">
        <f t="shared" si="40"/>
        <v>1</v>
      </c>
      <c r="I584" s="12">
        <v>42</v>
      </c>
      <c r="J584" s="12">
        <v>50</v>
      </c>
      <c r="K584" s="12">
        <v>44</v>
      </c>
      <c r="L584" s="12">
        <v>1</v>
      </c>
      <c r="M584" s="12">
        <v>1</v>
      </c>
      <c r="N584" s="12">
        <v>31</v>
      </c>
      <c r="O584" s="12">
        <v>1</v>
      </c>
      <c r="P584" s="26">
        <v>65000</v>
      </c>
      <c r="Q584" s="28">
        <v>459843904</v>
      </c>
      <c r="R584"/>
      <c r="S584"/>
    </row>
    <row r="585" spans="1:19">
      <c r="A585" s="31">
        <f t="shared" si="37"/>
        <v>60</v>
      </c>
      <c r="B585" s="32" t="str">
        <f>VLOOKUP(K585,'Tables to Convert'!$B$4:$C$19,2,FALSE)</f>
        <v>Some College</v>
      </c>
      <c r="C585" s="33">
        <f t="shared" si="38"/>
        <v>35000</v>
      </c>
      <c r="D585" s="32" t="str">
        <f>VLOOKUP(L585,'Tables to Convert'!$E$3:$F$7,2,FALSE)</f>
        <v>White</v>
      </c>
      <c r="E585" s="32" t="str">
        <f>VLOOKUP(M585,'Tables to Convert'!$H$3:$I$5,2,FALSE)</f>
        <v>Female</v>
      </c>
      <c r="F585" s="32" t="str">
        <f>VLOOKUP(N585,'Tables to Convert'!$K$3:$L$8,2,FALSE)</f>
        <v>Ohio</v>
      </c>
      <c r="G585" s="40">
        <f t="shared" si="39"/>
        <v>38</v>
      </c>
      <c r="H585" s="34">
        <f t="shared" si="40"/>
        <v>1</v>
      </c>
      <c r="I585" s="12">
        <v>60</v>
      </c>
      <c r="J585" s="12">
        <v>38</v>
      </c>
      <c r="K585" s="12">
        <v>43</v>
      </c>
      <c r="L585" s="12">
        <v>1</v>
      </c>
      <c r="M585" s="12">
        <v>2</v>
      </c>
      <c r="N585" s="12">
        <v>31</v>
      </c>
      <c r="O585" s="12">
        <v>1</v>
      </c>
      <c r="P585" s="26">
        <v>35000</v>
      </c>
      <c r="Q585" s="28">
        <v>796241872</v>
      </c>
      <c r="R585"/>
      <c r="S585"/>
    </row>
    <row r="586" spans="1:19">
      <c r="A586" s="31">
        <f t="shared" si="37"/>
        <v>45</v>
      </c>
      <c r="B586" s="32" t="str">
        <f>VLOOKUP(K586,'Tables to Convert'!$B$4:$C$19,2,FALSE)</f>
        <v>High School Diploma</v>
      </c>
      <c r="C586" s="33">
        <f t="shared" si="38"/>
        <v>18000</v>
      </c>
      <c r="D586" s="32" t="str">
        <f>VLOOKUP(L586,'Tables to Convert'!$E$3:$F$7,2,FALSE)</f>
        <v>White</v>
      </c>
      <c r="E586" s="32" t="str">
        <f>VLOOKUP(M586,'Tables to Convert'!$H$3:$I$5,2,FALSE)</f>
        <v>Female</v>
      </c>
      <c r="F586" s="32" t="str">
        <f>VLOOKUP(N586,'Tables to Convert'!$K$3:$L$8,2,FALSE)</f>
        <v>Ohio</v>
      </c>
      <c r="G586" s="40">
        <f t="shared" si="39"/>
        <v>26</v>
      </c>
      <c r="H586" s="34">
        <f t="shared" si="40"/>
        <v>1</v>
      </c>
      <c r="I586" s="12">
        <v>45</v>
      </c>
      <c r="J586" s="12">
        <v>26</v>
      </c>
      <c r="K586" s="12">
        <v>39</v>
      </c>
      <c r="L586" s="12">
        <v>1</v>
      </c>
      <c r="M586" s="12">
        <v>2</v>
      </c>
      <c r="N586" s="12">
        <v>31</v>
      </c>
      <c r="O586" s="12">
        <v>1</v>
      </c>
      <c r="P586" s="26">
        <v>18000</v>
      </c>
      <c r="Q586" s="28">
        <v>31887380</v>
      </c>
      <c r="R586"/>
      <c r="S586"/>
    </row>
    <row r="587" spans="1:19">
      <c r="A587" s="31">
        <f t="shared" si="37"/>
        <v>40</v>
      </c>
      <c r="B587" s="32" t="str">
        <f>VLOOKUP(K587,'Tables to Convert'!$B$4:$C$19,2,FALSE)</f>
        <v>Some College</v>
      </c>
      <c r="C587" s="33">
        <f t="shared" si="38"/>
        <v>37000</v>
      </c>
      <c r="D587" s="32" t="str">
        <f>VLOOKUP(L587,'Tables to Convert'!$E$3:$F$7,2,FALSE)</f>
        <v>White</v>
      </c>
      <c r="E587" s="32" t="str">
        <f>VLOOKUP(M587,'Tables to Convert'!$H$3:$I$5,2,FALSE)</f>
        <v>Male</v>
      </c>
      <c r="F587" s="32" t="str">
        <f>VLOOKUP(N587,'Tables to Convert'!$K$3:$L$8,2,FALSE)</f>
        <v>Ohio</v>
      </c>
      <c r="G587" s="40">
        <f t="shared" si="39"/>
        <v>24</v>
      </c>
      <c r="H587" s="34">
        <f t="shared" si="40"/>
        <v>1</v>
      </c>
      <c r="I587" s="12">
        <v>40</v>
      </c>
      <c r="J587" s="12">
        <v>24</v>
      </c>
      <c r="K587" s="12">
        <v>40</v>
      </c>
      <c r="L587" s="12">
        <v>1</v>
      </c>
      <c r="M587" s="12">
        <v>1</v>
      </c>
      <c r="N587" s="12">
        <v>31</v>
      </c>
      <c r="O587" s="12">
        <v>1</v>
      </c>
      <c r="P587" s="26">
        <v>37000</v>
      </c>
      <c r="Q587" s="28">
        <v>473234574</v>
      </c>
      <c r="R587"/>
      <c r="S587"/>
    </row>
    <row r="588" spans="1:19">
      <c r="A588" s="31">
        <f t="shared" si="37"/>
        <v>40</v>
      </c>
      <c r="B588" s="32" t="str">
        <f>VLOOKUP(K588,'Tables to Convert'!$B$4:$C$19,2,FALSE)</f>
        <v>Some College</v>
      </c>
      <c r="C588" s="33">
        <f t="shared" si="38"/>
        <v>34000</v>
      </c>
      <c r="D588" s="32" t="str">
        <f>VLOOKUP(L588,'Tables to Convert'!$E$3:$F$7,2,FALSE)</f>
        <v>White</v>
      </c>
      <c r="E588" s="32" t="str">
        <f>VLOOKUP(M588,'Tables to Convert'!$H$3:$I$5,2,FALSE)</f>
        <v>Male</v>
      </c>
      <c r="F588" s="32" t="str">
        <f>VLOOKUP(N588,'Tables to Convert'!$K$3:$L$8,2,FALSE)</f>
        <v>Ohio</v>
      </c>
      <c r="G588" s="40">
        <f t="shared" si="39"/>
        <v>33</v>
      </c>
      <c r="H588" s="34">
        <f t="shared" si="40"/>
        <v>1</v>
      </c>
      <c r="I588" s="12">
        <v>40</v>
      </c>
      <c r="J588" s="12">
        <v>33</v>
      </c>
      <c r="K588" s="12">
        <v>43</v>
      </c>
      <c r="L588" s="12">
        <v>1</v>
      </c>
      <c r="M588" s="12">
        <v>1</v>
      </c>
      <c r="N588" s="12">
        <v>31</v>
      </c>
      <c r="O588" s="12">
        <v>1</v>
      </c>
      <c r="P588" s="26">
        <v>34000</v>
      </c>
      <c r="Q588" s="28">
        <v>520478846</v>
      </c>
      <c r="R588"/>
      <c r="S588"/>
    </row>
    <row r="589" spans="1:19">
      <c r="A589" s="31">
        <f t="shared" si="37"/>
        <v>40</v>
      </c>
      <c r="B589" s="32" t="str">
        <f>VLOOKUP(K589,'Tables to Convert'!$B$4:$C$19,2,FALSE)</f>
        <v>Some College</v>
      </c>
      <c r="C589" s="33">
        <f t="shared" si="38"/>
        <v>20000</v>
      </c>
      <c r="D589" s="32" t="str">
        <f>VLOOKUP(L589,'Tables to Convert'!$E$3:$F$7,2,FALSE)</f>
        <v>White</v>
      </c>
      <c r="E589" s="32" t="str">
        <f>VLOOKUP(M589,'Tables to Convert'!$H$3:$I$5,2,FALSE)</f>
        <v>Female</v>
      </c>
      <c r="F589" s="32" t="str">
        <f>VLOOKUP(N589,'Tables to Convert'!$K$3:$L$8,2,FALSE)</f>
        <v>Ohio</v>
      </c>
      <c r="G589" s="40">
        <f t="shared" si="39"/>
        <v>33</v>
      </c>
      <c r="H589" s="34">
        <f t="shared" si="40"/>
        <v>1</v>
      </c>
      <c r="I589" s="12">
        <v>40</v>
      </c>
      <c r="J589" s="12">
        <v>33</v>
      </c>
      <c r="K589" s="12">
        <v>43</v>
      </c>
      <c r="L589" s="12">
        <v>1</v>
      </c>
      <c r="M589" s="12">
        <v>2</v>
      </c>
      <c r="N589" s="12">
        <v>31</v>
      </c>
      <c r="O589" s="12">
        <v>1</v>
      </c>
      <c r="P589" s="26">
        <v>20000</v>
      </c>
      <c r="Q589" s="28">
        <v>297511491</v>
      </c>
      <c r="R589"/>
      <c r="S589"/>
    </row>
    <row r="590" spans="1:19">
      <c r="A590" s="31">
        <f t="shared" si="37"/>
        <v>65</v>
      </c>
      <c r="B590" s="32" t="str">
        <f>VLOOKUP(K590,'Tables to Convert'!$B$4:$C$19,2,FALSE)</f>
        <v>High School Diploma</v>
      </c>
      <c r="C590" s="33">
        <f t="shared" si="38"/>
        <v>0</v>
      </c>
      <c r="D590" s="32" t="str">
        <f>VLOOKUP(L590,'Tables to Convert'!$E$3:$F$7,2,FALSE)</f>
        <v>White</v>
      </c>
      <c r="E590" s="32" t="str">
        <f>VLOOKUP(M590,'Tables to Convert'!$H$3:$I$5,2,FALSE)</f>
        <v>Male</v>
      </c>
      <c r="F590" s="32" t="str">
        <f>VLOOKUP(N590,'Tables to Convert'!$K$3:$L$8,2,FALSE)</f>
        <v>Ohio</v>
      </c>
      <c r="G590" s="40">
        <f t="shared" si="39"/>
        <v>56</v>
      </c>
      <c r="H590" s="34">
        <f t="shared" si="40"/>
        <v>5</v>
      </c>
      <c r="I590" s="12">
        <v>65</v>
      </c>
      <c r="J590" s="12">
        <v>56</v>
      </c>
      <c r="K590" s="12">
        <v>39</v>
      </c>
      <c r="L590" s="12">
        <v>1</v>
      </c>
      <c r="M590" s="12">
        <v>1</v>
      </c>
      <c r="N590" s="12">
        <v>31</v>
      </c>
      <c r="O590" s="12">
        <v>5</v>
      </c>
      <c r="P590" s="26">
        <v>0</v>
      </c>
      <c r="Q590" s="28">
        <v>107971569</v>
      </c>
      <c r="R590"/>
      <c r="S590"/>
    </row>
    <row r="591" spans="1:19">
      <c r="A591" s="31">
        <f t="shared" si="37"/>
        <v>40</v>
      </c>
      <c r="B591" s="32" t="str">
        <f>VLOOKUP(K591,'Tables to Convert'!$B$4:$C$19,2,FALSE)</f>
        <v>Some College</v>
      </c>
      <c r="C591" s="33">
        <f t="shared" si="38"/>
        <v>38000</v>
      </c>
      <c r="D591" s="32" t="str">
        <f>VLOOKUP(L591,'Tables to Convert'!$E$3:$F$7,2,FALSE)</f>
        <v>Black</v>
      </c>
      <c r="E591" s="32" t="str">
        <f>VLOOKUP(M591,'Tables to Convert'!$H$3:$I$5,2,FALSE)</f>
        <v>Female</v>
      </c>
      <c r="F591" s="32" t="str">
        <f>VLOOKUP(N591,'Tables to Convert'!$K$3:$L$8,2,FALSE)</f>
        <v>Ohio</v>
      </c>
      <c r="G591" s="40">
        <f t="shared" si="39"/>
        <v>36</v>
      </c>
      <c r="H591" s="34">
        <f t="shared" si="40"/>
        <v>3</v>
      </c>
      <c r="I591" s="12">
        <v>40</v>
      </c>
      <c r="J591" s="12">
        <v>36</v>
      </c>
      <c r="K591" s="12">
        <v>43</v>
      </c>
      <c r="L591" s="12">
        <v>2</v>
      </c>
      <c r="M591" s="12">
        <v>2</v>
      </c>
      <c r="N591" s="12">
        <v>31</v>
      </c>
      <c r="O591" s="12">
        <v>3</v>
      </c>
      <c r="P591" s="26">
        <v>38000</v>
      </c>
      <c r="Q591" s="28">
        <v>374620407</v>
      </c>
      <c r="R591"/>
      <c r="S591"/>
    </row>
    <row r="592" spans="1:19">
      <c r="A592" s="31">
        <f t="shared" si="37"/>
        <v>70</v>
      </c>
      <c r="B592" s="32" t="str">
        <f>VLOOKUP(K592,'Tables to Convert'!$B$4:$C$19,2,FALSE)</f>
        <v>Bachelors</v>
      </c>
      <c r="C592" s="33">
        <f t="shared" si="38"/>
        <v>41000</v>
      </c>
      <c r="D592" s="32" t="str">
        <f>VLOOKUP(L592,'Tables to Convert'!$E$3:$F$7,2,FALSE)</f>
        <v>White</v>
      </c>
      <c r="E592" s="32" t="str">
        <f>VLOOKUP(M592,'Tables to Convert'!$H$3:$I$5,2,FALSE)</f>
        <v>Male</v>
      </c>
      <c r="F592" s="32" t="str">
        <f>VLOOKUP(N592,'Tables to Convert'!$K$3:$L$8,2,FALSE)</f>
        <v>Ohio</v>
      </c>
      <c r="G592" s="40">
        <f t="shared" si="39"/>
        <v>27</v>
      </c>
      <c r="H592" s="34">
        <f t="shared" si="40"/>
        <v>7</v>
      </c>
      <c r="I592" s="12">
        <v>70</v>
      </c>
      <c r="J592" s="12">
        <v>27</v>
      </c>
      <c r="K592" s="12">
        <v>44</v>
      </c>
      <c r="L592" s="12">
        <v>1</v>
      </c>
      <c r="M592" s="12">
        <v>1</v>
      </c>
      <c r="N592" s="12">
        <v>31</v>
      </c>
      <c r="O592" s="12">
        <v>7</v>
      </c>
      <c r="P592" s="26">
        <v>41000</v>
      </c>
      <c r="Q592" s="28">
        <v>902180439</v>
      </c>
      <c r="R592"/>
      <c r="S592"/>
    </row>
    <row r="593" spans="1:19">
      <c r="A593" s="31">
        <f t="shared" si="37"/>
        <v>45</v>
      </c>
      <c r="B593" s="32" t="str">
        <f>VLOOKUP(K593,'Tables to Convert'!$B$4:$C$19,2,FALSE)</f>
        <v>High School Diploma</v>
      </c>
      <c r="C593" s="33">
        <f t="shared" si="38"/>
        <v>17000</v>
      </c>
      <c r="D593" s="32" t="str">
        <f>VLOOKUP(L593,'Tables to Convert'!$E$3:$F$7,2,FALSE)</f>
        <v>White</v>
      </c>
      <c r="E593" s="32" t="str">
        <f>VLOOKUP(M593,'Tables to Convert'!$H$3:$I$5,2,FALSE)</f>
        <v>Female</v>
      </c>
      <c r="F593" s="32" t="str">
        <f>VLOOKUP(N593,'Tables to Convert'!$K$3:$L$8,2,FALSE)</f>
        <v>Ohio</v>
      </c>
      <c r="G593" s="40">
        <f t="shared" si="39"/>
        <v>20</v>
      </c>
      <c r="H593" s="34">
        <f t="shared" si="40"/>
        <v>2</v>
      </c>
      <c r="I593" s="12">
        <v>45</v>
      </c>
      <c r="J593" s="12">
        <v>20</v>
      </c>
      <c r="K593" s="12">
        <v>39</v>
      </c>
      <c r="L593" s="12">
        <v>1</v>
      </c>
      <c r="M593" s="12">
        <v>2</v>
      </c>
      <c r="N593" s="12">
        <v>31</v>
      </c>
      <c r="O593" s="12">
        <v>2</v>
      </c>
      <c r="P593" s="26">
        <v>17000</v>
      </c>
      <c r="Q593" s="28">
        <v>196745136</v>
      </c>
      <c r="R593"/>
      <c r="S593"/>
    </row>
    <row r="594" spans="1:19">
      <c r="A594" s="31">
        <f t="shared" si="37"/>
        <v>40</v>
      </c>
      <c r="B594" s="32" t="str">
        <f>VLOOKUP(K594,'Tables to Convert'!$B$4:$C$19,2,FALSE)</f>
        <v>Some College</v>
      </c>
      <c r="C594" s="33">
        <f t="shared" si="38"/>
        <v>75000</v>
      </c>
      <c r="D594" s="32" t="str">
        <f>VLOOKUP(L594,'Tables to Convert'!$E$3:$F$7,2,FALSE)</f>
        <v>White</v>
      </c>
      <c r="E594" s="32" t="str">
        <f>VLOOKUP(M594,'Tables to Convert'!$H$3:$I$5,2,FALSE)</f>
        <v>Male</v>
      </c>
      <c r="F594" s="32" t="str">
        <f>VLOOKUP(N594,'Tables to Convert'!$K$3:$L$8,2,FALSE)</f>
        <v>Ohio</v>
      </c>
      <c r="G594" s="40">
        <f t="shared" si="39"/>
        <v>53</v>
      </c>
      <c r="H594" s="34">
        <f t="shared" si="40"/>
        <v>6</v>
      </c>
      <c r="I594" s="12">
        <v>40</v>
      </c>
      <c r="J594" s="12">
        <v>53</v>
      </c>
      <c r="K594" s="12">
        <v>40</v>
      </c>
      <c r="L594" s="12">
        <v>1</v>
      </c>
      <c r="M594" s="12">
        <v>1</v>
      </c>
      <c r="N594" s="12">
        <v>31</v>
      </c>
      <c r="O594" s="12">
        <v>6</v>
      </c>
      <c r="P594" s="26">
        <v>75000</v>
      </c>
      <c r="Q594" s="28">
        <v>298661810</v>
      </c>
      <c r="R594"/>
      <c r="S594"/>
    </row>
    <row r="595" spans="1:19">
      <c r="A595" s="31">
        <f t="shared" si="37"/>
        <v>97</v>
      </c>
      <c r="B595" s="32" t="str">
        <f>VLOOKUP(K595,'Tables to Convert'!$B$4:$C$19,2,FALSE)</f>
        <v>High School Diploma</v>
      </c>
      <c r="C595" s="33">
        <f t="shared" si="38"/>
        <v>60000</v>
      </c>
      <c r="D595" s="32" t="str">
        <f>VLOOKUP(L595,'Tables to Convert'!$E$3:$F$7,2,FALSE)</f>
        <v>White</v>
      </c>
      <c r="E595" s="32" t="str">
        <f>VLOOKUP(M595,'Tables to Convert'!$H$3:$I$5,2,FALSE)</f>
        <v>Male</v>
      </c>
      <c r="F595" s="32" t="str">
        <f>VLOOKUP(N595,'Tables to Convert'!$K$3:$L$8,2,FALSE)</f>
        <v>Ohio</v>
      </c>
      <c r="G595" s="40">
        <f t="shared" si="39"/>
        <v>38</v>
      </c>
      <c r="H595" s="34">
        <f t="shared" si="40"/>
        <v>8</v>
      </c>
      <c r="I595" s="12">
        <v>97</v>
      </c>
      <c r="J595" s="12">
        <v>38</v>
      </c>
      <c r="K595" s="12">
        <v>39</v>
      </c>
      <c r="L595" s="12">
        <v>1</v>
      </c>
      <c r="M595" s="12">
        <v>1</v>
      </c>
      <c r="N595" s="12">
        <v>31</v>
      </c>
      <c r="O595" s="12">
        <v>8</v>
      </c>
      <c r="P595" s="26">
        <v>60000</v>
      </c>
      <c r="Q595" s="28">
        <v>48292255</v>
      </c>
      <c r="R595"/>
      <c r="S595"/>
    </row>
    <row r="596" spans="1:19">
      <c r="A596" s="31">
        <f t="shared" si="37"/>
        <v>40</v>
      </c>
      <c r="B596" s="32" t="str">
        <f>VLOOKUP(K596,'Tables to Convert'!$B$4:$C$19,2,FALSE)</f>
        <v>High School Diploma</v>
      </c>
      <c r="C596" s="33">
        <f t="shared" si="38"/>
        <v>24000</v>
      </c>
      <c r="D596" s="32" t="str">
        <f>VLOOKUP(L596,'Tables to Convert'!$E$3:$F$7,2,FALSE)</f>
        <v>White</v>
      </c>
      <c r="E596" s="32" t="str">
        <f>VLOOKUP(M596,'Tables to Convert'!$H$3:$I$5,2,FALSE)</f>
        <v>Female</v>
      </c>
      <c r="F596" s="32" t="str">
        <f>VLOOKUP(N596,'Tables to Convert'!$K$3:$L$8,2,FALSE)</f>
        <v>Ohio</v>
      </c>
      <c r="G596" s="40">
        <f t="shared" si="39"/>
        <v>33</v>
      </c>
      <c r="H596" s="34">
        <f t="shared" si="40"/>
        <v>8</v>
      </c>
      <c r="I596" s="12">
        <v>40</v>
      </c>
      <c r="J596" s="12">
        <v>33</v>
      </c>
      <c r="K596" s="12">
        <v>39</v>
      </c>
      <c r="L596" s="12">
        <v>1</v>
      </c>
      <c r="M596" s="12">
        <v>2</v>
      </c>
      <c r="N596" s="12">
        <v>31</v>
      </c>
      <c r="O596" s="12">
        <v>8</v>
      </c>
      <c r="P596" s="26">
        <v>24000</v>
      </c>
      <c r="Q596" s="28">
        <v>417303617</v>
      </c>
      <c r="R596"/>
      <c r="S596"/>
    </row>
    <row r="597" spans="1:19">
      <c r="A597" s="31">
        <f t="shared" si="37"/>
        <v>40</v>
      </c>
      <c r="B597" s="32" t="str">
        <f>VLOOKUP(K597,'Tables to Convert'!$B$4:$C$19,2,FALSE)</f>
        <v>High School Diploma</v>
      </c>
      <c r="C597" s="33">
        <f t="shared" si="38"/>
        <v>35000</v>
      </c>
      <c r="D597" s="32" t="str">
        <f>VLOOKUP(L597,'Tables to Convert'!$E$3:$F$7,2,FALSE)</f>
        <v>White</v>
      </c>
      <c r="E597" s="32" t="str">
        <f>VLOOKUP(M597,'Tables to Convert'!$H$3:$I$5,2,FALSE)</f>
        <v>Male</v>
      </c>
      <c r="F597" s="32" t="str">
        <f>VLOOKUP(N597,'Tables to Convert'!$K$3:$L$8,2,FALSE)</f>
        <v>Ohio</v>
      </c>
      <c r="G597" s="40">
        <f t="shared" si="39"/>
        <v>55</v>
      </c>
      <c r="H597" s="34">
        <f t="shared" si="40"/>
        <v>1</v>
      </c>
      <c r="I597" s="12">
        <v>40</v>
      </c>
      <c r="J597" s="12">
        <v>55</v>
      </c>
      <c r="K597" s="12">
        <v>39</v>
      </c>
      <c r="L597" s="12">
        <v>1</v>
      </c>
      <c r="M597" s="12">
        <v>1</v>
      </c>
      <c r="N597" s="12">
        <v>31</v>
      </c>
      <c r="O597" s="12">
        <v>1</v>
      </c>
      <c r="P597" s="26">
        <v>35000</v>
      </c>
      <c r="Q597" s="28">
        <v>301606491</v>
      </c>
      <c r="R597"/>
      <c r="S597"/>
    </row>
    <row r="598" spans="1:19">
      <c r="A598" s="31">
        <f t="shared" si="37"/>
        <v>40</v>
      </c>
      <c r="B598" s="32" t="str">
        <f>VLOOKUP(K598,'Tables to Convert'!$B$4:$C$19,2,FALSE)</f>
        <v>High School Diploma</v>
      </c>
      <c r="C598" s="33">
        <f t="shared" si="38"/>
        <v>15000</v>
      </c>
      <c r="D598" s="32" t="str">
        <f>VLOOKUP(L598,'Tables to Convert'!$E$3:$F$7,2,FALSE)</f>
        <v>Black</v>
      </c>
      <c r="E598" s="32" t="str">
        <f>VLOOKUP(M598,'Tables to Convert'!$H$3:$I$5,2,FALSE)</f>
        <v>Male</v>
      </c>
      <c r="F598" s="32" t="str">
        <f>VLOOKUP(N598,'Tables to Convert'!$K$3:$L$8,2,FALSE)</f>
        <v>Ohio</v>
      </c>
      <c r="G598" s="40">
        <f t="shared" si="39"/>
        <v>40</v>
      </c>
      <c r="H598" s="34">
        <f t="shared" si="40"/>
        <v>7</v>
      </c>
      <c r="I598" s="12">
        <v>40</v>
      </c>
      <c r="J598" s="12">
        <v>40</v>
      </c>
      <c r="K598" s="12">
        <v>39</v>
      </c>
      <c r="L598" s="12">
        <v>2</v>
      </c>
      <c r="M598" s="12">
        <v>1</v>
      </c>
      <c r="N598" s="12">
        <v>31</v>
      </c>
      <c r="O598" s="12">
        <v>7</v>
      </c>
      <c r="P598" s="26">
        <v>15000</v>
      </c>
      <c r="Q598" s="28">
        <v>478925472</v>
      </c>
      <c r="R598"/>
      <c r="S598"/>
    </row>
    <row r="599" spans="1:19">
      <c r="A599" s="31">
        <f t="shared" si="37"/>
        <v>40</v>
      </c>
      <c r="B599" s="32" t="str">
        <f>VLOOKUP(K599,'Tables to Convert'!$B$4:$C$19,2,FALSE)</f>
        <v>Some College</v>
      </c>
      <c r="C599" s="33">
        <f t="shared" si="38"/>
        <v>0</v>
      </c>
      <c r="D599" s="32" t="str">
        <f>VLOOKUP(L599,'Tables to Convert'!$E$3:$F$7,2,FALSE)</f>
        <v>White</v>
      </c>
      <c r="E599" s="32" t="str">
        <f>VLOOKUP(M599,'Tables to Convert'!$H$3:$I$5,2,FALSE)</f>
        <v>Female</v>
      </c>
      <c r="F599" s="32" t="str">
        <f>VLOOKUP(N599,'Tables to Convert'!$K$3:$L$8,2,FALSE)</f>
        <v>Ohio</v>
      </c>
      <c r="G599" s="40">
        <f t="shared" si="39"/>
        <v>35</v>
      </c>
      <c r="H599" s="34">
        <f t="shared" si="40"/>
        <v>7</v>
      </c>
      <c r="I599" s="12">
        <v>40</v>
      </c>
      <c r="J599" s="12">
        <v>35</v>
      </c>
      <c r="K599" s="12">
        <v>41</v>
      </c>
      <c r="L599" s="12">
        <v>1</v>
      </c>
      <c r="M599" s="12">
        <v>2</v>
      </c>
      <c r="N599" s="12">
        <v>31</v>
      </c>
      <c r="O599" s="12">
        <v>7</v>
      </c>
      <c r="P599" s="26">
        <v>0</v>
      </c>
      <c r="Q599" s="28">
        <v>323838557</v>
      </c>
      <c r="R599"/>
      <c r="S599"/>
    </row>
    <row r="600" spans="1:19">
      <c r="A600" s="31">
        <f t="shared" si="37"/>
        <v>40</v>
      </c>
      <c r="B600" s="32" t="str">
        <f>VLOOKUP(K600,'Tables to Convert'!$B$4:$C$19,2,FALSE)</f>
        <v>High School Diploma</v>
      </c>
      <c r="C600" s="33">
        <f t="shared" si="38"/>
        <v>21000</v>
      </c>
      <c r="D600" s="32" t="str">
        <f>VLOOKUP(L600,'Tables to Convert'!$E$3:$F$7,2,FALSE)</f>
        <v>White</v>
      </c>
      <c r="E600" s="32" t="str">
        <f>VLOOKUP(M600,'Tables to Convert'!$H$3:$I$5,2,FALSE)</f>
        <v>Male</v>
      </c>
      <c r="F600" s="32" t="str">
        <f>VLOOKUP(N600,'Tables to Convert'!$K$3:$L$8,2,FALSE)</f>
        <v>Ohio</v>
      </c>
      <c r="G600" s="40">
        <f t="shared" si="39"/>
        <v>37</v>
      </c>
      <c r="H600" s="34">
        <f t="shared" si="40"/>
        <v>7</v>
      </c>
      <c r="I600" s="12">
        <v>40</v>
      </c>
      <c r="J600" s="12">
        <v>37</v>
      </c>
      <c r="K600" s="12">
        <v>39</v>
      </c>
      <c r="L600" s="12">
        <v>1</v>
      </c>
      <c r="M600" s="12">
        <v>1</v>
      </c>
      <c r="N600" s="12">
        <v>31</v>
      </c>
      <c r="O600" s="12">
        <v>7</v>
      </c>
      <c r="P600" s="26">
        <v>21000</v>
      </c>
      <c r="Q600" s="28">
        <v>848239686</v>
      </c>
      <c r="R600"/>
      <c r="S600"/>
    </row>
    <row r="601" spans="1:19">
      <c r="A601" s="31">
        <f t="shared" si="37"/>
        <v>35</v>
      </c>
      <c r="B601" s="32" t="str">
        <f>VLOOKUP(K601,'Tables to Convert'!$B$4:$C$19,2,FALSE)</f>
        <v>Some College</v>
      </c>
      <c r="C601" s="33">
        <f t="shared" si="38"/>
        <v>13339</v>
      </c>
      <c r="D601" s="32" t="str">
        <f>VLOOKUP(L601,'Tables to Convert'!$E$3:$F$7,2,FALSE)</f>
        <v>White</v>
      </c>
      <c r="E601" s="32" t="str">
        <f>VLOOKUP(M601,'Tables to Convert'!$H$3:$I$5,2,FALSE)</f>
        <v>Female</v>
      </c>
      <c r="F601" s="32" t="str">
        <f>VLOOKUP(N601,'Tables to Convert'!$K$3:$L$8,2,FALSE)</f>
        <v>Ohio</v>
      </c>
      <c r="G601" s="40">
        <f t="shared" si="39"/>
        <v>28</v>
      </c>
      <c r="H601" s="34">
        <f t="shared" si="40"/>
        <v>2</v>
      </c>
      <c r="I601" s="12">
        <v>35</v>
      </c>
      <c r="J601" s="12">
        <v>28</v>
      </c>
      <c r="K601" s="12">
        <v>42</v>
      </c>
      <c r="L601" s="12">
        <v>1</v>
      </c>
      <c r="M601" s="12">
        <v>2</v>
      </c>
      <c r="N601" s="12">
        <v>31</v>
      </c>
      <c r="O601" s="12">
        <v>2</v>
      </c>
      <c r="P601" s="26">
        <v>13339</v>
      </c>
      <c r="Q601" s="28">
        <v>383328450</v>
      </c>
      <c r="R601"/>
      <c r="S601"/>
    </row>
    <row r="602" spans="1:19">
      <c r="A602" s="31">
        <f t="shared" si="37"/>
        <v>38</v>
      </c>
      <c r="B602" s="32" t="str">
        <f>VLOOKUP(K602,'Tables to Convert'!$B$4:$C$19,2,FALSE)</f>
        <v>Some College</v>
      </c>
      <c r="C602" s="33">
        <f t="shared" si="38"/>
        <v>57782</v>
      </c>
      <c r="D602" s="32" t="str">
        <f>VLOOKUP(L602,'Tables to Convert'!$E$3:$F$7,2,FALSE)</f>
        <v>White</v>
      </c>
      <c r="E602" s="32" t="str">
        <f>VLOOKUP(M602,'Tables to Convert'!$H$3:$I$5,2,FALSE)</f>
        <v>Female</v>
      </c>
      <c r="F602" s="32" t="str">
        <f>VLOOKUP(N602,'Tables to Convert'!$K$3:$L$8,2,FALSE)</f>
        <v>Ohio</v>
      </c>
      <c r="G602" s="40">
        <f t="shared" si="39"/>
        <v>26</v>
      </c>
      <c r="H602" s="34">
        <f t="shared" si="40"/>
        <v>7</v>
      </c>
      <c r="I602" s="12">
        <v>38</v>
      </c>
      <c r="J602" s="12">
        <v>26</v>
      </c>
      <c r="K602" s="12">
        <v>43</v>
      </c>
      <c r="L602" s="12">
        <v>1</v>
      </c>
      <c r="M602" s="12">
        <v>2</v>
      </c>
      <c r="N602" s="12">
        <v>31</v>
      </c>
      <c r="O602" s="12">
        <v>7</v>
      </c>
      <c r="P602" s="26">
        <v>57782</v>
      </c>
      <c r="Q602" s="28">
        <v>359708609</v>
      </c>
      <c r="R602"/>
      <c r="S602"/>
    </row>
    <row r="603" spans="1:19">
      <c r="A603" s="31">
        <f t="shared" si="37"/>
        <v>60</v>
      </c>
      <c r="B603" s="32" t="str">
        <f>VLOOKUP(K603,'Tables to Convert'!$B$4:$C$19,2,FALSE)</f>
        <v>Graduate School</v>
      </c>
      <c r="C603" s="33">
        <f t="shared" si="38"/>
        <v>12000</v>
      </c>
      <c r="D603" s="32" t="str">
        <f>VLOOKUP(L603,'Tables to Convert'!$E$3:$F$7,2,FALSE)</f>
        <v>White</v>
      </c>
      <c r="E603" s="32" t="str">
        <f>VLOOKUP(M603,'Tables to Convert'!$H$3:$I$5,2,FALSE)</f>
        <v>Male</v>
      </c>
      <c r="F603" s="32" t="str">
        <f>VLOOKUP(N603,'Tables to Convert'!$K$3:$L$8,2,FALSE)</f>
        <v>Ohio</v>
      </c>
      <c r="G603" s="40">
        <f t="shared" si="39"/>
        <v>33</v>
      </c>
      <c r="H603" s="34">
        <f t="shared" si="40"/>
        <v>7</v>
      </c>
      <c r="I603" s="12">
        <v>60</v>
      </c>
      <c r="J603" s="12">
        <v>33</v>
      </c>
      <c r="K603" s="12">
        <v>46</v>
      </c>
      <c r="L603" s="12">
        <v>1</v>
      </c>
      <c r="M603" s="12">
        <v>1</v>
      </c>
      <c r="N603" s="12">
        <v>31</v>
      </c>
      <c r="O603" s="12">
        <v>7</v>
      </c>
      <c r="P603" s="26">
        <v>12000</v>
      </c>
      <c r="Q603" s="28">
        <v>957559456</v>
      </c>
      <c r="R603"/>
      <c r="S603"/>
    </row>
    <row r="604" spans="1:19">
      <c r="A604" s="31">
        <f t="shared" si="37"/>
        <v>65</v>
      </c>
      <c r="B604" s="32" t="str">
        <f>VLOOKUP(K604,'Tables to Convert'!$B$4:$C$19,2,FALSE)</f>
        <v>Some College</v>
      </c>
      <c r="C604" s="33">
        <f t="shared" si="38"/>
        <v>5000</v>
      </c>
      <c r="D604" s="32" t="str">
        <f>VLOOKUP(L604,'Tables to Convert'!$E$3:$F$7,2,FALSE)</f>
        <v>White</v>
      </c>
      <c r="E604" s="32" t="str">
        <f>VLOOKUP(M604,'Tables to Convert'!$H$3:$I$5,2,FALSE)</f>
        <v>Female</v>
      </c>
      <c r="F604" s="32" t="str">
        <f>VLOOKUP(N604,'Tables to Convert'!$K$3:$L$8,2,FALSE)</f>
        <v>Ohio</v>
      </c>
      <c r="G604" s="40">
        <f t="shared" si="39"/>
        <v>27</v>
      </c>
      <c r="H604" s="34">
        <f t="shared" si="40"/>
        <v>7</v>
      </c>
      <c r="I604" s="12">
        <v>65</v>
      </c>
      <c r="J604" s="12">
        <v>27</v>
      </c>
      <c r="K604" s="12">
        <v>43</v>
      </c>
      <c r="L604" s="12">
        <v>1</v>
      </c>
      <c r="M604" s="12">
        <v>2</v>
      </c>
      <c r="N604" s="12">
        <v>31</v>
      </c>
      <c r="O604" s="12">
        <v>7</v>
      </c>
      <c r="P604" s="26">
        <v>5000</v>
      </c>
      <c r="Q604" s="28">
        <v>983593371</v>
      </c>
      <c r="R604"/>
      <c r="S604"/>
    </row>
    <row r="605" spans="1:19">
      <c r="A605" s="31">
        <f t="shared" si="37"/>
        <v>50</v>
      </c>
      <c r="B605" s="32" t="str">
        <f>VLOOKUP(K605,'Tables to Convert'!$B$4:$C$19,2,FALSE)</f>
        <v>Bachelors</v>
      </c>
      <c r="C605" s="33">
        <f t="shared" si="38"/>
        <v>85000</v>
      </c>
      <c r="D605" s="32" t="str">
        <f>VLOOKUP(L605,'Tables to Convert'!$E$3:$F$7,2,FALSE)</f>
        <v>White</v>
      </c>
      <c r="E605" s="32" t="str">
        <f>VLOOKUP(M605,'Tables to Convert'!$H$3:$I$5,2,FALSE)</f>
        <v>Female</v>
      </c>
      <c r="F605" s="32" t="str">
        <f>VLOOKUP(N605,'Tables to Convert'!$K$3:$L$8,2,FALSE)</f>
        <v>Ohio</v>
      </c>
      <c r="G605" s="40">
        <f t="shared" si="39"/>
        <v>47</v>
      </c>
      <c r="H605" s="34">
        <f t="shared" si="40"/>
        <v>6</v>
      </c>
      <c r="I605" s="12">
        <v>50</v>
      </c>
      <c r="J605" s="12">
        <v>47</v>
      </c>
      <c r="K605" s="12">
        <v>44</v>
      </c>
      <c r="L605" s="12">
        <v>1</v>
      </c>
      <c r="M605" s="12">
        <v>2</v>
      </c>
      <c r="N605" s="12">
        <v>31</v>
      </c>
      <c r="O605" s="12">
        <v>6</v>
      </c>
      <c r="P605" s="26">
        <v>85000</v>
      </c>
      <c r="Q605" s="28">
        <v>910639306</v>
      </c>
      <c r="R605"/>
      <c r="S605"/>
    </row>
    <row r="606" spans="1:19">
      <c r="A606" s="31">
        <f t="shared" si="37"/>
        <v>0</v>
      </c>
      <c r="B606" s="32" t="str">
        <f>VLOOKUP(K606,'Tables to Convert'!$B$4:$C$19,2,FALSE)</f>
        <v>Some College</v>
      </c>
      <c r="C606" s="33">
        <f t="shared" si="38"/>
        <v>30870</v>
      </c>
      <c r="D606" s="32" t="str">
        <f>VLOOKUP(L606,'Tables to Convert'!$E$3:$F$7,2,FALSE)</f>
        <v>White</v>
      </c>
      <c r="E606" s="32" t="str">
        <f>VLOOKUP(M606,'Tables to Convert'!$H$3:$I$5,2,FALSE)</f>
        <v>Male</v>
      </c>
      <c r="F606" s="32" t="str">
        <f>VLOOKUP(N606,'Tables to Convert'!$K$3:$L$8,2,FALSE)</f>
        <v>Ohio</v>
      </c>
      <c r="G606" s="40">
        <f t="shared" si="39"/>
        <v>26</v>
      </c>
      <c r="H606" s="34">
        <f t="shared" si="40"/>
        <v>2</v>
      </c>
      <c r="I606" s="12">
        <v>0</v>
      </c>
      <c r="J606" s="12">
        <v>26</v>
      </c>
      <c r="K606" s="12">
        <v>43</v>
      </c>
      <c r="L606" s="12">
        <v>1</v>
      </c>
      <c r="M606" s="12">
        <v>1</v>
      </c>
      <c r="N606" s="12">
        <v>31</v>
      </c>
      <c r="O606" s="12">
        <v>2</v>
      </c>
      <c r="P606" s="26">
        <v>30870</v>
      </c>
      <c r="Q606" s="28">
        <v>641570105</v>
      </c>
      <c r="R606"/>
      <c r="S606"/>
    </row>
    <row r="607" spans="1:19">
      <c r="A607" s="31">
        <f t="shared" si="37"/>
        <v>36</v>
      </c>
      <c r="B607" s="32" t="str">
        <f>VLOOKUP(K607,'Tables to Convert'!$B$4:$C$19,2,FALSE)</f>
        <v>Some College</v>
      </c>
      <c r="C607" s="33">
        <f t="shared" si="38"/>
        <v>50000</v>
      </c>
      <c r="D607" s="32" t="str">
        <f>VLOOKUP(L607,'Tables to Convert'!$E$3:$F$7,2,FALSE)</f>
        <v>White</v>
      </c>
      <c r="E607" s="32" t="str">
        <f>VLOOKUP(M607,'Tables to Convert'!$H$3:$I$5,2,FALSE)</f>
        <v>Female</v>
      </c>
      <c r="F607" s="32" t="str">
        <f>VLOOKUP(N607,'Tables to Convert'!$K$3:$L$8,2,FALSE)</f>
        <v>Ohio</v>
      </c>
      <c r="G607" s="40">
        <f t="shared" si="39"/>
        <v>51</v>
      </c>
      <c r="H607" s="34">
        <f t="shared" si="40"/>
        <v>1</v>
      </c>
      <c r="I607" s="12">
        <v>36</v>
      </c>
      <c r="J607" s="12">
        <v>51</v>
      </c>
      <c r="K607" s="12">
        <v>41</v>
      </c>
      <c r="L607" s="12">
        <v>1</v>
      </c>
      <c r="M607" s="12">
        <v>2</v>
      </c>
      <c r="N607" s="12">
        <v>31</v>
      </c>
      <c r="O607" s="12">
        <v>1</v>
      </c>
      <c r="P607" s="26">
        <v>50000</v>
      </c>
      <c r="Q607" s="28">
        <v>750729934</v>
      </c>
      <c r="R607"/>
      <c r="S607"/>
    </row>
    <row r="608" spans="1:19">
      <c r="A608" s="31">
        <f t="shared" si="37"/>
        <v>40</v>
      </c>
      <c r="B608" s="32" t="str">
        <f>VLOOKUP(K608,'Tables to Convert'!$B$4:$C$19,2,FALSE)</f>
        <v>Some College</v>
      </c>
      <c r="C608" s="33">
        <f t="shared" si="38"/>
        <v>50000</v>
      </c>
      <c r="D608" s="32" t="str">
        <f>VLOOKUP(L608,'Tables to Convert'!$E$3:$F$7,2,FALSE)</f>
        <v>White</v>
      </c>
      <c r="E608" s="32" t="str">
        <f>VLOOKUP(M608,'Tables to Convert'!$H$3:$I$5,2,FALSE)</f>
        <v>Male</v>
      </c>
      <c r="F608" s="32" t="str">
        <f>VLOOKUP(N608,'Tables to Convert'!$K$3:$L$8,2,FALSE)</f>
        <v>Ohio</v>
      </c>
      <c r="G608" s="40">
        <f t="shared" si="39"/>
        <v>53</v>
      </c>
      <c r="H608" s="34">
        <f t="shared" si="40"/>
        <v>1</v>
      </c>
      <c r="I608" s="12">
        <v>40</v>
      </c>
      <c r="J608" s="12">
        <v>53</v>
      </c>
      <c r="K608" s="12">
        <v>43</v>
      </c>
      <c r="L608" s="12">
        <v>1</v>
      </c>
      <c r="M608" s="12">
        <v>1</v>
      </c>
      <c r="N608" s="12">
        <v>31</v>
      </c>
      <c r="O608" s="12">
        <v>1</v>
      </c>
      <c r="P608" s="26">
        <v>50000</v>
      </c>
      <c r="Q608" s="28">
        <v>625057052</v>
      </c>
      <c r="R608"/>
      <c r="S608"/>
    </row>
    <row r="609" spans="1:19">
      <c r="A609" s="31">
        <f t="shared" si="37"/>
        <v>40</v>
      </c>
      <c r="B609" s="32" t="str">
        <f>VLOOKUP(K609,'Tables to Convert'!$B$4:$C$19,2,FALSE)</f>
        <v>Some College</v>
      </c>
      <c r="C609" s="33">
        <f t="shared" si="38"/>
        <v>37000</v>
      </c>
      <c r="D609" s="32" t="str">
        <f>VLOOKUP(L609,'Tables to Convert'!$E$3:$F$7,2,FALSE)</f>
        <v>White</v>
      </c>
      <c r="E609" s="32" t="str">
        <f>VLOOKUP(M609,'Tables to Convert'!$H$3:$I$5,2,FALSE)</f>
        <v>Male</v>
      </c>
      <c r="F609" s="32" t="str">
        <f>VLOOKUP(N609,'Tables to Convert'!$K$3:$L$8,2,FALSE)</f>
        <v>Ohio</v>
      </c>
      <c r="G609" s="40">
        <f t="shared" si="39"/>
        <v>48</v>
      </c>
      <c r="H609" s="34">
        <f t="shared" si="40"/>
        <v>1</v>
      </c>
      <c r="I609" s="12">
        <v>40</v>
      </c>
      <c r="J609" s="12">
        <v>48</v>
      </c>
      <c r="K609" s="12">
        <v>43</v>
      </c>
      <c r="L609" s="12">
        <v>1</v>
      </c>
      <c r="M609" s="12">
        <v>1</v>
      </c>
      <c r="N609" s="12">
        <v>31</v>
      </c>
      <c r="O609" s="12">
        <v>1</v>
      </c>
      <c r="P609" s="26">
        <v>37000</v>
      </c>
      <c r="Q609" s="28">
        <v>830214855</v>
      </c>
      <c r="R609"/>
      <c r="S609"/>
    </row>
    <row r="610" spans="1:19">
      <c r="A610" s="31">
        <f t="shared" si="37"/>
        <v>50</v>
      </c>
      <c r="B610" s="32" t="str">
        <f>VLOOKUP(K610,'Tables to Convert'!$B$4:$C$19,2,FALSE)</f>
        <v>Some College</v>
      </c>
      <c r="C610" s="33">
        <f t="shared" si="38"/>
        <v>390510</v>
      </c>
      <c r="D610" s="32" t="str">
        <f>VLOOKUP(L610,'Tables to Convert'!$E$3:$F$7,2,FALSE)</f>
        <v>White</v>
      </c>
      <c r="E610" s="32" t="str">
        <f>VLOOKUP(M610,'Tables to Convert'!$H$3:$I$5,2,FALSE)</f>
        <v>Female</v>
      </c>
      <c r="F610" s="32" t="str">
        <f>VLOOKUP(N610,'Tables to Convert'!$K$3:$L$8,2,FALSE)</f>
        <v>Ohio</v>
      </c>
      <c r="G610" s="40">
        <f t="shared" si="39"/>
        <v>48</v>
      </c>
      <c r="H610" s="34">
        <f t="shared" si="40"/>
        <v>1</v>
      </c>
      <c r="I610" s="12">
        <v>50</v>
      </c>
      <c r="J610" s="12">
        <v>48</v>
      </c>
      <c r="K610" s="12">
        <v>42</v>
      </c>
      <c r="L610" s="12">
        <v>1</v>
      </c>
      <c r="M610" s="12">
        <v>2</v>
      </c>
      <c r="N610" s="12">
        <v>31</v>
      </c>
      <c r="O610" s="12">
        <v>1</v>
      </c>
      <c r="P610" s="26">
        <v>390510</v>
      </c>
      <c r="Q610" s="28">
        <v>345360023</v>
      </c>
      <c r="R610"/>
      <c r="S610"/>
    </row>
    <row r="611" spans="1:19">
      <c r="A611" s="31">
        <f t="shared" si="37"/>
        <v>50</v>
      </c>
      <c r="B611" s="32" t="str">
        <f>VLOOKUP(K611,'Tables to Convert'!$B$4:$C$19,2,FALSE)</f>
        <v>Some College</v>
      </c>
      <c r="C611" s="33">
        <f t="shared" si="38"/>
        <v>39000</v>
      </c>
      <c r="D611" s="32" t="str">
        <f>VLOOKUP(L611,'Tables to Convert'!$E$3:$F$7,2,FALSE)</f>
        <v>White</v>
      </c>
      <c r="E611" s="32" t="str">
        <f>VLOOKUP(M611,'Tables to Convert'!$H$3:$I$5,2,FALSE)</f>
        <v>Male</v>
      </c>
      <c r="F611" s="32" t="str">
        <f>VLOOKUP(N611,'Tables to Convert'!$K$3:$L$8,2,FALSE)</f>
        <v>Ohio</v>
      </c>
      <c r="G611" s="40">
        <f t="shared" si="39"/>
        <v>48</v>
      </c>
      <c r="H611" s="34">
        <f t="shared" si="40"/>
        <v>5</v>
      </c>
      <c r="I611" s="12">
        <v>50</v>
      </c>
      <c r="J611" s="12">
        <v>48</v>
      </c>
      <c r="K611" s="12">
        <v>43</v>
      </c>
      <c r="L611" s="12">
        <v>1</v>
      </c>
      <c r="M611" s="12">
        <v>1</v>
      </c>
      <c r="N611" s="12">
        <v>31</v>
      </c>
      <c r="O611" s="12">
        <v>5</v>
      </c>
      <c r="P611" s="26">
        <v>39000</v>
      </c>
      <c r="Q611" s="28">
        <v>786408455</v>
      </c>
      <c r="R611"/>
      <c r="S611"/>
    </row>
    <row r="612" spans="1:19">
      <c r="A612" s="31">
        <f t="shared" si="37"/>
        <v>60</v>
      </c>
      <c r="B612" s="32" t="str">
        <f>VLOOKUP(K612,'Tables to Convert'!$B$4:$C$19,2,FALSE)</f>
        <v>Some College</v>
      </c>
      <c r="C612" s="33">
        <f t="shared" si="38"/>
        <v>30000</v>
      </c>
      <c r="D612" s="32" t="str">
        <f>VLOOKUP(L612,'Tables to Convert'!$E$3:$F$7,2,FALSE)</f>
        <v>White</v>
      </c>
      <c r="E612" s="32" t="str">
        <f>VLOOKUP(M612,'Tables to Convert'!$H$3:$I$5,2,FALSE)</f>
        <v>Male</v>
      </c>
      <c r="F612" s="32" t="str">
        <f>VLOOKUP(N612,'Tables to Convert'!$K$3:$L$8,2,FALSE)</f>
        <v>Ohio</v>
      </c>
      <c r="G612" s="40">
        <f t="shared" si="39"/>
        <v>27</v>
      </c>
      <c r="H612" s="34">
        <f t="shared" si="40"/>
        <v>5</v>
      </c>
      <c r="I612" s="12">
        <v>60</v>
      </c>
      <c r="J612" s="12">
        <v>27</v>
      </c>
      <c r="K612" s="12">
        <v>43</v>
      </c>
      <c r="L612" s="12">
        <v>1</v>
      </c>
      <c r="M612" s="12">
        <v>1</v>
      </c>
      <c r="N612" s="12">
        <v>31</v>
      </c>
      <c r="O612" s="12">
        <v>5</v>
      </c>
      <c r="P612" s="26">
        <v>30000</v>
      </c>
      <c r="Q612" s="28">
        <v>390534957</v>
      </c>
      <c r="R612"/>
      <c r="S612"/>
    </row>
    <row r="613" spans="1:19">
      <c r="A613" s="31">
        <f t="shared" si="37"/>
        <v>38</v>
      </c>
      <c r="B613" s="32" t="str">
        <f>VLOOKUP(K613,'Tables to Convert'!$B$4:$C$19,2,FALSE)</f>
        <v>High School Diploma</v>
      </c>
      <c r="C613" s="33">
        <f t="shared" si="38"/>
        <v>10000</v>
      </c>
      <c r="D613" s="32" t="str">
        <f>VLOOKUP(L613,'Tables to Convert'!$E$3:$F$7,2,FALSE)</f>
        <v>Black</v>
      </c>
      <c r="E613" s="32" t="str">
        <f>VLOOKUP(M613,'Tables to Convert'!$H$3:$I$5,2,FALSE)</f>
        <v>Female</v>
      </c>
      <c r="F613" s="32" t="str">
        <f>VLOOKUP(N613,'Tables to Convert'!$K$3:$L$8,2,FALSE)</f>
        <v>Ohio</v>
      </c>
      <c r="G613" s="40">
        <f t="shared" si="39"/>
        <v>27</v>
      </c>
      <c r="H613" s="34">
        <f t="shared" si="40"/>
        <v>3</v>
      </c>
      <c r="I613" s="12">
        <v>38</v>
      </c>
      <c r="J613" s="12">
        <v>27</v>
      </c>
      <c r="K613" s="12">
        <v>39</v>
      </c>
      <c r="L613" s="12">
        <v>2</v>
      </c>
      <c r="M613" s="12">
        <v>2</v>
      </c>
      <c r="N613" s="12">
        <v>31</v>
      </c>
      <c r="O613" s="12">
        <v>3</v>
      </c>
      <c r="P613" s="26">
        <v>10000</v>
      </c>
      <c r="Q613" s="28">
        <v>892639221</v>
      </c>
      <c r="R613"/>
      <c r="S613"/>
    </row>
    <row r="614" spans="1:19">
      <c r="A614" s="31">
        <f t="shared" si="37"/>
        <v>38</v>
      </c>
      <c r="B614" s="32" t="str">
        <f>VLOOKUP(K614,'Tables to Convert'!$B$4:$C$19,2,FALSE)</f>
        <v>High School Diploma</v>
      </c>
      <c r="C614" s="33">
        <f t="shared" si="38"/>
        <v>18000</v>
      </c>
      <c r="D614" s="32" t="str">
        <f>VLOOKUP(L614,'Tables to Convert'!$E$3:$F$7,2,FALSE)</f>
        <v>Black</v>
      </c>
      <c r="E614" s="32" t="str">
        <f>VLOOKUP(M614,'Tables to Convert'!$H$3:$I$5,2,FALSE)</f>
        <v>Male</v>
      </c>
      <c r="F614" s="32" t="str">
        <f>VLOOKUP(N614,'Tables to Convert'!$K$3:$L$8,2,FALSE)</f>
        <v>Ohio</v>
      </c>
      <c r="G614" s="40">
        <f t="shared" si="39"/>
        <v>30</v>
      </c>
      <c r="H614" s="34">
        <f t="shared" si="40"/>
        <v>3</v>
      </c>
      <c r="I614" s="12">
        <v>38</v>
      </c>
      <c r="J614" s="12">
        <v>30</v>
      </c>
      <c r="K614" s="12">
        <v>39</v>
      </c>
      <c r="L614" s="12">
        <v>2</v>
      </c>
      <c r="M614" s="12">
        <v>1</v>
      </c>
      <c r="N614" s="12">
        <v>31</v>
      </c>
      <c r="O614" s="12">
        <v>3</v>
      </c>
      <c r="P614" s="26">
        <v>18000</v>
      </c>
      <c r="Q614" s="28">
        <v>710382683</v>
      </c>
      <c r="R614"/>
      <c r="S614"/>
    </row>
    <row r="615" spans="1:19">
      <c r="A615" s="31">
        <f t="shared" si="37"/>
        <v>40</v>
      </c>
      <c r="B615" s="32" t="str">
        <f>VLOOKUP(K615,'Tables to Convert'!$B$4:$C$19,2,FALSE)</f>
        <v>11th Grade</v>
      </c>
      <c r="C615" s="33">
        <f t="shared" si="38"/>
        <v>30000</v>
      </c>
      <c r="D615" s="32" t="str">
        <f>VLOOKUP(L615,'Tables to Convert'!$E$3:$F$7,2,FALSE)</f>
        <v>White</v>
      </c>
      <c r="E615" s="32" t="str">
        <f>VLOOKUP(M615,'Tables to Convert'!$H$3:$I$5,2,FALSE)</f>
        <v>Male</v>
      </c>
      <c r="F615" s="32" t="str">
        <f>VLOOKUP(N615,'Tables to Convert'!$K$3:$L$8,2,FALSE)</f>
        <v>Ohio</v>
      </c>
      <c r="G615" s="40">
        <f t="shared" si="39"/>
        <v>39</v>
      </c>
      <c r="H615" s="34">
        <f t="shared" si="40"/>
        <v>6</v>
      </c>
      <c r="I615" s="12">
        <v>40</v>
      </c>
      <c r="J615" s="12">
        <v>39</v>
      </c>
      <c r="K615" s="12">
        <v>38</v>
      </c>
      <c r="L615" s="12">
        <v>1</v>
      </c>
      <c r="M615" s="12">
        <v>1</v>
      </c>
      <c r="N615" s="12">
        <v>31</v>
      </c>
      <c r="O615" s="12">
        <v>6</v>
      </c>
      <c r="P615" s="26">
        <v>30000</v>
      </c>
      <c r="Q615" s="28">
        <v>885644955</v>
      </c>
      <c r="R615"/>
      <c r="S615"/>
    </row>
    <row r="616" spans="1:19">
      <c r="A616" s="31">
        <f t="shared" si="37"/>
        <v>55</v>
      </c>
      <c r="B616" s="32" t="str">
        <f>VLOOKUP(K616,'Tables to Convert'!$B$4:$C$19,2,FALSE)</f>
        <v>Some College</v>
      </c>
      <c r="C616" s="33">
        <f t="shared" si="38"/>
        <v>24000</v>
      </c>
      <c r="D616" s="32" t="str">
        <f>VLOOKUP(L616,'Tables to Convert'!$E$3:$F$7,2,FALSE)</f>
        <v>White</v>
      </c>
      <c r="E616" s="32" t="str">
        <f>VLOOKUP(M616,'Tables to Convert'!$H$3:$I$5,2,FALSE)</f>
        <v>Male</v>
      </c>
      <c r="F616" s="32" t="str">
        <f>VLOOKUP(N616,'Tables to Convert'!$K$3:$L$8,2,FALSE)</f>
        <v>Ohio</v>
      </c>
      <c r="G616" s="40">
        <f t="shared" si="39"/>
        <v>28</v>
      </c>
      <c r="H616" s="34">
        <f t="shared" si="40"/>
        <v>2</v>
      </c>
      <c r="I616" s="12">
        <v>55</v>
      </c>
      <c r="J616" s="12">
        <v>28</v>
      </c>
      <c r="K616" s="12">
        <v>40</v>
      </c>
      <c r="L616" s="12">
        <v>1</v>
      </c>
      <c r="M616" s="12">
        <v>1</v>
      </c>
      <c r="N616" s="12">
        <v>31</v>
      </c>
      <c r="O616" s="12">
        <v>2</v>
      </c>
      <c r="P616" s="26">
        <v>24000</v>
      </c>
      <c r="Q616" s="28">
        <v>943352049</v>
      </c>
      <c r="R616"/>
      <c r="S616"/>
    </row>
    <row r="617" spans="1:19">
      <c r="A617" s="31">
        <f t="shared" si="37"/>
        <v>52</v>
      </c>
      <c r="B617" s="32" t="str">
        <f>VLOOKUP(K617,'Tables to Convert'!$B$4:$C$19,2,FALSE)</f>
        <v>Bachelors</v>
      </c>
      <c r="C617" s="33">
        <f t="shared" si="38"/>
        <v>40000</v>
      </c>
      <c r="D617" s="32" t="str">
        <f>VLOOKUP(L617,'Tables to Convert'!$E$3:$F$7,2,FALSE)</f>
        <v>White</v>
      </c>
      <c r="E617" s="32" t="str">
        <f>VLOOKUP(M617,'Tables to Convert'!$H$3:$I$5,2,FALSE)</f>
        <v>Female</v>
      </c>
      <c r="F617" s="32" t="str">
        <f>VLOOKUP(N617,'Tables to Convert'!$K$3:$L$8,2,FALSE)</f>
        <v>Ohio</v>
      </c>
      <c r="G617" s="40">
        <f t="shared" si="39"/>
        <v>35</v>
      </c>
      <c r="H617" s="34">
        <f t="shared" si="40"/>
        <v>1</v>
      </c>
      <c r="I617" s="12">
        <v>52</v>
      </c>
      <c r="J617" s="12">
        <v>35</v>
      </c>
      <c r="K617" s="12">
        <v>44</v>
      </c>
      <c r="L617" s="12">
        <v>1</v>
      </c>
      <c r="M617" s="12">
        <v>2</v>
      </c>
      <c r="N617" s="12">
        <v>31</v>
      </c>
      <c r="O617" s="12">
        <v>1</v>
      </c>
      <c r="P617" s="26">
        <v>40000</v>
      </c>
      <c r="Q617" s="28">
        <v>272035035</v>
      </c>
      <c r="R617"/>
      <c r="S617"/>
    </row>
    <row r="618" spans="1:19">
      <c r="A618" s="31">
        <f t="shared" si="37"/>
        <v>40</v>
      </c>
      <c r="B618" s="32" t="str">
        <f>VLOOKUP(K618,'Tables to Convert'!$B$4:$C$19,2,FALSE)</f>
        <v>Bachelors</v>
      </c>
      <c r="C618" s="33">
        <f t="shared" si="38"/>
        <v>70000</v>
      </c>
      <c r="D618" s="32" t="str">
        <f>VLOOKUP(L618,'Tables to Convert'!$E$3:$F$7,2,FALSE)</f>
        <v>White</v>
      </c>
      <c r="E618" s="32" t="str">
        <f>VLOOKUP(M618,'Tables to Convert'!$H$3:$I$5,2,FALSE)</f>
        <v>Female</v>
      </c>
      <c r="F618" s="32" t="str">
        <f>VLOOKUP(N618,'Tables to Convert'!$K$3:$L$8,2,FALSE)</f>
        <v>Ohio</v>
      </c>
      <c r="G618" s="40">
        <f t="shared" si="39"/>
        <v>62</v>
      </c>
      <c r="H618" s="34">
        <f t="shared" si="40"/>
        <v>1</v>
      </c>
      <c r="I618" s="12">
        <v>40</v>
      </c>
      <c r="J618" s="12">
        <v>62</v>
      </c>
      <c r="K618" s="12">
        <v>44</v>
      </c>
      <c r="L618" s="12">
        <v>1</v>
      </c>
      <c r="M618" s="12">
        <v>2</v>
      </c>
      <c r="N618" s="12">
        <v>31</v>
      </c>
      <c r="O618" s="12">
        <v>1</v>
      </c>
      <c r="P618" s="26">
        <v>70000</v>
      </c>
      <c r="Q618" s="28">
        <v>546414170</v>
      </c>
      <c r="R618"/>
      <c r="S618"/>
    </row>
    <row r="619" spans="1:19">
      <c r="A619" s="31">
        <f t="shared" si="37"/>
        <v>60</v>
      </c>
      <c r="B619" s="32" t="str">
        <f>VLOOKUP(K619,'Tables to Convert'!$B$4:$C$19,2,FALSE)</f>
        <v>High School Diploma</v>
      </c>
      <c r="C619" s="33">
        <f t="shared" si="38"/>
        <v>60000</v>
      </c>
      <c r="D619" s="32" t="str">
        <f>VLOOKUP(L619,'Tables to Convert'!$E$3:$F$7,2,FALSE)</f>
        <v>White</v>
      </c>
      <c r="E619" s="32" t="str">
        <f>VLOOKUP(M619,'Tables to Convert'!$H$3:$I$5,2,FALSE)</f>
        <v>Male</v>
      </c>
      <c r="F619" s="32" t="str">
        <f>VLOOKUP(N619,'Tables to Convert'!$K$3:$L$8,2,FALSE)</f>
        <v>Ohio</v>
      </c>
      <c r="G619" s="40">
        <f t="shared" si="39"/>
        <v>42</v>
      </c>
      <c r="H619" s="34">
        <f t="shared" si="40"/>
        <v>1</v>
      </c>
      <c r="I619" s="12">
        <v>60</v>
      </c>
      <c r="J619" s="12">
        <v>42</v>
      </c>
      <c r="K619" s="12">
        <v>39</v>
      </c>
      <c r="L619" s="12">
        <v>1</v>
      </c>
      <c r="M619" s="12">
        <v>1</v>
      </c>
      <c r="N619" s="12">
        <v>31</v>
      </c>
      <c r="O619" s="12">
        <v>1</v>
      </c>
      <c r="P619" s="26">
        <v>60000</v>
      </c>
      <c r="Q619" s="28">
        <v>741184628</v>
      </c>
      <c r="R619"/>
      <c r="S619"/>
    </row>
    <row r="620" spans="1:19">
      <c r="A620" s="31">
        <f t="shared" si="37"/>
        <v>45</v>
      </c>
      <c r="B620" s="32" t="str">
        <f>VLOOKUP(K620,'Tables to Convert'!$B$4:$C$19,2,FALSE)</f>
        <v>Some College</v>
      </c>
      <c r="C620" s="33">
        <f t="shared" si="38"/>
        <v>20000</v>
      </c>
      <c r="D620" s="32" t="str">
        <f>VLOOKUP(L620,'Tables to Convert'!$E$3:$F$7,2,FALSE)</f>
        <v>White</v>
      </c>
      <c r="E620" s="32" t="str">
        <f>VLOOKUP(M620,'Tables to Convert'!$H$3:$I$5,2,FALSE)</f>
        <v>Male</v>
      </c>
      <c r="F620" s="32" t="str">
        <f>VLOOKUP(N620,'Tables to Convert'!$K$3:$L$8,2,FALSE)</f>
        <v>Ohio</v>
      </c>
      <c r="G620" s="40">
        <f t="shared" si="39"/>
        <v>38</v>
      </c>
      <c r="H620" s="34">
        <f t="shared" si="40"/>
        <v>8</v>
      </c>
      <c r="I620" s="12">
        <v>45</v>
      </c>
      <c r="J620" s="12">
        <v>38</v>
      </c>
      <c r="K620" s="12">
        <v>43</v>
      </c>
      <c r="L620" s="12">
        <v>1</v>
      </c>
      <c r="M620" s="12">
        <v>1</v>
      </c>
      <c r="N620" s="12">
        <v>31</v>
      </c>
      <c r="O620" s="12">
        <v>8</v>
      </c>
      <c r="P620" s="26">
        <v>20000</v>
      </c>
      <c r="Q620" s="28">
        <v>941461936</v>
      </c>
      <c r="R620"/>
      <c r="S620"/>
    </row>
    <row r="621" spans="1:19">
      <c r="A621" s="31">
        <f t="shared" si="37"/>
        <v>36</v>
      </c>
      <c r="B621" s="32" t="str">
        <f>VLOOKUP(K621,'Tables to Convert'!$B$4:$C$19,2,FALSE)</f>
        <v>Some College</v>
      </c>
      <c r="C621" s="33">
        <f t="shared" si="38"/>
        <v>12500</v>
      </c>
      <c r="D621" s="32" t="str">
        <f>VLOOKUP(L621,'Tables to Convert'!$E$3:$F$7,2,FALSE)</f>
        <v>White</v>
      </c>
      <c r="E621" s="32" t="str">
        <f>VLOOKUP(M621,'Tables to Convert'!$H$3:$I$5,2,FALSE)</f>
        <v>Female</v>
      </c>
      <c r="F621" s="32" t="str">
        <f>VLOOKUP(N621,'Tables to Convert'!$K$3:$L$8,2,FALSE)</f>
        <v>Ohio</v>
      </c>
      <c r="G621" s="40">
        <f t="shared" si="39"/>
        <v>18</v>
      </c>
      <c r="H621" s="34">
        <f t="shared" si="40"/>
        <v>0</v>
      </c>
      <c r="I621" s="12">
        <v>36</v>
      </c>
      <c r="J621" s="12">
        <v>18</v>
      </c>
      <c r="K621" s="12">
        <v>40</v>
      </c>
      <c r="L621" s="12">
        <v>1</v>
      </c>
      <c r="M621" s="12">
        <v>2</v>
      </c>
      <c r="N621" s="12">
        <v>31</v>
      </c>
      <c r="O621" s="12">
        <v>0</v>
      </c>
      <c r="P621" s="26">
        <v>12500</v>
      </c>
      <c r="Q621" s="28">
        <v>772774532</v>
      </c>
      <c r="R621"/>
      <c r="S621"/>
    </row>
    <row r="622" spans="1:19">
      <c r="A622" s="31">
        <f t="shared" si="37"/>
        <v>40</v>
      </c>
      <c r="B622" s="32" t="str">
        <f>VLOOKUP(K622,'Tables to Convert'!$B$4:$C$19,2,FALSE)</f>
        <v>Some College</v>
      </c>
      <c r="C622" s="33">
        <f t="shared" si="38"/>
        <v>42000</v>
      </c>
      <c r="D622" s="32" t="str">
        <f>VLOOKUP(L622,'Tables to Convert'!$E$3:$F$7,2,FALSE)</f>
        <v>White</v>
      </c>
      <c r="E622" s="32" t="str">
        <f>VLOOKUP(M622,'Tables to Convert'!$H$3:$I$5,2,FALSE)</f>
        <v>Male</v>
      </c>
      <c r="F622" s="32" t="str">
        <f>VLOOKUP(N622,'Tables to Convert'!$K$3:$L$8,2,FALSE)</f>
        <v>Ohio</v>
      </c>
      <c r="G622" s="40">
        <f t="shared" si="39"/>
        <v>46</v>
      </c>
      <c r="H622" s="34">
        <f t="shared" si="40"/>
        <v>6</v>
      </c>
      <c r="I622" s="12">
        <v>40</v>
      </c>
      <c r="J622" s="12">
        <v>46</v>
      </c>
      <c r="K622" s="12">
        <v>40</v>
      </c>
      <c r="L622" s="12">
        <v>1</v>
      </c>
      <c r="M622" s="12">
        <v>1</v>
      </c>
      <c r="N622" s="12">
        <v>31</v>
      </c>
      <c r="O622" s="12">
        <v>6</v>
      </c>
      <c r="P622" s="26">
        <v>42000</v>
      </c>
      <c r="Q622" s="28">
        <v>129576216</v>
      </c>
      <c r="R622"/>
      <c r="S622"/>
    </row>
    <row r="623" spans="1:19">
      <c r="A623" s="31">
        <f t="shared" si="37"/>
        <v>60</v>
      </c>
      <c r="B623" s="32" t="str">
        <f>VLOOKUP(K623,'Tables to Convert'!$B$4:$C$19,2,FALSE)</f>
        <v>High School Diploma</v>
      </c>
      <c r="C623" s="33">
        <f t="shared" si="38"/>
        <v>60000</v>
      </c>
      <c r="D623" s="32" t="str">
        <f>VLOOKUP(L623,'Tables to Convert'!$E$3:$F$7,2,FALSE)</f>
        <v>White</v>
      </c>
      <c r="E623" s="32" t="str">
        <f>VLOOKUP(M623,'Tables to Convert'!$H$3:$I$5,2,FALSE)</f>
        <v>Male</v>
      </c>
      <c r="F623" s="32" t="str">
        <f>VLOOKUP(N623,'Tables to Convert'!$K$3:$L$8,2,FALSE)</f>
        <v>Ohio</v>
      </c>
      <c r="G623" s="40">
        <f t="shared" si="39"/>
        <v>34</v>
      </c>
      <c r="H623" s="34">
        <f t="shared" si="40"/>
        <v>6</v>
      </c>
      <c r="I623" s="12">
        <v>60</v>
      </c>
      <c r="J623" s="12">
        <v>34</v>
      </c>
      <c r="K623" s="12">
        <v>39</v>
      </c>
      <c r="L623" s="12">
        <v>1</v>
      </c>
      <c r="M623" s="12">
        <v>1</v>
      </c>
      <c r="N623" s="12">
        <v>31</v>
      </c>
      <c r="O623" s="12">
        <v>6</v>
      </c>
      <c r="P623" s="26">
        <v>60000</v>
      </c>
      <c r="Q623" s="28">
        <v>777139183</v>
      </c>
      <c r="R623"/>
      <c r="S623"/>
    </row>
    <row r="624" spans="1:19">
      <c r="A624" s="31">
        <f t="shared" si="37"/>
        <v>40</v>
      </c>
      <c r="B624" s="32" t="str">
        <f>VLOOKUP(K624,'Tables to Convert'!$B$4:$C$19,2,FALSE)</f>
        <v>High School Diploma</v>
      </c>
      <c r="C624" s="33">
        <f t="shared" si="38"/>
        <v>48048</v>
      </c>
      <c r="D624" s="32" t="str">
        <f>VLOOKUP(L624,'Tables to Convert'!$E$3:$F$7,2,FALSE)</f>
        <v>White</v>
      </c>
      <c r="E624" s="32" t="str">
        <f>VLOOKUP(M624,'Tables to Convert'!$H$3:$I$5,2,FALSE)</f>
        <v>Male</v>
      </c>
      <c r="F624" s="32" t="str">
        <f>VLOOKUP(N624,'Tables to Convert'!$K$3:$L$8,2,FALSE)</f>
        <v>Ohio</v>
      </c>
      <c r="G624" s="40">
        <f t="shared" si="39"/>
        <v>60</v>
      </c>
      <c r="H624" s="34">
        <f t="shared" si="40"/>
        <v>4</v>
      </c>
      <c r="I624" s="12">
        <v>40</v>
      </c>
      <c r="J624" s="12">
        <v>60</v>
      </c>
      <c r="K624" s="12">
        <v>39</v>
      </c>
      <c r="L624" s="12">
        <v>1</v>
      </c>
      <c r="M624" s="12">
        <v>1</v>
      </c>
      <c r="N624" s="12">
        <v>31</v>
      </c>
      <c r="O624" s="12">
        <v>4</v>
      </c>
      <c r="P624" s="26">
        <v>48048</v>
      </c>
      <c r="Q624" s="28">
        <v>67677375</v>
      </c>
      <c r="R624"/>
      <c r="S624"/>
    </row>
    <row r="625" spans="1:19">
      <c r="A625" s="31">
        <f t="shared" si="37"/>
        <v>40</v>
      </c>
      <c r="B625" s="32" t="str">
        <f>VLOOKUP(K625,'Tables to Convert'!$B$4:$C$19,2,FALSE)</f>
        <v>10th Grade</v>
      </c>
      <c r="C625" s="33">
        <f t="shared" si="38"/>
        <v>40000</v>
      </c>
      <c r="D625" s="32" t="str">
        <f>VLOOKUP(L625,'Tables to Convert'!$E$3:$F$7,2,FALSE)</f>
        <v>White</v>
      </c>
      <c r="E625" s="32" t="str">
        <f>VLOOKUP(M625,'Tables to Convert'!$H$3:$I$5,2,FALSE)</f>
        <v>Female</v>
      </c>
      <c r="F625" s="32" t="str">
        <f>VLOOKUP(N625,'Tables to Convert'!$K$3:$L$8,2,FALSE)</f>
        <v>Ohio</v>
      </c>
      <c r="G625" s="40">
        <f t="shared" si="39"/>
        <v>56</v>
      </c>
      <c r="H625" s="34">
        <f t="shared" si="40"/>
        <v>7</v>
      </c>
      <c r="I625" s="12">
        <v>40</v>
      </c>
      <c r="J625" s="12">
        <v>56</v>
      </c>
      <c r="K625" s="12">
        <v>36</v>
      </c>
      <c r="L625" s="12">
        <v>1</v>
      </c>
      <c r="M625" s="12">
        <v>2</v>
      </c>
      <c r="N625" s="12">
        <v>31</v>
      </c>
      <c r="O625" s="12">
        <v>7</v>
      </c>
      <c r="P625" s="26">
        <v>40000</v>
      </c>
      <c r="Q625" s="28">
        <v>865040530</v>
      </c>
      <c r="R625"/>
      <c r="S625"/>
    </row>
    <row r="626" spans="1:19">
      <c r="A626" s="31">
        <f t="shared" si="37"/>
        <v>40</v>
      </c>
      <c r="B626" s="32" t="str">
        <f>VLOOKUP(K626,'Tables to Convert'!$B$4:$C$19,2,FALSE)</f>
        <v>Bachelors</v>
      </c>
      <c r="C626" s="33">
        <f t="shared" si="38"/>
        <v>38000</v>
      </c>
      <c r="D626" s="32" t="str">
        <f>VLOOKUP(L626,'Tables to Convert'!$E$3:$F$7,2,FALSE)</f>
        <v>White</v>
      </c>
      <c r="E626" s="32" t="str">
        <f>VLOOKUP(M626,'Tables to Convert'!$H$3:$I$5,2,FALSE)</f>
        <v>Male</v>
      </c>
      <c r="F626" s="32" t="str">
        <f>VLOOKUP(N626,'Tables to Convert'!$K$3:$L$8,2,FALSE)</f>
        <v>Ohio</v>
      </c>
      <c r="G626" s="40">
        <f t="shared" si="39"/>
        <v>33</v>
      </c>
      <c r="H626" s="34">
        <f t="shared" si="40"/>
        <v>5</v>
      </c>
      <c r="I626" s="12">
        <v>40</v>
      </c>
      <c r="J626" s="12">
        <v>33</v>
      </c>
      <c r="K626" s="12">
        <v>44</v>
      </c>
      <c r="L626" s="12">
        <v>1</v>
      </c>
      <c r="M626" s="12">
        <v>1</v>
      </c>
      <c r="N626" s="12">
        <v>31</v>
      </c>
      <c r="O626" s="12">
        <v>5</v>
      </c>
      <c r="P626" s="26">
        <v>38000</v>
      </c>
      <c r="Q626" s="28">
        <v>689044420</v>
      </c>
      <c r="R626"/>
      <c r="S626"/>
    </row>
    <row r="627" spans="1:19">
      <c r="A627" s="31">
        <f t="shared" si="37"/>
        <v>50</v>
      </c>
      <c r="B627" s="32" t="str">
        <f>VLOOKUP(K627,'Tables to Convert'!$B$4:$C$19,2,FALSE)</f>
        <v>Some College</v>
      </c>
      <c r="C627" s="33">
        <f t="shared" si="38"/>
        <v>65406</v>
      </c>
      <c r="D627" s="32" t="str">
        <f>VLOOKUP(L627,'Tables to Convert'!$E$3:$F$7,2,FALSE)</f>
        <v>White</v>
      </c>
      <c r="E627" s="32" t="str">
        <f>VLOOKUP(M627,'Tables to Convert'!$H$3:$I$5,2,FALSE)</f>
        <v>Male</v>
      </c>
      <c r="F627" s="32" t="str">
        <f>VLOOKUP(N627,'Tables to Convert'!$K$3:$L$8,2,FALSE)</f>
        <v>Ohio</v>
      </c>
      <c r="G627" s="40">
        <f t="shared" si="39"/>
        <v>31</v>
      </c>
      <c r="H627" s="34">
        <f t="shared" si="40"/>
        <v>5</v>
      </c>
      <c r="I627" s="12">
        <v>50</v>
      </c>
      <c r="J627" s="12">
        <v>31</v>
      </c>
      <c r="K627" s="12">
        <v>40</v>
      </c>
      <c r="L627" s="12">
        <v>1</v>
      </c>
      <c r="M627" s="12">
        <v>1</v>
      </c>
      <c r="N627" s="12">
        <v>31</v>
      </c>
      <c r="O627" s="12">
        <v>5</v>
      </c>
      <c r="P627" s="26">
        <v>65406</v>
      </c>
      <c r="Q627" s="28">
        <v>443177094</v>
      </c>
      <c r="R627"/>
      <c r="S627"/>
    </row>
    <row r="628" spans="1:19">
      <c r="A628" s="31">
        <f t="shared" si="37"/>
        <v>50</v>
      </c>
      <c r="B628" s="32" t="str">
        <f>VLOOKUP(K628,'Tables to Convert'!$B$4:$C$19,2,FALSE)</f>
        <v>Some College</v>
      </c>
      <c r="C628" s="33">
        <f t="shared" si="38"/>
        <v>44000</v>
      </c>
      <c r="D628" s="32" t="str">
        <f>VLOOKUP(L628,'Tables to Convert'!$E$3:$F$7,2,FALSE)</f>
        <v>White</v>
      </c>
      <c r="E628" s="32" t="str">
        <f>VLOOKUP(M628,'Tables to Convert'!$H$3:$I$5,2,FALSE)</f>
        <v>Male</v>
      </c>
      <c r="F628" s="32" t="str">
        <f>VLOOKUP(N628,'Tables to Convert'!$K$3:$L$8,2,FALSE)</f>
        <v>Ohio</v>
      </c>
      <c r="G628" s="40">
        <f t="shared" si="39"/>
        <v>38</v>
      </c>
      <c r="H628" s="34">
        <f t="shared" si="40"/>
        <v>2</v>
      </c>
      <c r="I628" s="12">
        <v>50</v>
      </c>
      <c r="J628" s="12">
        <v>38</v>
      </c>
      <c r="K628" s="12">
        <v>42</v>
      </c>
      <c r="L628" s="12">
        <v>1</v>
      </c>
      <c r="M628" s="12">
        <v>1</v>
      </c>
      <c r="N628" s="12">
        <v>31</v>
      </c>
      <c r="O628" s="12">
        <v>2</v>
      </c>
      <c r="P628" s="26">
        <v>44000</v>
      </c>
      <c r="Q628" s="28">
        <v>126884613</v>
      </c>
      <c r="R628"/>
      <c r="S628"/>
    </row>
    <row r="629" spans="1:19">
      <c r="A629" s="31">
        <f t="shared" si="37"/>
        <v>40</v>
      </c>
      <c r="B629" s="32" t="str">
        <f>VLOOKUP(K629,'Tables to Convert'!$B$4:$C$19,2,FALSE)</f>
        <v>High School Diploma</v>
      </c>
      <c r="C629" s="33">
        <f t="shared" si="38"/>
        <v>23000</v>
      </c>
      <c r="D629" s="32" t="str">
        <f>VLOOKUP(L629,'Tables to Convert'!$E$3:$F$7,2,FALSE)</f>
        <v>White</v>
      </c>
      <c r="E629" s="32" t="str">
        <f>VLOOKUP(M629,'Tables to Convert'!$H$3:$I$5,2,FALSE)</f>
        <v>Male</v>
      </c>
      <c r="F629" s="32" t="str">
        <f>VLOOKUP(N629,'Tables to Convert'!$K$3:$L$8,2,FALSE)</f>
        <v>Ohio</v>
      </c>
      <c r="G629" s="40">
        <f t="shared" si="39"/>
        <v>47</v>
      </c>
      <c r="H629" s="34">
        <f t="shared" si="40"/>
        <v>2</v>
      </c>
      <c r="I629" s="12">
        <v>40</v>
      </c>
      <c r="J629" s="12">
        <v>47</v>
      </c>
      <c r="K629" s="12">
        <v>39</v>
      </c>
      <c r="L629" s="12">
        <v>1</v>
      </c>
      <c r="M629" s="12">
        <v>1</v>
      </c>
      <c r="N629" s="12">
        <v>31</v>
      </c>
      <c r="O629" s="12">
        <v>2</v>
      </c>
      <c r="P629" s="26">
        <v>23000</v>
      </c>
      <c r="Q629" s="28">
        <v>170052288</v>
      </c>
      <c r="R629"/>
      <c r="S629"/>
    </row>
    <row r="630" spans="1:19">
      <c r="A630" s="31">
        <f t="shared" si="37"/>
        <v>40</v>
      </c>
      <c r="B630" s="32" t="str">
        <f>VLOOKUP(K630,'Tables to Convert'!$B$4:$C$19,2,FALSE)</f>
        <v>High School Diploma</v>
      </c>
      <c r="C630" s="33">
        <f t="shared" si="38"/>
        <v>22000</v>
      </c>
      <c r="D630" s="32" t="str">
        <f>VLOOKUP(L630,'Tables to Convert'!$E$3:$F$7,2,FALSE)</f>
        <v>White</v>
      </c>
      <c r="E630" s="32" t="str">
        <f>VLOOKUP(M630,'Tables to Convert'!$H$3:$I$5,2,FALSE)</f>
        <v>Male</v>
      </c>
      <c r="F630" s="32" t="str">
        <f>VLOOKUP(N630,'Tables to Convert'!$K$3:$L$8,2,FALSE)</f>
        <v>Ohio</v>
      </c>
      <c r="G630" s="40">
        <f t="shared" si="39"/>
        <v>48</v>
      </c>
      <c r="H630" s="34">
        <f t="shared" si="40"/>
        <v>5</v>
      </c>
      <c r="I630" s="12">
        <v>40</v>
      </c>
      <c r="J630" s="12">
        <v>48</v>
      </c>
      <c r="K630" s="12">
        <v>39</v>
      </c>
      <c r="L630" s="12">
        <v>1</v>
      </c>
      <c r="M630" s="12">
        <v>1</v>
      </c>
      <c r="N630" s="12">
        <v>31</v>
      </c>
      <c r="O630" s="12">
        <v>5</v>
      </c>
      <c r="P630" s="26">
        <v>22000</v>
      </c>
      <c r="Q630" s="28">
        <v>799906395</v>
      </c>
      <c r="R630"/>
      <c r="S630"/>
    </row>
    <row r="631" spans="1:19">
      <c r="A631" s="31">
        <f t="shared" si="37"/>
        <v>40</v>
      </c>
      <c r="B631" s="32" t="str">
        <f>VLOOKUP(K631,'Tables to Convert'!$B$4:$C$19,2,FALSE)</f>
        <v>Some College</v>
      </c>
      <c r="C631" s="33">
        <f t="shared" si="38"/>
        <v>35000</v>
      </c>
      <c r="D631" s="32" t="str">
        <f>VLOOKUP(L631,'Tables to Convert'!$E$3:$F$7,2,FALSE)</f>
        <v>White</v>
      </c>
      <c r="E631" s="32" t="str">
        <f>VLOOKUP(M631,'Tables to Convert'!$H$3:$I$5,2,FALSE)</f>
        <v>Female</v>
      </c>
      <c r="F631" s="32" t="str">
        <f>VLOOKUP(N631,'Tables to Convert'!$K$3:$L$8,2,FALSE)</f>
        <v>Ohio</v>
      </c>
      <c r="G631" s="40">
        <f t="shared" si="39"/>
        <v>60</v>
      </c>
      <c r="H631" s="34">
        <f t="shared" si="40"/>
        <v>6</v>
      </c>
      <c r="I631" s="12">
        <v>40</v>
      </c>
      <c r="J631" s="12">
        <v>60</v>
      </c>
      <c r="K631" s="12">
        <v>40</v>
      </c>
      <c r="L631" s="12">
        <v>1</v>
      </c>
      <c r="M631" s="12">
        <v>2</v>
      </c>
      <c r="N631" s="12">
        <v>31</v>
      </c>
      <c r="O631" s="12">
        <v>6</v>
      </c>
      <c r="P631" s="26">
        <v>35000</v>
      </c>
      <c r="Q631" s="28">
        <v>15905060</v>
      </c>
      <c r="R631"/>
      <c r="S631"/>
    </row>
    <row r="632" spans="1:19">
      <c r="A632" s="31">
        <f t="shared" si="37"/>
        <v>40</v>
      </c>
      <c r="B632" s="32" t="str">
        <f>VLOOKUP(K632,'Tables to Convert'!$B$4:$C$19,2,FALSE)</f>
        <v>Some College</v>
      </c>
      <c r="C632" s="33">
        <f t="shared" si="38"/>
        <v>45000</v>
      </c>
      <c r="D632" s="32" t="str">
        <f>VLOOKUP(L632,'Tables to Convert'!$E$3:$F$7,2,FALSE)</f>
        <v>White</v>
      </c>
      <c r="E632" s="32" t="str">
        <f>VLOOKUP(M632,'Tables to Convert'!$H$3:$I$5,2,FALSE)</f>
        <v>Male</v>
      </c>
      <c r="F632" s="32" t="str">
        <f>VLOOKUP(N632,'Tables to Convert'!$K$3:$L$8,2,FALSE)</f>
        <v>Ohio</v>
      </c>
      <c r="G632" s="40">
        <f t="shared" si="39"/>
        <v>63</v>
      </c>
      <c r="H632" s="34">
        <f t="shared" si="40"/>
        <v>6</v>
      </c>
      <c r="I632" s="12">
        <v>40</v>
      </c>
      <c r="J632" s="12">
        <v>63</v>
      </c>
      <c r="K632" s="12">
        <v>40</v>
      </c>
      <c r="L632" s="12">
        <v>1</v>
      </c>
      <c r="M632" s="12">
        <v>1</v>
      </c>
      <c r="N632" s="12">
        <v>31</v>
      </c>
      <c r="O632" s="12">
        <v>6</v>
      </c>
      <c r="P632" s="26">
        <v>45000</v>
      </c>
      <c r="Q632" s="28">
        <v>759492334</v>
      </c>
      <c r="R632"/>
      <c r="S632"/>
    </row>
    <row r="633" spans="1:19">
      <c r="A633" s="31">
        <f t="shared" si="37"/>
        <v>40</v>
      </c>
      <c r="B633" s="32" t="str">
        <f>VLOOKUP(K633,'Tables to Convert'!$B$4:$C$19,2,FALSE)</f>
        <v>Some College</v>
      </c>
      <c r="C633" s="33">
        <f t="shared" si="38"/>
        <v>30000</v>
      </c>
      <c r="D633" s="32" t="str">
        <f>VLOOKUP(L633,'Tables to Convert'!$E$3:$F$7,2,FALSE)</f>
        <v>White</v>
      </c>
      <c r="E633" s="32" t="str">
        <f>VLOOKUP(M633,'Tables to Convert'!$H$3:$I$5,2,FALSE)</f>
        <v>Male</v>
      </c>
      <c r="F633" s="32" t="str">
        <f>VLOOKUP(N633,'Tables to Convert'!$K$3:$L$8,2,FALSE)</f>
        <v>Ohio</v>
      </c>
      <c r="G633" s="40">
        <f t="shared" si="39"/>
        <v>38</v>
      </c>
      <c r="H633" s="34">
        <f t="shared" si="40"/>
        <v>7</v>
      </c>
      <c r="I633" s="12">
        <v>40</v>
      </c>
      <c r="J633" s="12">
        <v>38</v>
      </c>
      <c r="K633" s="12">
        <v>40</v>
      </c>
      <c r="L633" s="12">
        <v>1</v>
      </c>
      <c r="M633" s="12">
        <v>1</v>
      </c>
      <c r="N633" s="12">
        <v>31</v>
      </c>
      <c r="O633" s="12">
        <v>7</v>
      </c>
      <c r="P633" s="26">
        <v>30000</v>
      </c>
      <c r="Q633" s="28">
        <v>985574001</v>
      </c>
      <c r="R633"/>
      <c r="S633"/>
    </row>
    <row r="634" spans="1:19">
      <c r="A634" s="31">
        <f t="shared" si="37"/>
        <v>40</v>
      </c>
      <c r="B634" s="32" t="str">
        <f>VLOOKUP(K634,'Tables to Convert'!$B$4:$C$19,2,FALSE)</f>
        <v>High School Diploma</v>
      </c>
      <c r="C634" s="33">
        <f t="shared" si="38"/>
        <v>29000</v>
      </c>
      <c r="D634" s="32" t="str">
        <f>VLOOKUP(L634,'Tables to Convert'!$E$3:$F$7,2,FALSE)</f>
        <v>White</v>
      </c>
      <c r="E634" s="32" t="str">
        <f>VLOOKUP(M634,'Tables to Convert'!$H$3:$I$5,2,FALSE)</f>
        <v>Female</v>
      </c>
      <c r="F634" s="32" t="str">
        <f>VLOOKUP(N634,'Tables to Convert'!$K$3:$L$8,2,FALSE)</f>
        <v>Ohio</v>
      </c>
      <c r="G634" s="40">
        <f t="shared" si="39"/>
        <v>55</v>
      </c>
      <c r="H634" s="34">
        <f t="shared" si="40"/>
        <v>6</v>
      </c>
      <c r="I634" s="12">
        <v>40</v>
      </c>
      <c r="J634" s="12">
        <v>55</v>
      </c>
      <c r="K634" s="12">
        <v>39</v>
      </c>
      <c r="L634" s="12">
        <v>1</v>
      </c>
      <c r="M634" s="12">
        <v>2</v>
      </c>
      <c r="N634" s="12">
        <v>31</v>
      </c>
      <c r="O634" s="12">
        <v>6</v>
      </c>
      <c r="P634" s="26">
        <v>29000</v>
      </c>
      <c r="Q634" s="28">
        <v>975154786</v>
      </c>
      <c r="R634"/>
      <c r="S634"/>
    </row>
    <row r="635" spans="1:19">
      <c r="A635" s="31">
        <f t="shared" si="37"/>
        <v>40</v>
      </c>
      <c r="B635" s="32" t="str">
        <f>VLOOKUP(K635,'Tables to Convert'!$B$4:$C$19,2,FALSE)</f>
        <v>Some College</v>
      </c>
      <c r="C635" s="33">
        <f t="shared" si="38"/>
        <v>25000</v>
      </c>
      <c r="D635" s="32" t="str">
        <f>VLOOKUP(L635,'Tables to Convert'!$E$3:$F$7,2,FALSE)</f>
        <v>Black</v>
      </c>
      <c r="E635" s="32" t="str">
        <f>VLOOKUP(M635,'Tables to Convert'!$H$3:$I$5,2,FALSE)</f>
        <v>Male</v>
      </c>
      <c r="F635" s="32" t="str">
        <f>VLOOKUP(N635,'Tables to Convert'!$K$3:$L$8,2,FALSE)</f>
        <v>Ohio</v>
      </c>
      <c r="G635" s="40">
        <f t="shared" si="39"/>
        <v>28</v>
      </c>
      <c r="H635" s="34">
        <f t="shared" si="40"/>
        <v>1</v>
      </c>
      <c r="I635" s="12">
        <v>40</v>
      </c>
      <c r="J635" s="12">
        <v>28</v>
      </c>
      <c r="K635" s="12">
        <v>43</v>
      </c>
      <c r="L635" s="12">
        <v>2</v>
      </c>
      <c r="M635" s="12">
        <v>1</v>
      </c>
      <c r="N635" s="12">
        <v>31</v>
      </c>
      <c r="O635" s="12">
        <v>1</v>
      </c>
      <c r="P635" s="26">
        <v>25000</v>
      </c>
      <c r="Q635" s="28">
        <v>59394209</v>
      </c>
      <c r="R635"/>
      <c r="S635"/>
    </row>
    <row r="636" spans="1:19">
      <c r="A636" s="31">
        <f t="shared" si="37"/>
        <v>40</v>
      </c>
      <c r="B636" s="32" t="str">
        <f>VLOOKUP(K636,'Tables to Convert'!$B$4:$C$19,2,FALSE)</f>
        <v>Some College</v>
      </c>
      <c r="C636" s="33">
        <f t="shared" si="38"/>
        <v>35700</v>
      </c>
      <c r="D636" s="32" t="str">
        <f>VLOOKUP(L636,'Tables to Convert'!$E$3:$F$7,2,FALSE)</f>
        <v>White</v>
      </c>
      <c r="E636" s="32" t="str">
        <f>VLOOKUP(M636,'Tables to Convert'!$H$3:$I$5,2,FALSE)</f>
        <v>Male</v>
      </c>
      <c r="F636" s="32" t="str">
        <f>VLOOKUP(N636,'Tables to Convert'!$K$3:$L$8,2,FALSE)</f>
        <v>Ohio</v>
      </c>
      <c r="G636" s="40">
        <f t="shared" si="39"/>
        <v>38</v>
      </c>
      <c r="H636" s="34">
        <f t="shared" si="40"/>
        <v>1</v>
      </c>
      <c r="I636" s="12">
        <v>40</v>
      </c>
      <c r="J636" s="12">
        <v>38</v>
      </c>
      <c r="K636" s="12">
        <v>41</v>
      </c>
      <c r="L636" s="12">
        <v>1</v>
      </c>
      <c r="M636" s="12">
        <v>1</v>
      </c>
      <c r="N636" s="12">
        <v>31</v>
      </c>
      <c r="O636" s="12">
        <v>1</v>
      </c>
      <c r="P636" s="26">
        <v>35700</v>
      </c>
      <c r="Q636" s="28">
        <v>682933083</v>
      </c>
      <c r="R636"/>
      <c r="S636"/>
    </row>
    <row r="637" spans="1:19">
      <c r="A637" s="31">
        <f t="shared" si="37"/>
        <v>40</v>
      </c>
      <c r="B637" s="32" t="str">
        <f>VLOOKUP(K637,'Tables to Convert'!$B$4:$C$19,2,FALSE)</f>
        <v>High School Diploma</v>
      </c>
      <c r="C637" s="33">
        <f t="shared" si="38"/>
        <v>24000</v>
      </c>
      <c r="D637" s="32" t="str">
        <f>VLOOKUP(L637,'Tables to Convert'!$E$3:$F$7,2,FALSE)</f>
        <v>White</v>
      </c>
      <c r="E637" s="32" t="str">
        <f>VLOOKUP(M637,'Tables to Convert'!$H$3:$I$5,2,FALSE)</f>
        <v>Female</v>
      </c>
      <c r="F637" s="32" t="str">
        <f>VLOOKUP(N637,'Tables to Convert'!$K$3:$L$8,2,FALSE)</f>
        <v>Ohio</v>
      </c>
      <c r="G637" s="40">
        <f t="shared" si="39"/>
        <v>34</v>
      </c>
      <c r="H637" s="34">
        <f t="shared" si="40"/>
        <v>1</v>
      </c>
      <c r="I637" s="12">
        <v>40</v>
      </c>
      <c r="J637" s="12">
        <v>34</v>
      </c>
      <c r="K637" s="12">
        <v>39</v>
      </c>
      <c r="L637" s="12">
        <v>1</v>
      </c>
      <c r="M637" s="12">
        <v>2</v>
      </c>
      <c r="N637" s="12">
        <v>31</v>
      </c>
      <c r="O637" s="12">
        <v>1</v>
      </c>
      <c r="P637" s="26">
        <v>24000</v>
      </c>
      <c r="Q637" s="28">
        <v>814635860</v>
      </c>
      <c r="R637"/>
      <c r="S637"/>
    </row>
    <row r="638" spans="1:19">
      <c r="A638" s="31">
        <f t="shared" si="37"/>
        <v>0</v>
      </c>
      <c r="B638" s="32" t="str">
        <f>VLOOKUP(K638,'Tables to Convert'!$B$4:$C$19,2,FALSE)</f>
        <v>High School Diploma</v>
      </c>
      <c r="C638" s="33">
        <f t="shared" si="38"/>
        <v>36500</v>
      </c>
      <c r="D638" s="32" t="str">
        <f>VLOOKUP(L638,'Tables to Convert'!$E$3:$F$7,2,FALSE)</f>
        <v>White</v>
      </c>
      <c r="E638" s="32" t="str">
        <f>VLOOKUP(M638,'Tables to Convert'!$H$3:$I$5,2,FALSE)</f>
        <v>Male</v>
      </c>
      <c r="F638" s="32" t="str">
        <f>VLOOKUP(N638,'Tables to Convert'!$K$3:$L$8,2,FALSE)</f>
        <v>Ohio</v>
      </c>
      <c r="G638" s="40">
        <f t="shared" si="39"/>
        <v>34</v>
      </c>
      <c r="H638" s="34">
        <f t="shared" si="40"/>
        <v>1</v>
      </c>
      <c r="I638" s="12">
        <v>0</v>
      </c>
      <c r="J638" s="12">
        <v>34</v>
      </c>
      <c r="K638" s="12">
        <v>39</v>
      </c>
      <c r="L638" s="12">
        <v>1</v>
      </c>
      <c r="M638" s="12">
        <v>1</v>
      </c>
      <c r="N638" s="12">
        <v>31</v>
      </c>
      <c r="O638" s="12">
        <v>1</v>
      </c>
      <c r="P638" s="26">
        <v>36500</v>
      </c>
      <c r="Q638" s="28">
        <v>548594149</v>
      </c>
      <c r="R638"/>
      <c r="S638"/>
    </row>
    <row r="639" spans="1:19">
      <c r="A639" s="31">
        <f t="shared" si="37"/>
        <v>40</v>
      </c>
      <c r="B639" s="32" t="str">
        <f>VLOOKUP(K639,'Tables to Convert'!$B$4:$C$19,2,FALSE)</f>
        <v>High School Diploma</v>
      </c>
      <c r="C639" s="33">
        <f t="shared" si="38"/>
        <v>28000</v>
      </c>
      <c r="D639" s="32" t="str">
        <f>VLOOKUP(L639,'Tables to Convert'!$E$3:$F$7,2,FALSE)</f>
        <v>White</v>
      </c>
      <c r="E639" s="32" t="str">
        <f>VLOOKUP(M639,'Tables to Convert'!$H$3:$I$5,2,FALSE)</f>
        <v>Male</v>
      </c>
      <c r="F639" s="32" t="str">
        <f>VLOOKUP(N639,'Tables to Convert'!$K$3:$L$8,2,FALSE)</f>
        <v>Ohio</v>
      </c>
      <c r="G639" s="40">
        <f t="shared" si="39"/>
        <v>37</v>
      </c>
      <c r="H639" s="34">
        <f t="shared" si="40"/>
        <v>5</v>
      </c>
      <c r="I639" s="12">
        <v>40</v>
      </c>
      <c r="J639" s="12">
        <v>37</v>
      </c>
      <c r="K639" s="12">
        <v>39</v>
      </c>
      <c r="L639" s="12">
        <v>1</v>
      </c>
      <c r="M639" s="12">
        <v>1</v>
      </c>
      <c r="N639" s="12">
        <v>31</v>
      </c>
      <c r="O639" s="12">
        <v>5</v>
      </c>
      <c r="P639" s="26">
        <v>28000</v>
      </c>
      <c r="Q639" s="28">
        <v>728293478</v>
      </c>
      <c r="R639"/>
      <c r="S639"/>
    </row>
    <row r="640" spans="1:19">
      <c r="A640" s="31">
        <f t="shared" si="37"/>
        <v>60</v>
      </c>
      <c r="B640" s="32" t="str">
        <f>VLOOKUP(K640,'Tables to Convert'!$B$4:$C$19,2,FALSE)</f>
        <v>Some College</v>
      </c>
      <c r="C640" s="33">
        <f t="shared" si="38"/>
        <v>30000</v>
      </c>
      <c r="D640" s="32" t="str">
        <f>VLOOKUP(L640,'Tables to Convert'!$E$3:$F$7,2,FALSE)</f>
        <v>White</v>
      </c>
      <c r="E640" s="32" t="str">
        <f>VLOOKUP(M640,'Tables to Convert'!$H$3:$I$5,2,FALSE)</f>
        <v>Female</v>
      </c>
      <c r="F640" s="32" t="str">
        <f>VLOOKUP(N640,'Tables to Convert'!$K$3:$L$8,2,FALSE)</f>
        <v>Ohio</v>
      </c>
      <c r="G640" s="40">
        <f t="shared" si="39"/>
        <v>31</v>
      </c>
      <c r="H640" s="34">
        <f t="shared" si="40"/>
        <v>5</v>
      </c>
      <c r="I640" s="12">
        <v>60</v>
      </c>
      <c r="J640" s="12">
        <v>31</v>
      </c>
      <c r="K640" s="12">
        <v>40</v>
      </c>
      <c r="L640" s="12">
        <v>1</v>
      </c>
      <c r="M640" s="12">
        <v>2</v>
      </c>
      <c r="N640" s="12">
        <v>31</v>
      </c>
      <c r="O640" s="12">
        <v>5</v>
      </c>
      <c r="P640" s="26">
        <v>30000</v>
      </c>
      <c r="Q640" s="28">
        <v>63781562</v>
      </c>
      <c r="R640"/>
      <c r="S640"/>
    </row>
    <row r="641" spans="1:19">
      <c r="A641" s="31">
        <f t="shared" si="37"/>
        <v>40</v>
      </c>
      <c r="B641" s="32" t="str">
        <f>VLOOKUP(K641,'Tables to Convert'!$B$4:$C$19,2,FALSE)</f>
        <v>Bachelors</v>
      </c>
      <c r="C641" s="33">
        <f t="shared" si="38"/>
        <v>42526</v>
      </c>
      <c r="D641" s="32" t="str">
        <f>VLOOKUP(L641,'Tables to Convert'!$E$3:$F$7,2,FALSE)</f>
        <v>White</v>
      </c>
      <c r="E641" s="32" t="str">
        <f>VLOOKUP(M641,'Tables to Convert'!$H$3:$I$5,2,FALSE)</f>
        <v>Male</v>
      </c>
      <c r="F641" s="32" t="str">
        <f>VLOOKUP(N641,'Tables to Convert'!$K$3:$L$8,2,FALSE)</f>
        <v>Ohio</v>
      </c>
      <c r="G641" s="40">
        <f t="shared" si="39"/>
        <v>61</v>
      </c>
      <c r="H641" s="34">
        <f t="shared" si="40"/>
        <v>7</v>
      </c>
      <c r="I641" s="12">
        <v>40</v>
      </c>
      <c r="J641" s="12">
        <v>61</v>
      </c>
      <c r="K641" s="12">
        <v>44</v>
      </c>
      <c r="L641" s="12">
        <v>1</v>
      </c>
      <c r="M641" s="12">
        <v>1</v>
      </c>
      <c r="N641" s="12">
        <v>31</v>
      </c>
      <c r="O641" s="12">
        <v>7</v>
      </c>
      <c r="P641" s="26">
        <v>42526</v>
      </c>
      <c r="Q641" s="28">
        <v>165211669</v>
      </c>
      <c r="R641"/>
      <c r="S641"/>
    </row>
    <row r="642" spans="1:19">
      <c r="A642" s="31">
        <f t="shared" si="37"/>
        <v>40</v>
      </c>
      <c r="B642" s="32" t="str">
        <f>VLOOKUP(K642,'Tables to Convert'!$B$4:$C$19,2,FALSE)</f>
        <v>High School Diploma</v>
      </c>
      <c r="C642" s="33">
        <f t="shared" si="38"/>
        <v>18200</v>
      </c>
      <c r="D642" s="32" t="str">
        <f>VLOOKUP(L642,'Tables to Convert'!$E$3:$F$7,2,FALSE)</f>
        <v>White</v>
      </c>
      <c r="E642" s="32" t="str">
        <f>VLOOKUP(M642,'Tables to Convert'!$H$3:$I$5,2,FALSE)</f>
        <v>Male</v>
      </c>
      <c r="F642" s="32" t="str">
        <f>VLOOKUP(N642,'Tables to Convert'!$K$3:$L$8,2,FALSE)</f>
        <v>Ohio</v>
      </c>
      <c r="G642" s="40">
        <f t="shared" si="39"/>
        <v>48</v>
      </c>
      <c r="H642" s="34">
        <f t="shared" si="40"/>
        <v>7</v>
      </c>
      <c r="I642" s="12">
        <v>40</v>
      </c>
      <c r="J642" s="12">
        <v>48</v>
      </c>
      <c r="K642" s="12">
        <v>39</v>
      </c>
      <c r="L642" s="12">
        <v>1</v>
      </c>
      <c r="M642" s="12">
        <v>1</v>
      </c>
      <c r="N642" s="12">
        <v>31</v>
      </c>
      <c r="O642" s="12">
        <v>7</v>
      </c>
      <c r="P642" s="26">
        <v>18200</v>
      </c>
      <c r="Q642" s="28">
        <v>342903202</v>
      </c>
      <c r="R642"/>
      <c r="S642"/>
    </row>
    <row r="643" spans="1:19">
      <c r="A643" s="31">
        <f t="shared" si="37"/>
        <v>40</v>
      </c>
      <c r="B643" s="32" t="str">
        <f>VLOOKUP(K643,'Tables to Convert'!$B$4:$C$19,2,FALSE)</f>
        <v>Some College</v>
      </c>
      <c r="C643" s="33">
        <f t="shared" si="38"/>
        <v>42000</v>
      </c>
      <c r="D643" s="32" t="str">
        <f>VLOOKUP(L643,'Tables to Convert'!$E$3:$F$7,2,FALSE)</f>
        <v>Black</v>
      </c>
      <c r="E643" s="32" t="str">
        <f>VLOOKUP(M643,'Tables to Convert'!$H$3:$I$5,2,FALSE)</f>
        <v>Male</v>
      </c>
      <c r="F643" s="32" t="str">
        <f>VLOOKUP(N643,'Tables to Convert'!$K$3:$L$8,2,FALSE)</f>
        <v>Ohio</v>
      </c>
      <c r="G643" s="40">
        <f t="shared" si="39"/>
        <v>54</v>
      </c>
      <c r="H643" s="34">
        <f t="shared" si="40"/>
        <v>7</v>
      </c>
      <c r="I643" s="12">
        <v>40</v>
      </c>
      <c r="J643" s="12">
        <v>54</v>
      </c>
      <c r="K643" s="12">
        <v>40</v>
      </c>
      <c r="L643" s="12">
        <v>2</v>
      </c>
      <c r="M643" s="12">
        <v>1</v>
      </c>
      <c r="N643" s="12">
        <v>31</v>
      </c>
      <c r="O643" s="12">
        <v>7</v>
      </c>
      <c r="P643" s="26">
        <v>42000</v>
      </c>
      <c r="Q643" s="28">
        <v>964149785</v>
      </c>
      <c r="R643"/>
      <c r="S643"/>
    </row>
    <row r="644" spans="1:19">
      <c r="A644" s="31">
        <f t="shared" si="37"/>
        <v>40</v>
      </c>
      <c r="B644" s="32" t="str">
        <f>VLOOKUP(K644,'Tables to Convert'!$B$4:$C$19,2,FALSE)</f>
        <v>Some College</v>
      </c>
      <c r="C644" s="33">
        <f t="shared" si="38"/>
        <v>33000</v>
      </c>
      <c r="D644" s="32" t="str">
        <f>VLOOKUP(L644,'Tables to Convert'!$E$3:$F$7,2,FALSE)</f>
        <v>White</v>
      </c>
      <c r="E644" s="32" t="str">
        <f>VLOOKUP(M644,'Tables to Convert'!$H$3:$I$5,2,FALSE)</f>
        <v>Male</v>
      </c>
      <c r="F644" s="32" t="str">
        <f>VLOOKUP(N644,'Tables to Convert'!$K$3:$L$8,2,FALSE)</f>
        <v>Ohio</v>
      </c>
      <c r="G644" s="40">
        <f t="shared" si="39"/>
        <v>51</v>
      </c>
      <c r="H644" s="34">
        <f t="shared" si="40"/>
        <v>7</v>
      </c>
      <c r="I644" s="12">
        <v>40</v>
      </c>
      <c r="J644" s="12">
        <v>51</v>
      </c>
      <c r="K644" s="12">
        <v>40</v>
      </c>
      <c r="L644" s="12">
        <v>1</v>
      </c>
      <c r="M644" s="12">
        <v>1</v>
      </c>
      <c r="N644" s="12">
        <v>31</v>
      </c>
      <c r="O644" s="12">
        <v>7</v>
      </c>
      <c r="P644" s="26">
        <v>33000</v>
      </c>
      <c r="Q644" s="28">
        <v>104184386</v>
      </c>
      <c r="R644"/>
      <c r="S644"/>
    </row>
    <row r="645" spans="1:19">
      <c r="A645" s="31">
        <f t="shared" si="37"/>
        <v>40</v>
      </c>
      <c r="B645" s="32" t="str">
        <f>VLOOKUP(K645,'Tables to Convert'!$B$4:$C$19,2,FALSE)</f>
        <v>Some College</v>
      </c>
      <c r="C645" s="33">
        <f t="shared" si="38"/>
        <v>32000</v>
      </c>
      <c r="D645" s="32" t="str">
        <f>VLOOKUP(L645,'Tables to Convert'!$E$3:$F$7,2,FALSE)</f>
        <v>White</v>
      </c>
      <c r="E645" s="32" t="str">
        <f>VLOOKUP(M645,'Tables to Convert'!$H$3:$I$5,2,FALSE)</f>
        <v>Female</v>
      </c>
      <c r="F645" s="32" t="str">
        <f>VLOOKUP(N645,'Tables to Convert'!$K$3:$L$8,2,FALSE)</f>
        <v>Ohio</v>
      </c>
      <c r="G645" s="40">
        <f t="shared" si="39"/>
        <v>49</v>
      </c>
      <c r="H645" s="34">
        <f t="shared" si="40"/>
        <v>4</v>
      </c>
      <c r="I645" s="12">
        <v>40</v>
      </c>
      <c r="J645" s="12">
        <v>49</v>
      </c>
      <c r="K645" s="12">
        <v>43</v>
      </c>
      <c r="L645" s="12">
        <v>1</v>
      </c>
      <c r="M645" s="12">
        <v>2</v>
      </c>
      <c r="N645" s="12">
        <v>31</v>
      </c>
      <c r="O645" s="12">
        <v>4</v>
      </c>
      <c r="P645" s="26">
        <v>32000</v>
      </c>
      <c r="Q645" s="28">
        <v>533363748</v>
      </c>
      <c r="R645"/>
      <c r="S645"/>
    </row>
    <row r="646" spans="1:19">
      <c r="A646" s="31">
        <f t="shared" ref="A646:A709" si="41">I646</f>
        <v>40</v>
      </c>
      <c r="B646" s="32" t="str">
        <f>VLOOKUP(K646,'Tables to Convert'!$B$4:$C$19,2,FALSE)</f>
        <v>High School Diploma</v>
      </c>
      <c r="C646" s="33">
        <f t="shared" ref="C646:C709" si="42">P646</f>
        <v>11267</v>
      </c>
      <c r="D646" s="32" t="str">
        <f>VLOOKUP(L646,'Tables to Convert'!$E$3:$F$7,2,FALSE)</f>
        <v>White</v>
      </c>
      <c r="E646" s="32" t="str">
        <f>VLOOKUP(M646,'Tables to Convert'!$H$3:$I$5,2,FALSE)</f>
        <v>Female</v>
      </c>
      <c r="F646" s="32" t="str">
        <f>VLOOKUP(N646,'Tables to Convert'!$K$3:$L$8,2,FALSE)</f>
        <v>Ohio</v>
      </c>
      <c r="G646" s="40">
        <f t="shared" ref="G646:G709" si="43">J646</f>
        <v>42</v>
      </c>
      <c r="H646" s="34">
        <f t="shared" ref="H646:H709" si="44">O646</f>
        <v>4</v>
      </c>
      <c r="I646" s="12">
        <v>40</v>
      </c>
      <c r="J646" s="12">
        <v>42</v>
      </c>
      <c r="K646" s="12">
        <v>39</v>
      </c>
      <c r="L646" s="12">
        <v>1</v>
      </c>
      <c r="M646" s="12">
        <v>2</v>
      </c>
      <c r="N646" s="12">
        <v>31</v>
      </c>
      <c r="O646" s="12">
        <v>4</v>
      </c>
      <c r="P646" s="26">
        <v>11267</v>
      </c>
      <c r="Q646" s="28">
        <v>424442414</v>
      </c>
      <c r="R646"/>
      <c r="S646"/>
    </row>
    <row r="647" spans="1:19">
      <c r="A647" s="31">
        <f t="shared" si="41"/>
        <v>75</v>
      </c>
      <c r="B647" s="32" t="str">
        <f>VLOOKUP(K647,'Tables to Convert'!$B$4:$C$19,2,FALSE)</f>
        <v>High School Diploma</v>
      </c>
      <c r="C647" s="33">
        <f t="shared" si="42"/>
        <v>51300</v>
      </c>
      <c r="D647" s="32" t="str">
        <f>VLOOKUP(L647,'Tables to Convert'!$E$3:$F$7,2,FALSE)</f>
        <v>White</v>
      </c>
      <c r="E647" s="32" t="str">
        <f>VLOOKUP(M647,'Tables to Convert'!$H$3:$I$5,2,FALSE)</f>
        <v>Male</v>
      </c>
      <c r="F647" s="32" t="str">
        <f>VLOOKUP(N647,'Tables to Convert'!$K$3:$L$8,2,FALSE)</f>
        <v>Ohio</v>
      </c>
      <c r="G647" s="40">
        <f t="shared" si="43"/>
        <v>43</v>
      </c>
      <c r="H647" s="34">
        <f t="shared" si="44"/>
        <v>4</v>
      </c>
      <c r="I647" s="12">
        <v>75</v>
      </c>
      <c r="J647" s="12">
        <v>43</v>
      </c>
      <c r="K647" s="12">
        <v>39</v>
      </c>
      <c r="L647" s="12">
        <v>1</v>
      </c>
      <c r="M647" s="12">
        <v>1</v>
      </c>
      <c r="N647" s="12">
        <v>31</v>
      </c>
      <c r="O647" s="12">
        <v>4</v>
      </c>
      <c r="P647" s="26">
        <v>51300</v>
      </c>
      <c r="Q647" s="28">
        <v>608808758</v>
      </c>
      <c r="R647"/>
      <c r="S647"/>
    </row>
    <row r="648" spans="1:19">
      <c r="A648" s="31">
        <f t="shared" si="41"/>
        <v>80</v>
      </c>
      <c r="B648" s="32" t="str">
        <f>VLOOKUP(K648,'Tables to Convert'!$B$4:$C$19,2,FALSE)</f>
        <v>Bachelors</v>
      </c>
      <c r="C648" s="33">
        <f t="shared" si="42"/>
        <v>52500</v>
      </c>
      <c r="D648" s="32" t="str">
        <f>VLOOKUP(L648,'Tables to Convert'!$E$3:$F$7,2,FALSE)</f>
        <v>Black</v>
      </c>
      <c r="E648" s="32" t="str">
        <f>VLOOKUP(M648,'Tables to Convert'!$H$3:$I$5,2,FALSE)</f>
        <v>Male</v>
      </c>
      <c r="F648" s="32" t="str">
        <f>VLOOKUP(N648,'Tables to Convert'!$K$3:$L$8,2,FALSE)</f>
        <v>Ohio</v>
      </c>
      <c r="G648" s="40">
        <f t="shared" si="43"/>
        <v>33</v>
      </c>
      <c r="H648" s="34">
        <f t="shared" si="44"/>
        <v>2</v>
      </c>
      <c r="I648" s="12">
        <v>80</v>
      </c>
      <c r="J648" s="12">
        <v>33</v>
      </c>
      <c r="K648" s="12">
        <v>44</v>
      </c>
      <c r="L648" s="12">
        <v>2</v>
      </c>
      <c r="M648" s="12">
        <v>1</v>
      </c>
      <c r="N648" s="12">
        <v>31</v>
      </c>
      <c r="O648" s="12">
        <v>2</v>
      </c>
      <c r="P648" s="26">
        <v>52500</v>
      </c>
      <c r="Q648" s="28">
        <v>151332865</v>
      </c>
      <c r="R648"/>
      <c r="S648"/>
    </row>
    <row r="649" spans="1:19">
      <c r="A649" s="31">
        <f t="shared" si="41"/>
        <v>40</v>
      </c>
      <c r="B649" s="32" t="str">
        <f>VLOOKUP(K649,'Tables to Convert'!$B$4:$C$19,2,FALSE)</f>
        <v>Bachelors</v>
      </c>
      <c r="C649" s="33">
        <f t="shared" si="42"/>
        <v>27500</v>
      </c>
      <c r="D649" s="32" t="str">
        <f>VLOOKUP(L649,'Tables to Convert'!$E$3:$F$7,2,FALSE)</f>
        <v>White</v>
      </c>
      <c r="E649" s="32" t="str">
        <f>VLOOKUP(M649,'Tables to Convert'!$H$3:$I$5,2,FALSE)</f>
        <v>Female</v>
      </c>
      <c r="F649" s="32" t="str">
        <f>VLOOKUP(N649,'Tables to Convert'!$K$3:$L$8,2,FALSE)</f>
        <v>Ohio</v>
      </c>
      <c r="G649" s="40">
        <f t="shared" si="43"/>
        <v>30</v>
      </c>
      <c r="H649" s="34">
        <f t="shared" si="44"/>
        <v>2</v>
      </c>
      <c r="I649" s="12">
        <v>40</v>
      </c>
      <c r="J649" s="12">
        <v>30</v>
      </c>
      <c r="K649" s="12">
        <v>44</v>
      </c>
      <c r="L649" s="12">
        <v>1</v>
      </c>
      <c r="M649" s="12">
        <v>2</v>
      </c>
      <c r="N649" s="12">
        <v>31</v>
      </c>
      <c r="O649" s="12">
        <v>2</v>
      </c>
      <c r="P649" s="26">
        <v>27500</v>
      </c>
      <c r="Q649" s="28">
        <v>830118309</v>
      </c>
      <c r="R649"/>
      <c r="S649"/>
    </row>
    <row r="650" spans="1:19">
      <c r="A650" s="31">
        <f t="shared" si="41"/>
        <v>40</v>
      </c>
      <c r="B650" s="32" t="str">
        <f>VLOOKUP(K650,'Tables to Convert'!$B$4:$C$19,2,FALSE)</f>
        <v>Some College</v>
      </c>
      <c r="C650" s="33">
        <f t="shared" si="42"/>
        <v>40000</v>
      </c>
      <c r="D650" s="32" t="str">
        <f>VLOOKUP(L650,'Tables to Convert'!$E$3:$F$7,2,FALSE)</f>
        <v>White</v>
      </c>
      <c r="E650" s="32" t="str">
        <f>VLOOKUP(M650,'Tables to Convert'!$H$3:$I$5,2,FALSE)</f>
        <v>Male</v>
      </c>
      <c r="F650" s="32" t="str">
        <f>VLOOKUP(N650,'Tables to Convert'!$K$3:$L$8,2,FALSE)</f>
        <v>Ohio</v>
      </c>
      <c r="G650" s="40">
        <f t="shared" si="43"/>
        <v>44</v>
      </c>
      <c r="H650" s="34">
        <f t="shared" si="44"/>
        <v>2</v>
      </c>
      <c r="I650" s="12">
        <v>40</v>
      </c>
      <c r="J650" s="12">
        <v>44</v>
      </c>
      <c r="K650" s="12">
        <v>43</v>
      </c>
      <c r="L650" s="12">
        <v>1</v>
      </c>
      <c r="M650" s="12">
        <v>1</v>
      </c>
      <c r="N650" s="12">
        <v>31</v>
      </c>
      <c r="O650" s="12">
        <v>2</v>
      </c>
      <c r="P650" s="26">
        <v>40000</v>
      </c>
      <c r="Q650" s="28">
        <v>75641831</v>
      </c>
      <c r="R650"/>
      <c r="S650"/>
    </row>
    <row r="651" spans="1:19">
      <c r="A651" s="31">
        <f t="shared" si="41"/>
        <v>0</v>
      </c>
      <c r="B651" s="32" t="str">
        <f>VLOOKUP(K651,'Tables to Convert'!$B$4:$C$19,2,FALSE)</f>
        <v>Some College</v>
      </c>
      <c r="C651" s="33">
        <f t="shared" si="42"/>
        <v>15000</v>
      </c>
      <c r="D651" s="32" t="str">
        <f>VLOOKUP(L651,'Tables to Convert'!$E$3:$F$7,2,FALSE)</f>
        <v>White</v>
      </c>
      <c r="E651" s="32" t="str">
        <f>VLOOKUP(M651,'Tables to Convert'!$H$3:$I$5,2,FALSE)</f>
        <v>Female</v>
      </c>
      <c r="F651" s="32" t="str">
        <f>VLOOKUP(N651,'Tables to Convert'!$K$3:$L$8,2,FALSE)</f>
        <v>Ohio</v>
      </c>
      <c r="G651" s="40">
        <f t="shared" si="43"/>
        <v>26</v>
      </c>
      <c r="H651" s="34">
        <f t="shared" si="44"/>
        <v>3</v>
      </c>
      <c r="I651" s="12">
        <v>0</v>
      </c>
      <c r="J651" s="12">
        <v>26</v>
      </c>
      <c r="K651" s="12">
        <v>43</v>
      </c>
      <c r="L651" s="12">
        <v>1</v>
      </c>
      <c r="M651" s="12">
        <v>2</v>
      </c>
      <c r="N651" s="12">
        <v>31</v>
      </c>
      <c r="O651" s="12">
        <v>3</v>
      </c>
      <c r="P651" s="26">
        <v>15000</v>
      </c>
      <c r="Q651" s="28">
        <v>441526833</v>
      </c>
      <c r="R651"/>
      <c r="S651"/>
    </row>
    <row r="652" spans="1:19">
      <c r="A652" s="31">
        <f t="shared" si="41"/>
        <v>48</v>
      </c>
      <c r="B652" s="32" t="str">
        <f>VLOOKUP(K652,'Tables to Convert'!$B$4:$C$19,2,FALSE)</f>
        <v>Some College</v>
      </c>
      <c r="C652" s="33">
        <f t="shared" si="42"/>
        <v>35200</v>
      </c>
      <c r="D652" s="32" t="str">
        <f>VLOOKUP(L652,'Tables to Convert'!$E$3:$F$7,2,FALSE)</f>
        <v>White</v>
      </c>
      <c r="E652" s="32" t="str">
        <f>VLOOKUP(M652,'Tables to Convert'!$H$3:$I$5,2,FALSE)</f>
        <v>Male</v>
      </c>
      <c r="F652" s="32" t="str">
        <f>VLOOKUP(N652,'Tables to Convert'!$K$3:$L$8,2,FALSE)</f>
        <v>Ohio</v>
      </c>
      <c r="G652" s="40">
        <f t="shared" si="43"/>
        <v>26</v>
      </c>
      <c r="H652" s="34">
        <f t="shared" si="44"/>
        <v>3</v>
      </c>
      <c r="I652" s="12">
        <v>48</v>
      </c>
      <c r="J652" s="12">
        <v>26</v>
      </c>
      <c r="K652" s="12">
        <v>42</v>
      </c>
      <c r="L652" s="12">
        <v>1</v>
      </c>
      <c r="M652" s="12">
        <v>1</v>
      </c>
      <c r="N652" s="12">
        <v>31</v>
      </c>
      <c r="O652" s="12">
        <v>3</v>
      </c>
      <c r="P652" s="26">
        <v>35200</v>
      </c>
      <c r="Q652" s="28">
        <v>251603189</v>
      </c>
      <c r="R652"/>
      <c r="S652"/>
    </row>
    <row r="653" spans="1:19">
      <c r="A653" s="31">
        <f t="shared" si="41"/>
        <v>50</v>
      </c>
      <c r="B653" s="32" t="str">
        <f>VLOOKUP(K653,'Tables to Convert'!$B$4:$C$19,2,FALSE)</f>
        <v>High School Diploma</v>
      </c>
      <c r="C653" s="33">
        <f t="shared" si="42"/>
        <v>27500</v>
      </c>
      <c r="D653" s="32" t="str">
        <f>VLOOKUP(L653,'Tables to Convert'!$E$3:$F$7,2,FALSE)</f>
        <v>White</v>
      </c>
      <c r="E653" s="32" t="str">
        <f>VLOOKUP(M653,'Tables to Convert'!$H$3:$I$5,2,FALSE)</f>
        <v>Male</v>
      </c>
      <c r="F653" s="32" t="str">
        <f>VLOOKUP(N653,'Tables to Convert'!$K$3:$L$8,2,FALSE)</f>
        <v>Ohio</v>
      </c>
      <c r="G653" s="40">
        <f t="shared" si="43"/>
        <v>50</v>
      </c>
      <c r="H653" s="34">
        <f t="shared" si="44"/>
        <v>8</v>
      </c>
      <c r="I653" s="12">
        <v>50</v>
      </c>
      <c r="J653" s="12">
        <v>50</v>
      </c>
      <c r="K653" s="12">
        <v>39</v>
      </c>
      <c r="L653" s="12">
        <v>1</v>
      </c>
      <c r="M653" s="12">
        <v>1</v>
      </c>
      <c r="N653" s="12">
        <v>31</v>
      </c>
      <c r="O653" s="12">
        <v>8</v>
      </c>
      <c r="P653" s="26">
        <v>27500</v>
      </c>
      <c r="Q653" s="28">
        <v>244803415</v>
      </c>
      <c r="R653"/>
      <c r="S653"/>
    </row>
    <row r="654" spans="1:19">
      <c r="A654" s="31">
        <f t="shared" si="41"/>
        <v>35</v>
      </c>
      <c r="B654" s="32" t="str">
        <f>VLOOKUP(K654,'Tables to Convert'!$B$4:$C$19,2,FALSE)</f>
        <v>High School Diploma</v>
      </c>
      <c r="C654" s="33">
        <f t="shared" si="42"/>
        <v>15000</v>
      </c>
      <c r="D654" s="32" t="str">
        <f>VLOOKUP(L654,'Tables to Convert'!$E$3:$F$7,2,FALSE)</f>
        <v>White</v>
      </c>
      <c r="E654" s="32" t="str">
        <f>VLOOKUP(M654,'Tables to Convert'!$H$3:$I$5,2,FALSE)</f>
        <v>Female</v>
      </c>
      <c r="F654" s="32" t="str">
        <f>VLOOKUP(N654,'Tables to Convert'!$K$3:$L$8,2,FALSE)</f>
        <v>Ohio</v>
      </c>
      <c r="G654" s="40">
        <f t="shared" si="43"/>
        <v>49</v>
      </c>
      <c r="H654" s="34">
        <f t="shared" si="44"/>
        <v>8</v>
      </c>
      <c r="I654" s="12">
        <v>35</v>
      </c>
      <c r="J654" s="12">
        <v>49</v>
      </c>
      <c r="K654" s="12">
        <v>39</v>
      </c>
      <c r="L654" s="12">
        <v>1</v>
      </c>
      <c r="M654" s="12">
        <v>2</v>
      </c>
      <c r="N654" s="12">
        <v>31</v>
      </c>
      <c r="O654" s="12">
        <v>8</v>
      </c>
      <c r="P654" s="26">
        <v>15000</v>
      </c>
      <c r="Q654" s="28">
        <v>950981586</v>
      </c>
      <c r="R654"/>
      <c r="S654"/>
    </row>
    <row r="655" spans="1:19">
      <c r="A655" s="31">
        <f t="shared" si="41"/>
        <v>42</v>
      </c>
      <c r="B655" s="32" t="str">
        <f>VLOOKUP(K655,'Tables to Convert'!$B$4:$C$19,2,FALSE)</f>
        <v>Some College</v>
      </c>
      <c r="C655" s="33">
        <f t="shared" si="42"/>
        <v>10400</v>
      </c>
      <c r="D655" s="32" t="str">
        <f>VLOOKUP(L655,'Tables to Convert'!$E$3:$F$7,2,FALSE)</f>
        <v>White</v>
      </c>
      <c r="E655" s="32" t="str">
        <f>VLOOKUP(M655,'Tables to Convert'!$H$3:$I$5,2,FALSE)</f>
        <v>Female</v>
      </c>
      <c r="F655" s="32" t="str">
        <f>VLOOKUP(N655,'Tables to Convert'!$K$3:$L$8,2,FALSE)</f>
        <v>Ohio</v>
      </c>
      <c r="G655" s="40">
        <f t="shared" si="43"/>
        <v>22</v>
      </c>
      <c r="H655" s="34">
        <f t="shared" si="44"/>
        <v>4</v>
      </c>
      <c r="I655" s="12">
        <v>42</v>
      </c>
      <c r="J655" s="12">
        <v>22</v>
      </c>
      <c r="K655" s="12">
        <v>43</v>
      </c>
      <c r="L655" s="12">
        <v>1</v>
      </c>
      <c r="M655" s="12">
        <v>2</v>
      </c>
      <c r="N655" s="12">
        <v>31</v>
      </c>
      <c r="O655" s="12">
        <v>4</v>
      </c>
      <c r="P655" s="26">
        <v>10400</v>
      </c>
      <c r="Q655" s="28">
        <v>488360065</v>
      </c>
      <c r="R655"/>
      <c r="S655"/>
    </row>
    <row r="656" spans="1:19">
      <c r="A656" s="31">
        <f t="shared" si="41"/>
        <v>40</v>
      </c>
      <c r="B656" s="32" t="str">
        <f>VLOOKUP(K656,'Tables to Convert'!$B$4:$C$19,2,FALSE)</f>
        <v>High School Diploma</v>
      </c>
      <c r="C656" s="33">
        <f t="shared" si="42"/>
        <v>30000</v>
      </c>
      <c r="D656" s="32" t="str">
        <f>VLOOKUP(L656,'Tables to Convert'!$E$3:$F$7,2,FALSE)</f>
        <v>White</v>
      </c>
      <c r="E656" s="32" t="str">
        <f>VLOOKUP(M656,'Tables to Convert'!$H$3:$I$5,2,FALSE)</f>
        <v>Male</v>
      </c>
      <c r="F656" s="32" t="str">
        <f>VLOOKUP(N656,'Tables to Convert'!$K$3:$L$8,2,FALSE)</f>
        <v>Ohio</v>
      </c>
      <c r="G656" s="40">
        <f t="shared" si="43"/>
        <v>48</v>
      </c>
      <c r="H656" s="34">
        <f t="shared" si="44"/>
        <v>8</v>
      </c>
      <c r="I656" s="12">
        <v>40</v>
      </c>
      <c r="J656" s="12">
        <v>48</v>
      </c>
      <c r="K656" s="12">
        <v>39</v>
      </c>
      <c r="L656" s="12">
        <v>1</v>
      </c>
      <c r="M656" s="12">
        <v>1</v>
      </c>
      <c r="N656" s="12">
        <v>31</v>
      </c>
      <c r="O656" s="12">
        <v>8</v>
      </c>
      <c r="P656" s="26">
        <v>30000</v>
      </c>
      <c r="Q656" s="28">
        <v>170470119</v>
      </c>
      <c r="R656"/>
      <c r="S656"/>
    </row>
    <row r="657" spans="1:19">
      <c r="A657" s="31">
        <f t="shared" si="41"/>
        <v>36</v>
      </c>
      <c r="B657" s="32" t="str">
        <f>VLOOKUP(K657,'Tables to Convert'!$B$4:$C$19,2,FALSE)</f>
        <v>Some College</v>
      </c>
      <c r="C657" s="33">
        <f t="shared" si="42"/>
        <v>40000</v>
      </c>
      <c r="D657" s="32" t="str">
        <f>VLOOKUP(L657,'Tables to Convert'!$E$3:$F$7,2,FALSE)</f>
        <v>White</v>
      </c>
      <c r="E657" s="32" t="str">
        <f>VLOOKUP(M657,'Tables to Convert'!$H$3:$I$5,2,FALSE)</f>
        <v>Female</v>
      </c>
      <c r="F657" s="32" t="str">
        <f>VLOOKUP(N657,'Tables to Convert'!$K$3:$L$8,2,FALSE)</f>
        <v>Ohio</v>
      </c>
      <c r="G657" s="40">
        <f t="shared" si="43"/>
        <v>49</v>
      </c>
      <c r="H657" s="34">
        <f t="shared" si="44"/>
        <v>8</v>
      </c>
      <c r="I657" s="12">
        <v>36</v>
      </c>
      <c r="J657" s="12">
        <v>49</v>
      </c>
      <c r="K657" s="12">
        <v>41</v>
      </c>
      <c r="L657" s="12">
        <v>1</v>
      </c>
      <c r="M657" s="12">
        <v>2</v>
      </c>
      <c r="N657" s="12">
        <v>31</v>
      </c>
      <c r="O657" s="12">
        <v>8</v>
      </c>
      <c r="P657" s="26">
        <v>40000</v>
      </c>
      <c r="Q657" s="28">
        <v>208552013</v>
      </c>
      <c r="R657"/>
      <c r="S657"/>
    </row>
    <row r="658" spans="1:19">
      <c r="A658" s="31">
        <f t="shared" si="41"/>
        <v>50</v>
      </c>
      <c r="B658" s="32" t="str">
        <f>VLOOKUP(K658,'Tables to Convert'!$B$4:$C$19,2,FALSE)</f>
        <v>Some College</v>
      </c>
      <c r="C658" s="33">
        <f t="shared" si="42"/>
        <v>50000</v>
      </c>
      <c r="D658" s="32" t="str">
        <f>VLOOKUP(L658,'Tables to Convert'!$E$3:$F$7,2,FALSE)</f>
        <v>White</v>
      </c>
      <c r="E658" s="32" t="str">
        <f>VLOOKUP(M658,'Tables to Convert'!$H$3:$I$5,2,FALSE)</f>
        <v>Male</v>
      </c>
      <c r="F658" s="32" t="str">
        <f>VLOOKUP(N658,'Tables to Convert'!$K$3:$L$8,2,FALSE)</f>
        <v>Ohio</v>
      </c>
      <c r="G658" s="40">
        <f t="shared" si="43"/>
        <v>36</v>
      </c>
      <c r="H658" s="34">
        <f t="shared" si="44"/>
        <v>8</v>
      </c>
      <c r="I658" s="12">
        <v>50</v>
      </c>
      <c r="J658" s="12">
        <v>36</v>
      </c>
      <c r="K658" s="12">
        <v>40</v>
      </c>
      <c r="L658" s="12">
        <v>1</v>
      </c>
      <c r="M658" s="12">
        <v>1</v>
      </c>
      <c r="N658" s="12">
        <v>31</v>
      </c>
      <c r="O658" s="12">
        <v>8</v>
      </c>
      <c r="P658" s="26">
        <v>50000</v>
      </c>
      <c r="Q658" s="28">
        <v>65097285</v>
      </c>
      <c r="R658"/>
      <c r="S658"/>
    </row>
    <row r="659" spans="1:19">
      <c r="A659" s="31">
        <f t="shared" si="41"/>
        <v>50</v>
      </c>
      <c r="B659" s="32" t="str">
        <f>VLOOKUP(K659,'Tables to Convert'!$B$4:$C$19,2,FALSE)</f>
        <v>Some College</v>
      </c>
      <c r="C659" s="33">
        <f t="shared" si="42"/>
        <v>68000</v>
      </c>
      <c r="D659" s="32" t="str">
        <f>VLOOKUP(L659,'Tables to Convert'!$E$3:$F$7,2,FALSE)</f>
        <v>White</v>
      </c>
      <c r="E659" s="32" t="str">
        <f>VLOOKUP(M659,'Tables to Convert'!$H$3:$I$5,2,FALSE)</f>
        <v>Male</v>
      </c>
      <c r="F659" s="32" t="str">
        <f>VLOOKUP(N659,'Tables to Convert'!$K$3:$L$8,2,FALSE)</f>
        <v>Ohio</v>
      </c>
      <c r="G659" s="40">
        <f t="shared" si="43"/>
        <v>45</v>
      </c>
      <c r="H659" s="34">
        <f t="shared" si="44"/>
        <v>6</v>
      </c>
      <c r="I659" s="12">
        <v>50</v>
      </c>
      <c r="J659" s="12">
        <v>45</v>
      </c>
      <c r="K659" s="12">
        <v>43</v>
      </c>
      <c r="L659" s="12">
        <v>1</v>
      </c>
      <c r="M659" s="12">
        <v>1</v>
      </c>
      <c r="N659" s="12">
        <v>31</v>
      </c>
      <c r="O659" s="12">
        <v>6</v>
      </c>
      <c r="P659" s="26">
        <v>68000</v>
      </c>
      <c r="Q659" s="28">
        <v>376175609</v>
      </c>
      <c r="R659"/>
      <c r="S659"/>
    </row>
    <row r="660" spans="1:19">
      <c r="A660" s="31">
        <f t="shared" si="41"/>
        <v>55</v>
      </c>
      <c r="B660" s="32" t="str">
        <f>VLOOKUP(K660,'Tables to Convert'!$B$4:$C$19,2,FALSE)</f>
        <v>High School Diploma</v>
      </c>
      <c r="C660" s="33">
        <f t="shared" si="42"/>
        <v>10500</v>
      </c>
      <c r="D660" s="32" t="str">
        <f>VLOOKUP(L660,'Tables to Convert'!$E$3:$F$7,2,FALSE)</f>
        <v>White</v>
      </c>
      <c r="E660" s="32" t="str">
        <f>VLOOKUP(M660,'Tables to Convert'!$H$3:$I$5,2,FALSE)</f>
        <v>Female</v>
      </c>
      <c r="F660" s="32" t="str">
        <f>VLOOKUP(N660,'Tables to Convert'!$K$3:$L$8,2,FALSE)</f>
        <v>Ohio</v>
      </c>
      <c r="G660" s="40">
        <f t="shared" si="43"/>
        <v>18</v>
      </c>
      <c r="H660" s="34">
        <f t="shared" si="44"/>
        <v>0</v>
      </c>
      <c r="I660" s="12">
        <v>55</v>
      </c>
      <c r="J660" s="12">
        <v>18</v>
      </c>
      <c r="K660" s="12">
        <v>39</v>
      </c>
      <c r="L660" s="12">
        <v>1</v>
      </c>
      <c r="M660" s="12">
        <v>2</v>
      </c>
      <c r="N660" s="12">
        <v>31</v>
      </c>
      <c r="O660" s="12">
        <v>0</v>
      </c>
      <c r="P660" s="26">
        <v>10500</v>
      </c>
      <c r="Q660" s="28">
        <v>322796690</v>
      </c>
      <c r="R660"/>
      <c r="S660"/>
    </row>
    <row r="661" spans="1:19">
      <c r="A661" s="31">
        <f t="shared" si="41"/>
        <v>40</v>
      </c>
      <c r="B661" s="32" t="str">
        <f>VLOOKUP(K661,'Tables to Convert'!$B$4:$C$19,2,FALSE)</f>
        <v>Some College</v>
      </c>
      <c r="C661" s="33">
        <f t="shared" si="42"/>
        <v>45000</v>
      </c>
      <c r="D661" s="32" t="str">
        <f>VLOOKUP(L661,'Tables to Convert'!$E$3:$F$7,2,FALSE)</f>
        <v>White</v>
      </c>
      <c r="E661" s="32" t="str">
        <f>VLOOKUP(M661,'Tables to Convert'!$H$3:$I$5,2,FALSE)</f>
        <v>Male</v>
      </c>
      <c r="F661" s="32" t="str">
        <f>VLOOKUP(N661,'Tables to Convert'!$K$3:$L$8,2,FALSE)</f>
        <v>Ohio</v>
      </c>
      <c r="G661" s="40">
        <f t="shared" si="43"/>
        <v>41</v>
      </c>
      <c r="H661" s="34">
        <f t="shared" si="44"/>
        <v>3</v>
      </c>
      <c r="I661" s="12">
        <v>40</v>
      </c>
      <c r="J661" s="12">
        <v>41</v>
      </c>
      <c r="K661" s="12">
        <v>41</v>
      </c>
      <c r="L661" s="12">
        <v>1</v>
      </c>
      <c r="M661" s="12">
        <v>1</v>
      </c>
      <c r="N661" s="12">
        <v>31</v>
      </c>
      <c r="O661" s="12">
        <v>3</v>
      </c>
      <c r="P661" s="26">
        <v>45000</v>
      </c>
      <c r="Q661" s="28">
        <v>46342563</v>
      </c>
      <c r="R661"/>
      <c r="S661"/>
    </row>
    <row r="662" spans="1:19">
      <c r="A662" s="31">
        <f t="shared" si="41"/>
        <v>40</v>
      </c>
      <c r="B662" s="32" t="str">
        <f>VLOOKUP(K662,'Tables to Convert'!$B$4:$C$19,2,FALSE)</f>
        <v>Some College</v>
      </c>
      <c r="C662" s="33">
        <f t="shared" si="42"/>
        <v>42000</v>
      </c>
      <c r="D662" s="32" t="str">
        <f>VLOOKUP(L662,'Tables to Convert'!$E$3:$F$7,2,FALSE)</f>
        <v>White</v>
      </c>
      <c r="E662" s="32" t="str">
        <f>VLOOKUP(M662,'Tables to Convert'!$H$3:$I$5,2,FALSE)</f>
        <v>Female</v>
      </c>
      <c r="F662" s="32" t="str">
        <f>VLOOKUP(N662,'Tables to Convert'!$K$3:$L$8,2,FALSE)</f>
        <v>Ohio</v>
      </c>
      <c r="G662" s="40">
        <f t="shared" si="43"/>
        <v>40</v>
      </c>
      <c r="H662" s="34">
        <f t="shared" si="44"/>
        <v>3</v>
      </c>
      <c r="I662" s="12">
        <v>40</v>
      </c>
      <c r="J662" s="12">
        <v>40</v>
      </c>
      <c r="K662" s="12">
        <v>41</v>
      </c>
      <c r="L662" s="12">
        <v>1</v>
      </c>
      <c r="M662" s="12">
        <v>2</v>
      </c>
      <c r="N662" s="12">
        <v>31</v>
      </c>
      <c r="O662" s="12">
        <v>3</v>
      </c>
      <c r="P662" s="26">
        <v>42000</v>
      </c>
      <c r="Q662" s="28">
        <v>310600254</v>
      </c>
      <c r="R662"/>
      <c r="S662"/>
    </row>
    <row r="663" spans="1:19">
      <c r="A663" s="31">
        <f t="shared" si="41"/>
        <v>45</v>
      </c>
      <c r="B663" s="32" t="str">
        <f>VLOOKUP(K663,'Tables to Convert'!$B$4:$C$19,2,FALSE)</f>
        <v>Some College</v>
      </c>
      <c r="C663" s="33">
        <f t="shared" si="42"/>
        <v>60000</v>
      </c>
      <c r="D663" s="32" t="str">
        <f>VLOOKUP(L663,'Tables to Convert'!$E$3:$F$7,2,FALSE)</f>
        <v>White</v>
      </c>
      <c r="E663" s="32" t="str">
        <f>VLOOKUP(M663,'Tables to Convert'!$H$3:$I$5,2,FALSE)</f>
        <v>Female</v>
      </c>
      <c r="F663" s="32" t="str">
        <f>VLOOKUP(N663,'Tables to Convert'!$K$3:$L$8,2,FALSE)</f>
        <v>Ohio</v>
      </c>
      <c r="G663" s="40">
        <f t="shared" si="43"/>
        <v>52</v>
      </c>
      <c r="H663" s="34">
        <f t="shared" si="44"/>
        <v>4</v>
      </c>
      <c r="I663" s="12">
        <v>45</v>
      </c>
      <c r="J663" s="12">
        <v>52</v>
      </c>
      <c r="K663" s="12">
        <v>40</v>
      </c>
      <c r="L663" s="12">
        <v>1</v>
      </c>
      <c r="M663" s="12">
        <v>2</v>
      </c>
      <c r="N663" s="12">
        <v>31</v>
      </c>
      <c r="O663" s="12">
        <v>4</v>
      </c>
      <c r="P663" s="26">
        <v>60000</v>
      </c>
      <c r="Q663" s="28">
        <v>763222684</v>
      </c>
      <c r="R663"/>
      <c r="S663"/>
    </row>
    <row r="664" spans="1:19">
      <c r="A664" s="31">
        <f t="shared" si="41"/>
        <v>40</v>
      </c>
      <c r="B664" s="32" t="str">
        <f>VLOOKUP(K664,'Tables to Convert'!$B$4:$C$19,2,FALSE)</f>
        <v>High School Diploma</v>
      </c>
      <c r="C664" s="33">
        <f t="shared" si="42"/>
        <v>36000</v>
      </c>
      <c r="D664" s="32" t="str">
        <f>VLOOKUP(L664,'Tables to Convert'!$E$3:$F$7,2,FALSE)</f>
        <v>White</v>
      </c>
      <c r="E664" s="32" t="str">
        <f>VLOOKUP(M664,'Tables to Convert'!$H$3:$I$5,2,FALSE)</f>
        <v>Male</v>
      </c>
      <c r="F664" s="32" t="str">
        <f>VLOOKUP(N664,'Tables to Convert'!$K$3:$L$8,2,FALSE)</f>
        <v>Ohio</v>
      </c>
      <c r="G664" s="40">
        <f t="shared" si="43"/>
        <v>48</v>
      </c>
      <c r="H664" s="34">
        <f t="shared" si="44"/>
        <v>5</v>
      </c>
      <c r="I664" s="12">
        <v>40</v>
      </c>
      <c r="J664" s="12">
        <v>48</v>
      </c>
      <c r="K664" s="12">
        <v>39</v>
      </c>
      <c r="L664" s="12">
        <v>1</v>
      </c>
      <c r="M664" s="12">
        <v>1</v>
      </c>
      <c r="N664" s="12">
        <v>31</v>
      </c>
      <c r="O664" s="12">
        <v>5</v>
      </c>
      <c r="P664" s="26">
        <v>36000</v>
      </c>
      <c r="Q664" s="28">
        <v>569642689</v>
      </c>
      <c r="R664"/>
      <c r="S664"/>
    </row>
    <row r="665" spans="1:19">
      <c r="A665" s="31">
        <f t="shared" si="41"/>
        <v>40</v>
      </c>
      <c r="B665" s="32" t="str">
        <f>VLOOKUP(K665,'Tables to Convert'!$B$4:$C$19,2,FALSE)</f>
        <v>Some College</v>
      </c>
      <c r="C665" s="33">
        <f t="shared" si="42"/>
        <v>0</v>
      </c>
      <c r="D665" s="32" t="str">
        <f>VLOOKUP(L665,'Tables to Convert'!$E$3:$F$7,2,FALSE)</f>
        <v>White</v>
      </c>
      <c r="E665" s="32" t="str">
        <f>VLOOKUP(M665,'Tables to Convert'!$H$3:$I$5,2,FALSE)</f>
        <v>Male</v>
      </c>
      <c r="F665" s="32" t="str">
        <f>VLOOKUP(N665,'Tables to Convert'!$K$3:$L$8,2,FALSE)</f>
        <v>Ohio</v>
      </c>
      <c r="G665" s="40">
        <f t="shared" si="43"/>
        <v>24</v>
      </c>
      <c r="H665" s="34">
        <f t="shared" si="44"/>
        <v>5</v>
      </c>
      <c r="I665" s="12">
        <v>40</v>
      </c>
      <c r="J665" s="12">
        <v>24</v>
      </c>
      <c r="K665" s="12">
        <v>40</v>
      </c>
      <c r="L665" s="12">
        <v>1</v>
      </c>
      <c r="M665" s="12">
        <v>1</v>
      </c>
      <c r="N665" s="12">
        <v>31</v>
      </c>
      <c r="O665" s="12">
        <v>5</v>
      </c>
      <c r="P665" s="26">
        <v>0</v>
      </c>
      <c r="Q665" s="28">
        <v>194205286</v>
      </c>
      <c r="R665"/>
      <c r="S665"/>
    </row>
    <row r="666" spans="1:19">
      <c r="A666" s="31">
        <f t="shared" si="41"/>
        <v>40</v>
      </c>
      <c r="B666" s="32" t="str">
        <f>VLOOKUP(K666,'Tables to Convert'!$B$4:$C$19,2,FALSE)</f>
        <v>High School Diploma</v>
      </c>
      <c r="C666" s="33">
        <f t="shared" si="42"/>
        <v>12000</v>
      </c>
      <c r="D666" s="32" t="str">
        <f>VLOOKUP(L666,'Tables to Convert'!$E$3:$F$7,2,FALSE)</f>
        <v>Black</v>
      </c>
      <c r="E666" s="32" t="str">
        <f>VLOOKUP(M666,'Tables to Convert'!$H$3:$I$5,2,FALSE)</f>
        <v>Female</v>
      </c>
      <c r="F666" s="32" t="str">
        <f>VLOOKUP(N666,'Tables to Convert'!$K$3:$L$8,2,FALSE)</f>
        <v>Ohio</v>
      </c>
      <c r="G666" s="40">
        <f t="shared" si="43"/>
        <v>35</v>
      </c>
      <c r="H666" s="34">
        <f t="shared" si="44"/>
        <v>3</v>
      </c>
      <c r="I666" s="12">
        <v>40</v>
      </c>
      <c r="J666" s="12">
        <v>35</v>
      </c>
      <c r="K666" s="12">
        <v>39</v>
      </c>
      <c r="L666" s="12">
        <v>2</v>
      </c>
      <c r="M666" s="12">
        <v>2</v>
      </c>
      <c r="N666" s="12">
        <v>31</v>
      </c>
      <c r="O666" s="12">
        <v>3</v>
      </c>
      <c r="P666" s="26">
        <v>12000</v>
      </c>
      <c r="Q666" s="28">
        <v>748304727</v>
      </c>
      <c r="R666"/>
      <c r="S666"/>
    </row>
    <row r="667" spans="1:19">
      <c r="A667" s="31">
        <f t="shared" si="41"/>
        <v>40</v>
      </c>
      <c r="B667" s="32" t="str">
        <f>VLOOKUP(K667,'Tables to Convert'!$B$4:$C$19,2,FALSE)</f>
        <v>Some College</v>
      </c>
      <c r="C667" s="33">
        <f t="shared" si="42"/>
        <v>96406</v>
      </c>
      <c r="D667" s="32" t="str">
        <f>VLOOKUP(L667,'Tables to Convert'!$E$3:$F$7,2,FALSE)</f>
        <v>White</v>
      </c>
      <c r="E667" s="32" t="str">
        <f>VLOOKUP(M667,'Tables to Convert'!$H$3:$I$5,2,FALSE)</f>
        <v>Male</v>
      </c>
      <c r="F667" s="32" t="str">
        <f>VLOOKUP(N667,'Tables to Convert'!$K$3:$L$8,2,FALSE)</f>
        <v>Ohio</v>
      </c>
      <c r="G667" s="40">
        <f t="shared" si="43"/>
        <v>49</v>
      </c>
      <c r="H667" s="34">
        <f t="shared" si="44"/>
        <v>2</v>
      </c>
      <c r="I667" s="12">
        <v>40</v>
      </c>
      <c r="J667" s="12">
        <v>49</v>
      </c>
      <c r="K667" s="12">
        <v>43</v>
      </c>
      <c r="L667" s="12">
        <v>1</v>
      </c>
      <c r="M667" s="12">
        <v>1</v>
      </c>
      <c r="N667" s="12">
        <v>31</v>
      </c>
      <c r="O667" s="12">
        <v>2</v>
      </c>
      <c r="P667" s="26">
        <v>96406</v>
      </c>
      <c r="Q667" s="28">
        <v>349655334</v>
      </c>
      <c r="R667"/>
      <c r="S667"/>
    </row>
    <row r="668" spans="1:19">
      <c r="A668" s="31">
        <f t="shared" si="41"/>
        <v>50</v>
      </c>
      <c r="B668" s="32" t="str">
        <f>VLOOKUP(K668,'Tables to Convert'!$B$4:$C$19,2,FALSE)</f>
        <v>High School Diploma</v>
      </c>
      <c r="C668" s="33">
        <f t="shared" si="42"/>
        <v>25000</v>
      </c>
      <c r="D668" s="32" t="str">
        <f>VLOOKUP(L668,'Tables to Convert'!$E$3:$F$7,2,FALSE)</f>
        <v>White</v>
      </c>
      <c r="E668" s="32" t="str">
        <f>VLOOKUP(M668,'Tables to Convert'!$H$3:$I$5,2,FALSE)</f>
        <v>Male</v>
      </c>
      <c r="F668" s="32" t="str">
        <f>VLOOKUP(N668,'Tables to Convert'!$K$3:$L$8,2,FALSE)</f>
        <v>Ohio</v>
      </c>
      <c r="G668" s="40">
        <f t="shared" si="43"/>
        <v>43</v>
      </c>
      <c r="H668" s="34">
        <f t="shared" si="44"/>
        <v>7</v>
      </c>
      <c r="I668" s="12">
        <v>50</v>
      </c>
      <c r="J668" s="12">
        <v>43</v>
      </c>
      <c r="K668" s="12">
        <v>39</v>
      </c>
      <c r="L668" s="12">
        <v>1</v>
      </c>
      <c r="M668" s="12">
        <v>1</v>
      </c>
      <c r="N668" s="12">
        <v>31</v>
      </c>
      <c r="O668" s="12">
        <v>7</v>
      </c>
      <c r="P668" s="26">
        <v>25000</v>
      </c>
      <c r="Q668" s="28">
        <v>741674304</v>
      </c>
      <c r="R668"/>
      <c r="S668"/>
    </row>
    <row r="669" spans="1:19">
      <c r="A669" s="31">
        <f t="shared" si="41"/>
        <v>43</v>
      </c>
      <c r="B669" s="32" t="str">
        <f>VLOOKUP(K669,'Tables to Convert'!$B$4:$C$19,2,FALSE)</f>
        <v>Some College</v>
      </c>
      <c r="C669" s="33">
        <f t="shared" si="42"/>
        <v>145000</v>
      </c>
      <c r="D669" s="32" t="str">
        <f>VLOOKUP(L669,'Tables to Convert'!$E$3:$F$7,2,FALSE)</f>
        <v>White</v>
      </c>
      <c r="E669" s="32" t="str">
        <f>VLOOKUP(M669,'Tables to Convert'!$H$3:$I$5,2,FALSE)</f>
        <v>Male</v>
      </c>
      <c r="F669" s="32" t="str">
        <f>VLOOKUP(N669,'Tables to Convert'!$K$3:$L$8,2,FALSE)</f>
        <v>Ohio</v>
      </c>
      <c r="G669" s="40">
        <f t="shared" si="43"/>
        <v>44</v>
      </c>
      <c r="H669" s="34">
        <f t="shared" si="44"/>
        <v>6</v>
      </c>
      <c r="I669" s="12">
        <v>43</v>
      </c>
      <c r="J669" s="12">
        <v>44</v>
      </c>
      <c r="K669" s="12">
        <v>43</v>
      </c>
      <c r="L669" s="12">
        <v>1</v>
      </c>
      <c r="M669" s="12">
        <v>1</v>
      </c>
      <c r="N669" s="12">
        <v>31</v>
      </c>
      <c r="O669" s="12">
        <v>6</v>
      </c>
      <c r="P669" s="26">
        <v>145000</v>
      </c>
      <c r="Q669" s="28">
        <v>43779133</v>
      </c>
      <c r="R669"/>
      <c r="S669"/>
    </row>
    <row r="670" spans="1:19">
      <c r="A670" s="31">
        <f t="shared" si="41"/>
        <v>40</v>
      </c>
      <c r="B670" s="32" t="str">
        <f>VLOOKUP(K670,'Tables to Convert'!$B$4:$C$19,2,FALSE)</f>
        <v>High School Diploma</v>
      </c>
      <c r="C670" s="33">
        <f t="shared" si="42"/>
        <v>18800</v>
      </c>
      <c r="D670" s="32" t="str">
        <f>VLOOKUP(L670,'Tables to Convert'!$E$3:$F$7,2,FALSE)</f>
        <v>Black</v>
      </c>
      <c r="E670" s="32" t="str">
        <f>VLOOKUP(M670,'Tables to Convert'!$H$3:$I$5,2,FALSE)</f>
        <v>Male</v>
      </c>
      <c r="F670" s="32" t="str">
        <f>VLOOKUP(N670,'Tables to Convert'!$K$3:$L$8,2,FALSE)</f>
        <v>Ohio</v>
      </c>
      <c r="G670" s="40">
        <f t="shared" si="43"/>
        <v>31</v>
      </c>
      <c r="H670" s="34">
        <f t="shared" si="44"/>
        <v>5</v>
      </c>
      <c r="I670" s="12">
        <v>40</v>
      </c>
      <c r="J670" s="12">
        <v>31</v>
      </c>
      <c r="K670" s="12">
        <v>39</v>
      </c>
      <c r="L670" s="12">
        <v>2</v>
      </c>
      <c r="M670" s="12">
        <v>1</v>
      </c>
      <c r="N670" s="12">
        <v>31</v>
      </c>
      <c r="O670" s="12">
        <v>5</v>
      </c>
      <c r="P670" s="26">
        <v>18800</v>
      </c>
      <c r="Q670" s="28">
        <v>163674457</v>
      </c>
      <c r="R670"/>
      <c r="S670"/>
    </row>
    <row r="671" spans="1:19">
      <c r="A671" s="31">
        <f t="shared" si="41"/>
        <v>0</v>
      </c>
      <c r="B671" s="32" t="str">
        <f>VLOOKUP(K671,'Tables to Convert'!$B$4:$C$19,2,FALSE)</f>
        <v>High School Diploma</v>
      </c>
      <c r="C671" s="33">
        <f t="shared" si="42"/>
        <v>14000</v>
      </c>
      <c r="D671" s="32" t="str">
        <f>VLOOKUP(L671,'Tables to Convert'!$E$3:$F$7,2,FALSE)</f>
        <v>Black</v>
      </c>
      <c r="E671" s="32" t="str">
        <f>VLOOKUP(M671,'Tables to Convert'!$H$3:$I$5,2,FALSE)</f>
        <v>Female</v>
      </c>
      <c r="F671" s="32" t="str">
        <f>VLOOKUP(N671,'Tables to Convert'!$K$3:$L$8,2,FALSE)</f>
        <v>Ohio</v>
      </c>
      <c r="G671" s="40">
        <f t="shared" si="43"/>
        <v>53</v>
      </c>
      <c r="H671" s="34">
        <f t="shared" si="44"/>
        <v>5</v>
      </c>
      <c r="I671" s="12">
        <v>0</v>
      </c>
      <c r="J671" s="12">
        <v>53</v>
      </c>
      <c r="K671" s="12">
        <v>39</v>
      </c>
      <c r="L671" s="12">
        <v>2</v>
      </c>
      <c r="M671" s="12">
        <v>2</v>
      </c>
      <c r="N671" s="12">
        <v>31</v>
      </c>
      <c r="O671" s="12">
        <v>5</v>
      </c>
      <c r="P671" s="26">
        <v>14000</v>
      </c>
      <c r="Q671" s="28">
        <v>31492447</v>
      </c>
      <c r="R671"/>
      <c r="S671"/>
    </row>
    <row r="672" spans="1:19">
      <c r="A672" s="31">
        <f t="shared" si="41"/>
        <v>50</v>
      </c>
      <c r="B672" s="32" t="str">
        <f>VLOOKUP(K672,'Tables to Convert'!$B$4:$C$19,2,FALSE)</f>
        <v>Some College</v>
      </c>
      <c r="C672" s="33">
        <f t="shared" si="42"/>
        <v>135000</v>
      </c>
      <c r="D672" s="32" t="str">
        <f>VLOOKUP(L672,'Tables to Convert'!$E$3:$F$7,2,FALSE)</f>
        <v>White</v>
      </c>
      <c r="E672" s="32" t="str">
        <f>VLOOKUP(M672,'Tables to Convert'!$H$3:$I$5,2,FALSE)</f>
        <v>Male</v>
      </c>
      <c r="F672" s="32" t="str">
        <f>VLOOKUP(N672,'Tables to Convert'!$K$3:$L$8,2,FALSE)</f>
        <v>Ohio</v>
      </c>
      <c r="G672" s="40">
        <f t="shared" si="43"/>
        <v>50</v>
      </c>
      <c r="H672" s="34">
        <f t="shared" si="44"/>
        <v>2</v>
      </c>
      <c r="I672" s="12">
        <v>50</v>
      </c>
      <c r="J672" s="12">
        <v>50</v>
      </c>
      <c r="K672" s="12">
        <v>43</v>
      </c>
      <c r="L672" s="12">
        <v>1</v>
      </c>
      <c r="M672" s="12">
        <v>1</v>
      </c>
      <c r="N672" s="12">
        <v>31</v>
      </c>
      <c r="O672" s="12">
        <v>2</v>
      </c>
      <c r="P672" s="26">
        <v>135000</v>
      </c>
      <c r="Q672" s="28">
        <v>353973126</v>
      </c>
      <c r="R672"/>
      <c r="S672"/>
    </row>
    <row r="673" spans="1:19">
      <c r="A673" s="31">
        <f t="shared" si="41"/>
        <v>0</v>
      </c>
      <c r="B673" s="32" t="str">
        <f>VLOOKUP(K673,'Tables to Convert'!$B$4:$C$19,2,FALSE)</f>
        <v>Bachelors</v>
      </c>
      <c r="C673" s="33">
        <f t="shared" si="42"/>
        <v>65000</v>
      </c>
      <c r="D673" s="32" t="str">
        <f>VLOOKUP(L673,'Tables to Convert'!$E$3:$F$7,2,FALSE)</f>
        <v>White</v>
      </c>
      <c r="E673" s="32" t="str">
        <f>VLOOKUP(M673,'Tables to Convert'!$H$3:$I$5,2,FALSE)</f>
        <v>Female</v>
      </c>
      <c r="F673" s="32" t="str">
        <f>VLOOKUP(N673,'Tables to Convert'!$K$3:$L$8,2,FALSE)</f>
        <v>Ohio</v>
      </c>
      <c r="G673" s="40">
        <f t="shared" si="43"/>
        <v>48</v>
      </c>
      <c r="H673" s="34">
        <f t="shared" si="44"/>
        <v>2</v>
      </c>
      <c r="I673" s="12">
        <v>0</v>
      </c>
      <c r="J673" s="12">
        <v>48</v>
      </c>
      <c r="K673" s="12">
        <v>44</v>
      </c>
      <c r="L673" s="12">
        <v>1</v>
      </c>
      <c r="M673" s="12">
        <v>2</v>
      </c>
      <c r="N673" s="12">
        <v>31</v>
      </c>
      <c r="O673" s="12">
        <v>2</v>
      </c>
      <c r="P673" s="26">
        <v>65000</v>
      </c>
      <c r="Q673" s="28">
        <v>957609243</v>
      </c>
      <c r="R673"/>
      <c r="S673"/>
    </row>
    <row r="674" spans="1:19">
      <c r="A674" s="31">
        <f t="shared" si="41"/>
        <v>50</v>
      </c>
      <c r="B674" s="32" t="str">
        <f>VLOOKUP(K674,'Tables to Convert'!$B$4:$C$19,2,FALSE)</f>
        <v>Some College</v>
      </c>
      <c r="C674" s="33">
        <f t="shared" si="42"/>
        <v>10000</v>
      </c>
      <c r="D674" s="32" t="str">
        <f>VLOOKUP(L674,'Tables to Convert'!$E$3:$F$7,2,FALSE)</f>
        <v>White</v>
      </c>
      <c r="E674" s="32" t="str">
        <f>VLOOKUP(M674,'Tables to Convert'!$H$3:$I$5,2,FALSE)</f>
        <v>Female</v>
      </c>
      <c r="F674" s="32" t="str">
        <f>VLOOKUP(N674,'Tables to Convert'!$K$3:$L$8,2,FALSE)</f>
        <v>Ohio</v>
      </c>
      <c r="G674" s="40">
        <f t="shared" si="43"/>
        <v>22</v>
      </c>
      <c r="H674" s="34">
        <f t="shared" si="44"/>
        <v>2</v>
      </c>
      <c r="I674" s="12">
        <v>50</v>
      </c>
      <c r="J674" s="12">
        <v>22</v>
      </c>
      <c r="K674" s="12">
        <v>43</v>
      </c>
      <c r="L674" s="12">
        <v>1</v>
      </c>
      <c r="M674" s="12">
        <v>2</v>
      </c>
      <c r="N674" s="12">
        <v>31</v>
      </c>
      <c r="O674" s="12">
        <v>2</v>
      </c>
      <c r="P674" s="26">
        <v>10000</v>
      </c>
      <c r="Q674" s="28">
        <v>114368076</v>
      </c>
      <c r="R674"/>
      <c r="S674"/>
    </row>
    <row r="675" spans="1:19">
      <c r="A675" s="31">
        <f t="shared" si="41"/>
        <v>40</v>
      </c>
      <c r="B675" s="32" t="str">
        <f>VLOOKUP(K675,'Tables to Convert'!$B$4:$C$19,2,FALSE)</f>
        <v>High School Diploma</v>
      </c>
      <c r="C675" s="33">
        <f t="shared" si="42"/>
        <v>22000</v>
      </c>
      <c r="D675" s="32" t="str">
        <f>VLOOKUP(L675,'Tables to Convert'!$E$3:$F$7,2,FALSE)</f>
        <v>White</v>
      </c>
      <c r="E675" s="32" t="str">
        <f>VLOOKUP(M675,'Tables to Convert'!$H$3:$I$5,2,FALSE)</f>
        <v>Male</v>
      </c>
      <c r="F675" s="32" t="str">
        <f>VLOOKUP(N675,'Tables to Convert'!$K$3:$L$8,2,FALSE)</f>
        <v>Ohio</v>
      </c>
      <c r="G675" s="40">
        <f t="shared" si="43"/>
        <v>43</v>
      </c>
      <c r="H675" s="34">
        <f t="shared" si="44"/>
        <v>5</v>
      </c>
      <c r="I675" s="12">
        <v>40</v>
      </c>
      <c r="J675" s="12">
        <v>43</v>
      </c>
      <c r="K675" s="12">
        <v>39</v>
      </c>
      <c r="L675" s="12">
        <v>1</v>
      </c>
      <c r="M675" s="12">
        <v>1</v>
      </c>
      <c r="N675" s="12">
        <v>31</v>
      </c>
      <c r="O675" s="12">
        <v>5</v>
      </c>
      <c r="P675" s="26">
        <v>22000</v>
      </c>
      <c r="Q675" s="28">
        <v>146212691</v>
      </c>
      <c r="R675"/>
      <c r="S675"/>
    </row>
    <row r="676" spans="1:19">
      <c r="A676" s="31">
        <f t="shared" si="41"/>
        <v>40</v>
      </c>
      <c r="B676" s="32" t="str">
        <f>VLOOKUP(K676,'Tables to Convert'!$B$4:$C$19,2,FALSE)</f>
        <v>Some College</v>
      </c>
      <c r="C676" s="33">
        <f t="shared" si="42"/>
        <v>25000</v>
      </c>
      <c r="D676" s="32" t="str">
        <f>VLOOKUP(L676,'Tables to Convert'!$E$3:$F$7,2,FALSE)</f>
        <v>White</v>
      </c>
      <c r="E676" s="32" t="str">
        <f>VLOOKUP(M676,'Tables to Convert'!$H$3:$I$5,2,FALSE)</f>
        <v>Female</v>
      </c>
      <c r="F676" s="32" t="str">
        <f>VLOOKUP(N676,'Tables to Convert'!$K$3:$L$8,2,FALSE)</f>
        <v>Ohio</v>
      </c>
      <c r="G676" s="40">
        <f t="shared" si="43"/>
        <v>25</v>
      </c>
      <c r="H676" s="34">
        <f t="shared" si="44"/>
        <v>4</v>
      </c>
      <c r="I676" s="12">
        <v>40</v>
      </c>
      <c r="J676" s="12">
        <v>25</v>
      </c>
      <c r="K676" s="12">
        <v>43</v>
      </c>
      <c r="L676" s="12">
        <v>1</v>
      </c>
      <c r="M676" s="12">
        <v>2</v>
      </c>
      <c r="N676" s="12">
        <v>31</v>
      </c>
      <c r="O676" s="12">
        <v>4</v>
      </c>
      <c r="P676" s="26">
        <v>25000</v>
      </c>
      <c r="Q676" s="28">
        <v>815164909</v>
      </c>
      <c r="R676"/>
      <c r="S676"/>
    </row>
    <row r="677" spans="1:19">
      <c r="A677" s="31">
        <f t="shared" si="41"/>
        <v>70</v>
      </c>
      <c r="B677" s="32" t="str">
        <f>VLOOKUP(K677,'Tables to Convert'!$B$4:$C$19,2,FALSE)</f>
        <v>Graduate School</v>
      </c>
      <c r="C677" s="33">
        <f t="shared" si="42"/>
        <v>306731</v>
      </c>
      <c r="D677" s="32" t="str">
        <f>VLOOKUP(L677,'Tables to Convert'!$E$3:$F$7,2,FALSE)</f>
        <v>White</v>
      </c>
      <c r="E677" s="32" t="str">
        <f>VLOOKUP(M677,'Tables to Convert'!$H$3:$I$5,2,FALSE)</f>
        <v>Male</v>
      </c>
      <c r="F677" s="32" t="str">
        <f>VLOOKUP(N677,'Tables to Convert'!$K$3:$L$8,2,FALSE)</f>
        <v>Ohio</v>
      </c>
      <c r="G677" s="40">
        <f t="shared" si="43"/>
        <v>32</v>
      </c>
      <c r="H677" s="34">
        <f t="shared" si="44"/>
        <v>3</v>
      </c>
      <c r="I677" s="12">
        <v>70</v>
      </c>
      <c r="J677" s="12">
        <v>32</v>
      </c>
      <c r="K677" s="12">
        <v>45</v>
      </c>
      <c r="L677" s="12">
        <v>1</v>
      </c>
      <c r="M677" s="12">
        <v>1</v>
      </c>
      <c r="N677" s="12">
        <v>31</v>
      </c>
      <c r="O677" s="12">
        <v>3</v>
      </c>
      <c r="P677" s="26">
        <v>306731</v>
      </c>
      <c r="Q677" s="28">
        <v>137060503</v>
      </c>
      <c r="R677"/>
      <c r="S677"/>
    </row>
    <row r="678" spans="1:19">
      <c r="A678" s="31">
        <f t="shared" si="41"/>
        <v>50</v>
      </c>
      <c r="B678" s="32" t="str">
        <f>VLOOKUP(K678,'Tables to Convert'!$B$4:$C$19,2,FALSE)</f>
        <v>Some College</v>
      </c>
      <c r="C678" s="33">
        <f t="shared" si="42"/>
        <v>55000</v>
      </c>
      <c r="D678" s="32" t="str">
        <f>VLOOKUP(L678,'Tables to Convert'!$E$3:$F$7,2,FALSE)</f>
        <v>White</v>
      </c>
      <c r="E678" s="32" t="str">
        <f>VLOOKUP(M678,'Tables to Convert'!$H$3:$I$5,2,FALSE)</f>
        <v>Female</v>
      </c>
      <c r="F678" s="32" t="str">
        <f>VLOOKUP(N678,'Tables to Convert'!$K$3:$L$8,2,FALSE)</f>
        <v>Ohio</v>
      </c>
      <c r="G678" s="40">
        <f t="shared" si="43"/>
        <v>32</v>
      </c>
      <c r="H678" s="34">
        <f t="shared" si="44"/>
        <v>3</v>
      </c>
      <c r="I678" s="12">
        <v>50</v>
      </c>
      <c r="J678" s="12">
        <v>32</v>
      </c>
      <c r="K678" s="12">
        <v>43</v>
      </c>
      <c r="L678" s="12">
        <v>1</v>
      </c>
      <c r="M678" s="12">
        <v>2</v>
      </c>
      <c r="N678" s="12">
        <v>31</v>
      </c>
      <c r="O678" s="12">
        <v>3</v>
      </c>
      <c r="P678" s="26">
        <v>55000</v>
      </c>
      <c r="Q678" s="28">
        <v>351238415</v>
      </c>
      <c r="R678"/>
      <c r="S678"/>
    </row>
    <row r="679" spans="1:19">
      <c r="A679" s="31">
        <f t="shared" si="41"/>
        <v>60</v>
      </c>
      <c r="B679" s="32" t="str">
        <f>VLOOKUP(K679,'Tables to Convert'!$B$4:$C$19,2,FALSE)</f>
        <v>Some College</v>
      </c>
      <c r="C679" s="33">
        <f t="shared" si="42"/>
        <v>5000</v>
      </c>
      <c r="D679" s="32" t="str">
        <f>VLOOKUP(L679,'Tables to Convert'!$E$3:$F$7,2,FALSE)</f>
        <v>White</v>
      </c>
      <c r="E679" s="32" t="str">
        <f>VLOOKUP(M679,'Tables to Convert'!$H$3:$I$5,2,FALSE)</f>
        <v>Female</v>
      </c>
      <c r="F679" s="32" t="str">
        <f>VLOOKUP(N679,'Tables to Convert'!$K$3:$L$8,2,FALSE)</f>
        <v>Ohio</v>
      </c>
      <c r="G679" s="40">
        <f t="shared" si="43"/>
        <v>23</v>
      </c>
      <c r="H679" s="34">
        <f t="shared" si="44"/>
        <v>3</v>
      </c>
      <c r="I679" s="12">
        <v>60</v>
      </c>
      <c r="J679" s="12">
        <v>23</v>
      </c>
      <c r="K679" s="12">
        <v>43</v>
      </c>
      <c r="L679" s="12">
        <v>1</v>
      </c>
      <c r="M679" s="12">
        <v>2</v>
      </c>
      <c r="N679" s="12">
        <v>31</v>
      </c>
      <c r="O679" s="12">
        <v>3</v>
      </c>
      <c r="P679" s="26">
        <v>5000</v>
      </c>
      <c r="Q679" s="28">
        <v>259599126</v>
      </c>
      <c r="R679"/>
      <c r="S679"/>
    </row>
    <row r="680" spans="1:19">
      <c r="A680" s="31">
        <f t="shared" si="41"/>
        <v>0</v>
      </c>
      <c r="B680" s="32" t="str">
        <f>VLOOKUP(K680,'Tables to Convert'!$B$4:$C$19,2,FALSE)</f>
        <v>Some College</v>
      </c>
      <c r="C680" s="33">
        <f t="shared" si="42"/>
        <v>28000</v>
      </c>
      <c r="D680" s="32" t="str">
        <f>VLOOKUP(L680,'Tables to Convert'!$E$3:$F$7,2,FALSE)</f>
        <v>White</v>
      </c>
      <c r="E680" s="32" t="str">
        <f>VLOOKUP(M680,'Tables to Convert'!$H$3:$I$5,2,FALSE)</f>
        <v>Female</v>
      </c>
      <c r="F680" s="32" t="str">
        <f>VLOOKUP(N680,'Tables to Convert'!$K$3:$L$8,2,FALSE)</f>
        <v>Ohio</v>
      </c>
      <c r="G680" s="40">
        <f t="shared" si="43"/>
        <v>31</v>
      </c>
      <c r="H680" s="34">
        <f t="shared" si="44"/>
        <v>4</v>
      </c>
      <c r="I680" s="12">
        <v>0</v>
      </c>
      <c r="J680" s="12">
        <v>31</v>
      </c>
      <c r="K680" s="12">
        <v>43</v>
      </c>
      <c r="L680" s="12">
        <v>1</v>
      </c>
      <c r="M680" s="12">
        <v>2</v>
      </c>
      <c r="N680" s="12">
        <v>31</v>
      </c>
      <c r="O680" s="12">
        <v>4</v>
      </c>
      <c r="P680" s="26">
        <v>28000</v>
      </c>
      <c r="Q680" s="28">
        <v>558217209</v>
      </c>
      <c r="R680"/>
      <c r="S680"/>
    </row>
    <row r="681" spans="1:19">
      <c r="A681" s="31">
        <f t="shared" si="41"/>
        <v>55</v>
      </c>
      <c r="B681" s="32" t="str">
        <f>VLOOKUP(K681,'Tables to Convert'!$B$4:$C$19,2,FALSE)</f>
        <v>Some College</v>
      </c>
      <c r="C681" s="33">
        <f t="shared" si="42"/>
        <v>52000</v>
      </c>
      <c r="D681" s="32" t="str">
        <f>VLOOKUP(L681,'Tables to Convert'!$E$3:$F$7,2,FALSE)</f>
        <v>White</v>
      </c>
      <c r="E681" s="32" t="str">
        <f>VLOOKUP(M681,'Tables to Convert'!$H$3:$I$5,2,FALSE)</f>
        <v>Male</v>
      </c>
      <c r="F681" s="32" t="str">
        <f>VLOOKUP(N681,'Tables to Convert'!$K$3:$L$8,2,FALSE)</f>
        <v>Ohio</v>
      </c>
      <c r="G681" s="40">
        <f t="shared" si="43"/>
        <v>29</v>
      </c>
      <c r="H681" s="34">
        <f t="shared" si="44"/>
        <v>4</v>
      </c>
      <c r="I681" s="12">
        <v>55</v>
      </c>
      <c r="J681" s="12">
        <v>29</v>
      </c>
      <c r="K681" s="12">
        <v>43</v>
      </c>
      <c r="L681" s="12">
        <v>1</v>
      </c>
      <c r="M681" s="12">
        <v>1</v>
      </c>
      <c r="N681" s="12">
        <v>31</v>
      </c>
      <c r="O681" s="12">
        <v>4</v>
      </c>
      <c r="P681" s="26">
        <v>52000</v>
      </c>
      <c r="Q681" s="28">
        <v>929245668</v>
      </c>
      <c r="R681"/>
      <c r="S681"/>
    </row>
    <row r="682" spans="1:19">
      <c r="A682" s="31">
        <f t="shared" si="41"/>
        <v>45</v>
      </c>
      <c r="B682" s="32" t="str">
        <f>VLOOKUP(K682,'Tables to Convert'!$B$4:$C$19,2,FALSE)</f>
        <v>Some College</v>
      </c>
      <c r="C682" s="33">
        <f t="shared" si="42"/>
        <v>63000</v>
      </c>
      <c r="D682" s="32" t="str">
        <f>VLOOKUP(L682,'Tables to Convert'!$E$3:$F$7,2,FALSE)</f>
        <v>White</v>
      </c>
      <c r="E682" s="32" t="str">
        <f>VLOOKUP(M682,'Tables to Convert'!$H$3:$I$5,2,FALSE)</f>
        <v>Male</v>
      </c>
      <c r="F682" s="32" t="str">
        <f>VLOOKUP(N682,'Tables to Convert'!$K$3:$L$8,2,FALSE)</f>
        <v>Ohio</v>
      </c>
      <c r="G682" s="40">
        <f t="shared" si="43"/>
        <v>36</v>
      </c>
      <c r="H682" s="34">
        <f t="shared" si="44"/>
        <v>4</v>
      </c>
      <c r="I682" s="12">
        <v>45</v>
      </c>
      <c r="J682" s="12">
        <v>36</v>
      </c>
      <c r="K682" s="12">
        <v>43</v>
      </c>
      <c r="L682" s="12">
        <v>1</v>
      </c>
      <c r="M682" s="12">
        <v>1</v>
      </c>
      <c r="N682" s="12">
        <v>31</v>
      </c>
      <c r="O682" s="12">
        <v>4</v>
      </c>
      <c r="P682" s="26">
        <v>63000</v>
      </c>
      <c r="Q682" s="28">
        <v>164230118</v>
      </c>
      <c r="R682"/>
      <c r="S682"/>
    </row>
    <row r="683" spans="1:19">
      <c r="A683" s="31">
        <f t="shared" si="41"/>
        <v>40</v>
      </c>
      <c r="B683" s="32" t="str">
        <f>VLOOKUP(K683,'Tables to Convert'!$B$4:$C$19,2,FALSE)</f>
        <v>Some College</v>
      </c>
      <c r="C683" s="33">
        <f t="shared" si="42"/>
        <v>30000</v>
      </c>
      <c r="D683" s="32" t="str">
        <f>VLOOKUP(L683,'Tables to Convert'!$E$3:$F$7,2,FALSE)</f>
        <v>White</v>
      </c>
      <c r="E683" s="32" t="str">
        <f>VLOOKUP(M683,'Tables to Convert'!$H$3:$I$5,2,FALSE)</f>
        <v>Male</v>
      </c>
      <c r="F683" s="32" t="str">
        <f>VLOOKUP(N683,'Tables to Convert'!$K$3:$L$8,2,FALSE)</f>
        <v>Ohio</v>
      </c>
      <c r="G683" s="40">
        <f t="shared" si="43"/>
        <v>29</v>
      </c>
      <c r="H683" s="34">
        <f t="shared" si="44"/>
        <v>1</v>
      </c>
      <c r="I683" s="12">
        <v>40</v>
      </c>
      <c r="J683" s="12">
        <v>29</v>
      </c>
      <c r="K683" s="12">
        <v>43</v>
      </c>
      <c r="L683" s="12">
        <v>1</v>
      </c>
      <c r="M683" s="12">
        <v>1</v>
      </c>
      <c r="N683" s="12">
        <v>31</v>
      </c>
      <c r="O683" s="12">
        <v>1</v>
      </c>
      <c r="P683" s="26">
        <v>30000</v>
      </c>
      <c r="Q683" s="28">
        <v>927747529</v>
      </c>
      <c r="R683"/>
      <c r="S683"/>
    </row>
    <row r="684" spans="1:19">
      <c r="A684" s="31">
        <f t="shared" si="41"/>
        <v>0</v>
      </c>
      <c r="B684" s="32" t="str">
        <f>VLOOKUP(K684,'Tables to Convert'!$B$4:$C$19,2,FALSE)</f>
        <v>Graduate School</v>
      </c>
      <c r="C684" s="33">
        <f t="shared" si="42"/>
        <v>120000</v>
      </c>
      <c r="D684" s="32" t="str">
        <f>VLOOKUP(L684,'Tables to Convert'!$E$3:$F$7,2,FALSE)</f>
        <v>White</v>
      </c>
      <c r="E684" s="32" t="str">
        <f>VLOOKUP(M684,'Tables to Convert'!$H$3:$I$5,2,FALSE)</f>
        <v>Male</v>
      </c>
      <c r="F684" s="32" t="str">
        <f>VLOOKUP(N684,'Tables to Convert'!$K$3:$L$8,2,FALSE)</f>
        <v>Ohio</v>
      </c>
      <c r="G684" s="40">
        <f t="shared" si="43"/>
        <v>51</v>
      </c>
      <c r="H684" s="34">
        <f t="shared" si="44"/>
        <v>2</v>
      </c>
      <c r="I684" s="12">
        <v>0</v>
      </c>
      <c r="J684" s="12">
        <v>51</v>
      </c>
      <c r="K684" s="12">
        <v>45</v>
      </c>
      <c r="L684" s="12">
        <v>1</v>
      </c>
      <c r="M684" s="12">
        <v>1</v>
      </c>
      <c r="N684" s="12">
        <v>31</v>
      </c>
      <c r="O684" s="12">
        <v>2</v>
      </c>
      <c r="P684" s="26">
        <v>120000</v>
      </c>
      <c r="Q684" s="28">
        <v>136080961</v>
      </c>
      <c r="R684"/>
      <c r="S684"/>
    </row>
    <row r="685" spans="1:19">
      <c r="A685" s="31">
        <f t="shared" si="41"/>
        <v>60</v>
      </c>
      <c r="B685" s="32" t="str">
        <f>VLOOKUP(K685,'Tables to Convert'!$B$4:$C$19,2,FALSE)</f>
        <v>Some College</v>
      </c>
      <c r="C685" s="33">
        <f t="shared" si="42"/>
        <v>100000</v>
      </c>
      <c r="D685" s="32" t="str">
        <f>VLOOKUP(L685,'Tables to Convert'!$E$3:$F$7,2,FALSE)</f>
        <v>White</v>
      </c>
      <c r="E685" s="32" t="str">
        <f>VLOOKUP(M685,'Tables to Convert'!$H$3:$I$5,2,FALSE)</f>
        <v>Female</v>
      </c>
      <c r="F685" s="32" t="str">
        <f>VLOOKUP(N685,'Tables to Convert'!$K$3:$L$8,2,FALSE)</f>
        <v>Ohio</v>
      </c>
      <c r="G685" s="40">
        <f t="shared" si="43"/>
        <v>49</v>
      </c>
      <c r="H685" s="34">
        <f t="shared" si="44"/>
        <v>2</v>
      </c>
      <c r="I685" s="12">
        <v>60</v>
      </c>
      <c r="J685" s="12">
        <v>49</v>
      </c>
      <c r="K685" s="12">
        <v>43</v>
      </c>
      <c r="L685" s="12">
        <v>1</v>
      </c>
      <c r="M685" s="12">
        <v>2</v>
      </c>
      <c r="N685" s="12">
        <v>31</v>
      </c>
      <c r="O685" s="12">
        <v>2</v>
      </c>
      <c r="P685" s="26">
        <v>100000</v>
      </c>
      <c r="Q685" s="28">
        <v>735339563</v>
      </c>
      <c r="R685"/>
      <c r="S685"/>
    </row>
    <row r="686" spans="1:19">
      <c r="A686" s="31">
        <f t="shared" si="41"/>
        <v>40</v>
      </c>
      <c r="B686" s="32" t="str">
        <f>VLOOKUP(K686,'Tables to Convert'!$B$4:$C$19,2,FALSE)</f>
        <v>Some College</v>
      </c>
      <c r="C686" s="33">
        <f t="shared" si="42"/>
        <v>45000</v>
      </c>
      <c r="D686" s="32" t="str">
        <f>VLOOKUP(L686,'Tables to Convert'!$E$3:$F$7,2,FALSE)</f>
        <v>White</v>
      </c>
      <c r="E686" s="32" t="str">
        <f>VLOOKUP(M686,'Tables to Convert'!$H$3:$I$5,2,FALSE)</f>
        <v>Male</v>
      </c>
      <c r="F686" s="32" t="str">
        <f>VLOOKUP(N686,'Tables to Convert'!$K$3:$L$8,2,FALSE)</f>
        <v>Ohio</v>
      </c>
      <c r="G686" s="40">
        <f t="shared" si="43"/>
        <v>39</v>
      </c>
      <c r="H686" s="34">
        <f t="shared" si="44"/>
        <v>8</v>
      </c>
      <c r="I686" s="12">
        <v>40</v>
      </c>
      <c r="J686" s="12">
        <v>39</v>
      </c>
      <c r="K686" s="12">
        <v>40</v>
      </c>
      <c r="L686" s="12">
        <v>1</v>
      </c>
      <c r="M686" s="12">
        <v>1</v>
      </c>
      <c r="N686" s="12">
        <v>31</v>
      </c>
      <c r="O686" s="12">
        <v>8</v>
      </c>
      <c r="P686" s="26">
        <v>45000</v>
      </c>
      <c r="Q686" s="28">
        <v>124793503</v>
      </c>
      <c r="R686"/>
      <c r="S686"/>
    </row>
    <row r="687" spans="1:19">
      <c r="A687" s="31">
        <f t="shared" si="41"/>
        <v>55</v>
      </c>
      <c r="B687" s="32" t="str">
        <f>VLOOKUP(K687,'Tables to Convert'!$B$4:$C$19,2,FALSE)</f>
        <v>High School Diploma</v>
      </c>
      <c r="C687" s="33">
        <f t="shared" si="42"/>
        <v>43000</v>
      </c>
      <c r="D687" s="32" t="str">
        <f>VLOOKUP(L687,'Tables to Convert'!$E$3:$F$7,2,FALSE)</f>
        <v>White</v>
      </c>
      <c r="E687" s="32" t="str">
        <f>VLOOKUP(M687,'Tables to Convert'!$H$3:$I$5,2,FALSE)</f>
        <v>Male</v>
      </c>
      <c r="F687" s="32" t="str">
        <f>VLOOKUP(N687,'Tables to Convert'!$K$3:$L$8,2,FALSE)</f>
        <v>Ohio</v>
      </c>
      <c r="G687" s="40">
        <f t="shared" si="43"/>
        <v>27</v>
      </c>
      <c r="H687" s="34">
        <f t="shared" si="44"/>
        <v>8</v>
      </c>
      <c r="I687" s="12">
        <v>55</v>
      </c>
      <c r="J687" s="12">
        <v>27</v>
      </c>
      <c r="K687" s="12">
        <v>39</v>
      </c>
      <c r="L687" s="12">
        <v>1</v>
      </c>
      <c r="M687" s="12">
        <v>1</v>
      </c>
      <c r="N687" s="12">
        <v>31</v>
      </c>
      <c r="O687" s="12">
        <v>8</v>
      </c>
      <c r="P687" s="26">
        <v>43000</v>
      </c>
      <c r="Q687" s="28">
        <v>208237625</v>
      </c>
      <c r="R687"/>
      <c r="S687"/>
    </row>
    <row r="688" spans="1:19">
      <c r="A688" s="31">
        <f t="shared" si="41"/>
        <v>45</v>
      </c>
      <c r="B688" s="32" t="str">
        <f>VLOOKUP(K688,'Tables to Convert'!$B$4:$C$19,2,FALSE)</f>
        <v>High School Diploma</v>
      </c>
      <c r="C688" s="33">
        <f t="shared" si="42"/>
        <v>60000</v>
      </c>
      <c r="D688" s="32" t="str">
        <f>VLOOKUP(L688,'Tables to Convert'!$E$3:$F$7,2,FALSE)</f>
        <v>White</v>
      </c>
      <c r="E688" s="32" t="str">
        <f>VLOOKUP(M688,'Tables to Convert'!$H$3:$I$5,2,FALSE)</f>
        <v>Male</v>
      </c>
      <c r="F688" s="32" t="str">
        <f>VLOOKUP(N688,'Tables to Convert'!$K$3:$L$8,2,FALSE)</f>
        <v>Ohio</v>
      </c>
      <c r="G688" s="40">
        <f t="shared" si="43"/>
        <v>43</v>
      </c>
      <c r="H688" s="34">
        <f t="shared" si="44"/>
        <v>5</v>
      </c>
      <c r="I688" s="12">
        <v>45</v>
      </c>
      <c r="J688" s="12">
        <v>43</v>
      </c>
      <c r="K688" s="12">
        <v>39</v>
      </c>
      <c r="L688" s="12">
        <v>1</v>
      </c>
      <c r="M688" s="12">
        <v>1</v>
      </c>
      <c r="N688" s="12">
        <v>31</v>
      </c>
      <c r="O688" s="12">
        <v>5</v>
      </c>
      <c r="P688" s="26">
        <v>60000</v>
      </c>
      <c r="Q688" s="28">
        <v>370402840</v>
      </c>
      <c r="R688"/>
      <c r="S688"/>
    </row>
    <row r="689" spans="1:19">
      <c r="A689" s="31">
        <f t="shared" si="41"/>
        <v>40</v>
      </c>
      <c r="B689" s="32" t="str">
        <f>VLOOKUP(K689,'Tables to Convert'!$B$4:$C$19,2,FALSE)</f>
        <v>Some College</v>
      </c>
      <c r="C689" s="33">
        <f t="shared" si="42"/>
        <v>11000</v>
      </c>
      <c r="D689" s="32" t="str">
        <f>VLOOKUP(L689,'Tables to Convert'!$E$3:$F$7,2,FALSE)</f>
        <v>Black</v>
      </c>
      <c r="E689" s="32" t="str">
        <f>VLOOKUP(M689,'Tables to Convert'!$H$3:$I$5,2,FALSE)</f>
        <v>Female</v>
      </c>
      <c r="F689" s="32" t="str">
        <f>VLOOKUP(N689,'Tables to Convert'!$K$3:$L$8,2,FALSE)</f>
        <v>Ohio</v>
      </c>
      <c r="G689" s="40">
        <f t="shared" si="43"/>
        <v>36</v>
      </c>
      <c r="H689" s="34">
        <f t="shared" si="44"/>
        <v>6</v>
      </c>
      <c r="I689" s="12">
        <v>40</v>
      </c>
      <c r="J689" s="12">
        <v>36</v>
      </c>
      <c r="K689" s="12">
        <v>40</v>
      </c>
      <c r="L689" s="12">
        <v>2</v>
      </c>
      <c r="M689" s="12">
        <v>2</v>
      </c>
      <c r="N689" s="12">
        <v>31</v>
      </c>
      <c r="O689" s="12">
        <v>6</v>
      </c>
      <c r="P689" s="26">
        <v>11000</v>
      </c>
      <c r="Q689" s="28">
        <v>422934623</v>
      </c>
      <c r="R689"/>
      <c r="S689"/>
    </row>
    <row r="690" spans="1:19">
      <c r="A690" s="31">
        <f t="shared" si="41"/>
        <v>70</v>
      </c>
      <c r="B690" s="32" t="str">
        <f>VLOOKUP(K690,'Tables to Convert'!$B$4:$C$19,2,FALSE)</f>
        <v>Graduate School</v>
      </c>
      <c r="C690" s="33">
        <f t="shared" si="42"/>
        <v>100000</v>
      </c>
      <c r="D690" s="32" t="str">
        <f>VLOOKUP(L690,'Tables to Convert'!$E$3:$F$7,2,FALSE)</f>
        <v>White</v>
      </c>
      <c r="E690" s="32" t="str">
        <f>VLOOKUP(M690,'Tables to Convert'!$H$3:$I$5,2,FALSE)</f>
        <v>Male</v>
      </c>
      <c r="F690" s="32" t="str">
        <f>VLOOKUP(N690,'Tables to Convert'!$K$3:$L$8,2,FALSE)</f>
        <v>Ohio</v>
      </c>
      <c r="G690" s="40">
        <f t="shared" si="43"/>
        <v>63</v>
      </c>
      <c r="H690" s="34">
        <f t="shared" si="44"/>
        <v>3</v>
      </c>
      <c r="I690" s="12">
        <v>70</v>
      </c>
      <c r="J690" s="12">
        <v>63</v>
      </c>
      <c r="K690" s="12">
        <v>46</v>
      </c>
      <c r="L690" s="12">
        <v>1</v>
      </c>
      <c r="M690" s="12">
        <v>1</v>
      </c>
      <c r="N690" s="12">
        <v>31</v>
      </c>
      <c r="O690" s="12">
        <v>3</v>
      </c>
      <c r="P690" s="26">
        <v>100000</v>
      </c>
      <c r="Q690" s="28">
        <v>563206729</v>
      </c>
      <c r="R690"/>
      <c r="S690"/>
    </row>
    <row r="691" spans="1:19">
      <c r="A691" s="31">
        <f t="shared" si="41"/>
        <v>0</v>
      </c>
      <c r="B691" s="32" t="str">
        <f>VLOOKUP(K691,'Tables to Convert'!$B$4:$C$19,2,FALSE)</f>
        <v>Bachelors</v>
      </c>
      <c r="C691" s="33">
        <f t="shared" si="42"/>
        <v>45000</v>
      </c>
      <c r="D691" s="32" t="str">
        <f>VLOOKUP(L691,'Tables to Convert'!$E$3:$F$7,2,FALSE)</f>
        <v>White</v>
      </c>
      <c r="E691" s="32" t="str">
        <f>VLOOKUP(M691,'Tables to Convert'!$H$3:$I$5,2,FALSE)</f>
        <v>Female</v>
      </c>
      <c r="F691" s="32" t="str">
        <f>VLOOKUP(N691,'Tables to Convert'!$K$3:$L$8,2,FALSE)</f>
        <v>Ohio</v>
      </c>
      <c r="G691" s="40">
        <f t="shared" si="43"/>
        <v>29</v>
      </c>
      <c r="H691" s="34">
        <f t="shared" si="44"/>
        <v>4</v>
      </c>
      <c r="I691" s="12">
        <v>0</v>
      </c>
      <c r="J691" s="12">
        <v>29</v>
      </c>
      <c r="K691" s="12">
        <v>44</v>
      </c>
      <c r="L691" s="12">
        <v>1</v>
      </c>
      <c r="M691" s="12">
        <v>2</v>
      </c>
      <c r="N691" s="12">
        <v>31</v>
      </c>
      <c r="O691" s="12">
        <v>4</v>
      </c>
      <c r="P691" s="26">
        <v>45000</v>
      </c>
      <c r="Q691" s="28">
        <v>947777721</v>
      </c>
      <c r="R691"/>
      <c r="S691"/>
    </row>
    <row r="692" spans="1:19">
      <c r="A692" s="31">
        <f t="shared" si="41"/>
        <v>40</v>
      </c>
      <c r="B692" s="32" t="str">
        <f>VLOOKUP(K692,'Tables to Convert'!$B$4:$C$19,2,FALSE)</f>
        <v>10th Grade</v>
      </c>
      <c r="C692" s="33">
        <f t="shared" si="42"/>
        <v>6500</v>
      </c>
      <c r="D692" s="32" t="str">
        <f>VLOOKUP(L692,'Tables to Convert'!$E$3:$F$7,2,FALSE)</f>
        <v>White</v>
      </c>
      <c r="E692" s="32" t="str">
        <f>VLOOKUP(M692,'Tables to Convert'!$H$3:$I$5,2,FALSE)</f>
        <v>Female</v>
      </c>
      <c r="F692" s="32" t="str">
        <f>VLOOKUP(N692,'Tables to Convert'!$K$3:$L$8,2,FALSE)</f>
        <v>Ohio</v>
      </c>
      <c r="G692" s="40">
        <f t="shared" si="43"/>
        <v>26</v>
      </c>
      <c r="H692" s="34">
        <f t="shared" si="44"/>
        <v>7</v>
      </c>
      <c r="I692" s="12">
        <v>40</v>
      </c>
      <c r="J692" s="12">
        <v>26</v>
      </c>
      <c r="K692" s="12">
        <v>36</v>
      </c>
      <c r="L692" s="12">
        <v>1</v>
      </c>
      <c r="M692" s="12">
        <v>2</v>
      </c>
      <c r="N692" s="12">
        <v>31</v>
      </c>
      <c r="O692" s="12">
        <v>7</v>
      </c>
      <c r="P692" s="26">
        <v>6500</v>
      </c>
      <c r="Q692" s="28">
        <v>956671363</v>
      </c>
      <c r="R692"/>
      <c r="S692"/>
    </row>
    <row r="693" spans="1:19">
      <c r="A693" s="31">
        <f t="shared" si="41"/>
        <v>50</v>
      </c>
      <c r="B693" s="32" t="str">
        <f>VLOOKUP(K693,'Tables to Convert'!$B$4:$C$19,2,FALSE)</f>
        <v>High School Diploma</v>
      </c>
      <c r="C693" s="33">
        <f t="shared" si="42"/>
        <v>29000</v>
      </c>
      <c r="D693" s="32" t="str">
        <f>VLOOKUP(L693,'Tables to Convert'!$E$3:$F$7,2,FALSE)</f>
        <v>White</v>
      </c>
      <c r="E693" s="32" t="str">
        <f>VLOOKUP(M693,'Tables to Convert'!$H$3:$I$5,2,FALSE)</f>
        <v>Male</v>
      </c>
      <c r="F693" s="32" t="str">
        <f>VLOOKUP(N693,'Tables to Convert'!$K$3:$L$8,2,FALSE)</f>
        <v>Ohio</v>
      </c>
      <c r="G693" s="40">
        <f t="shared" si="43"/>
        <v>38</v>
      </c>
      <c r="H693" s="34">
        <f t="shared" si="44"/>
        <v>5</v>
      </c>
      <c r="I693" s="12">
        <v>50</v>
      </c>
      <c r="J693" s="12">
        <v>38</v>
      </c>
      <c r="K693" s="12">
        <v>39</v>
      </c>
      <c r="L693" s="12">
        <v>1</v>
      </c>
      <c r="M693" s="12">
        <v>1</v>
      </c>
      <c r="N693" s="12">
        <v>31</v>
      </c>
      <c r="O693" s="12">
        <v>5</v>
      </c>
      <c r="P693" s="26">
        <v>29000</v>
      </c>
      <c r="Q693" s="28">
        <v>746918443</v>
      </c>
      <c r="R693"/>
      <c r="S693"/>
    </row>
    <row r="694" spans="1:19">
      <c r="A694" s="31">
        <f t="shared" si="41"/>
        <v>40</v>
      </c>
      <c r="B694" s="32" t="str">
        <f>VLOOKUP(K694,'Tables to Convert'!$B$4:$C$19,2,FALSE)</f>
        <v>High School Diploma</v>
      </c>
      <c r="C694" s="33">
        <f t="shared" si="42"/>
        <v>20000</v>
      </c>
      <c r="D694" s="32" t="str">
        <f>VLOOKUP(L694,'Tables to Convert'!$E$3:$F$7,2,FALSE)</f>
        <v>White</v>
      </c>
      <c r="E694" s="32" t="str">
        <f>VLOOKUP(M694,'Tables to Convert'!$H$3:$I$5,2,FALSE)</f>
        <v>Male</v>
      </c>
      <c r="F694" s="32" t="str">
        <f>VLOOKUP(N694,'Tables to Convert'!$K$3:$L$8,2,FALSE)</f>
        <v>Ohio</v>
      </c>
      <c r="G694" s="40">
        <f t="shared" si="43"/>
        <v>66</v>
      </c>
      <c r="H694" s="34">
        <f t="shared" si="44"/>
        <v>3</v>
      </c>
      <c r="I694" s="12">
        <v>40</v>
      </c>
      <c r="J694" s="12">
        <v>66</v>
      </c>
      <c r="K694" s="12">
        <v>39</v>
      </c>
      <c r="L694" s="12">
        <v>1</v>
      </c>
      <c r="M694" s="12">
        <v>1</v>
      </c>
      <c r="N694" s="12">
        <v>31</v>
      </c>
      <c r="O694" s="12">
        <v>3</v>
      </c>
      <c r="P694" s="26">
        <v>20000</v>
      </c>
      <c r="Q694" s="28">
        <v>623749720</v>
      </c>
      <c r="R694"/>
      <c r="S694"/>
    </row>
    <row r="695" spans="1:19">
      <c r="A695" s="31">
        <f t="shared" si="41"/>
        <v>40</v>
      </c>
      <c r="B695" s="32" t="str">
        <f>VLOOKUP(K695,'Tables to Convert'!$B$4:$C$19,2,FALSE)</f>
        <v>Some College</v>
      </c>
      <c r="C695" s="33">
        <f t="shared" si="42"/>
        <v>40000</v>
      </c>
      <c r="D695" s="32" t="str">
        <f>VLOOKUP(L695,'Tables to Convert'!$E$3:$F$7,2,FALSE)</f>
        <v>White</v>
      </c>
      <c r="E695" s="32" t="str">
        <f>VLOOKUP(M695,'Tables to Convert'!$H$3:$I$5,2,FALSE)</f>
        <v>Male</v>
      </c>
      <c r="F695" s="32" t="str">
        <f>VLOOKUP(N695,'Tables to Convert'!$K$3:$L$8,2,FALSE)</f>
        <v>Ohio</v>
      </c>
      <c r="G695" s="40">
        <f t="shared" si="43"/>
        <v>49</v>
      </c>
      <c r="H695" s="34">
        <f t="shared" si="44"/>
        <v>2</v>
      </c>
      <c r="I695" s="12">
        <v>40</v>
      </c>
      <c r="J695" s="12">
        <v>49</v>
      </c>
      <c r="K695" s="12">
        <v>40</v>
      </c>
      <c r="L695" s="12">
        <v>1</v>
      </c>
      <c r="M695" s="12">
        <v>1</v>
      </c>
      <c r="N695" s="12">
        <v>31</v>
      </c>
      <c r="O695" s="12">
        <v>2</v>
      </c>
      <c r="P695" s="26">
        <v>40000</v>
      </c>
      <c r="Q695" s="28">
        <v>78947923</v>
      </c>
      <c r="R695"/>
      <c r="S695"/>
    </row>
    <row r="696" spans="1:19">
      <c r="A696" s="31">
        <f t="shared" si="41"/>
        <v>55</v>
      </c>
      <c r="B696" s="32" t="str">
        <f>VLOOKUP(K696,'Tables to Convert'!$B$4:$C$19,2,FALSE)</f>
        <v>Some College</v>
      </c>
      <c r="C696" s="33">
        <f t="shared" si="42"/>
        <v>99000</v>
      </c>
      <c r="D696" s="32" t="str">
        <f>VLOOKUP(L696,'Tables to Convert'!$E$3:$F$7,2,FALSE)</f>
        <v>White</v>
      </c>
      <c r="E696" s="32" t="str">
        <f>VLOOKUP(M696,'Tables to Convert'!$H$3:$I$5,2,FALSE)</f>
        <v>Male</v>
      </c>
      <c r="F696" s="32" t="str">
        <f>VLOOKUP(N696,'Tables to Convert'!$K$3:$L$8,2,FALSE)</f>
        <v>Ohio</v>
      </c>
      <c r="G696" s="40">
        <f t="shared" si="43"/>
        <v>40</v>
      </c>
      <c r="H696" s="34">
        <f t="shared" si="44"/>
        <v>2</v>
      </c>
      <c r="I696" s="12">
        <v>55</v>
      </c>
      <c r="J696" s="12">
        <v>40</v>
      </c>
      <c r="K696" s="12">
        <v>43</v>
      </c>
      <c r="L696" s="12">
        <v>1</v>
      </c>
      <c r="M696" s="12">
        <v>1</v>
      </c>
      <c r="N696" s="12">
        <v>31</v>
      </c>
      <c r="O696" s="12">
        <v>2</v>
      </c>
      <c r="P696" s="26">
        <v>99000</v>
      </c>
      <c r="Q696" s="28">
        <v>169343554</v>
      </c>
      <c r="R696"/>
      <c r="S696"/>
    </row>
    <row r="697" spans="1:19">
      <c r="A697" s="31">
        <f t="shared" si="41"/>
        <v>40</v>
      </c>
      <c r="B697" s="32" t="str">
        <f>VLOOKUP(K697,'Tables to Convert'!$B$4:$C$19,2,FALSE)</f>
        <v>11th Grade</v>
      </c>
      <c r="C697" s="33">
        <f t="shared" si="42"/>
        <v>47375</v>
      </c>
      <c r="D697" s="32" t="str">
        <f>VLOOKUP(L697,'Tables to Convert'!$E$3:$F$7,2,FALSE)</f>
        <v>White</v>
      </c>
      <c r="E697" s="32" t="str">
        <f>VLOOKUP(M697,'Tables to Convert'!$H$3:$I$5,2,FALSE)</f>
        <v>Female</v>
      </c>
      <c r="F697" s="32" t="str">
        <f>VLOOKUP(N697,'Tables to Convert'!$K$3:$L$8,2,FALSE)</f>
        <v>Ohio</v>
      </c>
      <c r="G697" s="40">
        <f t="shared" si="43"/>
        <v>32</v>
      </c>
      <c r="H697" s="34">
        <f t="shared" si="44"/>
        <v>3</v>
      </c>
      <c r="I697" s="12">
        <v>40</v>
      </c>
      <c r="J697" s="12">
        <v>32</v>
      </c>
      <c r="K697" s="12">
        <v>38</v>
      </c>
      <c r="L697" s="12">
        <v>1</v>
      </c>
      <c r="M697" s="12">
        <v>2</v>
      </c>
      <c r="N697" s="12">
        <v>31</v>
      </c>
      <c r="O697" s="12">
        <v>3</v>
      </c>
      <c r="P697" s="26">
        <v>47375</v>
      </c>
      <c r="Q697" s="28">
        <v>264136355</v>
      </c>
      <c r="R697"/>
      <c r="S697"/>
    </row>
    <row r="698" spans="1:19">
      <c r="A698" s="31">
        <f t="shared" si="41"/>
        <v>40</v>
      </c>
      <c r="B698" s="32" t="str">
        <f>VLOOKUP(K698,'Tables to Convert'!$B$4:$C$19,2,FALSE)</f>
        <v>11th Grade</v>
      </c>
      <c r="C698" s="33">
        <f t="shared" si="42"/>
        <v>35576</v>
      </c>
      <c r="D698" s="32" t="str">
        <f>VLOOKUP(L698,'Tables to Convert'!$E$3:$F$7,2,FALSE)</f>
        <v>White</v>
      </c>
      <c r="E698" s="32" t="str">
        <f>VLOOKUP(M698,'Tables to Convert'!$H$3:$I$5,2,FALSE)</f>
        <v>Male</v>
      </c>
      <c r="F698" s="32" t="str">
        <f>VLOOKUP(N698,'Tables to Convert'!$K$3:$L$8,2,FALSE)</f>
        <v>Ohio</v>
      </c>
      <c r="G698" s="40">
        <f t="shared" si="43"/>
        <v>33</v>
      </c>
      <c r="H698" s="34">
        <f t="shared" si="44"/>
        <v>3</v>
      </c>
      <c r="I698" s="12">
        <v>40</v>
      </c>
      <c r="J698" s="12">
        <v>33</v>
      </c>
      <c r="K698" s="12">
        <v>38</v>
      </c>
      <c r="L698" s="12">
        <v>1</v>
      </c>
      <c r="M698" s="12">
        <v>1</v>
      </c>
      <c r="N698" s="12">
        <v>31</v>
      </c>
      <c r="O698" s="12">
        <v>3</v>
      </c>
      <c r="P698" s="26">
        <v>35576</v>
      </c>
      <c r="Q698" s="28">
        <v>517465776</v>
      </c>
      <c r="R698"/>
      <c r="S698"/>
    </row>
    <row r="699" spans="1:19">
      <c r="A699" s="31">
        <f t="shared" si="41"/>
        <v>35</v>
      </c>
      <c r="B699" s="32" t="str">
        <f>VLOOKUP(K699,'Tables to Convert'!$B$4:$C$19,2,FALSE)</f>
        <v>10th Grade</v>
      </c>
      <c r="C699" s="33">
        <f t="shared" si="42"/>
        <v>750</v>
      </c>
      <c r="D699" s="32" t="str">
        <f>VLOOKUP(L699,'Tables to Convert'!$E$3:$F$7,2,FALSE)</f>
        <v>White</v>
      </c>
      <c r="E699" s="32" t="str">
        <f>VLOOKUP(M699,'Tables to Convert'!$H$3:$I$5,2,FALSE)</f>
        <v>Female</v>
      </c>
      <c r="F699" s="32" t="str">
        <f>VLOOKUP(N699,'Tables to Convert'!$K$3:$L$8,2,FALSE)</f>
        <v>Ohio</v>
      </c>
      <c r="G699" s="40">
        <f t="shared" si="43"/>
        <v>85</v>
      </c>
      <c r="H699" s="34">
        <f t="shared" si="44"/>
        <v>4</v>
      </c>
      <c r="I699" s="12">
        <v>35</v>
      </c>
      <c r="J699" s="12">
        <v>85</v>
      </c>
      <c r="K699" s="12">
        <v>36</v>
      </c>
      <c r="L699" s="12">
        <v>1</v>
      </c>
      <c r="M699" s="12">
        <v>2</v>
      </c>
      <c r="N699" s="12">
        <v>31</v>
      </c>
      <c r="O699" s="12">
        <v>4</v>
      </c>
      <c r="P699" s="26">
        <v>750</v>
      </c>
      <c r="Q699" s="28">
        <v>770675801</v>
      </c>
      <c r="R699"/>
      <c r="S699"/>
    </row>
    <row r="700" spans="1:19">
      <c r="A700" s="31">
        <f t="shared" si="41"/>
        <v>60</v>
      </c>
      <c r="B700" s="32" t="str">
        <f>VLOOKUP(K700,'Tables to Convert'!$B$4:$C$19,2,FALSE)</f>
        <v>Some College</v>
      </c>
      <c r="C700" s="33">
        <f t="shared" si="42"/>
        <v>0</v>
      </c>
      <c r="D700" s="32" t="str">
        <f>VLOOKUP(L700,'Tables to Convert'!$E$3:$F$7,2,FALSE)</f>
        <v>Black</v>
      </c>
      <c r="E700" s="32" t="str">
        <f>VLOOKUP(M700,'Tables to Convert'!$H$3:$I$5,2,FALSE)</f>
        <v>Female</v>
      </c>
      <c r="F700" s="32" t="str">
        <f>VLOOKUP(N700,'Tables to Convert'!$K$3:$L$8,2,FALSE)</f>
        <v>Ohio</v>
      </c>
      <c r="G700" s="40">
        <f t="shared" si="43"/>
        <v>51</v>
      </c>
      <c r="H700" s="34">
        <f t="shared" si="44"/>
        <v>4</v>
      </c>
      <c r="I700" s="12">
        <v>60</v>
      </c>
      <c r="J700" s="12">
        <v>51</v>
      </c>
      <c r="K700" s="12">
        <v>40</v>
      </c>
      <c r="L700" s="12">
        <v>2</v>
      </c>
      <c r="M700" s="12">
        <v>2</v>
      </c>
      <c r="N700" s="12">
        <v>31</v>
      </c>
      <c r="O700" s="12">
        <v>4</v>
      </c>
      <c r="P700" s="26">
        <v>0</v>
      </c>
      <c r="Q700" s="28">
        <v>677792428</v>
      </c>
      <c r="R700"/>
      <c r="S700"/>
    </row>
    <row r="701" spans="1:19">
      <c r="A701" s="31">
        <f t="shared" si="41"/>
        <v>60</v>
      </c>
      <c r="B701" s="32" t="str">
        <f>VLOOKUP(K701,'Tables to Convert'!$B$4:$C$19,2,FALSE)</f>
        <v>Some College</v>
      </c>
      <c r="C701" s="33">
        <f t="shared" si="42"/>
        <v>51000</v>
      </c>
      <c r="D701" s="32" t="str">
        <f>VLOOKUP(L701,'Tables to Convert'!$E$3:$F$7,2,FALSE)</f>
        <v>Black</v>
      </c>
      <c r="E701" s="32" t="str">
        <f>VLOOKUP(M701,'Tables to Convert'!$H$3:$I$5,2,FALSE)</f>
        <v>Male</v>
      </c>
      <c r="F701" s="32" t="str">
        <f>VLOOKUP(N701,'Tables to Convert'!$K$3:$L$8,2,FALSE)</f>
        <v>Ohio</v>
      </c>
      <c r="G701" s="40">
        <f t="shared" si="43"/>
        <v>54</v>
      </c>
      <c r="H701" s="34">
        <f t="shared" si="44"/>
        <v>4</v>
      </c>
      <c r="I701" s="12">
        <v>60</v>
      </c>
      <c r="J701" s="12">
        <v>54</v>
      </c>
      <c r="K701" s="12">
        <v>40</v>
      </c>
      <c r="L701" s="12">
        <v>2</v>
      </c>
      <c r="M701" s="12">
        <v>1</v>
      </c>
      <c r="N701" s="12">
        <v>31</v>
      </c>
      <c r="O701" s="12">
        <v>4</v>
      </c>
      <c r="P701" s="26">
        <v>51000</v>
      </c>
      <c r="Q701" s="28">
        <v>701754388</v>
      </c>
      <c r="R701"/>
      <c r="S701"/>
    </row>
    <row r="702" spans="1:19">
      <c r="A702" s="31">
        <f t="shared" si="41"/>
        <v>99</v>
      </c>
      <c r="B702" s="32" t="str">
        <f>VLOOKUP(K702,'Tables to Convert'!$B$4:$C$19,2,FALSE)</f>
        <v>High School Diploma</v>
      </c>
      <c r="C702" s="33">
        <f t="shared" si="42"/>
        <v>30000</v>
      </c>
      <c r="D702" s="32" t="str">
        <f>VLOOKUP(L702,'Tables to Convert'!$E$3:$F$7,2,FALSE)</f>
        <v>White</v>
      </c>
      <c r="E702" s="32" t="str">
        <f>VLOOKUP(M702,'Tables to Convert'!$H$3:$I$5,2,FALSE)</f>
        <v>Male</v>
      </c>
      <c r="F702" s="32" t="str">
        <f>VLOOKUP(N702,'Tables to Convert'!$K$3:$L$8,2,FALSE)</f>
        <v>Ohio</v>
      </c>
      <c r="G702" s="40">
        <f t="shared" si="43"/>
        <v>42</v>
      </c>
      <c r="H702" s="34">
        <f t="shared" si="44"/>
        <v>4</v>
      </c>
      <c r="I702" s="12">
        <v>99</v>
      </c>
      <c r="J702" s="12">
        <v>42</v>
      </c>
      <c r="K702" s="12">
        <v>39</v>
      </c>
      <c r="L702" s="12">
        <v>1</v>
      </c>
      <c r="M702" s="12">
        <v>1</v>
      </c>
      <c r="N702" s="12">
        <v>31</v>
      </c>
      <c r="O702" s="12">
        <v>4</v>
      </c>
      <c r="P702" s="26">
        <v>30000</v>
      </c>
      <c r="Q702" s="28">
        <v>430050179</v>
      </c>
      <c r="R702"/>
      <c r="S702"/>
    </row>
    <row r="703" spans="1:19">
      <c r="A703" s="31">
        <f t="shared" si="41"/>
        <v>90</v>
      </c>
      <c r="B703" s="32" t="str">
        <f>VLOOKUP(K703,'Tables to Convert'!$B$4:$C$19,2,FALSE)</f>
        <v>Some College</v>
      </c>
      <c r="C703" s="33">
        <f t="shared" si="42"/>
        <v>30000</v>
      </c>
      <c r="D703" s="32" t="str">
        <f>VLOOKUP(L703,'Tables to Convert'!$E$3:$F$7,2,FALSE)</f>
        <v>White</v>
      </c>
      <c r="E703" s="32" t="str">
        <f>VLOOKUP(M703,'Tables to Convert'!$H$3:$I$5,2,FALSE)</f>
        <v>Female</v>
      </c>
      <c r="F703" s="32" t="str">
        <f>VLOOKUP(N703,'Tables to Convert'!$K$3:$L$8,2,FALSE)</f>
        <v>Ohio</v>
      </c>
      <c r="G703" s="40">
        <f t="shared" si="43"/>
        <v>33</v>
      </c>
      <c r="H703" s="34">
        <f t="shared" si="44"/>
        <v>4</v>
      </c>
      <c r="I703" s="12">
        <v>90</v>
      </c>
      <c r="J703" s="12">
        <v>33</v>
      </c>
      <c r="K703" s="12">
        <v>43</v>
      </c>
      <c r="L703" s="12">
        <v>1</v>
      </c>
      <c r="M703" s="12">
        <v>2</v>
      </c>
      <c r="N703" s="12">
        <v>31</v>
      </c>
      <c r="O703" s="12">
        <v>4</v>
      </c>
      <c r="P703" s="26">
        <v>30000</v>
      </c>
      <c r="Q703" s="28">
        <v>700709623</v>
      </c>
      <c r="R703"/>
      <c r="S703"/>
    </row>
    <row r="704" spans="1:19">
      <c r="A704" s="31">
        <f t="shared" si="41"/>
        <v>45</v>
      </c>
      <c r="B704" s="32" t="str">
        <f>VLOOKUP(K704,'Tables to Convert'!$B$4:$C$19,2,FALSE)</f>
        <v>Some College</v>
      </c>
      <c r="C704" s="33">
        <f t="shared" si="42"/>
        <v>30000</v>
      </c>
      <c r="D704" s="32" t="str">
        <f>VLOOKUP(L704,'Tables to Convert'!$E$3:$F$7,2,FALSE)</f>
        <v>Black</v>
      </c>
      <c r="E704" s="32" t="str">
        <f>VLOOKUP(M704,'Tables to Convert'!$H$3:$I$5,2,FALSE)</f>
        <v>Female</v>
      </c>
      <c r="F704" s="32" t="str">
        <f>VLOOKUP(N704,'Tables to Convert'!$K$3:$L$8,2,FALSE)</f>
        <v>Ohio</v>
      </c>
      <c r="G704" s="40">
        <f t="shared" si="43"/>
        <v>34</v>
      </c>
      <c r="H704" s="34">
        <f t="shared" si="44"/>
        <v>4</v>
      </c>
      <c r="I704" s="12">
        <v>45</v>
      </c>
      <c r="J704" s="12">
        <v>34</v>
      </c>
      <c r="K704" s="12">
        <v>43</v>
      </c>
      <c r="L704" s="12">
        <v>2</v>
      </c>
      <c r="M704" s="12">
        <v>2</v>
      </c>
      <c r="N704" s="12">
        <v>31</v>
      </c>
      <c r="O704" s="12">
        <v>4</v>
      </c>
      <c r="P704" s="26">
        <v>30000</v>
      </c>
      <c r="Q704" s="28">
        <v>233313814</v>
      </c>
      <c r="R704"/>
      <c r="S704"/>
    </row>
    <row r="705" spans="1:19">
      <c r="A705" s="31">
        <f t="shared" si="41"/>
        <v>35</v>
      </c>
      <c r="B705" s="32" t="str">
        <f>VLOOKUP(K705,'Tables to Convert'!$B$4:$C$19,2,FALSE)</f>
        <v>Some College</v>
      </c>
      <c r="C705" s="33">
        <f t="shared" si="42"/>
        <v>0</v>
      </c>
      <c r="D705" s="32" t="str">
        <f>VLOOKUP(L705,'Tables to Convert'!$E$3:$F$7,2,FALSE)</f>
        <v>White</v>
      </c>
      <c r="E705" s="32" t="str">
        <f>VLOOKUP(M705,'Tables to Convert'!$H$3:$I$5,2,FALSE)</f>
        <v>Female</v>
      </c>
      <c r="F705" s="32" t="str">
        <f>VLOOKUP(N705,'Tables to Convert'!$K$3:$L$8,2,FALSE)</f>
        <v>Ohio</v>
      </c>
      <c r="G705" s="40">
        <f t="shared" si="43"/>
        <v>55</v>
      </c>
      <c r="H705" s="34">
        <f t="shared" si="44"/>
        <v>1</v>
      </c>
      <c r="I705" s="12">
        <v>35</v>
      </c>
      <c r="J705" s="12">
        <v>55</v>
      </c>
      <c r="K705" s="12">
        <v>40</v>
      </c>
      <c r="L705" s="12">
        <v>1</v>
      </c>
      <c r="M705" s="12">
        <v>2</v>
      </c>
      <c r="N705" s="12">
        <v>31</v>
      </c>
      <c r="O705" s="12">
        <v>1</v>
      </c>
      <c r="P705" s="26">
        <v>0</v>
      </c>
      <c r="Q705" s="28">
        <v>269764771</v>
      </c>
      <c r="R705"/>
      <c r="S705"/>
    </row>
    <row r="706" spans="1:19">
      <c r="A706" s="31">
        <f t="shared" si="41"/>
        <v>60</v>
      </c>
      <c r="B706" s="32" t="str">
        <f>VLOOKUP(K706,'Tables to Convert'!$B$4:$C$19,2,FALSE)</f>
        <v>Some College</v>
      </c>
      <c r="C706" s="33">
        <f t="shared" si="42"/>
        <v>150000</v>
      </c>
      <c r="D706" s="32" t="str">
        <f>VLOOKUP(L706,'Tables to Convert'!$E$3:$F$7,2,FALSE)</f>
        <v>White</v>
      </c>
      <c r="E706" s="32" t="str">
        <f>VLOOKUP(M706,'Tables to Convert'!$H$3:$I$5,2,FALSE)</f>
        <v>Male</v>
      </c>
      <c r="F706" s="32" t="str">
        <f>VLOOKUP(N706,'Tables to Convert'!$K$3:$L$8,2,FALSE)</f>
        <v>Ohio</v>
      </c>
      <c r="G706" s="40">
        <f t="shared" si="43"/>
        <v>55</v>
      </c>
      <c r="H706" s="34">
        <f t="shared" si="44"/>
        <v>1</v>
      </c>
      <c r="I706" s="12">
        <v>60</v>
      </c>
      <c r="J706" s="12">
        <v>55</v>
      </c>
      <c r="K706" s="12">
        <v>40</v>
      </c>
      <c r="L706" s="12">
        <v>1</v>
      </c>
      <c r="M706" s="12">
        <v>1</v>
      </c>
      <c r="N706" s="12">
        <v>31</v>
      </c>
      <c r="O706" s="12">
        <v>1</v>
      </c>
      <c r="P706" s="26">
        <v>150000</v>
      </c>
      <c r="Q706" s="28">
        <v>683381327</v>
      </c>
      <c r="R706"/>
      <c r="S706"/>
    </row>
    <row r="707" spans="1:19">
      <c r="A707" s="31">
        <f t="shared" si="41"/>
        <v>37</v>
      </c>
      <c r="B707" s="32" t="str">
        <f>VLOOKUP(K707,'Tables to Convert'!$B$4:$C$19,2,FALSE)</f>
        <v>Some College</v>
      </c>
      <c r="C707" s="33">
        <f t="shared" si="42"/>
        <v>49915</v>
      </c>
      <c r="D707" s="32" t="str">
        <f>VLOOKUP(L707,'Tables to Convert'!$E$3:$F$7,2,FALSE)</f>
        <v>White</v>
      </c>
      <c r="E707" s="32" t="str">
        <f>VLOOKUP(M707,'Tables to Convert'!$H$3:$I$5,2,FALSE)</f>
        <v>Female</v>
      </c>
      <c r="F707" s="32" t="str">
        <f>VLOOKUP(N707,'Tables to Convert'!$K$3:$L$8,2,FALSE)</f>
        <v>Ohio</v>
      </c>
      <c r="G707" s="40">
        <f t="shared" si="43"/>
        <v>62</v>
      </c>
      <c r="H707" s="34">
        <f t="shared" si="44"/>
        <v>2</v>
      </c>
      <c r="I707" s="12">
        <v>37</v>
      </c>
      <c r="J707" s="12">
        <v>62</v>
      </c>
      <c r="K707" s="12">
        <v>43</v>
      </c>
      <c r="L707" s="12">
        <v>1</v>
      </c>
      <c r="M707" s="12">
        <v>2</v>
      </c>
      <c r="N707" s="12">
        <v>31</v>
      </c>
      <c r="O707" s="12">
        <v>2</v>
      </c>
      <c r="P707" s="26">
        <v>49915</v>
      </c>
      <c r="Q707" s="28">
        <v>866190119</v>
      </c>
      <c r="R707"/>
      <c r="S707"/>
    </row>
    <row r="708" spans="1:19">
      <c r="A708" s="31">
        <f t="shared" si="41"/>
        <v>40</v>
      </c>
      <c r="B708" s="32" t="str">
        <f>VLOOKUP(K708,'Tables to Convert'!$B$4:$C$19,2,FALSE)</f>
        <v>Some College</v>
      </c>
      <c r="C708" s="33">
        <f t="shared" si="42"/>
        <v>34000</v>
      </c>
      <c r="D708" s="32" t="str">
        <f>VLOOKUP(L708,'Tables to Convert'!$E$3:$F$7,2,FALSE)</f>
        <v>White</v>
      </c>
      <c r="E708" s="32" t="str">
        <f>VLOOKUP(M708,'Tables to Convert'!$H$3:$I$5,2,FALSE)</f>
        <v>Male</v>
      </c>
      <c r="F708" s="32" t="str">
        <f>VLOOKUP(N708,'Tables to Convert'!$K$3:$L$8,2,FALSE)</f>
        <v>Ohio</v>
      </c>
      <c r="G708" s="40">
        <f t="shared" si="43"/>
        <v>32</v>
      </c>
      <c r="H708" s="34">
        <f t="shared" si="44"/>
        <v>2</v>
      </c>
      <c r="I708" s="12">
        <v>40</v>
      </c>
      <c r="J708" s="12">
        <v>32</v>
      </c>
      <c r="K708" s="12">
        <v>43</v>
      </c>
      <c r="L708" s="12">
        <v>1</v>
      </c>
      <c r="M708" s="12">
        <v>1</v>
      </c>
      <c r="N708" s="12">
        <v>31</v>
      </c>
      <c r="O708" s="12">
        <v>2</v>
      </c>
      <c r="P708" s="26">
        <v>34000</v>
      </c>
      <c r="Q708" s="28">
        <v>440574610</v>
      </c>
      <c r="R708"/>
      <c r="S708"/>
    </row>
    <row r="709" spans="1:19">
      <c r="A709" s="31">
        <f t="shared" si="41"/>
        <v>40</v>
      </c>
      <c r="B709" s="32" t="str">
        <f>VLOOKUP(K709,'Tables to Convert'!$B$4:$C$19,2,FALSE)</f>
        <v>Some College</v>
      </c>
      <c r="C709" s="33">
        <f t="shared" si="42"/>
        <v>34500</v>
      </c>
      <c r="D709" s="32" t="str">
        <f>VLOOKUP(L709,'Tables to Convert'!$E$3:$F$7,2,FALSE)</f>
        <v>White</v>
      </c>
      <c r="E709" s="32" t="str">
        <f>VLOOKUP(M709,'Tables to Convert'!$H$3:$I$5,2,FALSE)</f>
        <v>Male</v>
      </c>
      <c r="F709" s="32" t="str">
        <f>VLOOKUP(N709,'Tables to Convert'!$K$3:$L$8,2,FALSE)</f>
        <v>Ohio</v>
      </c>
      <c r="G709" s="40">
        <f t="shared" si="43"/>
        <v>28</v>
      </c>
      <c r="H709" s="34">
        <f t="shared" si="44"/>
        <v>7</v>
      </c>
      <c r="I709" s="12">
        <v>40</v>
      </c>
      <c r="J709" s="12">
        <v>28</v>
      </c>
      <c r="K709" s="12">
        <v>43</v>
      </c>
      <c r="L709" s="12">
        <v>1</v>
      </c>
      <c r="M709" s="12">
        <v>1</v>
      </c>
      <c r="N709" s="12">
        <v>31</v>
      </c>
      <c r="O709" s="12">
        <v>7</v>
      </c>
      <c r="P709" s="26">
        <v>34500</v>
      </c>
      <c r="Q709" s="28">
        <v>448467675</v>
      </c>
      <c r="R709"/>
      <c r="S709"/>
    </row>
    <row r="710" spans="1:19">
      <c r="A710" s="31">
        <f t="shared" ref="A710:A773" si="45">I710</f>
        <v>40</v>
      </c>
      <c r="B710" s="32" t="str">
        <f>VLOOKUP(K710,'Tables to Convert'!$B$4:$C$19,2,FALSE)</f>
        <v>High School Diploma</v>
      </c>
      <c r="C710" s="33">
        <f t="shared" ref="C710:C773" si="46">P710</f>
        <v>16800</v>
      </c>
      <c r="D710" s="32" t="str">
        <f>VLOOKUP(L710,'Tables to Convert'!$E$3:$F$7,2,FALSE)</f>
        <v>White</v>
      </c>
      <c r="E710" s="32" t="str">
        <f>VLOOKUP(M710,'Tables to Convert'!$H$3:$I$5,2,FALSE)</f>
        <v>Male</v>
      </c>
      <c r="F710" s="32" t="str">
        <f>VLOOKUP(N710,'Tables to Convert'!$K$3:$L$8,2,FALSE)</f>
        <v>Ohio</v>
      </c>
      <c r="G710" s="40">
        <f t="shared" ref="G710:G773" si="47">J710</f>
        <v>31</v>
      </c>
      <c r="H710" s="34">
        <f t="shared" ref="H710:H773" si="48">O710</f>
        <v>4</v>
      </c>
      <c r="I710" s="12">
        <v>40</v>
      </c>
      <c r="J710" s="12">
        <v>31</v>
      </c>
      <c r="K710" s="12">
        <v>39</v>
      </c>
      <c r="L710" s="12">
        <v>1</v>
      </c>
      <c r="M710" s="12">
        <v>1</v>
      </c>
      <c r="N710" s="12">
        <v>31</v>
      </c>
      <c r="O710" s="12">
        <v>4</v>
      </c>
      <c r="P710" s="26">
        <v>16800</v>
      </c>
      <c r="Q710" s="28">
        <v>635397057</v>
      </c>
      <c r="R710"/>
      <c r="S710"/>
    </row>
    <row r="711" spans="1:19">
      <c r="A711" s="31">
        <f t="shared" si="45"/>
        <v>40</v>
      </c>
      <c r="B711" s="32" t="str">
        <f>VLOOKUP(K711,'Tables to Convert'!$B$4:$C$19,2,FALSE)</f>
        <v>High School Diploma</v>
      </c>
      <c r="C711" s="33">
        <f t="shared" si="46"/>
        <v>24000</v>
      </c>
      <c r="D711" s="32" t="str">
        <f>VLOOKUP(L711,'Tables to Convert'!$E$3:$F$7,2,FALSE)</f>
        <v>White</v>
      </c>
      <c r="E711" s="32" t="str">
        <f>VLOOKUP(M711,'Tables to Convert'!$H$3:$I$5,2,FALSE)</f>
        <v>Male</v>
      </c>
      <c r="F711" s="32" t="str">
        <f>VLOOKUP(N711,'Tables to Convert'!$K$3:$L$8,2,FALSE)</f>
        <v>Ohio</v>
      </c>
      <c r="G711" s="40">
        <f t="shared" si="47"/>
        <v>25</v>
      </c>
      <c r="H711" s="34">
        <f t="shared" si="48"/>
        <v>6</v>
      </c>
      <c r="I711" s="12">
        <v>40</v>
      </c>
      <c r="J711" s="12">
        <v>25</v>
      </c>
      <c r="K711" s="12">
        <v>39</v>
      </c>
      <c r="L711" s="12">
        <v>1</v>
      </c>
      <c r="M711" s="12">
        <v>1</v>
      </c>
      <c r="N711" s="12">
        <v>31</v>
      </c>
      <c r="O711" s="12">
        <v>6</v>
      </c>
      <c r="P711" s="26">
        <v>24000</v>
      </c>
      <c r="Q711" s="28">
        <v>104411270</v>
      </c>
      <c r="R711"/>
      <c r="S711"/>
    </row>
    <row r="712" spans="1:19">
      <c r="A712" s="31">
        <f t="shared" si="45"/>
        <v>40</v>
      </c>
      <c r="B712" s="32" t="str">
        <f>VLOOKUP(K712,'Tables to Convert'!$B$4:$C$19,2,FALSE)</f>
        <v>Some College</v>
      </c>
      <c r="C712" s="33">
        <f t="shared" si="46"/>
        <v>25992</v>
      </c>
      <c r="D712" s="32" t="str">
        <f>VLOOKUP(L712,'Tables to Convert'!$E$3:$F$7,2,FALSE)</f>
        <v>White</v>
      </c>
      <c r="E712" s="32" t="str">
        <f>VLOOKUP(M712,'Tables to Convert'!$H$3:$I$5,2,FALSE)</f>
        <v>Male</v>
      </c>
      <c r="F712" s="32" t="str">
        <f>VLOOKUP(N712,'Tables to Convert'!$K$3:$L$8,2,FALSE)</f>
        <v>Ohio</v>
      </c>
      <c r="G712" s="40">
        <f t="shared" si="47"/>
        <v>29</v>
      </c>
      <c r="H712" s="34">
        <f t="shared" si="48"/>
        <v>2</v>
      </c>
      <c r="I712" s="12">
        <v>40</v>
      </c>
      <c r="J712" s="12">
        <v>29</v>
      </c>
      <c r="K712" s="12">
        <v>40</v>
      </c>
      <c r="L712" s="12">
        <v>1</v>
      </c>
      <c r="M712" s="12">
        <v>1</v>
      </c>
      <c r="N712" s="12">
        <v>31</v>
      </c>
      <c r="O712" s="12">
        <v>2</v>
      </c>
      <c r="P712" s="26">
        <v>25992</v>
      </c>
      <c r="Q712" s="28">
        <v>324559687</v>
      </c>
      <c r="R712"/>
      <c r="S712"/>
    </row>
    <row r="713" spans="1:19">
      <c r="A713" s="31">
        <f t="shared" si="45"/>
        <v>40</v>
      </c>
      <c r="B713" s="32" t="str">
        <f>VLOOKUP(K713,'Tables to Convert'!$B$4:$C$19,2,FALSE)</f>
        <v>High School Diploma</v>
      </c>
      <c r="C713" s="33">
        <f t="shared" si="46"/>
        <v>16200</v>
      </c>
      <c r="D713" s="32" t="str">
        <f>VLOOKUP(L713,'Tables to Convert'!$E$3:$F$7,2,FALSE)</f>
        <v>White</v>
      </c>
      <c r="E713" s="32" t="str">
        <f>VLOOKUP(M713,'Tables to Convert'!$H$3:$I$5,2,FALSE)</f>
        <v>Male</v>
      </c>
      <c r="F713" s="32" t="str">
        <f>VLOOKUP(N713,'Tables to Convert'!$K$3:$L$8,2,FALSE)</f>
        <v>Ohio</v>
      </c>
      <c r="G713" s="40">
        <f t="shared" si="47"/>
        <v>22</v>
      </c>
      <c r="H713" s="34">
        <f t="shared" si="48"/>
        <v>4</v>
      </c>
      <c r="I713" s="12">
        <v>40</v>
      </c>
      <c r="J713" s="12">
        <v>22</v>
      </c>
      <c r="K713" s="12">
        <v>39</v>
      </c>
      <c r="L713" s="12">
        <v>1</v>
      </c>
      <c r="M713" s="12">
        <v>1</v>
      </c>
      <c r="N713" s="12">
        <v>31</v>
      </c>
      <c r="O713" s="12">
        <v>4</v>
      </c>
      <c r="P713" s="26">
        <v>16200</v>
      </c>
      <c r="Q713" s="28">
        <v>622388568</v>
      </c>
      <c r="R713"/>
      <c r="S713"/>
    </row>
    <row r="714" spans="1:19">
      <c r="A714" s="31">
        <f t="shared" si="45"/>
        <v>60</v>
      </c>
      <c r="B714" s="32" t="str">
        <f>VLOOKUP(K714,'Tables to Convert'!$B$4:$C$19,2,FALSE)</f>
        <v>Some College</v>
      </c>
      <c r="C714" s="33">
        <f t="shared" si="46"/>
        <v>314731</v>
      </c>
      <c r="D714" s="32" t="str">
        <f>VLOOKUP(L714,'Tables to Convert'!$E$3:$F$7,2,FALSE)</f>
        <v>White</v>
      </c>
      <c r="E714" s="32" t="str">
        <f>VLOOKUP(M714,'Tables to Convert'!$H$3:$I$5,2,FALSE)</f>
        <v>Male</v>
      </c>
      <c r="F714" s="32" t="str">
        <f>VLOOKUP(N714,'Tables to Convert'!$K$3:$L$8,2,FALSE)</f>
        <v>Ohio</v>
      </c>
      <c r="G714" s="40">
        <f t="shared" si="47"/>
        <v>35</v>
      </c>
      <c r="H714" s="34">
        <f t="shared" si="48"/>
        <v>8</v>
      </c>
      <c r="I714" s="12">
        <v>60</v>
      </c>
      <c r="J714" s="12">
        <v>35</v>
      </c>
      <c r="K714" s="12">
        <v>43</v>
      </c>
      <c r="L714" s="12">
        <v>1</v>
      </c>
      <c r="M714" s="12">
        <v>1</v>
      </c>
      <c r="N714" s="12">
        <v>31</v>
      </c>
      <c r="O714" s="12">
        <v>8</v>
      </c>
      <c r="P714" s="26">
        <v>314731</v>
      </c>
      <c r="Q714" s="28">
        <v>225850183</v>
      </c>
      <c r="R714"/>
      <c r="S714"/>
    </row>
    <row r="715" spans="1:19">
      <c r="A715" s="31">
        <f t="shared" si="45"/>
        <v>38</v>
      </c>
      <c r="B715" s="32" t="str">
        <f>VLOOKUP(K715,'Tables to Convert'!$B$4:$C$19,2,FALSE)</f>
        <v>High School Diploma</v>
      </c>
      <c r="C715" s="33">
        <f t="shared" si="46"/>
        <v>26000</v>
      </c>
      <c r="D715" s="32" t="str">
        <f>VLOOKUP(L715,'Tables to Convert'!$E$3:$F$7,2,FALSE)</f>
        <v>Black</v>
      </c>
      <c r="E715" s="32" t="str">
        <f>VLOOKUP(M715,'Tables to Convert'!$H$3:$I$5,2,FALSE)</f>
        <v>Female</v>
      </c>
      <c r="F715" s="32" t="str">
        <f>VLOOKUP(N715,'Tables to Convert'!$K$3:$L$8,2,FALSE)</f>
        <v>Ohio</v>
      </c>
      <c r="G715" s="40">
        <f t="shared" si="47"/>
        <v>55</v>
      </c>
      <c r="H715" s="34">
        <f t="shared" si="48"/>
        <v>7</v>
      </c>
      <c r="I715" s="12">
        <v>38</v>
      </c>
      <c r="J715" s="12">
        <v>55</v>
      </c>
      <c r="K715" s="12">
        <v>39</v>
      </c>
      <c r="L715" s="12">
        <v>2</v>
      </c>
      <c r="M715" s="12">
        <v>2</v>
      </c>
      <c r="N715" s="12">
        <v>31</v>
      </c>
      <c r="O715" s="12">
        <v>7</v>
      </c>
      <c r="P715" s="26">
        <v>26000</v>
      </c>
      <c r="Q715" s="28">
        <v>13612602</v>
      </c>
      <c r="R715"/>
      <c r="S715"/>
    </row>
    <row r="716" spans="1:19">
      <c r="A716" s="31">
        <f t="shared" si="45"/>
        <v>56</v>
      </c>
      <c r="B716" s="32" t="str">
        <f>VLOOKUP(K716,'Tables to Convert'!$B$4:$C$19,2,FALSE)</f>
        <v>Some College</v>
      </c>
      <c r="C716" s="33">
        <f t="shared" si="46"/>
        <v>41800</v>
      </c>
      <c r="D716" s="32" t="str">
        <f>VLOOKUP(L716,'Tables to Convert'!$E$3:$F$7,2,FALSE)</f>
        <v>White</v>
      </c>
      <c r="E716" s="32" t="str">
        <f>VLOOKUP(M716,'Tables to Convert'!$H$3:$I$5,2,FALSE)</f>
        <v>Female</v>
      </c>
      <c r="F716" s="32" t="str">
        <f>VLOOKUP(N716,'Tables to Convert'!$K$3:$L$8,2,FALSE)</f>
        <v>Ohio</v>
      </c>
      <c r="G716" s="40">
        <f t="shared" si="47"/>
        <v>47</v>
      </c>
      <c r="H716" s="34">
        <f t="shared" si="48"/>
        <v>7</v>
      </c>
      <c r="I716" s="12">
        <v>56</v>
      </c>
      <c r="J716" s="12">
        <v>47</v>
      </c>
      <c r="K716" s="12">
        <v>40</v>
      </c>
      <c r="L716" s="12">
        <v>1</v>
      </c>
      <c r="M716" s="12">
        <v>2</v>
      </c>
      <c r="N716" s="12">
        <v>31</v>
      </c>
      <c r="O716" s="12">
        <v>7</v>
      </c>
      <c r="P716" s="26">
        <v>41800</v>
      </c>
      <c r="Q716" s="28">
        <v>252761390</v>
      </c>
      <c r="R716"/>
      <c r="S716"/>
    </row>
    <row r="717" spans="1:19">
      <c r="A717" s="31">
        <f t="shared" si="45"/>
        <v>40</v>
      </c>
      <c r="B717" s="32" t="str">
        <f>VLOOKUP(K717,'Tables to Convert'!$B$4:$C$19,2,FALSE)</f>
        <v>Some College</v>
      </c>
      <c r="C717" s="33">
        <f t="shared" si="46"/>
        <v>40000</v>
      </c>
      <c r="D717" s="32" t="str">
        <f>VLOOKUP(L717,'Tables to Convert'!$E$3:$F$7,2,FALSE)</f>
        <v>White</v>
      </c>
      <c r="E717" s="32" t="str">
        <f>VLOOKUP(M717,'Tables to Convert'!$H$3:$I$5,2,FALSE)</f>
        <v>Male</v>
      </c>
      <c r="F717" s="32" t="str">
        <f>VLOOKUP(N717,'Tables to Convert'!$K$3:$L$8,2,FALSE)</f>
        <v>Ohio</v>
      </c>
      <c r="G717" s="40">
        <f t="shared" si="47"/>
        <v>45</v>
      </c>
      <c r="H717" s="34">
        <f t="shared" si="48"/>
        <v>6</v>
      </c>
      <c r="I717" s="12">
        <v>40</v>
      </c>
      <c r="J717" s="12">
        <v>45</v>
      </c>
      <c r="K717" s="12">
        <v>40</v>
      </c>
      <c r="L717" s="12">
        <v>1</v>
      </c>
      <c r="M717" s="12">
        <v>1</v>
      </c>
      <c r="N717" s="12">
        <v>31</v>
      </c>
      <c r="O717" s="12">
        <v>6</v>
      </c>
      <c r="P717" s="26">
        <v>40000</v>
      </c>
      <c r="Q717" s="28">
        <v>271449662</v>
      </c>
      <c r="R717"/>
      <c r="S717"/>
    </row>
    <row r="718" spans="1:19">
      <c r="A718" s="31">
        <f t="shared" si="45"/>
        <v>35</v>
      </c>
      <c r="B718" s="32" t="str">
        <f>VLOOKUP(K718,'Tables to Convert'!$B$4:$C$19,2,FALSE)</f>
        <v>Some College</v>
      </c>
      <c r="C718" s="33">
        <f t="shared" si="46"/>
        <v>27000</v>
      </c>
      <c r="D718" s="32" t="str">
        <f>VLOOKUP(L718,'Tables to Convert'!$E$3:$F$7,2,FALSE)</f>
        <v>White</v>
      </c>
      <c r="E718" s="32" t="str">
        <f>VLOOKUP(M718,'Tables to Convert'!$H$3:$I$5,2,FALSE)</f>
        <v>Female</v>
      </c>
      <c r="F718" s="32" t="str">
        <f>VLOOKUP(N718,'Tables to Convert'!$K$3:$L$8,2,FALSE)</f>
        <v>Ohio</v>
      </c>
      <c r="G718" s="40">
        <f t="shared" si="47"/>
        <v>44</v>
      </c>
      <c r="H718" s="34">
        <f t="shared" si="48"/>
        <v>6</v>
      </c>
      <c r="I718" s="12">
        <v>35</v>
      </c>
      <c r="J718" s="12">
        <v>44</v>
      </c>
      <c r="K718" s="12">
        <v>42</v>
      </c>
      <c r="L718" s="12">
        <v>1</v>
      </c>
      <c r="M718" s="12">
        <v>2</v>
      </c>
      <c r="N718" s="12">
        <v>31</v>
      </c>
      <c r="O718" s="12">
        <v>6</v>
      </c>
      <c r="P718" s="26">
        <v>27000</v>
      </c>
      <c r="Q718" s="28">
        <v>610551566</v>
      </c>
      <c r="R718"/>
      <c r="S718"/>
    </row>
    <row r="719" spans="1:19">
      <c r="A719" s="31">
        <f t="shared" si="45"/>
        <v>40</v>
      </c>
      <c r="B719" s="32" t="str">
        <f>VLOOKUP(K719,'Tables to Convert'!$B$4:$C$19,2,FALSE)</f>
        <v>High School Diploma</v>
      </c>
      <c r="C719" s="33">
        <f t="shared" si="46"/>
        <v>25000</v>
      </c>
      <c r="D719" s="32" t="str">
        <f>VLOOKUP(L719,'Tables to Convert'!$E$3:$F$7,2,FALSE)</f>
        <v>White</v>
      </c>
      <c r="E719" s="32" t="str">
        <f>VLOOKUP(M719,'Tables to Convert'!$H$3:$I$5,2,FALSE)</f>
        <v>Male</v>
      </c>
      <c r="F719" s="32" t="str">
        <f>VLOOKUP(N719,'Tables to Convert'!$K$3:$L$8,2,FALSE)</f>
        <v>Ohio</v>
      </c>
      <c r="G719" s="40">
        <f t="shared" si="47"/>
        <v>54</v>
      </c>
      <c r="H719" s="34">
        <f t="shared" si="48"/>
        <v>7</v>
      </c>
      <c r="I719" s="12">
        <v>40</v>
      </c>
      <c r="J719" s="12">
        <v>54</v>
      </c>
      <c r="K719" s="12">
        <v>39</v>
      </c>
      <c r="L719" s="12">
        <v>1</v>
      </c>
      <c r="M719" s="12">
        <v>1</v>
      </c>
      <c r="N719" s="12">
        <v>31</v>
      </c>
      <c r="O719" s="12">
        <v>7</v>
      </c>
      <c r="P719" s="26">
        <v>25000</v>
      </c>
      <c r="Q719" s="28">
        <v>783475162</v>
      </c>
      <c r="R719"/>
      <c r="S719"/>
    </row>
    <row r="720" spans="1:19">
      <c r="A720" s="31">
        <f t="shared" si="45"/>
        <v>40</v>
      </c>
      <c r="B720" s="32" t="str">
        <f>VLOOKUP(K720,'Tables to Convert'!$B$4:$C$19,2,FALSE)</f>
        <v>High School Diploma</v>
      </c>
      <c r="C720" s="33">
        <f t="shared" si="46"/>
        <v>20000</v>
      </c>
      <c r="D720" s="32" t="str">
        <f>VLOOKUP(L720,'Tables to Convert'!$E$3:$F$7,2,FALSE)</f>
        <v>White</v>
      </c>
      <c r="E720" s="32" t="str">
        <f>VLOOKUP(M720,'Tables to Convert'!$H$3:$I$5,2,FALSE)</f>
        <v>Female</v>
      </c>
      <c r="F720" s="32" t="str">
        <f>VLOOKUP(N720,'Tables to Convert'!$K$3:$L$8,2,FALSE)</f>
        <v>Ohio</v>
      </c>
      <c r="G720" s="40">
        <f t="shared" si="47"/>
        <v>47</v>
      </c>
      <c r="H720" s="34">
        <f t="shared" si="48"/>
        <v>7</v>
      </c>
      <c r="I720" s="12">
        <v>40</v>
      </c>
      <c r="J720" s="12">
        <v>47</v>
      </c>
      <c r="K720" s="12">
        <v>39</v>
      </c>
      <c r="L720" s="12">
        <v>1</v>
      </c>
      <c r="M720" s="12">
        <v>2</v>
      </c>
      <c r="N720" s="12">
        <v>31</v>
      </c>
      <c r="O720" s="12">
        <v>7</v>
      </c>
      <c r="P720" s="26">
        <v>20000</v>
      </c>
      <c r="Q720" s="28">
        <v>413166361</v>
      </c>
      <c r="R720"/>
      <c r="S720"/>
    </row>
    <row r="721" spans="1:19">
      <c r="A721" s="31">
        <f t="shared" si="45"/>
        <v>40</v>
      </c>
      <c r="B721" s="32" t="str">
        <f>VLOOKUP(K721,'Tables to Convert'!$B$4:$C$19,2,FALSE)</f>
        <v>Some College</v>
      </c>
      <c r="C721" s="33">
        <f t="shared" si="46"/>
        <v>37700</v>
      </c>
      <c r="D721" s="32" t="str">
        <f>VLOOKUP(L721,'Tables to Convert'!$E$3:$F$7,2,FALSE)</f>
        <v>White</v>
      </c>
      <c r="E721" s="32" t="str">
        <f>VLOOKUP(M721,'Tables to Convert'!$H$3:$I$5,2,FALSE)</f>
        <v>Male</v>
      </c>
      <c r="F721" s="32" t="str">
        <f>VLOOKUP(N721,'Tables to Convert'!$K$3:$L$8,2,FALSE)</f>
        <v>Ohio</v>
      </c>
      <c r="G721" s="40">
        <f t="shared" si="47"/>
        <v>32</v>
      </c>
      <c r="H721" s="34">
        <f t="shared" si="48"/>
        <v>7</v>
      </c>
      <c r="I721" s="12">
        <v>40</v>
      </c>
      <c r="J721" s="12">
        <v>32</v>
      </c>
      <c r="K721" s="12">
        <v>42</v>
      </c>
      <c r="L721" s="12">
        <v>1</v>
      </c>
      <c r="M721" s="12">
        <v>1</v>
      </c>
      <c r="N721" s="12">
        <v>31</v>
      </c>
      <c r="O721" s="12">
        <v>7</v>
      </c>
      <c r="P721" s="26">
        <v>37700</v>
      </c>
      <c r="Q721" s="28">
        <v>291810814</v>
      </c>
      <c r="R721"/>
      <c r="S721"/>
    </row>
    <row r="722" spans="1:19">
      <c r="A722" s="31">
        <f t="shared" si="45"/>
        <v>40</v>
      </c>
      <c r="B722" s="32" t="str">
        <f>VLOOKUP(K722,'Tables to Convert'!$B$4:$C$19,2,FALSE)</f>
        <v>Some College</v>
      </c>
      <c r="C722" s="33">
        <f t="shared" si="46"/>
        <v>52000</v>
      </c>
      <c r="D722" s="32" t="str">
        <f>VLOOKUP(L722,'Tables to Convert'!$E$3:$F$7,2,FALSE)</f>
        <v>White</v>
      </c>
      <c r="E722" s="32" t="str">
        <f>VLOOKUP(M722,'Tables to Convert'!$H$3:$I$5,2,FALSE)</f>
        <v>Male</v>
      </c>
      <c r="F722" s="32" t="str">
        <f>VLOOKUP(N722,'Tables to Convert'!$K$3:$L$8,2,FALSE)</f>
        <v>Ohio</v>
      </c>
      <c r="G722" s="40">
        <f t="shared" si="47"/>
        <v>48</v>
      </c>
      <c r="H722" s="34">
        <f t="shared" si="48"/>
        <v>7</v>
      </c>
      <c r="I722" s="12">
        <v>40</v>
      </c>
      <c r="J722" s="12">
        <v>48</v>
      </c>
      <c r="K722" s="12">
        <v>43</v>
      </c>
      <c r="L722" s="12">
        <v>1</v>
      </c>
      <c r="M722" s="12">
        <v>1</v>
      </c>
      <c r="N722" s="12">
        <v>31</v>
      </c>
      <c r="O722" s="12">
        <v>7</v>
      </c>
      <c r="P722" s="26">
        <v>52000</v>
      </c>
      <c r="Q722" s="28">
        <v>906250084</v>
      </c>
      <c r="R722"/>
      <c r="S722"/>
    </row>
    <row r="723" spans="1:19">
      <c r="A723" s="31">
        <f t="shared" si="45"/>
        <v>45</v>
      </c>
      <c r="B723" s="32" t="str">
        <f>VLOOKUP(K723,'Tables to Convert'!$B$4:$C$19,2,FALSE)</f>
        <v>Some College</v>
      </c>
      <c r="C723" s="33">
        <f t="shared" si="46"/>
        <v>45000</v>
      </c>
      <c r="D723" s="32" t="str">
        <f>VLOOKUP(L723,'Tables to Convert'!$E$3:$F$7,2,FALSE)</f>
        <v>White</v>
      </c>
      <c r="E723" s="32" t="str">
        <f>VLOOKUP(M723,'Tables to Convert'!$H$3:$I$5,2,FALSE)</f>
        <v>Female</v>
      </c>
      <c r="F723" s="32" t="str">
        <f>VLOOKUP(N723,'Tables to Convert'!$K$3:$L$8,2,FALSE)</f>
        <v>Ohio</v>
      </c>
      <c r="G723" s="40">
        <f t="shared" si="47"/>
        <v>41</v>
      </c>
      <c r="H723" s="34">
        <f t="shared" si="48"/>
        <v>8</v>
      </c>
      <c r="I723" s="12">
        <v>45</v>
      </c>
      <c r="J723" s="12">
        <v>41</v>
      </c>
      <c r="K723" s="12">
        <v>43</v>
      </c>
      <c r="L723" s="12">
        <v>1</v>
      </c>
      <c r="M723" s="12">
        <v>2</v>
      </c>
      <c r="N723" s="12">
        <v>31</v>
      </c>
      <c r="O723" s="12">
        <v>8</v>
      </c>
      <c r="P723" s="26">
        <v>45000</v>
      </c>
      <c r="Q723" s="28">
        <v>618579559</v>
      </c>
      <c r="R723"/>
      <c r="S723"/>
    </row>
    <row r="724" spans="1:19">
      <c r="A724" s="31">
        <f t="shared" si="45"/>
        <v>50</v>
      </c>
      <c r="B724" s="32" t="str">
        <f>VLOOKUP(K724,'Tables to Convert'!$B$4:$C$19,2,FALSE)</f>
        <v>Some College</v>
      </c>
      <c r="C724" s="33">
        <f t="shared" si="46"/>
        <v>75000</v>
      </c>
      <c r="D724" s="32" t="str">
        <f>VLOOKUP(L724,'Tables to Convert'!$E$3:$F$7,2,FALSE)</f>
        <v>White</v>
      </c>
      <c r="E724" s="32" t="str">
        <f>VLOOKUP(M724,'Tables to Convert'!$H$3:$I$5,2,FALSE)</f>
        <v>Male</v>
      </c>
      <c r="F724" s="32" t="str">
        <f>VLOOKUP(N724,'Tables to Convert'!$K$3:$L$8,2,FALSE)</f>
        <v>Ohio</v>
      </c>
      <c r="G724" s="40">
        <f t="shared" si="47"/>
        <v>29</v>
      </c>
      <c r="H724" s="34">
        <f t="shared" si="48"/>
        <v>8</v>
      </c>
      <c r="I724" s="12">
        <v>50</v>
      </c>
      <c r="J724" s="12">
        <v>29</v>
      </c>
      <c r="K724" s="12">
        <v>43</v>
      </c>
      <c r="L724" s="12">
        <v>1</v>
      </c>
      <c r="M724" s="12">
        <v>1</v>
      </c>
      <c r="N724" s="12">
        <v>31</v>
      </c>
      <c r="O724" s="12">
        <v>8</v>
      </c>
      <c r="P724" s="26">
        <v>75000</v>
      </c>
      <c r="Q724" s="28">
        <v>534214434</v>
      </c>
      <c r="R724"/>
      <c r="S724"/>
    </row>
    <row r="725" spans="1:19">
      <c r="A725" s="31">
        <f t="shared" si="45"/>
        <v>45</v>
      </c>
      <c r="B725" s="32" t="str">
        <f>VLOOKUP(K725,'Tables to Convert'!$B$4:$C$19,2,FALSE)</f>
        <v>Some College</v>
      </c>
      <c r="C725" s="33">
        <f t="shared" si="46"/>
        <v>36000</v>
      </c>
      <c r="D725" s="32" t="str">
        <f>VLOOKUP(L725,'Tables to Convert'!$E$3:$F$7,2,FALSE)</f>
        <v>White</v>
      </c>
      <c r="E725" s="32" t="str">
        <f>VLOOKUP(M725,'Tables to Convert'!$H$3:$I$5,2,FALSE)</f>
        <v>Female</v>
      </c>
      <c r="F725" s="32" t="str">
        <f>VLOOKUP(N725,'Tables to Convert'!$K$3:$L$8,2,FALSE)</f>
        <v>Ohio</v>
      </c>
      <c r="G725" s="40">
        <f t="shared" si="47"/>
        <v>30</v>
      </c>
      <c r="H725" s="34">
        <f t="shared" si="48"/>
        <v>8</v>
      </c>
      <c r="I725" s="12">
        <v>45</v>
      </c>
      <c r="J725" s="12">
        <v>30</v>
      </c>
      <c r="K725" s="12">
        <v>43</v>
      </c>
      <c r="L725" s="12">
        <v>1</v>
      </c>
      <c r="M725" s="12">
        <v>2</v>
      </c>
      <c r="N725" s="12">
        <v>31</v>
      </c>
      <c r="O725" s="12">
        <v>8</v>
      </c>
      <c r="P725" s="26">
        <v>36000</v>
      </c>
      <c r="Q725" s="28">
        <v>442658882</v>
      </c>
      <c r="R725"/>
      <c r="S725"/>
    </row>
    <row r="726" spans="1:19">
      <c r="A726" s="31">
        <f t="shared" si="45"/>
        <v>40</v>
      </c>
      <c r="B726" s="32" t="str">
        <f>VLOOKUP(K726,'Tables to Convert'!$B$4:$C$19,2,FALSE)</f>
        <v>Some College</v>
      </c>
      <c r="C726" s="33">
        <f t="shared" si="46"/>
        <v>43808</v>
      </c>
      <c r="D726" s="32" t="str">
        <f>VLOOKUP(L726,'Tables to Convert'!$E$3:$F$7,2,FALSE)</f>
        <v>White</v>
      </c>
      <c r="E726" s="32" t="str">
        <f>VLOOKUP(M726,'Tables to Convert'!$H$3:$I$5,2,FALSE)</f>
        <v>Female</v>
      </c>
      <c r="F726" s="32" t="str">
        <f>VLOOKUP(N726,'Tables to Convert'!$K$3:$L$8,2,FALSE)</f>
        <v>Ohio</v>
      </c>
      <c r="G726" s="40">
        <f t="shared" si="47"/>
        <v>51</v>
      </c>
      <c r="H726" s="34">
        <f t="shared" si="48"/>
        <v>5</v>
      </c>
      <c r="I726" s="12">
        <v>40</v>
      </c>
      <c r="J726" s="12">
        <v>51</v>
      </c>
      <c r="K726" s="12">
        <v>41</v>
      </c>
      <c r="L726" s="12">
        <v>1</v>
      </c>
      <c r="M726" s="12">
        <v>2</v>
      </c>
      <c r="N726" s="12">
        <v>31</v>
      </c>
      <c r="O726" s="12">
        <v>5</v>
      </c>
      <c r="P726" s="26">
        <v>43808</v>
      </c>
      <c r="Q726" s="28">
        <v>993110378</v>
      </c>
      <c r="R726"/>
      <c r="S726"/>
    </row>
    <row r="727" spans="1:19">
      <c r="A727" s="31">
        <f t="shared" si="45"/>
        <v>40</v>
      </c>
      <c r="B727" s="32" t="str">
        <f>VLOOKUP(K727,'Tables to Convert'!$B$4:$C$19,2,FALSE)</f>
        <v>High School Diploma</v>
      </c>
      <c r="C727" s="33">
        <f t="shared" si="46"/>
        <v>11000</v>
      </c>
      <c r="D727" s="32" t="str">
        <f>VLOOKUP(L727,'Tables to Convert'!$E$3:$F$7,2,FALSE)</f>
        <v>White</v>
      </c>
      <c r="E727" s="32" t="str">
        <f>VLOOKUP(M727,'Tables to Convert'!$H$3:$I$5,2,FALSE)</f>
        <v>Female</v>
      </c>
      <c r="F727" s="32" t="str">
        <f>VLOOKUP(N727,'Tables to Convert'!$K$3:$L$8,2,FALSE)</f>
        <v>Ohio</v>
      </c>
      <c r="G727" s="40">
        <f t="shared" si="47"/>
        <v>42</v>
      </c>
      <c r="H727" s="34">
        <f t="shared" si="48"/>
        <v>6</v>
      </c>
      <c r="I727" s="12">
        <v>40</v>
      </c>
      <c r="J727" s="12">
        <v>42</v>
      </c>
      <c r="K727" s="12">
        <v>39</v>
      </c>
      <c r="L727" s="12">
        <v>1</v>
      </c>
      <c r="M727" s="12">
        <v>2</v>
      </c>
      <c r="N727" s="12">
        <v>31</v>
      </c>
      <c r="O727" s="12">
        <v>6</v>
      </c>
      <c r="P727" s="26">
        <v>11000</v>
      </c>
      <c r="Q727" s="28">
        <v>375444941</v>
      </c>
      <c r="R727"/>
      <c r="S727"/>
    </row>
    <row r="728" spans="1:19">
      <c r="A728" s="31">
        <f t="shared" si="45"/>
        <v>37</v>
      </c>
      <c r="B728" s="32" t="str">
        <f>VLOOKUP(K728,'Tables to Convert'!$B$4:$C$19,2,FALSE)</f>
        <v>Some College</v>
      </c>
      <c r="C728" s="33">
        <f t="shared" si="46"/>
        <v>5000</v>
      </c>
      <c r="D728" s="32" t="str">
        <f>VLOOKUP(L728,'Tables to Convert'!$E$3:$F$7,2,FALSE)</f>
        <v>White</v>
      </c>
      <c r="E728" s="32" t="str">
        <f>VLOOKUP(M728,'Tables to Convert'!$H$3:$I$5,2,FALSE)</f>
        <v>Female</v>
      </c>
      <c r="F728" s="32" t="str">
        <f>VLOOKUP(N728,'Tables to Convert'!$K$3:$L$8,2,FALSE)</f>
        <v>Ohio</v>
      </c>
      <c r="G728" s="40">
        <f t="shared" si="47"/>
        <v>74</v>
      </c>
      <c r="H728" s="34">
        <f t="shared" si="48"/>
        <v>2</v>
      </c>
      <c r="I728" s="12">
        <v>37</v>
      </c>
      <c r="J728" s="12">
        <v>74</v>
      </c>
      <c r="K728" s="12">
        <v>43</v>
      </c>
      <c r="L728" s="12">
        <v>1</v>
      </c>
      <c r="M728" s="12">
        <v>2</v>
      </c>
      <c r="N728" s="12">
        <v>31</v>
      </c>
      <c r="O728" s="12">
        <v>2</v>
      </c>
      <c r="P728" s="26">
        <v>5000</v>
      </c>
      <c r="Q728" s="28">
        <v>938903125</v>
      </c>
      <c r="R728"/>
      <c r="S728"/>
    </row>
    <row r="729" spans="1:19">
      <c r="A729" s="31">
        <f t="shared" si="45"/>
        <v>40</v>
      </c>
      <c r="B729" s="32" t="str">
        <f>VLOOKUP(K729,'Tables to Convert'!$B$4:$C$19,2,FALSE)</f>
        <v>High School Diploma</v>
      </c>
      <c r="C729" s="33">
        <f t="shared" si="46"/>
        <v>43000</v>
      </c>
      <c r="D729" s="32" t="str">
        <f>VLOOKUP(L729,'Tables to Convert'!$E$3:$F$7,2,FALSE)</f>
        <v>Black</v>
      </c>
      <c r="E729" s="32" t="str">
        <f>VLOOKUP(M729,'Tables to Convert'!$H$3:$I$5,2,FALSE)</f>
        <v>Female</v>
      </c>
      <c r="F729" s="32" t="str">
        <f>VLOOKUP(N729,'Tables to Convert'!$K$3:$L$8,2,FALSE)</f>
        <v>Ohio</v>
      </c>
      <c r="G729" s="40">
        <f t="shared" si="47"/>
        <v>43</v>
      </c>
      <c r="H729" s="34">
        <f t="shared" si="48"/>
        <v>3</v>
      </c>
      <c r="I729" s="12">
        <v>40</v>
      </c>
      <c r="J729" s="12">
        <v>43</v>
      </c>
      <c r="K729" s="12">
        <v>39</v>
      </c>
      <c r="L729" s="12">
        <v>2</v>
      </c>
      <c r="M729" s="12">
        <v>2</v>
      </c>
      <c r="N729" s="12">
        <v>31</v>
      </c>
      <c r="O729" s="12">
        <v>3</v>
      </c>
      <c r="P729" s="26">
        <v>43000</v>
      </c>
      <c r="Q729" s="28">
        <v>946446642</v>
      </c>
      <c r="R729"/>
      <c r="S729"/>
    </row>
    <row r="730" spans="1:19">
      <c r="A730" s="31">
        <f t="shared" si="45"/>
        <v>0</v>
      </c>
      <c r="B730" s="32" t="str">
        <f>VLOOKUP(K730,'Tables to Convert'!$B$4:$C$19,2,FALSE)</f>
        <v>High School Diploma</v>
      </c>
      <c r="C730" s="33">
        <f t="shared" si="46"/>
        <v>0</v>
      </c>
      <c r="D730" s="32" t="str">
        <f>VLOOKUP(L730,'Tables to Convert'!$E$3:$F$7,2,FALSE)</f>
        <v>White</v>
      </c>
      <c r="E730" s="32" t="str">
        <f>VLOOKUP(M730,'Tables to Convert'!$H$3:$I$5,2,FALSE)</f>
        <v>Male</v>
      </c>
      <c r="F730" s="32" t="str">
        <f>VLOOKUP(N730,'Tables to Convert'!$K$3:$L$8,2,FALSE)</f>
        <v>Ohio</v>
      </c>
      <c r="G730" s="40">
        <f t="shared" si="47"/>
        <v>44</v>
      </c>
      <c r="H730" s="34">
        <f t="shared" si="48"/>
        <v>2</v>
      </c>
      <c r="I730" s="12">
        <v>0</v>
      </c>
      <c r="J730" s="12">
        <v>44</v>
      </c>
      <c r="K730" s="12">
        <v>39</v>
      </c>
      <c r="L730" s="12">
        <v>1</v>
      </c>
      <c r="M730" s="12">
        <v>1</v>
      </c>
      <c r="N730" s="12">
        <v>31</v>
      </c>
      <c r="O730" s="12">
        <v>2</v>
      </c>
      <c r="P730" s="26">
        <v>0</v>
      </c>
      <c r="Q730" s="28">
        <v>986252427</v>
      </c>
      <c r="R730"/>
      <c r="S730"/>
    </row>
    <row r="731" spans="1:19">
      <c r="A731" s="31">
        <f t="shared" si="45"/>
        <v>40</v>
      </c>
      <c r="B731" s="32" t="str">
        <f>VLOOKUP(K731,'Tables to Convert'!$B$4:$C$19,2,FALSE)</f>
        <v>Bachelors</v>
      </c>
      <c r="C731" s="33">
        <f t="shared" si="46"/>
        <v>70000</v>
      </c>
      <c r="D731" s="32" t="str">
        <f>VLOOKUP(L731,'Tables to Convert'!$E$3:$F$7,2,FALSE)</f>
        <v>White</v>
      </c>
      <c r="E731" s="32" t="str">
        <f>VLOOKUP(M731,'Tables to Convert'!$H$3:$I$5,2,FALSE)</f>
        <v>Female</v>
      </c>
      <c r="F731" s="32" t="str">
        <f>VLOOKUP(N731,'Tables to Convert'!$K$3:$L$8,2,FALSE)</f>
        <v>Ohio</v>
      </c>
      <c r="G731" s="40">
        <f t="shared" si="47"/>
        <v>33</v>
      </c>
      <c r="H731" s="34">
        <f t="shared" si="48"/>
        <v>2</v>
      </c>
      <c r="I731" s="12">
        <v>40</v>
      </c>
      <c r="J731" s="12">
        <v>33</v>
      </c>
      <c r="K731" s="12">
        <v>44</v>
      </c>
      <c r="L731" s="12">
        <v>1</v>
      </c>
      <c r="M731" s="12">
        <v>2</v>
      </c>
      <c r="N731" s="12">
        <v>31</v>
      </c>
      <c r="O731" s="12">
        <v>2</v>
      </c>
      <c r="P731" s="26">
        <v>70000</v>
      </c>
      <c r="Q731" s="28">
        <v>366133372</v>
      </c>
      <c r="R731"/>
      <c r="S731"/>
    </row>
    <row r="732" spans="1:19">
      <c r="A732" s="31">
        <f t="shared" si="45"/>
        <v>40</v>
      </c>
      <c r="B732" s="32" t="str">
        <f>VLOOKUP(K732,'Tables to Convert'!$B$4:$C$19,2,FALSE)</f>
        <v>Some College</v>
      </c>
      <c r="C732" s="33">
        <f t="shared" si="46"/>
        <v>20000</v>
      </c>
      <c r="D732" s="32" t="str">
        <f>VLOOKUP(L732,'Tables to Convert'!$E$3:$F$7,2,FALSE)</f>
        <v>White</v>
      </c>
      <c r="E732" s="32" t="str">
        <f>VLOOKUP(M732,'Tables to Convert'!$H$3:$I$5,2,FALSE)</f>
        <v>Male</v>
      </c>
      <c r="F732" s="32" t="str">
        <f>VLOOKUP(N732,'Tables to Convert'!$K$3:$L$8,2,FALSE)</f>
        <v>Ohio</v>
      </c>
      <c r="G732" s="40">
        <f t="shared" si="47"/>
        <v>24</v>
      </c>
      <c r="H732" s="34">
        <f t="shared" si="48"/>
        <v>2</v>
      </c>
      <c r="I732" s="12">
        <v>40</v>
      </c>
      <c r="J732" s="12">
        <v>24</v>
      </c>
      <c r="K732" s="12">
        <v>40</v>
      </c>
      <c r="L732" s="12">
        <v>1</v>
      </c>
      <c r="M732" s="12">
        <v>1</v>
      </c>
      <c r="N732" s="12">
        <v>31</v>
      </c>
      <c r="O732" s="12">
        <v>2</v>
      </c>
      <c r="P732" s="26">
        <v>20000</v>
      </c>
      <c r="Q732" s="28">
        <v>223835071</v>
      </c>
      <c r="R732"/>
      <c r="S732"/>
    </row>
    <row r="733" spans="1:19">
      <c r="A733" s="31">
        <f t="shared" si="45"/>
        <v>40</v>
      </c>
      <c r="B733" s="32" t="str">
        <f>VLOOKUP(K733,'Tables to Convert'!$B$4:$C$19,2,FALSE)</f>
        <v>High School Diploma</v>
      </c>
      <c r="C733" s="33">
        <f t="shared" si="46"/>
        <v>17680</v>
      </c>
      <c r="D733" s="32" t="str">
        <f>VLOOKUP(L733,'Tables to Convert'!$E$3:$F$7,2,FALSE)</f>
        <v>White</v>
      </c>
      <c r="E733" s="32" t="str">
        <f>VLOOKUP(M733,'Tables to Convert'!$H$3:$I$5,2,FALSE)</f>
        <v>Female</v>
      </c>
      <c r="F733" s="32" t="str">
        <f>VLOOKUP(N733,'Tables to Convert'!$K$3:$L$8,2,FALSE)</f>
        <v>Ohio</v>
      </c>
      <c r="G733" s="40">
        <f t="shared" si="47"/>
        <v>45</v>
      </c>
      <c r="H733" s="34">
        <f t="shared" si="48"/>
        <v>8</v>
      </c>
      <c r="I733" s="12">
        <v>40</v>
      </c>
      <c r="J733" s="12">
        <v>45</v>
      </c>
      <c r="K733" s="12">
        <v>39</v>
      </c>
      <c r="L733" s="12">
        <v>1</v>
      </c>
      <c r="M733" s="12">
        <v>2</v>
      </c>
      <c r="N733" s="12">
        <v>31</v>
      </c>
      <c r="O733" s="12">
        <v>8</v>
      </c>
      <c r="P733" s="26">
        <v>17680</v>
      </c>
      <c r="Q733" s="28">
        <v>290783157</v>
      </c>
      <c r="R733"/>
      <c r="S733"/>
    </row>
    <row r="734" spans="1:19">
      <c r="A734" s="31">
        <f t="shared" si="45"/>
        <v>40</v>
      </c>
      <c r="B734" s="32" t="str">
        <f>VLOOKUP(K734,'Tables to Convert'!$B$4:$C$19,2,FALSE)</f>
        <v>High School Diploma</v>
      </c>
      <c r="C734" s="33">
        <f t="shared" si="46"/>
        <v>17680</v>
      </c>
      <c r="D734" s="32" t="str">
        <f>VLOOKUP(L734,'Tables to Convert'!$E$3:$F$7,2,FALSE)</f>
        <v>White</v>
      </c>
      <c r="E734" s="32" t="str">
        <f>VLOOKUP(M734,'Tables to Convert'!$H$3:$I$5,2,FALSE)</f>
        <v>Female</v>
      </c>
      <c r="F734" s="32" t="str">
        <f>VLOOKUP(N734,'Tables to Convert'!$K$3:$L$8,2,FALSE)</f>
        <v>Ohio</v>
      </c>
      <c r="G734" s="40">
        <f t="shared" si="47"/>
        <v>19</v>
      </c>
      <c r="H734" s="34">
        <f t="shared" si="48"/>
        <v>1</v>
      </c>
      <c r="I734" s="12">
        <v>40</v>
      </c>
      <c r="J734" s="12">
        <v>19</v>
      </c>
      <c r="K734" s="12">
        <v>39</v>
      </c>
      <c r="L734" s="12">
        <v>1</v>
      </c>
      <c r="M734" s="12">
        <v>2</v>
      </c>
      <c r="N734" s="12">
        <v>31</v>
      </c>
      <c r="O734" s="12">
        <v>1</v>
      </c>
      <c r="P734" s="26">
        <v>17680</v>
      </c>
      <c r="Q734" s="28">
        <v>385009805</v>
      </c>
      <c r="R734"/>
      <c r="S734"/>
    </row>
    <row r="735" spans="1:19">
      <c r="A735" s="31">
        <f t="shared" si="45"/>
        <v>60</v>
      </c>
      <c r="B735" s="32" t="str">
        <f>VLOOKUP(K735,'Tables to Convert'!$B$4:$C$19,2,FALSE)</f>
        <v>Some College</v>
      </c>
      <c r="C735" s="33">
        <f t="shared" si="46"/>
        <v>100000</v>
      </c>
      <c r="D735" s="32" t="str">
        <f>VLOOKUP(L735,'Tables to Convert'!$E$3:$F$7,2,FALSE)</f>
        <v>White</v>
      </c>
      <c r="E735" s="32" t="str">
        <f>VLOOKUP(M735,'Tables to Convert'!$H$3:$I$5,2,FALSE)</f>
        <v>Male</v>
      </c>
      <c r="F735" s="32" t="str">
        <f>VLOOKUP(N735,'Tables to Convert'!$K$3:$L$8,2,FALSE)</f>
        <v>Ohio</v>
      </c>
      <c r="G735" s="40">
        <f t="shared" si="47"/>
        <v>35</v>
      </c>
      <c r="H735" s="34">
        <f t="shared" si="48"/>
        <v>7</v>
      </c>
      <c r="I735" s="12">
        <v>60</v>
      </c>
      <c r="J735" s="12">
        <v>35</v>
      </c>
      <c r="K735" s="12">
        <v>42</v>
      </c>
      <c r="L735" s="12">
        <v>1</v>
      </c>
      <c r="M735" s="12">
        <v>1</v>
      </c>
      <c r="N735" s="12">
        <v>31</v>
      </c>
      <c r="O735" s="12">
        <v>7</v>
      </c>
      <c r="P735" s="26">
        <v>100000</v>
      </c>
      <c r="Q735" s="28">
        <v>663291367</v>
      </c>
      <c r="R735"/>
      <c r="S735"/>
    </row>
    <row r="736" spans="1:19">
      <c r="A736" s="31">
        <f t="shared" si="45"/>
        <v>40</v>
      </c>
      <c r="B736" s="32" t="str">
        <f>VLOOKUP(K736,'Tables to Convert'!$B$4:$C$19,2,FALSE)</f>
        <v>10th Grade</v>
      </c>
      <c r="C736" s="33">
        <f t="shared" si="46"/>
        <v>35000</v>
      </c>
      <c r="D736" s="32" t="str">
        <f>VLOOKUP(L736,'Tables to Convert'!$E$3:$F$7,2,FALSE)</f>
        <v>White</v>
      </c>
      <c r="E736" s="32" t="str">
        <f>VLOOKUP(M736,'Tables to Convert'!$H$3:$I$5,2,FALSE)</f>
        <v>Male</v>
      </c>
      <c r="F736" s="32" t="str">
        <f>VLOOKUP(N736,'Tables to Convert'!$K$3:$L$8,2,FALSE)</f>
        <v>Ohio</v>
      </c>
      <c r="G736" s="40">
        <f t="shared" si="47"/>
        <v>45</v>
      </c>
      <c r="H736" s="34">
        <f t="shared" si="48"/>
        <v>7</v>
      </c>
      <c r="I736" s="12">
        <v>40</v>
      </c>
      <c r="J736" s="12">
        <v>45</v>
      </c>
      <c r="K736" s="12">
        <v>36</v>
      </c>
      <c r="L736" s="12">
        <v>1</v>
      </c>
      <c r="M736" s="12">
        <v>1</v>
      </c>
      <c r="N736" s="12">
        <v>31</v>
      </c>
      <c r="O736" s="12">
        <v>7</v>
      </c>
      <c r="P736" s="26">
        <v>35000</v>
      </c>
      <c r="Q736" s="28">
        <v>647643153</v>
      </c>
      <c r="R736"/>
      <c r="S736"/>
    </row>
    <row r="737" spans="1:19">
      <c r="A737" s="31">
        <f t="shared" si="45"/>
        <v>40</v>
      </c>
      <c r="B737" s="32" t="str">
        <f>VLOOKUP(K737,'Tables to Convert'!$B$4:$C$19,2,FALSE)</f>
        <v>Some College</v>
      </c>
      <c r="C737" s="33">
        <f t="shared" si="46"/>
        <v>42000</v>
      </c>
      <c r="D737" s="32" t="str">
        <f>VLOOKUP(L737,'Tables to Convert'!$E$3:$F$7,2,FALSE)</f>
        <v>White</v>
      </c>
      <c r="E737" s="32" t="str">
        <f>VLOOKUP(M737,'Tables to Convert'!$H$3:$I$5,2,FALSE)</f>
        <v>Female</v>
      </c>
      <c r="F737" s="32" t="str">
        <f>VLOOKUP(N737,'Tables to Convert'!$K$3:$L$8,2,FALSE)</f>
        <v>Ohio</v>
      </c>
      <c r="G737" s="40">
        <f t="shared" si="47"/>
        <v>35</v>
      </c>
      <c r="H737" s="34">
        <f t="shared" si="48"/>
        <v>7</v>
      </c>
      <c r="I737" s="12">
        <v>40</v>
      </c>
      <c r="J737" s="12">
        <v>35</v>
      </c>
      <c r="K737" s="12">
        <v>42</v>
      </c>
      <c r="L737" s="12">
        <v>1</v>
      </c>
      <c r="M737" s="12">
        <v>2</v>
      </c>
      <c r="N737" s="12">
        <v>31</v>
      </c>
      <c r="O737" s="12">
        <v>7</v>
      </c>
      <c r="P737" s="26">
        <v>42000</v>
      </c>
      <c r="Q737" s="28">
        <v>456509294</v>
      </c>
      <c r="R737"/>
      <c r="S737"/>
    </row>
    <row r="738" spans="1:19">
      <c r="A738" s="31">
        <f t="shared" si="45"/>
        <v>40</v>
      </c>
      <c r="B738" s="32" t="str">
        <f>VLOOKUP(K738,'Tables to Convert'!$B$4:$C$19,2,FALSE)</f>
        <v>High School Diploma</v>
      </c>
      <c r="C738" s="33">
        <f t="shared" si="46"/>
        <v>30000</v>
      </c>
      <c r="D738" s="32" t="str">
        <f>VLOOKUP(L738,'Tables to Convert'!$E$3:$F$7,2,FALSE)</f>
        <v>White</v>
      </c>
      <c r="E738" s="32" t="str">
        <f>VLOOKUP(M738,'Tables to Convert'!$H$3:$I$5,2,FALSE)</f>
        <v>Female</v>
      </c>
      <c r="F738" s="32" t="str">
        <f>VLOOKUP(N738,'Tables to Convert'!$K$3:$L$8,2,FALSE)</f>
        <v>Ohio</v>
      </c>
      <c r="G738" s="40">
        <f t="shared" si="47"/>
        <v>42</v>
      </c>
      <c r="H738" s="34">
        <f t="shared" si="48"/>
        <v>7</v>
      </c>
      <c r="I738" s="12">
        <v>40</v>
      </c>
      <c r="J738" s="12">
        <v>42</v>
      </c>
      <c r="K738" s="12">
        <v>39</v>
      </c>
      <c r="L738" s="12">
        <v>1</v>
      </c>
      <c r="M738" s="12">
        <v>2</v>
      </c>
      <c r="N738" s="12">
        <v>31</v>
      </c>
      <c r="O738" s="12">
        <v>7</v>
      </c>
      <c r="P738" s="26">
        <v>30000</v>
      </c>
      <c r="Q738" s="28">
        <v>910978845</v>
      </c>
      <c r="R738"/>
      <c r="S738"/>
    </row>
    <row r="739" spans="1:19">
      <c r="A739" s="31">
        <f t="shared" si="45"/>
        <v>45</v>
      </c>
      <c r="B739" s="32" t="str">
        <f>VLOOKUP(K739,'Tables to Convert'!$B$4:$C$19,2,FALSE)</f>
        <v>Some College</v>
      </c>
      <c r="C739" s="33">
        <f t="shared" si="46"/>
        <v>24000</v>
      </c>
      <c r="D739" s="32" t="str">
        <f>VLOOKUP(L739,'Tables to Convert'!$E$3:$F$7,2,FALSE)</f>
        <v>White</v>
      </c>
      <c r="E739" s="32" t="str">
        <f>VLOOKUP(M739,'Tables to Convert'!$H$3:$I$5,2,FALSE)</f>
        <v>Male</v>
      </c>
      <c r="F739" s="32" t="str">
        <f>VLOOKUP(N739,'Tables to Convert'!$K$3:$L$8,2,FALSE)</f>
        <v>Ohio</v>
      </c>
      <c r="G739" s="40">
        <f t="shared" si="47"/>
        <v>43</v>
      </c>
      <c r="H739" s="34">
        <f t="shared" si="48"/>
        <v>8</v>
      </c>
      <c r="I739" s="12">
        <v>45</v>
      </c>
      <c r="J739" s="12">
        <v>43</v>
      </c>
      <c r="K739" s="12">
        <v>43</v>
      </c>
      <c r="L739" s="12">
        <v>1</v>
      </c>
      <c r="M739" s="12">
        <v>1</v>
      </c>
      <c r="N739" s="12">
        <v>31</v>
      </c>
      <c r="O739" s="12">
        <v>8</v>
      </c>
      <c r="P739" s="26">
        <v>24000</v>
      </c>
      <c r="Q739" s="28">
        <v>480160941</v>
      </c>
      <c r="R739"/>
      <c r="S739"/>
    </row>
    <row r="740" spans="1:19">
      <c r="A740" s="31">
        <f t="shared" si="45"/>
        <v>40</v>
      </c>
      <c r="B740" s="32" t="str">
        <f>VLOOKUP(K740,'Tables to Convert'!$B$4:$C$19,2,FALSE)</f>
        <v>High School Diploma</v>
      </c>
      <c r="C740" s="33">
        <f t="shared" si="46"/>
        <v>348516</v>
      </c>
      <c r="D740" s="32" t="str">
        <f>VLOOKUP(L740,'Tables to Convert'!$E$3:$F$7,2,FALSE)</f>
        <v>White</v>
      </c>
      <c r="E740" s="32" t="str">
        <f>VLOOKUP(M740,'Tables to Convert'!$H$3:$I$5,2,FALSE)</f>
        <v>Male</v>
      </c>
      <c r="F740" s="32" t="str">
        <f>VLOOKUP(N740,'Tables to Convert'!$K$3:$L$8,2,FALSE)</f>
        <v>Ohio</v>
      </c>
      <c r="G740" s="40">
        <f t="shared" si="47"/>
        <v>29</v>
      </c>
      <c r="H740" s="34">
        <f t="shared" si="48"/>
        <v>8</v>
      </c>
      <c r="I740" s="12">
        <v>40</v>
      </c>
      <c r="J740" s="12">
        <v>29</v>
      </c>
      <c r="K740" s="12">
        <v>39</v>
      </c>
      <c r="L740" s="12">
        <v>1</v>
      </c>
      <c r="M740" s="12">
        <v>1</v>
      </c>
      <c r="N740" s="12">
        <v>31</v>
      </c>
      <c r="O740" s="12">
        <v>8</v>
      </c>
      <c r="P740" s="26">
        <v>348516</v>
      </c>
      <c r="Q740" s="28">
        <v>697548142</v>
      </c>
      <c r="R740"/>
      <c r="S740"/>
    </row>
    <row r="741" spans="1:19">
      <c r="A741" s="31">
        <f t="shared" si="45"/>
        <v>60</v>
      </c>
      <c r="B741" s="32" t="str">
        <f>VLOOKUP(K741,'Tables to Convert'!$B$4:$C$19,2,FALSE)</f>
        <v>Some College</v>
      </c>
      <c r="C741" s="33">
        <f t="shared" si="46"/>
        <v>90000</v>
      </c>
      <c r="D741" s="32" t="str">
        <f>VLOOKUP(L741,'Tables to Convert'!$E$3:$F$7,2,FALSE)</f>
        <v>White</v>
      </c>
      <c r="E741" s="32" t="str">
        <f>VLOOKUP(M741,'Tables to Convert'!$H$3:$I$5,2,FALSE)</f>
        <v>Male</v>
      </c>
      <c r="F741" s="32" t="str">
        <f>VLOOKUP(N741,'Tables to Convert'!$K$3:$L$8,2,FALSE)</f>
        <v>Ohio</v>
      </c>
      <c r="G741" s="40">
        <f t="shared" si="47"/>
        <v>49</v>
      </c>
      <c r="H741" s="34">
        <f t="shared" si="48"/>
        <v>6</v>
      </c>
      <c r="I741" s="12">
        <v>60</v>
      </c>
      <c r="J741" s="12">
        <v>49</v>
      </c>
      <c r="K741" s="12">
        <v>43</v>
      </c>
      <c r="L741" s="12">
        <v>1</v>
      </c>
      <c r="M741" s="12">
        <v>1</v>
      </c>
      <c r="N741" s="12">
        <v>31</v>
      </c>
      <c r="O741" s="12">
        <v>6</v>
      </c>
      <c r="P741" s="26">
        <v>90000</v>
      </c>
      <c r="Q741" s="28">
        <v>558465221</v>
      </c>
      <c r="R741"/>
      <c r="S741"/>
    </row>
    <row r="742" spans="1:19">
      <c r="A742" s="31">
        <f t="shared" si="45"/>
        <v>35</v>
      </c>
      <c r="B742" s="32" t="str">
        <f>VLOOKUP(K742,'Tables to Convert'!$B$4:$C$19,2,FALSE)</f>
        <v>High School Diploma</v>
      </c>
      <c r="C742" s="33">
        <f t="shared" si="46"/>
        <v>13000</v>
      </c>
      <c r="D742" s="32" t="str">
        <f>VLOOKUP(L742,'Tables to Convert'!$E$3:$F$7,2,FALSE)</f>
        <v>White</v>
      </c>
      <c r="E742" s="32" t="str">
        <f>VLOOKUP(M742,'Tables to Convert'!$H$3:$I$5,2,FALSE)</f>
        <v>Female</v>
      </c>
      <c r="F742" s="32" t="str">
        <f>VLOOKUP(N742,'Tables to Convert'!$K$3:$L$8,2,FALSE)</f>
        <v>Ohio</v>
      </c>
      <c r="G742" s="40">
        <f t="shared" si="47"/>
        <v>36</v>
      </c>
      <c r="H742" s="34">
        <f t="shared" si="48"/>
        <v>6</v>
      </c>
      <c r="I742" s="12">
        <v>35</v>
      </c>
      <c r="J742" s="12">
        <v>36</v>
      </c>
      <c r="K742" s="12">
        <v>39</v>
      </c>
      <c r="L742" s="12">
        <v>1</v>
      </c>
      <c r="M742" s="12">
        <v>2</v>
      </c>
      <c r="N742" s="12">
        <v>31</v>
      </c>
      <c r="O742" s="12">
        <v>6</v>
      </c>
      <c r="P742" s="26">
        <v>13000</v>
      </c>
      <c r="Q742" s="28">
        <v>139930518</v>
      </c>
      <c r="R742"/>
      <c r="S742"/>
    </row>
    <row r="743" spans="1:19">
      <c r="A743" s="31">
        <f t="shared" si="45"/>
        <v>40</v>
      </c>
      <c r="B743" s="32" t="str">
        <f>VLOOKUP(K743,'Tables to Convert'!$B$4:$C$19,2,FALSE)</f>
        <v>High School Diploma</v>
      </c>
      <c r="C743" s="33">
        <f t="shared" si="46"/>
        <v>23816</v>
      </c>
      <c r="D743" s="32" t="str">
        <f>VLOOKUP(L743,'Tables to Convert'!$E$3:$F$7,2,FALSE)</f>
        <v>White</v>
      </c>
      <c r="E743" s="32" t="str">
        <f>VLOOKUP(M743,'Tables to Convert'!$H$3:$I$5,2,FALSE)</f>
        <v>Female</v>
      </c>
      <c r="F743" s="32" t="str">
        <f>VLOOKUP(N743,'Tables to Convert'!$K$3:$L$8,2,FALSE)</f>
        <v>Ohio</v>
      </c>
      <c r="G743" s="40">
        <f t="shared" si="47"/>
        <v>72</v>
      </c>
      <c r="H743" s="34">
        <f t="shared" si="48"/>
        <v>6</v>
      </c>
      <c r="I743" s="12">
        <v>40</v>
      </c>
      <c r="J743" s="12">
        <v>72</v>
      </c>
      <c r="K743" s="12">
        <v>39</v>
      </c>
      <c r="L743" s="12">
        <v>1</v>
      </c>
      <c r="M743" s="12">
        <v>2</v>
      </c>
      <c r="N743" s="12">
        <v>31</v>
      </c>
      <c r="O743" s="12">
        <v>6</v>
      </c>
      <c r="P743" s="26">
        <v>23816</v>
      </c>
      <c r="Q743" s="28">
        <v>531602612</v>
      </c>
      <c r="R743"/>
      <c r="S743"/>
    </row>
    <row r="744" spans="1:19">
      <c r="A744" s="31">
        <f t="shared" si="45"/>
        <v>40</v>
      </c>
      <c r="B744" s="32" t="str">
        <f>VLOOKUP(K744,'Tables to Convert'!$B$4:$C$19,2,FALSE)</f>
        <v>High School Diploma</v>
      </c>
      <c r="C744" s="33">
        <f t="shared" si="46"/>
        <v>23920</v>
      </c>
      <c r="D744" s="32" t="str">
        <f>VLOOKUP(L744,'Tables to Convert'!$E$3:$F$7,2,FALSE)</f>
        <v>White</v>
      </c>
      <c r="E744" s="32" t="str">
        <f>VLOOKUP(M744,'Tables to Convert'!$H$3:$I$5,2,FALSE)</f>
        <v>Male</v>
      </c>
      <c r="F744" s="32" t="str">
        <f>VLOOKUP(N744,'Tables to Convert'!$K$3:$L$8,2,FALSE)</f>
        <v>Ohio</v>
      </c>
      <c r="G744" s="40">
        <f t="shared" si="47"/>
        <v>57</v>
      </c>
      <c r="H744" s="34">
        <f t="shared" si="48"/>
        <v>4</v>
      </c>
      <c r="I744" s="12">
        <v>40</v>
      </c>
      <c r="J744" s="12">
        <v>57</v>
      </c>
      <c r="K744" s="12">
        <v>39</v>
      </c>
      <c r="L744" s="12">
        <v>1</v>
      </c>
      <c r="M744" s="12">
        <v>1</v>
      </c>
      <c r="N744" s="12">
        <v>31</v>
      </c>
      <c r="O744" s="12">
        <v>4</v>
      </c>
      <c r="P744" s="26">
        <v>23920</v>
      </c>
      <c r="Q744" s="28">
        <v>744488614</v>
      </c>
      <c r="R744"/>
      <c r="S744"/>
    </row>
    <row r="745" spans="1:19">
      <c r="A745" s="31">
        <f t="shared" si="45"/>
        <v>40</v>
      </c>
      <c r="B745" s="32" t="str">
        <f>VLOOKUP(K745,'Tables to Convert'!$B$4:$C$19,2,FALSE)</f>
        <v>High School Diploma</v>
      </c>
      <c r="C745" s="33">
        <f t="shared" si="46"/>
        <v>19000</v>
      </c>
      <c r="D745" s="32" t="str">
        <f>VLOOKUP(L745,'Tables to Convert'!$E$3:$F$7,2,FALSE)</f>
        <v>White</v>
      </c>
      <c r="E745" s="32" t="str">
        <f>VLOOKUP(M745,'Tables to Convert'!$H$3:$I$5,2,FALSE)</f>
        <v>Female</v>
      </c>
      <c r="F745" s="32" t="str">
        <f>VLOOKUP(N745,'Tables to Convert'!$K$3:$L$8,2,FALSE)</f>
        <v>Ohio</v>
      </c>
      <c r="G745" s="40">
        <f t="shared" si="47"/>
        <v>27</v>
      </c>
      <c r="H745" s="34">
        <f t="shared" si="48"/>
        <v>4</v>
      </c>
      <c r="I745" s="12">
        <v>40</v>
      </c>
      <c r="J745" s="12">
        <v>27</v>
      </c>
      <c r="K745" s="12">
        <v>39</v>
      </c>
      <c r="L745" s="12">
        <v>1</v>
      </c>
      <c r="M745" s="12">
        <v>2</v>
      </c>
      <c r="N745" s="12">
        <v>31</v>
      </c>
      <c r="O745" s="12">
        <v>4</v>
      </c>
      <c r="P745" s="26">
        <v>19000</v>
      </c>
      <c r="Q745" s="28">
        <v>364142134</v>
      </c>
      <c r="R745"/>
      <c r="S745"/>
    </row>
    <row r="746" spans="1:19">
      <c r="A746" s="31">
        <f t="shared" si="45"/>
        <v>50</v>
      </c>
      <c r="B746" s="32" t="str">
        <f>VLOOKUP(K746,'Tables to Convert'!$B$4:$C$19,2,FALSE)</f>
        <v>11th Grade</v>
      </c>
      <c r="C746" s="33">
        <f t="shared" si="46"/>
        <v>35000</v>
      </c>
      <c r="D746" s="32" t="str">
        <f>VLOOKUP(L746,'Tables to Convert'!$E$3:$F$7,2,FALSE)</f>
        <v>White</v>
      </c>
      <c r="E746" s="32" t="str">
        <f>VLOOKUP(M746,'Tables to Convert'!$H$3:$I$5,2,FALSE)</f>
        <v>Male</v>
      </c>
      <c r="F746" s="32" t="str">
        <f>VLOOKUP(N746,'Tables to Convert'!$K$3:$L$8,2,FALSE)</f>
        <v>Ohio</v>
      </c>
      <c r="G746" s="40">
        <f t="shared" si="47"/>
        <v>54</v>
      </c>
      <c r="H746" s="34">
        <f t="shared" si="48"/>
        <v>6</v>
      </c>
      <c r="I746" s="12">
        <v>50</v>
      </c>
      <c r="J746" s="12">
        <v>54</v>
      </c>
      <c r="K746" s="12">
        <v>37</v>
      </c>
      <c r="L746" s="12">
        <v>1</v>
      </c>
      <c r="M746" s="12">
        <v>1</v>
      </c>
      <c r="N746" s="12">
        <v>31</v>
      </c>
      <c r="O746" s="12">
        <v>6</v>
      </c>
      <c r="P746" s="26">
        <v>35000</v>
      </c>
      <c r="Q746" s="28">
        <v>869017989</v>
      </c>
      <c r="R746"/>
      <c r="S746"/>
    </row>
    <row r="747" spans="1:19">
      <c r="A747" s="31">
        <f t="shared" si="45"/>
        <v>55</v>
      </c>
      <c r="B747" s="32" t="str">
        <f>VLOOKUP(K747,'Tables to Convert'!$B$4:$C$19,2,FALSE)</f>
        <v>High School Diploma</v>
      </c>
      <c r="C747" s="33">
        <f t="shared" si="46"/>
        <v>36400</v>
      </c>
      <c r="D747" s="32" t="str">
        <f>VLOOKUP(L747,'Tables to Convert'!$E$3:$F$7,2,FALSE)</f>
        <v>White</v>
      </c>
      <c r="E747" s="32" t="str">
        <f>VLOOKUP(M747,'Tables to Convert'!$H$3:$I$5,2,FALSE)</f>
        <v>Male</v>
      </c>
      <c r="F747" s="32" t="str">
        <f>VLOOKUP(N747,'Tables to Convert'!$K$3:$L$8,2,FALSE)</f>
        <v>Ohio</v>
      </c>
      <c r="G747" s="40">
        <f t="shared" si="47"/>
        <v>56</v>
      </c>
      <c r="H747" s="34">
        <f t="shared" si="48"/>
        <v>3</v>
      </c>
      <c r="I747" s="12">
        <v>55</v>
      </c>
      <c r="J747" s="12">
        <v>56</v>
      </c>
      <c r="K747" s="12">
        <v>39</v>
      </c>
      <c r="L747" s="12">
        <v>1</v>
      </c>
      <c r="M747" s="12">
        <v>1</v>
      </c>
      <c r="N747" s="12">
        <v>31</v>
      </c>
      <c r="O747" s="12">
        <v>3</v>
      </c>
      <c r="P747" s="26">
        <v>36400</v>
      </c>
      <c r="Q747" s="28">
        <v>30709808</v>
      </c>
      <c r="R747"/>
      <c r="S747"/>
    </row>
    <row r="748" spans="1:19">
      <c r="A748" s="31">
        <f t="shared" si="45"/>
        <v>38</v>
      </c>
      <c r="B748" s="32" t="str">
        <f>VLOOKUP(K748,'Tables to Convert'!$B$4:$C$19,2,FALSE)</f>
        <v>High School Diploma</v>
      </c>
      <c r="C748" s="33">
        <f t="shared" si="46"/>
        <v>20000</v>
      </c>
      <c r="D748" s="32" t="str">
        <f>VLOOKUP(L748,'Tables to Convert'!$E$3:$F$7,2,FALSE)</f>
        <v>White</v>
      </c>
      <c r="E748" s="32" t="str">
        <f>VLOOKUP(M748,'Tables to Convert'!$H$3:$I$5,2,FALSE)</f>
        <v>Female</v>
      </c>
      <c r="F748" s="32" t="str">
        <f>VLOOKUP(N748,'Tables to Convert'!$K$3:$L$8,2,FALSE)</f>
        <v>Ohio</v>
      </c>
      <c r="G748" s="40">
        <f t="shared" si="47"/>
        <v>55</v>
      </c>
      <c r="H748" s="34">
        <f t="shared" si="48"/>
        <v>3</v>
      </c>
      <c r="I748" s="12">
        <v>38</v>
      </c>
      <c r="J748" s="12">
        <v>55</v>
      </c>
      <c r="K748" s="12">
        <v>39</v>
      </c>
      <c r="L748" s="12">
        <v>1</v>
      </c>
      <c r="M748" s="12">
        <v>2</v>
      </c>
      <c r="N748" s="12">
        <v>31</v>
      </c>
      <c r="O748" s="12">
        <v>3</v>
      </c>
      <c r="P748" s="26">
        <v>20000</v>
      </c>
      <c r="Q748" s="28">
        <v>547824141</v>
      </c>
      <c r="R748"/>
      <c r="S748"/>
    </row>
    <row r="749" spans="1:19">
      <c r="A749" s="31">
        <f t="shared" si="45"/>
        <v>65</v>
      </c>
      <c r="B749" s="32" t="str">
        <f>VLOOKUP(K749,'Tables to Convert'!$B$4:$C$19,2,FALSE)</f>
        <v>High School Diploma</v>
      </c>
      <c r="C749" s="33">
        <f t="shared" si="46"/>
        <v>90000</v>
      </c>
      <c r="D749" s="32" t="str">
        <f>VLOOKUP(L749,'Tables to Convert'!$E$3:$F$7,2,FALSE)</f>
        <v>White</v>
      </c>
      <c r="E749" s="32" t="str">
        <f>VLOOKUP(M749,'Tables to Convert'!$H$3:$I$5,2,FALSE)</f>
        <v>Male</v>
      </c>
      <c r="F749" s="32" t="str">
        <f>VLOOKUP(N749,'Tables to Convert'!$K$3:$L$8,2,FALSE)</f>
        <v>Ohio</v>
      </c>
      <c r="G749" s="40">
        <f t="shared" si="47"/>
        <v>36</v>
      </c>
      <c r="H749" s="34">
        <f t="shared" si="48"/>
        <v>4</v>
      </c>
      <c r="I749" s="12">
        <v>65</v>
      </c>
      <c r="J749" s="12">
        <v>36</v>
      </c>
      <c r="K749" s="12">
        <v>39</v>
      </c>
      <c r="L749" s="12">
        <v>1</v>
      </c>
      <c r="M749" s="12">
        <v>1</v>
      </c>
      <c r="N749" s="12">
        <v>31</v>
      </c>
      <c r="O749" s="12">
        <v>4</v>
      </c>
      <c r="P749" s="26">
        <v>90000</v>
      </c>
      <c r="Q749" s="28">
        <v>195507731</v>
      </c>
      <c r="R749"/>
      <c r="S749"/>
    </row>
    <row r="750" spans="1:19">
      <c r="A750" s="31">
        <f t="shared" si="45"/>
        <v>65</v>
      </c>
      <c r="B750" s="32" t="str">
        <f>VLOOKUP(K750,'Tables to Convert'!$B$4:$C$19,2,FALSE)</f>
        <v>Some College</v>
      </c>
      <c r="C750" s="33">
        <f t="shared" si="46"/>
        <v>60000</v>
      </c>
      <c r="D750" s="32" t="str">
        <f>VLOOKUP(L750,'Tables to Convert'!$E$3:$F$7,2,FALSE)</f>
        <v>White</v>
      </c>
      <c r="E750" s="32" t="str">
        <f>VLOOKUP(M750,'Tables to Convert'!$H$3:$I$5,2,FALSE)</f>
        <v>Female</v>
      </c>
      <c r="F750" s="32" t="str">
        <f>VLOOKUP(N750,'Tables to Convert'!$K$3:$L$8,2,FALSE)</f>
        <v>Ohio</v>
      </c>
      <c r="G750" s="40">
        <f t="shared" si="47"/>
        <v>33</v>
      </c>
      <c r="H750" s="34">
        <f t="shared" si="48"/>
        <v>4</v>
      </c>
      <c r="I750" s="12">
        <v>65</v>
      </c>
      <c r="J750" s="12">
        <v>33</v>
      </c>
      <c r="K750" s="12">
        <v>43</v>
      </c>
      <c r="L750" s="12">
        <v>1</v>
      </c>
      <c r="M750" s="12">
        <v>2</v>
      </c>
      <c r="N750" s="12">
        <v>31</v>
      </c>
      <c r="O750" s="12">
        <v>4</v>
      </c>
      <c r="P750" s="26">
        <v>60000</v>
      </c>
      <c r="Q750" s="28">
        <v>8496585</v>
      </c>
      <c r="R750"/>
      <c r="S750"/>
    </row>
    <row r="751" spans="1:19">
      <c r="A751" s="31">
        <f t="shared" si="45"/>
        <v>40</v>
      </c>
      <c r="B751" s="32" t="str">
        <f>VLOOKUP(K751,'Tables to Convert'!$B$4:$C$19,2,FALSE)</f>
        <v>Some College</v>
      </c>
      <c r="C751" s="33">
        <f t="shared" si="46"/>
        <v>21793</v>
      </c>
      <c r="D751" s="32" t="str">
        <f>VLOOKUP(L751,'Tables to Convert'!$E$3:$F$7,2,FALSE)</f>
        <v>White</v>
      </c>
      <c r="E751" s="32" t="str">
        <f>VLOOKUP(M751,'Tables to Convert'!$H$3:$I$5,2,FALSE)</f>
        <v>Female</v>
      </c>
      <c r="F751" s="32" t="str">
        <f>VLOOKUP(N751,'Tables to Convert'!$K$3:$L$8,2,FALSE)</f>
        <v>Ohio</v>
      </c>
      <c r="G751" s="40">
        <f t="shared" si="47"/>
        <v>34</v>
      </c>
      <c r="H751" s="34">
        <f t="shared" si="48"/>
        <v>1</v>
      </c>
      <c r="I751" s="12">
        <v>40</v>
      </c>
      <c r="J751" s="12">
        <v>34</v>
      </c>
      <c r="K751" s="12">
        <v>42</v>
      </c>
      <c r="L751" s="12">
        <v>1</v>
      </c>
      <c r="M751" s="12">
        <v>2</v>
      </c>
      <c r="N751" s="12">
        <v>31</v>
      </c>
      <c r="O751" s="12">
        <v>1</v>
      </c>
      <c r="P751" s="26">
        <v>21793</v>
      </c>
      <c r="Q751" s="28">
        <v>553682311</v>
      </c>
      <c r="R751"/>
      <c r="S751"/>
    </row>
    <row r="752" spans="1:19">
      <c r="A752" s="31">
        <f t="shared" si="45"/>
        <v>50</v>
      </c>
      <c r="B752" s="32" t="str">
        <f>VLOOKUP(K752,'Tables to Convert'!$B$4:$C$19,2,FALSE)</f>
        <v>High School Diploma</v>
      </c>
      <c r="C752" s="33">
        <f t="shared" si="46"/>
        <v>47000</v>
      </c>
      <c r="D752" s="32" t="str">
        <f>VLOOKUP(L752,'Tables to Convert'!$E$3:$F$7,2,FALSE)</f>
        <v>White</v>
      </c>
      <c r="E752" s="32" t="str">
        <f>VLOOKUP(M752,'Tables to Convert'!$H$3:$I$5,2,FALSE)</f>
        <v>Male</v>
      </c>
      <c r="F752" s="32" t="str">
        <f>VLOOKUP(N752,'Tables to Convert'!$K$3:$L$8,2,FALSE)</f>
        <v>Ohio</v>
      </c>
      <c r="G752" s="40">
        <f t="shared" si="47"/>
        <v>53</v>
      </c>
      <c r="H752" s="34">
        <f t="shared" si="48"/>
        <v>1</v>
      </c>
      <c r="I752" s="12">
        <v>50</v>
      </c>
      <c r="J752" s="12">
        <v>53</v>
      </c>
      <c r="K752" s="12">
        <v>39</v>
      </c>
      <c r="L752" s="12">
        <v>1</v>
      </c>
      <c r="M752" s="12">
        <v>1</v>
      </c>
      <c r="N752" s="12">
        <v>31</v>
      </c>
      <c r="O752" s="12">
        <v>1</v>
      </c>
      <c r="P752" s="26">
        <v>47000</v>
      </c>
      <c r="Q752" s="28">
        <v>733229063</v>
      </c>
      <c r="R752"/>
      <c r="S752"/>
    </row>
    <row r="753" spans="1:19">
      <c r="A753" s="31">
        <f t="shared" si="45"/>
        <v>40</v>
      </c>
      <c r="B753" s="32" t="str">
        <f>VLOOKUP(K753,'Tables to Convert'!$B$4:$C$19,2,FALSE)</f>
        <v>Some College</v>
      </c>
      <c r="C753" s="33">
        <f t="shared" si="46"/>
        <v>11000</v>
      </c>
      <c r="D753" s="32" t="str">
        <f>VLOOKUP(L753,'Tables to Convert'!$E$3:$F$7,2,FALSE)</f>
        <v>White</v>
      </c>
      <c r="E753" s="32" t="str">
        <f>VLOOKUP(M753,'Tables to Convert'!$H$3:$I$5,2,FALSE)</f>
        <v>Male</v>
      </c>
      <c r="F753" s="32" t="str">
        <f>VLOOKUP(N753,'Tables to Convert'!$K$3:$L$8,2,FALSE)</f>
        <v>Ohio</v>
      </c>
      <c r="G753" s="40">
        <f t="shared" si="47"/>
        <v>62</v>
      </c>
      <c r="H753" s="34">
        <f t="shared" si="48"/>
        <v>2</v>
      </c>
      <c r="I753" s="12">
        <v>40</v>
      </c>
      <c r="J753" s="12">
        <v>62</v>
      </c>
      <c r="K753" s="12">
        <v>43</v>
      </c>
      <c r="L753" s="12">
        <v>1</v>
      </c>
      <c r="M753" s="12">
        <v>1</v>
      </c>
      <c r="N753" s="12">
        <v>31</v>
      </c>
      <c r="O753" s="12">
        <v>2</v>
      </c>
      <c r="P753" s="26">
        <v>11000</v>
      </c>
      <c r="Q753" s="28">
        <v>706016838</v>
      </c>
      <c r="R753"/>
      <c r="S753"/>
    </row>
    <row r="754" spans="1:19">
      <c r="A754" s="31">
        <f t="shared" si="45"/>
        <v>50</v>
      </c>
      <c r="B754" s="32" t="str">
        <f>VLOOKUP(K754,'Tables to Convert'!$B$4:$C$19,2,FALSE)</f>
        <v>Some College</v>
      </c>
      <c r="C754" s="33">
        <f t="shared" si="46"/>
        <v>28000</v>
      </c>
      <c r="D754" s="32" t="str">
        <f>VLOOKUP(L754,'Tables to Convert'!$E$3:$F$7,2,FALSE)</f>
        <v>White</v>
      </c>
      <c r="E754" s="32" t="str">
        <f>VLOOKUP(M754,'Tables to Convert'!$H$3:$I$5,2,FALSE)</f>
        <v>Male</v>
      </c>
      <c r="F754" s="32" t="str">
        <f>VLOOKUP(N754,'Tables to Convert'!$K$3:$L$8,2,FALSE)</f>
        <v>Ohio</v>
      </c>
      <c r="G754" s="40">
        <f t="shared" si="47"/>
        <v>45</v>
      </c>
      <c r="H754" s="34">
        <f t="shared" si="48"/>
        <v>2</v>
      </c>
      <c r="I754" s="12">
        <v>50</v>
      </c>
      <c r="J754" s="12">
        <v>45</v>
      </c>
      <c r="K754" s="12">
        <v>40</v>
      </c>
      <c r="L754" s="12">
        <v>1</v>
      </c>
      <c r="M754" s="12">
        <v>1</v>
      </c>
      <c r="N754" s="12">
        <v>31</v>
      </c>
      <c r="O754" s="12">
        <v>2</v>
      </c>
      <c r="P754" s="26">
        <v>28000</v>
      </c>
      <c r="Q754" s="28">
        <v>628262089</v>
      </c>
      <c r="R754"/>
      <c r="S754"/>
    </row>
    <row r="755" spans="1:19">
      <c r="A755" s="31">
        <f t="shared" si="45"/>
        <v>40</v>
      </c>
      <c r="B755" s="32" t="str">
        <f>VLOOKUP(K755,'Tables to Convert'!$B$4:$C$19,2,FALSE)</f>
        <v>High School Diploma</v>
      </c>
      <c r="C755" s="33">
        <f t="shared" si="46"/>
        <v>25000</v>
      </c>
      <c r="D755" s="32" t="str">
        <f>VLOOKUP(L755,'Tables to Convert'!$E$3:$F$7,2,FALSE)</f>
        <v>White</v>
      </c>
      <c r="E755" s="32" t="str">
        <f>VLOOKUP(M755,'Tables to Convert'!$H$3:$I$5,2,FALSE)</f>
        <v>Male</v>
      </c>
      <c r="F755" s="32" t="str">
        <f>VLOOKUP(N755,'Tables to Convert'!$K$3:$L$8,2,FALSE)</f>
        <v>Ohio</v>
      </c>
      <c r="G755" s="40">
        <f t="shared" si="47"/>
        <v>34</v>
      </c>
      <c r="H755" s="34">
        <f t="shared" si="48"/>
        <v>6</v>
      </c>
      <c r="I755" s="12">
        <v>40</v>
      </c>
      <c r="J755" s="12">
        <v>34</v>
      </c>
      <c r="K755" s="12">
        <v>39</v>
      </c>
      <c r="L755" s="12">
        <v>1</v>
      </c>
      <c r="M755" s="12">
        <v>1</v>
      </c>
      <c r="N755" s="12">
        <v>31</v>
      </c>
      <c r="O755" s="12">
        <v>6</v>
      </c>
      <c r="P755" s="26">
        <v>25000</v>
      </c>
      <c r="Q755" s="28">
        <v>191381051</v>
      </c>
      <c r="R755"/>
      <c r="S755"/>
    </row>
    <row r="756" spans="1:19">
      <c r="A756" s="31">
        <f t="shared" si="45"/>
        <v>40</v>
      </c>
      <c r="B756" s="32" t="str">
        <f>VLOOKUP(K756,'Tables to Convert'!$B$4:$C$19,2,FALSE)</f>
        <v>Bachelors</v>
      </c>
      <c r="C756" s="33">
        <f t="shared" si="46"/>
        <v>55000</v>
      </c>
      <c r="D756" s="32" t="str">
        <f>VLOOKUP(L756,'Tables to Convert'!$E$3:$F$7,2,FALSE)</f>
        <v>White</v>
      </c>
      <c r="E756" s="32" t="str">
        <f>VLOOKUP(M756,'Tables to Convert'!$H$3:$I$5,2,FALSE)</f>
        <v>Male</v>
      </c>
      <c r="F756" s="32" t="str">
        <f>VLOOKUP(N756,'Tables to Convert'!$K$3:$L$8,2,FALSE)</f>
        <v>Ohio</v>
      </c>
      <c r="G756" s="40">
        <f t="shared" si="47"/>
        <v>31</v>
      </c>
      <c r="H756" s="34">
        <f t="shared" si="48"/>
        <v>8</v>
      </c>
      <c r="I756" s="12">
        <v>40</v>
      </c>
      <c r="J756" s="12">
        <v>31</v>
      </c>
      <c r="K756" s="12">
        <v>44</v>
      </c>
      <c r="L756" s="12">
        <v>1</v>
      </c>
      <c r="M756" s="12">
        <v>1</v>
      </c>
      <c r="N756" s="12">
        <v>31</v>
      </c>
      <c r="O756" s="12">
        <v>8</v>
      </c>
      <c r="P756" s="26">
        <v>55000</v>
      </c>
      <c r="Q756" s="28">
        <v>838112554</v>
      </c>
      <c r="R756"/>
      <c r="S756"/>
    </row>
    <row r="757" spans="1:19">
      <c r="A757" s="31">
        <f t="shared" si="45"/>
        <v>50</v>
      </c>
      <c r="B757" s="32" t="str">
        <f>VLOOKUP(K757,'Tables to Convert'!$B$4:$C$19,2,FALSE)</f>
        <v>Some College</v>
      </c>
      <c r="C757" s="33">
        <f t="shared" si="46"/>
        <v>125000</v>
      </c>
      <c r="D757" s="32" t="str">
        <f>VLOOKUP(L757,'Tables to Convert'!$E$3:$F$7,2,FALSE)</f>
        <v>White</v>
      </c>
      <c r="E757" s="32" t="str">
        <f>VLOOKUP(M757,'Tables to Convert'!$H$3:$I$5,2,FALSE)</f>
        <v>Male</v>
      </c>
      <c r="F757" s="32" t="str">
        <f>VLOOKUP(N757,'Tables to Convert'!$K$3:$L$8,2,FALSE)</f>
        <v>Ohio</v>
      </c>
      <c r="G757" s="40">
        <f t="shared" si="47"/>
        <v>50</v>
      </c>
      <c r="H757" s="34">
        <f t="shared" si="48"/>
        <v>1</v>
      </c>
      <c r="I757" s="12">
        <v>50</v>
      </c>
      <c r="J757" s="12">
        <v>50</v>
      </c>
      <c r="K757" s="12">
        <v>43</v>
      </c>
      <c r="L757" s="12">
        <v>1</v>
      </c>
      <c r="M757" s="12">
        <v>1</v>
      </c>
      <c r="N757" s="12">
        <v>31</v>
      </c>
      <c r="O757" s="12">
        <v>1</v>
      </c>
      <c r="P757" s="26">
        <v>125000</v>
      </c>
      <c r="Q757" s="28">
        <v>112250727</v>
      </c>
      <c r="R757"/>
      <c r="S757"/>
    </row>
    <row r="758" spans="1:19">
      <c r="A758" s="31">
        <f t="shared" si="45"/>
        <v>0</v>
      </c>
      <c r="B758" s="32" t="str">
        <f>VLOOKUP(K758,'Tables to Convert'!$B$4:$C$19,2,FALSE)</f>
        <v>Bachelors</v>
      </c>
      <c r="C758" s="33">
        <f t="shared" si="46"/>
        <v>70000</v>
      </c>
      <c r="D758" s="32" t="str">
        <f>VLOOKUP(L758,'Tables to Convert'!$E$3:$F$7,2,FALSE)</f>
        <v>White</v>
      </c>
      <c r="E758" s="32" t="str">
        <f>VLOOKUP(M758,'Tables to Convert'!$H$3:$I$5,2,FALSE)</f>
        <v>Male</v>
      </c>
      <c r="F758" s="32" t="str">
        <f>VLOOKUP(N758,'Tables to Convert'!$K$3:$L$8,2,FALSE)</f>
        <v>Ohio</v>
      </c>
      <c r="G758" s="40">
        <f t="shared" si="47"/>
        <v>44</v>
      </c>
      <c r="H758" s="34">
        <f t="shared" si="48"/>
        <v>2</v>
      </c>
      <c r="I758" s="12">
        <v>0</v>
      </c>
      <c r="J758" s="12">
        <v>44</v>
      </c>
      <c r="K758" s="12">
        <v>44</v>
      </c>
      <c r="L758" s="12">
        <v>1</v>
      </c>
      <c r="M758" s="12">
        <v>1</v>
      </c>
      <c r="N758" s="12">
        <v>31</v>
      </c>
      <c r="O758" s="12">
        <v>2</v>
      </c>
      <c r="P758" s="26">
        <v>70000</v>
      </c>
      <c r="Q758" s="28">
        <v>17273822</v>
      </c>
      <c r="R758"/>
      <c r="S758"/>
    </row>
    <row r="759" spans="1:19">
      <c r="A759" s="31">
        <f t="shared" si="45"/>
        <v>40</v>
      </c>
      <c r="B759" s="32" t="str">
        <f>VLOOKUP(K759,'Tables to Convert'!$B$4:$C$19,2,FALSE)</f>
        <v>Some College</v>
      </c>
      <c r="C759" s="33">
        <f t="shared" si="46"/>
        <v>60000</v>
      </c>
      <c r="D759" s="32" t="str">
        <f>VLOOKUP(L759,'Tables to Convert'!$E$3:$F$7,2,FALSE)</f>
        <v>White</v>
      </c>
      <c r="E759" s="32" t="str">
        <f>VLOOKUP(M759,'Tables to Convert'!$H$3:$I$5,2,FALSE)</f>
        <v>Male</v>
      </c>
      <c r="F759" s="32" t="str">
        <f>VLOOKUP(N759,'Tables to Convert'!$K$3:$L$8,2,FALSE)</f>
        <v>Ohio</v>
      </c>
      <c r="G759" s="40">
        <f t="shared" si="47"/>
        <v>52</v>
      </c>
      <c r="H759" s="34">
        <f t="shared" si="48"/>
        <v>2</v>
      </c>
      <c r="I759" s="12">
        <v>40</v>
      </c>
      <c r="J759" s="12">
        <v>52</v>
      </c>
      <c r="K759" s="12">
        <v>43</v>
      </c>
      <c r="L759" s="12">
        <v>1</v>
      </c>
      <c r="M759" s="12">
        <v>1</v>
      </c>
      <c r="N759" s="12">
        <v>31</v>
      </c>
      <c r="O759" s="12">
        <v>2</v>
      </c>
      <c r="P759" s="26">
        <v>60000</v>
      </c>
      <c r="Q759" s="28">
        <v>843332531</v>
      </c>
      <c r="R759"/>
      <c r="S759"/>
    </row>
    <row r="760" spans="1:19">
      <c r="A760" s="31">
        <f t="shared" si="45"/>
        <v>40</v>
      </c>
      <c r="B760" s="32" t="str">
        <f>VLOOKUP(K760,'Tables to Convert'!$B$4:$C$19,2,FALSE)</f>
        <v>High School Diploma</v>
      </c>
      <c r="C760" s="33">
        <f t="shared" si="46"/>
        <v>31000</v>
      </c>
      <c r="D760" s="32" t="str">
        <f>VLOOKUP(L760,'Tables to Convert'!$E$3:$F$7,2,FALSE)</f>
        <v>White</v>
      </c>
      <c r="E760" s="32" t="str">
        <f>VLOOKUP(M760,'Tables to Convert'!$H$3:$I$5,2,FALSE)</f>
        <v>Male</v>
      </c>
      <c r="F760" s="32" t="str">
        <f>VLOOKUP(N760,'Tables to Convert'!$K$3:$L$8,2,FALSE)</f>
        <v>Ohio</v>
      </c>
      <c r="G760" s="40">
        <f t="shared" si="47"/>
        <v>32</v>
      </c>
      <c r="H760" s="34">
        <f t="shared" si="48"/>
        <v>7</v>
      </c>
      <c r="I760" s="12">
        <v>40</v>
      </c>
      <c r="J760" s="12">
        <v>32</v>
      </c>
      <c r="K760" s="12">
        <v>39</v>
      </c>
      <c r="L760" s="12">
        <v>1</v>
      </c>
      <c r="M760" s="12">
        <v>1</v>
      </c>
      <c r="N760" s="12">
        <v>31</v>
      </c>
      <c r="O760" s="12">
        <v>7</v>
      </c>
      <c r="P760" s="26">
        <v>31000</v>
      </c>
      <c r="Q760" s="28">
        <v>328310351</v>
      </c>
      <c r="R760"/>
      <c r="S760"/>
    </row>
    <row r="761" spans="1:19">
      <c r="A761" s="31">
        <f t="shared" si="45"/>
        <v>40</v>
      </c>
      <c r="B761" s="32" t="str">
        <f>VLOOKUP(K761,'Tables to Convert'!$B$4:$C$19,2,FALSE)</f>
        <v>Some College</v>
      </c>
      <c r="C761" s="33">
        <f t="shared" si="46"/>
        <v>28000</v>
      </c>
      <c r="D761" s="32" t="str">
        <f>VLOOKUP(L761,'Tables to Convert'!$E$3:$F$7,2,FALSE)</f>
        <v>White</v>
      </c>
      <c r="E761" s="32" t="str">
        <f>VLOOKUP(M761,'Tables to Convert'!$H$3:$I$5,2,FALSE)</f>
        <v>Female</v>
      </c>
      <c r="F761" s="32" t="str">
        <f>VLOOKUP(N761,'Tables to Convert'!$K$3:$L$8,2,FALSE)</f>
        <v>Ohio</v>
      </c>
      <c r="G761" s="40">
        <f t="shared" si="47"/>
        <v>27</v>
      </c>
      <c r="H761" s="34">
        <f t="shared" si="48"/>
        <v>7</v>
      </c>
      <c r="I761" s="12">
        <v>40</v>
      </c>
      <c r="J761" s="12">
        <v>27</v>
      </c>
      <c r="K761" s="12">
        <v>43</v>
      </c>
      <c r="L761" s="12">
        <v>1</v>
      </c>
      <c r="M761" s="12">
        <v>2</v>
      </c>
      <c r="N761" s="12">
        <v>31</v>
      </c>
      <c r="O761" s="12">
        <v>7</v>
      </c>
      <c r="P761" s="26">
        <v>28000</v>
      </c>
      <c r="Q761" s="28">
        <v>719085091</v>
      </c>
      <c r="R761"/>
      <c r="S761"/>
    </row>
    <row r="762" spans="1:19">
      <c r="A762" s="31">
        <f t="shared" si="45"/>
        <v>50</v>
      </c>
      <c r="B762" s="32" t="str">
        <f>VLOOKUP(K762,'Tables to Convert'!$B$4:$C$19,2,FALSE)</f>
        <v>High School Diploma</v>
      </c>
      <c r="C762" s="33">
        <f t="shared" si="46"/>
        <v>63000</v>
      </c>
      <c r="D762" s="32" t="str">
        <f>VLOOKUP(L762,'Tables to Convert'!$E$3:$F$7,2,FALSE)</f>
        <v>White</v>
      </c>
      <c r="E762" s="32" t="str">
        <f>VLOOKUP(M762,'Tables to Convert'!$H$3:$I$5,2,FALSE)</f>
        <v>Male</v>
      </c>
      <c r="F762" s="32" t="str">
        <f>VLOOKUP(N762,'Tables to Convert'!$K$3:$L$8,2,FALSE)</f>
        <v>Ohio</v>
      </c>
      <c r="G762" s="40">
        <f t="shared" si="47"/>
        <v>41</v>
      </c>
      <c r="H762" s="34">
        <f t="shared" si="48"/>
        <v>7</v>
      </c>
      <c r="I762" s="12">
        <v>50</v>
      </c>
      <c r="J762" s="12">
        <v>41</v>
      </c>
      <c r="K762" s="12">
        <v>39</v>
      </c>
      <c r="L762" s="12">
        <v>1</v>
      </c>
      <c r="M762" s="12">
        <v>1</v>
      </c>
      <c r="N762" s="12">
        <v>31</v>
      </c>
      <c r="O762" s="12">
        <v>7</v>
      </c>
      <c r="P762" s="26">
        <v>63000</v>
      </c>
      <c r="Q762" s="28">
        <v>668765249</v>
      </c>
      <c r="R762"/>
      <c r="S762"/>
    </row>
    <row r="763" spans="1:19">
      <c r="A763" s="31">
        <f t="shared" si="45"/>
        <v>50</v>
      </c>
      <c r="B763" s="32" t="str">
        <f>VLOOKUP(K763,'Tables to Convert'!$B$4:$C$19,2,FALSE)</f>
        <v>High School Diploma</v>
      </c>
      <c r="C763" s="33">
        <f t="shared" si="46"/>
        <v>10000</v>
      </c>
      <c r="D763" s="32" t="str">
        <f>VLOOKUP(L763,'Tables to Convert'!$E$3:$F$7,2,FALSE)</f>
        <v>White</v>
      </c>
      <c r="E763" s="32" t="str">
        <f>VLOOKUP(M763,'Tables to Convert'!$H$3:$I$5,2,FALSE)</f>
        <v>Female</v>
      </c>
      <c r="F763" s="32" t="str">
        <f>VLOOKUP(N763,'Tables to Convert'!$K$3:$L$8,2,FALSE)</f>
        <v>Ohio</v>
      </c>
      <c r="G763" s="40">
        <f t="shared" si="47"/>
        <v>37</v>
      </c>
      <c r="H763" s="34">
        <f t="shared" si="48"/>
        <v>1</v>
      </c>
      <c r="I763" s="12">
        <v>50</v>
      </c>
      <c r="J763" s="12">
        <v>37</v>
      </c>
      <c r="K763" s="12">
        <v>39</v>
      </c>
      <c r="L763" s="12">
        <v>1</v>
      </c>
      <c r="M763" s="12">
        <v>2</v>
      </c>
      <c r="N763" s="12">
        <v>31</v>
      </c>
      <c r="O763" s="12">
        <v>1</v>
      </c>
      <c r="P763" s="26">
        <v>10000</v>
      </c>
      <c r="Q763" s="28">
        <v>672198561</v>
      </c>
      <c r="R763"/>
      <c r="S763"/>
    </row>
    <row r="764" spans="1:19">
      <c r="A764" s="31">
        <f t="shared" si="45"/>
        <v>40</v>
      </c>
      <c r="B764" s="32" t="str">
        <f>VLOOKUP(K764,'Tables to Convert'!$B$4:$C$19,2,FALSE)</f>
        <v>High School Diploma</v>
      </c>
      <c r="C764" s="33">
        <f t="shared" si="46"/>
        <v>30000</v>
      </c>
      <c r="D764" s="32" t="str">
        <f>VLOOKUP(L764,'Tables to Convert'!$E$3:$F$7,2,FALSE)</f>
        <v>White</v>
      </c>
      <c r="E764" s="32" t="str">
        <f>VLOOKUP(M764,'Tables to Convert'!$H$3:$I$5,2,FALSE)</f>
        <v>Male</v>
      </c>
      <c r="F764" s="32" t="str">
        <f>VLOOKUP(N764,'Tables to Convert'!$K$3:$L$8,2,FALSE)</f>
        <v>Ohio</v>
      </c>
      <c r="G764" s="40">
        <f t="shared" si="47"/>
        <v>41</v>
      </c>
      <c r="H764" s="34">
        <f t="shared" si="48"/>
        <v>1</v>
      </c>
      <c r="I764" s="12">
        <v>40</v>
      </c>
      <c r="J764" s="12">
        <v>41</v>
      </c>
      <c r="K764" s="12">
        <v>39</v>
      </c>
      <c r="L764" s="12">
        <v>1</v>
      </c>
      <c r="M764" s="12">
        <v>1</v>
      </c>
      <c r="N764" s="12">
        <v>31</v>
      </c>
      <c r="O764" s="12">
        <v>1</v>
      </c>
      <c r="P764" s="26">
        <v>30000</v>
      </c>
      <c r="Q764" s="28">
        <v>718085616</v>
      </c>
      <c r="R764"/>
      <c r="S764"/>
    </row>
    <row r="765" spans="1:19">
      <c r="A765" s="31">
        <f t="shared" si="45"/>
        <v>47</v>
      </c>
      <c r="B765" s="32" t="str">
        <f>VLOOKUP(K765,'Tables to Convert'!$B$4:$C$19,2,FALSE)</f>
        <v>High School Diploma</v>
      </c>
      <c r="C765" s="33">
        <f t="shared" si="46"/>
        <v>33000</v>
      </c>
      <c r="D765" s="32" t="str">
        <f>VLOOKUP(L765,'Tables to Convert'!$E$3:$F$7,2,FALSE)</f>
        <v>White</v>
      </c>
      <c r="E765" s="32" t="str">
        <f>VLOOKUP(M765,'Tables to Convert'!$H$3:$I$5,2,FALSE)</f>
        <v>Male</v>
      </c>
      <c r="F765" s="32" t="str">
        <f>VLOOKUP(N765,'Tables to Convert'!$K$3:$L$8,2,FALSE)</f>
        <v>Ohio</v>
      </c>
      <c r="G765" s="40">
        <f t="shared" si="47"/>
        <v>50</v>
      </c>
      <c r="H765" s="34">
        <f t="shared" si="48"/>
        <v>6</v>
      </c>
      <c r="I765" s="12">
        <v>47</v>
      </c>
      <c r="J765" s="12">
        <v>50</v>
      </c>
      <c r="K765" s="12">
        <v>39</v>
      </c>
      <c r="L765" s="12">
        <v>1</v>
      </c>
      <c r="M765" s="12">
        <v>1</v>
      </c>
      <c r="N765" s="12">
        <v>31</v>
      </c>
      <c r="O765" s="12">
        <v>6</v>
      </c>
      <c r="P765" s="26">
        <v>33000</v>
      </c>
      <c r="Q765" s="28">
        <v>673722024</v>
      </c>
      <c r="R765"/>
      <c r="S765"/>
    </row>
    <row r="766" spans="1:19">
      <c r="A766" s="31">
        <f t="shared" si="45"/>
        <v>40</v>
      </c>
      <c r="B766" s="32" t="str">
        <f>VLOOKUP(K766,'Tables to Convert'!$B$4:$C$19,2,FALSE)</f>
        <v>Some College</v>
      </c>
      <c r="C766" s="33">
        <f t="shared" si="46"/>
        <v>17000</v>
      </c>
      <c r="D766" s="32" t="str">
        <f>VLOOKUP(L766,'Tables to Convert'!$E$3:$F$7,2,FALSE)</f>
        <v>White</v>
      </c>
      <c r="E766" s="32" t="str">
        <f>VLOOKUP(M766,'Tables to Convert'!$H$3:$I$5,2,FALSE)</f>
        <v>Female</v>
      </c>
      <c r="F766" s="32" t="str">
        <f>VLOOKUP(N766,'Tables to Convert'!$K$3:$L$8,2,FALSE)</f>
        <v>Ohio</v>
      </c>
      <c r="G766" s="40">
        <f t="shared" si="47"/>
        <v>21</v>
      </c>
      <c r="H766" s="34">
        <f t="shared" si="48"/>
        <v>3</v>
      </c>
      <c r="I766" s="12">
        <v>40</v>
      </c>
      <c r="J766" s="12">
        <v>21</v>
      </c>
      <c r="K766" s="12">
        <v>40</v>
      </c>
      <c r="L766" s="12">
        <v>1</v>
      </c>
      <c r="M766" s="12">
        <v>2</v>
      </c>
      <c r="N766" s="12">
        <v>31</v>
      </c>
      <c r="O766" s="12">
        <v>3</v>
      </c>
      <c r="P766" s="26">
        <v>17000</v>
      </c>
      <c r="Q766" s="28">
        <v>762954763</v>
      </c>
      <c r="R766"/>
      <c r="S766"/>
    </row>
    <row r="767" spans="1:19">
      <c r="A767" s="31">
        <f t="shared" si="45"/>
        <v>54</v>
      </c>
      <c r="B767" s="32" t="str">
        <f>VLOOKUP(K767,'Tables to Convert'!$B$4:$C$19,2,FALSE)</f>
        <v>High School Diploma</v>
      </c>
      <c r="C767" s="33">
        <f t="shared" si="46"/>
        <v>15000</v>
      </c>
      <c r="D767" s="32" t="str">
        <f>VLOOKUP(L767,'Tables to Convert'!$E$3:$F$7,2,FALSE)</f>
        <v>White</v>
      </c>
      <c r="E767" s="32" t="str">
        <f>VLOOKUP(M767,'Tables to Convert'!$H$3:$I$5,2,FALSE)</f>
        <v>Male</v>
      </c>
      <c r="F767" s="32" t="str">
        <f>VLOOKUP(N767,'Tables to Convert'!$K$3:$L$8,2,FALSE)</f>
        <v>Ohio</v>
      </c>
      <c r="G767" s="40">
        <f t="shared" si="47"/>
        <v>19</v>
      </c>
      <c r="H767" s="34">
        <f t="shared" si="48"/>
        <v>1</v>
      </c>
      <c r="I767" s="12">
        <v>54</v>
      </c>
      <c r="J767" s="12">
        <v>19</v>
      </c>
      <c r="K767" s="12">
        <v>39</v>
      </c>
      <c r="L767" s="12">
        <v>1</v>
      </c>
      <c r="M767" s="12">
        <v>1</v>
      </c>
      <c r="N767" s="12">
        <v>31</v>
      </c>
      <c r="O767" s="12">
        <v>1</v>
      </c>
      <c r="P767" s="26">
        <v>15000</v>
      </c>
      <c r="Q767" s="28">
        <v>746679787</v>
      </c>
      <c r="R767"/>
      <c r="S767"/>
    </row>
    <row r="768" spans="1:19">
      <c r="A768" s="31">
        <f t="shared" si="45"/>
        <v>50</v>
      </c>
      <c r="B768" s="32" t="str">
        <f>VLOOKUP(K768,'Tables to Convert'!$B$4:$C$19,2,FALSE)</f>
        <v>Some College</v>
      </c>
      <c r="C768" s="33">
        <f t="shared" si="46"/>
        <v>55000</v>
      </c>
      <c r="D768" s="32" t="str">
        <f>VLOOKUP(L768,'Tables to Convert'!$E$3:$F$7,2,FALSE)</f>
        <v>Black</v>
      </c>
      <c r="E768" s="32" t="str">
        <f>VLOOKUP(M768,'Tables to Convert'!$H$3:$I$5,2,FALSE)</f>
        <v>Male</v>
      </c>
      <c r="F768" s="32" t="str">
        <f>VLOOKUP(N768,'Tables to Convert'!$K$3:$L$8,2,FALSE)</f>
        <v>Ohio</v>
      </c>
      <c r="G768" s="40">
        <f t="shared" si="47"/>
        <v>34</v>
      </c>
      <c r="H768" s="34">
        <f t="shared" si="48"/>
        <v>5</v>
      </c>
      <c r="I768" s="12">
        <v>50</v>
      </c>
      <c r="J768" s="12">
        <v>34</v>
      </c>
      <c r="K768" s="12">
        <v>41</v>
      </c>
      <c r="L768" s="12">
        <v>2</v>
      </c>
      <c r="M768" s="12">
        <v>1</v>
      </c>
      <c r="N768" s="12">
        <v>31</v>
      </c>
      <c r="O768" s="12">
        <v>5</v>
      </c>
      <c r="P768" s="26">
        <v>55000</v>
      </c>
      <c r="Q768" s="28">
        <v>254245594</v>
      </c>
      <c r="R768"/>
      <c r="S768"/>
    </row>
    <row r="769" spans="1:19">
      <c r="A769" s="31">
        <f t="shared" si="45"/>
        <v>40</v>
      </c>
      <c r="B769" s="32" t="str">
        <f>VLOOKUP(K769,'Tables to Convert'!$B$4:$C$19,2,FALSE)</f>
        <v>High School Diploma</v>
      </c>
      <c r="C769" s="33">
        <f t="shared" si="46"/>
        <v>25000</v>
      </c>
      <c r="D769" s="32" t="str">
        <f>VLOOKUP(L769,'Tables to Convert'!$E$3:$F$7,2,FALSE)</f>
        <v>Black</v>
      </c>
      <c r="E769" s="32" t="str">
        <f>VLOOKUP(M769,'Tables to Convert'!$H$3:$I$5,2,FALSE)</f>
        <v>Female</v>
      </c>
      <c r="F769" s="32" t="str">
        <f>VLOOKUP(N769,'Tables to Convert'!$K$3:$L$8,2,FALSE)</f>
        <v>Ohio</v>
      </c>
      <c r="G769" s="40">
        <f t="shared" si="47"/>
        <v>29</v>
      </c>
      <c r="H769" s="34">
        <f t="shared" si="48"/>
        <v>5</v>
      </c>
      <c r="I769" s="12">
        <v>40</v>
      </c>
      <c r="J769" s="12">
        <v>29</v>
      </c>
      <c r="K769" s="12">
        <v>39</v>
      </c>
      <c r="L769" s="12">
        <v>2</v>
      </c>
      <c r="M769" s="12">
        <v>2</v>
      </c>
      <c r="N769" s="12">
        <v>31</v>
      </c>
      <c r="O769" s="12">
        <v>5</v>
      </c>
      <c r="P769" s="26">
        <v>25000</v>
      </c>
      <c r="Q769" s="28">
        <v>783520411</v>
      </c>
      <c r="R769"/>
      <c r="S769"/>
    </row>
    <row r="770" spans="1:19">
      <c r="A770" s="31">
        <f t="shared" si="45"/>
        <v>40</v>
      </c>
      <c r="B770" s="32" t="str">
        <f>VLOOKUP(K770,'Tables to Convert'!$B$4:$C$19,2,FALSE)</f>
        <v>High School Diploma</v>
      </c>
      <c r="C770" s="33">
        <f t="shared" si="46"/>
        <v>66000</v>
      </c>
      <c r="D770" s="32" t="str">
        <f>VLOOKUP(L770,'Tables to Convert'!$E$3:$F$7,2,FALSE)</f>
        <v>White</v>
      </c>
      <c r="E770" s="32" t="str">
        <f>VLOOKUP(M770,'Tables to Convert'!$H$3:$I$5,2,FALSE)</f>
        <v>Female</v>
      </c>
      <c r="F770" s="32" t="str">
        <f>VLOOKUP(N770,'Tables to Convert'!$K$3:$L$8,2,FALSE)</f>
        <v>Ohio</v>
      </c>
      <c r="G770" s="40">
        <f t="shared" si="47"/>
        <v>79</v>
      </c>
      <c r="H770" s="34">
        <f t="shared" si="48"/>
        <v>5</v>
      </c>
      <c r="I770" s="12">
        <v>40</v>
      </c>
      <c r="J770" s="12">
        <v>79</v>
      </c>
      <c r="K770" s="12">
        <v>39</v>
      </c>
      <c r="L770" s="12">
        <v>1</v>
      </c>
      <c r="M770" s="12">
        <v>2</v>
      </c>
      <c r="N770" s="12">
        <v>31</v>
      </c>
      <c r="O770" s="12">
        <v>5</v>
      </c>
      <c r="P770" s="26">
        <v>66000</v>
      </c>
      <c r="Q770" s="28">
        <v>407159921</v>
      </c>
      <c r="R770"/>
      <c r="S770"/>
    </row>
    <row r="771" spans="1:19">
      <c r="A771" s="31">
        <f t="shared" si="45"/>
        <v>40</v>
      </c>
      <c r="B771" s="32" t="str">
        <f>VLOOKUP(K771,'Tables to Convert'!$B$4:$C$19,2,FALSE)</f>
        <v>High School Diploma</v>
      </c>
      <c r="C771" s="33">
        <f t="shared" si="46"/>
        <v>18720</v>
      </c>
      <c r="D771" s="32" t="str">
        <f>VLOOKUP(L771,'Tables to Convert'!$E$3:$F$7,2,FALSE)</f>
        <v>White</v>
      </c>
      <c r="E771" s="32" t="str">
        <f>VLOOKUP(M771,'Tables to Convert'!$H$3:$I$5,2,FALSE)</f>
        <v>Male</v>
      </c>
      <c r="F771" s="32" t="str">
        <f>VLOOKUP(N771,'Tables to Convert'!$K$3:$L$8,2,FALSE)</f>
        <v>Ohio</v>
      </c>
      <c r="G771" s="40">
        <f t="shared" si="47"/>
        <v>32</v>
      </c>
      <c r="H771" s="34">
        <f t="shared" si="48"/>
        <v>5</v>
      </c>
      <c r="I771" s="12">
        <v>40</v>
      </c>
      <c r="J771" s="12">
        <v>32</v>
      </c>
      <c r="K771" s="12">
        <v>39</v>
      </c>
      <c r="L771" s="12">
        <v>1</v>
      </c>
      <c r="M771" s="12">
        <v>1</v>
      </c>
      <c r="N771" s="12">
        <v>31</v>
      </c>
      <c r="O771" s="12">
        <v>5</v>
      </c>
      <c r="P771" s="26">
        <v>18720</v>
      </c>
      <c r="Q771" s="28">
        <v>721640479</v>
      </c>
      <c r="R771"/>
      <c r="S771"/>
    </row>
    <row r="772" spans="1:19">
      <c r="A772" s="31">
        <f t="shared" si="45"/>
        <v>50</v>
      </c>
      <c r="B772" s="32" t="str">
        <f>VLOOKUP(K772,'Tables to Convert'!$B$4:$C$19,2,FALSE)</f>
        <v>Some College</v>
      </c>
      <c r="C772" s="33">
        <f t="shared" si="46"/>
        <v>44000</v>
      </c>
      <c r="D772" s="32" t="str">
        <f>VLOOKUP(L772,'Tables to Convert'!$E$3:$F$7,2,FALSE)</f>
        <v>White</v>
      </c>
      <c r="E772" s="32" t="str">
        <f>VLOOKUP(M772,'Tables to Convert'!$H$3:$I$5,2,FALSE)</f>
        <v>Male</v>
      </c>
      <c r="F772" s="32" t="str">
        <f>VLOOKUP(N772,'Tables to Convert'!$K$3:$L$8,2,FALSE)</f>
        <v>Ohio</v>
      </c>
      <c r="G772" s="40">
        <f t="shared" si="47"/>
        <v>57</v>
      </c>
      <c r="H772" s="34">
        <f t="shared" si="48"/>
        <v>2</v>
      </c>
      <c r="I772" s="12">
        <v>50</v>
      </c>
      <c r="J772" s="12">
        <v>57</v>
      </c>
      <c r="K772" s="12">
        <v>40</v>
      </c>
      <c r="L772" s="12">
        <v>1</v>
      </c>
      <c r="M772" s="12">
        <v>1</v>
      </c>
      <c r="N772" s="12">
        <v>31</v>
      </c>
      <c r="O772" s="12">
        <v>2</v>
      </c>
      <c r="P772" s="26">
        <v>44000</v>
      </c>
      <c r="Q772" s="28">
        <v>444899267</v>
      </c>
      <c r="R772"/>
      <c r="S772"/>
    </row>
    <row r="773" spans="1:19">
      <c r="A773" s="31">
        <f t="shared" si="45"/>
        <v>55</v>
      </c>
      <c r="B773" s="32" t="str">
        <f>VLOOKUP(K773,'Tables to Convert'!$B$4:$C$19,2,FALSE)</f>
        <v>High School Diploma</v>
      </c>
      <c r="C773" s="33">
        <f t="shared" si="46"/>
        <v>22000</v>
      </c>
      <c r="D773" s="32" t="str">
        <f>VLOOKUP(L773,'Tables to Convert'!$E$3:$F$7,2,FALSE)</f>
        <v>White</v>
      </c>
      <c r="E773" s="32" t="str">
        <f>VLOOKUP(M773,'Tables to Convert'!$H$3:$I$5,2,FALSE)</f>
        <v>Male</v>
      </c>
      <c r="F773" s="32" t="str">
        <f>VLOOKUP(N773,'Tables to Convert'!$K$3:$L$8,2,FALSE)</f>
        <v>Ohio</v>
      </c>
      <c r="G773" s="40">
        <f t="shared" si="47"/>
        <v>31</v>
      </c>
      <c r="H773" s="34">
        <f t="shared" si="48"/>
        <v>2</v>
      </c>
      <c r="I773" s="12">
        <v>55</v>
      </c>
      <c r="J773" s="12">
        <v>31</v>
      </c>
      <c r="K773" s="12">
        <v>39</v>
      </c>
      <c r="L773" s="12">
        <v>1</v>
      </c>
      <c r="M773" s="12">
        <v>1</v>
      </c>
      <c r="N773" s="12">
        <v>31</v>
      </c>
      <c r="O773" s="12">
        <v>2</v>
      </c>
      <c r="P773" s="26">
        <v>22000</v>
      </c>
      <c r="Q773" s="28">
        <v>92330527</v>
      </c>
      <c r="R773"/>
      <c r="S773"/>
    </row>
    <row r="774" spans="1:19">
      <c r="A774" s="31">
        <f t="shared" ref="A774:A837" si="49">I774</f>
        <v>40</v>
      </c>
      <c r="B774" s="32" t="str">
        <f>VLOOKUP(K774,'Tables to Convert'!$B$4:$C$19,2,FALSE)</f>
        <v>High School Diploma</v>
      </c>
      <c r="C774" s="33">
        <f t="shared" ref="C774:C837" si="50">P774</f>
        <v>20000</v>
      </c>
      <c r="D774" s="32" t="str">
        <f>VLOOKUP(L774,'Tables to Convert'!$E$3:$F$7,2,FALSE)</f>
        <v>White</v>
      </c>
      <c r="E774" s="32" t="str">
        <f>VLOOKUP(M774,'Tables to Convert'!$H$3:$I$5,2,FALSE)</f>
        <v>Female</v>
      </c>
      <c r="F774" s="32" t="str">
        <f>VLOOKUP(N774,'Tables to Convert'!$K$3:$L$8,2,FALSE)</f>
        <v>Ohio</v>
      </c>
      <c r="G774" s="40">
        <f t="shared" ref="G774:G837" si="51">J774</f>
        <v>25</v>
      </c>
      <c r="H774" s="34">
        <f t="shared" ref="H774:H837" si="52">O774</f>
        <v>1</v>
      </c>
      <c r="I774" s="12">
        <v>40</v>
      </c>
      <c r="J774" s="12">
        <v>25</v>
      </c>
      <c r="K774" s="12">
        <v>39</v>
      </c>
      <c r="L774" s="12">
        <v>1</v>
      </c>
      <c r="M774" s="12">
        <v>2</v>
      </c>
      <c r="N774" s="12">
        <v>31</v>
      </c>
      <c r="O774" s="12">
        <v>1</v>
      </c>
      <c r="P774" s="26">
        <v>20000</v>
      </c>
      <c r="Q774" s="28">
        <v>735645556</v>
      </c>
      <c r="R774"/>
      <c r="S774"/>
    </row>
    <row r="775" spans="1:19">
      <c r="A775" s="31">
        <f t="shared" si="49"/>
        <v>40</v>
      </c>
      <c r="B775" s="32" t="str">
        <f>VLOOKUP(K775,'Tables to Convert'!$B$4:$C$19,2,FALSE)</f>
        <v>9th Grade</v>
      </c>
      <c r="C775" s="33">
        <f t="shared" si="50"/>
        <v>18000</v>
      </c>
      <c r="D775" s="32" t="str">
        <f>VLOOKUP(L775,'Tables to Convert'!$E$3:$F$7,2,FALSE)</f>
        <v>Black</v>
      </c>
      <c r="E775" s="32" t="str">
        <f>VLOOKUP(M775,'Tables to Convert'!$H$3:$I$5,2,FALSE)</f>
        <v>Female</v>
      </c>
      <c r="F775" s="32" t="str">
        <f>VLOOKUP(N775,'Tables to Convert'!$K$3:$L$8,2,FALSE)</f>
        <v>Ohio</v>
      </c>
      <c r="G775" s="40">
        <f t="shared" si="51"/>
        <v>62</v>
      </c>
      <c r="H775" s="34">
        <f t="shared" si="52"/>
        <v>1</v>
      </c>
      <c r="I775" s="12">
        <v>40</v>
      </c>
      <c r="J775" s="12">
        <v>62</v>
      </c>
      <c r="K775" s="12">
        <v>35</v>
      </c>
      <c r="L775" s="12">
        <v>2</v>
      </c>
      <c r="M775" s="12">
        <v>2</v>
      </c>
      <c r="N775" s="12">
        <v>31</v>
      </c>
      <c r="O775" s="12">
        <v>1</v>
      </c>
      <c r="P775" s="26">
        <v>18000</v>
      </c>
      <c r="Q775" s="28">
        <v>368773689</v>
      </c>
      <c r="R775"/>
      <c r="S775"/>
    </row>
    <row r="776" spans="1:19">
      <c r="A776" s="31">
        <f t="shared" si="49"/>
        <v>40</v>
      </c>
      <c r="B776" s="32" t="str">
        <f>VLOOKUP(K776,'Tables to Convert'!$B$4:$C$19,2,FALSE)</f>
        <v>Bachelors</v>
      </c>
      <c r="C776" s="33">
        <f t="shared" si="50"/>
        <v>65000</v>
      </c>
      <c r="D776" s="32" t="str">
        <f>VLOOKUP(L776,'Tables to Convert'!$E$3:$F$7,2,FALSE)</f>
        <v>White</v>
      </c>
      <c r="E776" s="32" t="str">
        <f>VLOOKUP(M776,'Tables to Convert'!$H$3:$I$5,2,FALSE)</f>
        <v>Male</v>
      </c>
      <c r="F776" s="32" t="str">
        <f>VLOOKUP(N776,'Tables to Convert'!$K$3:$L$8,2,FALSE)</f>
        <v>Ohio</v>
      </c>
      <c r="G776" s="40">
        <f t="shared" si="51"/>
        <v>38</v>
      </c>
      <c r="H776" s="34">
        <f t="shared" si="52"/>
        <v>1</v>
      </c>
      <c r="I776" s="12">
        <v>40</v>
      </c>
      <c r="J776" s="12">
        <v>38</v>
      </c>
      <c r="K776" s="12">
        <v>44</v>
      </c>
      <c r="L776" s="12">
        <v>1</v>
      </c>
      <c r="M776" s="12">
        <v>1</v>
      </c>
      <c r="N776" s="12">
        <v>31</v>
      </c>
      <c r="O776" s="12">
        <v>1</v>
      </c>
      <c r="P776" s="26">
        <v>65000</v>
      </c>
      <c r="Q776" s="28">
        <v>856689034</v>
      </c>
      <c r="R776"/>
      <c r="S776"/>
    </row>
    <row r="777" spans="1:19">
      <c r="A777" s="31">
        <f t="shared" si="49"/>
        <v>40</v>
      </c>
      <c r="B777" s="32" t="str">
        <f>VLOOKUP(K777,'Tables to Convert'!$B$4:$C$19,2,FALSE)</f>
        <v>Some College</v>
      </c>
      <c r="C777" s="33">
        <f t="shared" si="50"/>
        <v>49500</v>
      </c>
      <c r="D777" s="32" t="str">
        <f>VLOOKUP(L777,'Tables to Convert'!$E$3:$F$7,2,FALSE)</f>
        <v>White</v>
      </c>
      <c r="E777" s="32" t="str">
        <f>VLOOKUP(M777,'Tables to Convert'!$H$3:$I$5,2,FALSE)</f>
        <v>Female</v>
      </c>
      <c r="F777" s="32" t="str">
        <f>VLOOKUP(N777,'Tables to Convert'!$K$3:$L$8,2,FALSE)</f>
        <v>Ohio</v>
      </c>
      <c r="G777" s="40">
        <f t="shared" si="51"/>
        <v>35</v>
      </c>
      <c r="H777" s="34">
        <f t="shared" si="52"/>
        <v>1</v>
      </c>
      <c r="I777" s="12">
        <v>40</v>
      </c>
      <c r="J777" s="12">
        <v>35</v>
      </c>
      <c r="K777" s="12">
        <v>43</v>
      </c>
      <c r="L777" s="12">
        <v>1</v>
      </c>
      <c r="M777" s="12">
        <v>2</v>
      </c>
      <c r="N777" s="12">
        <v>31</v>
      </c>
      <c r="O777" s="12">
        <v>1</v>
      </c>
      <c r="P777" s="26">
        <v>49500</v>
      </c>
      <c r="Q777" s="28">
        <v>456672300</v>
      </c>
      <c r="R777"/>
      <c r="S777"/>
    </row>
    <row r="778" spans="1:19">
      <c r="A778" s="31">
        <f t="shared" si="49"/>
        <v>40</v>
      </c>
      <c r="B778" s="32" t="str">
        <f>VLOOKUP(K778,'Tables to Convert'!$B$4:$C$19,2,FALSE)</f>
        <v>Bachelors</v>
      </c>
      <c r="C778" s="33">
        <f t="shared" si="50"/>
        <v>72000</v>
      </c>
      <c r="D778" s="32" t="str">
        <f>VLOOKUP(L778,'Tables to Convert'!$E$3:$F$7,2,FALSE)</f>
        <v>White</v>
      </c>
      <c r="E778" s="32" t="str">
        <f>VLOOKUP(M778,'Tables to Convert'!$H$3:$I$5,2,FALSE)</f>
        <v>Male</v>
      </c>
      <c r="F778" s="32" t="str">
        <f>VLOOKUP(N778,'Tables to Convert'!$K$3:$L$8,2,FALSE)</f>
        <v>Ohio</v>
      </c>
      <c r="G778" s="40">
        <f t="shared" si="51"/>
        <v>37</v>
      </c>
      <c r="H778" s="34">
        <f t="shared" si="52"/>
        <v>1</v>
      </c>
      <c r="I778" s="12">
        <v>40</v>
      </c>
      <c r="J778" s="12">
        <v>37</v>
      </c>
      <c r="K778" s="12">
        <v>44</v>
      </c>
      <c r="L778" s="12">
        <v>1</v>
      </c>
      <c r="M778" s="12">
        <v>1</v>
      </c>
      <c r="N778" s="12">
        <v>31</v>
      </c>
      <c r="O778" s="12">
        <v>1</v>
      </c>
      <c r="P778" s="26">
        <v>72000</v>
      </c>
      <c r="Q778" s="28">
        <v>880822042</v>
      </c>
      <c r="R778"/>
      <c r="S778"/>
    </row>
    <row r="779" spans="1:19">
      <c r="A779" s="31">
        <f t="shared" si="49"/>
        <v>40</v>
      </c>
      <c r="B779" s="32" t="str">
        <f>VLOOKUP(K779,'Tables to Convert'!$B$4:$C$19,2,FALSE)</f>
        <v>High School Diploma</v>
      </c>
      <c r="C779" s="33">
        <f t="shared" si="50"/>
        <v>60000</v>
      </c>
      <c r="D779" s="32" t="str">
        <f>VLOOKUP(L779,'Tables to Convert'!$E$3:$F$7,2,FALSE)</f>
        <v>White</v>
      </c>
      <c r="E779" s="32" t="str">
        <f>VLOOKUP(M779,'Tables to Convert'!$H$3:$I$5,2,FALSE)</f>
        <v>Male</v>
      </c>
      <c r="F779" s="32" t="str">
        <f>VLOOKUP(N779,'Tables to Convert'!$K$3:$L$8,2,FALSE)</f>
        <v>Ohio</v>
      </c>
      <c r="G779" s="40">
        <f t="shared" si="51"/>
        <v>50</v>
      </c>
      <c r="H779" s="34">
        <f t="shared" si="52"/>
        <v>3</v>
      </c>
      <c r="I779" s="12">
        <v>40</v>
      </c>
      <c r="J779" s="12">
        <v>50</v>
      </c>
      <c r="K779" s="12">
        <v>39</v>
      </c>
      <c r="L779" s="12">
        <v>1</v>
      </c>
      <c r="M779" s="12">
        <v>1</v>
      </c>
      <c r="N779" s="12">
        <v>31</v>
      </c>
      <c r="O779" s="12">
        <v>3</v>
      </c>
      <c r="P779" s="26">
        <v>60000</v>
      </c>
      <c r="Q779" s="28">
        <v>528044620</v>
      </c>
      <c r="R779"/>
      <c r="S779"/>
    </row>
    <row r="780" spans="1:19">
      <c r="A780" s="31">
        <f t="shared" si="49"/>
        <v>40</v>
      </c>
      <c r="B780" s="32" t="str">
        <f>VLOOKUP(K780,'Tables to Convert'!$B$4:$C$19,2,FALSE)</f>
        <v>Some College</v>
      </c>
      <c r="C780" s="33">
        <f t="shared" si="50"/>
        <v>45000</v>
      </c>
      <c r="D780" s="32" t="str">
        <f>VLOOKUP(L780,'Tables to Convert'!$E$3:$F$7,2,FALSE)</f>
        <v>White</v>
      </c>
      <c r="E780" s="32" t="str">
        <f>VLOOKUP(M780,'Tables to Convert'!$H$3:$I$5,2,FALSE)</f>
        <v>Male</v>
      </c>
      <c r="F780" s="32" t="str">
        <f>VLOOKUP(N780,'Tables to Convert'!$K$3:$L$8,2,FALSE)</f>
        <v>Ohio</v>
      </c>
      <c r="G780" s="40">
        <f t="shared" si="51"/>
        <v>26</v>
      </c>
      <c r="H780" s="34">
        <f t="shared" si="52"/>
        <v>3</v>
      </c>
      <c r="I780" s="12">
        <v>40</v>
      </c>
      <c r="J780" s="12">
        <v>26</v>
      </c>
      <c r="K780" s="12">
        <v>40</v>
      </c>
      <c r="L780" s="12">
        <v>1</v>
      </c>
      <c r="M780" s="12">
        <v>1</v>
      </c>
      <c r="N780" s="12">
        <v>31</v>
      </c>
      <c r="O780" s="12">
        <v>3</v>
      </c>
      <c r="P780" s="26">
        <v>45000</v>
      </c>
      <c r="Q780" s="28">
        <v>362847886</v>
      </c>
      <c r="R780"/>
      <c r="S780"/>
    </row>
    <row r="781" spans="1:19">
      <c r="A781" s="31">
        <f t="shared" si="49"/>
        <v>40</v>
      </c>
      <c r="B781" s="32" t="str">
        <f>VLOOKUP(K781,'Tables to Convert'!$B$4:$C$19,2,FALSE)</f>
        <v>Some College</v>
      </c>
      <c r="C781" s="33">
        <f t="shared" si="50"/>
        <v>17506</v>
      </c>
      <c r="D781" s="32" t="str">
        <f>VLOOKUP(L781,'Tables to Convert'!$E$3:$F$7,2,FALSE)</f>
        <v>White</v>
      </c>
      <c r="E781" s="32" t="str">
        <f>VLOOKUP(M781,'Tables to Convert'!$H$3:$I$5,2,FALSE)</f>
        <v>Female</v>
      </c>
      <c r="F781" s="32" t="str">
        <f>VLOOKUP(N781,'Tables to Convert'!$K$3:$L$8,2,FALSE)</f>
        <v>Ohio</v>
      </c>
      <c r="G781" s="40">
        <f t="shared" si="51"/>
        <v>28</v>
      </c>
      <c r="H781" s="34">
        <f t="shared" si="52"/>
        <v>5</v>
      </c>
      <c r="I781" s="12">
        <v>40</v>
      </c>
      <c r="J781" s="12">
        <v>28</v>
      </c>
      <c r="K781" s="12">
        <v>40</v>
      </c>
      <c r="L781" s="12">
        <v>1</v>
      </c>
      <c r="M781" s="12">
        <v>2</v>
      </c>
      <c r="N781" s="12">
        <v>31</v>
      </c>
      <c r="O781" s="12">
        <v>5</v>
      </c>
      <c r="P781" s="26">
        <v>17506</v>
      </c>
      <c r="Q781" s="28">
        <v>994715609</v>
      </c>
      <c r="R781"/>
      <c r="S781"/>
    </row>
    <row r="782" spans="1:19">
      <c r="A782" s="31">
        <f t="shared" si="49"/>
        <v>40</v>
      </c>
      <c r="B782" s="32" t="str">
        <f>VLOOKUP(K782,'Tables to Convert'!$B$4:$C$19,2,FALSE)</f>
        <v>Bachelors</v>
      </c>
      <c r="C782" s="33">
        <f t="shared" si="50"/>
        <v>13000</v>
      </c>
      <c r="D782" s="32" t="str">
        <f>VLOOKUP(L782,'Tables to Convert'!$E$3:$F$7,2,FALSE)</f>
        <v>White</v>
      </c>
      <c r="E782" s="32" t="str">
        <f>VLOOKUP(M782,'Tables to Convert'!$H$3:$I$5,2,FALSE)</f>
        <v>Male</v>
      </c>
      <c r="F782" s="32" t="str">
        <f>VLOOKUP(N782,'Tables to Convert'!$K$3:$L$8,2,FALSE)</f>
        <v>Ohio</v>
      </c>
      <c r="G782" s="40">
        <f t="shared" si="51"/>
        <v>40</v>
      </c>
      <c r="H782" s="34">
        <f t="shared" si="52"/>
        <v>7</v>
      </c>
      <c r="I782" s="12">
        <v>40</v>
      </c>
      <c r="J782" s="12">
        <v>40</v>
      </c>
      <c r="K782" s="12">
        <v>44</v>
      </c>
      <c r="L782" s="12">
        <v>1</v>
      </c>
      <c r="M782" s="12">
        <v>1</v>
      </c>
      <c r="N782" s="12">
        <v>31</v>
      </c>
      <c r="O782" s="12">
        <v>7</v>
      </c>
      <c r="P782" s="26">
        <v>13000</v>
      </c>
      <c r="Q782" s="28">
        <v>185517275</v>
      </c>
      <c r="R782"/>
      <c r="S782"/>
    </row>
    <row r="783" spans="1:19">
      <c r="A783" s="31">
        <f t="shared" si="49"/>
        <v>0</v>
      </c>
      <c r="B783" s="32" t="str">
        <f>VLOOKUP(K783,'Tables to Convert'!$B$4:$C$19,2,FALSE)</f>
        <v>High School Diploma</v>
      </c>
      <c r="C783" s="33">
        <f t="shared" si="50"/>
        <v>25000</v>
      </c>
      <c r="D783" s="32" t="str">
        <f>VLOOKUP(L783,'Tables to Convert'!$E$3:$F$7,2,FALSE)</f>
        <v>White</v>
      </c>
      <c r="E783" s="32" t="str">
        <f>VLOOKUP(M783,'Tables to Convert'!$H$3:$I$5,2,FALSE)</f>
        <v>Female</v>
      </c>
      <c r="F783" s="32" t="str">
        <f>VLOOKUP(N783,'Tables to Convert'!$K$3:$L$8,2,FALSE)</f>
        <v>Ohio</v>
      </c>
      <c r="G783" s="40">
        <f t="shared" si="51"/>
        <v>34</v>
      </c>
      <c r="H783" s="34">
        <f t="shared" si="52"/>
        <v>7</v>
      </c>
      <c r="I783" s="12">
        <v>0</v>
      </c>
      <c r="J783" s="12">
        <v>34</v>
      </c>
      <c r="K783" s="12">
        <v>39</v>
      </c>
      <c r="L783" s="12">
        <v>1</v>
      </c>
      <c r="M783" s="12">
        <v>2</v>
      </c>
      <c r="N783" s="12">
        <v>31</v>
      </c>
      <c r="O783" s="12">
        <v>7</v>
      </c>
      <c r="P783" s="26">
        <v>25000</v>
      </c>
      <c r="Q783" s="28">
        <v>635869776</v>
      </c>
      <c r="R783"/>
      <c r="S783"/>
    </row>
    <row r="784" spans="1:19">
      <c r="A784" s="31">
        <f t="shared" si="49"/>
        <v>40</v>
      </c>
      <c r="B784" s="32" t="str">
        <f>VLOOKUP(K784,'Tables to Convert'!$B$4:$C$19,2,FALSE)</f>
        <v>Some College</v>
      </c>
      <c r="C784" s="33">
        <f t="shared" si="50"/>
        <v>80000</v>
      </c>
      <c r="D784" s="32" t="str">
        <f>VLOOKUP(L784,'Tables to Convert'!$E$3:$F$7,2,FALSE)</f>
        <v>White</v>
      </c>
      <c r="E784" s="32" t="str">
        <f>VLOOKUP(M784,'Tables to Convert'!$H$3:$I$5,2,FALSE)</f>
        <v>Male</v>
      </c>
      <c r="F784" s="32" t="str">
        <f>VLOOKUP(N784,'Tables to Convert'!$K$3:$L$8,2,FALSE)</f>
        <v>Ohio</v>
      </c>
      <c r="G784" s="40">
        <f t="shared" si="51"/>
        <v>49</v>
      </c>
      <c r="H784" s="34">
        <f t="shared" si="52"/>
        <v>8</v>
      </c>
      <c r="I784" s="12">
        <v>40</v>
      </c>
      <c r="J784" s="12">
        <v>49</v>
      </c>
      <c r="K784" s="12">
        <v>40</v>
      </c>
      <c r="L784" s="12">
        <v>1</v>
      </c>
      <c r="M784" s="12">
        <v>1</v>
      </c>
      <c r="N784" s="12">
        <v>31</v>
      </c>
      <c r="O784" s="12">
        <v>8</v>
      </c>
      <c r="P784" s="26">
        <v>80000</v>
      </c>
      <c r="Q784" s="28">
        <v>356918189</v>
      </c>
      <c r="R784"/>
      <c r="S784"/>
    </row>
    <row r="785" spans="1:19">
      <c r="A785" s="31">
        <f t="shared" si="49"/>
        <v>40</v>
      </c>
      <c r="B785" s="32" t="str">
        <f>VLOOKUP(K785,'Tables to Convert'!$B$4:$C$19,2,FALSE)</f>
        <v>High School Diploma</v>
      </c>
      <c r="C785" s="33">
        <f t="shared" si="50"/>
        <v>3000</v>
      </c>
      <c r="D785" s="32" t="str">
        <f>VLOOKUP(L785,'Tables to Convert'!$E$3:$F$7,2,FALSE)</f>
        <v>White</v>
      </c>
      <c r="E785" s="32" t="str">
        <f>VLOOKUP(M785,'Tables to Convert'!$H$3:$I$5,2,FALSE)</f>
        <v>Female</v>
      </c>
      <c r="F785" s="32" t="str">
        <f>VLOOKUP(N785,'Tables to Convert'!$K$3:$L$8,2,FALSE)</f>
        <v>Ohio</v>
      </c>
      <c r="G785" s="40">
        <f t="shared" si="51"/>
        <v>45</v>
      </c>
      <c r="H785" s="34">
        <f t="shared" si="52"/>
        <v>8</v>
      </c>
      <c r="I785" s="12">
        <v>40</v>
      </c>
      <c r="J785" s="12">
        <v>45</v>
      </c>
      <c r="K785" s="12">
        <v>39</v>
      </c>
      <c r="L785" s="12">
        <v>1</v>
      </c>
      <c r="M785" s="12">
        <v>2</v>
      </c>
      <c r="N785" s="12">
        <v>31</v>
      </c>
      <c r="O785" s="12">
        <v>8</v>
      </c>
      <c r="P785" s="26">
        <v>3000</v>
      </c>
      <c r="Q785" s="28">
        <v>73730517</v>
      </c>
      <c r="R785"/>
      <c r="S785"/>
    </row>
    <row r="786" spans="1:19">
      <c r="A786" s="31">
        <f t="shared" si="49"/>
        <v>50</v>
      </c>
      <c r="B786" s="32" t="str">
        <f>VLOOKUP(K786,'Tables to Convert'!$B$4:$C$19,2,FALSE)</f>
        <v>High School Diploma</v>
      </c>
      <c r="C786" s="33">
        <f t="shared" si="50"/>
        <v>75000</v>
      </c>
      <c r="D786" s="32" t="str">
        <f>VLOOKUP(L786,'Tables to Convert'!$E$3:$F$7,2,FALSE)</f>
        <v>White</v>
      </c>
      <c r="E786" s="32" t="str">
        <f>VLOOKUP(M786,'Tables to Convert'!$H$3:$I$5,2,FALSE)</f>
        <v>Female</v>
      </c>
      <c r="F786" s="32" t="str">
        <f>VLOOKUP(N786,'Tables to Convert'!$K$3:$L$8,2,FALSE)</f>
        <v>Ohio</v>
      </c>
      <c r="G786" s="40">
        <f t="shared" si="51"/>
        <v>61</v>
      </c>
      <c r="H786" s="34">
        <f t="shared" si="52"/>
        <v>6</v>
      </c>
      <c r="I786" s="12">
        <v>50</v>
      </c>
      <c r="J786" s="12">
        <v>61</v>
      </c>
      <c r="K786" s="12">
        <v>39</v>
      </c>
      <c r="L786" s="12">
        <v>1</v>
      </c>
      <c r="M786" s="12">
        <v>2</v>
      </c>
      <c r="N786" s="12">
        <v>31</v>
      </c>
      <c r="O786" s="12">
        <v>6</v>
      </c>
      <c r="P786" s="26">
        <v>75000</v>
      </c>
      <c r="Q786" s="28">
        <v>215392285</v>
      </c>
      <c r="R786"/>
      <c r="S786"/>
    </row>
    <row r="787" spans="1:19">
      <c r="A787" s="31">
        <f t="shared" si="49"/>
        <v>0</v>
      </c>
      <c r="B787" s="32" t="str">
        <f>VLOOKUP(K787,'Tables to Convert'!$B$4:$C$19,2,FALSE)</f>
        <v>Graduate School</v>
      </c>
      <c r="C787" s="33">
        <f t="shared" si="50"/>
        <v>0</v>
      </c>
      <c r="D787" s="32" t="str">
        <f>VLOOKUP(L787,'Tables to Convert'!$E$3:$F$7,2,FALSE)</f>
        <v>White</v>
      </c>
      <c r="E787" s="32" t="str">
        <f>VLOOKUP(M787,'Tables to Convert'!$H$3:$I$5,2,FALSE)</f>
        <v>Male</v>
      </c>
      <c r="F787" s="32" t="str">
        <f>VLOOKUP(N787,'Tables to Convert'!$K$3:$L$8,2,FALSE)</f>
        <v>Ohio</v>
      </c>
      <c r="G787" s="40">
        <f t="shared" si="51"/>
        <v>54</v>
      </c>
      <c r="H787" s="34">
        <f t="shared" si="52"/>
        <v>5</v>
      </c>
      <c r="I787" s="12">
        <v>0</v>
      </c>
      <c r="J787" s="12">
        <v>54</v>
      </c>
      <c r="K787" s="12">
        <v>45</v>
      </c>
      <c r="L787" s="12">
        <v>1</v>
      </c>
      <c r="M787" s="12">
        <v>1</v>
      </c>
      <c r="N787" s="12">
        <v>31</v>
      </c>
      <c r="O787" s="12">
        <v>5</v>
      </c>
      <c r="P787" s="26">
        <v>0</v>
      </c>
      <c r="Q787" s="28">
        <v>118601415</v>
      </c>
      <c r="R787"/>
      <c r="S787"/>
    </row>
    <row r="788" spans="1:19">
      <c r="A788" s="31">
        <f t="shared" si="49"/>
        <v>55</v>
      </c>
      <c r="B788" s="32" t="str">
        <f>VLOOKUP(K788,'Tables to Convert'!$B$4:$C$19,2,FALSE)</f>
        <v>Graduate School</v>
      </c>
      <c r="C788" s="33">
        <f t="shared" si="50"/>
        <v>306731</v>
      </c>
      <c r="D788" s="32" t="str">
        <f>VLOOKUP(L788,'Tables to Convert'!$E$3:$F$7,2,FALSE)</f>
        <v>White</v>
      </c>
      <c r="E788" s="32" t="str">
        <f>VLOOKUP(M788,'Tables to Convert'!$H$3:$I$5,2,FALSE)</f>
        <v>Male</v>
      </c>
      <c r="F788" s="32" t="str">
        <f>VLOOKUP(N788,'Tables to Convert'!$K$3:$L$8,2,FALSE)</f>
        <v>Ohio</v>
      </c>
      <c r="G788" s="40">
        <f t="shared" si="51"/>
        <v>53</v>
      </c>
      <c r="H788" s="34">
        <f t="shared" si="52"/>
        <v>5</v>
      </c>
      <c r="I788" s="12">
        <v>55</v>
      </c>
      <c r="J788" s="12">
        <v>53</v>
      </c>
      <c r="K788" s="12">
        <v>45</v>
      </c>
      <c r="L788" s="12">
        <v>1</v>
      </c>
      <c r="M788" s="12">
        <v>1</v>
      </c>
      <c r="N788" s="12">
        <v>31</v>
      </c>
      <c r="O788" s="12">
        <v>5</v>
      </c>
      <c r="P788" s="26">
        <v>306731</v>
      </c>
      <c r="Q788" s="28">
        <v>491801282</v>
      </c>
      <c r="R788"/>
      <c r="S788"/>
    </row>
    <row r="789" spans="1:19">
      <c r="A789" s="31">
        <f t="shared" si="49"/>
        <v>70</v>
      </c>
      <c r="B789" s="32" t="str">
        <f>VLOOKUP(K789,'Tables to Convert'!$B$4:$C$19,2,FALSE)</f>
        <v>Graduate School</v>
      </c>
      <c r="C789" s="33">
        <f t="shared" si="50"/>
        <v>327731</v>
      </c>
      <c r="D789" s="32" t="str">
        <f>VLOOKUP(L789,'Tables to Convert'!$E$3:$F$7,2,FALSE)</f>
        <v>White</v>
      </c>
      <c r="E789" s="32" t="str">
        <f>VLOOKUP(M789,'Tables to Convert'!$H$3:$I$5,2,FALSE)</f>
        <v>Male</v>
      </c>
      <c r="F789" s="32" t="str">
        <f>VLOOKUP(N789,'Tables to Convert'!$K$3:$L$8,2,FALSE)</f>
        <v>Ohio</v>
      </c>
      <c r="G789" s="40">
        <f t="shared" si="51"/>
        <v>52</v>
      </c>
      <c r="H789" s="34">
        <f t="shared" si="52"/>
        <v>5</v>
      </c>
      <c r="I789" s="12">
        <v>70</v>
      </c>
      <c r="J789" s="12">
        <v>52</v>
      </c>
      <c r="K789" s="12">
        <v>46</v>
      </c>
      <c r="L789" s="12">
        <v>1</v>
      </c>
      <c r="M789" s="12">
        <v>1</v>
      </c>
      <c r="N789" s="12">
        <v>31</v>
      </c>
      <c r="O789" s="12">
        <v>5</v>
      </c>
      <c r="P789" s="26">
        <v>327731</v>
      </c>
      <c r="Q789" s="28">
        <v>857292811</v>
      </c>
      <c r="R789"/>
      <c r="S789"/>
    </row>
    <row r="790" spans="1:19">
      <c r="A790" s="31">
        <f t="shared" si="49"/>
        <v>35</v>
      </c>
      <c r="B790" s="32" t="str">
        <f>VLOOKUP(K790,'Tables to Convert'!$B$4:$C$19,2,FALSE)</f>
        <v>Some College</v>
      </c>
      <c r="C790" s="33">
        <f t="shared" si="50"/>
        <v>0</v>
      </c>
      <c r="D790" s="32" t="str">
        <f>VLOOKUP(L790,'Tables to Convert'!$E$3:$F$7,2,FALSE)</f>
        <v>White</v>
      </c>
      <c r="E790" s="32" t="str">
        <f>VLOOKUP(M790,'Tables to Convert'!$H$3:$I$5,2,FALSE)</f>
        <v>Female</v>
      </c>
      <c r="F790" s="32" t="str">
        <f>VLOOKUP(N790,'Tables to Convert'!$K$3:$L$8,2,FALSE)</f>
        <v>Ohio</v>
      </c>
      <c r="G790" s="40">
        <f t="shared" si="51"/>
        <v>55</v>
      </c>
      <c r="H790" s="34">
        <f t="shared" si="52"/>
        <v>5</v>
      </c>
      <c r="I790" s="12">
        <v>35</v>
      </c>
      <c r="J790" s="12">
        <v>55</v>
      </c>
      <c r="K790" s="12">
        <v>43</v>
      </c>
      <c r="L790" s="12">
        <v>1</v>
      </c>
      <c r="M790" s="12">
        <v>2</v>
      </c>
      <c r="N790" s="12">
        <v>31</v>
      </c>
      <c r="O790" s="12">
        <v>5</v>
      </c>
      <c r="P790" s="26">
        <v>0</v>
      </c>
      <c r="Q790" s="28">
        <v>610491098</v>
      </c>
      <c r="R790"/>
      <c r="S790"/>
    </row>
    <row r="791" spans="1:19">
      <c r="A791" s="31">
        <f t="shared" si="49"/>
        <v>40</v>
      </c>
      <c r="B791" s="32" t="str">
        <f>VLOOKUP(K791,'Tables to Convert'!$B$4:$C$19,2,FALSE)</f>
        <v>Some College</v>
      </c>
      <c r="C791" s="33">
        <f t="shared" si="50"/>
        <v>8000</v>
      </c>
      <c r="D791" s="32" t="str">
        <f>VLOOKUP(L791,'Tables to Convert'!$E$3:$F$7,2,FALSE)</f>
        <v>White</v>
      </c>
      <c r="E791" s="32" t="str">
        <f>VLOOKUP(M791,'Tables to Convert'!$H$3:$I$5,2,FALSE)</f>
        <v>Male</v>
      </c>
      <c r="F791" s="32" t="str">
        <f>VLOOKUP(N791,'Tables to Convert'!$K$3:$L$8,2,FALSE)</f>
        <v>Ohio</v>
      </c>
      <c r="G791" s="40">
        <f t="shared" si="51"/>
        <v>23</v>
      </c>
      <c r="H791" s="34">
        <f t="shared" si="52"/>
        <v>5</v>
      </c>
      <c r="I791" s="12">
        <v>40</v>
      </c>
      <c r="J791" s="12">
        <v>23</v>
      </c>
      <c r="K791" s="12">
        <v>43</v>
      </c>
      <c r="L791" s="12">
        <v>1</v>
      </c>
      <c r="M791" s="12">
        <v>1</v>
      </c>
      <c r="N791" s="12">
        <v>31</v>
      </c>
      <c r="O791" s="12">
        <v>5</v>
      </c>
      <c r="P791" s="26">
        <v>8000</v>
      </c>
      <c r="Q791" s="28">
        <v>834837790</v>
      </c>
      <c r="R791"/>
      <c r="S791"/>
    </row>
    <row r="792" spans="1:19">
      <c r="A792" s="31">
        <f t="shared" si="49"/>
        <v>40</v>
      </c>
      <c r="B792" s="32" t="str">
        <f>VLOOKUP(K792,'Tables to Convert'!$B$4:$C$19,2,FALSE)</f>
        <v>11th Grade</v>
      </c>
      <c r="C792" s="33">
        <f t="shared" si="50"/>
        <v>70000</v>
      </c>
      <c r="D792" s="32" t="str">
        <f>VLOOKUP(L792,'Tables to Convert'!$E$3:$F$7,2,FALSE)</f>
        <v>White</v>
      </c>
      <c r="E792" s="32" t="str">
        <f>VLOOKUP(M792,'Tables to Convert'!$H$3:$I$5,2,FALSE)</f>
        <v>Male</v>
      </c>
      <c r="F792" s="32" t="str">
        <f>VLOOKUP(N792,'Tables to Convert'!$K$3:$L$8,2,FALSE)</f>
        <v>Ohio</v>
      </c>
      <c r="G792" s="40">
        <f t="shared" si="51"/>
        <v>43</v>
      </c>
      <c r="H792" s="34">
        <f t="shared" si="52"/>
        <v>7</v>
      </c>
      <c r="I792" s="12">
        <v>40</v>
      </c>
      <c r="J792" s="12">
        <v>43</v>
      </c>
      <c r="K792" s="12">
        <v>37</v>
      </c>
      <c r="L792" s="12">
        <v>1</v>
      </c>
      <c r="M792" s="12">
        <v>1</v>
      </c>
      <c r="N792" s="12">
        <v>31</v>
      </c>
      <c r="O792" s="12">
        <v>7</v>
      </c>
      <c r="P792" s="26">
        <v>70000</v>
      </c>
      <c r="Q792" s="28">
        <v>309676464</v>
      </c>
      <c r="R792"/>
      <c r="S792"/>
    </row>
    <row r="793" spans="1:19">
      <c r="A793" s="31">
        <f t="shared" si="49"/>
        <v>38</v>
      </c>
      <c r="B793" s="32" t="str">
        <f>VLOOKUP(K793,'Tables to Convert'!$B$4:$C$19,2,FALSE)</f>
        <v>11th Grade</v>
      </c>
      <c r="C793" s="33">
        <f t="shared" si="50"/>
        <v>14000</v>
      </c>
      <c r="D793" s="32" t="str">
        <f>VLOOKUP(L793,'Tables to Convert'!$E$3:$F$7,2,FALSE)</f>
        <v>White</v>
      </c>
      <c r="E793" s="32" t="str">
        <f>VLOOKUP(M793,'Tables to Convert'!$H$3:$I$5,2,FALSE)</f>
        <v>Male</v>
      </c>
      <c r="F793" s="32" t="str">
        <f>VLOOKUP(N793,'Tables to Convert'!$K$3:$L$8,2,FALSE)</f>
        <v>Ohio</v>
      </c>
      <c r="G793" s="40">
        <f t="shared" si="51"/>
        <v>18</v>
      </c>
      <c r="H793" s="34">
        <f t="shared" si="52"/>
        <v>0</v>
      </c>
      <c r="I793" s="12">
        <v>38</v>
      </c>
      <c r="J793" s="12">
        <v>18</v>
      </c>
      <c r="K793" s="12">
        <v>37</v>
      </c>
      <c r="L793" s="12">
        <v>1</v>
      </c>
      <c r="M793" s="12">
        <v>1</v>
      </c>
      <c r="N793" s="12">
        <v>31</v>
      </c>
      <c r="O793" s="12">
        <v>0</v>
      </c>
      <c r="P793" s="26">
        <v>14000</v>
      </c>
      <c r="Q793" s="28">
        <v>965321953</v>
      </c>
      <c r="R793"/>
      <c r="S793"/>
    </row>
    <row r="794" spans="1:19">
      <c r="A794" s="31">
        <f t="shared" si="49"/>
        <v>40</v>
      </c>
      <c r="B794" s="32" t="str">
        <f>VLOOKUP(K794,'Tables to Convert'!$B$4:$C$19,2,FALSE)</f>
        <v>High School Diploma</v>
      </c>
      <c r="C794" s="33">
        <f t="shared" si="50"/>
        <v>20000</v>
      </c>
      <c r="D794" s="32" t="str">
        <f>VLOOKUP(L794,'Tables to Convert'!$E$3:$F$7,2,FALSE)</f>
        <v>White</v>
      </c>
      <c r="E794" s="32" t="str">
        <f>VLOOKUP(M794,'Tables to Convert'!$H$3:$I$5,2,FALSE)</f>
        <v>Female</v>
      </c>
      <c r="F794" s="32" t="str">
        <f>VLOOKUP(N794,'Tables to Convert'!$K$3:$L$8,2,FALSE)</f>
        <v>Ohio</v>
      </c>
      <c r="G794" s="40">
        <f t="shared" si="51"/>
        <v>39</v>
      </c>
      <c r="H794" s="34">
        <f t="shared" si="52"/>
        <v>7</v>
      </c>
      <c r="I794" s="12">
        <v>40</v>
      </c>
      <c r="J794" s="12">
        <v>39</v>
      </c>
      <c r="K794" s="12">
        <v>39</v>
      </c>
      <c r="L794" s="12">
        <v>1</v>
      </c>
      <c r="M794" s="12">
        <v>2</v>
      </c>
      <c r="N794" s="12">
        <v>31</v>
      </c>
      <c r="O794" s="12">
        <v>7</v>
      </c>
      <c r="P794" s="26">
        <v>20000</v>
      </c>
      <c r="Q794" s="28">
        <v>880329466</v>
      </c>
      <c r="R794"/>
      <c r="S794"/>
    </row>
    <row r="795" spans="1:19">
      <c r="A795" s="31">
        <f t="shared" si="49"/>
        <v>40</v>
      </c>
      <c r="B795" s="32" t="str">
        <f>VLOOKUP(K795,'Tables to Convert'!$B$4:$C$19,2,FALSE)</f>
        <v>High School Diploma</v>
      </c>
      <c r="C795" s="33">
        <f t="shared" si="50"/>
        <v>31009</v>
      </c>
      <c r="D795" s="32" t="str">
        <f>VLOOKUP(L795,'Tables to Convert'!$E$3:$F$7,2,FALSE)</f>
        <v>White</v>
      </c>
      <c r="E795" s="32" t="str">
        <f>VLOOKUP(M795,'Tables to Convert'!$H$3:$I$5,2,FALSE)</f>
        <v>Female</v>
      </c>
      <c r="F795" s="32" t="str">
        <f>VLOOKUP(N795,'Tables to Convert'!$K$3:$L$8,2,FALSE)</f>
        <v>Ohio</v>
      </c>
      <c r="G795" s="40">
        <f t="shared" si="51"/>
        <v>52</v>
      </c>
      <c r="H795" s="34">
        <f t="shared" si="52"/>
        <v>6</v>
      </c>
      <c r="I795" s="12">
        <v>40</v>
      </c>
      <c r="J795" s="12">
        <v>52</v>
      </c>
      <c r="K795" s="12">
        <v>39</v>
      </c>
      <c r="L795" s="12">
        <v>1</v>
      </c>
      <c r="M795" s="12">
        <v>2</v>
      </c>
      <c r="N795" s="12">
        <v>31</v>
      </c>
      <c r="O795" s="12">
        <v>6</v>
      </c>
      <c r="P795" s="26">
        <v>31009</v>
      </c>
      <c r="Q795" s="28">
        <v>209015729</v>
      </c>
      <c r="R795"/>
      <c r="S795"/>
    </row>
    <row r="796" spans="1:19">
      <c r="A796" s="31">
        <f t="shared" si="49"/>
        <v>55</v>
      </c>
      <c r="B796" s="32" t="str">
        <f>VLOOKUP(K796,'Tables to Convert'!$B$4:$C$19,2,FALSE)</f>
        <v>High School Diploma</v>
      </c>
      <c r="C796" s="33">
        <f t="shared" si="50"/>
        <v>6000</v>
      </c>
      <c r="D796" s="32" t="str">
        <f>VLOOKUP(L796,'Tables to Convert'!$E$3:$F$7,2,FALSE)</f>
        <v>White</v>
      </c>
      <c r="E796" s="32" t="str">
        <f>VLOOKUP(M796,'Tables to Convert'!$H$3:$I$5,2,FALSE)</f>
        <v>Male</v>
      </c>
      <c r="F796" s="32" t="str">
        <f>VLOOKUP(N796,'Tables to Convert'!$K$3:$L$8,2,FALSE)</f>
        <v>Ohio</v>
      </c>
      <c r="G796" s="40">
        <f t="shared" si="51"/>
        <v>33</v>
      </c>
      <c r="H796" s="34">
        <f t="shared" si="52"/>
        <v>1</v>
      </c>
      <c r="I796" s="12">
        <v>55</v>
      </c>
      <c r="J796" s="12">
        <v>33</v>
      </c>
      <c r="K796" s="12">
        <v>39</v>
      </c>
      <c r="L796" s="12">
        <v>1</v>
      </c>
      <c r="M796" s="12">
        <v>1</v>
      </c>
      <c r="N796" s="12">
        <v>31</v>
      </c>
      <c r="O796" s="12">
        <v>1</v>
      </c>
      <c r="P796" s="26">
        <v>6000</v>
      </c>
      <c r="Q796" s="28">
        <v>103057202</v>
      </c>
      <c r="R796"/>
      <c r="S796"/>
    </row>
    <row r="797" spans="1:19">
      <c r="A797" s="31">
        <f t="shared" si="49"/>
        <v>40</v>
      </c>
      <c r="B797" s="32" t="str">
        <f>VLOOKUP(K797,'Tables to Convert'!$B$4:$C$19,2,FALSE)</f>
        <v>High School Diploma</v>
      </c>
      <c r="C797" s="33">
        <f t="shared" si="50"/>
        <v>42000</v>
      </c>
      <c r="D797" s="32" t="str">
        <f>VLOOKUP(L797,'Tables to Convert'!$E$3:$F$7,2,FALSE)</f>
        <v>Black</v>
      </c>
      <c r="E797" s="32" t="str">
        <f>VLOOKUP(M797,'Tables to Convert'!$H$3:$I$5,2,FALSE)</f>
        <v>Female</v>
      </c>
      <c r="F797" s="32" t="str">
        <f>VLOOKUP(N797,'Tables to Convert'!$K$3:$L$8,2,FALSE)</f>
        <v>Ohio</v>
      </c>
      <c r="G797" s="40">
        <f t="shared" si="51"/>
        <v>56</v>
      </c>
      <c r="H797" s="34">
        <f t="shared" si="52"/>
        <v>1</v>
      </c>
      <c r="I797" s="12">
        <v>40</v>
      </c>
      <c r="J797" s="12">
        <v>56</v>
      </c>
      <c r="K797" s="12">
        <v>39</v>
      </c>
      <c r="L797" s="12">
        <v>2</v>
      </c>
      <c r="M797" s="12">
        <v>2</v>
      </c>
      <c r="N797" s="12">
        <v>31</v>
      </c>
      <c r="O797" s="12">
        <v>1</v>
      </c>
      <c r="P797" s="26">
        <v>42000</v>
      </c>
      <c r="Q797" s="28">
        <v>906836165</v>
      </c>
      <c r="R797"/>
      <c r="S797"/>
    </row>
    <row r="798" spans="1:19">
      <c r="A798" s="31">
        <f t="shared" si="49"/>
        <v>0</v>
      </c>
      <c r="B798" s="32" t="str">
        <f>VLOOKUP(K798,'Tables to Convert'!$B$4:$C$19,2,FALSE)</f>
        <v>High School Diploma</v>
      </c>
      <c r="C798" s="33">
        <f t="shared" si="50"/>
        <v>0</v>
      </c>
      <c r="D798" s="32" t="str">
        <f>VLOOKUP(L798,'Tables to Convert'!$E$3:$F$7,2,FALSE)</f>
        <v>White</v>
      </c>
      <c r="E798" s="32" t="str">
        <f>VLOOKUP(M798,'Tables to Convert'!$H$3:$I$5,2,FALSE)</f>
        <v>Male</v>
      </c>
      <c r="F798" s="32" t="str">
        <f>VLOOKUP(N798,'Tables to Convert'!$K$3:$L$8,2,FALSE)</f>
        <v>Ohio</v>
      </c>
      <c r="G798" s="40">
        <f t="shared" si="51"/>
        <v>36</v>
      </c>
      <c r="H798" s="34">
        <f t="shared" si="52"/>
        <v>1</v>
      </c>
      <c r="I798" s="12">
        <v>0</v>
      </c>
      <c r="J798" s="12">
        <v>36</v>
      </c>
      <c r="K798" s="12">
        <v>39</v>
      </c>
      <c r="L798" s="12">
        <v>1</v>
      </c>
      <c r="M798" s="12">
        <v>1</v>
      </c>
      <c r="N798" s="12">
        <v>31</v>
      </c>
      <c r="O798" s="12">
        <v>1</v>
      </c>
      <c r="P798" s="26">
        <v>0</v>
      </c>
      <c r="Q798" s="28">
        <v>436635511</v>
      </c>
      <c r="R798"/>
      <c r="S798"/>
    </row>
    <row r="799" spans="1:19">
      <c r="A799" s="31">
        <f t="shared" si="49"/>
        <v>40</v>
      </c>
      <c r="B799" s="32" t="str">
        <f>VLOOKUP(K799,'Tables to Convert'!$B$4:$C$19,2,FALSE)</f>
        <v>Some College</v>
      </c>
      <c r="C799" s="33">
        <f t="shared" si="50"/>
        <v>21000</v>
      </c>
      <c r="D799" s="32" t="str">
        <f>VLOOKUP(L799,'Tables to Convert'!$E$3:$F$7,2,FALSE)</f>
        <v>Black</v>
      </c>
      <c r="E799" s="32" t="str">
        <f>VLOOKUP(M799,'Tables to Convert'!$H$3:$I$5,2,FALSE)</f>
        <v>Male</v>
      </c>
      <c r="F799" s="32" t="str">
        <f>VLOOKUP(N799,'Tables to Convert'!$K$3:$L$8,2,FALSE)</f>
        <v>Ohio</v>
      </c>
      <c r="G799" s="40">
        <f t="shared" si="51"/>
        <v>33</v>
      </c>
      <c r="H799" s="34">
        <f t="shared" si="52"/>
        <v>1</v>
      </c>
      <c r="I799" s="12">
        <v>40</v>
      </c>
      <c r="J799" s="12">
        <v>33</v>
      </c>
      <c r="K799" s="12">
        <v>40</v>
      </c>
      <c r="L799" s="12">
        <v>2</v>
      </c>
      <c r="M799" s="12">
        <v>1</v>
      </c>
      <c r="N799" s="12">
        <v>31</v>
      </c>
      <c r="O799" s="12">
        <v>1</v>
      </c>
      <c r="P799" s="26">
        <v>21000</v>
      </c>
      <c r="Q799" s="28">
        <v>844594560</v>
      </c>
      <c r="R799"/>
      <c r="S799"/>
    </row>
    <row r="800" spans="1:19">
      <c r="A800" s="31">
        <f t="shared" si="49"/>
        <v>45</v>
      </c>
      <c r="B800" s="32" t="str">
        <f>VLOOKUP(K800,'Tables to Convert'!$B$4:$C$19,2,FALSE)</f>
        <v>Some College</v>
      </c>
      <c r="C800" s="33">
        <f t="shared" si="50"/>
        <v>32000</v>
      </c>
      <c r="D800" s="32" t="str">
        <f>VLOOKUP(L800,'Tables to Convert'!$E$3:$F$7,2,FALSE)</f>
        <v>Black</v>
      </c>
      <c r="E800" s="32" t="str">
        <f>VLOOKUP(M800,'Tables to Convert'!$H$3:$I$5,2,FALSE)</f>
        <v>Female</v>
      </c>
      <c r="F800" s="32" t="str">
        <f>VLOOKUP(N800,'Tables to Convert'!$K$3:$L$8,2,FALSE)</f>
        <v>Ohio</v>
      </c>
      <c r="G800" s="40">
        <f t="shared" si="51"/>
        <v>35</v>
      </c>
      <c r="H800" s="34">
        <f t="shared" si="52"/>
        <v>1</v>
      </c>
      <c r="I800" s="12">
        <v>45</v>
      </c>
      <c r="J800" s="12">
        <v>35</v>
      </c>
      <c r="K800" s="12">
        <v>42</v>
      </c>
      <c r="L800" s="12">
        <v>2</v>
      </c>
      <c r="M800" s="12">
        <v>2</v>
      </c>
      <c r="N800" s="12">
        <v>31</v>
      </c>
      <c r="O800" s="12">
        <v>1</v>
      </c>
      <c r="P800" s="26">
        <v>32000</v>
      </c>
      <c r="Q800" s="28">
        <v>793109450</v>
      </c>
      <c r="R800"/>
      <c r="S800"/>
    </row>
    <row r="801" spans="1:19">
      <c r="A801" s="31">
        <f t="shared" si="49"/>
        <v>0</v>
      </c>
      <c r="B801" s="32" t="str">
        <f>VLOOKUP(K801,'Tables to Convert'!$B$4:$C$19,2,FALSE)</f>
        <v>Some College</v>
      </c>
      <c r="C801" s="33">
        <f t="shared" si="50"/>
        <v>19900</v>
      </c>
      <c r="D801" s="32" t="str">
        <f>VLOOKUP(L801,'Tables to Convert'!$E$3:$F$7,2,FALSE)</f>
        <v>White</v>
      </c>
      <c r="E801" s="32" t="str">
        <f>VLOOKUP(M801,'Tables to Convert'!$H$3:$I$5,2,FALSE)</f>
        <v>Female</v>
      </c>
      <c r="F801" s="32" t="str">
        <f>VLOOKUP(N801,'Tables to Convert'!$K$3:$L$8,2,FALSE)</f>
        <v>Ohio</v>
      </c>
      <c r="G801" s="40">
        <f t="shared" si="51"/>
        <v>36</v>
      </c>
      <c r="H801" s="34">
        <f t="shared" si="52"/>
        <v>1</v>
      </c>
      <c r="I801" s="12">
        <v>0</v>
      </c>
      <c r="J801" s="12">
        <v>36</v>
      </c>
      <c r="K801" s="12">
        <v>40</v>
      </c>
      <c r="L801" s="12">
        <v>1</v>
      </c>
      <c r="M801" s="12">
        <v>2</v>
      </c>
      <c r="N801" s="12">
        <v>31</v>
      </c>
      <c r="O801" s="12">
        <v>1</v>
      </c>
      <c r="P801" s="26">
        <v>19900</v>
      </c>
      <c r="Q801" s="28">
        <v>86734302</v>
      </c>
      <c r="R801"/>
      <c r="S801"/>
    </row>
    <row r="802" spans="1:19">
      <c r="A802" s="31">
        <f t="shared" si="49"/>
        <v>45</v>
      </c>
      <c r="B802" s="32" t="str">
        <f>VLOOKUP(K802,'Tables to Convert'!$B$4:$C$19,2,FALSE)</f>
        <v>High School Diploma</v>
      </c>
      <c r="C802" s="33">
        <f t="shared" si="50"/>
        <v>22000</v>
      </c>
      <c r="D802" s="32" t="str">
        <f>VLOOKUP(L802,'Tables to Convert'!$E$3:$F$7,2,FALSE)</f>
        <v>White</v>
      </c>
      <c r="E802" s="32" t="str">
        <f>VLOOKUP(M802,'Tables to Convert'!$H$3:$I$5,2,FALSE)</f>
        <v>Female</v>
      </c>
      <c r="F802" s="32" t="str">
        <f>VLOOKUP(N802,'Tables to Convert'!$K$3:$L$8,2,FALSE)</f>
        <v>Ohio</v>
      </c>
      <c r="G802" s="40">
        <f t="shared" si="51"/>
        <v>46</v>
      </c>
      <c r="H802" s="34">
        <f t="shared" si="52"/>
        <v>3</v>
      </c>
      <c r="I802" s="12">
        <v>45</v>
      </c>
      <c r="J802" s="12">
        <v>46</v>
      </c>
      <c r="K802" s="12">
        <v>39</v>
      </c>
      <c r="L802" s="12">
        <v>1</v>
      </c>
      <c r="M802" s="12">
        <v>2</v>
      </c>
      <c r="N802" s="12">
        <v>31</v>
      </c>
      <c r="O802" s="12">
        <v>3</v>
      </c>
      <c r="P802" s="26">
        <v>22000</v>
      </c>
      <c r="Q802" s="28">
        <v>870762831</v>
      </c>
      <c r="R802"/>
      <c r="S802"/>
    </row>
    <row r="803" spans="1:19">
      <c r="A803" s="31">
        <f t="shared" si="49"/>
        <v>60</v>
      </c>
      <c r="B803" s="32" t="str">
        <f>VLOOKUP(K803,'Tables to Convert'!$B$4:$C$19,2,FALSE)</f>
        <v>High School Diploma</v>
      </c>
      <c r="C803" s="33">
        <f t="shared" si="50"/>
        <v>38000</v>
      </c>
      <c r="D803" s="32" t="str">
        <f>VLOOKUP(L803,'Tables to Convert'!$E$3:$F$7,2,FALSE)</f>
        <v>White</v>
      </c>
      <c r="E803" s="32" t="str">
        <f>VLOOKUP(M803,'Tables to Convert'!$H$3:$I$5,2,FALSE)</f>
        <v>Male</v>
      </c>
      <c r="F803" s="32" t="str">
        <f>VLOOKUP(N803,'Tables to Convert'!$K$3:$L$8,2,FALSE)</f>
        <v>Ohio</v>
      </c>
      <c r="G803" s="40">
        <f t="shared" si="51"/>
        <v>20</v>
      </c>
      <c r="H803" s="34">
        <f t="shared" si="52"/>
        <v>2</v>
      </c>
      <c r="I803" s="12">
        <v>60</v>
      </c>
      <c r="J803" s="12">
        <v>20</v>
      </c>
      <c r="K803" s="12">
        <v>39</v>
      </c>
      <c r="L803" s="12">
        <v>1</v>
      </c>
      <c r="M803" s="12">
        <v>1</v>
      </c>
      <c r="N803" s="12">
        <v>31</v>
      </c>
      <c r="O803" s="12">
        <v>2</v>
      </c>
      <c r="P803" s="26">
        <v>38000</v>
      </c>
      <c r="Q803" s="28">
        <v>988035704</v>
      </c>
      <c r="R803"/>
      <c r="S803"/>
    </row>
    <row r="804" spans="1:19">
      <c r="A804" s="31">
        <f t="shared" si="49"/>
        <v>50</v>
      </c>
      <c r="B804" s="32" t="str">
        <f>VLOOKUP(K804,'Tables to Convert'!$B$4:$C$19,2,FALSE)</f>
        <v>High School Diploma</v>
      </c>
      <c r="C804" s="33">
        <f t="shared" si="50"/>
        <v>31450</v>
      </c>
      <c r="D804" s="32" t="str">
        <f>VLOOKUP(L804,'Tables to Convert'!$E$3:$F$7,2,FALSE)</f>
        <v>White</v>
      </c>
      <c r="E804" s="32" t="str">
        <f>VLOOKUP(M804,'Tables to Convert'!$H$3:$I$5,2,FALSE)</f>
        <v>Male</v>
      </c>
      <c r="F804" s="32" t="str">
        <f>VLOOKUP(N804,'Tables to Convert'!$K$3:$L$8,2,FALSE)</f>
        <v>Ohio</v>
      </c>
      <c r="G804" s="40">
        <f t="shared" si="51"/>
        <v>38</v>
      </c>
      <c r="H804" s="34">
        <f t="shared" si="52"/>
        <v>1</v>
      </c>
      <c r="I804" s="12">
        <v>50</v>
      </c>
      <c r="J804" s="12">
        <v>38</v>
      </c>
      <c r="K804" s="12">
        <v>39</v>
      </c>
      <c r="L804" s="12">
        <v>1</v>
      </c>
      <c r="M804" s="12">
        <v>1</v>
      </c>
      <c r="N804" s="12">
        <v>31</v>
      </c>
      <c r="O804" s="12">
        <v>1</v>
      </c>
      <c r="P804" s="26">
        <v>31450</v>
      </c>
      <c r="Q804" s="28">
        <v>160424072</v>
      </c>
      <c r="R804"/>
      <c r="S804"/>
    </row>
    <row r="805" spans="1:19">
      <c r="A805" s="31">
        <f t="shared" si="49"/>
        <v>40</v>
      </c>
      <c r="B805" s="32" t="str">
        <f>VLOOKUP(K805,'Tables to Convert'!$B$4:$C$19,2,FALSE)</f>
        <v>Some College</v>
      </c>
      <c r="C805" s="33">
        <f t="shared" si="50"/>
        <v>30000</v>
      </c>
      <c r="D805" s="32" t="str">
        <f>VLOOKUP(L805,'Tables to Convert'!$E$3:$F$7,2,FALSE)</f>
        <v>White</v>
      </c>
      <c r="E805" s="32" t="str">
        <f>VLOOKUP(M805,'Tables to Convert'!$H$3:$I$5,2,FALSE)</f>
        <v>Female</v>
      </c>
      <c r="F805" s="32" t="str">
        <f>VLOOKUP(N805,'Tables to Convert'!$K$3:$L$8,2,FALSE)</f>
        <v>Ohio</v>
      </c>
      <c r="G805" s="40">
        <f t="shared" si="51"/>
        <v>52</v>
      </c>
      <c r="H805" s="34">
        <f t="shared" si="52"/>
        <v>4</v>
      </c>
      <c r="I805" s="12">
        <v>40</v>
      </c>
      <c r="J805" s="12">
        <v>52</v>
      </c>
      <c r="K805" s="12">
        <v>41</v>
      </c>
      <c r="L805" s="12">
        <v>1</v>
      </c>
      <c r="M805" s="12">
        <v>2</v>
      </c>
      <c r="N805" s="12">
        <v>31</v>
      </c>
      <c r="O805" s="12">
        <v>4</v>
      </c>
      <c r="P805" s="26">
        <v>30000</v>
      </c>
      <c r="Q805" s="28">
        <v>583027501</v>
      </c>
      <c r="R805"/>
      <c r="S805"/>
    </row>
    <row r="806" spans="1:19">
      <c r="A806" s="31">
        <f t="shared" si="49"/>
        <v>40</v>
      </c>
      <c r="B806" s="32" t="str">
        <f>VLOOKUP(K806,'Tables to Convert'!$B$4:$C$19,2,FALSE)</f>
        <v>High School Diploma</v>
      </c>
      <c r="C806" s="33">
        <f t="shared" si="50"/>
        <v>12000</v>
      </c>
      <c r="D806" s="32" t="str">
        <f>VLOOKUP(L806,'Tables to Convert'!$E$3:$F$7,2,FALSE)</f>
        <v>White</v>
      </c>
      <c r="E806" s="32" t="str">
        <f>VLOOKUP(M806,'Tables to Convert'!$H$3:$I$5,2,FALSE)</f>
        <v>Female</v>
      </c>
      <c r="F806" s="32" t="str">
        <f>VLOOKUP(N806,'Tables to Convert'!$K$3:$L$8,2,FALSE)</f>
        <v>Ohio</v>
      </c>
      <c r="G806" s="40">
        <f t="shared" si="51"/>
        <v>21</v>
      </c>
      <c r="H806" s="34">
        <f t="shared" si="52"/>
        <v>3</v>
      </c>
      <c r="I806" s="12">
        <v>40</v>
      </c>
      <c r="J806" s="12">
        <v>21</v>
      </c>
      <c r="K806" s="12">
        <v>39</v>
      </c>
      <c r="L806" s="12">
        <v>1</v>
      </c>
      <c r="M806" s="12">
        <v>2</v>
      </c>
      <c r="N806" s="12">
        <v>31</v>
      </c>
      <c r="O806" s="12">
        <v>3</v>
      </c>
      <c r="P806" s="26">
        <v>12000</v>
      </c>
      <c r="Q806" s="28">
        <v>449890181</v>
      </c>
      <c r="R806"/>
      <c r="S806"/>
    </row>
    <row r="807" spans="1:19">
      <c r="A807" s="31">
        <f t="shared" si="49"/>
        <v>40</v>
      </c>
      <c r="B807" s="32" t="str">
        <f>VLOOKUP(K807,'Tables to Convert'!$B$4:$C$19,2,FALSE)</f>
        <v>Bachelors</v>
      </c>
      <c r="C807" s="33">
        <f t="shared" si="50"/>
        <v>40000</v>
      </c>
      <c r="D807" s="32" t="str">
        <f>VLOOKUP(L807,'Tables to Convert'!$E$3:$F$7,2,FALSE)</f>
        <v>White</v>
      </c>
      <c r="E807" s="32" t="str">
        <f>VLOOKUP(M807,'Tables to Convert'!$H$3:$I$5,2,FALSE)</f>
        <v>Female</v>
      </c>
      <c r="F807" s="32" t="str">
        <f>VLOOKUP(N807,'Tables to Convert'!$K$3:$L$8,2,FALSE)</f>
        <v>Ohio</v>
      </c>
      <c r="G807" s="40">
        <f t="shared" si="51"/>
        <v>52</v>
      </c>
      <c r="H807" s="34">
        <f t="shared" si="52"/>
        <v>4</v>
      </c>
      <c r="I807" s="12">
        <v>40</v>
      </c>
      <c r="J807" s="12">
        <v>52</v>
      </c>
      <c r="K807" s="12">
        <v>44</v>
      </c>
      <c r="L807" s="12">
        <v>1</v>
      </c>
      <c r="M807" s="12">
        <v>2</v>
      </c>
      <c r="N807" s="12">
        <v>31</v>
      </c>
      <c r="O807" s="12">
        <v>4</v>
      </c>
      <c r="P807" s="26">
        <v>40000</v>
      </c>
      <c r="Q807" s="28">
        <v>75425917</v>
      </c>
      <c r="R807"/>
      <c r="S807"/>
    </row>
    <row r="808" spans="1:19">
      <c r="A808" s="31">
        <f t="shared" si="49"/>
        <v>60</v>
      </c>
      <c r="B808" s="32" t="str">
        <f>VLOOKUP(K808,'Tables to Convert'!$B$4:$C$19,2,FALSE)</f>
        <v>Some College</v>
      </c>
      <c r="C808" s="33">
        <f t="shared" si="50"/>
        <v>30000</v>
      </c>
      <c r="D808" s="32" t="str">
        <f>VLOOKUP(L808,'Tables to Convert'!$E$3:$F$7,2,FALSE)</f>
        <v>White</v>
      </c>
      <c r="E808" s="32" t="str">
        <f>VLOOKUP(M808,'Tables to Convert'!$H$3:$I$5,2,FALSE)</f>
        <v>Male</v>
      </c>
      <c r="F808" s="32" t="str">
        <f>VLOOKUP(N808,'Tables to Convert'!$K$3:$L$8,2,FALSE)</f>
        <v>Ohio</v>
      </c>
      <c r="G808" s="40">
        <f t="shared" si="51"/>
        <v>51</v>
      </c>
      <c r="H808" s="34">
        <f t="shared" si="52"/>
        <v>4</v>
      </c>
      <c r="I808" s="12">
        <v>60</v>
      </c>
      <c r="J808" s="12">
        <v>51</v>
      </c>
      <c r="K808" s="12">
        <v>43</v>
      </c>
      <c r="L808" s="12">
        <v>1</v>
      </c>
      <c r="M808" s="12">
        <v>1</v>
      </c>
      <c r="N808" s="12">
        <v>31</v>
      </c>
      <c r="O808" s="12">
        <v>4</v>
      </c>
      <c r="P808" s="26">
        <v>30000</v>
      </c>
      <c r="Q808" s="28">
        <v>812976665</v>
      </c>
      <c r="R808"/>
      <c r="S808"/>
    </row>
    <row r="809" spans="1:19">
      <c r="A809" s="31">
        <f t="shared" si="49"/>
        <v>40</v>
      </c>
      <c r="B809" s="32" t="str">
        <f>VLOOKUP(K809,'Tables to Convert'!$B$4:$C$19,2,FALSE)</f>
        <v>High School Diploma</v>
      </c>
      <c r="C809" s="33">
        <f t="shared" si="50"/>
        <v>0</v>
      </c>
      <c r="D809" s="32" t="str">
        <f>VLOOKUP(L809,'Tables to Convert'!$E$3:$F$7,2,FALSE)</f>
        <v>White</v>
      </c>
      <c r="E809" s="32" t="str">
        <f>VLOOKUP(M809,'Tables to Convert'!$H$3:$I$5,2,FALSE)</f>
        <v>Male</v>
      </c>
      <c r="F809" s="32" t="str">
        <f>VLOOKUP(N809,'Tables to Convert'!$K$3:$L$8,2,FALSE)</f>
        <v>Ohio</v>
      </c>
      <c r="G809" s="40">
        <f t="shared" si="51"/>
        <v>31</v>
      </c>
      <c r="H809" s="34">
        <f t="shared" si="52"/>
        <v>8</v>
      </c>
      <c r="I809" s="12">
        <v>40</v>
      </c>
      <c r="J809" s="12">
        <v>31</v>
      </c>
      <c r="K809" s="12">
        <v>39</v>
      </c>
      <c r="L809" s="12">
        <v>1</v>
      </c>
      <c r="M809" s="12">
        <v>1</v>
      </c>
      <c r="N809" s="12">
        <v>31</v>
      </c>
      <c r="O809" s="12">
        <v>8</v>
      </c>
      <c r="P809" s="26">
        <v>0</v>
      </c>
      <c r="Q809" s="28">
        <v>800982253</v>
      </c>
      <c r="R809"/>
      <c r="S809"/>
    </row>
    <row r="810" spans="1:19">
      <c r="A810" s="31">
        <f t="shared" si="49"/>
        <v>0</v>
      </c>
      <c r="B810" s="32" t="str">
        <f>VLOOKUP(K810,'Tables to Convert'!$B$4:$C$19,2,FALSE)</f>
        <v>High School Diploma</v>
      </c>
      <c r="C810" s="33">
        <f t="shared" si="50"/>
        <v>25000</v>
      </c>
      <c r="D810" s="32" t="str">
        <f>VLOOKUP(L810,'Tables to Convert'!$E$3:$F$7,2,FALSE)</f>
        <v>White</v>
      </c>
      <c r="E810" s="32" t="str">
        <f>VLOOKUP(M810,'Tables to Convert'!$H$3:$I$5,2,FALSE)</f>
        <v>Male</v>
      </c>
      <c r="F810" s="32" t="str">
        <f>VLOOKUP(N810,'Tables to Convert'!$K$3:$L$8,2,FALSE)</f>
        <v>Ohio</v>
      </c>
      <c r="G810" s="40">
        <f t="shared" si="51"/>
        <v>51</v>
      </c>
      <c r="H810" s="34">
        <f t="shared" si="52"/>
        <v>4</v>
      </c>
      <c r="I810" s="12">
        <v>0</v>
      </c>
      <c r="J810" s="12">
        <v>51</v>
      </c>
      <c r="K810" s="12">
        <v>39</v>
      </c>
      <c r="L810" s="12">
        <v>1</v>
      </c>
      <c r="M810" s="12">
        <v>1</v>
      </c>
      <c r="N810" s="12">
        <v>31</v>
      </c>
      <c r="O810" s="12">
        <v>4</v>
      </c>
      <c r="P810" s="26">
        <v>25000</v>
      </c>
      <c r="Q810" s="28">
        <v>351040110</v>
      </c>
      <c r="R810"/>
      <c r="S810"/>
    </row>
    <row r="811" spans="1:19">
      <c r="A811" s="31">
        <f t="shared" si="49"/>
        <v>0</v>
      </c>
      <c r="B811" s="32" t="str">
        <f>VLOOKUP(K811,'Tables to Convert'!$B$4:$C$19,2,FALSE)</f>
        <v>High School Diploma</v>
      </c>
      <c r="C811" s="33">
        <f t="shared" si="50"/>
        <v>25000</v>
      </c>
      <c r="D811" s="32" t="str">
        <f>VLOOKUP(L811,'Tables to Convert'!$E$3:$F$7,2,FALSE)</f>
        <v>White</v>
      </c>
      <c r="E811" s="32" t="str">
        <f>VLOOKUP(M811,'Tables to Convert'!$H$3:$I$5,2,FALSE)</f>
        <v>Female</v>
      </c>
      <c r="F811" s="32" t="str">
        <f>VLOOKUP(N811,'Tables to Convert'!$K$3:$L$8,2,FALSE)</f>
        <v>Ohio</v>
      </c>
      <c r="G811" s="40">
        <f t="shared" si="51"/>
        <v>47</v>
      </c>
      <c r="H811" s="34">
        <f t="shared" si="52"/>
        <v>4</v>
      </c>
      <c r="I811" s="12">
        <v>0</v>
      </c>
      <c r="J811" s="12">
        <v>47</v>
      </c>
      <c r="K811" s="12">
        <v>39</v>
      </c>
      <c r="L811" s="12">
        <v>1</v>
      </c>
      <c r="M811" s="12">
        <v>2</v>
      </c>
      <c r="N811" s="12">
        <v>31</v>
      </c>
      <c r="O811" s="12">
        <v>4</v>
      </c>
      <c r="P811" s="26">
        <v>25000</v>
      </c>
      <c r="Q811" s="28">
        <v>319475932</v>
      </c>
      <c r="R811"/>
      <c r="S811"/>
    </row>
    <row r="812" spans="1:19">
      <c r="A812" s="31">
        <f t="shared" si="49"/>
        <v>0</v>
      </c>
      <c r="B812" s="32" t="str">
        <f>VLOOKUP(K812,'Tables to Convert'!$B$4:$C$19,2,FALSE)</f>
        <v>High School Diploma</v>
      </c>
      <c r="C812" s="33">
        <f t="shared" si="50"/>
        <v>7589</v>
      </c>
      <c r="D812" s="32" t="str">
        <f>VLOOKUP(L812,'Tables to Convert'!$E$3:$F$7,2,FALSE)</f>
        <v>White</v>
      </c>
      <c r="E812" s="32" t="str">
        <f>VLOOKUP(M812,'Tables to Convert'!$H$3:$I$5,2,FALSE)</f>
        <v>Male</v>
      </c>
      <c r="F812" s="32" t="str">
        <f>VLOOKUP(N812,'Tables to Convert'!$K$3:$L$8,2,FALSE)</f>
        <v>Ohio</v>
      </c>
      <c r="G812" s="40">
        <f t="shared" si="51"/>
        <v>23</v>
      </c>
      <c r="H812" s="34">
        <f t="shared" si="52"/>
        <v>4</v>
      </c>
      <c r="I812" s="12">
        <v>0</v>
      </c>
      <c r="J812" s="12">
        <v>23</v>
      </c>
      <c r="K812" s="12">
        <v>39</v>
      </c>
      <c r="L812" s="12">
        <v>1</v>
      </c>
      <c r="M812" s="12">
        <v>1</v>
      </c>
      <c r="N812" s="12">
        <v>31</v>
      </c>
      <c r="O812" s="12">
        <v>4</v>
      </c>
      <c r="P812" s="26">
        <v>7589</v>
      </c>
      <c r="Q812" s="28">
        <v>117661975</v>
      </c>
      <c r="R812"/>
      <c r="S812"/>
    </row>
    <row r="813" spans="1:19">
      <c r="A813" s="31">
        <f t="shared" si="49"/>
        <v>45</v>
      </c>
      <c r="B813" s="32" t="str">
        <f>VLOOKUP(K813,'Tables to Convert'!$B$4:$C$19,2,FALSE)</f>
        <v>Some College</v>
      </c>
      <c r="C813" s="33">
        <f t="shared" si="50"/>
        <v>40000</v>
      </c>
      <c r="D813" s="32" t="str">
        <f>VLOOKUP(L813,'Tables to Convert'!$E$3:$F$7,2,FALSE)</f>
        <v>White</v>
      </c>
      <c r="E813" s="32" t="str">
        <f>VLOOKUP(M813,'Tables to Convert'!$H$3:$I$5,2,FALSE)</f>
        <v>Male</v>
      </c>
      <c r="F813" s="32" t="str">
        <f>VLOOKUP(N813,'Tables to Convert'!$K$3:$L$8,2,FALSE)</f>
        <v>Ohio</v>
      </c>
      <c r="G813" s="40">
        <f t="shared" si="51"/>
        <v>43</v>
      </c>
      <c r="H813" s="34">
        <f t="shared" si="52"/>
        <v>4</v>
      </c>
      <c r="I813" s="12">
        <v>45</v>
      </c>
      <c r="J813" s="12">
        <v>43</v>
      </c>
      <c r="K813" s="12">
        <v>40</v>
      </c>
      <c r="L813" s="12">
        <v>1</v>
      </c>
      <c r="M813" s="12">
        <v>1</v>
      </c>
      <c r="N813" s="12">
        <v>31</v>
      </c>
      <c r="O813" s="12">
        <v>4</v>
      </c>
      <c r="P813" s="26">
        <v>40000</v>
      </c>
      <c r="Q813" s="28">
        <v>20710520</v>
      </c>
      <c r="R813"/>
      <c r="S813"/>
    </row>
    <row r="814" spans="1:19">
      <c r="A814" s="31">
        <f t="shared" si="49"/>
        <v>42</v>
      </c>
      <c r="B814" s="32" t="str">
        <f>VLOOKUP(K814,'Tables to Convert'!$B$4:$C$19,2,FALSE)</f>
        <v>Some College</v>
      </c>
      <c r="C814" s="33">
        <f t="shared" si="50"/>
        <v>44000</v>
      </c>
      <c r="D814" s="32" t="str">
        <f>VLOOKUP(L814,'Tables to Convert'!$E$3:$F$7,2,FALSE)</f>
        <v>White</v>
      </c>
      <c r="E814" s="32" t="str">
        <f>VLOOKUP(M814,'Tables to Convert'!$H$3:$I$5,2,FALSE)</f>
        <v>Female</v>
      </c>
      <c r="F814" s="32" t="str">
        <f>VLOOKUP(N814,'Tables to Convert'!$K$3:$L$8,2,FALSE)</f>
        <v>Ohio</v>
      </c>
      <c r="G814" s="40">
        <f t="shared" si="51"/>
        <v>43</v>
      </c>
      <c r="H814" s="34">
        <f t="shared" si="52"/>
        <v>4</v>
      </c>
      <c r="I814" s="12">
        <v>42</v>
      </c>
      <c r="J814" s="12">
        <v>43</v>
      </c>
      <c r="K814" s="12">
        <v>40</v>
      </c>
      <c r="L814" s="12">
        <v>1</v>
      </c>
      <c r="M814" s="12">
        <v>2</v>
      </c>
      <c r="N814" s="12">
        <v>31</v>
      </c>
      <c r="O814" s="12">
        <v>4</v>
      </c>
      <c r="P814" s="26">
        <v>44000</v>
      </c>
      <c r="Q814" s="28">
        <v>550331937</v>
      </c>
      <c r="R814"/>
      <c r="S814"/>
    </row>
    <row r="815" spans="1:19">
      <c r="A815" s="31">
        <f t="shared" si="49"/>
        <v>40</v>
      </c>
      <c r="B815" s="32" t="str">
        <f>VLOOKUP(K815,'Tables to Convert'!$B$4:$C$19,2,FALSE)</f>
        <v>Some College</v>
      </c>
      <c r="C815" s="33">
        <f t="shared" si="50"/>
        <v>15000</v>
      </c>
      <c r="D815" s="32" t="str">
        <f>VLOOKUP(L815,'Tables to Convert'!$E$3:$F$7,2,FALSE)</f>
        <v>White</v>
      </c>
      <c r="E815" s="32" t="str">
        <f>VLOOKUP(M815,'Tables to Convert'!$H$3:$I$5,2,FALSE)</f>
        <v>Male</v>
      </c>
      <c r="F815" s="32" t="str">
        <f>VLOOKUP(N815,'Tables to Convert'!$K$3:$L$8,2,FALSE)</f>
        <v>Ohio</v>
      </c>
      <c r="G815" s="40">
        <f t="shared" si="51"/>
        <v>23</v>
      </c>
      <c r="H815" s="34">
        <f t="shared" si="52"/>
        <v>4</v>
      </c>
      <c r="I815" s="12">
        <v>40</v>
      </c>
      <c r="J815" s="12">
        <v>23</v>
      </c>
      <c r="K815" s="12">
        <v>40</v>
      </c>
      <c r="L815" s="12">
        <v>1</v>
      </c>
      <c r="M815" s="12">
        <v>1</v>
      </c>
      <c r="N815" s="12">
        <v>31</v>
      </c>
      <c r="O815" s="12">
        <v>4</v>
      </c>
      <c r="P815" s="26">
        <v>15000</v>
      </c>
      <c r="Q815" s="28">
        <v>474435779</v>
      </c>
      <c r="R815"/>
      <c r="S815"/>
    </row>
    <row r="816" spans="1:19">
      <c r="A816" s="31">
        <f t="shared" si="49"/>
        <v>44</v>
      </c>
      <c r="B816" s="32" t="str">
        <f>VLOOKUP(K816,'Tables to Convert'!$B$4:$C$19,2,FALSE)</f>
        <v>High School Diploma</v>
      </c>
      <c r="C816" s="33">
        <f t="shared" si="50"/>
        <v>45000</v>
      </c>
      <c r="D816" s="32" t="str">
        <f>VLOOKUP(L816,'Tables to Convert'!$E$3:$F$7,2,FALSE)</f>
        <v>White</v>
      </c>
      <c r="E816" s="32" t="str">
        <f>VLOOKUP(M816,'Tables to Convert'!$H$3:$I$5,2,FALSE)</f>
        <v>Male</v>
      </c>
      <c r="F816" s="32" t="str">
        <f>VLOOKUP(N816,'Tables to Convert'!$K$3:$L$8,2,FALSE)</f>
        <v>Ohio</v>
      </c>
      <c r="G816" s="40">
        <f t="shared" si="51"/>
        <v>32</v>
      </c>
      <c r="H816" s="34">
        <f t="shared" si="52"/>
        <v>1</v>
      </c>
      <c r="I816" s="12">
        <v>44</v>
      </c>
      <c r="J816" s="12">
        <v>32</v>
      </c>
      <c r="K816" s="12">
        <v>39</v>
      </c>
      <c r="L816" s="12">
        <v>1</v>
      </c>
      <c r="M816" s="12">
        <v>1</v>
      </c>
      <c r="N816" s="12">
        <v>31</v>
      </c>
      <c r="O816" s="12">
        <v>1</v>
      </c>
      <c r="P816" s="26">
        <v>45000</v>
      </c>
      <c r="Q816" s="28">
        <v>676237831</v>
      </c>
      <c r="R816"/>
      <c r="S816"/>
    </row>
    <row r="817" spans="1:19">
      <c r="A817" s="31">
        <f t="shared" si="49"/>
        <v>40</v>
      </c>
      <c r="B817" s="32" t="str">
        <f>VLOOKUP(K817,'Tables to Convert'!$B$4:$C$19,2,FALSE)</f>
        <v>High School Diploma</v>
      </c>
      <c r="C817" s="33">
        <f t="shared" si="50"/>
        <v>70000</v>
      </c>
      <c r="D817" s="32" t="str">
        <f>VLOOKUP(L817,'Tables to Convert'!$E$3:$F$7,2,FALSE)</f>
        <v>White</v>
      </c>
      <c r="E817" s="32" t="str">
        <f>VLOOKUP(M817,'Tables to Convert'!$H$3:$I$5,2,FALSE)</f>
        <v>Male</v>
      </c>
      <c r="F817" s="32" t="str">
        <f>VLOOKUP(N817,'Tables to Convert'!$K$3:$L$8,2,FALSE)</f>
        <v>Ohio</v>
      </c>
      <c r="G817" s="40">
        <f t="shared" si="51"/>
        <v>55</v>
      </c>
      <c r="H817" s="34">
        <f t="shared" si="52"/>
        <v>3</v>
      </c>
      <c r="I817" s="12">
        <v>40</v>
      </c>
      <c r="J817" s="12">
        <v>55</v>
      </c>
      <c r="K817" s="12">
        <v>39</v>
      </c>
      <c r="L817" s="12">
        <v>1</v>
      </c>
      <c r="M817" s="12">
        <v>1</v>
      </c>
      <c r="N817" s="12">
        <v>31</v>
      </c>
      <c r="O817" s="12">
        <v>3</v>
      </c>
      <c r="P817" s="26">
        <v>70000</v>
      </c>
      <c r="Q817" s="28">
        <v>242270165</v>
      </c>
      <c r="R817"/>
      <c r="S817"/>
    </row>
    <row r="818" spans="1:19">
      <c r="A818" s="31">
        <f t="shared" si="49"/>
        <v>40</v>
      </c>
      <c r="B818" s="32" t="str">
        <f>VLOOKUP(K818,'Tables to Convert'!$B$4:$C$19,2,FALSE)</f>
        <v>Some College</v>
      </c>
      <c r="C818" s="33">
        <f t="shared" si="50"/>
        <v>38000</v>
      </c>
      <c r="D818" s="32" t="str">
        <f>VLOOKUP(L818,'Tables to Convert'!$E$3:$F$7,2,FALSE)</f>
        <v>White</v>
      </c>
      <c r="E818" s="32" t="str">
        <f>VLOOKUP(M818,'Tables to Convert'!$H$3:$I$5,2,FALSE)</f>
        <v>Female</v>
      </c>
      <c r="F818" s="32" t="str">
        <f>VLOOKUP(N818,'Tables to Convert'!$K$3:$L$8,2,FALSE)</f>
        <v>Ohio</v>
      </c>
      <c r="G818" s="40">
        <f t="shared" si="51"/>
        <v>30</v>
      </c>
      <c r="H818" s="34">
        <f t="shared" si="52"/>
        <v>3</v>
      </c>
      <c r="I818" s="12">
        <v>40</v>
      </c>
      <c r="J818" s="12">
        <v>30</v>
      </c>
      <c r="K818" s="12">
        <v>43</v>
      </c>
      <c r="L818" s="12">
        <v>1</v>
      </c>
      <c r="M818" s="12">
        <v>2</v>
      </c>
      <c r="N818" s="12">
        <v>31</v>
      </c>
      <c r="O818" s="12">
        <v>3</v>
      </c>
      <c r="P818" s="26">
        <v>38000</v>
      </c>
      <c r="Q818" s="28">
        <v>980927888</v>
      </c>
      <c r="R818"/>
      <c r="S818"/>
    </row>
    <row r="819" spans="1:19">
      <c r="A819" s="31">
        <f t="shared" si="49"/>
        <v>50</v>
      </c>
      <c r="B819" s="32" t="str">
        <f>VLOOKUP(K819,'Tables to Convert'!$B$4:$C$19,2,FALSE)</f>
        <v>High School Diploma</v>
      </c>
      <c r="C819" s="33">
        <f t="shared" si="50"/>
        <v>48000</v>
      </c>
      <c r="D819" s="32" t="str">
        <f>VLOOKUP(L819,'Tables to Convert'!$E$3:$F$7,2,FALSE)</f>
        <v>White</v>
      </c>
      <c r="E819" s="32" t="str">
        <f>VLOOKUP(M819,'Tables to Convert'!$H$3:$I$5,2,FALSE)</f>
        <v>Male</v>
      </c>
      <c r="F819" s="32" t="str">
        <f>VLOOKUP(N819,'Tables to Convert'!$K$3:$L$8,2,FALSE)</f>
        <v>Ohio</v>
      </c>
      <c r="G819" s="40">
        <f t="shared" si="51"/>
        <v>58</v>
      </c>
      <c r="H819" s="34">
        <f t="shared" si="52"/>
        <v>6</v>
      </c>
      <c r="I819" s="12">
        <v>50</v>
      </c>
      <c r="J819" s="12">
        <v>58</v>
      </c>
      <c r="K819" s="12">
        <v>39</v>
      </c>
      <c r="L819" s="12">
        <v>1</v>
      </c>
      <c r="M819" s="12">
        <v>1</v>
      </c>
      <c r="N819" s="12">
        <v>31</v>
      </c>
      <c r="O819" s="12">
        <v>6</v>
      </c>
      <c r="P819" s="26">
        <v>48000</v>
      </c>
      <c r="Q819" s="28">
        <v>968356193</v>
      </c>
      <c r="R819"/>
      <c r="S819"/>
    </row>
    <row r="820" spans="1:19">
      <c r="A820" s="31">
        <f t="shared" si="49"/>
        <v>40</v>
      </c>
      <c r="B820" s="32" t="str">
        <f>VLOOKUP(K820,'Tables to Convert'!$B$4:$C$19,2,FALSE)</f>
        <v>High School Diploma</v>
      </c>
      <c r="C820" s="33">
        <f t="shared" si="50"/>
        <v>25000</v>
      </c>
      <c r="D820" s="32" t="str">
        <f>VLOOKUP(L820,'Tables to Convert'!$E$3:$F$7,2,FALSE)</f>
        <v>Black</v>
      </c>
      <c r="E820" s="32" t="str">
        <f>VLOOKUP(M820,'Tables to Convert'!$H$3:$I$5,2,FALSE)</f>
        <v>Female</v>
      </c>
      <c r="F820" s="32" t="str">
        <f>VLOOKUP(N820,'Tables to Convert'!$K$3:$L$8,2,FALSE)</f>
        <v>Ohio</v>
      </c>
      <c r="G820" s="40">
        <f t="shared" si="51"/>
        <v>35</v>
      </c>
      <c r="H820" s="34">
        <f t="shared" si="52"/>
        <v>6</v>
      </c>
      <c r="I820" s="12">
        <v>40</v>
      </c>
      <c r="J820" s="12">
        <v>35</v>
      </c>
      <c r="K820" s="12">
        <v>39</v>
      </c>
      <c r="L820" s="12">
        <v>2</v>
      </c>
      <c r="M820" s="12">
        <v>2</v>
      </c>
      <c r="N820" s="12">
        <v>31</v>
      </c>
      <c r="O820" s="12">
        <v>6</v>
      </c>
      <c r="P820" s="26">
        <v>25000</v>
      </c>
      <c r="Q820" s="28">
        <v>179830606</v>
      </c>
      <c r="R820"/>
      <c r="S820"/>
    </row>
    <row r="821" spans="1:19">
      <c r="A821" s="31">
        <f t="shared" si="49"/>
        <v>50</v>
      </c>
      <c r="B821" s="32" t="str">
        <f>VLOOKUP(K821,'Tables to Convert'!$B$4:$C$19,2,FALSE)</f>
        <v>Graduate School</v>
      </c>
      <c r="C821" s="33">
        <f t="shared" si="50"/>
        <v>0</v>
      </c>
      <c r="D821" s="32" t="str">
        <f>VLOOKUP(L821,'Tables to Convert'!$E$3:$F$7,2,FALSE)</f>
        <v>White</v>
      </c>
      <c r="E821" s="32" t="str">
        <f>VLOOKUP(M821,'Tables to Convert'!$H$3:$I$5,2,FALSE)</f>
        <v>Male</v>
      </c>
      <c r="F821" s="32" t="str">
        <f>VLOOKUP(N821,'Tables to Convert'!$K$3:$L$8,2,FALSE)</f>
        <v>Ohio</v>
      </c>
      <c r="G821" s="40">
        <f t="shared" si="51"/>
        <v>52</v>
      </c>
      <c r="H821" s="34">
        <f t="shared" si="52"/>
        <v>8</v>
      </c>
      <c r="I821" s="12">
        <v>50</v>
      </c>
      <c r="J821" s="12">
        <v>52</v>
      </c>
      <c r="K821" s="12">
        <v>45</v>
      </c>
      <c r="L821" s="12">
        <v>1</v>
      </c>
      <c r="M821" s="12">
        <v>1</v>
      </c>
      <c r="N821" s="12">
        <v>31</v>
      </c>
      <c r="O821" s="12">
        <v>8</v>
      </c>
      <c r="P821" s="26">
        <v>0</v>
      </c>
      <c r="Q821" s="28">
        <v>609033941</v>
      </c>
      <c r="R821"/>
      <c r="S821"/>
    </row>
    <row r="822" spans="1:19">
      <c r="A822" s="31">
        <f t="shared" si="49"/>
        <v>40</v>
      </c>
      <c r="B822" s="32" t="str">
        <f>VLOOKUP(K822,'Tables to Convert'!$B$4:$C$19,2,FALSE)</f>
        <v>Some College</v>
      </c>
      <c r="C822" s="33">
        <f t="shared" si="50"/>
        <v>30000</v>
      </c>
      <c r="D822" s="32" t="str">
        <f>VLOOKUP(L822,'Tables to Convert'!$E$3:$F$7,2,FALSE)</f>
        <v>White</v>
      </c>
      <c r="E822" s="32" t="str">
        <f>VLOOKUP(M822,'Tables to Convert'!$H$3:$I$5,2,FALSE)</f>
        <v>Female</v>
      </c>
      <c r="F822" s="32" t="str">
        <f>VLOOKUP(N822,'Tables to Convert'!$K$3:$L$8,2,FALSE)</f>
        <v>Ohio</v>
      </c>
      <c r="G822" s="40">
        <f t="shared" si="51"/>
        <v>47</v>
      </c>
      <c r="H822" s="34">
        <f t="shared" si="52"/>
        <v>8</v>
      </c>
      <c r="I822" s="12">
        <v>40</v>
      </c>
      <c r="J822" s="12">
        <v>47</v>
      </c>
      <c r="K822" s="12">
        <v>43</v>
      </c>
      <c r="L822" s="12">
        <v>1</v>
      </c>
      <c r="M822" s="12">
        <v>2</v>
      </c>
      <c r="N822" s="12">
        <v>31</v>
      </c>
      <c r="O822" s="12">
        <v>8</v>
      </c>
      <c r="P822" s="26">
        <v>30000</v>
      </c>
      <c r="Q822" s="28">
        <v>994671531</v>
      </c>
      <c r="R822"/>
      <c r="S822"/>
    </row>
    <row r="823" spans="1:19">
      <c r="A823" s="31">
        <f t="shared" si="49"/>
        <v>40</v>
      </c>
      <c r="B823" s="32" t="str">
        <f>VLOOKUP(K823,'Tables to Convert'!$B$4:$C$19,2,FALSE)</f>
        <v>Some College</v>
      </c>
      <c r="C823" s="33">
        <f t="shared" si="50"/>
        <v>31000</v>
      </c>
      <c r="D823" s="32" t="str">
        <f>VLOOKUP(L823,'Tables to Convert'!$E$3:$F$7,2,FALSE)</f>
        <v>White</v>
      </c>
      <c r="E823" s="32" t="str">
        <f>VLOOKUP(M823,'Tables to Convert'!$H$3:$I$5,2,FALSE)</f>
        <v>Male</v>
      </c>
      <c r="F823" s="32" t="str">
        <f>VLOOKUP(N823,'Tables to Convert'!$K$3:$L$8,2,FALSE)</f>
        <v>Ohio</v>
      </c>
      <c r="G823" s="40">
        <f t="shared" si="51"/>
        <v>40</v>
      </c>
      <c r="H823" s="34">
        <f t="shared" si="52"/>
        <v>5</v>
      </c>
      <c r="I823" s="12">
        <v>40</v>
      </c>
      <c r="J823" s="12">
        <v>40</v>
      </c>
      <c r="K823" s="12">
        <v>41</v>
      </c>
      <c r="L823" s="12">
        <v>1</v>
      </c>
      <c r="M823" s="12">
        <v>1</v>
      </c>
      <c r="N823" s="12">
        <v>31</v>
      </c>
      <c r="O823" s="12">
        <v>5</v>
      </c>
      <c r="P823" s="26">
        <v>31000</v>
      </c>
      <c r="Q823" s="28">
        <v>349658852</v>
      </c>
      <c r="R823"/>
      <c r="S823"/>
    </row>
    <row r="824" spans="1:19">
      <c r="A824" s="31">
        <f t="shared" si="49"/>
        <v>60</v>
      </c>
      <c r="B824" s="32" t="str">
        <f>VLOOKUP(K824,'Tables to Convert'!$B$4:$C$19,2,FALSE)</f>
        <v>High School Diploma</v>
      </c>
      <c r="C824" s="33">
        <f t="shared" si="50"/>
        <v>18000</v>
      </c>
      <c r="D824" s="32" t="str">
        <f>VLOOKUP(L824,'Tables to Convert'!$E$3:$F$7,2,FALSE)</f>
        <v>White</v>
      </c>
      <c r="E824" s="32" t="str">
        <f>VLOOKUP(M824,'Tables to Convert'!$H$3:$I$5,2,FALSE)</f>
        <v>Female</v>
      </c>
      <c r="F824" s="32" t="str">
        <f>VLOOKUP(N824,'Tables to Convert'!$K$3:$L$8,2,FALSE)</f>
        <v>Ohio</v>
      </c>
      <c r="G824" s="40">
        <f t="shared" si="51"/>
        <v>35</v>
      </c>
      <c r="H824" s="34">
        <f t="shared" si="52"/>
        <v>1</v>
      </c>
      <c r="I824" s="12">
        <v>60</v>
      </c>
      <c r="J824" s="12">
        <v>35</v>
      </c>
      <c r="K824" s="12">
        <v>39</v>
      </c>
      <c r="L824" s="12">
        <v>1</v>
      </c>
      <c r="M824" s="12">
        <v>2</v>
      </c>
      <c r="N824" s="12">
        <v>31</v>
      </c>
      <c r="O824" s="12">
        <v>1</v>
      </c>
      <c r="P824" s="26">
        <v>18000</v>
      </c>
      <c r="Q824" s="28">
        <v>724313383</v>
      </c>
      <c r="R824"/>
      <c r="S824"/>
    </row>
    <row r="825" spans="1:19">
      <c r="A825" s="31">
        <f t="shared" si="49"/>
        <v>40</v>
      </c>
      <c r="B825" s="32" t="str">
        <f>VLOOKUP(K825,'Tables to Convert'!$B$4:$C$19,2,FALSE)</f>
        <v>Some College</v>
      </c>
      <c r="C825" s="33">
        <f t="shared" si="50"/>
        <v>11700</v>
      </c>
      <c r="D825" s="32" t="str">
        <f>VLOOKUP(L825,'Tables to Convert'!$E$3:$F$7,2,FALSE)</f>
        <v>White</v>
      </c>
      <c r="E825" s="32" t="str">
        <f>VLOOKUP(M825,'Tables to Convert'!$H$3:$I$5,2,FALSE)</f>
        <v>Male</v>
      </c>
      <c r="F825" s="32" t="str">
        <f>VLOOKUP(N825,'Tables to Convert'!$K$3:$L$8,2,FALSE)</f>
        <v>Ohio</v>
      </c>
      <c r="G825" s="40">
        <f t="shared" si="51"/>
        <v>44</v>
      </c>
      <c r="H825" s="34">
        <f t="shared" si="52"/>
        <v>2</v>
      </c>
      <c r="I825" s="12">
        <v>40</v>
      </c>
      <c r="J825" s="12">
        <v>44</v>
      </c>
      <c r="K825" s="12">
        <v>40</v>
      </c>
      <c r="L825" s="12">
        <v>1</v>
      </c>
      <c r="M825" s="12">
        <v>1</v>
      </c>
      <c r="N825" s="12">
        <v>31</v>
      </c>
      <c r="O825" s="12">
        <v>2</v>
      </c>
      <c r="P825" s="26">
        <v>11700</v>
      </c>
      <c r="Q825" s="28">
        <v>986019411</v>
      </c>
      <c r="R825"/>
      <c r="S825"/>
    </row>
    <row r="826" spans="1:19">
      <c r="A826" s="31">
        <f t="shared" si="49"/>
        <v>40</v>
      </c>
      <c r="B826" s="32" t="str">
        <f>VLOOKUP(K826,'Tables to Convert'!$B$4:$C$19,2,FALSE)</f>
        <v>High School Diploma</v>
      </c>
      <c r="C826" s="33">
        <f t="shared" si="50"/>
        <v>8000</v>
      </c>
      <c r="D826" s="32" t="str">
        <f>VLOOKUP(L826,'Tables to Convert'!$E$3:$F$7,2,FALSE)</f>
        <v>White</v>
      </c>
      <c r="E826" s="32" t="str">
        <f>VLOOKUP(M826,'Tables to Convert'!$H$3:$I$5,2,FALSE)</f>
        <v>Male</v>
      </c>
      <c r="F826" s="32" t="str">
        <f>VLOOKUP(N826,'Tables to Convert'!$K$3:$L$8,2,FALSE)</f>
        <v>Ohio</v>
      </c>
      <c r="G826" s="40">
        <f t="shared" si="51"/>
        <v>21</v>
      </c>
      <c r="H826" s="34">
        <f t="shared" si="52"/>
        <v>2</v>
      </c>
      <c r="I826" s="12">
        <v>40</v>
      </c>
      <c r="J826" s="12">
        <v>21</v>
      </c>
      <c r="K826" s="12">
        <v>39</v>
      </c>
      <c r="L826" s="12">
        <v>1</v>
      </c>
      <c r="M826" s="12">
        <v>1</v>
      </c>
      <c r="N826" s="12">
        <v>31</v>
      </c>
      <c r="O826" s="12">
        <v>2</v>
      </c>
      <c r="P826" s="26">
        <v>8000</v>
      </c>
      <c r="Q826" s="28">
        <v>488379073</v>
      </c>
      <c r="R826"/>
      <c r="S826"/>
    </row>
    <row r="827" spans="1:19">
      <c r="A827" s="31">
        <f t="shared" si="49"/>
        <v>0</v>
      </c>
      <c r="B827" s="32" t="str">
        <f>VLOOKUP(K827,'Tables to Convert'!$B$4:$C$19,2,FALSE)</f>
        <v>Some College</v>
      </c>
      <c r="C827" s="33">
        <f t="shared" si="50"/>
        <v>99925</v>
      </c>
      <c r="D827" s="32" t="str">
        <f>VLOOKUP(L827,'Tables to Convert'!$E$3:$F$7,2,FALSE)</f>
        <v>White</v>
      </c>
      <c r="E827" s="32" t="str">
        <f>VLOOKUP(M827,'Tables to Convert'!$H$3:$I$5,2,FALSE)</f>
        <v>Male</v>
      </c>
      <c r="F827" s="32" t="str">
        <f>VLOOKUP(N827,'Tables to Convert'!$K$3:$L$8,2,FALSE)</f>
        <v>Ohio</v>
      </c>
      <c r="G827" s="40">
        <f t="shared" si="51"/>
        <v>46</v>
      </c>
      <c r="H827" s="34">
        <f t="shared" si="52"/>
        <v>4</v>
      </c>
      <c r="I827" s="12">
        <v>0</v>
      </c>
      <c r="J827" s="12">
        <v>46</v>
      </c>
      <c r="K827" s="12">
        <v>41</v>
      </c>
      <c r="L827" s="12">
        <v>1</v>
      </c>
      <c r="M827" s="12">
        <v>1</v>
      </c>
      <c r="N827" s="12">
        <v>31</v>
      </c>
      <c r="O827" s="12">
        <v>4</v>
      </c>
      <c r="P827" s="26">
        <v>99925</v>
      </c>
      <c r="Q827" s="28">
        <v>340550881</v>
      </c>
      <c r="R827"/>
      <c r="S827"/>
    </row>
    <row r="828" spans="1:19">
      <c r="A828" s="31">
        <f t="shared" si="49"/>
        <v>38</v>
      </c>
      <c r="B828" s="32" t="str">
        <f>VLOOKUP(K828,'Tables to Convert'!$B$4:$C$19,2,FALSE)</f>
        <v>Some College</v>
      </c>
      <c r="C828" s="33">
        <f t="shared" si="50"/>
        <v>35999</v>
      </c>
      <c r="D828" s="32" t="str">
        <f>VLOOKUP(L828,'Tables to Convert'!$E$3:$F$7,2,FALSE)</f>
        <v>White</v>
      </c>
      <c r="E828" s="32" t="str">
        <f>VLOOKUP(M828,'Tables to Convert'!$H$3:$I$5,2,FALSE)</f>
        <v>Female</v>
      </c>
      <c r="F828" s="32" t="str">
        <f>VLOOKUP(N828,'Tables to Convert'!$K$3:$L$8,2,FALSE)</f>
        <v>Ohio</v>
      </c>
      <c r="G828" s="40">
        <f t="shared" si="51"/>
        <v>45</v>
      </c>
      <c r="H828" s="34">
        <f t="shared" si="52"/>
        <v>4</v>
      </c>
      <c r="I828" s="12">
        <v>38</v>
      </c>
      <c r="J828" s="12">
        <v>45</v>
      </c>
      <c r="K828" s="12">
        <v>40</v>
      </c>
      <c r="L828" s="12">
        <v>1</v>
      </c>
      <c r="M828" s="12">
        <v>2</v>
      </c>
      <c r="N828" s="12">
        <v>31</v>
      </c>
      <c r="O828" s="12">
        <v>4</v>
      </c>
      <c r="P828" s="26">
        <v>35999</v>
      </c>
      <c r="Q828" s="28">
        <v>244933541</v>
      </c>
      <c r="R828"/>
      <c r="S828"/>
    </row>
    <row r="829" spans="1:19">
      <c r="A829" s="31">
        <f t="shared" si="49"/>
        <v>40</v>
      </c>
      <c r="B829" s="32" t="str">
        <f>VLOOKUP(K829,'Tables to Convert'!$B$4:$C$19,2,FALSE)</f>
        <v>Bachelors</v>
      </c>
      <c r="C829" s="33">
        <f t="shared" si="50"/>
        <v>60000</v>
      </c>
      <c r="D829" s="32" t="str">
        <f>VLOOKUP(L829,'Tables to Convert'!$E$3:$F$7,2,FALSE)</f>
        <v>White</v>
      </c>
      <c r="E829" s="32" t="str">
        <f>VLOOKUP(M829,'Tables to Convert'!$H$3:$I$5,2,FALSE)</f>
        <v>Male</v>
      </c>
      <c r="F829" s="32" t="str">
        <f>VLOOKUP(N829,'Tables to Convert'!$K$3:$L$8,2,FALSE)</f>
        <v>Ohio</v>
      </c>
      <c r="G829" s="40">
        <f t="shared" si="51"/>
        <v>37</v>
      </c>
      <c r="H829" s="34">
        <f t="shared" si="52"/>
        <v>3</v>
      </c>
      <c r="I829" s="12">
        <v>40</v>
      </c>
      <c r="J829" s="12">
        <v>37</v>
      </c>
      <c r="K829" s="12">
        <v>44</v>
      </c>
      <c r="L829" s="12">
        <v>1</v>
      </c>
      <c r="M829" s="12">
        <v>1</v>
      </c>
      <c r="N829" s="12">
        <v>31</v>
      </c>
      <c r="O829" s="12">
        <v>3</v>
      </c>
      <c r="P829" s="26">
        <v>60000</v>
      </c>
      <c r="Q829" s="28">
        <v>649446021</v>
      </c>
      <c r="R829"/>
      <c r="S829"/>
    </row>
    <row r="830" spans="1:19">
      <c r="A830" s="31">
        <f t="shared" si="49"/>
        <v>40</v>
      </c>
      <c r="B830" s="32" t="str">
        <f>VLOOKUP(K830,'Tables to Convert'!$B$4:$C$19,2,FALSE)</f>
        <v>Some College</v>
      </c>
      <c r="C830" s="33">
        <f t="shared" si="50"/>
        <v>20000</v>
      </c>
      <c r="D830" s="32" t="str">
        <f>VLOOKUP(L830,'Tables to Convert'!$E$3:$F$7,2,FALSE)</f>
        <v>White</v>
      </c>
      <c r="E830" s="32" t="str">
        <f>VLOOKUP(M830,'Tables to Convert'!$H$3:$I$5,2,FALSE)</f>
        <v>Female</v>
      </c>
      <c r="F830" s="32" t="str">
        <f>VLOOKUP(N830,'Tables to Convert'!$K$3:$L$8,2,FALSE)</f>
        <v>Ohio</v>
      </c>
      <c r="G830" s="40">
        <f t="shared" si="51"/>
        <v>37</v>
      </c>
      <c r="H830" s="34">
        <f t="shared" si="52"/>
        <v>3</v>
      </c>
      <c r="I830" s="12">
        <v>40</v>
      </c>
      <c r="J830" s="12">
        <v>37</v>
      </c>
      <c r="K830" s="12">
        <v>43</v>
      </c>
      <c r="L830" s="12">
        <v>1</v>
      </c>
      <c r="M830" s="12">
        <v>2</v>
      </c>
      <c r="N830" s="12">
        <v>31</v>
      </c>
      <c r="O830" s="12">
        <v>3</v>
      </c>
      <c r="P830" s="26">
        <v>20000</v>
      </c>
      <c r="Q830" s="28">
        <v>120887508</v>
      </c>
      <c r="R830"/>
      <c r="S830"/>
    </row>
    <row r="831" spans="1:19">
      <c r="A831" s="31">
        <f t="shared" si="49"/>
        <v>45</v>
      </c>
      <c r="B831" s="32" t="str">
        <f>VLOOKUP(K831,'Tables to Convert'!$B$4:$C$19,2,FALSE)</f>
        <v>Some College</v>
      </c>
      <c r="C831" s="33">
        <f t="shared" si="50"/>
        <v>28000</v>
      </c>
      <c r="D831" s="32" t="str">
        <f>VLOOKUP(L831,'Tables to Convert'!$E$3:$F$7,2,FALSE)</f>
        <v>Black</v>
      </c>
      <c r="E831" s="32" t="str">
        <f>VLOOKUP(M831,'Tables to Convert'!$H$3:$I$5,2,FALSE)</f>
        <v>Male</v>
      </c>
      <c r="F831" s="32" t="str">
        <f>VLOOKUP(N831,'Tables to Convert'!$K$3:$L$8,2,FALSE)</f>
        <v>Ohio</v>
      </c>
      <c r="G831" s="40">
        <f t="shared" si="51"/>
        <v>26</v>
      </c>
      <c r="H831" s="34">
        <f t="shared" si="52"/>
        <v>6</v>
      </c>
      <c r="I831" s="12">
        <v>45</v>
      </c>
      <c r="J831" s="12">
        <v>26</v>
      </c>
      <c r="K831" s="12">
        <v>40</v>
      </c>
      <c r="L831" s="12">
        <v>2</v>
      </c>
      <c r="M831" s="12">
        <v>1</v>
      </c>
      <c r="N831" s="12">
        <v>31</v>
      </c>
      <c r="O831" s="12">
        <v>6</v>
      </c>
      <c r="P831" s="26">
        <v>28000</v>
      </c>
      <c r="Q831" s="28">
        <v>727691188</v>
      </c>
      <c r="R831"/>
      <c r="S831"/>
    </row>
    <row r="832" spans="1:19">
      <c r="A832" s="31">
        <f t="shared" si="49"/>
        <v>40</v>
      </c>
      <c r="B832" s="32" t="str">
        <f>VLOOKUP(K832,'Tables to Convert'!$B$4:$C$19,2,FALSE)</f>
        <v>High School Diploma</v>
      </c>
      <c r="C832" s="33">
        <f t="shared" si="50"/>
        <v>45000</v>
      </c>
      <c r="D832" s="32" t="str">
        <f>VLOOKUP(L832,'Tables to Convert'!$E$3:$F$7,2,FALSE)</f>
        <v>White</v>
      </c>
      <c r="E832" s="32" t="str">
        <f>VLOOKUP(M832,'Tables to Convert'!$H$3:$I$5,2,FALSE)</f>
        <v>Male</v>
      </c>
      <c r="F832" s="32" t="str">
        <f>VLOOKUP(N832,'Tables to Convert'!$K$3:$L$8,2,FALSE)</f>
        <v>Ohio</v>
      </c>
      <c r="G832" s="40">
        <f t="shared" si="51"/>
        <v>45</v>
      </c>
      <c r="H832" s="34">
        <f t="shared" si="52"/>
        <v>7</v>
      </c>
      <c r="I832" s="12">
        <v>40</v>
      </c>
      <c r="J832" s="12">
        <v>45</v>
      </c>
      <c r="K832" s="12">
        <v>39</v>
      </c>
      <c r="L832" s="12">
        <v>1</v>
      </c>
      <c r="M832" s="12">
        <v>1</v>
      </c>
      <c r="N832" s="12">
        <v>31</v>
      </c>
      <c r="O832" s="12">
        <v>7</v>
      </c>
      <c r="P832" s="26">
        <v>45000</v>
      </c>
      <c r="Q832" s="28">
        <v>534904618</v>
      </c>
      <c r="R832"/>
      <c r="S832"/>
    </row>
    <row r="833" spans="1:19">
      <c r="A833" s="31">
        <f t="shared" si="49"/>
        <v>54</v>
      </c>
      <c r="B833" s="32" t="str">
        <f>VLOOKUP(K833,'Tables to Convert'!$B$4:$C$19,2,FALSE)</f>
        <v>High School Diploma</v>
      </c>
      <c r="C833" s="33">
        <f t="shared" si="50"/>
        <v>3337</v>
      </c>
      <c r="D833" s="32" t="str">
        <f>VLOOKUP(L833,'Tables to Convert'!$E$3:$F$7,2,FALSE)</f>
        <v>White</v>
      </c>
      <c r="E833" s="32" t="str">
        <f>VLOOKUP(M833,'Tables to Convert'!$H$3:$I$5,2,FALSE)</f>
        <v>Female</v>
      </c>
      <c r="F833" s="32" t="str">
        <f>VLOOKUP(N833,'Tables to Convert'!$K$3:$L$8,2,FALSE)</f>
        <v>Ohio</v>
      </c>
      <c r="G833" s="40">
        <f t="shared" si="51"/>
        <v>47</v>
      </c>
      <c r="H833" s="34">
        <f t="shared" si="52"/>
        <v>8</v>
      </c>
      <c r="I833" s="12">
        <v>54</v>
      </c>
      <c r="J833" s="12">
        <v>47</v>
      </c>
      <c r="K833" s="12">
        <v>39</v>
      </c>
      <c r="L833" s="12">
        <v>1</v>
      </c>
      <c r="M833" s="12">
        <v>2</v>
      </c>
      <c r="N833" s="12">
        <v>31</v>
      </c>
      <c r="O833" s="12">
        <v>8</v>
      </c>
      <c r="P833" s="26">
        <v>3337</v>
      </c>
      <c r="Q833" s="28">
        <v>300696728</v>
      </c>
      <c r="R833"/>
      <c r="S833"/>
    </row>
    <row r="834" spans="1:19">
      <c r="A834" s="31">
        <f t="shared" si="49"/>
        <v>40</v>
      </c>
      <c r="B834" s="32" t="str">
        <f>VLOOKUP(K834,'Tables to Convert'!$B$4:$C$19,2,FALSE)</f>
        <v>High School Diploma</v>
      </c>
      <c r="C834" s="33">
        <f t="shared" si="50"/>
        <v>20000</v>
      </c>
      <c r="D834" s="32" t="str">
        <f>VLOOKUP(L834,'Tables to Convert'!$E$3:$F$7,2,FALSE)</f>
        <v>White</v>
      </c>
      <c r="E834" s="32" t="str">
        <f>VLOOKUP(M834,'Tables to Convert'!$H$3:$I$5,2,FALSE)</f>
        <v>Female</v>
      </c>
      <c r="F834" s="32" t="str">
        <f>VLOOKUP(N834,'Tables to Convert'!$K$3:$L$8,2,FALSE)</f>
        <v>Ohio</v>
      </c>
      <c r="G834" s="40">
        <f t="shared" si="51"/>
        <v>29</v>
      </c>
      <c r="H834" s="34">
        <f t="shared" si="52"/>
        <v>8</v>
      </c>
      <c r="I834" s="12">
        <v>40</v>
      </c>
      <c r="J834" s="12">
        <v>29</v>
      </c>
      <c r="K834" s="12">
        <v>39</v>
      </c>
      <c r="L834" s="12">
        <v>1</v>
      </c>
      <c r="M834" s="12">
        <v>2</v>
      </c>
      <c r="N834" s="12">
        <v>31</v>
      </c>
      <c r="O834" s="12">
        <v>8</v>
      </c>
      <c r="P834" s="26">
        <v>20000</v>
      </c>
      <c r="Q834" s="28">
        <v>239822778</v>
      </c>
      <c r="R834"/>
      <c r="S834"/>
    </row>
    <row r="835" spans="1:19">
      <c r="A835" s="31">
        <f t="shared" si="49"/>
        <v>45</v>
      </c>
      <c r="B835" s="32" t="str">
        <f>VLOOKUP(K835,'Tables to Convert'!$B$4:$C$19,2,FALSE)</f>
        <v>High School Diploma</v>
      </c>
      <c r="C835" s="33">
        <f t="shared" si="50"/>
        <v>30000</v>
      </c>
      <c r="D835" s="32" t="str">
        <f>VLOOKUP(L835,'Tables to Convert'!$E$3:$F$7,2,FALSE)</f>
        <v>White</v>
      </c>
      <c r="E835" s="32" t="str">
        <f>VLOOKUP(M835,'Tables to Convert'!$H$3:$I$5,2,FALSE)</f>
        <v>Female</v>
      </c>
      <c r="F835" s="32" t="str">
        <f>VLOOKUP(N835,'Tables to Convert'!$K$3:$L$8,2,FALSE)</f>
        <v>Ohio</v>
      </c>
      <c r="G835" s="40">
        <f t="shared" si="51"/>
        <v>46</v>
      </c>
      <c r="H835" s="34">
        <f t="shared" si="52"/>
        <v>1</v>
      </c>
      <c r="I835" s="12">
        <v>45</v>
      </c>
      <c r="J835" s="12">
        <v>46</v>
      </c>
      <c r="K835" s="12">
        <v>39</v>
      </c>
      <c r="L835" s="12">
        <v>1</v>
      </c>
      <c r="M835" s="12">
        <v>2</v>
      </c>
      <c r="N835" s="12">
        <v>31</v>
      </c>
      <c r="O835" s="12">
        <v>1</v>
      </c>
      <c r="P835" s="26">
        <v>30000</v>
      </c>
      <c r="Q835" s="28">
        <v>899815602</v>
      </c>
      <c r="R835"/>
      <c r="S835"/>
    </row>
    <row r="836" spans="1:19">
      <c r="A836" s="31">
        <f t="shared" si="49"/>
        <v>40</v>
      </c>
      <c r="B836" s="32" t="str">
        <f>VLOOKUP(K836,'Tables to Convert'!$B$4:$C$19,2,FALSE)</f>
        <v>Some College</v>
      </c>
      <c r="C836" s="33">
        <f t="shared" si="50"/>
        <v>50000</v>
      </c>
      <c r="D836" s="32" t="str">
        <f>VLOOKUP(L836,'Tables to Convert'!$E$3:$F$7,2,FALSE)</f>
        <v>Asian/PI</v>
      </c>
      <c r="E836" s="32" t="str">
        <f>VLOOKUP(M836,'Tables to Convert'!$H$3:$I$5,2,FALSE)</f>
        <v>Female</v>
      </c>
      <c r="F836" s="32" t="str">
        <f>VLOOKUP(N836,'Tables to Convert'!$K$3:$L$8,2,FALSE)</f>
        <v>Ohio</v>
      </c>
      <c r="G836" s="40">
        <f t="shared" si="51"/>
        <v>36</v>
      </c>
      <c r="H836" s="34">
        <f t="shared" si="52"/>
        <v>6</v>
      </c>
      <c r="I836" s="12">
        <v>40</v>
      </c>
      <c r="J836" s="12">
        <v>36</v>
      </c>
      <c r="K836" s="12">
        <v>40</v>
      </c>
      <c r="L836" s="12">
        <v>4</v>
      </c>
      <c r="M836" s="12">
        <v>2</v>
      </c>
      <c r="N836" s="12">
        <v>31</v>
      </c>
      <c r="O836" s="12">
        <v>6</v>
      </c>
      <c r="P836" s="26">
        <v>50000</v>
      </c>
      <c r="Q836" s="28">
        <v>266538078</v>
      </c>
      <c r="R836"/>
      <c r="S836"/>
    </row>
    <row r="837" spans="1:19">
      <c r="A837" s="31">
        <f t="shared" si="49"/>
        <v>60</v>
      </c>
      <c r="B837" s="32" t="str">
        <f>VLOOKUP(K837,'Tables to Convert'!$B$4:$C$19,2,FALSE)</f>
        <v>9th Grade</v>
      </c>
      <c r="C837" s="33">
        <f t="shared" si="50"/>
        <v>29000</v>
      </c>
      <c r="D837" s="32" t="str">
        <f>VLOOKUP(L837,'Tables to Convert'!$E$3:$F$7,2,FALSE)</f>
        <v>White</v>
      </c>
      <c r="E837" s="32" t="str">
        <f>VLOOKUP(M837,'Tables to Convert'!$H$3:$I$5,2,FALSE)</f>
        <v>Male</v>
      </c>
      <c r="F837" s="32" t="str">
        <f>VLOOKUP(N837,'Tables to Convert'!$K$3:$L$8,2,FALSE)</f>
        <v>Ohio</v>
      </c>
      <c r="G837" s="40">
        <f t="shared" si="51"/>
        <v>39</v>
      </c>
      <c r="H837" s="34">
        <f t="shared" si="52"/>
        <v>6</v>
      </c>
      <c r="I837" s="12">
        <v>60</v>
      </c>
      <c r="J837" s="12">
        <v>39</v>
      </c>
      <c r="K837" s="12">
        <v>35</v>
      </c>
      <c r="L837" s="12">
        <v>1</v>
      </c>
      <c r="M837" s="12">
        <v>1</v>
      </c>
      <c r="N837" s="12">
        <v>31</v>
      </c>
      <c r="O837" s="12">
        <v>6</v>
      </c>
      <c r="P837" s="26">
        <v>29000</v>
      </c>
      <c r="Q837" s="28">
        <v>377714156</v>
      </c>
      <c r="R837"/>
      <c r="S837"/>
    </row>
    <row r="838" spans="1:19">
      <c r="A838" s="31">
        <f t="shared" ref="A838:A901" si="53">I838</f>
        <v>40</v>
      </c>
      <c r="B838" s="32" t="str">
        <f>VLOOKUP(K838,'Tables to Convert'!$B$4:$C$19,2,FALSE)</f>
        <v>Some College</v>
      </c>
      <c r="C838" s="33">
        <f t="shared" ref="C838:C901" si="54">P838</f>
        <v>65000</v>
      </c>
      <c r="D838" s="32" t="str">
        <f>VLOOKUP(L838,'Tables to Convert'!$E$3:$F$7,2,FALSE)</f>
        <v>White</v>
      </c>
      <c r="E838" s="32" t="str">
        <f>VLOOKUP(M838,'Tables to Convert'!$H$3:$I$5,2,FALSE)</f>
        <v>Male</v>
      </c>
      <c r="F838" s="32" t="str">
        <f>VLOOKUP(N838,'Tables to Convert'!$K$3:$L$8,2,FALSE)</f>
        <v>Ohio</v>
      </c>
      <c r="G838" s="40">
        <f t="shared" ref="G838:G901" si="55">J838</f>
        <v>35</v>
      </c>
      <c r="H838" s="34">
        <f t="shared" ref="H838:H901" si="56">O838</f>
        <v>5</v>
      </c>
      <c r="I838" s="12">
        <v>40</v>
      </c>
      <c r="J838" s="12">
        <v>35</v>
      </c>
      <c r="K838" s="12">
        <v>43</v>
      </c>
      <c r="L838" s="12">
        <v>1</v>
      </c>
      <c r="M838" s="12">
        <v>1</v>
      </c>
      <c r="N838" s="12">
        <v>31</v>
      </c>
      <c r="O838" s="12">
        <v>5</v>
      </c>
      <c r="P838" s="26">
        <v>65000</v>
      </c>
      <c r="Q838" s="28">
        <v>793392926</v>
      </c>
      <c r="R838"/>
      <c r="S838"/>
    </row>
    <row r="839" spans="1:19">
      <c r="A839" s="31">
        <f t="shared" si="53"/>
        <v>60</v>
      </c>
      <c r="B839" s="32" t="str">
        <f>VLOOKUP(K839,'Tables to Convert'!$B$4:$C$19,2,FALSE)</f>
        <v>Some College</v>
      </c>
      <c r="C839" s="33">
        <f t="shared" si="54"/>
        <v>36000</v>
      </c>
      <c r="D839" s="32" t="str">
        <f>VLOOKUP(L839,'Tables to Convert'!$E$3:$F$7,2,FALSE)</f>
        <v>White</v>
      </c>
      <c r="E839" s="32" t="str">
        <f>VLOOKUP(M839,'Tables to Convert'!$H$3:$I$5,2,FALSE)</f>
        <v>Male</v>
      </c>
      <c r="F839" s="32" t="str">
        <f>VLOOKUP(N839,'Tables to Convert'!$K$3:$L$8,2,FALSE)</f>
        <v>Ohio</v>
      </c>
      <c r="G839" s="40">
        <f t="shared" si="55"/>
        <v>36</v>
      </c>
      <c r="H839" s="34">
        <f t="shared" si="56"/>
        <v>5</v>
      </c>
      <c r="I839" s="12">
        <v>60</v>
      </c>
      <c r="J839" s="12">
        <v>36</v>
      </c>
      <c r="K839" s="12">
        <v>41</v>
      </c>
      <c r="L839" s="12">
        <v>1</v>
      </c>
      <c r="M839" s="12">
        <v>1</v>
      </c>
      <c r="N839" s="12">
        <v>31</v>
      </c>
      <c r="O839" s="12">
        <v>5</v>
      </c>
      <c r="P839" s="26">
        <v>36000</v>
      </c>
      <c r="Q839" s="28">
        <v>594003075</v>
      </c>
      <c r="R839"/>
      <c r="S839"/>
    </row>
    <row r="840" spans="1:19">
      <c r="A840" s="31">
        <f t="shared" si="53"/>
        <v>40</v>
      </c>
      <c r="B840" s="32" t="str">
        <f>VLOOKUP(K840,'Tables to Convert'!$B$4:$C$19,2,FALSE)</f>
        <v>Some College</v>
      </c>
      <c r="C840" s="33">
        <f t="shared" si="54"/>
        <v>96000</v>
      </c>
      <c r="D840" s="32" t="str">
        <f>VLOOKUP(L840,'Tables to Convert'!$E$3:$F$7,2,FALSE)</f>
        <v>White</v>
      </c>
      <c r="E840" s="32" t="str">
        <f>VLOOKUP(M840,'Tables to Convert'!$H$3:$I$5,2,FALSE)</f>
        <v>Male</v>
      </c>
      <c r="F840" s="32" t="str">
        <f>VLOOKUP(N840,'Tables to Convert'!$K$3:$L$8,2,FALSE)</f>
        <v>Ohio</v>
      </c>
      <c r="G840" s="40">
        <f t="shared" si="55"/>
        <v>49</v>
      </c>
      <c r="H840" s="34">
        <f t="shared" si="56"/>
        <v>5</v>
      </c>
      <c r="I840" s="12">
        <v>40</v>
      </c>
      <c r="J840" s="12">
        <v>49</v>
      </c>
      <c r="K840" s="12">
        <v>43</v>
      </c>
      <c r="L840" s="12">
        <v>1</v>
      </c>
      <c r="M840" s="12">
        <v>1</v>
      </c>
      <c r="N840" s="12">
        <v>31</v>
      </c>
      <c r="O840" s="12">
        <v>5</v>
      </c>
      <c r="P840" s="26">
        <v>96000</v>
      </c>
      <c r="Q840" s="28">
        <v>155674280</v>
      </c>
      <c r="R840"/>
      <c r="S840"/>
    </row>
    <row r="841" spans="1:19">
      <c r="A841" s="31">
        <f t="shared" si="53"/>
        <v>40</v>
      </c>
      <c r="B841" s="32" t="str">
        <f>VLOOKUP(K841,'Tables to Convert'!$B$4:$C$19,2,FALSE)</f>
        <v>Some College</v>
      </c>
      <c r="C841" s="33">
        <f t="shared" si="54"/>
        <v>115000</v>
      </c>
      <c r="D841" s="32" t="str">
        <f>VLOOKUP(L841,'Tables to Convert'!$E$3:$F$7,2,FALSE)</f>
        <v>White</v>
      </c>
      <c r="E841" s="32" t="str">
        <f>VLOOKUP(M841,'Tables to Convert'!$H$3:$I$5,2,FALSE)</f>
        <v>Male</v>
      </c>
      <c r="F841" s="32" t="str">
        <f>VLOOKUP(N841,'Tables to Convert'!$K$3:$L$8,2,FALSE)</f>
        <v>Ohio</v>
      </c>
      <c r="G841" s="40">
        <f t="shared" si="55"/>
        <v>54</v>
      </c>
      <c r="H841" s="34">
        <f t="shared" si="56"/>
        <v>5</v>
      </c>
      <c r="I841" s="12">
        <v>40</v>
      </c>
      <c r="J841" s="12">
        <v>54</v>
      </c>
      <c r="K841" s="12">
        <v>43</v>
      </c>
      <c r="L841" s="12">
        <v>1</v>
      </c>
      <c r="M841" s="12">
        <v>1</v>
      </c>
      <c r="N841" s="12">
        <v>31</v>
      </c>
      <c r="O841" s="12">
        <v>5</v>
      </c>
      <c r="P841" s="26">
        <v>115000</v>
      </c>
      <c r="Q841" s="28">
        <v>531995956</v>
      </c>
      <c r="R841"/>
      <c r="S841"/>
    </row>
    <row r="842" spans="1:19">
      <c r="A842" s="31">
        <f t="shared" si="53"/>
        <v>40</v>
      </c>
      <c r="B842" s="32" t="str">
        <f>VLOOKUP(K842,'Tables to Convert'!$B$4:$C$19,2,FALSE)</f>
        <v>Some College</v>
      </c>
      <c r="C842" s="33">
        <f t="shared" si="54"/>
        <v>15000</v>
      </c>
      <c r="D842" s="32" t="str">
        <f>VLOOKUP(L842,'Tables to Convert'!$E$3:$F$7,2,FALSE)</f>
        <v>White</v>
      </c>
      <c r="E842" s="32" t="str">
        <f>VLOOKUP(M842,'Tables to Convert'!$H$3:$I$5,2,FALSE)</f>
        <v>Male</v>
      </c>
      <c r="F842" s="32" t="str">
        <f>VLOOKUP(N842,'Tables to Convert'!$K$3:$L$8,2,FALSE)</f>
        <v>Ohio</v>
      </c>
      <c r="G842" s="40">
        <f t="shared" si="55"/>
        <v>26</v>
      </c>
      <c r="H842" s="34">
        <f t="shared" si="56"/>
        <v>5</v>
      </c>
      <c r="I842" s="12">
        <v>40</v>
      </c>
      <c r="J842" s="12">
        <v>26</v>
      </c>
      <c r="K842" s="12">
        <v>40</v>
      </c>
      <c r="L842" s="12">
        <v>1</v>
      </c>
      <c r="M842" s="12">
        <v>1</v>
      </c>
      <c r="N842" s="12">
        <v>31</v>
      </c>
      <c r="O842" s="12">
        <v>5</v>
      </c>
      <c r="P842" s="26">
        <v>15000</v>
      </c>
      <c r="Q842" s="28">
        <v>395152071</v>
      </c>
      <c r="R842"/>
      <c r="S842"/>
    </row>
    <row r="843" spans="1:19">
      <c r="A843" s="31">
        <f t="shared" si="53"/>
        <v>40</v>
      </c>
      <c r="B843" s="32" t="str">
        <f>VLOOKUP(K843,'Tables to Convert'!$B$4:$C$19,2,FALSE)</f>
        <v>High School Diploma</v>
      </c>
      <c r="C843" s="33">
        <f t="shared" si="54"/>
        <v>25000</v>
      </c>
      <c r="D843" s="32" t="str">
        <f>VLOOKUP(L843,'Tables to Convert'!$E$3:$F$7,2,FALSE)</f>
        <v>White</v>
      </c>
      <c r="E843" s="32" t="str">
        <f>VLOOKUP(M843,'Tables to Convert'!$H$3:$I$5,2,FALSE)</f>
        <v>Female</v>
      </c>
      <c r="F843" s="32" t="str">
        <f>VLOOKUP(N843,'Tables to Convert'!$K$3:$L$8,2,FALSE)</f>
        <v>Ohio</v>
      </c>
      <c r="G843" s="40">
        <f t="shared" si="55"/>
        <v>26</v>
      </c>
      <c r="H843" s="34">
        <f t="shared" si="56"/>
        <v>1</v>
      </c>
      <c r="I843" s="12">
        <v>40</v>
      </c>
      <c r="J843" s="12">
        <v>26</v>
      </c>
      <c r="K843" s="12">
        <v>39</v>
      </c>
      <c r="L843" s="12">
        <v>1</v>
      </c>
      <c r="M843" s="12">
        <v>2</v>
      </c>
      <c r="N843" s="12">
        <v>31</v>
      </c>
      <c r="O843" s="12">
        <v>1</v>
      </c>
      <c r="P843" s="26">
        <v>25000</v>
      </c>
      <c r="Q843" s="28">
        <v>787369750</v>
      </c>
      <c r="R843"/>
      <c r="S843"/>
    </row>
    <row r="844" spans="1:19">
      <c r="A844" s="31">
        <f t="shared" si="53"/>
        <v>50</v>
      </c>
      <c r="B844" s="32" t="str">
        <f>VLOOKUP(K844,'Tables to Convert'!$B$4:$C$19,2,FALSE)</f>
        <v>High School Diploma</v>
      </c>
      <c r="C844" s="33">
        <f t="shared" si="54"/>
        <v>16000</v>
      </c>
      <c r="D844" s="32" t="str">
        <f>VLOOKUP(L844,'Tables to Convert'!$E$3:$F$7,2,FALSE)</f>
        <v>Black</v>
      </c>
      <c r="E844" s="32" t="str">
        <f>VLOOKUP(M844,'Tables to Convert'!$H$3:$I$5,2,FALSE)</f>
        <v>Female</v>
      </c>
      <c r="F844" s="32" t="str">
        <f>VLOOKUP(N844,'Tables to Convert'!$K$3:$L$8,2,FALSE)</f>
        <v>Ohio</v>
      </c>
      <c r="G844" s="40">
        <f t="shared" si="55"/>
        <v>41</v>
      </c>
      <c r="H844" s="34">
        <f t="shared" si="56"/>
        <v>5</v>
      </c>
      <c r="I844" s="12">
        <v>50</v>
      </c>
      <c r="J844" s="12">
        <v>41</v>
      </c>
      <c r="K844" s="12">
        <v>39</v>
      </c>
      <c r="L844" s="12">
        <v>2</v>
      </c>
      <c r="M844" s="12">
        <v>2</v>
      </c>
      <c r="N844" s="12">
        <v>31</v>
      </c>
      <c r="O844" s="12">
        <v>5</v>
      </c>
      <c r="P844" s="26">
        <v>16000</v>
      </c>
      <c r="Q844" s="28">
        <v>120269158</v>
      </c>
      <c r="R844"/>
      <c r="S844"/>
    </row>
    <row r="845" spans="1:19">
      <c r="A845" s="31">
        <f t="shared" si="53"/>
        <v>40</v>
      </c>
      <c r="B845" s="32" t="str">
        <f>VLOOKUP(K845,'Tables to Convert'!$B$4:$C$19,2,FALSE)</f>
        <v>High School Diploma</v>
      </c>
      <c r="C845" s="33">
        <f t="shared" si="54"/>
        <v>26000</v>
      </c>
      <c r="D845" s="32" t="str">
        <f>VLOOKUP(L845,'Tables to Convert'!$E$3:$F$7,2,FALSE)</f>
        <v>Black</v>
      </c>
      <c r="E845" s="32" t="str">
        <f>VLOOKUP(M845,'Tables to Convert'!$H$3:$I$5,2,FALSE)</f>
        <v>Female</v>
      </c>
      <c r="F845" s="32" t="str">
        <f>VLOOKUP(N845,'Tables to Convert'!$K$3:$L$8,2,FALSE)</f>
        <v>Ohio</v>
      </c>
      <c r="G845" s="40">
        <f t="shared" si="55"/>
        <v>41</v>
      </c>
      <c r="H845" s="34">
        <f t="shared" si="56"/>
        <v>5</v>
      </c>
      <c r="I845" s="12">
        <v>40</v>
      </c>
      <c r="J845" s="12">
        <v>41</v>
      </c>
      <c r="K845" s="12">
        <v>39</v>
      </c>
      <c r="L845" s="12">
        <v>2</v>
      </c>
      <c r="M845" s="12">
        <v>2</v>
      </c>
      <c r="N845" s="12">
        <v>31</v>
      </c>
      <c r="O845" s="12">
        <v>5</v>
      </c>
      <c r="P845" s="26">
        <v>26000</v>
      </c>
      <c r="Q845" s="28">
        <v>963943047</v>
      </c>
      <c r="R845"/>
      <c r="S845"/>
    </row>
    <row r="846" spans="1:19">
      <c r="A846" s="31">
        <f t="shared" si="53"/>
        <v>0</v>
      </c>
      <c r="B846" s="32" t="str">
        <f>VLOOKUP(K846,'Tables to Convert'!$B$4:$C$19,2,FALSE)</f>
        <v>Some College</v>
      </c>
      <c r="C846" s="33">
        <f t="shared" si="54"/>
        <v>55000</v>
      </c>
      <c r="D846" s="32" t="str">
        <f>VLOOKUP(L846,'Tables to Convert'!$E$3:$F$7,2,FALSE)</f>
        <v>White</v>
      </c>
      <c r="E846" s="32" t="str">
        <f>VLOOKUP(M846,'Tables to Convert'!$H$3:$I$5,2,FALSE)</f>
        <v>Female</v>
      </c>
      <c r="F846" s="32" t="str">
        <f>VLOOKUP(N846,'Tables to Convert'!$K$3:$L$8,2,FALSE)</f>
        <v>Ohio</v>
      </c>
      <c r="G846" s="40">
        <f t="shared" si="55"/>
        <v>58</v>
      </c>
      <c r="H846" s="34">
        <f t="shared" si="56"/>
        <v>1</v>
      </c>
      <c r="I846" s="12">
        <v>0</v>
      </c>
      <c r="J846" s="12">
        <v>58</v>
      </c>
      <c r="K846" s="12">
        <v>43</v>
      </c>
      <c r="L846" s="12">
        <v>1</v>
      </c>
      <c r="M846" s="12">
        <v>2</v>
      </c>
      <c r="N846" s="12">
        <v>31</v>
      </c>
      <c r="O846" s="12">
        <v>1</v>
      </c>
      <c r="P846" s="26">
        <v>55000</v>
      </c>
      <c r="Q846" s="28">
        <v>209882468</v>
      </c>
      <c r="R846"/>
      <c r="S846"/>
    </row>
    <row r="847" spans="1:19">
      <c r="A847" s="31">
        <f t="shared" si="53"/>
        <v>40</v>
      </c>
      <c r="B847" s="32" t="str">
        <f>VLOOKUP(K847,'Tables to Convert'!$B$4:$C$19,2,FALSE)</f>
        <v>Some College</v>
      </c>
      <c r="C847" s="33">
        <f t="shared" si="54"/>
        <v>27000</v>
      </c>
      <c r="D847" s="32" t="str">
        <f>VLOOKUP(L847,'Tables to Convert'!$E$3:$F$7,2,FALSE)</f>
        <v>White</v>
      </c>
      <c r="E847" s="32" t="str">
        <f>VLOOKUP(M847,'Tables to Convert'!$H$3:$I$5,2,FALSE)</f>
        <v>Female</v>
      </c>
      <c r="F847" s="32" t="str">
        <f>VLOOKUP(N847,'Tables to Convert'!$K$3:$L$8,2,FALSE)</f>
        <v>Ohio</v>
      </c>
      <c r="G847" s="40">
        <f t="shared" si="55"/>
        <v>31</v>
      </c>
      <c r="H847" s="34">
        <f t="shared" si="56"/>
        <v>8</v>
      </c>
      <c r="I847" s="12">
        <v>40</v>
      </c>
      <c r="J847" s="12">
        <v>31</v>
      </c>
      <c r="K847" s="12">
        <v>43</v>
      </c>
      <c r="L847" s="12">
        <v>1</v>
      </c>
      <c r="M847" s="12">
        <v>2</v>
      </c>
      <c r="N847" s="12">
        <v>31</v>
      </c>
      <c r="O847" s="12">
        <v>8</v>
      </c>
      <c r="P847" s="26">
        <v>27000</v>
      </c>
      <c r="Q847" s="28">
        <v>19533493</v>
      </c>
      <c r="R847"/>
      <c r="S847"/>
    </row>
    <row r="848" spans="1:19">
      <c r="A848" s="31">
        <f t="shared" si="53"/>
        <v>40</v>
      </c>
      <c r="B848" s="32" t="str">
        <f>VLOOKUP(K848,'Tables to Convert'!$B$4:$C$19,2,FALSE)</f>
        <v>Some College</v>
      </c>
      <c r="C848" s="33">
        <f t="shared" si="54"/>
        <v>22000</v>
      </c>
      <c r="D848" s="32" t="str">
        <f>VLOOKUP(L848,'Tables to Convert'!$E$3:$F$7,2,FALSE)</f>
        <v>White</v>
      </c>
      <c r="E848" s="32" t="str">
        <f>VLOOKUP(M848,'Tables to Convert'!$H$3:$I$5,2,FALSE)</f>
        <v>Male</v>
      </c>
      <c r="F848" s="32" t="str">
        <f>VLOOKUP(N848,'Tables to Convert'!$K$3:$L$8,2,FALSE)</f>
        <v>Ohio</v>
      </c>
      <c r="G848" s="40">
        <f t="shared" si="55"/>
        <v>28</v>
      </c>
      <c r="H848" s="34">
        <f t="shared" si="56"/>
        <v>8</v>
      </c>
      <c r="I848" s="12">
        <v>40</v>
      </c>
      <c r="J848" s="12">
        <v>28</v>
      </c>
      <c r="K848" s="12">
        <v>41</v>
      </c>
      <c r="L848" s="12">
        <v>1</v>
      </c>
      <c r="M848" s="12">
        <v>1</v>
      </c>
      <c r="N848" s="12">
        <v>31</v>
      </c>
      <c r="O848" s="12">
        <v>8</v>
      </c>
      <c r="P848" s="26">
        <v>22000</v>
      </c>
      <c r="Q848" s="28">
        <v>183507559</v>
      </c>
      <c r="R848"/>
      <c r="S848"/>
    </row>
    <row r="849" spans="1:19">
      <c r="A849" s="31">
        <f t="shared" si="53"/>
        <v>50</v>
      </c>
      <c r="B849" s="32" t="str">
        <f>VLOOKUP(K849,'Tables to Convert'!$B$4:$C$19,2,FALSE)</f>
        <v>High School Diploma</v>
      </c>
      <c r="C849" s="33">
        <f t="shared" si="54"/>
        <v>40300</v>
      </c>
      <c r="D849" s="32" t="str">
        <f>VLOOKUP(L849,'Tables to Convert'!$E$3:$F$7,2,FALSE)</f>
        <v>White</v>
      </c>
      <c r="E849" s="32" t="str">
        <f>VLOOKUP(M849,'Tables to Convert'!$H$3:$I$5,2,FALSE)</f>
        <v>Female</v>
      </c>
      <c r="F849" s="32" t="str">
        <f>VLOOKUP(N849,'Tables to Convert'!$K$3:$L$8,2,FALSE)</f>
        <v>Ohio</v>
      </c>
      <c r="G849" s="40">
        <f t="shared" si="55"/>
        <v>19</v>
      </c>
      <c r="H849" s="34">
        <f t="shared" si="56"/>
        <v>1</v>
      </c>
      <c r="I849" s="12">
        <v>50</v>
      </c>
      <c r="J849" s="12">
        <v>19</v>
      </c>
      <c r="K849" s="12">
        <v>39</v>
      </c>
      <c r="L849" s="12">
        <v>1</v>
      </c>
      <c r="M849" s="12">
        <v>2</v>
      </c>
      <c r="N849" s="12">
        <v>31</v>
      </c>
      <c r="O849" s="12">
        <v>1</v>
      </c>
      <c r="P849" s="26">
        <v>40300</v>
      </c>
      <c r="Q849" s="28">
        <v>664701003</v>
      </c>
      <c r="R849"/>
      <c r="S849"/>
    </row>
    <row r="850" spans="1:19">
      <c r="A850" s="31">
        <f t="shared" si="53"/>
        <v>50</v>
      </c>
      <c r="B850" s="32" t="str">
        <f>VLOOKUP(K850,'Tables to Convert'!$B$4:$C$19,2,FALSE)</f>
        <v>High School Diploma</v>
      </c>
      <c r="C850" s="33">
        <f t="shared" si="54"/>
        <v>43000</v>
      </c>
      <c r="D850" s="32" t="str">
        <f>VLOOKUP(L850,'Tables to Convert'!$E$3:$F$7,2,FALSE)</f>
        <v>White</v>
      </c>
      <c r="E850" s="32" t="str">
        <f>VLOOKUP(M850,'Tables to Convert'!$H$3:$I$5,2,FALSE)</f>
        <v>Female</v>
      </c>
      <c r="F850" s="32" t="str">
        <f>VLOOKUP(N850,'Tables to Convert'!$K$3:$L$8,2,FALSE)</f>
        <v>Ohio</v>
      </c>
      <c r="G850" s="40">
        <f t="shared" si="55"/>
        <v>23</v>
      </c>
      <c r="H850" s="34">
        <f t="shared" si="56"/>
        <v>5</v>
      </c>
      <c r="I850" s="12">
        <v>50</v>
      </c>
      <c r="J850" s="12">
        <v>23</v>
      </c>
      <c r="K850" s="12">
        <v>39</v>
      </c>
      <c r="L850" s="12">
        <v>1</v>
      </c>
      <c r="M850" s="12">
        <v>2</v>
      </c>
      <c r="N850" s="12">
        <v>31</v>
      </c>
      <c r="O850" s="12">
        <v>5</v>
      </c>
      <c r="P850" s="26">
        <v>43000</v>
      </c>
      <c r="Q850" s="28">
        <v>129973464</v>
      </c>
      <c r="R850"/>
      <c r="S850"/>
    </row>
    <row r="851" spans="1:19">
      <c r="A851" s="31">
        <f t="shared" si="53"/>
        <v>40</v>
      </c>
      <c r="B851" s="32" t="str">
        <f>VLOOKUP(K851,'Tables to Convert'!$B$4:$C$19,2,FALSE)</f>
        <v>Some College</v>
      </c>
      <c r="C851" s="33">
        <f t="shared" si="54"/>
        <v>59089</v>
      </c>
      <c r="D851" s="32" t="str">
        <f>VLOOKUP(L851,'Tables to Convert'!$E$3:$F$7,2,FALSE)</f>
        <v>White</v>
      </c>
      <c r="E851" s="32" t="str">
        <f>VLOOKUP(M851,'Tables to Convert'!$H$3:$I$5,2,FALSE)</f>
        <v>Male</v>
      </c>
      <c r="F851" s="32" t="str">
        <f>VLOOKUP(N851,'Tables to Convert'!$K$3:$L$8,2,FALSE)</f>
        <v>Ohio</v>
      </c>
      <c r="G851" s="40">
        <f t="shared" si="55"/>
        <v>46</v>
      </c>
      <c r="H851" s="34">
        <f t="shared" si="56"/>
        <v>3</v>
      </c>
      <c r="I851" s="12">
        <v>40</v>
      </c>
      <c r="J851" s="12">
        <v>46</v>
      </c>
      <c r="K851" s="12">
        <v>43</v>
      </c>
      <c r="L851" s="12">
        <v>1</v>
      </c>
      <c r="M851" s="12">
        <v>1</v>
      </c>
      <c r="N851" s="12">
        <v>31</v>
      </c>
      <c r="O851" s="12">
        <v>3</v>
      </c>
      <c r="P851" s="26">
        <v>59089</v>
      </c>
      <c r="Q851" s="28">
        <v>207483631</v>
      </c>
      <c r="R851"/>
      <c r="S851"/>
    </row>
    <row r="852" spans="1:19">
      <c r="A852" s="31">
        <f t="shared" si="53"/>
        <v>35</v>
      </c>
      <c r="B852" s="32" t="str">
        <f>VLOOKUP(K852,'Tables to Convert'!$B$4:$C$19,2,FALSE)</f>
        <v>Bachelors</v>
      </c>
      <c r="C852" s="33">
        <f t="shared" si="54"/>
        <v>42000</v>
      </c>
      <c r="D852" s="32" t="str">
        <f>VLOOKUP(L852,'Tables to Convert'!$E$3:$F$7,2,FALSE)</f>
        <v>White</v>
      </c>
      <c r="E852" s="32" t="str">
        <f>VLOOKUP(M852,'Tables to Convert'!$H$3:$I$5,2,FALSE)</f>
        <v>Female</v>
      </c>
      <c r="F852" s="32" t="str">
        <f>VLOOKUP(N852,'Tables to Convert'!$K$3:$L$8,2,FALSE)</f>
        <v>Ohio</v>
      </c>
      <c r="G852" s="40">
        <f t="shared" si="55"/>
        <v>47</v>
      </c>
      <c r="H852" s="34">
        <f t="shared" si="56"/>
        <v>3</v>
      </c>
      <c r="I852" s="12">
        <v>35</v>
      </c>
      <c r="J852" s="12">
        <v>47</v>
      </c>
      <c r="K852" s="12">
        <v>44</v>
      </c>
      <c r="L852" s="12">
        <v>1</v>
      </c>
      <c r="M852" s="12">
        <v>2</v>
      </c>
      <c r="N852" s="12">
        <v>31</v>
      </c>
      <c r="O852" s="12">
        <v>3</v>
      </c>
      <c r="P852" s="26">
        <v>42000</v>
      </c>
      <c r="Q852" s="28">
        <v>748587779</v>
      </c>
      <c r="R852"/>
      <c r="S852"/>
    </row>
    <row r="853" spans="1:19">
      <c r="A853" s="31">
        <f t="shared" si="53"/>
        <v>40</v>
      </c>
      <c r="B853" s="32" t="str">
        <f>VLOOKUP(K853,'Tables to Convert'!$B$4:$C$19,2,FALSE)</f>
        <v>Some College</v>
      </c>
      <c r="C853" s="33">
        <f t="shared" si="54"/>
        <v>2000</v>
      </c>
      <c r="D853" s="32" t="str">
        <f>VLOOKUP(L853,'Tables to Convert'!$E$3:$F$7,2,FALSE)</f>
        <v>White</v>
      </c>
      <c r="E853" s="32" t="str">
        <f>VLOOKUP(M853,'Tables to Convert'!$H$3:$I$5,2,FALSE)</f>
        <v>Male</v>
      </c>
      <c r="F853" s="32" t="str">
        <f>VLOOKUP(N853,'Tables to Convert'!$K$3:$L$8,2,FALSE)</f>
        <v>Ohio</v>
      </c>
      <c r="G853" s="40">
        <f t="shared" si="55"/>
        <v>19</v>
      </c>
      <c r="H853" s="34">
        <f t="shared" si="56"/>
        <v>1</v>
      </c>
      <c r="I853" s="12">
        <v>40</v>
      </c>
      <c r="J853" s="12">
        <v>19</v>
      </c>
      <c r="K853" s="12">
        <v>40</v>
      </c>
      <c r="L853" s="12">
        <v>1</v>
      </c>
      <c r="M853" s="12">
        <v>1</v>
      </c>
      <c r="N853" s="12">
        <v>31</v>
      </c>
      <c r="O853" s="12">
        <v>1</v>
      </c>
      <c r="P853" s="26">
        <v>2000</v>
      </c>
      <c r="Q853" s="28">
        <v>479638743</v>
      </c>
      <c r="R853"/>
      <c r="S853"/>
    </row>
    <row r="854" spans="1:19">
      <c r="A854" s="31">
        <f t="shared" si="53"/>
        <v>40</v>
      </c>
      <c r="B854" s="32" t="str">
        <f>VLOOKUP(K854,'Tables to Convert'!$B$4:$C$19,2,FALSE)</f>
        <v>Some College</v>
      </c>
      <c r="C854" s="33">
        <f t="shared" si="54"/>
        <v>30000</v>
      </c>
      <c r="D854" s="32" t="str">
        <f>VLOOKUP(L854,'Tables to Convert'!$E$3:$F$7,2,FALSE)</f>
        <v>White</v>
      </c>
      <c r="E854" s="32" t="str">
        <f>VLOOKUP(M854,'Tables to Convert'!$H$3:$I$5,2,FALSE)</f>
        <v>Female</v>
      </c>
      <c r="F854" s="32" t="str">
        <f>VLOOKUP(N854,'Tables to Convert'!$K$3:$L$8,2,FALSE)</f>
        <v>Ohio</v>
      </c>
      <c r="G854" s="40">
        <f t="shared" si="55"/>
        <v>50</v>
      </c>
      <c r="H854" s="34">
        <f t="shared" si="56"/>
        <v>3</v>
      </c>
      <c r="I854" s="12">
        <v>40</v>
      </c>
      <c r="J854" s="12">
        <v>50</v>
      </c>
      <c r="K854" s="12">
        <v>43</v>
      </c>
      <c r="L854" s="12">
        <v>1</v>
      </c>
      <c r="M854" s="12">
        <v>2</v>
      </c>
      <c r="N854" s="12">
        <v>31</v>
      </c>
      <c r="O854" s="12">
        <v>3</v>
      </c>
      <c r="P854" s="26">
        <v>30000</v>
      </c>
      <c r="Q854" s="28">
        <v>144449451</v>
      </c>
      <c r="R854"/>
      <c r="S854"/>
    </row>
    <row r="855" spans="1:19">
      <c r="A855" s="31">
        <f t="shared" si="53"/>
        <v>50</v>
      </c>
      <c r="B855" s="32" t="str">
        <f>VLOOKUP(K855,'Tables to Convert'!$B$4:$C$19,2,FALSE)</f>
        <v>Some College</v>
      </c>
      <c r="C855" s="33">
        <f t="shared" si="54"/>
        <v>90000</v>
      </c>
      <c r="D855" s="32" t="str">
        <f>VLOOKUP(L855,'Tables to Convert'!$E$3:$F$7,2,FALSE)</f>
        <v>White</v>
      </c>
      <c r="E855" s="32" t="str">
        <f>VLOOKUP(M855,'Tables to Convert'!$H$3:$I$5,2,FALSE)</f>
        <v>Male</v>
      </c>
      <c r="F855" s="32" t="str">
        <f>VLOOKUP(N855,'Tables to Convert'!$K$3:$L$8,2,FALSE)</f>
        <v>Ohio</v>
      </c>
      <c r="G855" s="40">
        <f t="shared" si="55"/>
        <v>39</v>
      </c>
      <c r="H855" s="34">
        <f t="shared" si="56"/>
        <v>2</v>
      </c>
      <c r="I855" s="12">
        <v>50</v>
      </c>
      <c r="J855" s="12">
        <v>39</v>
      </c>
      <c r="K855" s="12">
        <v>43</v>
      </c>
      <c r="L855" s="12">
        <v>1</v>
      </c>
      <c r="M855" s="12">
        <v>1</v>
      </c>
      <c r="N855" s="12">
        <v>31</v>
      </c>
      <c r="O855" s="12">
        <v>2</v>
      </c>
      <c r="P855" s="26">
        <v>90000</v>
      </c>
      <c r="Q855" s="28">
        <v>125596203</v>
      </c>
      <c r="R855"/>
      <c r="S855"/>
    </row>
    <row r="856" spans="1:19">
      <c r="A856" s="31">
        <f t="shared" si="53"/>
        <v>40</v>
      </c>
      <c r="B856" s="32" t="str">
        <f>VLOOKUP(K856,'Tables to Convert'!$B$4:$C$19,2,FALSE)</f>
        <v>Some College</v>
      </c>
      <c r="C856" s="33">
        <f t="shared" si="54"/>
        <v>60000</v>
      </c>
      <c r="D856" s="32" t="str">
        <f>VLOOKUP(L856,'Tables to Convert'!$E$3:$F$7,2,FALSE)</f>
        <v>White</v>
      </c>
      <c r="E856" s="32" t="str">
        <f>VLOOKUP(M856,'Tables to Convert'!$H$3:$I$5,2,FALSE)</f>
        <v>Female</v>
      </c>
      <c r="F856" s="32" t="str">
        <f>VLOOKUP(N856,'Tables to Convert'!$K$3:$L$8,2,FALSE)</f>
        <v>Ohio</v>
      </c>
      <c r="G856" s="40">
        <f t="shared" si="55"/>
        <v>38</v>
      </c>
      <c r="H856" s="34">
        <f t="shared" si="56"/>
        <v>2</v>
      </c>
      <c r="I856" s="12">
        <v>40</v>
      </c>
      <c r="J856" s="12">
        <v>38</v>
      </c>
      <c r="K856" s="12">
        <v>43</v>
      </c>
      <c r="L856" s="12">
        <v>1</v>
      </c>
      <c r="M856" s="12">
        <v>2</v>
      </c>
      <c r="N856" s="12">
        <v>31</v>
      </c>
      <c r="O856" s="12">
        <v>2</v>
      </c>
      <c r="P856" s="26">
        <v>60000</v>
      </c>
      <c r="Q856" s="28">
        <v>410180547</v>
      </c>
      <c r="R856"/>
      <c r="S856"/>
    </row>
    <row r="857" spans="1:19">
      <c r="A857" s="31">
        <f t="shared" si="53"/>
        <v>40</v>
      </c>
      <c r="B857" s="32" t="str">
        <f>VLOOKUP(K857,'Tables to Convert'!$B$4:$C$19,2,FALSE)</f>
        <v>Some College</v>
      </c>
      <c r="C857" s="33">
        <f t="shared" si="54"/>
        <v>49000</v>
      </c>
      <c r="D857" s="32" t="str">
        <f>VLOOKUP(L857,'Tables to Convert'!$E$3:$F$7,2,FALSE)</f>
        <v>White</v>
      </c>
      <c r="E857" s="32" t="str">
        <f>VLOOKUP(M857,'Tables to Convert'!$H$3:$I$5,2,FALSE)</f>
        <v>Male</v>
      </c>
      <c r="F857" s="32" t="str">
        <f>VLOOKUP(N857,'Tables to Convert'!$K$3:$L$8,2,FALSE)</f>
        <v>Ohio</v>
      </c>
      <c r="G857" s="40">
        <f t="shared" si="55"/>
        <v>52</v>
      </c>
      <c r="H857" s="34">
        <f t="shared" si="56"/>
        <v>7</v>
      </c>
      <c r="I857" s="12">
        <v>40</v>
      </c>
      <c r="J857" s="12">
        <v>52</v>
      </c>
      <c r="K857" s="12">
        <v>43</v>
      </c>
      <c r="L857" s="12">
        <v>1</v>
      </c>
      <c r="M857" s="12">
        <v>1</v>
      </c>
      <c r="N857" s="12">
        <v>31</v>
      </c>
      <c r="O857" s="12">
        <v>7</v>
      </c>
      <c r="P857" s="26">
        <v>49000</v>
      </c>
      <c r="Q857" s="28">
        <v>196876381</v>
      </c>
      <c r="R857"/>
      <c r="S857"/>
    </row>
    <row r="858" spans="1:19">
      <c r="A858" s="31">
        <f t="shared" si="53"/>
        <v>40</v>
      </c>
      <c r="B858" s="32" t="str">
        <f>VLOOKUP(K858,'Tables to Convert'!$B$4:$C$19,2,FALSE)</f>
        <v>High School Diploma</v>
      </c>
      <c r="C858" s="33">
        <f t="shared" si="54"/>
        <v>30000</v>
      </c>
      <c r="D858" s="32" t="str">
        <f>VLOOKUP(L858,'Tables to Convert'!$E$3:$F$7,2,FALSE)</f>
        <v>White</v>
      </c>
      <c r="E858" s="32" t="str">
        <f>VLOOKUP(M858,'Tables to Convert'!$H$3:$I$5,2,FALSE)</f>
        <v>Male</v>
      </c>
      <c r="F858" s="32" t="str">
        <f>VLOOKUP(N858,'Tables to Convert'!$K$3:$L$8,2,FALSE)</f>
        <v>Ohio</v>
      </c>
      <c r="G858" s="40">
        <f t="shared" si="55"/>
        <v>35</v>
      </c>
      <c r="H858" s="34">
        <f t="shared" si="56"/>
        <v>7</v>
      </c>
      <c r="I858" s="12">
        <v>40</v>
      </c>
      <c r="J858" s="12">
        <v>35</v>
      </c>
      <c r="K858" s="12">
        <v>39</v>
      </c>
      <c r="L858" s="12">
        <v>1</v>
      </c>
      <c r="M858" s="12">
        <v>1</v>
      </c>
      <c r="N858" s="12">
        <v>31</v>
      </c>
      <c r="O858" s="12">
        <v>7</v>
      </c>
      <c r="P858" s="26">
        <v>30000</v>
      </c>
      <c r="Q858" s="28">
        <v>156279977</v>
      </c>
      <c r="R858"/>
      <c r="S858"/>
    </row>
    <row r="859" spans="1:19">
      <c r="A859" s="31">
        <f t="shared" si="53"/>
        <v>40</v>
      </c>
      <c r="B859" s="32" t="str">
        <f>VLOOKUP(K859,'Tables to Convert'!$B$4:$C$19,2,FALSE)</f>
        <v>Some College</v>
      </c>
      <c r="C859" s="33">
        <f t="shared" si="54"/>
        <v>11000</v>
      </c>
      <c r="D859" s="32" t="str">
        <f>VLOOKUP(L859,'Tables to Convert'!$E$3:$F$7,2,FALSE)</f>
        <v>White</v>
      </c>
      <c r="E859" s="32" t="str">
        <f>VLOOKUP(M859,'Tables to Convert'!$H$3:$I$5,2,FALSE)</f>
        <v>Female</v>
      </c>
      <c r="F859" s="32" t="str">
        <f>VLOOKUP(N859,'Tables to Convert'!$K$3:$L$8,2,FALSE)</f>
        <v>Ohio</v>
      </c>
      <c r="G859" s="40">
        <f t="shared" si="55"/>
        <v>38</v>
      </c>
      <c r="H859" s="34">
        <f t="shared" si="56"/>
        <v>7</v>
      </c>
      <c r="I859" s="12">
        <v>40</v>
      </c>
      <c r="J859" s="12">
        <v>38</v>
      </c>
      <c r="K859" s="12">
        <v>43</v>
      </c>
      <c r="L859" s="12">
        <v>1</v>
      </c>
      <c r="M859" s="12">
        <v>2</v>
      </c>
      <c r="N859" s="12">
        <v>31</v>
      </c>
      <c r="O859" s="12">
        <v>7</v>
      </c>
      <c r="P859" s="26">
        <v>11000</v>
      </c>
      <c r="Q859" s="28">
        <v>494600282</v>
      </c>
      <c r="R859"/>
      <c r="S859"/>
    </row>
    <row r="860" spans="1:19">
      <c r="A860" s="31">
        <f t="shared" si="53"/>
        <v>50</v>
      </c>
      <c r="B860" s="32" t="str">
        <f>VLOOKUP(K860,'Tables to Convert'!$B$4:$C$19,2,FALSE)</f>
        <v>Some College</v>
      </c>
      <c r="C860" s="33">
        <f t="shared" si="54"/>
        <v>0</v>
      </c>
      <c r="D860" s="32" t="str">
        <f>VLOOKUP(L860,'Tables to Convert'!$E$3:$F$7,2,FALSE)</f>
        <v>White</v>
      </c>
      <c r="E860" s="32" t="str">
        <f>VLOOKUP(M860,'Tables to Convert'!$H$3:$I$5,2,FALSE)</f>
        <v>Male</v>
      </c>
      <c r="F860" s="32" t="str">
        <f>VLOOKUP(N860,'Tables to Convert'!$K$3:$L$8,2,FALSE)</f>
        <v>Ohio</v>
      </c>
      <c r="G860" s="40">
        <f t="shared" si="55"/>
        <v>39</v>
      </c>
      <c r="H860" s="34">
        <f t="shared" si="56"/>
        <v>2</v>
      </c>
      <c r="I860" s="12">
        <v>50</v>
      </c>
      <c r="J860" s="12">
        <v>39</v>
      </c>
      <c r="K860" s="12">
        <v>43</v>
      </c>
      <c r="L860" s="12">
        <v>1</v>
      </c>
      <c r="M860" s="12">
        <v>1</v>
      </c>
      <c r="N860" s="12">
        <v>31</v>
      </c>
      <c r="O860" s="12">
        <v>2</v>
      </c>
      <c r="P860" s="26">
        <v>0</v>
      </c>
      <c r="Q860" s="28">
        <v>130772087</v>
      </c>
      <c r="R860"/>
      <c r="S860"/>
    </row>
    <row r="861" spans="1:19">
      <c r="A861" s="31">
        <f t="shared" si="53"/>
        <v>40</v>
      </c>
      <c r="B861" s="32" t="str">
        <f>VLOOKUP(K861,'Tables to Convert'!$B$4:$C$19,2,FALSE)</f>
        <v>Some College</v>
      </c>
      <c r="C861" s="33">
        <f t="shared" si="54"/>
        <v>28000</v>
      </c>
      <c r="D861" s="32" t="str">
        <f>VLOOKUP(L861,'Tables to Convert'!$E$3:$F$7,2,FALSE)</f>
        <v>White</v>
      </c>
      <c r="E861" s="32" t="str">
        <f>VLOOKUP(M861,'Tables to Convert'!$H$3:$I$5,2,FALSE)</f>
        <v>Female</v>
      </c>
      <c r="F861" s="32" t="str">
        <f>VLOOKUP(N861,'Tables to Convert'!$K$3:$L$8,2,FALSE)</f>
        <v>Ohio</v>
      </c>
      <c r="G861" s="40">
        <f t="shared" si="55"/>
        <v>30</v>
      </c>
      <c r="H861" s="34">
        <f t="shared" si="56"/>
        <v>7</v>
      </c>
      <c r="I861" s="12">
        <v>40</v>
      </c>
      <c r="J861" s="12">
        <v>30</v>
      </c>
      <c r="K861" s="12">
        <v>43</v>
      </c>
      <c r="L861" s="12">
        <v>1</v>
      </c>
      <c r="M861" s="12">
        <v>2</v>
      </c>
      <c r="N861" s="12">
        <v>31</v>
      </c>
      <c r="O861" s="12">
        <v>7</v>
      </c>
      <c r="P861" s="26">
        <v>28000</v>
      </c>
      <c r="Q861" s="28">
        <v>361175729</v>
      </c>
      <c r="R861"/>
      <c r="S861"/>
    </row>
    <row r="862" spans="1:19">
      <c r="A862" s="31">
        <f t="shared" si="53"/>
        <v>40</v>
      </c>
      <c r="B862" s="32" t="str">
        <f>VLOOKUP(K862,'Tables to Convert'!$B$4:$C$19,2,FALSE)</f>
        <v>High School Diploma</v>
      </c>
      <c r="C862" s="33">
        <f t="shared" si="54"/>
        <v>16000</v>
      </c>
      <c r="D862" s="32" t="str">
        <f>VLOOKUP(L862,'Tables to Convert'!$E$3:$F$7,2,FALSE)</f>
        <v>White</v>
      </c>
      <c r="E862" s="32" t="str">
        <f>VLOOKUP(M862,'Tables to Convert'!$H$3:$I$5,2,FALSE)</f>
        <v>Female</v>
      </c>
      <c r="F862" s="32" t="str">
        <f>VLOOKUP(N862,'Tables to Convert'!$K$3:$L$8,2,FALSE)</f>
        <v>Ohio</v>
      </c>
      <c r="G862" s="40">
        <f t="shared" si="55"/>
        <v>56</v>
      </c>
      <c r="H862" s="34">
        <f t="shared" si="56"/>
        <v>3</v>
      </c>
      <c r="I862" s="12">
        <v>40</v>
      </c>
      <c r="J862" s="12">
        <v>56</v>
      </c>
      <c r="K862" s="12">
        <v>39</v>
      </c>
      <c r="L862" s="12">
        <v>1</v>
      </c>
      <c r="M862" s="12">
        <v>2</v>
      </c>
      <c r="N862" s="12">
        <v>31</v>
      </c>
      <c r="O862" s="12">
        <v>3</v>
      </c>
      <c r="P862" s="26">
        <v>16000</v>
      </c>
      <c r="Q862" s="28">
        <v>208984537</v>
      </c>
      <c r="R862"/>
      <c r="S862"/>
    </row>
    <row r="863" spans="1:19">
      <c r="A863" s="31">
        <f t="shared" si="53"/>
        <v>40</v>
      </c>
      <c r="B863" s="32" t="str">
        <f>VLOOKUP(K863,'Tables to Convert'!$B$4:$C$19,2,FALSE)</f>
        <v>High School Diploma</v>
      </c>
      <c r="C863" s="33">
        <f t="shared" si="54"/>
        <v>18000</v>
      </c>
      <c r="D863" s="32" t="str">
        <f>VLOOKUP(L863,'Tables to Convert'!$E$3:$F$7,2,FALSE)</f>
        <v>White</v>
      </c>
      <c r="E863" s="32" t="str">
        <f>VLOOKUP(M863,'Tables to Convert'!$H$3:$I$5,2,FALSE)</f>
        <v>Female</v>
      </c>
      <c r="F863" s="32" t="str">
        <f>VLOOKUP(N863,'Tables to Convert'!$K$3:$L$8,2,FALSE)</f>
        <v>Ohio</v>
      </c>
      <c r="G863" s="40">
        <f t="shared" si="55"/>
        <v>42</v>
      </c>
      <c r="H863" s="34">
        <f t="shared" si="56"/>
        <v>4</v>
      </c>
      <c r="I863" s="12">
        <v>40</v>
      </c>
      <c r="J863" s="12">
        <v>42</v>
      </c>
      <c r="K863" s="12">
        <v>39</v>
      </c>
      <c r="L863" s="12">
        <v>1</v>
      </c>
      <c r="M863" s="12">
        <v>2</v>
      </c>
      <c r="N863" s="12">
        <v>31</v>
      </c>
      <c r="O863" s="12">
        <v>4</v>
      </c>
      <c r="P863" s="26">
        <v>18000</v>
      </c>
      <c r="Q863" s="28">
        <v>554695800</v>
      </c>
      <c r="R863"/>
      <c r="S863"/>
    </row>
    <row r="864" spans="1:19">
      <c r="A864" s="31">
        <f t="shared" si="53"/>
        <v>50</v>
      </c>
      <c r="B864" s="32" t="str">
        <f>VLOOKUP(K864,'Tables to Convert'!$B$4:$C$19,2,FALSE)</f>
        <v>Some College</v>
      </c>
      <c r="C864" s="33">
        <f t="shared" si="54"/>
        <v>65000</v>
      </c>
      <c r="D864" s="32" t="str">
        <f>VLOOKUP(L864,'Tables to Convert'!$E$3:$F$7,2,FALSE)</f>
        <v>White</v>
      </c>
      <c r="E864" s="32" t="str">
        <f>VLOOKUP(M864,'Tables to Convert'!$H$3:$I$5,2,FALSE)</f>
        <v>Male</v>
      </c>
      <c r="F864" s="32" t="str">
        <f>VLOOKUP(N864,'Tables to Convert'!$K$3:$L$8,2,FALSE)</f>
        <v>Ohio</v>
      </c>
      <c r="G864" s="40">
        <f t="shared" si="55"/>
        <v>37</v>
      </c>
      <c r="H864" s="34">
        <f t="shared" si="56"/>
        <v>8</v>
      </c>
      <c r="I864" s="12">
        <v>50</v>
      </c>
      <c r="J864" s="12">
        <v>37</v>
      </c>
      <c r="K864" s="12">
        <v>42</v>
      </c>
      <c r="L864" s="12">
        <v>1</v>
      </c>
      <c r="M864" s="12">
        <v>1</v>
      </c>
      <c r="N864" s="12">
        <v>31</v>
      </c>
      <c r="O864" s="12">
        <v>8</v>
      </c>
      <c r="P864" s="26">
        <v>65000</v>
      </c>
      <c r="Q864" s="28">
        <v>610864811</v>
      </c>
      <c r="R864"/>
      <c r="S864"/>
    </row>
    <row r="865" spans="1:19">
      <c r="A865" s="31">
        <f t="shared" si="53"/>
        <v>40</v>
      </c>
      <c r="B865" s="32" t="str">
        <f>VLOOKUP(K865,'Tables to Convert'!$B$4:$C$19,2,FALSE)</f>
        <v>Some College</v>
      </c>
      <c r="C865" s="33">
        <f t="shared" si="54"/>
        <v>24000</v>
      </c>
      <c r="D865" s="32" t="str">
        <f>VLOOKUP(L865,'Tables to Convert'!$E$3:$F$7,2,FALSE)</f>
        <v>White</v>
      </c>
      <c r="E865" s="32" t="str">
        <f>VLOOKUP(M865,'Tables to Convert'!$H$3:$I$5,2,FALSE)</f>
        <v>Female</v>
      </c>
      <c r="F865" s="32" t="str">
        <f>VLOOKUP(N865,'Tables to Convert'!$K$3:$L$8,2,FALSE)</f>
        <v>Ohio</v>
      </c>
      <c r="G865" s="40">
        <f t="shared" si="55"/>
        <v>33</v>
      </c>
      <c r="H865" s="34">
        <f t="shared" si="56"/>
        <v>8</v>
      </c>
      <c r="I865" s="12">
        <v>40</v>
      </c>
      <c r="J865" s="12">
        <v>33</v>
      </c>
      <c r="K865" s="12">
        <v>41</v>
      </c>
      <c r="L865" s="12">
        <v>1</v>
      </c>
      <c r="M865" s="12">
        <v>2</v>
      </c>
      <c r="N865" s="12">
        <v>31</v>
      </c>
      <c r="O865" s="12">
        <v>8</v>
      </c>
      <c r="P865" s="26">
        <v>24000</v>
      </c>
      <c r="Q865" s="28">
        <v>996271087</v>
      </c>
      <c r="R865"/>
      <c r="S865"/>
    </row>
    <row r="866" spans="1:19">
      <c r="A866" s="31">
        <f t="shared" si="53"/>
        <v>40</v>
      </c>
      <c r="B866" s="32" t="str">
        <f>VLOOKUP(K866,'Tables to Convert'!$B$4:$C$19,2,FALSE)</f>
        <v>High School Diploma</v>
      </c>
      <c r="C866" s="33">
        <f t="shared" si="54"/>
        <v>30000</v>
      </c>
      <c r="D866" s="32" t="str">
        <f>VLOOKUP(L866,'Tables to Convert'!$E$3:$F$7,2,FALSE)</f>
        <v>White</v>
      </c>
      <c r="E866" s="32" t="str">
        <f>VLOOKUP(M866,'Tables to Convert'!$H$3:$I$5,2,FALSE)</f>
        <v>Male</v>
      </c>
      <c r="F866" s="32" t="str">
        <f>VLOOKUP(N866,'Tables to Convert'!$K$3:$L$8,2,FALSE)</f>
        <v>Ohio</v>
      </c>
      <c r="G866" s="40">
        <f t="shared" si="55"/>
        <v>42</v>
      </c>
      <c r="H866" s="34">
        <f t="shared" si="56"/>
        <v>8</v>
      </c>
      <c r="I866" s="12">
        <v>40</v>
      </c>
      <c r="J866" s="12">
        <v>42</v>
      </c>
      <c r="K866" s="12">
        <v>39</v>
      </c>
      <c r="L866" s="12">
        <v>1</v>
      </c>
      <c r="M866" s="12">
        <v>1</v>
      </c>
      <c r="N866" s="12">
        <v>31</v>
      </c>
      <c r="O866" s="12">
        <v>8</v>
      </c>
      <c r="P866" s="26">
        <v>30000</v>
      </c>
      <c r="Q866" s="28">
        <v>335032915</v>
      </c>
      <c r="R866"/>
      <c r="S866"/>
    </row>
    <row r="867" spans="1:19">
      <c r="A867" s="31">
        <f t="shared" si="53"/>
        <v>51</v>
      </c>
      <c r="B867" s="32" t="str">
        <f>VLOOKUP(K867,'Tables to Convert'!$B$4:$C$19,2,FALSE)</f>
        <v>Some College</v>
      </c>
      <c r="C867" s="33">
        <f t="shared" si="54"/>
        <v>52000</v>
      </c>
      <c r="D867" s="32" t="str">
        <f>VLOOKUP(L867,'Tables to Convert'!$E$3:$F$7,2,FALSE)</f>
        <v>Hispanic</v>
      </c>
      <c r="E867" s="32" t="str">
        <f>VLOOKUP(M867,'Tables to Convert'!$H$3:$I$5,2,FALSE)</f>
        <v>Male</v>
      </c>
      <c r="F867" s="32" t="str">
        <f>VLOOKUP(N867,'Tables to Convert'!$K$3:$L$8,2,FALSE)</f>
        <v>Ohio</v>
      </c>
      <c r="G867" s="40">
        <f t="shared" si="55"/>
        <v>37</v>
      </c>
      <c r="H867" s="34">
        <f t="shared" si="56"/>
        <v>7</v>
      </c>
      <c r="I867" s="12">
        <v>51</v>
      </c>
      <c r="J867" s="12">
        <v>37</v>
      </c>
      <c r="K867" s="12">
        <v>40</v>
      </c>
      <c r="L867" s="12">
        <v>3</v>
      </c>
      <c r="M867" s="12">
        <v>1</v>
      </c>
      <c r="N867" s="12">
        <v>31</v>
      </c>
      <c r="O867" s="12">
        <v>7</v>
      </c>
      <c r="P867" s="26">
        <v>52000</v>
      </c>
      <c r="Q867" s="28">
        <v>314559779</v>
      </c>
      <c r="R867"/>
      <c r="S867"/>
    </row>
    <row r="868" spans="1:19">
      <c r="A868" s="31">
        <f t="shared" si="53"/>
        <v>40</v>
      </c>
      <c r="B868" s="32" t="str">
        <f>VLOOKUP(K868,'Tables to Convert'!$B$4:$C$19,2,FALSE)</f>
        <v>Some College</v>
      </c>
      <c r="C868" s="33">
        <f t="shared" si="54"/>
        <v>21000</v>
      </c>
      <c r="D868" s="32" t="str">
        <f>VLOOKUP(L868,'Tables to Convert'!$E$3:$F$7,2,FALSE)</f>
        <v>White</v>
      </c>
      <c r="E868" s="32" t="str">
        <f>VLOOKUP(M868,'Tables to Convert'!$H$3:$I$5,2,FALSE)</f>
        <v>Female</v>
      </c>
      <c r="F868" s="32" t="str">
        <f>VLOOKUP(N868,'Tables to Convert'!$K$3:$L$8,2,FALSE)</f>
        <v>Ohio</v>
      </c>
      <c r="G868" s="40">
        <f t="shared" si="55"/>
        <v>39</v>
      </c>
      <c r="H868" s="34">
        <f t="shared" si="56"/>
        <v>7</v>
      </c>
      <c r="I868" s="12">
        <v>40</v>
      </c>
      <c r="J868" s="12">
        <v>39</v>
      </c>
      <c r="K868" s="12">
        <v>43</v>
      </c>
      <c r="L868" s="12">
        <v>1</v>
      </c>
      <c r="M868" s="12">
        <v>2</v>
      </c>
      <c r="N868" s="12">
        <v>31</v>
      </c>
      <c r="O868" s="12">
        <v>7</v>
      </c>
      <c r="P868" s="26">
        <v>21000</v>
      </c>
      <c r="Q868" s="28">
        <v>74377773</v>
      </c>
      <c r="R868"/>
      <c r="S868"/>
    </row>
    <row r="869" spans="1:19">
      <c r="A869" s="31">
        <f t="shared" si="53"/>
        <v>38</v>
      </c>
      <c r="B869" s="32" t="str">
        <f>VLOOKUP(K869,'Tables to Convert'!$B$4:$C$19,2,FALSE)</f>
        <v>Some College</v>
      </c>
      <c r="C869" s="33">
        <f t="shared" si="54"/>
        <v>35000</v>
      </c>
      <c r="D869" s="32" t="str">
        <f>VLOOKUP(L869,'Tables to Convert'!$E$3:$F$7,2,FALSE)</f>
        <v>White</v>
      </c>
      <c r="E869" s="32" t="str">
        <f>VLOOKUP(M869,'Tables to Convert'!$H$3:$I$5,2,FALSE)</f>
        <v>Male</v>
      </c>
      <c r="F869" s="32" t="str">
        <f>VLOOKUP(N869,'Tables to Convert'!$K$3:$L$8,2,FALSE)</f>
        <v>Ohio</v>
      </c>
      <c r="G869" s="40">
        <f t="shared" si="55"/>
        <v>37</v>
      </c>
      <c r="H869" s="34">
        <f t="shared" si="56"/>
        <v>1</v>
      </c>
      <c r="I869" s="12">
        <v>38</v>
      </c>
      <c r="J869" s="12">
        <v>37</v>
      </c>
      <c r="K869" s="12">
        <v>42</v>
      </c>
      <c r="L869" s="12">
        <v>1</v>
      </c>
      <c r="M869" s="12">
        <v>1</v>
      </c>
      <c r="N869" s="12">
        <v>31</v>
      </c>
      <c r="O869" s="12">
        <v>1</v>
      </c>
      <c r="P869" s="26">
        <v>35000</v>
      </c>
      <c r="Q869" s="28">
        <v>100844812</v>
      </c>
      <c r="R869"/>
      <c r="S869"/>
    </row>
    <row r="870" spans="1:19">
      <c r="A870" s="31">
        <f t="shared" si="53"/>
        <v>46</v>
      </c>
      <c r="B870" s="32" t="str">
        <f>VLOOKUP(K870,'Tables to Convert'!$B$4:$C$19,2,FALSE)</f>
        <v>Some College</v>
      </c>
      <c r="C870" s="33">
        <f t="shared" si="54"/>
        <v>15000</v>
      </c>
      <c r="D870" s="32" t="str">
        <f>VLOOKUP(L870,'Tables to Convert'!$E$3:$F$7,2,FALSE)</f>
        <v>White</v>
      </c>
      <c r="E870" s="32" t="str">
        <f>VLOOKUP(M870,'Tables to Convert'!$H$3:$I$5,2,FALSE)</f>
        <v>Female</v>
      </c>
      <c r="F870" s="32" t="str">
        <f>VLOOKUP(N870,'Tables to Convert'!$K$3:$L$8,2,FALSE)</f>
        <v>Ohio</v>
      </c>
      <c r="G870" s="40">
        <f t="shared" si="55"/>
        <v>36</v>
      </c>
      <c r="H870" s="34">
        <f t="shared" si="56"/>
        <v>1</v>
      </c>
      <c r="I870" s="12">
        <v>46</v>
      </c>
      <c r="J870" s="12">
        <v>36</v>
      </c>
      <c r="K870" s="12">
        <v>42</v>
      </c>
      <c r="L870" s="12">
        <v>1</v>
      </c>
      <c r="M870" s="12">
        <v>2</v>
      </c>
      <c r="N870" s="12">
        <v>31</v>
      </c>
      <c r="O870" s="12">
        <v>1</v>
      </c>
      <c r="P870" s="26">
        <v>15000</v>
      </c>
      <c r="Q870" s="28">
        <v>806678445</v>
      </c>
      <c r="R870"/>
      <c r="S870"/>
    </row>
    <row r="871" spans="1:19">
      <c r="A871" s="31">
        <f t="shared" si="53"/>
        <v>50</v>
      </c>
      <c r="B871" s="32" t="str">
        <f>VLOOKUP(K871,'Tables to Convert'!$B$4:$C$19,2,FALSE)</f>
        <v>Some College</v>
      </c>
      <c r="C871" s="33">
        <f t="shared" si="54"/>
        <v>38000</v>
      </c>
      <c r="D871" s="32" t="str">
        <f>VLOOKUP(L871,'Tables to Convert'!$E$3:$F$7,2,FALSE)</f>
        <v>White</v>
      </c>
      <c r="E871" s="32" t="str">
        <f>VLOOKUP(M871,'Tables to Convert'!$H$3:$I$5,2,FALSE)</f>
        <v>Male</v>
      </c>
      <c r="F871" s="32" t="str">
        <f>VLOOKUP(N871,'Tables to Convert'!$K$3:$L$8,2,FALSE)</f>
        <v>Ohio</v>
      </c>
      <c r="G871" s="40">
        <f t="shared" si="55"/>
        <v>44</v>
      </c>
      <c r="H871" s="34">
        <f t="shared" si="56"/>
        <v>8</v>
      </c>
      <c r="I871" s="12">
        <v>50</v>
      </c>
      <c r="J871" s="12">
        <v>44</v>
      </c>
      <c r="K871" s="12">
        <v>40</v>
      </c>
      <c r="L871" s="12">
        <v>1</v>
      </c>
      <c r="M871" s="12">
        <v>1</v>
      </c>
      <c r="N871" s="12">
        <v>31</v>
      </c>
      <c r="O871" s="12">
        <v>8</v>
      </c>
      <c r="P871" s="26">
        <v>38000</v>
      </c>
      <c r="Q871" s="28">
        <v>468940296</v>
      </c>
      <c r="R871"/>
      <c r="S871"/>
    </row>
    <row r="872" spans="1:19">
      <c r="A872" s="31">
        <f t="shared" si="53"/>
        <v>40</v>
      </c>
      <c r="B872" s="32" t="str">
        <f>VLOOKUP(K872,'Tables to Convert'!$B$4:$C$19,2,FALSE)</f>
        <v>Some College</v>
      </c>
      <c r="C872" s="33">
        <f t="shared" si="54"/>
        <v>58000</v>
      </c>
      <c r="D872" s="32" t="str">
        <f>VLOOKUP(L872,'Tables to Convert'!$E$3:$F$7,2,FALSE)</f>
        <v>White</v>
      </c>
      <c r="E872" s="32" t="str">
        <f>VLOOKUP(M872,'Tables to Convert'!$H$3:$I$5,2,FALSE)</f>
        <v>Female</v>
      </c>
      <c r="F872" s="32" t="str">
        <f>VLOOKUP(N872,'Tables to Convert'!$K$3:$L$8,2,FALSE)</f>
        <v>Ohio</v>
      </c>
      <c r="G872" s="40">
        <f t="shared" si="55"/>
        <v>40</v>
      </c>
      <c r="H872" s="34">
        <f t="shared" si="56"/>
        <v>3</v>
      </c>
      <c r="I872" s="12">
        <v>40</v>
      </c>
      <c r="J872" s="12">
        <v>40</v>
      </c>
      <c r="K872" s="12">
        <v>42</v>
      </c>
      <c r="L872" s="12">
        <v>1</v>
      </c>
      <c r="M872" s="12">
        <v>2</v>
      </c>
      <c r="N872" s="12">
        <v>31</v>
      </c>
      <c r="O872" s="12">
        <v>3</v>
      </c>
      <c r="P872" s="26">
        <v>58000</v>
      </c>
      <c r="Q872" s="28">
        <v>395651123</v>
      </c>
      <c r="R872"/>
      <c r="S872"/>
    </row>
    <row r="873" spans="1:19">
      <c r="A873" s="31">
        <f t="shared" si="53"/>
        <v>40</v>
      </c>
      <c r="B873" s="32" t="str">
        <f>VLOOKUP(K873,'Tables to Convert'!$B$4:$C$19,2,FALSE)</f>
        <v>High School Diploma</v>
      </c>
      <c r="C873" s="33">
        <f t="shared" si="54"/>
        <v>21000</v>
      </c>
      <c r="D873" s="32" t="str">
        <f>VLOOKUP(L873,'Tables to Convert'!$E$3:$F$7,2,FALSE)</f>
        <v>White</v>
      </c>
      <c r="E873" s="32" t="str">
        <f>VLOOKUP(M873,'Tables to Convert'!$H$3:$I$5,2,FALSE)</f>
        <v>Male</v>
      </c>
      <c r="F873" s="32" t="str">
        <f>VLOOKUP(N873,'Tables to Convert'!$K$3:$L$8,2,FALSE)</f>
        <v>Ohio</v>
      </c>
      <c r="G873" s="40">
        <f t="shared" si="55"/>
        <v>40</v>
      </c>
      <c r="H873" s="34">
        <f t="shared" si="56"/>
        <v>3</v>
      </c>
      <c r="I873" s="12">
        <v>40</v>
      </c>
      <c r="J873" s="12">
        <v>40</v>
      </c>
      <c r="K873" s="12">
        <v>39</v>
      </c>
      <c r="L873" s="12">
        <v>1</v>
      </c>
      <c r="M873" s="12">
        <v>1</v>
      </c>
      <c r="N873" s="12">
        <v>31</v>
      </c>
      <c r="O873" s="12">
        <v>3</v>
      </c>
      <c r="P873" s="26">
        <v>21000</v>
      </c>
      <c r="Q873" s="28">
        <v>785894929</v>
      </c>
      <c r="R873"/>
      <c r="S873"/>
    </row>
    <row r="874" spans="1:19">
      <c r="A874" s="31">
        <f t="shared" si="53"/>
        <v>40</v>
      </c>
      <c r="B874" s="32" t="str">
        <f>VLOOKUP(K874,'Tables to Convert'!$B$4:$C$19,2,FALSE)</f>
        <v>Graduate School</v>
      </c>
      <c r="C874" s="33">
        <f t="shared" si="54"/>
        <v>56535</v>
      </c>
      <c r="D874" s="32" t="str">
        <f>VLOOKUP(L874,'Tables to Convert'!$E$3:$F$7,2,FALSE)</f>
        <v>White</v>
      </c>
      <c r="E874" s="32" t="str">
        <f>VLOOKUP(M874,'Tables to Convert'!$H$3:$I$5,2,FALSE)</f>
        <v>Male</v>
      </c>
      <c r="F874" s="32" t="str">
        <f>VLOOKUP(N874,'Tables to Convert'!$K$3:$L$8,2,FALSE)</f>
        <v>Ohio</v>
      </c>
      <c r="G874" s="40">
        <f t="shared" si="55"/>
        <v>52</v>
      </c>
      <c r="H874" s="34">
        <f t="shared" si="56"/>
        <v>2</v>
      </c>
      <c r="I874" s="12">
        <v>40</v>
      </c>
      <c r="J874" s="12">
        <v>52</v>
      </c>
      <c r="K874" s="12">
        <v>46</v>
      </c>
      <c r="L874" s="12">
        <v>1</v>
      </c>
      <c r="M874" s="12">
        <v>1</v>
      </c>
      <c r="N874" s="12">
        <v>31</v>
      </c>
      <c r="O874" s="12">
        <v>2</v>
      </c>
      <c r="P874" s="26">
        <v>56535</v>
      </c>
      <c r="Q874" s="28">
        <v>276416880</v>
      </c>
      <c r="R874"/>
      <c r="S874"/>
    </row>
    <row r="875" spans="1:19">
      <c r="A875" s="31">
        <f t="shared" si="53"/>
        <v>0</v>
      </c>
      <c r="B875" s="32" t="str">
        <f>VLOOKUP(K875,'Tables to Convert'!$B$4:$C$19,2,FALSE)</f>
        <v>Graduate School</v>
      </c>
      <c r="C875" s="33">
        <f t="shared" si="54"/>
        <v>50000</v>
      </c>
      <c r="D875" s="32" t="str">
        <f>VLOOKUP(L875,'Tables to Convert'!$E$3:$F$7,2,FALSE)</f>
        <v>Asian/PI</v>
      </c>
      <c r="E875" s="32" t="str">
        <f>VLOOKUP(M875,'Tables to Convert'!$H$3:$I$5,2,FALSE)</f>
        <v>Male</v>
      </c>
      <c r="F875" s="32" t="str">
        <f>VLOOKUP(N875,'Tables to Convert'!$K$3:$L$8,2,FALSE)</f>
        <v>Ohio</v>
      </c>
      <c r="G875" s="40">
        <f t="shared" si="55"/>
        <v>30</v>
      </c>
      <c r="H875" s="34">
        <f t="shared" si="56"/>
        <v>3</v>
      </c>
      <c r="I875" s="12">
        <v>0</v>
      </c>
      <c r="J875" s="12">
        <v>30</v>
      </c>
      <c r="K875" s="12">
        <v>45</v>
      </c>
      <c r="L875" s="12">
        <v>4</v>
      </c>
      <c r="M875" s="12">
        <v>1</v>
      </c>
      <c r="N875" s="12">
        <v>31</v>
      </c>
      <c r="O875" s="12">
        <v>3</v>
      </c>
      <c r="P875" s="26">
        <v>50000</v>
      </c>
      <c r="Q875" s="28">
        <v>489788773</v>
      </c>
      <c r="R875"/>
      <c r="S875"/>
    </row>
    <row r="876" spans="1:19">
      <c r="A876" s="31">
        <f t="shared" si="53"/>
        <v>40</v>
      </c>
      <c r="B876" s="32" t="str">
        <f>VLOOKUP(K876,'Tables to Convert'!$B$4:$C$19,2,FALSE)</f>
        <v>High School Diploma</v>
      </c>
      <c r="C876" s="33">
        <f t="shared" si="54"/>
        <v>25000</v>
      </c>
      <c r="D876" s="32" t="str">
        <f>VLOOKUP(L876,'Tables to Convert'!$E$3:$F$7,2,FALSE)</f>
        <v>White</v>
      </c>
      <c r="E876" s="32" t="str">
        <f>VLOOKUP(M876,'Tables to Convert'!$H$3:$I$5,2,FALSE)</f>
        <v>Male</v>
      </c>
      <c r="F876" s="32" t="str">
        <f>VLOOKUP(N876,'Tables to Convert'!$K$3:$L$8,2,FALSE)</f>
        <v>Ohio</v>
      </c>
      <c r="G876" s="40">
        <f t="shared" si="55"/>
        <v>24</v>
      </c>
      <c r="H876" s="34">
        <f t="shared" si="56"/>
        <v>6</v>
      </c>
      <c r="I876" s="12">
        <v>40</v>
      </c>
      <c r="J876" s="12">
        <v>24</v>
      </c>
      <c r="K876" s="12">
        <v>39</v>
      </c>
      <c r="L876" s="12">
        <v>1</v>
      </c>
      <c r="M876" s="12">
        <v>1</v>
      </c>
      <c r="N876" s="12">
        <v>31</v>
      </c>
      <c r="O876" s="12">
        <v>6</v>
      </c>
      <c r="P876" s="26">
        <v>25000</v>
      </c>
      <c r="Q876" s="28">
        <v>486173500</v>
      </c>
      <c r="R876"/>
      <c r="S876"/>
    </row>
    <row r="877" spans="1:19">
      <c r="A877" s="31">
        <f t="shared" si="53"/>
        <v>50</v>
      </c>
      <c r="B877" s="32" t="str">
        <f>VLOOKUP(K877,'Tables to Convert'!$B$4:$C$19,2,FALSE)</f>
        <v>Some College</v>
      </c>
      <c r="C877" s="33">
        <f t="shared" si="54"/>
        <v>15000</v>
      </c>
      <c r="D877" s="32" t="str">
        <f>VLOOKUP(L877,'Tables to Convert'!$E$3:$F$7,2,FALSE)</f>
        <v>White</v>
      </c>
      <c r="E877" s="32" t="str">
        <f>VLOOKUP(M877,'Tables to Convert'!$H$3:$I$5,2,FALSE)</f>
        <v>Male</v>
      </c>
      <c r="F877" s="32" t="str">
        <f>VLOOKUP(N877,'Tables to Convert'!$K$3:$L$8,2,FALSE)</f>
        <v>Ohio</v>
      </c>
      <c r="G877" s="40">
        <f t="shared" si="55"/>
        <v>24</v>
      </c>
      <c r="H877" s="34">
        <f t="shared" si="56"/>
        <v>6</v>
      </c>
      <c r="I877" s="12">
        <v>50</v>
      </c>
      <c r="J877" s="12">
        <v>24</v>
      </c>
      <c r="K877" s="12">
        <v>43</v>
      </c>
      <c r="L877" s="12">
        <v>1</v>
      </c>
      <c r="M877" s="12">
        <v>1</v>
      </c>
      <c r="N877" s="12">
        <v>31</v>
      </c>
      <c r="O877" s="12">
        <v>6</v>
      </c>
      <c r="P877" s="26">
        <v>15000</v>
      </c>
      <c r="Q877" s="28">
        <v>132077568</v>
      </c>
      <c r="R877"/>
      <c r="S877"/>
    </row>
    <row r="878" spans="1:19">
      <c r="A878" s="31">
        <f t="shared" si="53"/>
        <v>50</v>
      </c>
      <c r="B878" s="32" t="str">
        <f>VLOOKUP(K878,'Tables to Convert'!$B$4:$C$19,2,FALSE)</f>
        <v>Some College</v>
      </c>
      <c r="C878" s="33">
        <f t="shared" si="54"/>
        <v>37000</v>
      </c>
      <c r="D878" s="32" t="str">
        <f>VLOOKUP(L878,'Tables to Convert'!$E$3:$F$7,2,FALSE)</f>
        <v>White</v>
      </c>
      <c r="E878" s="32" t="str">
        <f>VLOOKUP(M878,'Tables to Convert'!$H$3:$I$5,2,FALSE)</f>
        <v>Female</v>
      </c>
      <c r="F878" s="32" t="str">
        <f>VLOOKUP(N878,'Tables to Convert'!$K$3:$L$8,2,FALSE)</f>
        <v>Ohio</v>
      </c>
      <c r="G878" s="40">
        <f t="shared" si="55"/>
        <v>33</v>
      </c>
      <c r="H878" s="34">
        <f t="shared" si="56"/>
        <v>3</v>
      </c>
      <c r="I878" s="12">
        <v>50</v>
      </c>
      <c r="J878" s="12">
        <v>33</v>
      </c>
      <c r="K878" s="12">
        <v>43</v>
      </c>
      <c r="L878" s="12">
        <v>1</v>
      </c>
      <c r="M878" s="12">
        <v>2</v>
      </c>
      <c r="N878" s="12">
        <v>31</v>
      </c>
      <c r="O878" s="12">
        <v>3</v>
      </c>
      <c r="P878" s="26">
        <v>37000</v>
      </c>
      <c r="Q878" s="28">
        <v>668937547</v>
      </c>
      <c r="R878"/>
      <c r="S878"/>
    </row>
    <row r="879" spans="1:19">
      <c r="A879" s="31">
        <f t="shared" si="53"/>
        <v>45</v>
      </c>
      <c r="B879" s="32" t="str">
        <f>VLOOKUP(K879,'Tables to Convert'!$B$4:$C$19,2,FALSE)</f>
        <v>Some College</v>
      </c>
      <c r="C879" s="33">
        <f t="shared" si="54"/>
        <v>52200</v>
      </c>
      <c r="D879" s="32" t="str">
        <f>VLOOKUP(L879,'Tables to Convert'!$E$3:$F$7,2,FALSE)</f>
        <v>White</v>
      </c>
      <c r="E879" s="32" t="str">
        <f>VLOOKUP(M879,'Tables to Convert'!$H$3:$I$5,2,FALSE)</f>
        <v>Male</v>
      </c>
      <c r="F879" s="32" t="str">
        <f>VLOOKUP(N879,'Tables to Convert'!$K$3:$L$8,2,FALSE)</f>
        <v>Ohio</v>
      </c>
      <c r="G879" s="40">
        <f t="shared" si="55"/>
        <v>30</v>
      </c>
      <c r="H879" s="34">
        <f t="shared" si="56"/>
        <v>3</v>
      </c>
      <c r="I879" s="12">
        <v>45</v>
      </c>
      <c r="J879" s="12">
        <v>30</v>
      </c>
      <c r="K879" s="12">
        <v>40</v>
      </c>
      <c r="L879" s="12">
        <v>1</v>
      </c>
      <c r="M879" s="12">
        <v>1</v>
      </c>
      <c r="N879" s="12">
        <v>31</v>
      </c>
      <c r="O879" s="12">
        <v>3</v>
      </c>
      <c r="P879" s="26">
        <v>52200</v>
      </c>
      <c r="Q879" s="28">
        <v>980147839</v>
      </c>
      <c r="R879"/>
      <c r="S879"/>
    </row>
    <row r="880" spans="1:19">
      <c r="A880" s="31">
        <f t="shared" si="53"/>
        <v>40</v>
      </c>
      <c r="B880" s="32" t="str">
        <f>VLOOKUP(K880,'Tables to Convert'!$B$4:$C$19,2,FALSE)</f>
        <v>Some College</v>
      </c>
      <c r="C880" s="33">
        <f t="shared" si="54"/>
        <v>134925</v>
      </c>
      <c r="D880" s="32" t="str">
        <f>VLOOKUP(L880,'Tables to Convert'!$E$3:$F$7,2,FALSE)</f>
        <v>White</v>
      </c>
      <c r="E880" s="32" t="str">
        <f>VLOOKUP(M880,'Tables to Convert'!$H$3:$I$5,2,FALSE)</f>
        <v>Male</v>
      </c>
      <c r="F880" s="32" t="str">
        <f>VLOOKUP(N880,'Tables to Convert'!$K$3:$L$8,2,FALSE)</f>
        <v>Ohio</v>
      </c>
      <c r="G880" s="40">
        <f t="shared" si="55"/>
        <v>67</v>
      </c>
      <c r="H880" s="34">
        <f t="shared" si="56"/>
        <v>4</v>
      </c>
      <c r="I880" s="12">
        <v>40</v>
      </c>
      <c r="J880" s="12">
        <v>67</v>
      </c>
      <c r="K880" s="12">
        <v>43</v>
      </c>
      <c r="L880" s="12">
        <v>1</v>
      </c>
      <c r="M880" s="12">
        <v>1</v>
      </c>
      <c r="N880" s="12">
        <v>31</v>
      </c>
      <c r="O880" s="12">
        <v>4</v>
      </c>
      <c r="P880" s="26">
        <v>134925</v>
      </c>
      <c r="Q880" s="28">
        <v>5322622</v>
      </c>
      <c r="R880"/>
      <c r="S880"/>
    </row>
    <row r="881" spans="1:19">
      <c r="A881" s="31">
        <f t="shared" si="53"/>
        <v>40</v>
      </c>
      <c r="B881" s="32" t="str">
        <f>VLOOKUP(K881,'Tables to Convert'!$B$4:$C$19,2,FALSE)</f>
        <v>Some College</v>
      </c>
      <c r="C881" s="33">
        <f t="shared" si="54"/>
        <v>40000</v>
      </c>
      <c r="D881" s="32" t="str">
        <f>VLOOKUP(L881,'Tables to Convert'!$E$3:$F$7,2,FALSE)</f>
        <v>Black</v>
      </c>
      <c r="E881" s="32" t="str">
        <f>VLOOKUP(M881,'Tables to Convert'!$H$3:$I$5,2,FALSE)</f>
        <v>Male</v>
      </c>
      <c r="F881" s="32" t="str">
        <f>VLOOKUP(N881,'Tables to Convert'!$K$3:$L$8,2,FALSE)</f>
        <v>Ohio</v>
      </c>
      <c r="G881" s="40">
        <f t="shared" si="55"/>
        <v>55</v>
      </c>
      <c r="H881" s="34">
        <f t="shared" si="56"/>
        <v>6</v>
      </c>
      <c r="I881" s="12">
        <v>40</v>
      </c>
      <c r="J881" s="12">
        <v>55</v>
      </c>
      <c r="K881" s="12">
        <v>40</v>
      </c>
      <c r="L881" s="12">
        <v>2</v>
      </c>
      <c r="M881" s="12">
        <v>1</v>
      </c>
      <c r="N881" s="12">
        <v>31</v>
      </c>
      <c r="O881" s="12">
        <v>6</v>
      </c>
      <c r="P881" s="26">
        <v>40000</v>
      </c>
      <c r="Q881" s="28">
        <v>205190914</v>
      </c>
      <c r="R881"/>
      <c r="S881"/>
    </row>
    <row r="882" spans="1:19">
      <c r="A882" s="31">
        <f t="shared" si="53"/>
        <v>40</v>
      </c>
      <c r="B882" s="32" t="str">
        <f>VLOOKUP(K882,'Tables to Convert'!$B$4:$C$19,2,FALSE)</f>
        <v>Some College</v>
      </c>
      <c r="C882" s="33">
        <f t="shared" si="54"/>
        <v>60000</v>
      </c>
      <c r="D882" s="32" t="str">
        <f>VLOOKUP(L882,'Tables to Convert'!$E$3:$F$7,2,FALSE)</f>
        <v>White</v>
      </c>
      <c r="E882" s="32" t="str">
        <f>VLOOKUP(M882,'Tables to Convert'!$H$3:$I$5,2,FALSE)</f>
        <v>Male</v>
      </c>
      <c r="F882" s="32" t="str">
        <f>VLOOKUP(N882,'Tables to Convert'!$K$3:$L$8,2,FALSE)</f>
        <v>Ohio</v>
      </c>
      <c r="G882" s="40">
        <f t="shared" si="55"/>
        <v>43</v>
      </c>
      <c r="H882" s="34">
        <f t="shared" si="56"/>
        <v>8</v>
      </c>
      <c r="I882" s="12">
        <v>40</v>
      </c>
      <c r="J882" s="12">
        <v>43</v>
      </c>
      <c r="K882" s="12">
        <v>40</v>
      </c>
      <c r="L882" s="12">
        <v>1</v>
      </c>
      <c r="M882" s="12">
        <v>1</v>
      </c>
      <c r="N882" s="12">
        <v>31</v>
      </c>
      <c r="O882" s="12">
        <v>8</v>
      </c>
      <c r="P882" s="26">
        <v>60000</v>
      </c>
      <c r="Q882" s="28">
        <v>63029790</v>
      </c>
      <c r="R882"/>
      <c r="S882"/>
    </row>
    <row r="883" spans="1:19">
      <c r="A883" s="31">
        <f t="shared" si="53"/>
        <v>50</v>
      </c>
      <c r="B883" s="32" t="str">
        <f>VLOOKUP(K883,'Tables to Convert'!$B$4:$C$19,2,FALSE)</f>
        <v>Graduate School</v>
      </c>
      <c r="C883" s="33">
        <f t="shared" si="54"/>
        <v>39000</v>
      </c>
      <c r="D883" s="32" t="str">
        <f>VLOOKUP(L883,'Tables to Convert'!$E$3:$F$7,2,FALSE)</f>
        <v>White</v>
      </c>
      <c r="E883" s="32" t="str">
        <f>VLOOKUP(M883,'Tables to Convert'!$H$3:$I$5,2,FALSE)</f>
        <v>Male</v>
      </c>
      <c r="F883" s="32" t="str">
        <f>VLOOKUP(N883,'Tables to Convert'!$K$3:$L$8,2,FALSE)</f>
        <v>Ohio</v>
      </c>
      <c r="G883" s="40">
        <f t="shared" si="55"/>
        <v>37</v>
      </c>
      <c r="H883" s="34">
        <f t="shared" si="56"/>
        <v>6</v>
      </c>
      <c r="I883" s="12">
        <v>50</v>
      </c>
      <c r="J883" s="12">
        <v>37</v>
      </c>
      <c r="K883" s="12">
        <v>46</v>
      </c>
      <c r="L883" s="12">
        <v>1</v>
      </c>
      <c r="M883" s="12">
        <v>1</v>
      </c>
      <c r="N883" s="12">
        <v>31</v>
      </c>
      <c r="O883" s="12">
        <v>6</v>
      </c>
      <c r="P883" s="26">
        <v>39000</v>
      </c>
      <c r="Q883" s="28">
        <v>607833039</v>
      </c>
      <c r="R883"/>
      <c r="S883"/>
    </row>
    <row r="884" spans="1:19">
      <c r="A884" s="31">
        <f t="shared" si="53"/>
        <v>40</v>
      </c>
      <c r="B884" s="32" t="str">
        <f>VLOOKUP(K884,'Tables to Convert'!$B$4:$C$19,2,FALSE)</f>
        <v>Bachelors</v>
      </c>
      <c r="C884" s="33">
        <f t="shared" si="54"/>
        <v>52000</v>
      </c>
      <c r="D884" s="32" t="str">
        <f>VLOOKUP(L884,'Tables to Convert'!$E$3:$F$7,2,FALSE)</f>
        <v>White</v>
      </c>
      <c r="E884" s="32" t="str">
        <f>VLOOKUP(M884,'Tables to Convert'!$H$3:$I$5,2,FALSE)</f>
        <v>Female</v>
      </c>
      <c r="F884" s="32" t="str">
        <f>VLOOKUP(N884,'Tables to Convert'!$K$3:$L$8,2,FALSE)</f>
        <v>Ohio</v>
      </c>
      <c r="G884" s="40">
        <f t="shared" si="55"/>
        <v>51</v>
      </c>
      <c r="H884" s="34">
        <f t="shared" si="56"/>
        <v>2</v>
      </c>
      <c r="I884" s="12">
        <v>40</v>
      </c>
      <c r="J884" s="12">
        <v>51</v>
      </c>
      <c r="K884" s="12">
        <v>44</v>
      </c>
      <c r="L884" s="12">
        <v>1</v>
      </c>
      <c r="M884" s="12">
        <v>2</v>
      </c>
      <c r="N884" s="12">
        <v>31</v>
      </c>
      <c r="O884" s="12">
        <v>2</v>
      </c>
      <c r="P884" s="26">
        <v>52000</v>
      </c>
      <c r="Q884" s="28">
        <v>290504986</v>
      </c>
      <c r="R884"/>
      <c r="S884"/>
    </row>
    <row r="885" spans="1:19">
      <c r="A885" s="31">
        <f t="shared" si="53"/>
        <v>40</v>
      </c>
      <c r="B885" s="32" t="str">
        <f>VLOOKUP(K885,'Tables to Convert'!$B$4:$C$19,2,FALSE)</f>
        <v>Some College</v>
      </c>
      <c r="C885" s="33">
        <f t="shared" si="54"/>
        <v>85000</v>
      </c>
      <c r="D885" s="32" t="str">
        <f>VLOOKUP(L885,'Tables to Convert'!$E$3:$F$7,2,FALSE)</f>
        <v>White</v>
      </c>
      <c r="E885" s="32" t="str">
        <f>VLOOKUP(M885,'Tables to Convert'!$H$3:$I$5,2,FALSE)</f>
        <v>Male</v>
      </c>
      <c r="F885" s="32" t="str">
        <f>VLOOKUP(N885,'Tables to Convert'!$K$3:$L$8,2,FALSE)</f>
        <v>Ohio</v>
      </c>
      <c r="G885" s="40">
        <f t="shared" si="55"/>
        <v>52</v>
      </c>
      <c r="H885" s="34">
        <f t="shared" si="56"/>
        <v>2</v>
      </c>
      <c r="I885" s="12">
        <v>40</v>
      </c>
      <c r="J885" s="12">
        <v>52</v>
      </c>
      <c r="K885" s="12">
        <v>43</v>
      </c>
      <c r="L885" s="12">
        <v>1</v>
      </c>
      <c r="M885" s="12">
        <v>1</v>
      </c>
      <c r="N885" s="12">
        <v>31</v>
      </c>
      <c r="O885" s="12">
        <v>2</v>
      </c>
      <c r="P885" s="26">
        <v>85000</v>
      </c>
      <c r="Q885" s="28">
        <v>158894696</v>
      </c>
      <c r="R885"/>
      <c r="S885"/>
    </row>
    <row r="886" spans="1:19">
      <c r="A886" s="31">
        <f t="shared" si="53"/>
        <v>0</v>
      </c>
      <c r="B886" s="32" t="str">
        <f>VLOOKUP(K886,'Tables to Convert'!$B$4:$C$19,2,FALSE)</f>
        <v>Some College</v>
      </c>
      <c r="C886" s="33">
        <f t="shared" si="54"/>
        <v>6000</v>
      </c>
      <c r="D886" s="32" t="str">
        <f>VLOOKUP(L886,'Tables to Convert'!$E$3:$F$7,2,FALSE)</f>
        <v>White</v>
      </c>
      <c r="E886" s="32" t="str">
        <f>VLOOKUP(M886,'Tables to Convert'!$H$3:$I$5,2,FALSE)</f>
        <v>Female</v>
      </c>
      <c r="F886" s="32" t="str">
        <f>VLOOKUP(N886,'Tables to Convert'!$K$3:$L$8,2,FALSE)</f>
        <v>Ohio</v>
      </c>
      <c r="G886" s="40">
        <f t="shared" si="55"/>
        <v>42</v>
      </c>
      <c r="H886" s="34">
        <f t="shared" si="56"/>
        <v>5</v>
      </c>
      <c r="I886" s="12">
        <v>0</v>
      </c>
      <c r="J886" s="12">
        <v>42</v>
      </c>
      <c r="K886" s="12">
        <v>43</v>
      </c>
      <c r="L886" s="12">
        <v>1</v>
      </c>
      <c r="M886" s="12">
        <v>2</v>
      </c>
      <c r="N886" s="12">
        <v>31</v>
      </c>
      <c r="O886" s="12">
        <v>5</v>
      </c>
      <c r="P886" s="26">
        <v>6000</v>
      </c>
      <c r="Q886" s="28">
        <v>381093398</v>
      </c>
      <c r="R886"/>
      <c r="S886"/>
    </row>
    <row r="887" spans="1:19">
      <c r="A887" s="31">
        <f t="shared" si="53"/>
        <v>65</v>
      </c>
      <c r="B887" s="32" t="str">
        <f>VLOOKUP(K887,'Tables to Convert'!$B$4:$C$19,2,FALSE)</f>
        <v>Some College</v>
      </c>
      <c r="C887" s="33">
        <f t="shared" si="54"/>
        <v>53000</v>
      </c>
      <c r="D887" s="32" t="str">
        <f>VLOOKUP(L887,'Tables to Convert'!$E$3:$F$7,2,FALSE)</f>
        <v>White</v>
      </c>
      <c r="E887" s="32" t="str">
        <f>VLOOKUP(M887,'Tables to Convert'!$H$3:$I$5,2,FALSE)</f>
        <v>Male</v>
      </c>
      <c r="F887" s="32" t="str">
        <f>VLOOKUP(N887,'Tables to Convert'!$K$3:$L$8,2,FALSE)</f>
        <v>Ohio</v>
      </c>
      <c r="G887" s="40">
        <f t="shared" si="55"/>
        <v>45</v>
      </c>
      <c r="H887" s="34">
        <f t="shared" si="56"/>
        <v>5</v>
      </c>
      <c r="I887" s="12">
        <v>65</v>
      </c>
      <c r="J887" s="12">
        <v>45</v>
      </c>
      <c r="K887" s="12">
        <v>43</v>
      </c>
      <c r="L887" s="12">
        <v>1</v>
      </c>
      <c r="M887" s="12">
        <v>1</v>
      </c>
      <c r="N887" s="12">
        <v>31</v>
      </c>
      <c r="O887" s="12">
        <v>5</v>
      </c>
      <c r="P887" s="26">
        <v>53000</v>
      </c>
      <c r="Q887" s="28">
        <v>892627574</v>
      </c>
      <c r="R887"/>
      <c r="S887"/>
    </row>
    <row r="888" spans="1:19">
      <c r="A888" s="31">
        <f t="shared" si="53"/>
        <v>40</v>
      </c>
      <c r="B888" s="32" t="str">
        <f>VLOOKUP(K888,'Tables to Convert'!$B$4:$C$19,2,FALSE)</f>
        <v>Graduate School</v>
      </c>
      <c r="C888" s="33">
        <f t="shared" si="54"/>
        <v>99000</v>
      </c>
      <c r="D888" s="32" t="str">
        <f>VLOOKUP(L888,'Tables to Convert'!$E$3:$F$7,2,FALSE)</f>
        <v>White</v>
      </c>
      <c r="E888" s="32" t="str">
        <f>VLOOKUP(M888,'Tables to Convert'!$H$3:$I$5,2,FALSE)</f>
        <v>Male</v>
      </c>
      <c r="F888" s="32" t="str">
        <f>VLOOKUP(N888,'Tables to Convert'!$K$3:$L$8,2,FALSE)</f>
        <v>Ohio</v>
      </c>
      <c r="G888" s="40">
        <f t="shared" si="55"/>
        <v>45</v>
      </c>
      <c r="H888" s="34">
        <f t="shared" si="56"/>
        <v>2</v>
      </c>
      <c r="I888" s="12">
        <v>40</v>
      </c>
      <c r="J888" s="12">
        <v>45</v>
      </c>
      <c r="K888" s="12">
        <v>46</v>
      </c>
      <c r="L888" s="12">
        <v>1</v>
      </c>
      <c r="M888" s="12">
        <v>1</v>
      </c>
      <c r="N888" s="12">
        <v>31</v>
      </c>
      <c r="O888" s="12">
        <v>2</v>
      </c>
      <c r="P888" s="26">
        <v>99000</v>
      </c>
      <c r="Q888" s="28">
        <v>95019177</v>
      </c>
      <c r="R888"/>
      <c r="S888"/>
    </row>
    <row r="889" spans="1:19">
      <c r="A889" s="31">
        <f t="shared" si="53"/>
        <v>55</v>
      </c>
      <c r="B889" s="32" t="str">
        <f>VLOOKUP(K889,'Tables to Convert'!$B$4:$C$19,2,FALSE)</f>
        <v>Some College</v>
      </c>
      <c r="C889" s="33">
        <f t="shared" si="54"/>
        <v>0</v>
      </c>
      <c r="D889" s="32" t="str">
        <f>VLOOKUP(L889,'Tables to Convert'!$E$3:$F$7,2,FALSE)</f>
        <v>White</v>
      </c>
      <c r="E889" s="32" t="str">
        <f>VLOOKUP(M889,'Tables to Convert'!$H$3:$I$5,2,FALSE)</f>
        <v>Male</v>
      </c>
      <c r="F889" s="32" t="str">
        <f>VLOOKUP(N889,'Tables to Convert'!$K$3:$L$8,2,FALSE)</f>
        <v>Ohio</v>
      </c>
      <c r="G889" s="40">
        <f t="shared" si="55"/>
        <v>52</v>
      </c>
      <c r="H889" s="34">
        <f t="shared" si="56"/>
        <v>3</v>
      </c>
      <c r="I889" s="12">
        <v>55</v>
      </c>
      <c r="J889" s="12">
        <v>52</v>
      </c>
      <c r="K889" s="12">
        <v>41</v>
      </c>
      <c r="L889" s="12">
        <v>1</v>
      </c>
      <c r="M889" s="12">
        <v>1</v>
      </c>
      <c r="N889" s="12">
        <v>31</v>
      </c>
      <c r="O889" s="12">
        <v>3</v>
      </c>
      <c r="P889" s="26">
        <v>0</v>
      </c>
      <c r="Q889" s="28">
        <v>907332902</v>
      </c>
      <c r="R889"/>
      <c r="S889"/>
    </row>
    <row r="890" spans="1:19">
      <c r="A890" s="31">
        <f t="shared" si="53"/>
        <v>40</v>
      </c>
      <c r="B890" s="32" t="str">
        <f>VLOOKUP(K890,'Tables to Convert'!$B$4:$C$19,2,FALSE)</f>
        <v>Some College</v>
      </c>
      <c r="C890" s="33">
        <f t="shared" si="54"/>
        <v>35000</v>
      </c>
      <c r="D890" s="32" t="str">
        <f>VLOOKUP(L890,'Tables to Convert'!$E$3:$F$7,2,FALSE)</f>
        <v>White</v>
      </c>
      <c r="E890" s="32" t="str">
        <f>VLOOKUP(M890,'Tables to Convert'!$H$3:$I$5,2,FALSE)</f>
        <v>Male</v>
      </c>
      <c r="F890" s="32" t="str">
        <f>VLOOKUP(N890,'Tables to Convert'!$K$3:$L$8,2,FALSE)</f>
        <v>Ohio</v>
      </c>
      <c r="G890" s="40">
        <f t="shared" si="55"/>
        <v>22</v>
      </c>
      <c r="H890" s="34">
        <f t="shared" si="56"/>
        <v>2</v>
      </c>
      <c r="I890" s="12">
        <v>40</v>
      </c>
      <c r="J890" s="12">
        <v>22</v>
      </c>
      <c r="K890" s="12">
        <v>40</v>
      </c>
      <c r="L890" s="12">
        <v>1</v>
      </c>
      <c r="M890" s="12">
        <v>1</v>
      </c>
      <c r="N890" s="12">
        <v>31</v>
      </c>
      <c r="O890" s="12">
        <v>2</v>
      </c>
      <c r="P890" s="26">
        <v>35000</v>
      </c>
      <c r="Q890" s="28">
        <v>545202734</v>
      </c>
      <c r="R890"/>
      <c r="S890"/>
    </row>
    <row r="891" spans="1:19">
      <c r="A891" s="31">
        <f t="shared" si="53"/>
        <v>40</v>
      </c>
      <c r="B891" s="32" t="str">
        <f>VLOOKUP(K891,'Tables to Convert'!$B$4:$C$19,2,FALSE)</f>
        <v>High School Diploma</v>
      </c>
      <c r="C891" s="33">
        <f t="shared" si="54"/>
        <v>24000</v>
      </c>
      <c r="D891" s="32" t="str">
        <f>VLOOKUP(L891,'Tables to Convert'!$E$3:$F$7,2,FALSE)</f>
        <v>White</v>
      </c>
      <c r="E891" s="32" t="str">
        <f>VLOOKUP(M891,'Tables to Convert'!$H$3:$I$5,2,FALSE)</f>
        <v>Female</v>
      </c>
      <c r="F891" s="32" t="str">
        <f>VLOOKUP(N891,'Tables to Convert'!$K$3:$L$8,2,FALSE)</f>
        <v>Ohio</v>
      </c>
      <c r="G891" s="40">
        <f t="shared" si="55"/>
        <v>49</v>
      </c>
      <c r="H891" s="34">
        <f t="shared" si="56"/>
        <v>2</v>
      </c>
      <c r="I891" s="12">
        <v>40</v>
      </c>
      <c r="J891" s="12">
        <v>49</v>
      </c>
      <c r="K891" s="12">
        <v>39</v>
      </c>
      <c r="L891" s="12">
        <v>1</v>
      </c>
      <c r="M891" s="12">
        <v>2</v>
      </c>
      <c r="N891" s="12">
        <v>31</v>
      </c>
      <c r="O891" s="12">
        <v>2</v>
      </c>
      <c r="P891" s="26">
        <v>24000</v>
      </c>
      <c r="Q891" s="28">
        <v>446239361</v>
      </c>
      <c r="R891"/>
      <c r="S891"/>
    </row>
    <row r="892" spans="1:19">
      <c r="A892" s="31">
        <f t="shared" si="53"/>
        <v>40</v>
      </c>
      <c r="B892" s="32" t="str">
        <f>VLOOKUP(K892,'Tables to Convert'!$B$4:$C$19,2,FALSE)</f>
        <v>High School Diploma</v>
      </c>
      <c r="C892" s="33">
        <f t="shared" si="54"/>
        <v>14000</v>
      </c>
      <c r="D892" s="32" t="str">
        <f>VLOOKUP(L892,'Tables to Convert'!$E$3:$F$7,2,FALSE)</f>
        <v>White</v>
      </c>
      <c r="E892" s="32" t="str">
        <f>VLOOKUP(M892,'Tables to Convert'!$H$3:$I$5,2,FALSE)</f>
        <v>Male</v>
      </c>
      <c r="F892" s="32" t="str">
        <f>VLOOKUP(N892,'Tables to Convert'!$K$3:$L$8,2,FALSE)</f>
        <v>Ohio</v>
      </c>
      <c r="G892" s="40">
        <f t="shared" si="55"/>
        <v>44</v>
      </c>
      <c r="H892" s="34">
        <f t="shared" si="56"/>
        <v>5</v>
      </c>
      <c r="I892" s="12">
        <v>40</v>
      </c>
      <c r="J892" s="12">
        <v>44</v>
      </c>
      <c r="K892" s="12">
        <v>39</v>
      </c>
      <c r="L892" s="12">
        <v>1</v>
      </c>
      <c r="M892" s="12">
        <v>1</v>
      </c>
      <c r="N892" s="12">
        <v>31</v>
      </c>
      <c r="O892" s="12">
        <v>5</v>
      </c>
      <c r="P892" s="26">
        <v>14000</v>
      </c>
      <c r="Q892" s="28">
        <v>439169462</v>
      </c>
      <c r="R892"/>
      <c r="S892"/>
    </row>
    <row r="893" spans="1:19">
      <c r="A893" s="31">
        <f t="shared" si="53"/>
        <v>40</v>
      </c>
      <c r="B893" s="32" t="str">
        <f>VLOOKUP(K893,'Tables to Convert'!$B$4:$C$19,2,FALSE)</f>
        <v>High School Diploma</v>
      </c>
      <c r="C893" s="33">
        <f t="shared" si="54"/>
        <v>37000</v>
      </c>
      <c r="D893" s="32" t="str">
        <f>VLOOKUP(L893,'Tables to Convert'!$E$3:$F$7,2,FALSE)</f>
        <v>Black</v>
      </c>
      <c r="E893" s="32" t="str">
        <f>VLOOKUP(M893,'Tables to Convert'!$H$3:$I$5,2,FALSE)</f>
        <v>Male</v>
      </c>
      <c r="F893" s="32" t="str">
        <f>VLOOKUP(N893,'Tables to Convert'!$K$3:$L$8,2,FALSE)</f>
        <v>Ohio</v>
      </c>
      <c r="G893" s="40">
        <f t="shared" si="55"/>
        <v>49</v>
      </c>
      <c r="H893" s="34">
        <f t="shared" si="56"/>
        <v>3</v>
      </c>
      <c r="I893" s="12">
        <v>40</v>
      </c>
      <c r="J893" s="12">
        <v>49</v>
      </c>
      <c r="K893" s="12">
        <v>39</v>
      </c>
      <c r="L893" s="12">
        <v>2</v>
      </c>
      <c r="M893" s="12">
        <v>1</v>
      </c>
      <c r="N893" s="12">
        <v>31</v>
      </c>
      <c r="O893" s="12">
        <v>3</v>
      </c>
      <c r="P893" s="26">
        <v>37000</v>
      </c>
      <c r="Q893" s="28">
        <v>291692175</v>
      </c>
      <c r="R893"/>
      <c r="S893"/>
    </row>
    <row r="894" spans="1:19">
      <c r="A894" s="31">
        <f t="shared" si="53"/>
        <v>40</v>
      </c>
      <c r="B894" s="32" t="str">
        <f>VLOOKUP(K894,'Tables to Convert'!$B$4:$C$19,2,FALSE)</f>
        <v>High School Diploma</v>
      </c>
      <c r="C894" s="33">
        <f t="shared" si="54"/>
        <v>50000</v>
      </c>
      <c r="D894" s="32" t="str">
        <f>VLOOKUP(L894,'Tables to Convert'!$E$3:$F$7,2,FALSE)</f>
        <v>White</v>
      </c>
      <c r="E894" s="32" t="str">
        <f>VLOOKUP(M894,'Tables to Convert'!$H$3:$I$5,2,FALSE)</f>
        <v>Male</v>
      </c>
      <c r="F894" s="32" t="str">
        <f>VLOOKUP(N894,'Tables to Convert'!$K$3:$L$8,2,FALSE)</f>
        <v>Ohio</v>
      </c>
      <c r="G894" s="40">
        <f t="shared" si="55"/>
        <v>61</v>
      </c>
      <c r="H894" s="34">
        <f t="shared" si="56"/>
        <v>3</v>
      </c>
      <c r="I894" s="12">
        <v>40</v>
      </c>
      <c r="J894" s="12">
        <v>61</v>
      </c>
      <c r="K894" s="12">
        <v>39</v>
      </c>
      <c r="L894" s="12">
        <v>1</v>
      </c>
      <c r="M894" s="12">
        <v>1</v>
      </c>
      <c r="N894" s="12">
        <v>31</v>
      </c>
      <c r="O894" s="12">
        <v>3</v>
      </c>
      <c r="P894" s="26">
        <v>50000</v>
      </c>
      <c r="Q894" s="28">
        <v>984820058</v>
      </c>
      <c r="R894"/>
      <c r="S894"/>
    </row>
    <row r="895" spans="1:19">
      <c r="A895" s="31">
        <f t="shared" si="53"/>
        <v>40</v>
      </c>
      <c r="B895" s="32" t="str">
        <f>VLOOKUP(K895,'Tables to Convert'!$B$4:$C$19,2,FALSE)</f>
        <v>Some College</v>
      </c>
      <c r="C895" s="33">
        <f t="shared" si="54"/>
        <v>80000</v>
      </c>
      <c r="D895" s="32" t="str">
        <f>VLOOKUP(L895,'Tables to Convert'!$E$3:$F$7,2,FALSE)</f>
        <v>Asian/PI</v>
      </c>
      <c r="E895" s="32" t="str">
        <f>VLOOKUP(M895,'Tables to Convert'!$H$3:$I$5,2,FALSE)</f>
        <v>Male</v>
      </c>
      <c r="F895" s="32" t="str">
        <f>VLOOKUP(N895,'Tables to Convert'!$K$3:$L$8,2,FALSE)</f>
        <v>Ohio</v>
      </c>
      <c r="G895" s="40">
        <f t="shared" si="55"/>
        <v>48</v>
      </c>
      <c r="H895" s="34">
        <f t="shared" si="56"/>
        <v>4</v>
      </c>
      <c r="I895" s="12">
        <v>40</v>
      </c>
      <c r="J895" s="12">
        <v>48</v>
      </c>
      <c r="K895" s="12">
        <v>40</v>
      </c>
      <c r="L895" s="12">
        <v>4</v>
      </c>
      <c r="M895" s="12">
        <v>1</v>
      </c>
      <c r="N895" s="12">
        <v>31</v>
      </c>
      <c r="O895" s="12">
        <v>4</v>
      </c>
      <c r="P895" s="26">
        <v>80000</v>
      </c>
      <c r="Q895" s="28">
        <v>239979782</v>
      </c>
      <c r="R895"/>
      <c r="S895"/>
    </row>
    <row r="896" spans="1:19">
      <c r="A896" s="31">
        <f t="shared" si="53"/>
        <v>40</v>
      </c>
      <c r="B896" s="32" t="str">
        <f>VLOOKUP(K896,'Tables to Convert'!$B$4:$C$19,2,FALSE)</f>
        <v>Some College</v>
      </c>
      <c r="C896" s="33">
        <f t="shared" si="54"/>
        <v>28000</v>
      </c>
      <c r="D896" s="32" t="str">
        <f>VLOOKUP(L896,'Tables to Convert'!$E$3:$F$7,2,FALSE)</f>
        <v>Asian/PI</v>
      </c>
      <c r="E896" s="32" t="str">
        <f>VLOOKUP(M896,'Tables to Convert'!$H$3:$I$5,2,FALSE)</f>
        <v>Male</v>
      </c>
      <c r="F896" s="32" t="str">
        <f>VLOOKUP(N896,'Tables to Convert'!$K$3:$L$8,2,FALSE)</f>
        <v>Ohio</v>
      </c>
      <c r="G896" s="40">
        <f t="shared" si="55"/>
        <v>26</v>
      </c>
      <c r="H896" s="34">
        <f t="shared" si="56"/>
        <v>4</v>
      </c>
      <c r="I896" s="12">
        <v>40</v>
      </c>
      <c r="J896" s="12">
        <v>26</v>
      </c>
      <c r="K896" s="12">
        <v>43</v>
      </c>
      <c r="L896" s="12">
        <v>4</v>
      </c>
      <c r="M896" s="12">
        <v>1</v>
      </c>
      <c r="N896" s="12">
        <v>31</v>
      </c>
      <c r="O896" s="12">
        <v>4</v>
      </c>
      <c r="P896" s="26">
        <v>28000</v>
      </c>
      <c r="Q896" s="28">
        <v>720590424</v>
      </c>
      <c r="R896"/>
      <c r="S896"/>
    </row>
    <row r="897" spans="1:19">
      <c r="A897" s="31">
        <f t="shared" si="53"/>
        <v>40</v>
      </c>
      <c r="B897" s="32" t="str">
        <f>VLOOKUP(K897,'Tables to Convert'!$B$4:$C$19,2,FALSE)</f>
        <v>High School Diploma</v>
      </c>
      <c r="C897" s="33">
        <f t="shared" si="54"/>
        <v>3000</v>
      </c>
      <c r="D897" s="32" t="str">
        <f>VLOOKUP(L897,'Tables to Convert'!$E$3:$F$7,2,FALSE)</f>
        <v>Asian/PI</v>
      </c>
      <c r="E897" s="32" t="str">
        <f>VLOOKUP(M897,'Tables to Convert'!$H$3:$I$5,2,FALSE)</f>
        <v>Female</v>
      </c>
      <c r="F897" s="32" t="str">
        <f>VLOOKUP(N897,'Tables to Convert'!$K$3:$L$8,2,FALSE)</f>
        <v>Ohio</v>
      </c>
      <c r="G897" s="40">
        <f t="shared" si="55"/>
        <v>23</v>
      </c>
      <c r="H897" s="34">
        <f t="shared" si="56"/>
        <v>4</v>
      </c>
      <c r="I897" s="12">
        <v>40</v>
      </c>
      <c r="J897" s="12">
        <v>23</v>
      </c>
      <c r="K897" s="12">
        <v>39</v>
      </c>
      <c r="L897" s="12">
        <v>4</v>
      </c>
      <c r="M897" s="12">
        <v>2</v>
      </c>
      <c r="N897" s="12">
        <v>31</v>
      </c>
      <c r="O897" s="12">
        <v>4</v>
      </c>
      <c r="P897" s="26">
        <v>3000</v>
      </c>
      <c r="Q897" s="28">
        <v>526055406</v>
      </c>
      <c r="R897"/>
      <c r="S897"/>
    </row>
    <row r="898" spans="1:19">
      <c r="A898" s="31">
        <f t="shared" si="53"/>
        <v>40</v>
      </c>
      <c r="B898" s="32" t="str">
        <f>VLOOKUP(K898,'Tables to Convert'!$B$4:$C$19,2,FALSE)</f>
        <v>High School Diploma</v>
      </c>
      <c r="C898" s="33">
        <f t="shared" si="54"/>
        <v>13624</v>
      </c>
      <c r="D898" s="32" t="str">
        <f>VLOOKUP(L898,'Tables to Convert'!$E$3:$F$7,2,FALSE)</f>
        <v>Asian/PI</v>
      </c>
      <c r="E898" s="32" t="str">
        <f>VLOOKUP(M898,'Tables to Convert'!$H$3:$I$5,2,FALSE)</f>
        <v>Male</v>
      </c>
      <c r="F898" s="32" t="str">
        <f>VLOOKUP(N898,'Tables to Convert'!$K$3:$L$8,2,FALSE)</f>
        <v>Ohio</v>
      </c>
      <c r="G898" s="40">
        <f t="shared" si="55"/>
        <v>22</v>
      </c>
      <c r="H898" s="34">
        <f t="shared" si="56"/>
        <v>4</v>
      </c>
      <c r="I898" s="12">
        <v>40</v>
      </c>
      <c r="J898" s="12">
        <v>22</v>
      </c>
      <c r="K898" s="12">
        <v>39</v>
      </c>
      <c r="L898" s="12">
        <v>4</v>
      </c>
      <c r="M898" s="12">
        <v>1</v>
      </c>
      <c r="N898" s="12">
        <v>31</v>
      </c>
      <c r="O898" s="12">
        <v>4</v>
      </c>
      <c r="P898" s="26">
        <v>13624</v>
      </c>
      <c r="Q898" s="28">
        <v>678431280</v>
      </c>
      <c r="R898"/>
      <c r="S898"/>
    </row>
    <row r="899" spans="1:19">
      <c r="A899" s="31">
        <f t="shared" si="53"/>
        <v>40</v>
      </c>
      <c r="B899" s="32" t="str">
        <f>VLOOKUP(K899,'Tables to Convert'!$B$4:$C$19,2,FALSE)</f>
        <v>Some College</v>
      </c>
      <c r="C899" s="33">
        <f t="shared" si="54"/>
        <v>15125</v>
      </c>
      <c r="D899" s="32" t="str">
        <f>VLOOKUP(L899,'Tables to Convert'!$E$3:$F$7,2,FALSE)</f>
        <v>Asian/PI</v>
      </c>
      <c r="E899" s="32" t="str">
        <f>VLOOKUP(M899,'Tables to Convert'!$H$3:$I$5,2,FALSE)</f>
        <v>Male</v>
      </c>
      <c r="F899" s="32" t="str">
        <f>VLOOKUP(N899,'Tables to Convert'!$K$3:$L$8,2,FALSE)</f>
        <v>Ohio</v>
      </c>
      <c r="G899" s="40">
        <f t="shared" si="55"/>
        <v>18</v>
      </c>
      <c r="H899" s="34">
        <f t="shared" si="56"/>
        <v>0</v>
      </c>
      <c r="I899" s="12">
        <v>40</v>
      </c>
      <c r="J899" s="12">
        <v>18</v>
      </c>
      <c r="K899" s="12">
        <v>40</v>
      </c>
      <c r="L899" s="12">
        <v>4</v>
      </c>
      <c r="M899" s="12">
        <v>1</v>
      </c>
      <c r="N899" s="12">
        <v>31</v>
      </c>
      <c r="O899" s="12">
        <v>0</v>
      </c>
      <c r="P899" s="26">
        <v>15125</v>
      </c>
      <c r="Q899" s="28">
        <v>46978133</v>
      </c>
      <c r="R899"/>
      <c r="S899"/>
    </row>
    <row r="900" spans="1:19">
      <c r="A900" s="31">
        <f t="shared" si="53"/>
        <v>40</v>
      </c>
      <c r="B900" s="32" t="str">
        <f>VLOOKUP(K900,'Tables to Convert'!$B$4:$C$19,2,FALSE)</f>
        <v>High School Diploma</v>
      </c>
      <c r="C900" s="33">
        <f t="shared" si="54"/>
        <v>38740</v>
      </c>
      <c r="D900" s="32" t="str">
        <f>VLOOKUP(L900,'Tables to Convert'!$E$3:$F$7,2,FALSE)</f>
        <v>White</v>
      </c>
      <c r="E900" s="32" t="str">
        <f>VLOOKUP(M900,'Tables to Convert'!$H$3:$I$5,2,FALSE)</f>
        <v>Male</v>
      </c>
      <c r="F900" s="32" t="str">
        <f>VLOOKUP(N900,'Tables to Convert'!$K$3:$L$8,2,FALSE)</f>
        <v>Ohio</v>
      </c>
      <c r="G900" s="40">
        <f t="shared" si="55"/>
        <v>44</v>
      </c>
      <c r="H900" s="34">
        <f t="shared" si="56"/>
        <v>1</v>
      </c>
      <c r="I900" s="12">
        <v>40</v>
      </c>
      <c r="J900" s="12">
        <v>44</v>
      </c>
      <c r="K900" s="12">
        <v>39</v>
      </c>
      <c r="L900" s="12">
        <v>1</v>
      </c>
      <c r="M900" s="12">
        <v>1</v>
      </c>
      <c r="N900" s="12">
        <v>31</v>
      </c>
      <c r="O900" s="12">
        <v>1</v>
      </c>
      <c r="P900" s="26">
        <v>38740</v>
      </c>
      <c r="Q900" s="28">
        <v>93724454</v>
      </c>
      <c r="R900"/>
      <c r="S900"/>
    </row>
    <row r="901" spans="1:19">
      <c r="A901" s="31">
        <f t="shared" si="53"/>
        <v>0</v>
      </c>
      <c r="B901" s="32" t="str">
        <f>VLOOKUP(K901,'Tables to Convert'!$B$4:$C$19,2,FALSE)</f>
        <v>High School Diploma</v>
      </c>
      <c r="C901" s="33">
        <f t="shared" si="54"/>
        <v>8500</v>
      </c>
      <c r="D901" s="32" t="str">
        <f>VLOOKUP(L901,'Tables to Convert'!$E$3:$F$7,2,FALSE)</f>
        <v>White</v>
      </c>
      <c r="E901" s="32" t="str">
        <f>VLOOKUP(M901,'Tables to Convert'!$H$3:$I$5,2,FALSE)</f>
        <v>Female</v>
      </c>
      <c r="F901" s="32" t="str">
        <f>VLOOKUP(N901,'Tables to Convert'!$K$3:$L$8,2,FALSE)</f>
        <v>Ohio</v>
      </c>
      <c r="G901" s="40">
        <f t="shared" si="55"/>
        <v>50</v>
      </c>
      <c r="H901" s="34">
        <f t="shared" si="56"/>
        <v>1</v>
      </c>
      <c r="I901" s="12">
        <v>0</v>
      </c>
      <c r="J901" s="12">
        <v>50</v>
      </c>
      <c r="K901" s="12">
        <v>39</v>
      </c>
      <c r="L901" s="12">
        <v>1</v>
      </c>
      <c r="M901" s="12">
        <v>2</v>
      </c>
      <c r="N901" s="12">
        <v>31</v>
      </c>
      <c r="O901" s="12">
        <v>1</v>
      </c>
      <c r="P901" s="26">
        <v>8500</v>
      </c>
      <c r="Q901" s="28">
        <v>114150906</v>
      </c>
      <c r="R901"/>
      <c r="S901"/>
    </row>
    <row r="902" spans="1:19">
      <c r="A902" s="31">
        <f t="shared" ref="A902:A965" si="57">I902</f>
        <v>40</v>
      </c>
      <c r="B902" s="32" t="str">
        <f>VLOOKUP(K902,'Tables to Convert'!$B$4:$C$19,2,FALSE)</f>
        <v>High School Diploma</v>
      </c>
      <c r="C902" s="33">
        <f t="shared" ref="C902:C965" si="58">P902</f>
        <v>50000</v>
      </c>
      <c r="D902" s="32" t="str">
        <f>VLOOKUP(L902,'Tables to Convert'!$E$3:$F$7,2,FALSE)</f>
        <v>White</v>
      </c>
      <c r="E902" s="32" t="str">
        <f>VLOOKUP(M902,'Tables to Convert'!$H$3:$I$5,2,FALSE)</f>
        <v>Male</v>
      </c>
      <c r="F902" s="32" t="str">
        <f>VLOOKUP(N902,'Tables to Convert'!$K$3:$L$8,2,FALSE)</f>
        <v>Ohio</v>
      </c>
      <c r="G902" s="40">
        <f t="shared" ref="G902:G965" si="59">J902</f>
        <v>49</v>
      </c>
      <c r="H902" s="34">
        <f t="shared" ref="H902:H965" si="60">O902</f>
        <v>1</v>
      </c>
      <c r="I902" s="12">
        <v>40</v>
      </c>
      <c r="J902" s="12">
        <v>49</v>
      </c>
      <c r="K902" s="12">
        <v>39</v>
      </c>
      <c r="L902" s="12">
        <v>1</v>
      </c>
      <c r="M902" s="12">
        <v>1</v>
      </c>
      <c r="N902" s="12">
        <v>31</v>
      </c>
      <c r="O902" s="12">
        <v>1</v>
      </c>
      <c r="P902" s="26">
        <v>50000</v>
      </c>
      <c r="Q902" s="28">
        <v>905758695</v>
      </c>
      <c r="R902"/>
      <c r="S902"/>
    </row>
    <row r="903" spans="1:19">
      <c r="A903" s="31">
        <f t="shared" si="57"/>
        <v>40</v>
      </c>
      <c r="B903" s="32" t="str">
        <f>VLOOKUP(K903,'Tables to Convert'!$B$4:$C$19,2,FALSE)</f>
        <v>High School Diploma</v>
      </c>
      <c r="C903" s="33">
        <f t="shared" si="58"/>
        <v>30000</v>
      </c>
      <c r="D903" s="32" t="str">
        <f>VLOOKUP(L903,'Tables to Convert'!$E$3:$F$7,2,FALSE)</f>
        <v>White</v>
      </c>
      <c r="E903" s="32" t="str">
        <f>VLOOKUP(M903,'Tables to Convert'!$H$3:$I$5,2,FALSE)</f>
        <v>Female</v>
      </c>
      <c r="F903" s="32" t="str">
        <f>VLOOKUP(N903,'Tables to Convert'!$K$3:$L$8,2,FALSE)</f>
        <v>Ohio</v>
      </c>
      <c r="G903" s="40">
        <f t="shared" si="59"/>
        <v>29</v>
      </c>
      <c r="H903" s="34">
        <f t="shared" si="60"/>
        <v>3</v>
      </c>
      <c r="I903" s="12">
        <v>40</v>
      </c>
      <c r="J903" s="12">
        <v>29</v>
      </c>
      <c r="K903" s="12">
        <v>39</v>
      </c>
      <c r="L903" s="12">
        <v>1</v>
      </c>
      <c r="M903" s="12">
        <v>2</v>
      </c>
      <c r="N903" s="12">
        <v>31</v>
      </c>
      <c r="O903" s="12">
        <v>3</v>
      </c>
      <c r="P903" s="26">
        <v>30000</v>
      </c>
      <c r="Q903" s="28">
        <v>858650118</v>
      </c>
      <c r="R903"/>
      <c r="S903"/>
    </row>
    <row r="904" spans="1:19">
      <c r="A904" s="31">
        <f t="shared" si="57"/>
        <v>0</v>
      </c>
      <c r="B904" s="32" t="str">
        <f>VLOOKUP(K904,'Tables to Convert'!$B$4:$C$19,2,FALSE)</f>
        <v>Some College</v>
      </c>
      <c r="C904" s="33">
        <f t="shared" si="58"/>
        <v>53613</v>
      </c>
      <c r="D904" s="32" t="str">
        <f>VLOOKUP(L904,'Tables to Convert'!$E$3:$F$7,2,FALSE)</f>
        <v>Black</v>
      </c>
      <c r="E904" s="32" t="str">
        <f>VLOOKUP(M904,'Tables to Convert'!$H$3:$I$5,2,FALSE)</f>
        <v>Female</v>
      </c>
      <c r="F904" s="32" t="str">
        <f>VLOOKUP(N904,'Tables to Convert'!$K$3:$L$8,2,FALSE)</f>
        <v>Ohio</v>
      </c>
      <c r="G904" s="40">
        <f t="shared" si="59"/>
        <v>59</v>
      </c>
      <c r="H904" s="34">
        <f t="shared" si="60"/>
        <v>4</v>
      </c>
      <c r="I904" s="12">
        <v>0</v>
      </c>
      <c r="J904" s="12">
        <v>59</v>
      </c>
      <c r="K904" s="12">
        <v>43</v>
      </c>
      <c r="L904" s="12">
        <v>2</v>
      </c>
      <c r="M904" s="12">
        <v>2</v>
      </c>
      <c r="N904" s="12">
        <v>31</v>
      </c>
      <c r="O904" s="12">
        <v>4</v>
      </c>
      <c r="P904" s="26">
        <v>53613</v>
      </c>
      <c r="Q904" s="28">
        <v>664419820</v>
      </c>
      <c r="R904"/>
      <c r="S904"/>
    </row>
    <row r="905" spans="1:19">
      <c r="A905" s="31">
        <f t="shared" si="57"/>
        <v>0</v>
      </c>
      <c r="B905" s="32" t="str">
        <f>VLOOKUP(K905,'Tables to Convert'!$B$4:$C$19,2,FALSE)</f>
        <v>High School Diploma</v>
      </c>
      <c r="C905" s="33">
        <f t="shared" si="58"/>
        <v>43000</v>
      </c>
      <c r="D905" s="32" t="str">
        <f>VLOOKUP(L905,'Tables to Convert'!$E$3:$F$7,2,FALSE)</f>
        <v>Black</v>
      </c>
      <c r="E905" s="32" t="str">
        <f>VLOOKUP(M905,'Tables to Convert'!$H$3:$I$5,2,FALSE)</f>
        <v>Female</v>
      </c>
      <c r="F905" s="32" t="str">
        <f>VLOOKUP(N905,'Tables to Convert'!$K$3:$L$8,2,FALSE)</f>
        <v>Ohio</v>
      </c>
      <c r="G905" s="40">
        <f t="shared" si="59"/>
        <v>26</v>
      </c>
      <c r="H905" s="34">
        <f t="shared" si="60"/>
        <v>3</v>
      </c>
      <c r="I905" s="12">
        <v>0</v>
      </c>
      <c r="J905" s="12">
        <v>26</v>
      </c>
      <c r="K905" s="12">
        <v>39</v>
      </c>
      <c r="L905" s="12">
        <v>2</v>
      </c>
      <c r="M905" s="12">
        <v>2</v>
      </c>
      <c r="N905" s="12">
        <v>31</v>
      </c>
      <c r="O905" s="12">
        <v>3</v>
      </c>
      <c r="P905" s="26">
        <v>43000</v>
      </c>
      <c r="Q905" s="28">
        <v>7866029</v>
      </c>
      <c r="R905"/>
      <c r="S905"/>
    </row>
    <row r="906" spans="1:19">
      <c r="A906" s="31">
        <f t="shared" si="57"/>
        <v>0</v>
      </c>
      <c r="B906" s="32" t="str">
        <f>VLOOKUP(K906,'Tables to Convert'!$B$4:$C$19,2,FALSE)</f>
        <v>High School Diploma</v>
      </c>
      <c r="C906" s="33">
        <f t="shared" si="58"/>
        <v>45000</v>
      </c>
      <c r="D906" s="32" t="str">
        <f>VLOOKUP(L906,'Tables to Convert'!$E$3:$F$7,2,FALSE)</f>
        <v>Black</v>
      </c>
      <c r="E906" s="32" t="str">
        <f>VLOOKUP(M906,'Tables to Convert'!$H$3:$I$5,2,FALSE)</f>
        <v>Male</v>
      </c>
      <c r="F906" s="32" t="str">
        <f>VLOOKUP(N906,'Tables to Convert'!$K$3:$L$8,2,FALSE)</f>
        <v>Ohio</v>
      </c>
      <c r="G906" s="40">
        <f t="shared" si="59"/>
        <v>28</v>
      </c>
      <c r="H906" s="34">
        <f t="shared" si="60"/>
        <v>3</v>
      </c>
      <c r="I906" s="12">
        <v>0</v>
      </c>
      <c r="J906" s="12">
        <v>28</v>
      </c>
      <c r="K906" s="12">
        <v>39</v>
      </c>
      <c r="L906" s="12">
        <v>2</v>
      </c>
      <c r="M906" s="12">
        <v>1</v>
      </c>
      <c r="N906" s="12">
        <v>31</v>
      </c>
      <c r="O906" s="12">
        <v>3</v>
      </c>
      <c r="P906" s="26">
        <v>45000</v>
      </c>
      <c r="Q906" s="28">
        <v>438447630</v>
      </c>
      <c r="R906"/>
      <c r="S906"/>
    </row>
    <row r="907" spans="1:19">
      <c r="A907" s="31">
        <f t="shared" si="57"/>
        <v>0</v>
      </c>
      <c r="B907" s="32" t="str">
        <f>VLOOKUP(K907,'Tables to Convert'!$B$4:$C$19,2,FALSE)</f>
        <v>Some College</v>
      </c>
      <c r="C907" s="33">
        <f t="shared" si="58"/>
        <v>60000</v>
      </c>
      <c r="D907" s="32" t="str">
        <f>VLOOKUP(L907,'Tables to Convert'!$E$3:$F$7,2,FALSE)</f>
        <v>Black</v>
      </c>
      <c r="E907" s="32" t="str">
        <f>VLOOKUP(M907,'Tables to Convert'!$H$3:$I$5,2,FALSE)</f>
        <v>Male</v>
      </c>
      <c r="F907" s="32" t="str">
        <f>VLOOKUP(N907,'Tables to Convert'!$K$3:$L$8,2,FALSE)</f>
        <v>Ohio</v>
      </c>
      <c r="G907" s="40">
        <f t="shared" si="59"/>
        <v>61</v>
      </c>
      <c r="H907" s="34">
        <f t="shared" si="60"/>
        <v>6</v>
      </c>
      <c r="I907" s="12">
        <v>0</v>
      </c>
      <c r="J907" s="12">
        <v>61</v>
      </c>
      <c r="K907" s="12">
        <v>40</v>
      </c>
      <c r="L907" s="12">
        <v>2</v>
      </c>
      <c r="M907" s="12">
        <v>1</v>
      </c>
      <c r="N907" s="12">
        <v>31</v>
      </c>
      <c r="O907" s="12">
        <v>6</v>
      </c>
      <c r="P907" s="26">
        <v>60000</v>
      </c>
      <c r="Q907" s="28">
        <v>538169775</v>
      </c>
      <c r="R907"/>
      <c r="S907"/>
    </row>
    <row r="908" spans="1:19">
      <c r="A908" s="31">
        <f t="shared" si="57"/>
        <v>40</v>
      </c>
      <c r="B908" s="32" t="str">
        <f>VLOOKUP(K908,'Tables to Convert'!$B$4:$C$19,2,FALSE)</f>
        <v>High School Diploma</v>
      </c>
      <c r="C908" s="33">
        <f t="shared" si="58"/>
        <v>25000</v>
      </c>
      <c r="D908" s="32" t="str">
        <f>VLOOKUP(L908,'Tables to Convert'!$E$3:$F$7,2,FALSE)</f>
        <v>White</v>
      </c>
      <c r="E908" s="32" t="str">
        <f>VLOOKUP(M908,'Tables to Convert'!$H$3:$I$5,2,FALSE)</f>
        <v>Male</v>
      </c>
      <c r="F908" s="32" t="str">
        <f>VLOOKUP(N908,'Tables to Convert'!$K$3:$L$8,2,FALSE)</f>
        <v>Ohio</v>
      </c>
      <c r="G908" s="40">
        <f t="shared" si="59"/>
        <v>47</v>
      </c>
      <c r="H908" s="34">
        <f t="shared" si="60"/>
        <v>7</v>
      </c>
      <c r="I908" s="12">
        <v>40</v>
      </c>
      <c r="J908" s="12">
        <v>47</v>
      </c>
      <c r="K908" s="12">
        <v>39</v>
      </c>
      <c r="L908" s="12">
        <v>1</v>
      </c>
      <c r="M908" s="12">
        <v>1</v>
      </c>
      <c r="N908" s="12">
        <v>31</v>
      </c>
      <c r="O908" s="12">
        <v>7</v>
      </c>
      <c r="P908" s="26">
        <v>25000</v>
      </c>
      <c r="Q908" s="28">
        <v>437463296</v>
      </c>
      <c r="R908"/>
      <c r="S908"/>
    </row>
    <row r="909" spans="1:19">
      <c r="A909" s="31">
        <f t="shared" si="57"/>
        <v>40</v>
      </c>
      <c r="B909" s="32" t="str">
        <f>VLOOKUP(K909,'Tables to Convert'!$B$4:$C$19,2,FALSE)</f>
        <v>10th Grade</v>
      </c>
      <c r="C909" s="33">
        <f t="shared" si="58"/>
        <v>0</v>
      </c>
      <c r="D909" s="32" t="str">
        <f>VLOOKUP(L909,'Tables to Convert'!$E$3:$F$7,2,FALSE)</f>
        <v>Black</v>
      </c>
      <c r="E909" s="32" t="str">
        <f>VLOOKUP(M909,'Tables to Convert'!$H$3:$I$5,2,FALSE)</f>
        <v>Female</v>
      </c>
      <c r="F909" s="32" t="str">
        <f>VLOOKUP(N909,'Tables to Convert'!$K$3:$L$8,2,FALSE)</f>
        <v>Ohio</v>
      </c>
      <c r="G909" s="40">
        <f t="shared" si="59"/>
        <v>20</v>
      </c>
      <c r="H909" s="34">
        <f t="shared" si="60"/>
        <v>2</v>
      </c>
      <c r="I909" s="12">
        <v>40</v>
      </c>
      <c r="J909" s="12">
        <v>20</v>
      </c>
      <c r="K909" s="12">
        <v>36</v>
      </c>
      <c r="L909" s="12">
        <v>2</v>
      </c>
      <c r="M909" s="12">
        <v>2</v>
      </c>
      <c r="N909" s="12">
        <v>31</v>
      </c>
      <c r="O909" s="12">
        <v>2</v>
      </c>
      <c r="P909" s="26">
        <v>0</v>
      </c>
      <c r="Q909" s="28">
        <v>85386892</v>
      </c>
      <c r="R909"/>
      <c r="S909"/>
    </row>
    <row r="910" spans="1:19">
      <c r="A910" s="31">
        <f t="shared" si="57"/>
        <v>40</v>
      </c>
      <c r="B910" s="32" t="str">
        <f>VLOOKUP(K910,'Tables to Convert'!$B$4:$C$19,2,FALSE)</f>
        <v>High School Diploma</v>
      </c>
      <c r="C910" s="33">
        <f t="shared" si="58"/>
        <v>42500</v>
      </c>
      <c r="D910" s="32" t="str">
        <f>VLOOKUP(L910,'Tables to Convert'!$E$3:$F$7,2,FALSE)</f>
        <v>White</v>
      </c>
      <c r="E910" s="32" t="str">
        <f>VLOOKUP(M910,'Tables to Convert'!$H$3:$I$5,2,FALSE)</f>
        <v>Male</v>
      </c>
      <c r="F910" s="32" t="str">
        <f>VLOOKUP(N910,'Tables to Convert'!$K$3:$L$8,2,FALSE)</f>
        <v>Ohio</v>
      </c>
      <c r="G910" s="40">
        <f t="shared" si="59"/>
        <v>51</v>
      </c>
      <c r="H910" s="34">
        <f t="shared" si="60"/>
        <v>6</v>
      </c>
      <c r="I910" s="12">
        <v>40</v>
      </c>
      <c r="J910" s="12">
        <v>51</v>
      </c>
      <c r="K910" s="12">
        <v>39</v>
      </c>
      <c r="L910" s="12">
        <v>1</v>
      </c>
      <c r="M910" s="12">
        <v>1</v>
      </c>
      <c r="N910" s="12">
        <v>31</v>
      </c>
      <c r="O910" s="12">
        <v>6</v>
      </c>
      <c r="P910" s="26">
        <v>42500</v>
      </c>
      <c r="Q910" s="28">
        <v>316473901</v>
      </c>
      <c r="R910"/>
      <c r="S910"/>
    </row>
    <row r="911" spans="1:19">
      <c r="A911" s="31">
        <f t="shared" si="57"/>
        <v>45</v>
      </c>
      <c r="B911" s="32" t="str">
        <f>VLOOKUP(K911,'Tables to Convert'!$B$4:$C$19,2,FALSE)</f>
        <v>High School Diploma</v>
      </c>
      <c r="C911" s="33">
        <f t="shared" si="58"/>
        <v>55000</v>
      </c>
      <c r="D911" s="32" t="str">
        <f>VLOOKUP(L911,'Tables to Convert'!$E$3:$F$7,2,FALSE)</f>
        <v>White</v>
      </c>
      <c r="E911" s="32" t="str">
        <f>VLOOKUP(M911,'Tables to Convert'!$H$3:$I$5,2,FALSE)</f>
        <v>Female</v>
      </c>
      <c r="F911" s="32" t="str">
        <f>VLOOKUP(N911,'Tables to Convert'!$K$3:$L$8,2,FALSE)</f>
        <v>Ohio</v>
      </c>
      <c r="G911" s="40">
        <f t="shared" si="59"/>
        <v>48</v>
      </c>
      <c r="H911" s="34">
        <f t="shared" si="60"/>
        <v>6</v>
      </c>
      <c r="I911" s="12">
        <v>45</v>
      </c>
      <c r="J911" s="12">
        <v>48</v>
      </c>
      <c r="K911" s="12">
        <v>39</v>
      </c>
      <c r="L911" s="12">
        <v>1</v>
      </c>
      <c r="M911" s="12">
        <v>2</v>
      </c>
      <c r="N911" s="12">
        <v>31</v>
      </c>
      <c r="O911" s="12">
        <v>6</v>
      </c>
      <c r="P911" s="26">
        <v>55000</v>
      </c>
      <c r="Q911" s="28">
        <v>449889854</v>
      </c>
      <c r="R911"/>
      <c r="S911"/>
    </row>
    <row r="912" spans="1:19">
      <c r="A912" s="31">
        <f t="shared" si="57"/>
        <v>40</v>
      </c>
      <c r="B912" s="32" t="str">
        <f>VLOOKUP(K912,'Tables to Convert'!$B$4:$C$19,2,FALSE)</f>
        <v>Some College</v>
      </c>
      <c r="C912" s="33">
        <f t="shared" si="58"/>
        <v>31000</v>
      </c>
      <c r="D912" s="32" t="str">
        <f>VLOOKUP(L912,'Tables to Convert'!$E$3:$F$7,2,FALSE)</f>
        <v>Black</v>
      </c>
      <c r="E912" s="32" t="str">
        <f>VLOOKUP(M912,'Tables to Convert'!$H$3:$I$5,2,FALSE)</f>
        <v>Female</v>
      </c>
      <c r="F912" s="32" t="str">
        <f>VLOOKUP(N912,'Tables to Convert'!$K$3:$L$8,2,FALSE)</f>
        <v>Ohio</v>
      </c>
      <c r="G912" s="40">
        <f t="shared" si="59"/>
        <v>45</v>
      </c>
      <c r="H912" s="34">
        <f t="shared" si="60"/>
        <v>1</v>
      </c>
      <c r="I912" s="12">
        <v>40</v>
      </c>
      <c r="J912" s="12">
        <v>45</v>
      </c>
      <c r="K912" s="12">
        <v>40</v>
      </c>
      <c r="L912" s="12">
        <v>2</v>
      </c>
      <c r="M912" s="12">
        <v>2</v>
      </c>
      <c r="N912" s="12">
        <v>31</v>
      </c>
      <c r="O912" s="12">
        <v>1</v>
      </c>
      <c r="P912" s="26">
        <v>31000</v>
      </c>
      <c r="Q912" s="28">
        <v>501473458</v>
      </c>
      <c r="R912"/>
      <c r="S912"/>
    </row>
    <row r="913" spans="1:19">
      <c r="A913" s="31">
        <f t="shared" si="57"/>
        <v>40</v>
      </c>
      <c r="B913" s="32" t="str">
        <f>VLOOKUP(K913,'Tables to Convert'!$B$4:$C$19,2,FALSE)</f>
        <v>High School Diploma</v>
      </c>
      <c r="C913" s="33">
        <f t="shared" si="58"/>
        <v>30000</v>
      </c>
      <c r="D913" s="32" t="str">
        <f>VLOOKUP(L913,'Tables to Convert'!$E$3:$F$7,2,FALSE)</f>
        <v>White</v>
      </c>
      <c r="E913" s="32" t="str">
        <f>VLOOKUP(M913,'Tables to Convert'!$H$3:$I$5,2,FALSE)</f>
        <v>Female</v>
      </c>
      <c r="F913" s="32" t="str">
        <f>VLOOKUP(N913,'Tables to Convert'!$K$3:$L$8,2,FALSE)</f>
        <v>Ohio</v>
      </c>
      <c r="G913" s="40">
        <f t="shared" si="59"/>
        <v>35</v>
      </c>
      <c r="H913" s="34">
        <f t="shared" si="60"/>
        <v>7</v>
      </c>
      <c r="I913" s="12">
        <v>40</v>
      </c>
      <c r="J913" s="12">
        <v>35</v>
      </c>
      <c r="K913" s="12">
        <v>39</v>
      </c>
      <c r="L913" s="12">
        <v>1</v>
      </c>
      <c r="M913" s="12">
        <v>2</v>
      </c>
      <c r="N913" s="12">
        <v>31</v>
      </c>
      <c r="O913" s="12">
        <v>7</v>
      </c>
      <c r="P913" s="26">
        <v>30000</v>
      </c>
      <c r="Q913" s="28">
        <v>695382791</v>
      </c>
      <c r="R913"/>
      <c r="S913"/>
    </row>
    <row r="914" spans="1:19">
      <c r="A914" s="31">
        <f t="shared" si="57"/>
        <v>0</v>
      </c>
      <c r="B914" s="32" t="str">
        <f>VLOOKUP(K914,'Tables to Convert'!$B$4:$C$19,2,FALSE)</f>
        <v>Graduate School</v>
      </c>
      <c r="C914" s="33">
        <f t="shared" si="58"/>
        <v>50000</v>
      </c>
      <c r="D914" s="32" t="str">
        <f>VLOOKUP(L914,'Tables to Convert'!$E$3:$F$7,2,FALSE)</f>
        <v>White</v>
      </c>
      <c r="E914" s="32" t="str">
        <f>VLOOKUP(M914,'Tables to Convert'!$H$3:$I$5,2,FALSE)</f>
        <v>Male</v>
      </c>
      <c r="F914" s="32" t="str">
        <f>VLOOKUP(N914,'Tables to Convert'!$K$3:$L$8,2,FALSE)</f>
        <v>Ohio</v>
      </c>
      <c r="G914" s="40">
        <f t="shared" si="59"/>
        <v>35</v>
      </c>
      <c r="H914" s="34">
        <f t="shared" si="60"/>
        <v>7</v>
      </c>
      <c r="I914" s="12">
        <v>0</v>
      </c>
      <c r="J914" s="12">
        <v>35</v>
      </c>
      <c r="K914" s="12">
        <v>45</v>
      </c>
      <c r="L914" s="12">
        <v>1</v>
      </c>
      <c r="M914" s="12">
        <v>1</v>
      </c>
      <c r="N914" s="12">
        <v>31</v>
      </c>
      <c r="O914" s="12">
        <v>7</v>
      </c>
      <c r="P914" s="26">
        <v>50000</v>
      </c>
      <c r="Q914" s="28">
        <v>900599926</v>
      </c>
      <c r="R914"/>
      <c r="S914"/>
    </row>
    <row r="915" spans="1:19">
      <c r="A915" s="31">
        <f t="shared" si="57"/>
        <v>40</v>
      </c>
      <c r="B915" s="32" t="str">
        <f>VLOOKUP(K915,'Tables to Convert'!$B$4:$C$19,2,FALSE)</f>
        <v>High School Diploma</v>
      </c>
      <c r="C915" s="33">
        <f t="shared" si="58"/>
        <v>45000</v>
      </c>
      <c r="D915" s="32" t="str">
        <f>VLOOKUP(L915,'Tables to Convert'!$E$3:$F$7,2,FALSE)</f>
        <v>Black</v>
      </c>
      <c r="E915" s="32" t="str">
        <f>VLOOKUP(M915,'Tables to Convert'!$H$3:$I$5,2,FALSE)</f>
        <v>Male</v>
      </c>
      <c r="F915" s="32" t="str">
        <f>VLOOKUP(N915,'Tables to Convert'!$K$3:$L$8,2,FALSE)</f>
        <v>Ohio</v>
      </c>
      <c r="G915" s="40">
        <f t="shared" si="59"/>
        <v>58</v>
      </c>
      <c r="H915" s="34">
        <f t="shared" si="60"/>
        <v>2</v>
      </c>
      <c r="I915" s="12">
        <v>40</v>
      </c>
      <c r="J915" s="12">
        <v>58</v>
      </c>
      <c r="K915" s="12">
        <v>39</v>
      </c>
      <c r="L915" s="12">
        <v>2</v>
      </c>
      <c r="M915" s="12">
        <v>1</v>
      </c>
      <c r="N915" s="12">
        <v>31</v>
      </c>
      <c r="O915" s="12">
        <v>2</v>
      </c>
      <c r="P915" s="26">
        <v>45000</v>
      </c>
      <c r="Q915" s="28">
        <v>982610659</v>
      </c>
      <c r="R915"/>
      <c r="S915"/>
    </row>
    <row r="916" spans="1:19">
      <c r="A916" s="31">
        <f t="shared" si="57"/>
        <v>45</v>
      </c>
      <c r="B916" s="32" t="str">
        <f>VLOOKUP(K916,'Tables to Convert'!$B$4:$C$19,2,FALSE)</f>
        <v>Some College</v>
      </c>
      <c r="C916" s="33">
        <f t="shared" si="58"/>
        <v>70000</v>
      </c>
      <c r="D916" s="32" t="str">
        <f>VLOOKUP(L916,'Tables to Convert'!$E$3:$F$7,2,FALSE)</f>
        <v>White</v>
      </c>
      <c r="E916" s="32" t="str">
        <f>VLOOKUP(M916,'Tables to Convert'!$H$3:$I$5,2,FALSE)</f>
        <v>Male</v>
      </c>
      <c r="F916" s="32" t="str">
        <f>VLOOKUP(N916,'Tables to Convert'!$K$3:$L$8,2,FALSE)</f>
        <v>Ohio</v>
      </c>
      <c r="G916" s="40">
        <f t="shared" si="59"/>
        <v>52</v>
      </c>
      <c r="H916" s="34">
        <f t="shared" si="60"/>
        <v>1</v>
      </c>
      <c r="I916" s="12">
        <v>45</v>
      </c>
      <c r="J916" s="12">
        <v>52</v>
      </c>
      <c r="K916" s="12">
        <v>41</v>
      </c>
      <c r="L916" s="12">
        <v>1</v>
      </c>
      <c r="M916" s="12">
        <v>1</v>
      </c>
      <c r="N916" s="12">
        <v>31</v>
      </c>
      <c r="O916" s="12">
        <v>1</v>
      </c>
      <c r="P916" s="26">
        <v>70000</v>
      </c>
      <c r="Q916" s="28">
        <v>422542814</v>
      </c>
      <c r="R916"/>
      <c r="S916"/>
    </row>
    <row r="917" spans="1:19">
      <c r="A917" s="31">
        <f t="shared" si="57"/>
        <v>50</v>
      </c>
      <c r="B917" s="32" t="str">
        <f>VLOOKUP(K917,'Tables to Convert'!$B$4:$C$19,2,FALSE)</f>
        <v>Some College</v>
      </c>
      <c r="C917" s="33">
        <f t="shared" si="58"/>
        <v>31200</v>
      </c>
      <c r="D917" s="32" t="str">
        <f>VLOOKUP(L917,'Tables to Convert'!$E$3:$F$7,2,FALSE)</f>
        <v>White</v>
      </c>
      <c r="E917" s="32" t="str">
        <f>VLOOKUP(M917,'Tables to Convert'!$H$3:$I$5,2,FALSE)</f>
        <v>Female</v>
      </c>
      <c r="F917" s="32" t="str">
        <f>VLOOKUP(N917,'Tables to Convert'!$K$3:$L$8,2,FALSE)</f>
        <v>Ohio</v>
      </c>
      <c r="G917" s="40">
        <f t="shared" si="59"/>
        <v>48</v>
      </c>
      <c r="H917" s="34">
        <f t="shared" si="60"/>
        <v>1</v>
      </c>
      <c r="I917" s="12">
        <v>50</v>
      </c>
      <c r="J917" s="12">
        <v>48</v>
      </c>
      <c r="K917" s="12">
        <v>43</v>
      </c>
      <c r="L917" s="12">
        <v>1</v>
      </c>
      <c r="M917" s="12">
        <v>2</v>
      </c>
      <c r="N917" s="12">
        <v>31</v>
      </c>
      <c r="O917" s="12">
        <v>1</v>
      </c>
      <c r="P917" s="26">
        <v>31200</v>
      </c>
      <c r="Q917" s="28">
        <v>142760645</v>
      </c>
      <c r="R917"/>
      <c r="S917"/>
    </row>
    <row r="918" spans="1:19">
      <c r="A918" s="31">
        <f t="shared" si="57"/>
        <v>0</v>
      </c>
      <c r="B918" s="32" t="str">
        <f>VLOOKUP(K918,'Tables to Convert'!$B$4:$C$19,2,FALSE)</f>
        <v>High School Diploma</v>
      </c>
      <c r="C918" s="33">
        <f t="shared" si="58"/>
        <v>20000</v>
      </c>
      <c r="D918" s="32" t="str">
        <f>VLOOKUP(L918,'Tables to Convert'!$E$3:$F$7,2,FALSE)</f>
        <v>White</v>
      </c>
      <c r="E918" s="32" t="str">
        <f>VLOOKUP(M918,'Tables to Convert'!$H$3:$I$5,2,FALSE)</f>
        <v>Male</v>
      </c>
      <c r="F918" s="32" t="str">
        <f>VLOOKUP(N918,'Tables to Convert'!$K$3:$L$8,2,FALSE)</f>
        <v>Ohio</v>
      </c>
      <c r="G918" s="40">
        <f t="shared" si="59"/>
        <v>24</v>
      </c>
      <c r="H918" s="34">
        <f t="shared" si="60"/>
        <v>1</v>
      </c>
      <c r="I918" s="12">
        <v>0</v>
      </c>
      <c r="J918" s="12">
        <v>24</v>
      </c>
      <c r="K918" s="12">
        <v>39</v>
      </c>
      <c r="L918" s="12">
        <v>1</v>
      </c>
      <c r="M918" s="12">
        <v>1</v>
      </c>
      <c r="N918" s="12">
        <v>31</v>
      </c>
      <c r="O918" s="12">
        <v>1</v>
      </c>
      <c r="P918" s="26">
        <v>20000</v>
      </c>
      <c r="Q918" s="28">
        <v>620734403</v>
      </c>
      <c r="R918"/>
      <c r="S918"/>
    </row>
    <row r="919" spans="1:19">
      <c r="A919" s="31">
        <f t="shared" si="57"/>
        <v>40</v>
      </c>
      <c r="B919" s="32" t="str">
        <f>VLOOKUP(K919,'Tables to Convert'!$B$4:$C$19,2,FALSE)</f>
        <v>8th Grade or Less</v>
      </c>
      <c r="C919" s="33">
        <f t="shared" si="58"/>
        <v>20000</v>
      </c>
      <c r="D919" s="32" t="str">
        <f>VLOOKUP(L919,'Tables to Convert'!$E$3:$F$7,2,FALSE)</f>
        <v>White</v>
      </c>
      <c r="E919" s="32" t="str">
        <f>VLOOKUP(M919,'Tables to Convert'!$H$3:$I$5,2,FALSE)</f>
        <v>Male</v>
      </c>
      <c r="F919" s="32" t="str">
        <f>VLOOKUP(N919,'Tables to Convert'!$K$3:$L$8,2,FALSE)</f>
        <v>Ohio</v>
      </c>
      <c r="G919" s="40">
        <f t="shared" si="59"/>
        <v>38</v>
      </c>
      <c r="H919" s="34">
        <f t="shared" si="60"/>
        <v>3</v>
      </c>
      <c r="I919" s="12">
        <v>40</v>
      </c>
      <c r="J919" s="12">
        <v>38</v>
      </c>
      <c r="K919" s="12">
        <v>34</v>
      </c>
      <c r="L919" s="12">
        <v>1</v>
      </c>
      <c r="M919" s="12">
        <v>1</v>
      </c>
      <c r="N919" s="12">
        <v>31</v>
      </c>
      <c r="O919" s="12">
        <v>3</v>
      </c>
      <c r="P919" s="26">
        <v>20000</v>
      </c>
      <c r="Q919" s="28">
        <v>359304243</v>
      </c>
      <c r="R919"/>
      <c r="S919"/>
    </row>
    <row r="920" spans="1:19">
      <c r="A920" s="31">
        <f t="shared" si="57"/>
        <v>40</v>
      </c>
      <c r="B920" s="32" t="str">
        <f>VLOOKUP(K920,'Tables to Convert'!$B$4:$C$19,2,FALSE)</f>
        <v>Some College</v>
      </c>
      <c r="C920" s="33">
        <f t="shared" si="58"/>
        <v>39500</v>
      </c>
      <c r="D920" s="32" t="str">
        <f>VLOOKUP(L920,'Tables to Convert'!$E$3:$F$7,2,FALSE)</f>
        <v>White</v>
      </c>
      <c r="E920" s="32" t="str">
        <f>VLOOKUP(M920,'Tables to Convert'!$H$3:$I$5,2,FALSE)</f>
        <v>Female</v>
      </c>
      <c r="F920" s="32" t="str">
        <f>VLOOKUP(N920,'Tables to Convert'!$K$3:$L$8,2,FALSE)</f>
        <v>Ohio</v>
      </c>
      <c r="G920" s="40">
        <f t="shared" si="59"/>
        <v>50</v>
      </c>
      <c r="H920" s="34">
        <f t="shared" si="60"/>
        <v>3</v>
      </c>
      <c r="I920" s="12">
        <v>40</v>
      </c>
      <c r="J920" s="12">
        <v>50</v>
      </c>
      <c r="K920" s="12">
        <v>41</v>
      </c>
      <c r="L920" s="12">
        <v>1</v>
      </c>
      <c r="M920" s="12">
        <v>2</v>
      </c>
      <c r="N920" s="12">
        <v>31</v>
      </c>
      <c r="O920" s="12">
        <v>3</v>
      </c>
      <c r="P920" s="26">
        <v>39500</v>
      </c>
      <c r="Q920" s="28">
        <v>829569638</v>
      </c>
      <c r="R920"/>
      <c r="S920"/>
    </row>
    <row r="921" spans="1:19">
      <c r="A921" s="31">
        <f t="shared" si="57"/>
        <v>48</v>
      </c>
      <c r="B921" s="32" t="str">
        <f>VLOOKUP(K921,'Tables to Convert'!$B$4:$C$19,2,FALSE)</f>
        <v>High School Diploma</v>
      </c>
      <c r="C921" s="33">
        <f t="shared" si="58"/>
        <v>42000</v>
      </c>
      <c r="D921" s="32" t="str">
        <f>VLOOKUP(L921,'Tables to Convert'!$E$3:$F$7,2,FALSE)</f>
        <v>White</v>
      </c>
      <c r="E921" s="32" t="str">
        <f>VLOOKUP(M921,'Tables to Convert'!$H$3:$I$5,2,FALSE)</f>
        <v>Male</v>
      </c>
      <c r="F921" s="32" t="str">
        <f>VLOOKUP(N921,'Tables to Convert'!$K$3:$L$8,2,FALSE)</f>
        <v>Ohio</v>
      </c>
      <c r="G921" s="40">
        <f t="shared" si="59"/>
        <v>41</v>
      </c>
      <c r="H921" s="34">
        <f t="shared" si="60"/>
        <v>2</v>
      </c>
      <c r="I921" s="12">
        <v>48</v>
      </c>
      <c r="J921" s="12">
        <v>41</v>
      </c>
      <c r="K921" s="12">
        <v>39</v>
      </c>
      <c r="L921" s="12">
        <v>1</v>
      </c>
      <c r="M921" s="12">
        <v>1</v>
      </c>
      <c r="N921" s="12">
        <v>31</v>
      </c>
      <c r="O921" s="12">
        <v>2</v>
      </c>
      <c r="P921" s="26">
        <v>42000</v>
      </c>
      <c r="Q921" s="28">
        <v>285863016</v>
      </c>
      <c r="R921"/>
      <c r="S921"/>
    </row>
    <row r="922" spans="1:19">
      <c r="A922" s="31">
        <f t="shared" si="57"/>
        <v>0</v>
      </c>
      <c r="B922" s="32" t="str">
        <f>VLOOKUP(K922,'Tables to Convert'!$B$4:$C$19,2,FALSE)</f>
        <v>High School Diploma</v>
      </c>
      <c r="C922" s="33">
        <f t="shared" si="58"/>
        <v>5945</v>
      </c>
      <c r="D922" s="32" t="str">
        <f>VLOOKUP(L922,'Tables to Convert'!$E$3:$F$7,2,FALSE)</f>
        <v>White</v>
      </c>
      <c r="E922" s="32" t="str">
        <f>VLOOKUP(M922,'Tables to Convert'!$H$3:$I$5,2,FALSE)</f>
        <v>Female</v>
      </c>
      <c r="F922" s="32" t="str">
        <f>VLOOKUP(N922,'Tables to Convert'!$K$3:$L$8,2,FALSE)</f>
        <v>Ohio</v>
      </c>
      <c r="G922" s="40">
        <f t="shared" si="59"/>
        <v>41</v>
      </c>
      <c r="H922" s="34">
        <f t="shared" si="60"/>
        <v>2</v>
      </c>
      <c r="I922" s="12">
        <v>0</v>
      </c>
      <c r="J922" s="12">
        <v>41</v>
      </c>
      <c r="K922" s="12">
        <v>39</v>
      </c>
      <c r="L922" s="12">
        <v>1</v>
      </c>
      <c r="M922" s="12">
        <v>2</v>
      </c>
      <c r="N922" s="12">
        <v>31</v>
      </c>
      <c r="O922" s="12">
        <v>2</v>
      </c>
      <c r="P922" s="26">
        <v>5945</v>
      </c>
      <c r="Q922" s="28">
        <v>719979238</v>
      </c>
      <c r="R922"/>
      <c r="S922"/>
    </row>
    <row r="923" spans="1:19">
      <c r="A923" s="31">
        <f t="shared" si="57"/>
        <v>50</v>
      </c>
      <c r="B923" s="32" t="str">
        <f>VLOOKUP(K923,'Tables to Convert'!$B$4:$C$19,2,FALSE)</f>
        <v>Some College</v>
      </c>
      <c r="C923" s="33">
        <f t="shared" si="58"/>
        <v>53230</v>
      </c>
      <c r="D923" s="32" t="str">
        <f>VLOOKUP(L923,'Tables to Convert'!$E$3:$F$7,2,FALSE)</f>
        <v>White</v>
      </c>
      <c r="E923" s="32" t="str">
        <f>VLOOKUP(M923,'Tables to Convert'!$H$3:$I$5,2,FALSE)</f>
        <v>Male</v>
      </c>
      <c r="F923" s="32" t="str">
        <f>VLOOKUP(N923,'Tables to Convert'!$K$3:$L$8,2,FALSE)</f>
        <v>Ohio</v>
      </c>
      <c r="G923" s="40">
        <f t="shared" si="59"/>
        <v>30</v>
      </c>
      <c r="H923" s="34">
        <f t="shared" si="60"/>
        <v>2</v>
      </c>
      <c r="I923" s="12">
        <v>50</v>
      </c>
      <c r="J923" s="12">
        <v>30</v>
      </c>
      <c r="K923" s="12">
        <v>43</v>
      </c>
      <c r="L923" s="12">
        <v>1</v>
      </c>
      <c r="M923" s="12">
        <v>1</v>
      </c>
      <c r="N923" s="12">
        <v>31</v>
      </c>
      <c r="O923" s="12">
        <v>2</v>
      </c>
      <c r="P923" s="26">
        <v>53230</v>
      </c>
      <c r="Q923" s="28">
        <v>550544093</v>
      </c>
      <c r="R923"/>
      <c r="S923"/>
    </row>
    <row r="924" spans="1:19">
      <c r="A924" s="31">
        <f t="shared" si="57"/>
        <v>0</v>
      </c>
      <c r="B924" s="32" t="str">
        <f>VLOOKUP(K924,'Tables to Convert'!$B$4:$C$19,2,FALSE)</f>
        <v>Bachelors</v>
      </c>
      <c r="C924" s="33">
        <f t="shared" si="58"/>
        <v>56000</v>
      </c>
      <c r="D924" s="32" t="str">
        <f>VLOOKUP(L924,'Tables to Convert'!$E$3:$F$7,2,FALSE)</f>
        <v>White</v>
      </c>
      <c r="E924" s="32" t="str">
        <f>VLOOKUP(M924,'Tables to Convert'!$H$3:$I$5,2,FALSE)</f>
        <v>Female</v>
      </c>
      <c r="F924" s="32" t="str">
        <f>VLOOKUP(N924,'Tables to Convert'!$K$3:$L$8,2,FALSE)</f>
        <v>Ohio</v>
      </c>
      <c r="G924" s="40">
        <f t="shared" si="59"/>
        <v>37</v>
      </c>
      <c r="H924" s="34">
        <f t="shared" si="60"/>
        <v>2</v>
      </c>
      <c r="I924" s="12">
        <v>0</v>
      </c>
      <c r="J924" s="12">
        <v>37</v>
      </c>
      <c r="K924" s="12">
        <v>44</v>
      </c>
      <c r="L924" s="12">
        <v>1</v>
      </c>
      <c r="M924" s="12">
        <v>2</v>
      </c>
      <c r="N924" s="12">
        <v>31</v>
      </c>
      <c r="O924" s="12">
        <v>2</v>
      </c>
      <c r="P924" s="26">
        <v>56000</v>
      </c>
      <c r="Q924" s="28">
        <v>254892753</v>
      </c>
      <c r="R924"/>
      <c r="S924"/>
    </row>
    <row r="925" spans="1:19">
      <c r="A925" s="31">
        <f t="shared" si="57"/>
        <v>45</v>
      </c>
      <c r="B925" s="32" t="str">
        <f>VLOOKUP(K925,'Tables to Convert'!$B$4:$C$19,2,FALSE)</f>
        <v>Some College</v>
      </c>
      <c r="C925" s="33">
        <f t="shared" si="58"/>
        <v>55000</v>
      </c>
      <c r="D925" s="32" t="str">
        <f>VLOOKUP(L925,'Tables to Convert'!$E$3:$F$7,2,FALSE)</f>
        <v>White</v>
      </c>
      <c r="E925" s="32" t="str">
        <f>VLOOKUP(M925,'Tables to Convert'!$H$3:$I$5,2,FALSE)</f>
        <v>Male</v>
      </c>
      <c r="F925" s="32" t="str">
        <f>VLOOKUP(N925,'Tables to Convert'!$K$3:$L$8,2,FALSE)</f>
        <v>Ohio</v>
      </c>
      <c r="G925" s="40">
        <f t="shared" si="59"/>
        <v>27</v>
      </c>
      <c r="H925" s="34">
        <f t="shared" si="60"/>
        <v>2</v>
      </c>
      <c r="I925" s="12">
        <v>45</v>
      </c>
      <c r="J925" s="12">
        <v>27</v>
      </c>
      <c r="K925" s="12">
        <v>43</v>
      </c>
      <c r="L925" s="12">
        <v>1</v>
      </c>
      <c r="M925" s="12">
        <v>1</v>
      </c>
      <c r="N925" s="12">
        <v>31</v>
      </c>
      <c r="O925" s="12">
        <v>2</v>
      </c>
      <c r="P925" s="26">
        <v>55000</v>
      </c>
      <c r="Q925" s="28">
        <v>23390690</v>
      </c>
      <c r="R925"/>
      <c r="S925"/>
    </row>
    <row r="926" spans="1:19">
      <c r="A926" s="31">
        <f t="shared" si="57"/>
        <v>50</v>
      </c>
      <c r="B926" s="32" t="str">
        <f>VLOOKUP(K926,'Tables to Convert'!$B$4:$C$19,2,FALSE)</f>
        <v>Some College</v>
      </c>
      <c r="C926" s="33">
        <f t="shared" si="58"/>
        <v>80000</v>
      </c>
      <c r="D926" s="32" t="str">
        <f>VLOOKUP(L926,'Tables to Convert'!$E$3:$F$7,2,FALSE)</f>
        <v>White</v>
      </c>
      <c r="E926" s="32" t="str">
        <f>VLOOKUP(M926,'Tables to Convert'!$H$3:$I$5,2,FALSE)</f>
        <v>Male</v>
      </c>
      <c r="F926" s="32" t="str">
        <f>VLOOKUP(N926,'Tables to Convert'!$K$3:$L$8,2,FALSE)</f>
        <v>Ohio</v>
      </c>
      <c r="G926" s="40">
        <f t="shared" si="59"/>
        <v>41</v>
      </c>
      <c r="H926" s="34">
        <f t="shared" si="60"/>
        <v>6</v>
      </c>
      <c r="I926" s="12">
        <v>50</v>
      </c>
      <c r="J926" s="12">
        <v>41</v>
      </c>
      <c r="K926" s="12">
        <v>43</v>
      </c>
      <c r="L926" s="12">
        <v>1</v>
      </c>
      <c r="M926" s="12">
        <v>1</v>
      </c>
      <c r="N926" s="12">
        <v>31</v>
      </c>
      <c r="O926" s="12">
        <v>6</v>
      </c>
      <c r="P926" s="26">
        <v>80000</v>
      </c>
      <c r="Q926" s="28">
        <v>260462940</v>
      </c>
      <c r="R926"/>
      <c r="S926"/>
    </row>
    <row r="927" spans="1:19">
      <c r="A927" s="31">
        <f t="shared" si="57"/>
        <v>50</v>
      </c>
      <c r="B927" s="32" t="str">
        <f>VLOOKUP(K927,'Tables to Convert'!$B$4:$C$19,2,FALSE)</f>
        <v>8th Grade or Less</v>
      </c>
      <c r="C927" s="33">
        <f t="shared" si="58"/>
        <v>34324</v>
      </c>
      <c r="D927" s="32" t="str">
        <f>VLOOKUP(L927,'Tables to Convert'!$E$3:$F$7,2,FALSE)</f>
        <v>White</v>
      </c>
      <c r="E927" s="32" t="str">
        <f>VLOOKUP(M927,'Tables to Convert'!$H$3:$I$5,2,FALSE)</f>
        <v>Male</v>
      </c>
      <c r="F927" s="32" t="str">
        <f>VLOOKUP(N927,'Tables to Convert'!$K$3:$L$8,2,FALSE)</f>
        <v>Ohio</v>
      </c>
      <c r="G927" s="40">
        <f t="shared" si="59"/>
        <v>33</v>
      </c>
      <c r="H927" s="34">
        <f t="shared" si="60"/>
        <v>4</v>
      </c>
      <c r="I927" s="12">
        <v>50</v>
      </c>
      <c r="J927" s="12">
        <v>33</v>
      </c>
      <c r="K927" s="12">
        <v>34</v>
      </c>
      <c r="L927" s="12">
        <v>1</v>
      </c>
      <c r="M927" s="12">
        <v>1</v>
      </c>
      <c r="N927" s="12">
        <v>31</v>
      </c>
      <c r="O927" s="12">
        <v>4</v>
      </c>
      <c r="P927" s="26">
        <v>34324</v>
      </c>
      <c r="Q927" s="28">
        <v>749640018</v>
      </c>
      <c r="R927"/>
      <c r="S927"/>
    </row>
    <row r="928" spans="1:19">
      <c r="A928" s="31">
        <f t="shared" si="57"/>
        <v>40</v>
      </c>
      <c r="B928" s="32" t="str">
        <f>VLOOKUP(K928,'Tables to Convert'!$B$4:$C$19,2,FALSE)</f>
        <v>High School Diploma</v>
      </c>
      <c r="C928" s="33">
        <f t="shared" si="58"/>
        <v>69000</v>
      </c>
      <c r="D928" s="32" t="str">
        <f>VLOOKUP(L928,'Tables to Convert'!$E$3:$F$7,2,FALSE)</f>
        <v>White</v>
      </c>
      <c r="E928" s="32" t="str">
        <f>VLOOKUP(M928,'Tables to Convert'!$H$3:$I$5,2,FALSE)</f>
        <v>Male</v>
      </c>
      <c r="F928" s="32" t="str">
        <f>VLOOKUP(N928,'Tables to Convert'!$K$3:$L$8,2,FALSE)</f>
        <v>Ohio</v>
      </c>
      <c r="G928" s="40">
        <f t="shared" si="59"/>
        <v>59</v>
      </c>
      <c r="H928" s="34">
        <f t="shared" si="60"/>
        <v>4</v>
      </c>
      <c r="I928" s="12">
        <v>40</v>
      </c>
      <c r="J928" s="12">
        <v>59</v>
      </c>
      <c r="K928" s="12">
        <v>39</v>
      </c>
      <c r="L928" s="12">
        <v>1</v>
      </c>
      <c r="M928" s="12">
        <v>1</v>
      </c>
      <c r="N928" s="12">
        <v>31</v>
      </c>
      <c r="O928" s="12">
        <v>4</v>
      </c>
      <c r="P928" s="26">
        <v>69000</v>
      </c>
      <c r="Q928" s="28">
        <v>336922647</v>
      </c>
      <c r="R928"/>
      <c r="S928"/>
    </row>
    <row r="929" spans="1:19">
      <c r="A929" s="31">
        <f t="shared" si="57"/>
        <v>45</v>
      </c>
      <c r="B929" s="32" t="str">
        <f>VLOOKUP(K929,'Tables to Convert'!$B$4:$C$19,2,FALSE)</f>
        <v>Some College</v>
      </c>
      <c r="C929" s="33">
        <f t="shared" si="58"/>
        <v>17000</v>
      </c>
      <c r="D929" s="32" t="str">
        <f>VLOOKUP(L929,'Tables to Convert'!$E$3:$F$7,2,FALSE)</f>
        <v>White</v>
      </c>
      <c r="E929" s="32" t="str">
        <f>VLOOKUP(M929,'Tables to Convert'!$H$3:$I$5,2,FALSE)</f>
        <v>Male</v>
      </c>
      <c r="F929" s="32" t="str">
        <f>VLOOKUP(N929,'Tables to Convert'!$K$3:$L$8,2,FALSE)</f>
        <v>Ohio</v>
      </c>
      <c r="G929" s="40">
        <f t="shared" si="59"/>
        <v>51</v>
      </c>
      <c r="H929" s="34">
        <f t="shared" si="60"/>
        <v>5</v>
      </c>
      <c r="I929" s="12">
        <v>45</v>
      </c>
      <c r="J929" s="12">
        <v>51</v>
      </c>
      <c r="K929" s="12">
        <v>40</v>
      </c>
      <c r="L929" s="12">
        <v>1</v>
      </c>
      <c r="M929" s="12">
        <v>1</v>
      </c>
      <c r="N929" s="12">
        <v>31</v>
      </c>
      <c r="O929" s="12">
        <v>5</v>
      </c>
      <c r="P929" s="26">
        <v>17000</v>
      </c>
      <c r="Q929" s="28">
        <v>900788588</v>
      </c>
      <c r="R929"/>
      <c r="S929"/>
    </row>
    <row r="930" spans="1:19">
      <c r="A930" s="31">
        <f t="shared" si="57"/>
        <v>40</v>
      </c>
      <c r="B930" s="32" t="str">
        <f>VLOOKUP(K930,'Tables to Convert'!$B$4:$C$19,2,FALSE)</f>
        <v>High School Diploma</v>
      </c>
      <c r="C930" s="33">
        <f t="shared" si="58"/>
        <v>35000</v>
      </c>
      <c r="D930" s="32" t="str">
        <f>VLOOKUP(L930,'Tables to Convert'!$E$3:$F$7,2,FALSE)</f>
        <v>White</v>
      </c>
      <c r="E930" s="32" t="str">
        <f>VLOOKUP(M930,'Tables to Convert'!$H$3:$I$5,2,FALSE)</f>
        <v>Female</v>
      </c>
      <c r="F930" s="32" t="str">
        <f>VLOOKUP(N930,'Tables to Convert'!$K$3:$L$8,2,FALSE)</f>
        <v>Ohio</v>
      </c>
      <c r="G930" s="40">
        <f t="shared" si="59"/>
        <v>31</v>
      </c>
      <c r="H930" s="34">
        <f t="shared" si="60"/>
        <v>2</v>
      </c>
      <c r="I930" s="12">
        <v>40</v>
      </c>
      <c r="J930" s="12">
        <v>31</v>
      </c>
      <c r="K930" s="12">
        <v>39</v>
      </c>
      <c r="L930" s="12">
        <v>1</v>
      </c>
      <c r="M930" s="12">
        <v>2</v>
      </c>
      <c r="N930" s="12">
        <v>31</v>
      </c>
      <c r="O930" s="12">
        <v>2</v>
      </c>
      <c r="P930" s="26">
        <v>35000</v>
      </c>
      <c r="Q930" s="28">
        <v>176659202</v>
      </c>
      <c r="R930"/>
      <c r="S930"/>
    </row>
    <row r="931" spans="1:19">
      <c r="A931" s="31">
        <f t="shared" si="57"/>
        <v>40</v>
      </c>
      <c r="B931" s="32" t="str">
        <f>VLOOKUP(K931,'Tables to Convert'!$B$4:$C$19,2,FALSE)</f>
        <v>Some College</v>
      </c>
      <c r="C931" s="33">
        <f t="shared" si="58"/>
        <v>26000</v>
      </c>
      <c r="D931" s="32" t="str">
        <f>VLOOKUP(L931,'Tables to Convert'!$E$3:$F$7,2,FALSE)</f>
        <v>White</v>
      </c>
      <c r="E931" s="32" t="str">
        <f>VLOOKUP(M931,'Tables to Convert'!$H$3:$I$5,2,FALSE)</f>
        <v>Male</v>
      </c>
      <c r="F931" s="32" t="str">
        <f>VLOOKUP(N931,'Tables to Convert'!$K$3:$L$8,2,FALSE)</f>
        <v>Ohio</v>
      </c>
      <c r="G931" s="40">
        <f t="shared" si="59"/>
        <v>48</v>
      </c>
      <c r="H931" s="34">
        <f t="shared" si="60"/>
        <v>2</v>
      </c>
      <c r="I931" s="12">
        <v>40</v>
      </c>
      <c r="J931" s="12">
        <v>48</v>
      </c>
      <c r="K931" s="12">
        <v>40</v>
      </c>
      <c r="L931" s="12">
        <v>1</v>
      </c>
      <c r="M931" s="12">
        <v>1</v>
      </c>
      <c r="N931" s="12">
        <v>31</v>
      </c>
      <c r="O931" s="12">
        <v>2</v>
      </c>
      <c r="P931" s="26">
        <v>26000</v>
      </c>
      <c r="Q931" s="28">
        <v>701050425</v>
      </c>
      <c r="R931"/>
      <c r="S931"/>
    </row>
    <row r="932" spans="1:19">
      <c r="A932" s="31">
        <f t="shared" si="57"/>
        <v>40</v>
      </c>
      <c r="B932" s="32" t="str">
        <f>VLOOKUP(K932,'Tables to Convert'!$B$4:$C$19,2,FALSE)</f>
        <v>Bachelors</v>
      </c>
      <c r="C932" s="33">
        <f t="shared" si="58"/>
        <v>27000</v>
      </c>
      <c r="D932" s="32" t="str">
        <f>VLOOKUP(L932,'Tables to Convert'!$E$3:$F$7,2,FALSE)</f>
        <v>White</v>
      </c>
      <c r="E932" s="32" t="str">
        <f>VLOOKUP(M932,'Tables to Convert'!$H$3:$I$5,2,FALSE)</f>
        <v>Female</v>
      </c>
      <c r="F932" s="32" t="str">
        <f>VLOOKUP(N932,'Tables to Convert'!$K$3:$L$8,2,FALSE)</f>
        <v>Ohio</v>
      </c>
      <c r="G932" s="40">
        <f t="shared" si="59"/>
        <v>47</v>
      </c>
      <c r="H932" s="34">
        <f t="shared" si="60"/>
        <v>2</v>
      </c>
      <c r="I932" s="12">
        <v>40</v>
      </c>
      <c r="J932" s="12">
        <v>47</v>
      </c>
      <c r="K932" s="12">
        <v>44</v>
      </c>
      <c r="L932" s="12">
        <v>1</v>
      </c>
      <c r="M932" s="12">
        <v>2</v>
      </c>
      <c r="N932" s="12">
        <v>31</v>
      </c>
      <c r="O932" s="12">
        <v>2</v>
      </c>
      <c r="P932" s="26">
        <v>27000</v>
      </c>
      <c r="Q932" s="28">
        <v>658221655</v>
      </c>
      <c r="R932"/>
      <c r="S932"/>
    </row>
    <row r="933" spans="1:19">
      <c r="A933" s="31">
        <f t="shared" si="57"/>
        <v>40</v>
      </c>
      <c r="B933" s="32" t="str">
        <f>VLOOKUP(K933,'Tables to Convert'!$B$4:$C$19,2,FALSE)</f>
        <v>Some College</v>
      </c>
      <c r="C933" s="33">
        <f t="shared" si="58"/>
        <v>45000</v>
      </c>
      <c r="D933" s="32" t="str">
        <f>VLOOKUP(L933,'Tables to Convert'!$E$3:$F$7,2,FALSE)</f>
        <v>White</v>
      </c>
      <c r="E933" s="32" t="str">
        <f>VLOOKUP(M933,'Tables to Convert'!$H$3:$I$5,2,FALSE)</f>
        <v>Male</v>
      </c>
      <c r="F933" s="32" t="str">
        <f>VLOOKUP(N933,'Tables to Convert'!$K$3:$L$8,2,FALSE)</f>
        <v>Ohio</v>
      </c>
      <c r="G933" s="40">
        <f t="shared" si="59"/>
        <v>41</v>
      </c>
      <c r="H933" s="34">
        <f t="shared" si="60"/>
        <v>4</v>
      </c>
      <c r="I933" s="12">
        <v>40</v>
      </c>
      <c r="J933" s="12">
        <v>41</v>
      </c>
      <c r="K933" s="12">
        <v>43</v>
      </c>
      <c r="L933" s="12">
        <v>1</v>
      </c>
      <c r="M933" s="12">
        <v>1</v>
      </c>
      <c r="N933" s="12">
        <v>31</v>
      </c>
      <c r="O933" s="12">
        <v>4</v>
      </c>
      <c r="P933" s="26">
        <v>45000</v>
      </c>
      <c r="Q933" s="28">
        <v>188908880</v>
      </c>
      <c r="R933"/>
      <c r="S933"/>
    </row>
    <row r="934" spans="1:19">
      <c r="A934" s="31">
        <f t="shared" si="57"/>
        <v>40</v>
      </c>
      <c r="B934" s="32" t="str">
        <f>VLOOKUP(K934,'Tables to Convert'!$B$4:$C$19,2,FALSE)</f>
        <v>Some College</v>
      </c>
      <c r="C934" s="33">
        <f t="shared" si="58"/>
        <v>38900</v>
      </c>
      <c r="D934" s="32" t="str">
        <f>VLOOKUP(L934,'Tables to Convert'!$E$3:$F$7,2,FALSE)</f>
        <v>White</v>
      </c>
      <c r="E934" s="32" t="str">
        <f>VLOOKUP(M934,'Tables to Convert'!$H$3:$I$5,2,FALSE)</f>
        <v>Male</v>
      </c>
      <c r="F934" s="32" t="str">
        <f>VLOOKUP(N934,'Tables to Convert'!$K$3:$L$8,2,FALSE)</f>
        <v>Ohio</v>
      </c>
      <c r="G934" s="40">
        <f t="shared" si="59"/>
        <v>37</v>
      </c>
      <c r="H934" s="34">
        <f t="shared" si="60"/>
        <v>4</v>
      </c>
      <c r="I934" s="12">
        <v>40</v>
      </c>
      <c r="J934" s="12">
        <v>37</v>
      </c>
      <c r="K934" s="12">
        <v>40</v>
      </c>
      <c r="L934" s="12">
        <v>1</v>
      </c>
      <c r="M934" s="12">
        <v>1</v>
      </c>
      <c r="N934" s="12">
        <v>31</v>
      </c>
      <c r="O934" s="12">
        <v>4</v>
      </c>
      <c r="P934" s="26">
        <v>38900</v>
      </c>
      <c r="Q934" s="28">
        <v>613859772</v>
      </c>
      <c r="R934"/>
      <c r="S934"/>
    </row>
    <row r="935" spans="1:19">
      <c r="A935" s="31">
        <f t="shared" si="57"/>
        <v>36</v>
      </c>
      <c r="B935" s="32" t="str">
        <f>VLOOKUP(K935,'Tables to Convert'!$B$4:$C$19,2,FALSE)</f>
        <v>Some College</v>
      </c>
      <c r="C935" s="33">
        <f t="shared" si="58"/>
        <v>41500</v>
      </c>
      <c r="D935" s="32" t="str">
        <f>VLOOKUP(L935,'Tables to Convert'!$E$3:$F$7,2,FALSE)</f>
        <v>White</v>
      </c>
      <c r="E935" s="32" t="str">
        <f>VLOOKUP(M935,'Tables to Convert'!$H$3:$I$5,2,FALSE)</f>
        <v>Female</v>
      </c>
      <c r="F935" s="32" t="str">
        <f>VLOOKUP(N935,'Tables to Convert'!$K$3:$L$8,2,FALSE)</f>
        <v>Ohio</v>
      </c>
      <c r="G935" s="40">
        <f t="shared" si="59"/>
        <v>41</v>
      </c>
      <c r="H935" s="34">
        <f t="shared" si="60"/>
        <v>4</v>
      </c>
      <c r="I935" s="12">
        <v>36</v>
      </c>
      <c r="J935" s="12">
        <v>41</v>
      </c>
      <c r="K935" s="12">
        <v>43</v>
      </c>
      <c r="L935" s="12">
        <v>1</v>
      </c>
      <c r="M935" s="12">
        <v>2</v>
      </c>
      <c r="N935" s="12">
        <v>31</v>
      </c>
      <c r="O935" s="12">
        <v>4</v>
      </c>
      <c r="P935" s="26">
        <v>41500</v>
      </c>
      <c r="Q935" s="28">
        <v>123337824</v>
      </c>
      <c r="R935"/>
      <c r="S935"/>
    </row>
    <row r="936" spans="1:19">
      <c r="A936" s="31">
        <f t="shared" si="57"/>
        <v>40</v>
      </c>
      <c r="B936" s="32" t="str">
        <f>VLOOKUP(K936,'Tables to Convert'!$B$4:$C$19,2,FALSE)</f>
        <v>Some College</v>
      </c>
      <c r="C936" s="33">
        <f t="shared" si="58"/>
        <v>68000</v>
      </c>
      <c r="D936" s="32" t="str">
        <f>VLOOKUP(L936,'Tables to Convert'!$E$3:$F$7,2,FALSE)</f>
        <v>White</v>
      </c>
      <c r="E936" s="32" t="str">
        <f>VLOOKUP(M936,'Tables to Convert'!$H$3:$I$5,2,FALSE)</f>
        <v>Male</v>
      </c>
      <c r="F936" s="32" t="str">
        <f>VLOOKUP(N936,'Tables to Convert'!$K$3:$L$8,2,FALSE)</f>
        <v>Ohio</v>
      </c>
      <c r="G936" s="40">
        <f t="shared" si="59"/>
        <v>32</v>
      </c>
      <c r="H936" s="34">
        <f t="shared" si="60"/>
        <v>4</v>
      </c>
      <c r="I936" s="12">
        <v>40</v>
      </c>
      <c r="J936" s="12">
        <v>32</v>
      </c>
      <c r="K936" s="12">
        <v>43</v>
      </c>
      <c r="L936" s="12">
        <v>1</v>
      </c>
      <c r="M936" s="12">
        <v>1</v>
      </c>
      <c r="N936" s="12">
        <v>31</v>
      </c>
      <c r="O936" s="12">
        <v>4</v>
      </c>
      <c r="P936" s="26">
        <v>68000</v>
      </c>
      <c r="Q936" s="28">
        <v>703980095</v>
      </c>
      <c r="R936"/>
      <c r="S936"/>
    </row>
    <row r="937" spans="1:19">
      <c r="A937" s="31">
        <f t="shared" si="57"/>
        <v>40</v>
      </c>
      <c r="B937" s="32" t="str">
        <f>VLOOKUP(K937,'Tables to Convert'!$B$4:$C$19,2,FALSE)</f>
        <v>Bachelors</v>
      </c>
      <c r="C937" s="33">
        <f t="shared" si="58"/>
        <v>70000</v>
      </c>
      <c r="D937" s="32" t="str">
        <f>VLOOKUP(L937,'Tables to Convert'!$E$3:$F$7,2,FALSE)</f>
        <v>White</v>
      </c>
      <c r="E937" s="32" t="str">
        <f>VLOOKUP(M937,'Tables to Convert'!$H$3:$I$5,2,FALSE)</f>
        <v>Female</v>
      </c>
      <c r="F937" s="32" t="str">
        <f>VLOOKUP(N937,'Tables to Convert'!$K$3:$L$8,2,FALSE)</f>
        <v>Ohio</v>
      </c>
      <c r="G937" s="40">
        <f t="shared" si="59"/>
        <v>33</v>
      </c>
      <c r="H937" s="34">
        <f t="shared" si="60"/>
        <v>4</v>
      </c>
      <c r="I937" s="12">
        <v>40</v>
      </c>
      <c r="J937" s="12">
        <v>33</v>
      </c>
      <c r="K937" s="12">
        <v>44</v>
      </c>
      <c r="L937" s="12">
        <v>1</v>
      </c>
      <c r="M937" s="12">
        <v>2</v>
      </c>
      <c r="N937" s="12">
        <v>31</v>
      </c>
      <c r="O937" s="12">
        <v>4</v>
      </c>
      <c r="P937" s="26">
        <v>70000</v>
      </c>
      <c r="Q937" s="28">
        <v>389114833</v>
      </c>
      <c r="R937"/>
      <c r="S937"/>
    </row>
    <row r="938" spans="1:19">
      <c r="A938" s="31">
        <f t="shared" si="57"/>
        <v>60</v>
      </c>
      <c r="B938" s="32" t="str">
        <f>VLOOKUP(K938,'Tables to Convert'!$B$4:$C$19,2,FALSE)</f>
        <v>Graduate School</v>
      </c>
      <c r="C938" s="33">
        <f t="shared" si="58"/>
        <v>100000</v>
      </c>
      <c r="D938" s="32" t="str">
        <f>VLOOKUP(L938,'Tables to Convert'!$E$3:$F$7,2,FALSE)</f>
        <v>White</v>
      </c>
      <c r="E938" s="32" t="str">
        <f>VLOOKUP(M938,'Tables to Convert'!$H$3:$I$5,2,FALSE)</f>
        <v>Female</v>
      </c>
      <c r="F938" s="32" t="str">
        <f>VLOOKUP(N938,'Tables to Convert'!$K$3:$L$8,2,FALSE)</f>
        <v>Ohio</v>
      </c>
      <c r="G938" s="40">
        <f t="shared" si="59"/>
        <v>44</v>
      </c>
      <c r="H938" s="34">
        <f t="shared" si="60"/>
        <v>5</v>
      </c>
      <c r="I938" s="12">
        <v>60</v>
      </c>
      <c r="J938" s="12">
        <v>44</v>
      </c>
      <c r="K938" s="12">
        <v>45</v>
      </c>
      <c r="L938" s="12">
        <v>1</v>
      </c>
      <c r="M938" s="12">
        <v>2</v>
      </c>
      <c r="N938" s="12">
        <v>31</v>
      </c>
      <c r="O938" s="12">
        <v>5</v>
      </c>
      <c r="P938" s="26">
        <v>100000</v>
      </c>
      <c r="Q938" s="28">
        <v>349960737</v>
      </c>
      <c r="R938"/>
      <c r="S938"/>
    </row>
    <row r="939" spans="1:19">
      <c r="A939" s="31">
        <f t="shared" si="57"/>
        <v>40</v>
      </c>
      <c r="B939" s="32" t="str">
        <f>VLOOKUP(K939,'Tables to Convert'!$B$4:$C$19,2,FALSE)</f>
        <v>Bachelors</v>
      </c>
      <c r="C939" s="33">
        <f t="shared" si="58"/>
        <v>23000</v>
      </c>
      <c r="D939" s="32" t="str">
        <f>VLOOKUP(L939,'Tables to Convert'!$E$3:$F$7,2,FALSE)</f>
        <v>White</v>
      </c>
      <c r="E939" s="32" t="str">
        <f>VLOOKUP(M939,'Tables to Convert'!$H$3:$I$5,2,FALSE)</f>
        <v>Female</v>
      </c>
      <c r="F939" s="32" t="str">
        <f>VLOOKUP(N939,'Tables to Convert'!$K$3:$L$8,2,FALSE)</f>
        <v>Ohio</v>
      </c>
      <c r="G939" s="40">
        <f t="shared" si="59"/>
        <v>63</v>
      </c>
      <c r="H939" s="34">
        <f t="shared" si="60"/>
        <v>5</v>
      </c>
      <c r="I939" s="12">
        <v>40</v>
      </c>
      <c r="J939" s="12">
        <v>63</v>
      </c>
      <c r="K939" s="12">
        <v>44</v>
      </c>
      <c r="L939" s="12">
        <v>1</v>
      </c>
      <c r="M939" s="12">
        <v>2</v>
      </c>
      <c r="N939" s="12">
        <v>31</v>
      </c>
      <c r="O939" s="12">
        <v>5</v>
      </c>
      <c r="P939" s="26">
        <v>23000</v>
      </c>
      <c r="Q939" s="28">
        <v>893978113</v>
      </c>
      <c r="R939"/>
      <c r="S939"/>
    </row>
    <row r="940" spans="1:19">
      <c r="A940" s="31">
        <f t="shared" si="57"/>
        <v>40</v>
      </c>
      <c r="B940" s="32" t="str">
        <f>VLOOKUP(K940,'Tables to Convert'!$B$4:$C$19,2,FALSE)</f>
        <v>11th Grade</v>
      </c>
      <c r="C940" s="33">
        <f t="shared" si="58"/>
        <v>13208</v>
      </c>
      <c r="D940" s="32" t="str">
        <f>VLOOKUP(L940,'Tables to Convert'!$E$3:$F$7,2,FALSE)</f>
        <v>Black</v>
      </c>
      <c r="E940" s="32" t="str">
        <f>VLOOKUP(M940,'Tables to Convert'!$H$3:$I$5,2,FALSE)</f>
        <v>Female</v>
      </c>
      <c r="F940" s="32" t="str">
        <f>VLOOKUP(N940,'Tables to Convert'!$K$3:$L$8,2,FALSE)</f>
        <v>Ohio</v>
      </c>
      <c r="G940" s="40">
        <f t="shared" si="59"/>
        <v>32</v>
      </c>
      <c r="H940" s="34">
        <f t="shared" si="60"/>
        <v>6</v>
      </c>
      <c r="I940" s="12">
        <v>40</v>
      </c>
      <c r="J940" s="12">
        <v>32</v>
      </c>
      <c r="K940" s="12">
        <v>37</v>
      </c>
      <c r="L940" s="12">
        <v>2</v>
      </c>
      <c r="M940" s="12">
        <v>2</v>
      </c>
      <c r="N940" s="12">
        <v>31</v>
      </c>
      <c r="O940" s="12">
        <v>6</v>
      </c>
      <c r="P940" s="26">
        <v>13208</v>
      </c>
      <c r="Q940" s="28">
        <v>725646670</v>
      </c>
      <c r="R940"/>
      <c r="S940"/>
    </row>
    <row r="941" spans="1:19">
      <c r="A941" s="31">
        <f t="shared" si="57"/>
        <v>40</v>
      </c>
      <c r="B941" s="32" t="str">
        <f>VLOOKUP(K941,'Tables to Convert'!$B$4:$C$19,2,FALSE)</f>
        <v>High School Diploma</v>
      </c>
      <c r="C941" s="33">
        <f t="shared" si="58"/>
        <v>21000</v>
      </c>
      <c r="D941" s="32" t="str">
        <f>VLOOKUP(L941,'Tables to Convert'!$E$3:$F$7,2,FALSE)</f>
        <v>White</v>
      </c>
      <c r="E941" s="32" t="str">
        <f>VLOOKUP(M941,'Tables to Convert'!$H$3:$I$5,2,FALSE)</f>
        <v>Male</v>
      </c>
      <c r="F941" s="32" t="str">
        <f>VLOOKUP(N941,'Tables to Convert'!$K$3:$L$8,2,FALSE)</f>
        <v>Ohio</v>
      </c>
      <c r="G941" s="40">
        <f t="shared" si="59"/>
        <v>28</v>
      </c>
      <c r="H941" s="34">
        <f t="shared" si="60"/>
        <v>6</v>
      </c>
      <c r="I941" s="12">
        <v>40</v>
      </c>
      <c r="J941" s="12">
        <v>28</v>
      </c>
      <c r="K941" s="12">
        <v>39</v>
      </c>
      <c r="L941" s="12">
        <v>1</v>
      </c>
      <c r="M941" s="12">
        <v>1</v>
      </c>
      <c r="N941" s="12">
        <v>31</v>
      </c>
      <c r="O941" s="12">
        <v>6</v>
      </c>
      <c r="P941" s="26">
        <v>21000</v>
      </c>
      <c r="Q941" s="28">
        <v>235414484</v>
      </c>
      <c r="R941"/>
      <c r="S941"/>
    </row>
    <row r="942" spans="1:19">
      <c r="A942" s="31">
        <f t="shared" si="57"/>
        <v>48</v>
      </c>
      <c r="B942" s="32" t="str">
        <f>VLOOKUP(K942,'Tables to Convert'!$B$4:$C$19,2,FALSE)</f>
        <v>Graduate School</v>
      </c>
      <c r="C942" s="33">
        <f t="shared" si="58"/>
        <v>422204</v>
      </c>
      <c r="D942" s="32" t="str">
        <f>VLOOKUP(L942,'Tables to Convert'!$E$3:$F$7,2,FALSE)</f>
        <v>White</v>
      </c>
      <c r="E942" s="32" t="str">
        <f>VLOOKUP(M942,'Tables to Convert'!$H$3:$I$5,2,FALSE)</f>
        <v>Female</v>
      </c>
      <c r="F942" s="32" t="str">
        <f>VLOOKUP(N942,'Tables to Convert'!$K$3:$L$8,2,FALSE)</f>
        <v>Ohio</v>
      </c>
      <c r="G942" s="40">
        <f t="shared" si="59"/>
        <v>42</v>
      </c>
      <c r="H942" s="34">
        <f t="shared" si="60"/>
        <v>8</v>
      </c>
      <c r="I942" s="12">
        <v>48</v>
      </c>
      <c r="J942" s="12">
        <v>42</v>
      </c>
      <c r="K942" s="12">
        <v>45</v>
      </c>
      <c r="L942" s="12">
        <v>1</v>
      </c>
      <c r="M942" s="12">
        <v>2</v>
      </c>
      <c r="N942" s="12">
        <v>31</v>
      </c>
      <c r="O942" s="12">
        <v>8</v>
      </c>
      <c r="P942" s="26">
        <v>422204</v>
      </c>
      <c r="Q942" s="28">
        <v>443613999</v>
      </c>
      <c r="R942"/>
      <c r="S942"/>
    </row>
    <row r="943" spans="1:19">
      <c r="A943" s="31">
        <f t="shared" si="57"/>
        <v>58</v>
      </c>
      <c r="B943" s="32" t="str">
        <f>VLOOKUP(K943,'Tables to Convert'!$B$4:$C$19,2,FALSE)</f>
        <v>Some College</v>
      </c>
      <c r="C943" s="33">
        <f t="shared" si="58"/>
        <v>150000</v>
      </c>
      <c r="D943" s="32" t="str">
        <f>VLOOKUP(L943,'Tables to Convert'!$E$3:$F$7,2,FALSE)</f>
        <v>White</v>
      </c>
      <c r="E943" s="32" t="str">
        <f>VLOOKUP(M943,'Tables to Convert'!$H$3:$I$5,2,FALSE)</f>
        <v>Male</v>
      </c>
      <c r="F943" s="32" t="str">
        <f>VLOOKUP(N943,'Tables to Convert'!$K$3:$L$8,2,FALSE)</f>
        <v>Ohio</v>
      </c>
      <c r="G943" s="40">
        <f t="shared" si="59"/>
        <v>40</v>
      </c>
      <c r="H943" s="34">
        <f t="shared" si="60"/>
        <v>8</v>
      </c>
      <c r="I943" s="12">
        <v>58</v>
      </c>
      <c r="J943" s="12">
        <v>40</v>
      </c>
      <c r="K943" s="12">
        <v>43</v>
      </c>
      <c r="L943" s="12">
        <v>1</v>
      </c>
      <c r="M943" s="12">
        <v>1</v>
      </c>
      <c r="N943" s="12">
        <v>31</v>
      </c>
      <c r="O943" s="12">
        <v>8</v>
      </c>
      <c r="P943" s="26">
        <v>150000</v>
      </c>
      <c r="Q943" s="28">
        <v>898439297</v>
      </c>
      <c r="R943"/>
      <c r="S943"/>
    </row>
    <row r="944" spans="1:19">
      <c r="A944" s="31">
        <f t="shared" si="57"/>
        <v>35</v>
      </c>
      <c r="B944" s="32" t="str">
        <f>VLOOKUP(K944,'Tables to Convert'!$B$4:$C$19,2,FALSE)</f>
        <v>Some College</v>
      </c>
      <c r="C944" s="33">
        <f t="shared" si="58"/>
        <v>20000</v>
      </c>
      <c r="D944" s="32" t="str">
        <f>VLOOKUP(L944,'Tables to Convert'!$E$3:$F$7,2,FALSE)</f>
        <v>White</v>
      </c>
      <c r="E944" s="32" t="str">
        <f>VLOOKUP(M944,'Tables to Convert'!$H$3:$I$5,2,FALSE)</f>
        <v>Female</v>
      </c>
      <c r="F944" s="32" t="str">
        <f>VLOOKUP(N944,'Tables to Convert'!$K$3:$L$8,2,FALSE)</f>
        <v>Ohio</v>
      </c>
      <c r="G944" s="40">
        <f t="shared" si="59"/>
        <v>68</v>
      </c>
      <c r="H944" s="34">
        <f t="shared" si="60"/>
        <v>4</v>
      </c>
      <c r="I944" s="12">
        <v>35</v>
      </c>
      <c r="J944" s="12">
        <v>68</v>
      </c>
      <c r="K944" s="12">
        <v>43</v>
      </c>
      <c r="L944" s="12">
        <v>1</v>
      </c>
      <c r="M944" s="12">
        <v>2</v>
      </c>
      <c r="N944" s="12">
        <v>31</v>
      </c>
      <c r="O944" s="12">
        <v>4</v>
      </c>
      <c r="P944" s="26">
        <v>20000</v>
      </c>
      <c r="Q944" s="28">
        <v>335727467</v>
      </c>
      <c r="R944"/>
      <c r="S944"/>
    </row>
    <row r="945" spans="1:19">
      <c r="A945" s="31">
        <f t="shared" si="57"/>
        <v>48</v>
      </c>
      <c r="B945" s="32" t="str">
        <f>VLOOKUP(K945,'Tables to Convert'!$B$4:$C$19,2,FALSE)</f>
        <v>High School Diploma</v>
      </c>
      <c r="C945" s="33">
        <f t="shared" si="58"/>
        <v>15000</v>
      </c>
      <c r="D945" s="32" t="str">
        <f>VLOOKUP(L945,'Tables to Convert'!$E$3:$F$7,2,FALSE)</f>
        <v>Black</v>
      </c>
      <c r="E945" s="32" t="str">
        <f>VLOOKUP(M945,'Tables to Convert'!$H$3:$I$5,2,FALSE)</f>
        <v>Male</v>
      </c>
      <c r="F945" s="32" t="str">
        <f>VLOOKUP(N945,'Tables to Convert'!$K$3:$L$8,2,FALSE)</f>
        <v>Ohio</v>
      </c>
      <c r="G945" s="40">
        <f t="shared" si="59"/>
        <v>57</v>
      </c>
      <c r="H945" s="34">
        <f t="shared" si="60"/>
        <v>5</v>
      </c>
      <c r="I945" s="12">
        <v>48</v>
      </c>
      <c r="J945" s="12">
        <v>57</v>
      </c>
      <c r="K945" s="12">
        <v>39</v>
      </c>
      <c r="L945" s="12">
        <v>2</v>
      </c>
      <c r="M945" s="12">
        <v>1</v>
      </c>
      <c r="N945" s="12">
        <v>31</v>
      </c>
      <c r="O945" s="12">
        <v>5</v>
      </c>
      <c r="P945" s="26">
        <v>15000</v>
      </c>
      <c r="Q945" s="28">
        <v>399196645</v>
      </c>
      <c r="R945"/>
      <c r="S945"/>
    </row>
    <row r="946" spans="1:19">
      <c r="A946" s="31">
        <f t="shared" si="57"/>
        <v>70</v>
      </c>
      <c r="B946" s="32" t="str">
        <f>VLOOKUP(K946,'Tables to Convert'!$B$4:$C$19,2,FALSE)</f>
        <v>High School Diploma</v>
      </c>
      <c r="C946" s="33">
        <f t="shared" si="58"/>
        <v>28000</v>
      </c>
      <c r="D946" s="32" t="str">
        <f>VLOOKUP(L946,'Tables to Convert'!$E$3:$F$7,2,FALSE)</f>
        <v>Black</v>
      </c>
      <c r="E946" s="32" t="str">
        <f>VLOOKUP(M946,'Tables to Convert'!$H$3:$I$5,2,FALSE)</f>
        <v>Male</v>
      </c>
      <c r="F946" s="32" t="str">
        <f>VLOOKUP(N946,'Tables to Convert'!$K$3:$L$8,2,FALSE)</f>
        <v>Ohio</v>
      </c>
      <c r="G946" s="40">
        <f t="shared" si="59"/>
        <v>40</v>
      </c>
      <c r="H946" s="34">
        <f t="shared" si="60"/>
        <v>5</v>
      </c>
      <c r="I946" s="12">
        <v>70</v>
      </c>
      <c r="J946" s="12">
        <v>40</v>
      </c>
      <c r="K946" s="12">
        <v>39</v>
      </c>
      <c r="L946" s="12">
        <v>2</v>
      </c>
      <c r="M946" s="12">
        <v>1</v>
      </c>
      <c r="N946" s="12">
        <v>31</v>
      </c>
      <c r="O946" s="12">
        <v>5</v>
      </c>
      <c r="P946" s="26">
        <v>28000</v>
      </c>
      <c r="Q946" s="28">
        <v>513083998</v>
      </c>
      <c r="R946"/>
      <c r="S946"/>
    </row>
    <row r="947" spans="1:19">
      <c r="A947" s="31">
        <f t="shared" si="57"/>
        <v>40</v>
      </c>
      <c r="B947" s="32" t="str">
        <f>VLOOKUP(K947,'Tables to Convert'!$B$4:$C$19,2,FALSE)</f>
        <v>Some College</v>
      </c>
      <c r="C947" s="33">
        <f t="shared" si="58"/>
        <v>43680</v>
      </c>
      <c r="D947" s="32" t="str">
        <f>VLOOKUP(L947,'Tables to Convert'!$E$3:$F$7,2,FALSE)</f>
        <v>White</v>
      </c>
      <c r="E947" s="32" t="str">
        <f>VLOOKUP(M947,'Tables to Convert'!$H$3:$I$5,2,FALSE)</f>
        <v>Female</v>
      </c>
      <c r="F947" s="32" t="str">
        <f>VLOOKUP(N947,'Tables to Convert'!$K$3:$L$8,2,FALSE)</f>
        <v>Ohio</v>
      </c>
      <c r="G947" s="40">
        <f t="shared" si="59"/>
        <v>46</v>
      </c>
      <c r="H947" s="34">
        <f t="shared" si="60"/>
        <v>8</v>
      </c>
      <c r="I947" s="12">
        <v>40</v>
      </c>
      <c r="J947" s="12">
        <v>46</v>
      </c>
      <c r="K947" s="12">
        <v>42</v>
      </c>
      <c r="L947" s="12">
        <v>1</v>
      </c>
      <c r="M947" s="12">
        <v>2</v>
      </c>
      <c r="N947" s="12">
        <v>31</v>
      </c>
      <c r="O947" s="12">
        <v>8</v>
      </c>
      <c r="P947" s="26">
        <v>43680</v>
      </c>
      <c r="Q947" s="28">
        <v>841734316</v>
      </c>
      <c r="R947"/>
      <c r="S947"/>
    </row>
    <row r="948" spans="1:19">
      <c r="A948" s="31">
        <f t="shared" si="57"/>
        <v>40</v>
      </c>
      <c r="B948" s="32" t="str">
        <f>VLOOKUP(K948,'Tables to Convert'!$B$4:$C$19,2,FALSE)</f>
        <v>Bachelors</v>
      </c>
      <c r="C948" s="33">
        <f t="shared" si="58"/>
        <v>34373</v>
      </c>
      <c r="D948" s="32" t="str">
        <f>VLOOKUP(L948,'Tables to Convert'!$E$3:$F$7,2,FALSE)</f>
        <v>White</v>
      </c>
      <c r="E948" s="32" t="str">
        <f>VLOOKUP(M948,'Tables to Convert'!$H$3:$I$5,2,FALSE)</f>
        <v>Male</v>
      </c>
      <c r="F948" s="32" t="str">
        <f>VLOOKUP(N948,'Tables to Convert'!$K$3:$L$8,2,FALSE)</f>
        <v>Ohio</v>
      </c>
      <c r="G948" s="40">
        <f t="shared" si="59"/>
        <v>39</v>
      </c>
      <c r="H948" s="34">
        <f t="shared" si="60"/>
        <v>8</v>
      </c>
      <c r="I948" s="12">
        <v>40</v>
      </c>
      <c r="J948" s="12">
        <v>39</v>
      </c>
      <c r="K948" s="12">
        <v>44</v>
      </c>
      <c r="L948" s="12">
        <v>1</v>
      </c>
      <c r="M948" s="12">
        <v>1</v>
      </c>
      <c r="N948" s="12">
        <v>31</v>
      </c>
      <c r="O948" s="12">
        <v>8</v>
      </c>
      <c r="P948" s="26">
        <v>34373</v>
      </c>
      <c r="Q948" s="28">
        <v>995389924</v>
      </c>
      <c r="R948"/>
      <c r="S948"/>
    </row>
    <row r="949" spans="1:19">
      <c r="A949" s="31">
        <f t="shared" si="57"/>
        <v>48</v>
      </c>
      <c r="B949" s="32" t="str">
        <f>VLOOKUP(K949,'Tables to Convert'!$B$4:$C$19,2,FALSE)</f>
        <v>High School Diploma</v>
      </c>
      <c r="C949" s="33">
        <f t="shared" si="58"/>
        <v>15000</v>
      </c>
      <c r="D949" s="32" t="str">
        <f>VLOOKUP(L949,'Tables to Convert'!$E$3:$F$7,2,FALSE)</f>
        <v>White</v>
      </c>
      <c r="E949" s="32" t="str">
        <f>VLOOKUP(M949,'Tables to Convert'!$H$3:$I$5,2,FALSE)</f>
        <v>Male</v>
      </c>
      <c r="F949" s="32" t="str">
        <f>VLOOKUP(N949,'Tables to Convert'!$K$3:$L$8,2,FALSE)</f>
        <v>Ohio</v>
      </c>
      <c r="G949" s="40">
        <f t="shared" si="59"/>
        <v>37</v>
      </c>
      <c r="H949" s="34">
        <f t="shared" si="60"/>
        <v>8</v>
      </c>
      <c r="I949" s="12">
        <v>48</v>
      </c>
      <c r="J949" s="12">
        <v>37</v>
      </c>
      <c r="K949" s="12">
        <v>39</v>
      </c>
      <c r="L949" s="12">
        <v>1</v>
      </c>
      <c r="M949" s="12">
        <v>1</v>
      </c>
      <c r="N949" s="12">
        <v>31</v>
      </c>
      <c r="O949" s="12">
        <v>8</v>
      </c>
      <c r="P949" s="26">
        <v>15000</v>
      </c>
      <c r="Q949" s="28">
        <v>999328571</v>
      </c>
      <c r="R949"/>
      <c r="S949"/>
    </row>
    <row r="950" spans="1:19">
      <c r="A950" s="31">
        <f t="shared" si="57"/>
        <v>40</v>
      </c>
      <c r="B950" s="32" t="str">
        <f>VLOOKUP(K950,'Tables to Convert'!$B$4:$C$19,2,FALSE)</f>
        <v>Some College</v>
      </c>
      <c r="C950" s="33">
        <f t="shared" si="58"/>
        <v>120000</v>
      </c>
      <c r="D950" s="32" t="str">
        <f>VLOOKUP(L950,'Tables to Convert'!$E$3:$F$7,2,FALSE)</f>
        <v>White</v>
      </c>
      <c r="E950" s="32" t="str">
        <f>VLOOKUP(M950,'Tables to Convert'!$H$3:$I$5,2,FALSE)</f>
        <v>Male</v>
      </c>
      <c r="F950" s="32" t="str">
        <f>VLOOKUP(N950,'Tables to Convert'!$K$3:$L$8,2,FALSE)</f>
        <v>Ohio</v>
      </c>
      <c r="G950" s="40">
        <f t="shared" si="59"/>
        <v>31</v>
      </c>
      <c r="H950" s="34">
        <f t="shared" si="60"/>
        <v>8</v>
      </c>
      <c r="I950" s="12">
        <v>40</v>
      </c>
      <c r="J950" s="12">
        <v>31</v>
      </c>
      <c r="K950" s="12">
        <v>41</v>
      </c>
      <c r="L950" s="12">
        <v>1</v>
      </c>
      <c r="M950" s="12">
        <v>1</v>
      </c>
      <c r="N950" s="12">
        <v>31</v>
      </c>
      <c r="O950" s="12">
        <v>8</v>
      </c>
      <c r="P950" s="26">
        <v>120000</v>
      </c>
      <c r="Q950" s="28">
        <v>466333262</v>
      </c>
      <c r="R950"/>
      <c r="S950"/>
    </row>
    <row r="951" spans="1:19">
      <c r="A951" s="31">
        <f t="shared" si="57"/>
        <v>45</v>
      </c>
      <c r="B951" s="32" t="str">
        <f>VLOOKUP(K951,'Tables to Convert'!$B$4:$C$19,2,FALSE)</f>
        <v>High School Diploma</v>
      </c>
      <c r="C951" s="33">
        <f t="shared" si="58"/>
        <v>26000</v>
      </c>
      <c r="D951" s="32" t="str">
        <f>VLOOKUP(L951,'Tables to Convert'!$E$3:$F$7,2,FALSE)</f>
        <v>White</v>
      </c>
      <c r="E951" s="32" t="str">
        <f>VLOOKUP(M951,'Tables to Convert'!$H$3:$I$5,2,FALSE)</f>
        <v>Male</v>
      </c>
      <c r="F951" s="32" t="str">
        <f>VLOOKUP(N951,'Tables to Convert'!$K$3:$L$8,2,FALSE)</f>
        <v>Ohio</v>
      </c>
      <c r="G951" s="40">
        <f t="shared" si="59"/>
        <v>32</v>
      </c>
      <c r="H951" s="34">
        <f t="shared" si="60"/>
        <v>7</v>
      </c>
      <c r="I951" s="12">
        <v>45</v>
      </c>
      <c r="J951" s="12">
        <v>32</v>
      </c>
      <c r="K951" s="12">
        <v>39</v>
      </c>
      <c r="L951" s="12">
        <v>1</v>
      </c>
      <c r="M951" s="12">
        <v>1</v>
      </c>
      <c r="N951" s="12">
        <v>31</v>
      </c>
      <c r="O951" s="12">
        <v>7</v>
      </c>
      <c r="P951" s="26">
        <v>26000</v>
      </c>
      <c r="Q951" s="28">
        <v>598176547</v>
      </c>
      <c r="R951"/>
      <c r="S951"/>
    </row>
    <row r="952" spans="1:19">
      <c r="A952" s="31">
        <f t="shared" si="57"/>
        <v>40</v>
      </c>
      <c r="B952" s="32" t="str">
        <f>VLOOKUP(K952,'Tables to Convert'!$B$4:$C$19,2,FALSE)</f>
        <v>High School Diploma</v>
      </c>
      <c r="C952" s="33">
        <f t="shared" si="58"/>
        <v>52000</v>
      </c>
      <c r="D952" s="32" t="str">
        <f>VLOOKUP(L952,'Tables to Convert'!$E$3:$F$7,2,FALSE)</f>
        <v>White</v>
      </c>
      <c r="E952" s="32" t="str">
        <f>VLOOKUP(M952,'Tables to Convert'!$H$3:$I$5,2,FALSE)</f>
        <v>Male</v>
      </c>
      <c r="F952" s="32" t="str">
        <f>VLOOKUP(N952,'Tables to Convert'!$K$3:$L$8,2,FALSE)</f>
        <v>Ohio</v>
      </c>
      <c r="G952" s="40">
        <f t="shared" si="59"/>
        <v>32</v>
      </c>
      <c r="H952" s="34">
        <f t="shared" si="60"/>
        <v>8</v>
      </c>
      <c r="I952" s="12">
        <v>40</v>
      </c>
      <c r="J952" s="12">
        <v>32</v>
      </c>
      <c r="K952" s="12">
        <v>39</v>
      </c>
      <c r="L952" s="12">
        <v>1</v>
      </c>
      <c r="M952" s="12">
        <v>1</v>
      </c>
      <c r="N952" s="12">
        <v>31</v>
      </c>
      <c r="O952" s="12">
        <v>8</v>
      </c>
      <c r="P952" s="26">
        <v>52000</v>
      </c>
      <c r="Q952" s="28">
        <v>783060856</v>
      </c>
      <c r="R952"/>
      <c r="S952"/>
    </row>
    <row r="953" spans="1:19">
      <c r="A953" s="31">
        <f t="shared" si="57"/>
        <v>40</v>
      </c>
      <c r="B953" s="32" t="str">
        <f>VLOOKUP(K953,'Tables to Convert'!$B$4:$C$19,2,FALSE)</f>
        <v>High School Diploma</v>
      </c>
      <c r="C953" s="33">
        <f t="shared" si="58"/>
        <v>25000</v>
      </c>
      <c r="D953" s="32" t="str">
        <f>VLOOKUP(L953,'Tables to Convert'!$E$3:$F$7,2,FALSE)</f>
        <v>Black</v>
      </c>
      <c r="E953" s="32" t="str">
        <f>VLOOKUP(M953,'Tables to Convert'!$H$3:$I$5,2,FALSE)</f>
        <v>Male</v>
      </c>
      <c r="F953" s="32" t="str">
        <f>VLOOKUP(N953,'Tables to Convert'!$K$3:$L$8,2,FALSE)</f>
        <v>Ohio</v>
      </c>
      <c r="G953" s="40">
        <f t="shared" si="59"/>
        <v>51</v>
      </c>
      <c r="H953" s="34">
        <f t="shared" si="60"/>
        <v>8</v>
      </c>
      <c r="I953" s="12">
        <v>40</v>
      </c>
      <c r="J953" s="12">
        <v>51</v>
      </c>
      <c r="K953" s="12">
        <v>39</v>
      </c>
      <c r="L953" s="12">
        <v>2</v>
      </c>
      <c r="M953" s="12">
        <v>1</v>
      </c>
      <c r="N953" s="12">
        <v>31</v>
      </c>
      <c r="O953" s="12">
        <v>8</v>
      </c>
      <c r="P953" s="26">
        <v>25000</v>
      </c>
      <c r="Q953" s="28">
        <v>477406911</v>
      </c>
      <c r="R953"/>
      <c r="S953"/>
    </row>
    <row r="954" spans="1:19">
      <c r="A954" s="31">
        <f t="shared" si="57"/>
        <v>40</v>
      </c>
      <c r="B954" s="32" t="str">
        <f>VLOOKUP(K954,'Tables to Convert'!$B$4:$C$19,2,FALSE)</f>
        <v>Some College</v>
      </c>
      <c r="C954" s="33">
        <f t="shared" si="58"/>
        <v>50000</v>
      </c>
      <c r="D954" s="32" t="str">
        <f>VLOOKUP(L954,'Tables to Convert'!$E$3:$F$7,2,FALSE)</f>
        <v>White</v>
      </c>
      <c r="E954" s="32" t="str">
        <f>VLOOKUP(M954,'Tables to Convert'!$H$3:$I$5,2,FALSE)</f>
        <v>Male</v>
      </c>
      <c r="F954" s="32" t="str">
        <f>VLOOKUP(N954,'Tables to Convert'!$K$3:$L$8,2,FALSE)</f>
        <v>Ohio</v>
      </c>
      <c r="G954" s="40">
        <f t="shared" si="59"/>
        <v>53</v>
      </c>
      <c r="H954" s="34">
        <f t="shared" si="60"/>
        <v>8</v>
      </c>
      <c r="I954" s="12">
        <v>40</v>
      </c>
      <c r="J954" s="12">
        <v>53</v>
      </c>
      <c r="K954" s="12">
        <v>43</v>
      </c>
      <c r="L954" s="12">
        <v>1</v>
      </c>
      <c r="M954" s="12">
        <v>1</v>
      </c>
      <c r="N954" s="12">
        <v>31</v>
      </c>
      <c r="O954" s="12">
        <v>8</v>
      </c>
      <c r="P954" s="26">
        <v>50000</v>
      </c>
      <c r="Q954" s="28">
        <v>260936225</v>
      </c>
      <c r="R954"/>
      <c r="S954"/>
    </row>
    <row r="955" spans="1:19">
      <c r="A955" s="31">
        <f t="shared" si="57"/>
        <v>40</v>
      </c>
      <c r="B955" s="32" t="str">
        <f>VLOOKUP(K955,'Tables to Convert'!$B$4:$C$19,2,FALSE)</f>
        <v>High School Diploma</v>
      </c>
      <c r="C955" s="33">
        <f t="shared" si="58"/>
        <v>24836</v>
      </c>
      <c r="D955" s="32" t="str">
        <f>VLOOKUP(L955,'Tables to Convert'!$E$3:$F$7,2,FALSE)</f>
        <v>White</v>
      </c>
      <c r="E955" s="32" t="str">
        <f>VLOOKUP(M955,'Tables to Convert'!$H$3:$I$5,2,FALSE)</f>
        <v>Male</v>
      </c>
      <c r="F955" s="32" t="str">
        <f>VLOOKUP(N955,'Tables to Convert'!$K$3:$L$8,2,FALSE)</f>
        <v>Ohio</v>
      </c>
      <c r="G955" s="40">
        <f t="shared" si="59"/>
        <v>50</v>
      </c>
      <c r="H955" s="34">
        <f t="shared" si="60"/>
        <v>2</v>
      </c>
      <c r="I955" s="12">
        <v>40</v>
      </c>
      <c r="J955" s="12">
        <v>50</v>
      </c>
      <c r="K955" s="12">
        <v>39</v>
      </c>
      <c r="L955" s="12">
        <v>1</v>
      </c>
      <c r="M955" s="12">
        <v>1</v>
      </c>
      <c r="N955" s="12">
        <v>31</v>
      </c>
      <c r="O955" s="12">
        <v>2</v>
      </c>
      <c r="P955" s="26">
        <v>24836</v>
      </c>
      <c r="Q955" s="28">
        <v>765667189</v>
      </c>
      <c r="R955"/>
      <c r="S955"/>
    </row>
    <row r="956" spans="1:19">
      <c r="A956" s="31">
        <f t="shared" si="57"/>
        <v>45</v>
      </c>
      <c r="B956" s="32" t="str">
        <f>VLOOKUP(K956,'Tables to Convert'!$B$4:$C$19,2,FALSE)</f>
        <v>High School Diploma</v>
      </c>
      <c r="C956" s="33">
        <f t="shared" si="58"/>
        <v>33800</v>
      </c>
      <c r="D956" s="32" t="str">
        <f>VLOOKUP(L956,'Tables to Convert'!$E$3:$F$7,2,FALSE)</f>
        <v>White</v>
      </c>
      <c r="E956" s="32" t="str">
        <f>VLOOKUP(M956,'Tables to Convert'!$H$3:$I$5,2,FALSE)</f>
        <v>Male</v>
      </c>
      <c r="F956" s="32" t="str">
        <f>VLOOKUP(N956,'Tables to Convert'!$K$3:$L$8,2,FALSE)</f>
        <v>Ohio</v>
      </c>
      <c r="G956" s="40">
        <f t="shared" si="59"/>
        <v>36</v>
      </c>
      <c r="H956" s="34">
        <f t="shared" si="60"/>
        <v>1</v>
      </c>
      <c r="I956" s="12">
        <v>45</v>
      </c>
      <c r="J956" s="12">
        <v>36</v>
      </c>
      <c r="K956" s="12">
        <v>39</v>
      </c>
      <c r="L956" s="12">
        <v>1</v>
      </c>
      <c r="M956" s="12">
        <v>1</v>
      </c>
      <c r="N956" s="12">
        <v>31</v>
      </c>
      <c r="O956" s="12">
        <v>1</v>
      </c>
      <c r="P956" s="26">
        <v>33800</v>
      </c>
      <c r="Q956" s="28">
        <v>308189876</v>
      </c>
      <c r="R956"/>
      <c r="S956"/>
    </row>
    <row r="957" spans="1:19">
      <c r="A957" s="31">
        <f t="shared" si="57"/>
        <v>40</v>
      </c>
      <c r="B957" s="32" t="str">
        <f>VLOOKUP(K957,'Tables to Convert'!$B$4:$C$19,2,FALSE)</f>
        <v>High School Diploma</v>
      </c>
      <c r="C957" s="33">
        <f t="shared" si="58"/>
        <v>19000</v>
      </c>
      <c r="D957" s="32" t="str">
        <f>VLOOKUP(L957,'Tables to Convert'!$E$3:$F$7,2,FALSE)</f>
        <v>White</v>
      </c>
      <c r="E957" s="32" t="str">
        <f>VLOOKUP(M957,'Tables to Convert'!$H$3:$I$5,2,FALSE)</f>
        <v>Female</v>
      </c>
      <c r="F957" s="32" t="str">
        <f>VLOOKUP(N957,'Tables to Convert'!$K$3:$L$8,2,FALSE)</f>
        <v>Ohio</v>
      </c>
      <c r="G957" s="40">
        <f t="shared" si="59"/>
        <v>28</v>
      </c>
      <c r="H957" s="34">
        <f t="shared" si="60"/>
        <v>1</v>
      </c>
      <c r="I957" s="12">
        <v>40</v>
      </c>
      <c r="J957" s="12">
        <v>28</v>
      </c>
      <c r="K957" s="12">
        <v>39</v>
      </c>
      <c r="L957" s="12">
        <v>1</v>
      </c>
      <c r="M957" s="12">
        <v>2</v>
      </c>
      <c r="N957" s="12">
        <v>31</v>
      </c>
      <c r="O957" s="12">
        <v>1</v>
      </c>
      <c r="P957" s="26">
        <v>19000</v>
      </c>
      <c r="Q957" s="28">
        <v>377172726</v>
      </c>
      <c r="R957"/>
      <c r="S957"/>
    </row>
    <row r="958" spans="1:19">
      <c r="A958" s="31">
        <f t="shared" si="57"/>
        <v>38</v>
      </c>
      <c r="B958" s="32" t="str">
        <f>VLOOKUP(K958,'Tables to Convert'!$B$4:$C$19,2,FALSE)</f>
        <v>Some College</v>
      </c>
      <c r="C958" s="33">
        <f t="shared" si="58"/>
        <v>16000</v>
      </c>
      <c r="D958" s="32" t="str">
        <f>VLOOKUP(L958,'Tables to Convert'!$E$3:$F$7,2,FALSE)</f>
        <v>Black</v>
      </c>
      <c r="E958" s="32" t="str">
        <f>VLOOKUP(M958,'Tables to Convert'!$H$3:$I$5,2,FALSE)</f>
        <v>Female</v>
      </c>
      <c r="F958" s="32" t="str">
        <f>VLOOKUP(N958,'Tables to Convert'!$K$3:$L$8,2,FALSE)</f>
        <v>Ohio</v>
      </c>
      <c r="G958" s="40">
        <f t="shared" si="59"/>
        <v>24</v>
      </c>
      <c r="H958" s="34">
        <f t="shared" si="60"/>
        <v>1</v>
      </c>
      <c r="I958" s="12">
        <v>38</v>
      </c>
      <c r="J958" s="12">
        <v>24</v>
      </c>
      <c r="K958" s="12">
        <v>40</v>
      </c>
      <c r="L958" s="12">
        <v>2</v>
      </c>
      <c r="M958" s="12">
        <v>2</v>
      </c>
      <c r="N958" s="12">
        <v>31</v>
      </c>
      <c r="O958" s="12">
        <v>1</v>
      </c>
      <c r="P958" s="26">
        <v>16000</v>
      </c>
      <c r="Q958" s="28">
        <v>234692707</v>
      </c>
      <c r="R958"/>
      <c r="S958"/>
    </row>
    <row r="959" spans="1:19">
      <c r="A959" s="31">
        <f t="shared" si="57"/>
        <v>35</v>
      </c>
      <c r="B959" s="32" t="str">
        <f>VLOOKUP(K959,'Tables to Convert'!$B$4:$C$19,2,FALSE)</f>
        <v>Some College</v>
      </c>
      <c r="C959" s="33">
        <f t="shared" si="58"/>
        <v>40000</v>
      </c>
      <c r="D959" s="32" t="str">
        <f>VLOOKUP(L959,'Tables to Convert'!$E$3:$F$7,2,FALSE)</f>
        <v>White</v>
      </c>
      <c r="E959" s="32" t="str">
        <f>VLOOKUP(M959,'Tables to Convert'!$H$3:$I$5,2,FALSE)</f>
        <v>Male</v>
      </c>
      <c r="F959" s="32" t="str">
        <f>VLOOKUP(N959,'Tables to Convert'!$K$3:$L$8,2,FALSE)</f>
        <v>Ohio</v>
      </c>
      <c r="G959" s="40">
        <f t="shared" si="59"/>
        <v>60</v>
      </c>
      <c r="H959" s="34">
        <f t="shared" si="60"/>
        <v>1</v>
      </c>
      <c r="I959" s="12">
        <v>35</v>
      </c>
      <c r="J959" s="12">
        <v>60</v>
      </c>
      <c r="K959" s="12">
        <v>40</v>
      </c>
      <c r="L959" s="12">
        <v>1</v>
      </c>
      <c r="M959" s="12">
        <v>1</v>
      </c>
      <c r="N959" s="12">
        <v>31</v>
      </c>
      <c r="O959" s="12">
        <v>1</v>
      </c>
      <c r="P959" s="26">
        <v>40000</v>
      </c>
      <c r="Q959" s="28">
        <v>906637415</v>
      </c>
      <c r="R959"/>
      <c r="S959"/>
    </row>
    <row r="960" spans="1:19">
      <c r="A960" s="31">
        <f t="shared" si="57"/>
        <v>40</v>
      </c>
      <c r="B960" s="32" t="str">
        <f>VLOOKUP(K960,'Tables to Convert'!$B$4:$C$19,2,FALSE)</f>
        <v>Some College</v>
      </c>
      <c r="C960" s="33">
        <f t="shared" si="58"/>
        <v>75000</v>
      </c>
      <c r="D960" s="32" t="str">
        <f>VLOOKUP(L960,'Tables to Convert'!$E$3:$F$7,2,FALSE)</f>
        <v>White</v>
      </c>
      <c r="E960" s="32" t="str">
        <f>VLOOKUP(M960,'Tables to Convert'!$H$3:$I$5,2,FALSE)</f>
        <v>Female</v>
      </c>
      <c r="F960" s="32" t="str">
        <f>VLOOKUP(N960,'Tables to Convert'!$K$3:$L$8,2,FALSE)</f>
        <v>Ohio</v>
      </c>
      <c r="G960" s="40">
        <f t="shared" si="59"/>
        <v>58</v>
      </c>
      <c r="H960" s="34">
        <f t="shared" si="60"/>
        <v>1</v>
      </c>
      <c r="I960" s="12">
        <v>40</v>
      </c>
      <c r="J960" s="12">
        <v>58</v>
      </c>
      <c r="K960" s="12">
        <v>43</v>
      </c>
      <c r="L960" s="12">
        <v>1</v>
      </c>
      <c r="M960" s="12">
        <v>2</v>
      </c>
      <c r="N960" s="12">
        <v>31</v>
      </c>
      <c r="O960" s="12">
        <v>1</v>
      </c>
      <c r="P960" s="26">
        <v>75000</v>
      </c>
      <c r="Q960" s="28">
        <v>412739775</v>
      </c>
      <c r="R960"/>
      <c r="S960"/>
    </row>
    <row r="961" spans="1:19">
      <c r="A961" s="31">
        <f t="shared" si="57"/>
        <v>60</v>
      </c>
      <c r="B961" s="32" t="str">
        <f>VLOOKUP(K961,'Tables to Convert'!$B$4:$C$19,2,FALSE)</f>
        <v>High School Diploma</v>
      </c>
      <c r="C961" s="33">
        <f t="shared" si="58"/>
        <v>15600</v>
      </c>
      <c r="D961" s="32" t="str">
        <f>VLOOKUP(L961,'Tables to Convert'!$E$3:$F$7,2,FALSE)</f>
        <v>White</v>
      </c>
      <c r="E961" s="32" t="str">
        <f>VLOOKUP(M961,'Tables to Convert'!$H$3:$I$5,2,FALSE)</f>
        <v>Male</v>
      </c>
      <c r="F961" s="32" t="str">
        <f>VLOOKUP(N961,'Tables to Convert'!$K$3:$L$8,2,FALSE)</f>
        <v>Ohio</v>
      </c>
      <c r="G961" s="40">
        <f t="shared" si="59"/>
        <v>23</v>
      </c>
      <c r="H961" s="34">
        <f t="shared" si="60"/>
        <v>5</v>
      </c>
      <c r="I961" s="12">
        <v>60</v>
      </c>
      <c r="J961" s="12">
        <v>23</v>
      </c>
      <c r="K961" s="12">
        <v>39</v>
      </c>
      <c r="L961" s="12">
        <v>1</v>
      </c>
      <c r="M961" s="12">
        <v>1</v>
      </c>
      <c r="N961" s="12">
        <v>31</v>
      </c>
      <c r="O961" s="12">
        <v>5</v>
      </c>
      <c r="P961" s="26">
        <v>15600</v>
      </c>
      <c r="Q961" s="28">
        <v>796623248</v>
      </c>
      <c r="R961"/>
      <c r="S961"/>
    </row>
    <row r="962" spans="1:19">
      <c r="A962" s="31">
        <f t="shared" si="57"/>
        <v>0</v>
      </c>
      <c r="B962" s="32" t="str">
        <f>VLOOKUP(K962,'Tables to Convert'!$B$4:$C$19,2,FALSE)</f>
        <v>High School Diploma</v>
      </c>
      <c r="C962" s="33">
        <f t="shared" si="58"/>
        <v>0</v>
      </c>
      <c r="D962" s="32" t="str">
        <f>VLOOKUP(L962,'Tables to Convert'!$E$3:$F$7,2,FALSE)</f>
        <v>White</v>
      </c>
      <c r="E962" s="32" t="str">
        <f>VLOOKUP(M962,'Tables to Convert'!$H$3:$I$5,2,FALSE)</f>
        <v>Male</v>
      </c>
      <c r="F962" s="32" t="str">
        <f>VLOOKUP(N962,'Tables to Convert'!$K$3:$L$8,2,FALSE)</f>
        <v>Ohio</v>
      </c>
      <c r="G962" s="40">
        <f t="shared" si="59"/>
        <v>45</v>
      </c>
      <c r="H962" s="34">
        <f t="shared" si="60"/>
        <v>1</v>
      </c>
      <c r="I962" s="12">
        <v>0</v>
      </c>
      <c r="J962" s="12">
        <v>45</v>
      </c>
      <c r="K962" s="12">
        <v>39</v>
      </c>
      <c r="L962" s="12">
        <v>1</v>
      </c>
      <c r="M962" s="12">
        <v>1</v>
      </c>
      <c r="N962" s="12">
        <v>31</v>
      </c>
      <c r="O962" s="12">
        <v>1</v>
      </c>
      <c r="P962" s="26">
        <v>0</v>
      </c>
      <c r="Q962" s="28">
        <v>27875307</v>
      </c>
      <c r="R962"/>
      <c r="S962"/>
    </row>
    <row r="963" spans="1:19">
      <c r="A963" s="31">
        <f t="shared" si="57"/>
        <v>45</v>
      </c>
      <c r="B963" s="32" t="str">
        <f>VLOOKUP(K963,'Tables to Convert'!$B$4:$C$19,2,FALSE)</f>
        <v>High School Diploma</v>
      </c>
      <c r="C963" s="33">
        <f t="shared" si="58"/>
        <v>20000</v>
      </c>
      <c r="D963" s="32" t="str">
        <f>VLOOKUP(L963,'Tables to Convert'!$E$3:$F$7,2,FALSE)</f>
        <v>White</v>
      </c>
      <c r="E963" s="32" t="str">
        <f>VLOOKUP(M963,'Tables to Convert'!$H$3:$I$5,2,FALSE)</f>
        <v>Male</v>
      </c>
      <c r="F963" s="32" t="str">
        <f>VLOOKUP(N963,'Tables to Convert'!$K$3:$L$8,2,FALSE)</f>
        <v>Ohio</v>
      </c>
      <c r="G963" s="40">
        <f t="shared" si="59"/>
        <v>29</v>
      </c>
      <c r="H963" s="34">
        <f t="shared" si="60"/>
        <v>1</v>
      </c>
      <c r="I963" s="12">
        <v>45</v>
      </c>
      <c r="J963" s="12">
        <v>29</v>
      </c>
      <c r="K963" s="12">
        <v>39</v>
      </c>
      <c r="L963" s="12">
        <v>1</v>
      </c>
      <c r="M963" s="12">
        <v>1</v>
      </c>
      <c r="N963" s="12">
        <v>31</v>
      </c>
      <c r="O963" s="12">
        <v>1</v>
      </c>
      <c r="P963" s="26">
        <v>20000</v>
      </c>
      <c r="Q963" s="28">
        <v>386043605</v>
      </c>
      <c r="R963"/>
      <c r="S963"/>
    </row>
    <row r="964" spans="1:19">
      <c r="A964" s="31">
        <f t="shared" si="57"/>
        <v>58</v>
      </c>
      <c r="B964" s="32" t="str">
        <f>VLOOKUP(K964,'Tables to Convert'!$B$4:$C$19,2,FALSE)</f>
        <v>High School Diploma</v>
      </c>
      <c r="C964" s="33">
        <f t="shared" si="58"/>
        <v>20000</v>
      </c>
      <c r="D964" s="32" t="str">
        <f>VLOOKUP(L964,'Tables to Convert'!$E$3:$F$7,2,FALSE)</f>
        <v>White</v>
      </c>
      <c r="E964" s="32" t="str">
        <f>VLOOKUP(M964,'Tables to Convert'!$H$3:$I$5,2,FALSE)</f>
        <v>Male</v>
      </c>
      <c r="F964" s="32" t="str">
        <f>VLOOKUP(N964,'Tables to Convert'!$K$3:$L$8,2,FALSE)</f>
        <v>Ohio</v>
      </c>
      <c r="G964" s="40">
        <f t="shared" si="59"/>
        <v>21</v>
      </c>
      <c r="H964" s="34">
        <f t="shared" si="60"/>
        <v>1</v>
      </c>
      <c r="I964" s="12">
        <v>58</v>
      </c>
      <c r="J964" s="12">
        <v>21</v>
      </c>
      <c r="K964" s="12">
        <v>39</v>
      </c>
      <c r="L964" s="12">
        <v>1</v>
      </c>
      <c r="M964" s="12">
        <v>1</v>
      </c>
      <c r="N964" s="12">
        <v>31</v>
      </c>
      <c r="O964" s="12">
        <v>1</v>
      </c>
      <c r="P964" s="26">
        <v>20000</v>
      </c>
      <c r="Q964" s="28">
        <v>748664721</v>
      </c>
      <c r="R964"/>
      <c r="S964"/>
    </row>
    <row r="965" spans="1:19">
      <c r="A965" s="31">
        <f t="shared" si="57"/>
        <v>45</v>
      </c>
      <c r="B965" s="32" t="str">
        <f>VLOOKUP(K965,'Tables to Convert'!$B$4:$C$19,2,FALSE)</f>
        <v>Bachelors</v>
      </c>
      <c r="C965" s="33">
        <f t="shared" si="58"/>
        <v>70000</v>
      </c>
      <c r="D965" s="32" t="str">
        <f>VLOOKUP(L965,'Tables to Convert'!$E$3:$F$7,2,FALSE)</f>
        <v>White</v>
      </c>
      <c r="E965" s="32" t="str">
        <f>VLOOKUP(M965,'Tables to Convert'!$H$3:$I$5,2,FALSE)</f>
        <v>Male</v>
      </c>
      <c r="F965" s="32" t="str">
        <f>VLOOKUP(N965,'Tables to Convert'!$K$3:$L$8,2,FALSE)</f>
        <v>Ohio</v>
      </c>
      <c r="G965" s="40">
        <f t="shared" si="59"/>
        <v>49</v>
      </c>
      <c r="H965" s="34">
        <f t="shared" si="60"/>
        <v>1</v>
      </c>
      <c r="I965" s="12">
        <v>45</v>
      </c>
      <c r="J965" s="12">
        <v>49</v>
      </c>
      <c r="K965" s="12">
        <v>44</v>
      </c>
      <c r="L965" s="12">
        <v>1</v>
      </c>
      <c r="M965" s="12">
        <v>1</v>
      </c>
      <c r="N965" s="12">
        <v>31</v>
      </c>
      <c r="O965" s="12">
        <v>1</v>
      </c>
      <c r="P965" s="26">
        <v>70000</v>
      </c>
      <c r="Q965" s="28">
        <v>63202698</v>
      </c>
      <c r="R965"/>
      <c r="S965"/>
    </row>
    <row r="966" spans="1:19">
      <c r="A966" s="31">
        <f t="shared" ref="A966:A1029" si="61">I966</f>
        <v>35</v>
      </c>
      <c r="B966" s="32" t="str">
        <f>VLOOKUP(K966,'Tables to Convert'!$B$4:$C$19,2,FALSE)</f>
        <v>Some College</v>
      </c>
      <c r="C966" s="33">
        <f t="shared" ref="C966:C1029" si="62">P966</f>
        <v>44000</v>
      </c>
      <c r="D966" s="32" t="str">
        <f>VLOOKUP(L966,'Tables to Convert'!$E$3:$F$7,2,FALSE)</f>
        <v>White</v>
      </c>
      <c r="E966" s="32" t="str">
        <f>VLOOKUP(M966,'Tables to Convert'!$H$3:$I$5,2,FALSE)</f>
        <v>Female</v>
      </c>
      <c r="F966" s="32" t="str">
        <f>VLOOKUP(N966,'Tables to Convert'!$K$3:$L$8,2,FALSE)</f>
        <v>Ohio</v>
      </c>
      <c r="G966" s="40">
        <f t="shared" ref="G966:G1029" si="63">J966</f>
        <v>44</v>
      </c>
      <c r="H966" s="34">
        <f t="shared" ref="H966:H1029" si="64">O966</f>
        <v>1</v>
      </c>
      <c r="I966" s="12">
        <v>35</v>
      </c>
      <c r="J966" s="12">
        <v>44</v>
      </c>
      <c r="K966" s="12">
        <v>43</v>
      </c>
      <c r="L966" s="12">
        <v>1</v>
      </c>
      <c r="M966" s="12">
        <v>2</v>
      </c>
      <c r="N966" s="12">
        <v>31</v>
      </c>
      <c r="O966" s="12">
        <v>1</v>
      </c>
      <c r="P966" s="26">
        <v>44000</v>
      </c>
      <c r="Q966" s="28">
        <v>16481535</v>
      </c>
      <c r="R966"/>
      <c r="S966"/>
    </row>
    <row r="967" spans="1:19">
      <c r="A967" s="31">
        <f t="shared" si="61"/>
        <v>40</v>
      </c>
      <c r="B967" s="32" t="str">
        <f>VLOOKUP(K967,'Tables to Convert'!$B$4:$C$19,2,FALSE)</f>
        <v>Some College</v>
      </c>
      <c r="C967" s="33">
        <f t="shared" si="62"/>
        <v>75000</v>
      </c>
      <c r="D967" s="32" t="str">
        <f>VLOOKUP(L967,'Tables to Convert'!$E$3:$F$7,2,FALSE)</f>
        <v>White</v>
      </c>
      <c r="E967" s="32" t="str">
        <f>VLOOKUP(M967,'Tables to Convert'!$H$3:$I$5,2,FALSE)</f>
        <v>Male</v>
      </c>
      <c r="F967" s="32" t="str">
        <f>VLOOKUP(N967,'Tables to Convert'!$K$3:$L$8,2,FALSE)</f>
        <v>Ohio</v>
      </c>
      <c r="G967" s="40">
        <f t="shared" si="63"/>
        <v>45</v>
      </c>
      <c r="H967" s="34">
        <f t="shared" si="64"/>
        <v>1</v>
      </c>
      <c r="I967" s="12">
        <v>40</v>
      </c>
      <c r="J967" s="12">
        <v>45</v>
      </c>
      <c r="K967" s="12">
        <v>43</v>
      </c>
      <c r="L967" s="12">
        <v>1</v>
      </c>
      <c r="M967" s="12">
        <v>1</v>
      </c>
      <c r="N967" s="12">
        <v>31</v>
      </c>
      <c r="O967" s="12">
        <v>1</v>
      </c>
      <c r="P967" s="26">
        <v>75000</v>
      </c>
      <c r="Q967" s="28">
        <v>114812249</v>
      </c>
      <c r="R967"/>
      <c r="S967"/>
    </row>
    <row r="968" spans="1:19">
      <c r="A968" s="31">
        <f t="shared" si="61"/>
        <v>40</v>
      </c>
      <c r="B968" s="32" t="str">
        <f>VLOOKUP(K968,'Tables to Convert'!$B$4:$C$19,2,FALSE)</f>
        <v>Bachelors</v>
      </c>
      <c r="C968" s="33">
        <f t="shared" si="62"/>
        <v>75000</v>
      </c>
      <c r="D968" s="32" t="str">
        <f>VLOOKUP(L968,'Tables to Convert'!$E$3:$F$7,2,FALSE)</f>
        <v>White</v>
      </c>
      <c r="E968" s="32" t="str">
        <f>VLOOKUP(M968,'Tables to Convert'!$H$3:$I$5,2,FALSE)</f>
        <v>Female</v>
      </c>
      <c r="F968" s="32" t="str">
        <f>VLOOKUP(N968,'Tables to Convert'!$K$3:$L$8,2,FALSE)</f>
        <v>Ohio</v>
      </c>
      <c r="G968" s="40">
        <f t="shared" si="63"/>
        <v>46</v>
      </c>
      <c r="H968" s="34">
        <f t="shared" si="64"/>
        <v>1</v>
      </c>
      <c r="I968" s="12">
        <v>40</v>
      </c>
      <c r="J968" s="12">
        <v>46</v>
      </c>
      <c r="K968" s="12">
        <v>44</v>
      </c>
      <c r="L968" s="12">
        <v>1</v>
      </c>
      <c r="M968" s="12">
        <v>2</v>
      </c>
      <c r="N968" s="12">
        <v>31</v>
      </c>
      <c r="O968" s="12">
        <v>1</v>
      </c>
      <c r="P968" s="26">
        <v>75000</v>
      </c>
      <c r="Q968" s="28">
        <v>652714983</v>
      </c>
      <c r="R968"/>
      <c r="S968"/>
    </row>
    <row r="969" spans="1:19">
      <c r="A969" s="31">
        <f t="shared" si="61"/>
        <v>40</v>
      </c>
      <c r="B969" s="32" t="str">
        <f>VLOOKUP(K969,'Tables to Convert'!$B$4:$C$19,2,FALSE)</f>
        <v>Bachelors</v>
      </c>
      <c r="C969" s="33">
        <f t="shared" si="62"/>
        <v>80000</v>
      </c>
      <c r="D969" s="32" t="str">
        <f>VLOOKUP(L969,'Tables to Convert'!$E$3:$F$7,2,FALSE)</f>
        <v>White</v>
      </c>
      <c r="E969" s="32" t="str">
        <f>VLOOKUP(M969,'Tables to Convert'!$H$3:$I$5,2,FALSE)</f>
        <v>Male</v>
      </c>
      <c r="F969" s="32" t="str">
        <f>VLOOKUP(N969,'Tables to Convert'!$K$3:$L$8,2,FALSE)</f>
        <v>Ohio</v>
      </c>
      <c r="G969" s="40">
        <f t="shared" si="63"/>
        <v>33</v>
      </c>
      <c r="H969" s="34">
        <f t="shared" si="64"/>
        <v>2</v>
      </c>
      <c r="I969" s="12">
        <v>40</v>
      </c>
      <c r="J969" s="12">
        <v>33</v>
      </c>
      <c r="K969" s="12">
        <v>44</v>
      </c>
      <c r="L969" s="12">
        <v>1</v>
      </c>
      <c r="M969" s="12">
        <v>1</v>
      </c>
      <c r="N969" s="12">
        <v>31</v>
      </c>
      <c r="O969" s="12">
        <v>2</v>
      </c>
      <c r="P969" s="26">
        <v>80000</v>
      </c>
      <c r="Q969" s="28">
        <v>758867012</v>
      </c>
      <c r="R969"/>
      <c r="S969"/>
    </row>
    <row r="970" spans="1:19">
      <c r="A970" s="31">
        <f t="shared" si="61"/>
        <v>40</v>
      </c>
      <c r="B970" s="32" t="str">
        <f>VLOOKUP(K970,'Tables to Convert'!$B$4:$C$19,2,FALSE)</f>
        <v>High School Diploma</v>
      </c>
      <c r="C970" s="33">
        <f t="shared" si="62"/>
        <v>30000</v>
      </c>
      <c r="D970" s="32" t="str">
        <f>VLOOKUP(L970,'Tables to Convert'!$E$3:$F$7,2,FALSE)</f>
        <v>Black</v>
      </c>
      <c r="E970" s="32" t="str">
        <f>VLOOKUP(M970,'Tables to Convert'!$H$3:$I$5,2,FALSE)</f>
        <v>Male</v>
      </c>
      <c r="F970" s="32" t="str">
        <f>VLOOKUP(N970,'Tables to Convert'!$K$3:$L$8,2,FALSE)</f>
        <v>Ohio</v>
      </c>
      <c r="G970" s="40">
        <f t="shared" si="63"/>
        <v>54</v>
      </c>
      <c r="H970" s="34">
        <f t="shared" si="64"/>
        <v>4</v>
      </c>
      <c r="I970" s="12">
        <v>40</v>
      </c>
      <c r="J970" s="12">
        <v>54</v>
      </c>
      <c r="K970" s="12">
        <v>39</v>
      </c>
      <c r="L970" s="12">
        <v>2</v>
      </c>
      <c r="M970" s="12">
        <v>1</v>
      </c>
      <c r="N970" s="12">
        <v>31</v>
      </c>
      <c r="O970" s="12">
        <v>4</v>
      </c>
      <c r="P970" s="26">
        <v>30000</v>
      </c>
      <c r="Q970" s="28">
        <v>249357649</v>
      </c>
      <c r="R970"/>
      <c r="S970"/>
    </row>
    <row r="971" spans="1:19">
      <c r="A971" s="31">
        <f t="shared" si="61"/>
        <v>0</v>
      </c>
      <c r="B971" s="32" t="str">
        <f>VLOOKUP(K971,'Tables to Convert'!$B$4:$C$19,2,FALSE)</f>
        <v>Some College</v>
      </c>
      <c r="C971" s="33">
        <f t="shared" si="62"/>
        <v>25000</v>
      </c>
      <c r="D971" s="32" t="str">
        <f>VLOOKUP(L971,'Tables to Convert'!$E$3:$F$7,2,FALSE)</f>
        <v>Black</v>
      </c>
      <c r="E971" s="32" t="str">
        <f>VLOOKUP(M971,'Tables to Convert'!$H$3:$I$5,2,FALSE)</f>
        <v>Female</v>
      </c>
      <c r="F971" s="32" t="str">
        <f>VLOOKUP(N971,'Tables to Convert'!$K$3:$L$8,2,FALSE)</f>
        <v>Ohio</v>
      </c>
      <c r="G971" s="40">
        <f t="shared" si="63"/>
        <v>54</v>
      </c>
      <c r="H971" s="34">
        <f t="shared" si="64"/>
        <v>4</v>
      </c>
      <c r="I971" s="12">
        <v>0</v>
      </c>
      <c r="J971" s="12">
        <v>54</v>
      </c>
      <c r="K971" s="12">
        <v>41</v>
      </c>
      <c r="L971" s="12">
        <v>2</v>
      </c>
      <c r="M971" s="12">
        <v>2</v>
      </c>
      <c r="N971" s="12">
        <v>31</v>
      </c>
      <c r="O971" s="12">
        <v>4</v>
      </c>
      <c r="P971" s="26">
        <v>25000</v>
      </c>
      <c r="Q971" s="28">
        <v>259276473</v>
      </c>
      <c r="R971"/>
      <c r="S971"/>
    </row>
    <row r="972" spans="1:19">
      <c r="A972" s="31">
        <f t="shared" si="61"/>
        <v>40</v>
      </c>
      <c r="B972" s="32" t="str">
        <f>VLOOKUP(K972,'Tables to Convert'!$B$4:$C$19,2,FALSE)</f>
        <v>Some College</v>
      </c>
      <c r="C972" s="33">
        <f t="shared" si="62"/>
        <v>30000</v>
      </c>
      <c r="D972" s="32" t="str">
        <f>VLOOKUP(L972,'Tables to Convert'!$E$3:$F$7,2,FALSE)</f>
        <v>White</v>
      </c>
      <c r="E972" s="32" t="str">
        <f>VLOOKUP(M972,'Tables to Convert'!$H$3:$I$5,2,FALSE)</f>
        <v>Female</v>
      </c>
      <c r="F972" s="32" t="str">
        <f>VLOOKUP(N972,'Tables to Convert'!$K$3:$L$8,2,FALSE)</f>
        <v>Ohio</v>
      </c>
      <c r="G972" s="40">
        <f t="shared" si="63"/>
        <v>27</v>
      </c>
      <c r="H972" s="34">
        <f t="shared" si="64"/>
        <v>5</v>
      </c>
      <c r="I972" s="12">
        <v>40</v>
      </c>
      <c r="J972" s="12">
        <v>27</v>
      </c>
      <c r="K972" s="12">
        <v>40</v>
      </c>
      <c r="L972" s="12">
        <v>1</v>
      </c>
      <c r="M972" s="12">
        <v>2</v>
      </c>
      <c r="N972" s="12">
        <v>31</v>
      </c>
      <c r="O972" s="12">
        <v>5</v>
      </c>
      <c r="P972" s="26">
        <v>30000</v>
      </c>
      <c r="Q972" s="28">
        <v>153481947</v>
      </c>
      <c r="R972"/>
      <c r="S972"/>
    </row>
    <row r="973" spans="1:19">
      <c r="A973" s="31">
        <f t="shared" si="61"/>
        <v>40</v>
      </c>
      <c r="B973" s="32" t="str">
        <f>VLOOKUP(K973,'Tables to Convert'!$B$4:$C$19,2,FALSE)</f>
        <v>Some College</v>
      </c>
      <c r="C973" s="33">
        <f t="shared" si="62"/>
        <v>30500</v>
      </c>
      <c r="D973" s="32" t="str">
        <f>VLOOKUP(L973,'Tables to Convert'!$E$3:$F$7,2,FALSE)</f>
        <v>White</v>
      </c>
      <c r="E973" s="32" t="str">
        <f>VLOOKUP(M973,'Tables to Convert'!$H$3:$I$5,2,FALSE)</f>
        <v>Male</v>
      </c>
      <c r="F973" s="32" t="str">
        <f>VLOOKUP(N973,'Tables to Convert'!$K$3:$L$8,2,FALSE)</f>
        <v>Ohio</v>
      </c>
      <c r="G973" s="40">
        <f t="shared" si="63"/>
        <v>31</v>
      </c>
      <c r="H973" s="34">
        <f t="shared" si="64"/>
        <v>5</v>
      </c>
      <c r="I973" s="12">
        <v>40</v>
      </c>
      <c r="J973" s="12">
        <v>31</v>
      </c>
      <c r="K973" s="12">
        <v>40</v>
      </c>
      <c r="L973" s="12">
        <v>1</v>
      </c>
      <c r="M973" s="12">
        <v>1</v>
      </c>
      <c r="N973" s="12">
        <v>31</v>
      </c>
      <c r="O973" s="12">
        <v>5</v>
      </c>
      <c r="P973" s="26">
        <v>30500</v>
      </c>
      <c r="Q973" s="28">
        <v>245615065</v>
      </c>
      <c r="R973"/>
      <c r="S973"/>
    </row>
    <row r="974" spans="1:19">
      <c r="A974" s="31">
        <f t="shared" si="61"/>
        <v>40</v>
      </c>
      <c r="B974" s="32" t="str">
        <f>VLOOKUP(K974,'Tables to Convert'!$B$4:$C$19,2,FALSE)</f>
        <v>High School Diploma</v>
      </c>
      <c r="C974" s="33">
        <f t="shared" si="62"/>
        <v>35000</v>
      </c>
      <c r="D974" s="32" t="str">
        <f>VLOOKUP(L974,'Tables to Convert'!$E$3:$F$7,2,FALSE)</f>
        <v>White</v>
      </c>
      <c r="E974" s="32" t="str">
        <f>VLOOKUP(M974,'Tables to Convert'!$H$3:$I$5,2,FALSE)</f>
        <v>Female</v>
      </c>
      <c r="F974" s="32" t="str">
        <f>VLOOKUP(N974,'Tables to Convert'!$K$3:$L$8,2,FALSE)</f>
        <v>Ohio</v>
      </c>
      <c r="G974" s="40">
        <f t="shared" si="63"/>
        <v>40</v>
      </c>
      <c r="H974" s="34">
        <f t="shared" si="64"/>
        <v>8</v>
      </c>
      <c r="I974" s="12">
        <v>40</v>
      </c>
      <c r="J974" s="12">
        <v>40</v>
      </c>
      <c r="K974" s="12">
        <v>39</v>
      </c>
      <c r="L974" s="12">
        <v>1</v>
      </c>
      <c r="M974" s="12">
        <v>2</v>
      </c>
      <c r="N974" s="12">
        <v>31</v>
      </c>
      <c r="O974" s="12">
        <v>8</v>
      </c>
      <c r="P974" s="26">
        <v>35000</v>
      </c>
      <c r="Q974" s="28">
        <v>617118999</v>
      </c>
      <c r="R974"/>
      <c r="S974"/>
    </row>
    <row r="975" spans="1:19">
      <c r="A975" s="31">
        <f t="shared" si="61"/>
        <v>45</v>
      </c>
      <c r="B975" s="32" t="str">
        <f>VLOOKUP(K975,'Tables to Convert'!$B$4:$C$19,2,FALSE)</f>
        <v>High School Diploma</v>
      </c>
      <c r="C975" s="33">
        <f t="shared" si="62"/>
        <v>28000</v>
      </c>
      <c r="D975" s="32" t="str">
        <f>VLOOKUP(L975,'Tables to Convert'!$E$3:$F$7,2,FALSE)</f>
        <v>White</v>
      </c>
      <c r="E975" s="32" t="str">
        <f>VLOOKUP(M975,'Tables to Convert'!$H$3:$I$5,2,FALSE)</f>
        <v>Male</v>
      </c>
      <c r="F975" s="32" t="str">
        <f>VLOOKUP(N975,'Tables to Convert'!$K$3:$L$8,2,FALSE)</f>
        <v>Ohio</v>
      </c>
      <c r="G975" s="40">
        <f t="shared" si="63"/>
        <v>44</v>
      </c>
      <c r="H975" s="34">
        <f t="shared" si="64"/>
        <v>8</v>
      </c>
      <c r="I975" s="12">
        <v>45</v>
      </c>
      <c r="J975" s="12">
        <v>44</v>
      </c>
      <c r="K975" s="12">
        <v>39</v>
      </c>
      <c r="L975" s="12">
        <v>1</v>
      </c>
      <c r="M975" s="12">
        <v>1</v>
      </c>
      <c r="N975" s="12">
        <v>31</v>
      </c>
      <c r="O975" s="12">
        <v>8</v>
      </c>
      <c r="P975" s="26">
        <v>28000</v>
      </c>
      <c r="Q975" s="28">
        <v>788571989</v>
      </c>
      <c r="R975"/>
      <c r="S975"/>
    </row>
    <row r="976" spans="1:19">
      <c r="A976" s="31">
        <f t="shared" si="61"/>
        <v>40</v>
      </c>
      <c r="B976" s="32" t="str">
        <f>VLOOKUP(K976,'Tables to Convert'!$B$4:$C$19,2,FALSE)</f>
        <v>Some College</v>
      </c>
      <c r="C976" s="33">
        <f t="shared" si="62"/>
        <v>16000</v>
      </c>
      <c r="D976" s="32" t="str">
        <f>VLOOKUP(L976,'Tables to Convert'!$E$3:$F$7,2,FALSE)</f>
        <v>White</v>
      </c>
      <c r="E976" s="32" t="str">
        <f>VLOOKUP(M976,'Tables to Convert'!$H$3:$I$5,2,FALSE)</f>
        <v>Male</v>
      </c>
      <c r="F976" s="32" t="str">
        <f>VLOOKUP(N976,'Tables to Convert'!$K$3:$L$8,2,FALSE)</f>
        <v>Ohio</v>
      </c>
      <c r="G976" s="40">
        <f t="shared" si="63"/>
        <v>30</v>
      </c>
      <c r="H976" s="34">
        <f t="shared" si="64"/>
        <v>6</v>
      </c>
      <c r="I976" s="12">
        <v>40</v>
      </c>
      <c r="J976" s="12">
        <v>30</v>
      </c>
      <c r="K976" s="12">
        <v>40</v>
      </c>
      <c r="L976" s="12">
        <v>1</v>
      </c>
      <c r="M976" s="12">
        <v>1</v>
      </c>
      <c r="N976" s="12">
        <v>31</v>
      </c>
      <c r="O976" s="12">
        <v>6</v>
      </c>
      <c r="P976" s="26">
        <v>16000</v>
      </c>
      <c r="Q976" s="28">
        <v>512971970</v>
      </c>
      <c r="R976"/>
      <c r="S976"/>
    </row>
    <row r="977" spans="1:19">
      <c r="A977" s="31">
        <f t="shared" si="61"/>
        <v>40</v>
      </c>
      <c r="B977" s="32" t="str">
        <f>VLOOKUP(K977,'Tables to Convert'!$B$4:$C$19,2,FALSE)</f>
        <v>Some College</v>
      </c>
      <c r="C977" s="33">
        <f t="shared" si="62"/>
        <v>42000</v>
      </c>
      <c r="D977" s="32" t="str">
        <f>VLOOKUP(L977,'Tables to Convert'!$E$3:$F$7,2,FALSE)</f>
        <v>White</v>
      </c>
      <c r="E977" s="32" t="str">
        <f>VLOOKUP(M977,'Tables to Convert'!$H$3:$I$5,2,FALSE)</f>
        <v>Female</v>
      </c>
      <c r="F977" s="32" t="str">
        <f>VLOOKUP(N977,'Tables to Convert'!$K$3:$L$8,2,FALSE)</f>
        <v>Ohio</v>
      </c>
      <c r="G977" s="40">
        <f t="shared" si="63"/>
        <v>27</v>
      </c>
      <c r="H977" s="34">
        <f t="shared" si="64"/>
        <v>6</v>
      </c>
      <c r="I977" s="12">
        <v>40</v>
      </c>
      <c r="J977" s="12">
        <v>27</v>
      </c>
      <c r="K977" s="12">
        <v>43</v>
      </c>
      <c r="L977" s="12">
        <v>1</v>
      </c>
      <c r="M977" s="12">
        <v>2</v>
      </c>
      <c r="N977" s="12">
        <v>31</v>
      </c>
      <c r="O977" s="12">
        <v>6</v>
      </c>
      <c r="P977" s="26">
        <v>42000</v>
      </c>
      <c r="Q977" s="28">
        <v>623057755</v>
      </c>
      <c r="R977"/>
      <c r="S977"/>
    </row>
    <row r="978" spans="1:19">
      <c r="A978" s="31">
        <f t="shared" si="61"/>
        <v>40</v>
      </c>
      <c r="B978" s="32" t="str">
        <f>VLOOKUP(K978,'Tables to Convert'!$B$4:$C$19,2,FALSE)</f>
        <v>High School Diploma</v>
      </c>
      <c r="C978" s="33">
        <f t="shared" si="62"/>
        <v>30240</v>
      </c>
      <c r="D978" s="32" t="str">
        <f>VLOOKUP(L978,'Tables to Convert'!$E$3:$F$7,2,FALSE)</f>
        <v>White</v>
      </c>
      <c r="E978" s="32" t="str">
        <f>VLOOKUP(M978,'Tables to Convert'!$H$3:$I$5,2,FALSE)</f>
        <v>Male</v>
      </c>
      <c r="F978" s="32" t="str">
        <f>VLOOKUP(N978,'Tables to Convert'!$K$3:$L$8,2,FALSE)</f>
        <v>Ohio</v>
      </c>
      <c r="G978" s="40">
        <f t="shared" si="63"/>
        <v>48</v>
      </c>
      <c r="H978" s="34">
        <f t="shared" si="64"/>
        <v>5</v>
      </c>
      <c r="I978" s="12">
        <v>40</v>
      </c>
      <c r="J978" s="12">
        <v>48</v>
      </c>
      <c r="K978" s="12">
        <v>39</v>
      </c>
      <c r="L978" s="12">
        <v>1</v>
      </c>
      <c r="M978" s="12">
        <v>1</v>
      </c>
      <c r="N978" s="12">
        <v>31</v>
      </c>
      <c r="O978" s="12">
        <v>5</v>
      </c>
      <c r="P978" s="26">
        <v>30240</v>
      </c>
      <c r="Q978" s="28">
        <v>126452347</v>
      </c>
      <c r="R978"/>
      <c r="S978"/>
    </row>
    <row r="979" spans="1:19">
      <c r="A979" s="31">
        <f t="shared" si="61"/>
        <v>38</v>
      </c>
      <c r="B979" s="32" t="str">
        <f>VLOOKUP(K979,'Tables to Convert'!$B$4:$C$19,2,FALSE)</f>
        <v>Some College</v>
      </c>
      <c r="C979" s="33">
        <f t="shared" si="62"/>
        <v>36400</v>
      </c>
      <c r="D979" s="32" t="str">
        <f>VLOOKUP(L979,'Tables to Convert'!$E$3:$F$7,2,FALSE)</f>
        <v>White</v>
      </c>
      <c r="E979" s="32" t="str">
        <f>VLOOKUP(M979,'Tables to Convert'!$H$3:$I$5,2,FALSE)</f>
        <v>Female</v>
      </c>
      <c r="F979" s="32" t="str">
        <f>VLOOKUP(N979,'Tables to Convert'!$K$3:$L$8,2,FALSE)</f>
        <v>Ohio</v>
      </c>
      <c r="G979" s="40">
        <f t="shared" si="63"/>
        <v>50</v>
      </c>
      <c r="H979" s="34">
        <f t="shared" si="64"/>
        <v>5</v>
      </c>
      <c r="I979" s="12">
        <v>38</v>
      </c>
      <c r="J979" s="12">
        <v>50</v>
      </c>
      <c r="K979" s="12">
        <v>40</v>
      </c>
      <c r="L979" s="12">
        <v>1</v>
      </c>
      <c r="M979" s="12">
        <v>2</v>
      </c>
      <c r="N979" s="12">
        <v>31</v>
      </c>
      <c r="O979" s="12">
        <v>5</v>
      </c>
      <c r="P979" s="26">
        <v>36400</v>
      </c>
      <c r="Q979" s="28">
        <v>240053660</v>
      </c>
      <c r="R979"/>
      <c r="S979"/>
    </row>
    <row r="980" spans="1:19">
      <c r="A980" s="31">
        <f t="shared" si="61"/>
        <v>45</v>
      </c>
      <c r="B980" s="32" t="str">
        <f>VLOOKUP(K980,'Tables to Convert'!$B$4:$C$19,2,FALSE)</f>
        <v>High School Diploma</v>
      </c>
      <c r="C980" s="33">
        <f t="shared" si="62"/>
        <v>69079</v>
      </c>
      <c r="D980" s="32" t="str">
        <f>VLOOKUP(L980,'Tables to Convert'!$E$3:$F$7,2,FALSE)</f>
        <v>White</v>
      </c>
      <c r="E980" s="32" t="str">
        <f>VLOOKUP(M980,'Tables to Convert'!$H$3:$I$5,2,FALSE)</f>
        <v>Male</v>
      </c>
      <c r="F980" s="32" t="str">
        <f>VLOOKUP(N980,'Tables to Convert'!$K$3:$L$8,2,FALSE)</f>
        <v>Ohio</v>
      </c>
      <c r="G980" s="40">
        <f t="shared" si="63"/>
        <v>36</v>
      </c>
      <c r="H980" s="34">
        <f t="shared" si="64"/>
        <v>5</v>
      </c>
      <c r="I980" s="12">
        <v>45</v>
      </c>
      <c r="J980" s="12">
        <v>36</v>
      </c>
      <c r="K980" s="12">
        <v>39</v>
      </c>
      <c r="L980" s="12">
        <v>1</v>
      </c>
      <c r="M980" s="12">
        <v>1</v>
      </c>
      <c r="N980" s="12">
        <v>31</v>
      </c>
      <c r="O980" s="12">
        <v>5</v>
      </c>
      <c r="P980" s="26">
        <v>69079</v>
      </c>
      <c r="Q980" s="28">
        <v>109216563</v>
      </c>
      <c r="R980"/>
      <c r="S980"/>
    </row>
    <row r="981" spans="1:19">
      <c r="A981" s="31">
        <f t="shared" si="61"/>
        <v>40</v>
      </c>
      <c r="B981" s="32" t="str">
        <f>VLOOKUP(K981,'Tables to Convert'!$B$4:$C$19,2,FALSE)</f>
        <v>High School Diploma</v>
      </c>
      <c r="C981" s="33">
        <f t="shared" si="62"/>
        <v>29000</v>
      </c>
      <c r="D981" s="32" t="str">
        <f>VLOOKUP(L981,'Tables to Convert'!$E$3:$F$7,2,FALSE)</f>
        <v>White</v>
      </c>
      <c r="E981" s="32" t="str">
        <f>VLOOKUP(M981,'Tables to Convert'!$H$3:$I$5,2,FALSE)</f>
        <v>Female</v>
      </c>
      <c r="F981" s="32" t="str">
        <f>VLOOKUP(N981,'Tables to Convert'!$K$3:$L$8,2,FALSE)</f>
        <v>Ohio</v>
      </c>
      <c r="G981" s="40">
        <f t="shared" si="63"/>
        <v>41</v>
      </c>
      <c r="H981" s="34">
        <f t="shared" si="64"/>
        <v>5</v>
      </c>
      <c r="I981" s="12">
        <v>40</v>
      </c>
      <c r="J981" s="12">
        <v>41</v>
      </c>
      <c r="K981" s="12">
        <v>39</v>
      </c>
      <c r="L981" s="12">
        <v>1</v>
      </c>
      <c r="M981" s="12">
        <v>2</v>
      </c>
      <c r="N981" s="12">
        <v>31</v>
      </c>
      <c r="O981" s="12">
        <v>5</v>
      </c>
      <c r="P981" s="26">
        <v>29000</v>
      </c>
      <c r="Q981" s="28">
        <v>299254131</v>
      </c>
      <c r="R981"/>
      <c r="S981"/>
    </row>
    <row r="982" spans="1:19">
      <c r="A982" s="31">
        <f t="shared" si="61"/>
        <v>40</v>
      </c>
      <c r="B982" s="32" t="str">
        <f>VLOOKUP(K982,'Tables to Convert'!$B$4:$C$19,2,FALSE)</f>
        <v>Graduate School</v>
      </c>
      <c r="C982" s="33">
        <f t="shared" si="62"/>
        <v>34400</v>
      </c>
      <c r="D982" s="32" t="str">
        <f>VLOOKUP(L982,'Tables to Convert'!$E$3:$F$7,2,FALSE)</f>
        <v>Asian/PI</v>
      </c>
      <c r="E982" s="32" t="str">
        <f>VLOOKUP(M982,'Tables to Convert'!$H$3:$I$5,2,FALSE)</f>
        <v>Female</v>
      </c>
      <c r="F982" s="32" t="str">
        <f>VLOOKUP(N982,'Tables to Convert'!$K$3:$L$8,2,FALSE)</f>
        <v>Ohio</v>
      </c>
      <c r="G982" s="40">
        <f t="shared" si="63"/>
        <v>64</v>
      </c>
      <c r="H982" s="34">
        <f t="shared" si="64"/>
        <v>1</v>
      </c>
      <c r="I982" s="12">
        <v>40</v>
      </c>
      <c r="J982" s="12">
        <v>64</v>
      </c>
      <c r="K982" s="12">
        <v>46</v>
      </c>
      <c r="L982" s="12">
        <v>4</v>
      </c>
      <c r="M982" s="12">
        <v>2</v>
      </c>
      <c r="N982" s="12">
        <v>31</v>
      </c>
      <c r="O982" s="12">
        <v>1</v>
      </c>
      <c r="P982" s="26">
        <v>34400</v>
      </c>
      <c r="Q982" s="28">
        <v>651151025</v>
      </c>
      <c r="R982"/>
      <c r="S982"/>
    </row>
    <row r="983" spans="1:19">
      <c r="A983" s="31">
        <f t="shared" si="61"/>
        <v>40</v>
      </c>
      <c r="B983" s="32" t="str">
        <f>VLOOKUP(K983,'Tables to Convert'!$B$4:$C$19,2,FALSE)</f>
        <v>Graduate School</v>
      </c>
      <c r="C983" s="33">
        <f t="shared" si="62"/>
        <v>60000</v>
      </c>
      <c r="D983" s="32" t="str">
        <f>VLOOKUP(L983,'Tables to Convert'!$E$3:$F$7,2,FALSE)</f>
        <v>Hispanic</v>
      </c>
      <c r="E983" s="32" t="str">
        <f>VLOOKUP(M983,'Tables to Convert'!$H$3:$I$5,2,FALSE)</f>
        <v>Male</v>
      </c>
      <c r="F983" s="32" t="str">
        <f>VLOOKUP(N983,'Tables to Convert'!$K$3:$L$8,2,FALSE)</f>
        <v>Ohio</v>
      </c>
      <c r="G983" s="40">
        <f t="shared" si="63"/>
        <v>67</v>
      </c>
      <c r="H983" s="34">
        <f t="shared" si="64"/>
        <v>1</v>
      </c>
      <c r="I983" s="12">
        <v>40</v>
      </c>
      <c r="J983" s="12">
        <v>67</v>
      </c>
      <c r="K983" s="12">
        <v>46</v>
      </c>
      <c r="L983" s="12">
        <v>3</v>
      </c>
      <c r="M983" s="12">
        <v>1</v>
      </c>
      <c r="N983" s="12">
        <v>31</v>
      </c>
      <c r="O983" s="12">
        <v>1</v>
      </c>
      <c r="P983" s="26">
        <v>60000</v>
      </c>
      <c r="Q983" s="28">
        <v>982832348</v>
      </c>
      <c r="R983"/>
      <c r="S983"/>
    </row>
    <row r="984" spans="1:19">
      <c r="A984" s="31">
        <f t="shared" si="61"/>
        <v>40</v>
      </c>
      <c r="B984" s="32" t="str">
        <f>VLOOKUP(K984,'Tables to Convert'!$B$4:$C$19,2,FALSE)</f>
        <v>Some College</v>
      </c>
      <c r="C984" s="33">
        <f t="shared" si="62"/>
        <v>42000</v>
      </c>
      <c r="D984" s="32" t="str">
        <f>VLOOKUP(L984,'Tables to Convert'!$E$3:$F$7,2,FALSE)</f>
        <v>White</v>
      </c>
      <c r="E984" s="32" t="str">
        <f>VLOOKUP(M984,'Tables to Convert'!$H$3:$I$5,2,FALSE)</f>
        <v>Female</v>
      </c>
      <c r="F984" s="32" t="str">
        <f>VLOOKUP(N984,'Tables to Convert'!$K$3:$L$8,2,FALSE)</f>
        <v>Ohio</v>
      </c>
      <c r="G984" s="40">
        <f t="shared" si="63"/>
        <v>28</v>
      </c>
      <c r="H984" s="34">
        <f t="shared" si="64"/>
        <v>6</v>
      </c>
      <c r="I984" s="12">
        <v>40</v>
      </c>
      <c r="J984" s="12">
        <v>28</v>
      </c>
      <c r="K984" s="12">
        <v>40</v>
      </c>
      <c r="L984" s="12">
        <v>1</v>
      </c>
      <c r="M984" s="12">
        <v>2</v>
      </c>
      <c r="N984" s="12">
        <v>31</v>
      </c>
      <c r="O984" s="12">
        <v>6</v>
      </c>
      <c r="P984" s="26">
        <v>42000</v>
      </c>
      <c r="Q984" s="28">
        <v>373974222</v>
      </c>
      <c r="R984"/>
      <c r="S984"/>
    </row>
    <row r="985" spans="1:19">
      <c r="A985" s="31">
        <f t="shared" si="61"/>
        <v>50</v>
      </c>
      <c r="B985" s="32" t="str">
        <f>VLOOKUP(K985,'Tables to Convert'!$B$4:$C$19,2,FALSE)</f>
        <v>Some College</v>
      </c>
      <c r="C985" s="33">
        <f t="shared" si="62"/>
        <v>105000</v>
      </c>
      <c r="D985" s="32" t="str">
        <f>VLOOKUP(L985,'Tables to Convert'!$E$3:$F$7,2,FALSE)</f>
        <v>White</v>
      </c>
      <c r="E985" s="32" t="str">
        <f>VLOOKUP(M985,'Tables to Convert'!$H$3:$I$5,2,FALSE)</f>
        <v>Male</v>
      </c>
      <c r="F985" s="32" t="str">
        <f>VLOOKUP(N985,'Tables to Convert'!$K$3:$L$8,2,FALSE)</f>
        <v>Ohio</v>
      </c>
      <c r="G985" s="40">
        <f t="shared" si="63"/>
        <v>39</v>
      </c>
      <c r="H985" s="34">
        <f t="shared" si="64"/>
        <v>4</v>
      </c>
      <c r="I985" s="12">
        <v>50</v>
      </c>
      <c r="J985" s="12">
        <v>39</v>
      </c>
      <c r="K985" s="12">
        <v>43</v>
      </c>
      <c r="L985" s="12">
        <v>1</v>
      </c>
      <c r="M985" s="12">
        <v>1</v>
      </c>
      <c r="N985" s="12">
        <v>31</v>
      </c>
      <c r="O985" s="12">
        <v>4</v>
      </c>
      <c r="P985" s="26">
        <v>105000</v>
      </c>
      <c r="Q985" s="28">
        <v>750630839</v>
      </c>
      <c r="R985"/>
      <c r="S985"/>
    </row>
    <row r="986" spans="1:19">
      <c r="A986" s="31">
        <f t="shared" si="61"/>
        <v>50</v>
      </c>
      <c r="B986" s="32" t="str">
        <f>VLOOKUP(K986,'Tables to Convert'!$B$4:$C$19,2,FALSE)</f>
        <v>Some College</v>
      </c>
      <c r="C986" s="33">
        <f t="shared" si="62"/>
        <v>45000</v>
      </c>
      <c r="D986" s="32" t="str">
        <f>VLOOKUP(L986,'Tables to Convert'!$E$3:$F$7,2,FALSE)</f>
        <v>White</v>
      </c>
      <c r="E986" s="32" t="str">
        <f>VLOOKUP(M986,'Tables to Convert'!$H$3:$I$5,2,FALSE)</f>
        <v>Male</v>
      </c>
      <c r="F986" s="32" t="str">
        <f>VLOOKUP(N986,'Tables to Convert'!$K$3:$L$8,2,FALSE)</f>
        <v>Ohio</v>
      </c>
      <c r="G986" s="40">
        <f t="shared" si="63"/>
        <v>40</v>
      </c>
      <c r="H986" s="34">
        <f t="shared" si="64"/>
        <v>5</v>
      </c>
      <c r="I986" s="12">
        <v>50</v>
      </c>
      <c r="J986" s="12">
        <v>40</v>
      </c>
      <c r="K986" s="12">
        <v>42</v>
      </c>
      <c r="L986" s="12">
        <v>1</v>
      </c>
      <c r="M986" s="12">
        <v>1</v>
      </c>
      <c r="N986" s="12">
        <v>31</v>
      </c>
      <c r="O986" s="12">
        <v>5</v>
      </c>
      <c r="P986" s="26">
        <v>45000</v>
      </c>
      <c r="Q986" s="28">
        <v>313309776</v>
      </c>
      <c r="R986"/>
      <c r="S986"/>
    </row>
    <row r="987" spans="1:19">
      <c r="A987" s="31">
        <f t="shared" si="61"/>
        <v>40</v>
      </c>
      <c r="B987" s="32" t="str">
        <f>VLOOKUP(K987,'Tables to Convert'!$B$4:$C$19,2,FALSE)</f>
        <v>10th Grade</v>
      </c>
      <c r="C987" s="33">
        <f t="shared" si="62"/>
        <v>6000</v>
      </c>
      <c r="D987" s="32" t="str">
        <f>VLOOKUP(L987,'Tables to Convert'!$E$3:$F$7,2,FALSE)</f>
        <v>White</v>
      </c>
      <c r="E987" s="32" t="str">
        <f>VLOOKUP(M987,'Tables to Convert'!$H$3:$I$5,2,FALSE)</f>
        <v>Male</v>
      </c>
      <c r="F987" s="32" t="str">
        <f>VLOOKUP(N987,'Tables to Convert'!$K$3:$L$8,2,FALSE)</f>
        <v>Ohio</v>
      </c>
      <c r="G987" s="40">
        <f t="shared" si="63"/>
        <v>20</v>
      </c>
      <c r="H987" s="34">
        <f t="shared" si="64"/>
        <v>2</v>
      </c>
      <c r="I987" s="12">
        <v>40</v>
      </c>
      <c r="J987" s="12">
        <v>20</v>
      </c>
      <c r="K987" s="12">
        <v>36</v>
      </c>
      <c r="L987" s="12">
        <v>1</v>
      </c>
      <c r="M987" s="12">
        <v>1</v>
      </c>
      <c r="N987" s="12">
        <v>31</v>
      </c>
      <c r="O987" s="12">
        <v>2</v>
      </c>
      <c r="P987" s="26">
        <v>6000</v>
      </c>
      <c r="Q987" s="28">
        <v>161316496</v>
      </c>
      <c r="R987"/>
      <c r="S987"/>
    </row>
    <row r="988" spans="1:19">
      <c r="A988" s="31">
        <f t="shared" si="61"/>
        <v>40</v>
      </c>
      <c r="B988" s="32" t="str">
        <f>VLOOKUP(K988,'Tables to Convert'!$B$4:$C$19,2,FALSE)</f>
        <v>High School Diploma</v>
      </c>
      <c r="C988" s="33">
        <f t="shared" si="62"/>
        <v>62000</v>
      </c>
      <c r="D988" s="32" t="str">
        <f>VLOOKUP(L988,'Tables to Convert'!$E$3:$F$7,2,FALSE)</f>
        <v>White</v>
      </c>
      <c r="E988" s="32" t="str">
        <f>VLOOKUP(M988,'Tables to Convert'!$H$3:$I$5,2,FALSE)</f>
        <v>Male</v>
      </c>
      <c r="F988" s="32" t="str">
        <f>VLOOKUP(N988,'Tables to Convert'!$K$3:$L$8,2,FALSE)</f>
        <v>Ohio</v>
      </c>
      <c r="G988" s="40">
        <f t="shared" si="63"/>
        <v>29</v>
      </c>
      <c r="H988" s="34">
        <f t="shared" si="64"/>
        <v>8</v>
      </c>
      <c r="I988" s="12">
        <v>40</v>
      </c>
      <c r="J988" s="12">
        <v>29</v>
      </c>
      <c r="K988" s="12">
        <v>39</v>
      </c>
      <c r="L988" s="12">
        <v>1</v>
      </c>
      <c r="M988" s="12">
        <v>1</v>
      </c>
      <c r="N988" s="12">
        <v>31</v>
      </c>
      <c r="O988" s="12">
        <v>8</v>
      </c>
      <c r="P988" s="26">
        <v>62000</v>
      </c>
      <c r="Q988" s="28">
        <v>318814695</v>
      </c>
      <c r="R988"/>
      <c r="S988"/>
    </row>
    <row r="989" spans="1:19">
      <c r="A989" s="31">
        <f t="shared" si="61"/>
        <v>40</v>
      </c>
      <c r="B989" s="32" t="str">
        <f>VLOOKUP(K989,'Tables to Convert'!$B$4:$C$19,2,FALSE)</f>
        <v>Some College</v>
      </c>
      <c r="C989" s="33">
        <f t="shared" si="62"/>
        <v>35000</v>
      </c>
      <c r="D989" s="32" t="str">
        <f>VLOOKUP(L989,'Tables to Convert'!$E$3:$F$7,2,FALSE)</f>
        <v>White</v>
      </c>
      <c r="E989" s="32" t="str">
        <f>VLOOKUP(M989,'Tables to Convert'!$H$3:$I$5,2,FALSE)</f>
        <v>Female</v>
      </c>
      <c r="F989" s="32" t="str">
        <f>VLOOKUP(N989,'Tables to Convert'!$K$3:$L$8,2,FALSE)</f>
        <v>Ohio</v>
      </c>
      <c r="G989" s="40">
        <f t="shared" si="63"/>
        <v>27</v>
      </c>
      <c r="H989" s="34">
        <f t="shared" si="64"/>
        <v>8</v>
      </c>
      <c r="I989" s="12">
        <v>40</v>
      </c>
      <c r="J989" s="12">
        <v>27</v>
      </c>
      <c r="K989" s="12">
        <v>43</v>
      </c>
      <c r="L989" s="12">
        <v>1</v>
      </c>
      <c r="M989" s="12">
        <v>2</v>
      </c>
      <c r="N989" s="12">
        <v>31</v>
      </c>
      <c r="O989" s="12">
        <v>8</v>
      </c>
      <c r="P989" s="26">
        <v>35000</v>
      </c>
      <c r="Q989" s="28">
        <v>620150234</v>
      </c>
      <c r="R989"/>
      <c r="S989"/>
    </row>
    <row r="990" spans="1:19">
      <c r="A990" s="31">
        <f t="shared" si="61"/>
        <v>40</v>
      </c>
      <c r="B990" s="32" t="str">
        <f>VLOOKUP(K990,'Tables to Convert'!$B$4:$C$19,2,FALSE)</f>
        <v>High School Diploma</v>
      </c>
      <c r="C990" s="33">
        <f t="shared" si="62"/>
        <v>18800</v>
      </c>
      <c r="D990" s="32" t="str">
        <f>VLOOKUP(L990,'Tables to Convert'!$E$3:$F$7,2,FALSE)</f>
        <v>Black</v>
      </c>
      <c r="E990" s="32" t="str">
        <f>VLOOKUP(M990,'Tables to Convert'!$H$3:$I$5,2,FALSE)</f>
        <v>Male</v>
      </c>
      <c r="F990" s="32" t="str">
        <f>VLOOKUP(N990,'Tables to Convert'!$K$3:$L$8,2,FALSE)</f>
        <v>Ohio</v>
      </c>
      <c r="G990" s="40">
        <f t="shared" si="63"/>
        <v>33</v>
      </c>
      <c r="H990" s="34">
        <f t="shared" si="64"/>
        <v>7</v>
      </c>
      <c r="I990" s="12">
        <v>40</v>
      </c>
      <c r="J990" s="12">
        <v>33</v>
      </c>
      <c r="K990" s="12">
        <v>39</v>
      </c>
      <c r="L990" s="12">
        <v>2</v>
      </c>
      <c r="M990" s="12">
        <v>1</v>
      </c>
      <c r="N990" s="12">
        <v>31</v>
      </c>
      <c r="O990" s="12">
        <v>7</v>
      </c>
      <c r="P990" s="26">
        <v>18800</v>
      </c>
      <c r="Q990" s="28">
        <v>706116769</v>
      </c>
      <c r="R990"/>
      <c r="S990"/>
    </row>
    <row r="991" spans="1:19">
      <c r="A991" s="31">
        <f t="shared" si="61"/>
        <v>55</v>
      </c>
      <c r="B991" s="32" t="str">
        <f>VLOOKUP(K991,'Tables to Convert'!$B$4:$C$19,2,FALSE)</f>
        <v>Some College</v>
      </c>
      <c r="C991" s="33">
        <f t="shared" si="62"/>
        <v>107665</v>
      </c>
      <c r="D991" s="32" t="str">
        <f>VLOOKUP(L991,'Tables to Convert'!$E$3:$F$7,2,FALSE)</f>
        <v>White</v>
      </c>
      <c r="E991" s="32" t="str">
        <f>VLOOKUP(M991,'Tables to Convert'!$H$3:$I$5,2,FALSE)</f>
        <v>Male</v>
      </c>
      <c r="F991" s="32" t="str">
        <f>VLOOKUP(N991,'Tables to Convert'!$K$3:$L$8,2,FALSE)</f>
        <v>Ohio</v>
      </c>
      <c r="G991" s="40">
        <f t="shared" si="63"/>
        <v>25</v>
      </c>
      <c r="H991" s="34">
        <f t="shared" si="64"/>
        <v>6</v>
      </c>
      <c r="I991" s="12">
        <v>55</v>
      </c>
      <c r="J991" s="12">
        <v>25</v>
      </c>
      <c r="K991" s="12">
        <v>40</v>
      </c>
      <c r="L991" s="12">
        <v>1</v>
      </c>
      <c r="M991" s="12">
        <v>1</v>
      </c>
      <c r="N991" s="12">
        <v>31</v>
      </c>
      <c r="O991" s="12">
        <v>6</v>
      </c>
      <c r="P991" s="26">
        <v>107665</v>
      </c>
      <c r="Q991" s="28">
        <v>319524780</v>
      </c>
      <c r="R991"/>
      <c r="S991"/>
    </row>
    <row r="992" spans="1:19">
      <c r="A992" s="31">
        <f t="shared" si="61"/>
        <v>55</v>
      </c>
      <c r="B992" s="32" t="str">
        <f>VLOOKUP(K992,'Tables to Convert'!$B$4:$C$19,2,FALSE)</f>
        <v>Some College</v>
      </c>
      <c r="C992" s="33">
        <f t="shared" si="62"/>
        <v>62000</v>
      </c>
      <c r="D992" s="32" t="str">
        <f>VLOOKUP(L992,'Tables to Convert'!$E$3:$F$7,2,FALSE)</f>
        <v>White</v>
      </c>
      <c r="E992" s="32" t="str">
        <f>VLOOKUP(M992,'Tables to Convert'!$H$3:$I$5,2,FALSE)</f>
        <v>Male</v>
      </c>
      <c r="F992" s="32" t="str">
        <f>VLOOKUP(N992,'Tables to Convert'!$K$3:$L$8,2,FALSE)</f>
        <v>Ohio</v>
      </c>
      <c r="G992" s="40">
        <f t="shared" si="63"/>
        <v>52</v>
      </c>
      <c r="H992" s="34">
        <f t="shared" si="64"/>
        <v>6</v>
      </c>
      <c r="I992" s="12">
        <v>55</v>
      </c>
      <c r="J992" s="12">
        <v>52</v>
      </c>
      <c r="K992" s="12">
        <v>43</v>
      </c>
      <c r="L992" s="12">
        <v>1</v>
      </c>
      <c r="M992" s="12">
        <v>1</v>
      </c>
      <c r="N992" s="12">
        <v>31</v>
      </c>
      <c r="O992" s="12">
        <v>6</v>
      </c>
      <c r="P992" s="26">
        <v>62000</v>
      </c>
      <c r="Q992" s="28">
        <v>968540925</v>
      </c>
      <c r="R992"/>
      <c r="S992"/>
    </row>
    <row r="993" spans="1:19">
      <c r="A993" s="31">
        <f t="shared" si="61"/>
        <v>40</v>
      </c>
      <c r="B993" s="32" t="str">
        <f>VLOOKUP(K993,'Tables to Convert'!$B$4:$C$19,2,FALSE)</f>
        <v>High School Diploma</v>
      </c>
      <c r="C993" s="33">
        <f t="shared" si="62"/>
        <v>25000</v>
      </c>
      <c r="D993" s="32" t="str">
        <f>VLOOKUP(L993,'Tables to Convert'!$E$3:$F$7,2,FALSE)</f>
        <v>White</v>
      </c>
      <c r="E993" s="32" t="str">
        <f>VLOOKUP(M993,'Tables to Convert'!$H$3:$I$5,2,FALSE)</f>
        <v>Female</v>
      </c>
      <c r="F993" s="32" t="str">
        <f>VLOOKUP(N993,'Tables to Convert'!$K$3:$L$8,2,FALSE)</f>
        <v>Ohio</v>
      </c>
      <c r="G993" s="40">
        <f t="shared" si="63"/>
        <v>21</v>
      </c>
      <c r="H993" s="34">
        <f t="shared" si="64"/>
        <v>3</v>
      </c>
      <c r="I993" s="12">
        <v>40</v>
      </c>
      <c r="J993" s="12">
        <v>21</v>
      </c>
      <c r="K993" s="12">
        <v>39</v>
      </c>
      <c r="L993" s="12">
        <v>1</v>
      </c>
      <c r="M993" s="12">
        <v>2</v>
      </c>
      <c r="N993" s="12">
        <v>31</v>
      </c>
      <c r="O993" s="12">
        <v>3</v>
      </c>
      <c r="P993" s="26">
        <v>25000</v>
      </c>
      <c r="Q993" s="28">
        <v>730362283</v>
      </c>
      <c r="R993"/>
      <c r="S993"/>
    </row>
    <row r="994" spans="1:19">
      <c r="A994" s="31">
        <f t="shared" si="61"/>
        <v>50</v>
      </c>
      <c r="B994" s="32" t="str">
        <f>VLOOKUP(K994,'Tables to Convert'!$B$4:$C$19,2,FALSE)</f>
        <v>Some College</v>
      </c>
      <c r="C994" s="33">
        <f t="shared" si="62"/>
        <v>49000</v>
      </c>
      <c r="D994" s="32" t="str">
        <f>VLOOKUP(L994,'Tables to Convert'!$E$3:$F$7,2,FALSE)</f>
        <v>White</v>
      </c>
      <c r="E994" s="32" t="str">
        <f>VLOOKUP(M994,'Tables to Convert'!$H$3:$I$5,2,FALSE)</f>
        <v>Male</v>
      </c>
      <c r="F994" s="32" t="str">
        <f>VLOOKUP(N994,'Tables to Convert'!$K$3:$L$8,2,FALSE)</f>
        <v>Ohio</v>
      </c>
      <c r="G994" s="40">
        <f t="shared" si="63"/>
        <v>46</v>
      </c>
      <c r="H994" s="34">
        <f t="shared" si="64"/>
        <v>6</v>
      </c>
      <c r="I994" s="12">
        <v>50</v>
      </c>
      <c r="J994" s="12">
        <v>46</v>
      </c>
      <c r="K994" s="12">
        <v>42</v>
      </c>
      <c r="L994" s="12">
        <v>1</v>
      </c>
      <c r="M994" s="12">
        <v>1</v>
      </c>
      <c r="N994" s="12">
        <v>31</v>
      </c>
      <c r="O994" s="12">
        <v>6</v>
      </c>
      <c r="P994" s="26">
        <v>49000</v>
      </c>
      <c r="Q994" s="28">
        <v>106820830</v>
      </c>
      <c r="R994"/>
      <c r="S994"/>
    </row>
    <row r="995" spans="1:19">
      <c r="A995" s="31">
        <f t="shared" si="61"/>
        <v>40</v>
      </c>
      <c r="B995" s="32" t="str">
        <f>VLOOKUP(K995,'Tables to Convert'!$B$4:$C$19,2,FALSE)</f>
        <v>High School Diploma</v>
      </c>
      <c r="C995" s="33">
        <f t="shared" si="62"/>
        <v>17000</v>
      </c>
      <c r="D995" s="32" t="str">
        <f>VLOOKUP(L995,'Tables to Convert'!$E$3:$F$7,2,FALSE)</f>
        <v>White</v>
      </c>
      <c r="E995" s="32" t="str">
        <f>VLOOKUP(M995,'Tables to Convert'!$H$3:$I$5,2,FALSE)</f>
        <v>Female</v>
      </c>
      <c r="F995" s="32" t="str">
        <f>VLOOKUP(N995,'Tables to Convert'!$K$3:$L$8,2,FALSE)</f>
        <v>Ohio</v>
      </c>
      <c r="G995" s="40">
        <f t="shared" si="63"/>
        <v>22</v>
      </c>
      <c r="H995" s="34">
        <f t="shared" si="64"/>
        <v>4</v>
      </c>
      <c r="I995" s="12">
        <v>40</v>
      </c>
      <c r="J995" s="12">
        <v>22</v>
      </c>
      <c r="K995" s="12">
        <v>39</v>
      </c>
      <c r="L995" s="12">
        <v>1</v>
      </c>
      <c r="M995" s="12">
        <v>2</v>
      </c>
      <c r="N995" s="12">
        <v>31</v>
      </c>
      <c r="O995" s="12">
        <v>4</v>
      </c>
      <c r="P995" s="26">
        <v>17000</v>
      </c>
      <c r="Q995" s="28">
        <v>992751522</v>
      </c>
      <c r="R995"/>
      <c r="S995"/>
    </row>
    <row r="996" spans="1:19">
      <c r="A996" s="31">
        <f t="shared" si="61"/>
        <v>40</v>
      </c>
      <c r="B996" s="32" t="str">
        <f>VLOOKUP(K996,'Tables to Convert'!$B$4:$C$19,2,FALSE)</f>
        <v>Bachelors</v>
      </c>
      <c r="C996" s="33">
        <f t="shared" si="62"/>
        <v>70000</v>
      </c>
      <c r="D996" s="32" t="str">
        <f>VLOOKUP(L996,'Tables to Convert'!$E$3:$F$7,2,FALSE)</f>
        <v>White</v>
      </c>
      <c r="E996" s="32" t="str">
        <f>VLOOKUP(M996,'Tables to Convert'!$H$3:$I$5,2,FALSE)</f>
        <v>Female</v>
      </c>
      <c r="F996" s="32" t="str">
        <f>VLOOKUP(N996,'Tables to Convert'!$K$3:$L$8,2,FALSE)</f>
        <v>Ohio</v>
      </c>
      <c r="G996" s="40">
        <f t="shared" si="63"/>
        <v>40</v>
      </c>
      <c r="H996" s="34">
        <f t="shared" si="64"/>
        <v>6</v>
      </c>
      <c r="I996" s="12">
        <v>40</v>
      </c>
      <c r="J996" s="12">
        <v>40</v>
      </c>
      <c r="K996" s="12">
        <v>44</v>
      </c>
      <c r="L996" s="12">
        <v>1</v>
      </c>
      <c r="M996" s="12">
        <v>2</v>
      </c>
      <c r="N996" s="12">
        <v>31</v>
      </c>
      <c r="O996" s="12">
        <v>6</v>
      </c>
      <c r="P996" s="26">
        <v>70000</v>
      </c>
      <c r="Q996" s="28">
        <v>391610942</v>
      </c>
      <c r="R996"/>
      <c r="S996"/>
    </row>
    <row r="997" spans="1:19">
      <c r="A997" s="31">
        <f t="shared" si="61"/>
        <v>60</v>
      </c>
      <c r="B997" s="32" t="str">
        <f>VLOOKUP(K997,'Tables to Convert'!$B$4:$C$19,2,FALSE)</f>
        <v>Bachelors</v>
      </c>
      <c r="C997" s="33">
        <f t="shared" si="62"/>
        <v>76000</v>
      </c>
      <c r="D997" s="32" t="str">
        <f>VLOOKUP(L997,'Tables to Convert'!$E$3:$F$7,2,FALSE)</f>
        <v>White</v>
      </c>
      <c r="E997" s="32" t="str">
        <f>VLOOKUP(M997,'Tables to Convert'!$H$3:$I$5,2,FALSE)</f>
        <v>Male</v>
      </c>
      <c r="F997" s="32" t="str">
        <f>VLOOKUP(N997,'Tables to Convert'!$K$3:$L$8,2,FALSE)</f>
        <v>Ohio</v>
      </c>
      <c r="G997" s="40">
        <f t="shared" si="63"/>
        <v>40</v>
      </c>
      <c r="H997" s="34">
        <f t="shared" si="64"/>
        <v>6</v>
      </c>
      <c r="I997" s="12">
        <v>60</v>
      </c>
      <c r="J997" s="12">
        <v>40</v>
      </c>
      <c r="K997" s="12">
        <v>44</v>
      </c>
      <c r="L997" s="12">
        <v>1</v>
      </c>
      <c r="M997" s="12">
        <v>1</v>
      </c>
      <c r="N997" s="12">
        <v>31</v>
      </c>
      <c r="O997" s="12">
        <v>6</v>
      </c>
      <c r="P997" s="26">
        <v>76000</v>
      </c>
      <c r="Q997" s="28">
        <v>757422232</v>
      </c>
      <c r="R997"/>
      <c r="S997"/>
    </row>
    <row r="998" spans="1:19">
      <c r="A998" s="31">
        <f t="shared" si="61"/>
        <v>40</v>
      </c>
      <c r="B998" s="32" t="str">
        <f>VLOOKUP(K998,'Tables to Convert'!$B$4:$C$19,2,FALSE)</f>
        <v>High School Diploma</v>
      </c>
      <c r="C998" s="33">
        <f t="shared" si="62"/>
        <v>25000</v>
      </c>
      <c r="D998" s="32" t="str">
        <f>VLOOKUP(L998,'Tables to Convert'!$E$3:$F$7,2,FALSE)</f>
        <v>White</v>
      </c>
      <c r="E998" s="32" t="str">
        <f>VLOOKUP(M998,'Tables to Convert'!$H$3:$I$5,2,FALSE)</f>
        <v>Male</v>
      </c>
      <c r="F998" s="32" t="str">
        <f>VLOOKUP(N998,'Tables to Convert'!$K$3:$L$8,2,FALSE)</f>
        <v>Ohio</v>
      </c>
      <c r="G998" s="40">
        <f t="shared" si="63"/>
        <v>38</v>
      </c>
      <c r="H998" s="34">
        <f t="shared" si="64"/>
        <v>5</v>
      </c>
      <c r="I998" s="12">
        <v>40</v>
      </c>
      <c r="J998" s="12">
        <v>38</v>
      </c>
      <c r="K998" s="12">
        <v>39</v>
      </c>
      <c r="L998" s="12">
        <v>1</v>
      </c>
      <c r="M998" s="12">
        <v>1</v>
      </c>
      <c r="N998" s="12">
        <v>31</v>
      </c>
      <c r="O998" s="12">
        <v>5</v>
      </c>
      <c r="P998" s="26">
        <v>25000</v>
      </c>
      <c r="Q998" s="28">
        <v>996893037</v>
      </c>
      <c r="R998"/>
      <c r="S998"/>
    </row>
    <row r="999" spans="1:19">
      <c r="A999" s="31">
        <f t="shared" si="61"/>
        <v>55</v>
      </c>
      <c r="B999" s="32" t="str">
        <f>VLOOKUP(K999,'Tables to Convert'!$B$4:$C$19,2,FALSE)</f>
        <v>Bachelors</v>
      </c>
      <c r="C999" s="33">
        <f t="shared" si="62"/>
        <v>120000</v>
      </c>
      <c r="D999" s="32" t="str">
        <f>VLOOKUP(L999,'Tables to Convert'!$E$3:$F$7,2,FALSE)</f>
        <v>White</v>
      </c>
      <c r="E999" s="32" t="str">
        <f>VLOOKUP(M999,'Tables to Convert'!$H$3:$I$5,2,FALSE)</f>
        <v>Male</v>
      </c>
      <c r="F999" s="32" t="str">
        <f>VLOOKUP(N999,'Tables to Convert'!$K$3:$L$8,2,FALSE)</f>
        <v>Ohio</v>
      </c>
      <c r="G999" s="40">
        <f t="shared" si="63"/>
        <v>42</v>
      </c>
      <c r="H999" s="34">
        <f t="shared" si="64"/>
        <v>4</v>
      </c>
      <c r="I999" s="12">
        <v>55</v>
      </c>
      <c r="J999" s="12">
        <v>42</v>
      </c>
      <c r="K999" s="12">
        <v>44</v>
      </c>
      <c r="L999" s="12">
        <v>1</v>
      </c>
      <c r="M999" s="12">
        <v>1</v>
      </c>
      <c r="N999" s="12">
        <v>31</v>
      </c>
      <c r="O999" s="12">
        <v>4</v>
      </c>
      <c r="P999" s="26">
        <v>120000</v>
      </c>
      <c r="Q999" s="28">
        <v>320867582</v>
      </c>
      <c r="R999"/>
      <c r="S999"/>
    </row>
    <row r="1000" spans="1:19">
      <c r="A1000" s="31">
        <f t="shared" si="61"/>
        <v>40</v>
      </c>
      <c r="B1000" s="32" t="str">
        <f>VLOOKUP(K1000,'Tables to Convert'!$B$4:$C$19,2,FALSE)</f>
        <v>Some College</v>
      </c>
      <c r="C1000" s="33">
        <f t="shared" si="62"/>
        <v>41392</v>
      </c>
      <c r="D1000" s="32" t="str">
        <f>VLOOKUP(L1000,'Tables to Convert'!$E$3:$F$7,2,FALSE)</f>
        <v>White</v>
      </c>
      <c r="E1000" s="32" t="str">
        <f>VLOOKUP(M1000,'Tables to Convert'!$H$3:$I$5,2,FALSE)</f>
        <v>Male</v>
      </c>
      <c r="F1000" s="32" t="str">
        <f>VLOOKUP(N1000,'Tables to Convert'!$K$3:$L$8,2,FALSE)</f>
        <v>Ohio</v>
      </c>
      <c r="G1000" s="40">
        <f t="shared" si="63"/>
        <v>33</v>
      </c>
      <c r="H1000" s="34">
        <f t="shared" si="64"/>
        <v>4</v>
      </c>
      <c r="I1000" s="12">
        <v>40</v>
      </c>
      <c r="J1000" s="12">
        <v>33</v>
      </c>
      <c r="K1000" s="12">
        <v>43</v>
      </c>
      <c r="L1000" s="12">
        <v>1</v>
      </c>
      <c r="M1000" s="12">
        <v>1</v>
      </c>
      <c r="N1000" s="12">
        <v>31</v>
      </c>
      <c r="O1000" s="12">
        <v>4</v>
      </c>
      <c r="P1000" s="26">
        <v>41392</v>
      </c>
      <c r="Q1000" s="28">
        <v>116632171</v>
      </c>
      <c r="R1000"/>
      <c r="S1000"/>
    </row>
    <row r="1001" spans="1:19">
      <c r="A1001" s="31">
        <f t="shared" si="61"/>
        <v>45</v>
      </c>
      <c r="B1001" s="32" t="str">
        <f>VLOOKUP(K1001,'Tables to Convert'!$B$4:$C$19,2,FALSE)</f>
        <v>Some College</v>
      </c>
      <c r="C1001" s="33">
        <f t="shared" si="62"/>
        <v>50000</v>
      </c>
      <c r="D1001" s="32" t="str">
        <f>VLOOKUP(L1001,'Tables to Convert'!$E$3:$F$7,2,FALSE)</f>
        <v>White</v>
      </c>
      <c r="E1001" s="32" t="str">
        <f>VLOOKUP(M1001,'Tables to Convert'!$H$3:$I$5,2,FALSE)</f>
        <v>Male</v>
      </c>
      <c r="F1001" s="32" t="str">
        <f>VLOOKUP(N1001,'Tables to Convert'!$K$3:$L$8,2,FALSE)</f>
        <v>Ohio</v>
      </c>
      <c r="G1001" s="40">
        <f t="shared" si="63"/>
        <v>40</v>
      </c>
      <c r="H1001" s="34">
        <f t="shared" si="64"/>
        <v>8</v>
      </c>
      <c r="I1001" s="12">
        <v>45</v>
      </c>
      <c r="J1001" s="12">
        <v>40</v>
      </c>
      <c r="K1001" s="12">
        <v>43</v>
      </c>
      <c r="L1001" s="12">
        <v>1</v>
      </c>
      <c r="M1001" s="12">
        <v>1</v>
      </c>
      <c r="N1001" s="12">
        <v>31</v>
      </c>
      <c r="O1001" s="12">
        <v>8</v>
      </c>
      <c r="P1001" s="26">
        <v>50000</v>
      </c>
      <c r="Q1001" s="28">
        <v>404015293</v>
      </c>
      <c r="R1001"/>
      <c r="S1001"/>
    </row>
    <row r="1002" spans="1:19">
      <c r="A1002" s="31">
        <f t="shared" si="61"/>
        <v>40</v>
      </c>
      <c r="B1002" s="32" t="str">
        <f>VLOOKUP(K1002,'Tables to Convert'!$B$4:$C$19,2,FALSE)</f>
        <v>High School Diploma</v>
      </c>
      <c r="C1002" s="33">
        <f t="shared" si="62"/>
        <v>53000</v>
      </c>
      <c r="D1002" s="32" t="str">
        <f>VLOOKUP(L1002,'Tables to Convert'!$E$3:$F$7,2,FALSE)</f>
        <v>White</v>
      </c>
      <c r="E1002" s="32" t="str">
        <f>VLOOKUP(M1002,'Tables to Convert'!$H$3:$I$5,2,FALSE)</f>
        <v>Male</v>
      </c>
      <c r="F1002" s="32" t="str">
        <f>VLOOKUP(N1002,'Tables to Convert'!$K$3:$L$8,2,FALSE)</f>
        <v>Ohio</v>
      </c>
      <c r="G1002" s="40">
        <f t="shared" si="63"/>
        <v>21</v>
      </c>
      <c r="H1002" s="34">
        <f t="shared" si="64"/>
        <v>3</v>
      </c>
      <c r="I1002" s="12">
        <v>40</v>
      </c>
      <c r="J1002" s="12">
        <v>21</v>
      </c>
      <c r="K1002" s="12">
        <v>39</v>
      </c>
      <c r="L1002" s="12">
        <v>1</v>
      </c>
      <c r="M1002" s="12">
        <v>1</v>
      </c>
      <c r="N1002" s="12">
        <v>31</v>
      </c>
      <c r="O1002" s="12">
        <v>3</v>
      </c>
      <c r="P1002" s="26">
        <v>53000</v>
      </c>
      <c r="Q1002" s="28">
        <v>283460197</v>
      </c>
      <c r="R1002"/>
      <c r="S1002"/>
    </row>
    <row r="1003" spans="1:19">
      <c r="A1003" s="31">
        <f t="shared" si="61"/>
        <v>50</v>
      </c>
      <c r="B1003" s="32" t="str">
        <f>VLOOKUP(K1003,'Tables to Convert'!$B$4:$C$19,2,FALSE)</f>
        <v>Some College</v>
      </c>
      <c r="C1003" s="33">
        <f t="shared" si="62"/>
        <v>58000</v>
      </c>
      <c r="D1003" s="32" t="str">
        <f>VLOOKUP(L1003,'Tables to Convert'!$E$3:$F$7,2,FALSE)</f>
        <v>White</v>
      </c>
      <c r="E1003" s="32" t="str">
        <f>VLOOKUP(M1003,'Tables to Convert'!$H$3:$I$5,2,FALSE)</f>
        <v>Female</v>
      </c>
      <c r="F1003" s="32" t="str">
        <f>VLOOKUP(N1003,'Tables to Convert'!$K$3:$L$8,2,FALSE)</f>
        <v>Ohio</v>
      </c>
      <c r="G1003" s="40">
        <f t="shared" si="63"/>
        <v>34</v>
      </c>
      <c r="H1003" s="34">
        <f t="shared" si="64"/>
        <v>4</v>
      </c>
      <c r="I1003" s="12">
        <v>50</v>
      </c>
      <c r="J1003" s="12">
        <v>34</v>
      </c>
      <c r="K1003" s="12">
        <v>43</v>
      </c>
      <c r="L1003" s="12">
        <v>1</v>
      </c>
      <c r="M1003" s="12">
        <v>2</v>
      </c>
      <c r="N1003" s="12">
        <v>31</v>
      </c>
      <c r="O1003" s="12">
        <v>4</v>
      </c>
      <c r="P1003" s="26">
        <v>58000</v>
      </c>
      <c r="Q1003" s="28">
        <v>381937527</v>
      </c>
      <c r="R1003"/>
      <c r="S1003"/>
    </row>
    <row r="1004" spans="1:19">
      <c r="A1004" s="31">
        <f t="shared" si="61"/>
        <v>52</v>
      </c>
      <c r="B1004" s="32" t="str">
        <f>VLOOKUP(K1004,'Tables to Convert'!$B$4:$C$19,2,FALSE)</f>
        <v>Some College</v>
      </c>
      <c r="C1004" s="33">
        <f t="shared" si="62"/>
        <v>56000</v>
      </c>
      <c r="D1004" s="32" t="str">
        <f>VLOOKUP(L1004,'Tables to Convert'!$E$3:$F$7,2,FALSE)</f>
        <v>White</v>
      </c>
      <c r="E1004" s="32" t="str">
        <f>VLOOKUP(M1004,'Tables to Convert'!$H$3:$I$5,2,FALSE)</f>
        <v>Male</v>
      </c>
      <c r="F1004" s="32" t="str">
        <f>VLOOKUP(N1004,'Tables to Convert'!$K$3:$L$8,2,FALSE)</f>
        <v>Ohio</v>
      </c>
      <c r="G1004" s="40">
        <f t="shared" si="63"/>
        <v>62</v>
      </c>
      <c r="H1004" s="34">
        <f t="shared" si="64"/>
        <v>3</v>
      </c>
      <c r="I1004" s="12">
        <v>52</v>
      </c>
      <c r="J1004" s="12">
        <v>62</v>
      </c>
      <c r="K1004" s="12">
        <v>42</v>
      </c>
      <c r="L1004" s="12">
        <v>1</v>
      </c>
      <c r="M1004" s="12">
        <v>1</v>
      </c>
      <c r="N1004" s="12">
        <v>31</v>
      </c>
      <c r="O1004" s="12">
        <v>3</v>
      </c>
      <c r="P1004" s="26">
        <v>56000</v>
      </c>
      <c r="Q1004" s="28">
        <v>881289961</v>
      </c>
      <c r="R1004"/>
      <c r="S1004"/>
    </row>
    <row r="1005" spans="1:19">
      <c r="A1005" s="31">
        <f t="shared" si="61"/>
        <v>0</v>
      </c>
      <c r="B1005" s="32" t="str">
        <f>VLOOKUP(K1005,'Tables to Convert'!$B$4:$C$19,2,FALSE)</f>
        <v>High School Diploma</v>
      </c>
      <c r="C1005" s="33">
        <f t="shared" si="62"/>
        <v>45000</v>
      </c>
      <c r="D1005" s="32" t="str">
        <f>VLOOKUP(L1005,'Tables to Convert'!$E$3:$F$7,2,FALSE)</f>
        <v>White</v>
      </c>
      <c r="E1005" s="32" t="str">
        <f>VLOOKUP(M1005,'Tables to Convert'!$H$3:$I$5,2,FALSE)</f>
        <v>Male</v>
      </c>
      <c r="F1005" s="32" t="str">
        <f>VLOOKUP(N1005,'Tables to Convert'!$K$3:$L$8,2,FALSE)</f>
        <v>Ohio</v>
      </c>
      <c r="G1005" s="40">
        <f t="shared" si="63"/>
        <v>47</v>
      </c>
      <c r="H1005" s="34">
        <f t="shared" si="64"/>
        <v>7</v>
      </c>
      <c r="I1005" s="12">
        <v>0</v>
      </c>
      <c r="J1005" s="12">
        <v>47</v>
      </c>
      <c r="K1005" s="12">
        <v>39</v>
      </c>
      <c r="L1005" s="12">
        <v>1</v>
      </c>
      <c r="M1005" s="12">
        <v>1</v>
      </c>
      <c r="N1005" s="12">
        <v>31</v>
      </c>
      <c r="O1005" s="12">
        <v>7</v>
      </c>
      <c r="P1005" s="26">
        <v>45000</v>
      </c>
      <c r="Q1005" s="28">
        <v>631994699</v>
      </c>
      <c r="R1005"/>
      <c r="S1005"/>
    </row>
    <row r="1006" spans="1:19">
      <c r="A1006" s="31">
        <f t="shared" si="61"/>
        <v>40</v>
      </c>
      <c r="B1006" s="32" t="str">
        <f>VLOOKUP(K1006,'Tables to Convert'!$B$4:$C$19,2,FALSE)</f>
        <v>10th Grade</v>
      </c>
      <c r="C1006" s="33">
        <f t="shared" si="62"/>
        <v>16640</v>
      </c>
      <c r="D1006" s="32" t="str">
        <f>VLOOKUP(L1006,'Tables to Convert'!$E$3:$F$7,2,FALSE)</f>
        <v>White</v>
      </c>
      <c r="E1006" s="32" t="str">
        <f>VLOOKUP(M1006,'Tables to Convert'!$H$3:$I$5,2,FALSE)</f>
        <v>Female</v>
      </c>
      <c r="F1006" s="32" t="str">
        <f>VLOOKUP(N1006,'Tables to Convert'!$K$3:$L$8,2,FALSE)</f>
        <v>Ohio</v>
      </c>
      <c r="G1006" s="40">
        <f t="shared" si="63"/>
        <v>59</v>
      </c>
      <c r="H1006" s="34">
        <f t="shared" si="64"/>
        <v>8</v>
      </c>
      <c r="I1006" s="12">
        <v>40</v>
      </c>
      <c r="J1006" s="12">
        <v>59</v>
      </c>
      <c r="K1006" s="12">
        <v>36</v>
      </c>
      <c r="L1006" s="12">
        <v>1</v>
      </c>
      <c r="M1006" s="12">
        <v>2</v>
      </c>
      <c r="N1006" s="12">
        <v>31</v>
      </c>
      <c r="O1006" s="12">
        <v>8</v>
      </c>
      <c r="P1006" s="26">
        <v>16640</v>
      </c>
      <c r="Q1006" s="28">
        <v>376763370</v>
      </c>
      <c r="R1006"/>
      <c r="S1006"/>
    </row>
    <row r="1007" spans="1:19">
      <c r="A1007" s="31">
        <f t="shared" si="61"/>
        <v>40</v>
      </c>
      <c r="B1007" s="32" t="str">
        <f>VLOOKUP(K1007,'Tables to Convert'!$B$4:$C$19,2,FALSE)</f>
        <v>High School Diploma</v>
      </c>
      <c r="C1007" s="33">
        <f t="shared" si="62"/>
        <v>21000</v>
      </c>
      <c r="D1007" s="32" t="str">
        <f>VLOOKUP(L1007,'Tables to Convert'!$E$3:$F$7,2,FALSE)</f>
        <v>White</v>
      </c>
      <c r="E1007" s="32" t="str">
        <f>VLOOKUP(M1007,'Tables to Convert'!$H$3:$I$5,2,FALSE)</f>
        <v>Female</v>
      </c>
      <c r="F1007" s="32" t="str">
        <f>VLOOKUP(N1007,'Tables to Convert'!$K$3:$L$8,2,FALSE)</f>
        <v>Ohio</v>
      </c>
      <c r="G1007" s="40">
        <f t="shared" si="63"/>
        <v>41</v>
      </c>
      <c r="H1007" s="34">
        <f t="shared" si="64"/>
        <v>4</v>
      </c>
      <c r="I1007" s="12">
        <v>40</v>
      </c>
      <c r="J1007" s="12">
        <v>41</v>
      </c>
      <c r="K1007" s="12">
        <v>39</v>
      </c>
      <c r="L1007" s="12">
        <v>1</v>
      </c>
      <c r="M1007" s="12">
        <v>2</v>
      </c>
      <c r="N1007" s="12">
        <v>31</v>
      </c>
      <c r="O1007" s="12">
        <v>4</v>
      </c>
      <c r="P1007" s="26">
        <v>21000</v>
      </c>
      <c r="Q1007" s="28">
        <v>356648532</v>
      </c>
      <c r="R1007"/>
      <c r="S1007"/>
    </row>
    <row r="1008" spans="1:19">
      <c r="A1008" s="31">
        <f t="shared" si="61"/>
        <v>50</v>
      </c>
      <c r="B1008" s="32" t="str">
        <f>VLOOKUP(K1008,'Tables to Convert'!$B$4:$C$19,2,FALSE)</f>
        <v>Some College</v>
      </c>
      <c r="C1008" s="33">
        <f t="shared" si="62"/>
        <v>78000</v>
      </c>
      <c r="D1008" s="32" t="str">
        <f>VLOOKUP(L1008,'Tables to Convert'!$E$3:$F$7,2,FALSE)</f>
        <v>White</v>
      </c>
      <c r="E1008" s="32" t="str">
        <f>VLOOKUP(M1008,'Tables to Convert'!$H$3:$I$5,2,FALSE)</f>
        <v>Female</v>
      </c>
      <c r="F1008" s="32" t="str">
        <f>VLOOKUP(N1008,'Tables to Convert'!$K$3:$L$8,2,FALSE)</f>
        <v>Ohio</v>
      </c>
      <c r="G1008" s="40">
        <f t="shared" si="63"/>
        <v>34</v>
      </c>
      <c r="H1008" s="34">
        <f t="shared" si="64"/>
        <v>4</v>
      </c>
      <c r="I1008" s="12">
        <v>50</v>
      </c>
      <c r="J1008" s="12">
        <v>34</v>
      </c>
      <c r="K1008" s="12">
        <v>43</v>
      </c>
      <c r="L1008" s="12">
        <v>1</v>
      </c>
      <c r="M1008" s="12">
        <v>2</v>
      </c>
      <c r="N1008" s="12">
        <v>31</v>
      </c>
      <c r="O1008" s="12">
        <v>4</v>
      </c>
      <c r="P1008" s="26">
        <v>78000</v>
      </c>
      <c r="Q1008" s="28">
        <v>608247921</v>
      </c>
      <c r="R1008"/>
      <c r="S1008"/>
    </row>
    <row r="1009" spans="1:19">
      <c r="A1009" s="31">
        <f t="shared" si="61"/>
        <v>50</v>
      </c>
      <c r="B1009" s="32" t="str">
        <f>VLOOKUP(K1009,'Tables to Convert'!$B$4:$C$19,2,FALSE)</f>
        <v>Some College</v>
      </c>
      <c r="C1009" s="33">
        <f t="shared" si="62"/>
        <v>85000</v>
      </c>
      <c r="D1009" s="32" t="str">
        <f>VLOOKUP(L1009,'Tables to Convert'!$E$3:$F$7,2,FALSE)</f>
        <v>White</v>
      </c>
      <c r="E1009" s="32" t="str">
        <f>VLOOKUP(M1009,'Tables to Convert'!$H$3:$I$5,2,FALSE)</f>
        <v>Male</v>
      </c>
      <c r="F1009" s="32" t="str">
        <f>VLOOKUP(N1009,'Tables to Convert'!$K$3:$L$8,2,FALSE)</f>
        <v>Ohio</v>
      </c>
      <c r="G1009" s="40">
        <f t="shared" si="63"/>
        <v>37</v>
      </c>
      <c r="H1009" s="34">
        <f t="shared" si="64"/>
        <v>4</v>
      </c>
      <c r="I1009" s="12">
        <v>50</v>
      </c>
      <c r="J1009" s="12">
        <v>37</v>
      </c>
      <c r="K1009" s="12">
        <v>43</v>
      </c>
      <c r="L1009" s="12">
        <v>1</v>
      </c>
      <c r="M1009" s="12">
        <v>1</v>
      </c>
      <c r="N1009" s="12">
        <v>31</v>
      </c>
      <c r="O1009" s="12">
        <v>4</v>
      </c>
      <c r="P1009" s="26">
        <v>85000</v>
      </c>
      <c r="Q1009" s="28">
        <v>954303913</v>
      </c>
      <c r="R1009"/>
      <c r="S1009"/>
    </row>
    <row r="1010" spans="1:19">
      <c r="A1010" s="31">
        <f t="shared" si="61"/>
        <v>40</v>
      </c>
      <c r="B1010" s="32" t="str">
        <f>VLOOKUP(K1010,'Tables to Convert'!$B$4:$C$19,2,FALSE)</f>
        <v>Bachelors</v>
      </c>
      <c r="C1010" s="33">
        <f t="shared" si="62"/>
        <v>75000</v>
      </c>
      <c r="D1010" s="32" t="str">
        <f>VLOOKUP(L1010,'Tables to Convert'!$E$3:$F$7,2,FALSE)</f>
        <v>White</v>
      </c>
      <c r="E1010" s="32" t="str">
        <f>VLOOKUP(M1010,'Tables to Convert'!$H$3:$I$5,2,FALSE)</f>
        <v>Male</v>
      </c>
      <c r="F1010" s="32" t="str">
        <f>VLOOKUP(N1010,'Tables to Convert'!$K$3:$L$8,2,FALSE)</f>
        <v>Ohio</v>
      </c>
      <c r="G1010" s="40">
        <f t="shared" si="63"/>
        <v>33</v>
      </c>
      <c r="H1010" s="34">
        <f t="shared" si="64"/>
        <v>3</v>
      </c>
      <c r="I1010" s="12">
        <v>40</v>
      </c>
      <c r="J1010" s="12">
        <v>33</v>
      </c>
      <c r="K1010" s="12">
        <v>44</v>
      </c>
      <c r="L1010" s="12">
        <v>1</v>
      </c>
      <c r="M1010" s="12">
        <v>1</v>
      </c>
      <c r="N1010" s="12">
        <v>31</v>
      </c>
      <c r="O1010" s="12">
        <v>3</v>
      </c>
      <c r="P1010" s="26">
        <v>75000</v>
      </c>
      <c r="Q1010" s="28">
        <v>327406001</v>
      </c>
      <c r="R1010"/>
      <c r="S1010"/>
    </row>
    <row r="1011" spans="1:19">
      <c r="A1011" s="31">
        <f t="shared" si="61"/>
        <v>40</v>
      </c>
      <c r="B1011" s="32" t="str">
        <f>VLOOKUP(K1011,'Tables to Convert'!$B$4:$C$19,2,FALSE)</f>
        <v>Some College</v>
      </c>
      <c r="C1011" s="33">
        <f t="shared" si="62"/>
        <v>140000</v>
      </c>
      <c r="D1011" s="32" t="str">
        <f>VLOOKUP(L1011,'Tables to Convert'!$E$3:$F$7,2,FALSE)</f>
        <v>White</v>
      </c>
      <c r="E1011" s="32" t="str">
        <f>VLOOKUP(M1011,'Tables to Convert'!$H$3:$I$5,2,FALSE)</f>
        <v>Male</v>
      </c>
      <c r="F1011" s="32" t="str">
        <f>VLOOKUP(N1011,'Tables to Convert'!$K$3:$L$8,2,FALSE)</f>
        <v>Ohio</v>
      </c>
      <c r="G1011" s="40">
        <f t="shared" si="63"/>
        <v>33</v>
      </c>
      <c r="H1011" s="34">
        <f t="shared" si="64"/>
        <v>3</v>
      </c>
      <c r="I1011" s="12">
        <v>40</v>
      </c>
      <c r="J1011" s="12">
        <v>33</v>
      </c>
      <c r="K1011" s="12">
        <v>43</v>
      </c>
      <c r="L1011" s="12">
        <v>1</v>
      </c>
      <c r="M1011" s="12">
        <v>1</v>
      </c>
      <c r="N1011" s="12">
        <v>31</v>
      </c>
      <c r="O1011" s="12">
        <v>3</v>
      </c>
      <c r="P1011" s="26">
        <v>140000</v>
      </c>
      <c r="Q1011" s="28">
        <v>418504361</v>
      </c>
      <c r="R1011"/>
      <c r="S1011"/>
    </row>
    <row r="1012" spans="1:19">
      <c r="A1012" s="31">
        <f t="shared" si="61"/>
        <v>40</v>
      </c>
      <c r="B1012" s="32" t="str">
        <f>VLOOKUP(K1012,'Tables to Convert'!$B$4:$C$19,2,FALSE)</f>
        <v>Some College</v>
      </c>
      <c r="C1012" s="33">
        <f t="shared" si="62"/>
        <v>98000</v>
      </c>
      <c r="D1012" s="32" t="str">
        <f>VLOOKUP(L1012,'Tables to Convert'!$E$3:$F$7,2,FALSE)</f>
        <v>White</v>
      </c>
      <c r="E1012" s="32" t="str">
        <f>VLOOKUP(M1012,'Tables to Convert'!$H$3:$I$5,2,FALSE)</f>
        <v>Female</v>
      </c>
      <c r="F1012" s="32" t="str">
        <f>VLOOKUP(N1012,'Tables to Convert'!$K$3:$L$8,2,FALSE)</f>
        <v>Ohio</v>
      </c>
      <c r="G1012" s="40">
        <f t="shared" si="63"/>
        <v>34</v>
      </c>
      <c r="H1012" s="34">
        <f t="shared" si="64"/>
        <v>3</v>
      </c>
      <c r="I1012" s="12">
        <v>40</v>
      </c>
      <c r="J1012" s="12">
        <v>34</v>
      </c>
      <c r="K1012" s="12">
        <v>43</v>
      </c>
      <c r="L1012" s="12">
        <v>1</v>
      </c>
      <c r="M1012" s="12">
        <v>2</v>
      </c>
      <c r="N1012" s="12">
        <v>31</v>
      </c>
      <c r="O1012" s="12">
        <v>3</v>
      </c>
      <c r="P1012" s="26">
        <v>98000</v>
      </c>
      <c r="Q1012" s="28">
        <v>548086029</v>
      </c>
      <c r="R1012"/>
      <c r="S1012"/>
    </row>
    <row r="1013" spans="1:19">
      <c r="A1013" s="31">
        <f t="shared" si="61"/>
        <v>40</v>
      </c>
      <c r="B1013" s="32" t="str">
        <f>VLOOKUP(K1013,'Tables to Convert'!$B$4:$C$19,2,FALSE)</f>
        <v>Bachelors</v>
      </c>
      <c r="C1013" s="33">
        <f t="shared" si="62"/>
        <v>40000</v>
      </c>
      <c r="D1013" s="32" t="str">
        <f>VLOOKUP(L1013,'Tables to Convert'!$E$3:$F$7,2,FALSE)</f>
        <v>White</v>
      </c>
      <c r="E1013" s="32" t="str">
        <f>VLOOKUP(M1013,'Tables to Convert'!$H$3:$I$5,2,FALSE)</f>
        <v>Female</v>
      </c>
      <c r="F1013" s="32" t="str">
        <f>VLOOKUP(N1013,'Tables to Convert'!$K$3:$L$8,2,FALSE)</f>
        <v>Ohio</v>
      </c>
      <c r="G1013" s="40">
        <f t="shared" si="63"/>
        <v>27</v>
      </c>
      <c r="H1013" s="34">
        <f t="shared" si="64"/>
        <v>4</v>
      </c>
      <c r="I1013" s="12">
        <v>40</v>
      </c>
      <c r="J1013" s="12">
        <v>27</v>
      </c>
      <c r="K1013" s="12">
        <v>44</v>
      </c>
      <c r="L1013" s="12">
        <v>1</v>
      </c>
      <c r="M1013" s="12">
        <v>2</v>
      </c>
      <c r="N1013" s="12">
        <v>31</v>
      </c>
      <c r="O1013" s="12">
        <v>4</v>
      </c>
      <c r="P1013" s="26">
        <v>40000</v>
      </c>
      <c r="Q1013" s="28">
        <v>406592962</v>
      </c>
      <c r="R1013"/>
      <c r="S1013"/>
    </row>
    <row r="1014" spans="1:19">
      <c r="A1014" s="31">
        <f t="shared" si="61"/>
        <v>40</v>
      </c>
      <c r="B1014" s="32" t="str">
        <f>VLOOKUP(K1014,'Tables to Convert'!$B$4:$C$19,2,FALSE)</f>
        <v>High School Diploma</v>
      </c>
      <c r="C1014" s="33">
        <f t="shared" si="62"/>
        <v>25000</v>
      </c>
      <c r="D1014" s="32" t="str">
        <f>VLOOKUP(L1014,'Tables to Convert'!$E$3:$F$7,2,FALSE)</f>
        <v>Black</v>
      </c>
      <c r="E1014" s="32" t="str">
        <f>VLOOKUP(M1014,'Tables to Convert'!$H$3:$I$5,2,FALSE)</f>
        <v>Female</v>
      </c>
      <c r="F1014" s="32" t="str">
        <f>VLOOKUP(N1014,'Tables to Convert'!$K$3:$L$8,2,FALSE)</f>
        <v>Ohio</v>
      </c>
      <c r="G1014" s="40">
        <f t="shared" si="63"/>
        <v>47</v>
      </c>
      <c r="H1014" s="34">
        <f t="shared" si="64"/>
        <v>3</v>
      </c>
      <c r="I1014" s="12">
        <v>40</v>
      </c>
      <c r="J1014" s="12">
        <v>47</v>
      </c>
      <c r="K1014" s="12">
        <v>39</v>
      </c>
      <c r="L1014" s="12">
        <v>2</v>
      </c>
      <c r="M1014" s="12">
        <v>2</v>
      </c>
      <c r="N1014" s="12">
        <v>31</v>
      </c>
      <c r="O1014" s="12">
        <v>3</v>
      </c>
      <c r="P1014" s="26">
        <v>25000</v>
      </c>
      <c r="Q1014" s="28">
        <v>675095429</v>
      </c>
      <c r="R1014"/>
      <c r="S1014"/>
    </row>
    <row r="1015" spans="1:19">
      <c r="A1015" s="31">
        <f t="shared" si="61"/>
        <v>40</v>
      </c>
      <c r="B1015" s="32" t="str">
        <f>VLOOKUP(K1015,'Tables to Convert'!$B$4:$C$19,2,FALSE)</f>
        <v>Bachelors</v>
      </c>
      <c r="C1015" s="33">
        <f t="shared" si="62"/>
        <v>100000</v>
      </c>
      <c r="D1015" s="32" t="str">
        <f>VLOOKUP(L1015,'Tables to Convert'!$E$3:$F$7,2,FALSE)</f>
        <v>White</v>
      </c>
      <c r="E1015" s="32" t="str">
        <f>VLOOKUP(M1015,'Tables to Convert'!$H$3:$I$5,2,FALSE)</f>
        <v>Male</v>
      </c>
      <c r="F1015" s="32" t="str">
        <f>VLOOKUP(N1015,'Tables to Convert'!$K$3:$L$8,2,FALSE)</f>
        <v>Ohio</v>
      </c>
      <c r="G1015" s="40">
        <f t="shared" si="63"/>
        <v>58</v>
      </c>
      <c r="H1015" s="34">
        <f t="shared" si="64"/>
        <v>3</v>
      </c>
      <c r="I1015" s="12">
        <v>40</v>
      </c>
      <c r="J1015" s="12">
        <v>58</v>
      </c>
      <c r="K1015" s="12">
        <v>44</v>
      </c>
      <c r="L1015" s="12">
        <v>1</v>
      </c>
      <c r="M1015" s="12">
        <v>1</v>
      </c>
      <c r="N1015" s="12">
        <v>31</v>
      </c>
      <c r="O1015" s="12">
        <v>3</v>
      </c>
      <c r="P1015" s="26">
        <v>100000</v>
      </c>
      <c r="Q1015" s="28">
        <v>592277011</v>
      </c>
      <c r="R1015"/>
      <c r="S1015"/>
    </row>
    <row r="1016" spans="1:19">
      <c r="A1016" s="31">
        <f t="shared" si="61"/>
        <v>40</v>
      </c>
      <c r="B1016" s="32" t="str">
        <f>VLOOKUP(K1016,'Tables to Convert'!$B$4:$C$19,2,FALSE)</f>
        <v>Bachelors</v>
      </c>
      <c r="C1016" s="33">
        <f t="shared" si="62"/>
        <v>35000</v>
      </c>
      <c r="D1016" s="32" t="str">
        <f>VLOOKUP(L1016,'Tables to Convert'!$E$3:$F$7,2,FALSE)</f>
        <v>White</v>
      </c>
      <c r="E1016" s="32" t="str">
        <f>VLOOKUP(M1016,'Tables to Convert'!$H$3:$I$5,2,FALSE)</f>
        <v>Female</v>
      </c>
      <c r="F1016" s="32" t="str">
        <f>VLOOKUP(N1016,'Tables to Convert'!$K$3:$L$8,2,FALSE)</f>
        <v>Ohio</v>
      </c>
      <c r="G1016" s="40">
        <f t="shared" si="63"/>
        <v>45</v>
      </c>
      <c r="H1016" s="34">
        <f t="shared" si="64"/>
        <v>3</v>
      </c>
      <c r="I1016" s="12">
        <v>40</v>
      </c>
      <c r="J1016" s="12">
        <v>45</v>
      </c>
      <c r="K1016" s="12">
        <v>44</v>
      </c>
      <c r="L1016" s="12">
        <v>1</v>
      </c>
      <c r="M1016" s="12">
        <v>2</v>
      </c>
      <c r="N1016" s="12">
        <v>31</v>
      </c>
      <c r="O1016" s="12">
        <v>3</v>
      </c>
      <c r="P1016" s="26">
        <v>35000</v>
      </c>
      <c r="Q1016" s="28">
        <v>533615104</v>
      </c>
      <c r="R1016"/>
      <c r="S1016"/>
    </row>
    <row r="1017" spans="1:19">
      <c r="A1017" s="31">
        <f t="shared" si="61"/>
        <v>40</v>
      </c>
      <c r="B1017" s="32" t="str">
        <f>VLOOKUP(K1017,'Tables to Convert'!$B$4:$C$19,2,FALSE)</f>
        <v>Graduate School</v>
      </c>
      <c r="C1017" s="33">
        <f t="shared" si="62"/>
        <v>59925</v>
      </c>
      <c r="D1017" s="32" t="str">
        <f>VLOOKUP(L1017,'Tables to Convert'!$E$3:$F$7,2,FALSE)</f>
        <v>White</v>
      </c>
      <c r="E1017" s="32" t="str">
        <f>VLOOKUP(M1017,'Tables to Convert'!$H$3:$I$5,2,FALSE)</f>
        <v>Male</v>
      </c>
      <c r="F1017" s="32" t="str">
        <f>VLOOKUP(N1017,'Tables to Convert'!$K$3:$L$8,2,FALSE)</f>
        <v>Ohio</v>
      </c>
      <c r="G1017" s="40">
        <f t="shared" si="63"/>
        <v>46</v>
      </c>
      <c r="H1017" s="34">
        <f t="shared" si="64"/>
        <v>3</v>
      </c>
      <c r="I1017" s="12">
        <v>40</v>
      </c>
      <c r="J1017" s="12">
        <v>46</v>
      </c>
      <c r="K1017" s="12">
        <v>46</v>
      </c>
      <c r="L1017" s="12">
        <v>1</v>
      </c>
      <c r="M1017" s="12">
        <v>1</v>
      </c>
      <c r="N1017" s="12">
        <v>31</v>
      </c>
      <c r="O1017" s="12">
        <v>3</v>
      </c>
      <c r="P1017" s="26">
        <v>59925</v>
      </c>
      <c r="Q1017" s="28">
        <v>710115024</v>
      </c>
      <c r="R1017"/>
      <c r="S1017"/>
    </row>
    <row r="1018" spans="1:19">
      <c r="A1018" s="31">
        <f t="shared" si="61"/>
        <v>40</v>
      </c>
      <c r="B1018" s="32" t="str">
        <f>VLOOKUP(K1018,'Tables to Convert'!$B$4:$C$19,2,FALSE)</f>
        <v>Some College</v>
      </c>
      <c r="C1018" s="33">
        <f t="shared" si="62"/>
        <v>92000</v>
      </c>
      <c r="D1018" s="32" t="str">
        <f>VLOOKUP(L1018,'Tables to Convert'!$E$3:$F$7,2,FALSE)</f>
        <v>White</v>
      </c>
      <c r="E1018" s="32" t="str">
        <f>VLOOKUP(M1018,'Tables to Convert'!$H$3:$I$5,2,FALSE)</f>
        <v>Female</v>
      </c>
      <c r="F1018" s="32" t="str">
        <f>VLOOKUP(N1018,'Tables to Convert'!$K$3:$L$8,2,FALSE)</f>
        <v>Ohio</v>
      </c>
      <c r="G1018" s="40">
        <f t="shared" si="63"/>
        <v>50</v>
      </c>
      <c r="H1018" s="34">
        <f t="shared" si="64"/>
        <v>8</v>
      </c>
      <c r="I1018" s="12">
        <v>40</v>
      </c>
      <c r="J1018" s="12">
        <v>50</v>
      </c>
      <c r="K1018" s="12">
        <v>43</v>
      </c>
      <c r="L1018" s="12">
        <v>1</v>
      </c>
      <c r="M1018" s="12">
        <v>2</v>
      </c>
      <c r="N1018" s="12">
        <v>31</v>
      </c>
      <c r="O1018" s="12">
        <v>8</v>
      </c>
      <c r="P1018" s="26">
        <v>92000</v>
      </c>
      <c r="Q1018" s="28">
        <v>930465486</v>
      </c>
      <c r="R1018"/>
      <c r="S1018"/>
    </row>
    <row r="1019" spans="1:19">
      <c r="A1019" s="31">
        <f t="shared" si="61"/>
        <v>40</v>
      </c>
      <c r="B1019" s="32" t="str">
        <f>VLOOKUP(K1019,'Tables to Convert'!$B$4:$C$19,2,FALSE)</f>
        <v>High School Diploma</v>
      </c>
      <c r="C1019" s="33">
        <f t="shared" si="62"/>
        <v>32130</v>
      </c>
      <c r="D1019" s="32" t="str">
        <f>VLOOKUP(L1019,'Tables to Convert'!$E$3:$F$7,2,FALSE)</f>
        <v>White</v>
      </c>
      <c r="E1019" s="32" t="str">
        <f>VLOOKUP(M1019,'Tables to Convert'!$H$3:$I$5,2,FALSE)</f>
        <v>Female</v>
      </c>
      <c r="F1019" s="32" t="str">
        <f>VLOOKUP(N1019,'Tables to Convert'!$K$3:$L$8,2,FALSE)</f>
        <v>Ohio</v>
      </c>
      <c r="G1019" s="40">
        <f t="shared" si="63"/>
        <v>57</v>
      </c>
      <c r="H1019" s="34">
        <f t="shared" si="64"/>
        <v>3</v>
      </c>
      <c r="I1019" s="12">
        <v>40</v>
      </c>
      <c r="J1019" s="12">
        <v>57</v>
      </c>
      <c r="K1019" s="12">
        <v>39</v>
      </c>
      <c r="L1019" s="12">
        <v>1</v>
      </c>
      <c r="M1019" s="12">
        <v>2</v>
      </c>
      <c r="N1019" s="12">
        <v>31</v>
      </c>
      <c r="O1019" s="12">
        <v>3</v>
      </c>
      <c r="P1019" s="26">
        <v>32130</v>
      </c>
      <c r="Q1019" s="28">
        <v>110625164</v>
      </c>
      <c r="R1019"/>
      <c r="S1019"/>
    </row>
    <row r="1020" spans="1:19">
      <c r="A1020" s="31">
        <f t="shared" si="61"/>
        <v>40</v>
      </c>
      <c r="B1020" s="32" t="str">
        <f>VLOOKUP(K1020,'Tables to Convert'!$B$4:$C$19,2,FALSE)</f>
        <v>Some College</v>
      </c>
      <c r="C1020" s="33">
        <f t="shared" si="62"/>
        <v>38000</v>
      </c>
      <c r="D1020" s="32" t="str">
        <f>VLOOKUP(L1020,'Tables to Convert'!$E$3:$F$7,2,FALSE)</f>
        <v>White</v>
      </c>
      <c r="E1020" s="32" t="str">
        <f>VLOOKUP(M1020,'Tables to Convert'!$H$3:$I$5,2,FALSE)</f>
        <v>Female</v>
      </c>
      <c r="F1020" s="32" t="str">
        <f>VLOOKUP(N1020,'Tables to Convert'!$K$3:$L$8,2,FALSE)</f>
        <v>Ohio</v>
      </c>
      <c r="G1020" s="40">
        <f t="shared" si="63"/>
        <v>31</v>
      </c>
      <c r="H1020" s="34">
        <f t="shared" si="64"/>
        <v>3</v>
      </c>
      <c r="I1020" s="12">
        <v>40</v>
      </c>
      <c r="J1020" s="12">
        <v>31</v>
      </c>
      <c r="K1020" s="12">
        <v>40</v>
      </c>
      <c r="L1020" s="12">
        <v>1</v>
      </c>
      <c r="M1020" s="12">
        <v>2</v>
      </c>
      <c r="N1020" s="12">
        <v>31</v>
      </c>
      <c r="O1020" s="12">
        <v>3</v>
      </c>
      <c r="P1020" s="26">
        <v>38000</v>
      </c>
      <c r="Q1020" s="28">
        <v>392799237</v>
      </c>
      <c r="R1020"/>
      <c r="S1020"/>
    </row>
    <row r="1021" spans="1:19">
      <c r="A1021" s="31">
        <f t="shared" si="61"/>
        <v>52</v>
      </c>
      <c r="B1021" s="32" t="str">
        <f>VLOOKUP(K1021,'Tables to Convert'!$B$4:$C$19,2,FALSE)</f>
        <v>High School Diploma</v>
      </c>
      <c r="C1021" s="33">
        <f t="shared" si="62"/>
        <v>41000</v>
      </c>
      <c r="D1021" s="32" t="str">
        <f>VLOOKUP(L1021,'Tables to Convert'!$E$3:$F$7,2,FALSE)</f>
        <v>White</v>
      </c>
      <c r="E1021" s="32" t="str">
        <f>VLOOKUP(M1021,'Tables to Convert'!$H$3:$I$5,2,FALSE)</f>
        <v>Male</v>
      </c>
      <c r="F1021" s="32" t="str">
        <f>VLOOKUP(N1021,'Tables to Convert'!$K$3:$L$8,2,FALSE)</f>
        <v>Ohio</v>
      </c>
      <c r="G1021" s="40">
        <f t="shared" si="63"/>
        <v>36</v>
      </c>
      <c r="H1021" s="34">
        <f t="shared" si="64"/>
        <v>3</v>
      </c>
      <c r="I1021" s="12">
        <v>52</v>
      </c>
      <c r="J1021" s="12">
        <v>36</v>
      </c>
      <c r="K1021" s="12">
        <v>39</v>
      </c>
      <c r="L1021" s="12">
        <v>1</v>
      </c>
      <c r="M1021" s="12">
        <v>1</v>
      </c>
      <c r="N1021" s="12">
        <v>31</v>
      </c>
      <c r="O1021" s="12">
        <v>3</v>
      </c>
      <c r="P1021" s="26">
        <v>41000</v>
      </c>
      <c r="Q1021" s="28">
        <v>35931326</v>
      </c>
      <c r="R1021"/>
      <c r="S1021"/>
    </row>
    <row r="1022" spans="1:19">
      <c r="A1022" s="31">
        <f t="shared" si="61"/>
        <v>50</v>
      </c>
      <c r="B1022" s="32" t="str">
        <f>VLOOKUP(K1022,'Tables to Convert'!$B$4:$C$19,2,FALSE)</f>
        <v>Some College</v>
      </c>
      <c r="C1022" s="33">
        <f t="shared" si="62"/>
        <v>30000</v>
      </c>
      <c r="D1022" s="32" t="str">
        <f>VLOOKUP(L1022,'Tables to Convert'!$E$3:$F$7,2,FALSE)</f>
        <v>White</v>
      </c>
      <c r="E1022" s="32" t="str">
        <f>VLOOKUP(M1022,'Tables to Convert'!$H$3:$I$5,2,FALSE)</f>
        <v>Male</v>
      </c>
      <c r="F1022" s="32" t="str">
        <f>VLOOKUP(N1022,'Tables to Convert'!$K$3:$L$8,2,FALSE)</f>
        <v>Ohio</v>
      </c>
      <c r="G1022" s="40">
        <f t="shared" si="63"/>
        <v>48</v>
      </c>
      <c r="H1022" s="34">
        <f t="shared" si="64"/>
        <v>2</v>
      </c>
      <c r="I1022" s="12">
        <v>50</v>
      </c>
      <c r="J1022" s="12">
        <v>48</v>
      </c>
      <c r="K1022" s="12">
        <v>41</v>
      </c>
      <c r="L1022" s="12">
        <v>1</v>
      </c>
      <c r="M1022" s="12">
        <v>1</v>
      </c>
      <c r="N1022" s="12">
        <v>31</v>
      </c>
      <c r="O1022" s="12">
        <v>2</v>
      </c>
      <c r="P1022" s="26">
        <v>30000</v>
      </c>
      <c r="Q1022" s="28">
        <v>589564875</v>
      </c>
      <c r="R1022"/>
      <c r="S1022"/>
    </row>
    <row r="1023" spans="1:19">
      <c r="A1023" s="31">
        <f t="shared" si="61"/>
        <v>60</v>
      </c>
      <c r="B1023" s="32" t="str">
        <f>VLOOKUP(K1023,'Tables to Convert'!$B$4:$C$19,2,FALSE)</f>
        <v>Graduate School</v>
      </c>
      <c r="C1023" s="33">
        <f t="shared" si="62"/>
        <v>100000</v>
      </c>
      <c r="D1023" s="32" t="str">
        <f>VLOOKUP(L1023,'Tables to Convert'!$E$3:$F$7,2,FALSE)</f>
        <v>White</v>
      </c>
      <c r="E1023" s="32" t="str">
        <f>VLOOKUP(M1023,'Tables to Convert'!$H$3:$I$5,2,FALSE)</f>
        <v>Male</v>
      </c>
      <c r="F1023" s="32" t="str">
        <f>VLOOKUP(N1023,'Tables to Convert'!$K$3:$L$8,2,FALSE)</f>
        <v>Ohio</v>
      </c>
      <c r="G1023" s="40">
        <f t="shared" si="63"/>
        <v>50</v>
      </c>
      <c r="H1023" s="34">
        <f t="shared" si="64"/>
        <v>2</v>
      </c>
      <c r="I1023" s="12">
        <v>60</v>
      </c>
      <c r="J1023" s="12">
        <v>50</v>
      </c>
      <c r="K1023" s="12">
        <v>45</v>
      </c>
      <c r="L1023" s="12">
        <v>1</v>
      </c>
      <c r="M1023" s="12">
        <v>1</v>
      </c>
      <c r="N1023" s="12">
        <v>31</v>
      </c>
      <c r="O1023" s="12">
        <v>2</v>
      </c>
      <c r="P1023" s="26">
        <v>100000</v>
      </c>
      <c r="Q1023" s="28">
        <v>812426711</v>
      </c>
      <c r="R1023"/>
      <c r="S1023"/>
    </row>
    <row r="1024" spans="1:19">
      <c r="A1024" s="31">
        <f t="shared" si="61"/>
        <v>40</v>
      </c>
      <c r="B1024" s="32" t="str">
        <f>VLOOKUP(K1024,'Tables to Convert'!$B$4:$C$19,2,FALSE)</f>
        <v>Bachelors</v>
      </c>
      <c r="C1024" s="33">
        <f t="shared" si="62"/>
        <v>45000</v>
      </c>
      <c r="D1024" s="32" t="str">
        <f>VLOOKUP(L1024,'Tables to Convert'!$E$3:$F$7,2,FALSE)</f>
        <v>White</v>
      </c>
      <c r="E1024" s="32" t="str">
        <f>VLOOKUP(M1024,'Tables to Convert'!$H$3:$I$5,2,FALSE)</f>
        <v>Female</v>
      </c>
      <c r="F1024" s="32" t="str">
        <f>VLOOKUP(N1024,'Tables to Convert'!$K$3:$L$8,2,FALSE)</f>
        <v>Ohio</v>
      </c>
      <c r="G1024" s="40">
        <f t="shared" si="63"/>
        <v>50</v>
      </c>
      <c r="H1024" s="34">
        <f t="shared" si="64"/>
        <v>2</v>
      </c>
      <c r="I1024" s="12">
        <v>40</v>
      </c>
      <c r="J1024" s="12">
        <v>50</v>
      </c>
      <c r="K1024" s="12">
        <v>44</v>
      </c>
      <c r="L1024" s="12">
        <v>1</v>
      </c>
      <c r="M1024" s="12">
        <v>2</v>
      </c>
      <c r="N1024" s="12">
        <v>31</v>
      </c>
      <c r="O1024" s="12">
        <v>2</v>
      </c>
      <c r="P1024" s="26">
        <v>45000</v>
      </c>
      <c r="Q1024" s="28">
        <v>920372420</v>
      </c>
      <c r="R1024"/>
      <c r="S1024"/>
    </row>
    <row r="1025" spans="1:19">
      <c r="A1025" s="31">
        <f t="shared" si="61"/>
        <v>60</v>
      </c>
      <c r="B1025" s="32" t="str">
        <f>VLOOKUP(K1025,'Tables to Convert'!$B$4:$C$19,2,FALSE)</f>
        <v>Bachelors</v>
      </c>
      <c r="C1025" s="33">
        <f t="shared" si="62"/>
        <v>131925</v>
      </c>
      <c r="D1025" s="32" t="str">
        <f>VLOOKUP(L1025,'Tables to Convert'!$E$3:$F$7,2,FALSE)</f>
        <v>White</v>
      </c>
      <c r="E1025" s="32" t="str">
        <f>VLOOKUP(M1025,'Tables to Convert'!$H$3:$I$5,2,FALSE)</f>
        <v>Male</v>
      </c>
      <c r="F1025" s="32" t="str">
        <f>VLOOKUP(N1025,'Tables to Convert'!$K$3:$L$8,2,FALSE)</f>
        <v>Ohio</v>
      </c>
      <c r="G1025" s="40">
        <f t="shared" si="63"/>
        <v>40</v>
      </c>
      <c r="H1025" s="34">
        <f t="shared" si="64"/>
        <v>2</v>
      </c>
      <c r="I1025" s="12">
        <v>60</v>
      </c>
      <c r="J1025" s="12">
        <v>40</v>
      </c>
      <c r="K1025" s="12">
        <v>44</v>
      </c>
      <c r="L1025" s="12">
        <v>1</v>
      </c>
      <c r="M1025" s="12">
        <v>1</v>
      </c>
      <c r="N1025" s="12">
        <v>31</v>
      </c>
      <c r="O1025" s="12">
        <v>2</v>
      </c>
      <c r="P1025" s="26">
        <v>131925</v>
      </c>
      <c r="Q1025" s="28">
        <v>961246399</v>
      </c>
      <c r="R1025"/>
      <c r="S1025"/>
    </row>
    <row r="1026" spans="1:19">
      <c r="A1026" s="31">
        <f t="shared" si="61"/>
        <v>40</v>
      </c>
      <c r="B1026" s="32" t="str">
        <f>VLOOKUP(K1026,'Tables to Convert'!$B$4:$C$19,2,FALSE)</f>
        <v>Some College</v>
      </c>
      <c r="C1026" s="33">
        <f t="shared" si="62"/>
        <v>20050</v>
      </c>
      <c r="D1026" s="32" t="str">
        <f>VLOOKUP(L1026,'Tables to Convert'!$E$3:$F$7,2,FALSE)</f>
        <v>White</v>
      </c>
      <c r="E1026" s="32" t="str">
        <f>VLOOKUP(M1026,'Tables to Convert'!$H$3:$I$5,2,FALSE)</f>
        <v>Female</v>
      </c>
      <c r="F1026" s="32" t="str">
        <f>VLOOKUP(N1026,'Tables to Convert'!$K$3:$L$8,2,FALSE)</f>
        <v>Ohio</v>
      </c>
      <c r="G1026" s="40">
        <f t="shared" si="63"/>
        <v>33</v>
      </c>
      <c r="H1026" s="34">
        <f t="shared" si="64"/>
        <v>8</v>
      </c>
      <c r="I1026" s="12">
        <v>40</v>
      </c>
      <c r="J1026" s="12">
        <v>33</v>
      </c>
      <c r="K1026" s="12">
        <v>43</v>
      </c>
      <c r="L1026" s="12">
        <v>1</v>
      </c>
      <c r="M1026" s="12">
        <v>2</v>
      </c>
      <c r="N1026" s="12">
        <v>31</v>
      </c>
      <c r="O1026" s="12">
        <v>8</v>
      </c>
      <c r="P1026" s="26">
        <v>20050</v>
      </c>
      <c r="Q1026" s="28">
        <v>297224338</v>
      </c>
      <c r="R1026"/>
      <c r="S1026"/>
    </row>
    <row r="1027" spans="1:19">
      <c r="A1027" s="31">
        <f t="shared" si="61"/>
        <v>45</v>
      </c>
      <c r="B1027" s="32" t="str">
        <f>VLOOKUP(K1027,'Tables to Convert'!$B$4:$C$19,2,FALSE)</f>
        <v>High School Diploma</v>
      </c>
      <c r="C1027" s="33">
        <f t="shared" si="62"/>
        <v>32000</v>
      </c>
      <c r="D1027" s="32" t="str">
        <f>VLOOKUP(L1027,'Tables to Convert'!$E$3:$F$7,2,FALSE)</f>
        <v>White</v>
      </c>
      <c r="E1027" s="32" t="str">
        <f>VLOOKUP(M1027,'Tables to Convert'!$H$3:$I$5,2,FALSE)</f>
        <v>Female</v>
      </c>
      <c r="F1027" s="32" t="str">
        <f>VLOOKUP(N1027,'Tables to Convert'!$K$3:$L$8,2,FALSE)</f>
        <v>Ohio</v>
      </c>
      <c r="G1027" s="40">
        <f t="shared" si="63"/>
        <v>50</v>
      </c>
      <c r="H1027" s="34">
        <f t="shared" si="64"/>
        <v>6</v>
      </c>
      <c r="I1027" s="12">
        <v>45</v>
      </c>
      <c r="J1027" s="12">
        <v>50</v>
      </c>
      <c r="K1027" s="12">
        <v>39</v>
      </c>
      <c r="L1027" s="12">
        <v>1</v>
      </c>
      <c r="M1027" s="12">
        <v>2</v>
      </c>
      <c r="N1027" s="12">
        <v>31</v>
      </c>
      <c r="O1027" s="12">
        <v>6</v>
      </c>
      <c r="P1027" s="26">
        <v>32000</v>
      </c>
      <c r="Q1027" s="28">
        <v>102900351</v>
      </c>
      <c r="R1027"/>
      <c r="S1027"/>
    </row>
    <row r="1028" spans="1:19">
      <c r="A1028" s="31">
        <f t="shared" si="61"/>
        <v>40</v>
      </c>
      <c r="B1028" s="32" t="str">
        <f>VLOOKUP(K1028,'Tables to Convert'!$B$4:$C$19,2,FALSE)</f>
        <v>Some College</v>
      </c>
      <c r="C1028" s="33">
        <f t="shared" si="62"/>
        <v>29000</v>
      </c>
      <c r="D1028" s="32" t="str">
        <f>VLOOKUP(L1028,'Tables to Convert'!$E$3:$F$7,2,FALSE)</f>
        <v>White</v>
      </c>
      <c r="E1028" s="32" t="str">
        <f>VLOOKUP(M1028,'Tables to Convert'!$H$3:$I$5,2,FALSE)</f>
        <v>Male</v>
      </c>
      <c r="F1028" s="32" t="str">
        <f>VLOOKUP(N1028,'Tables to Convert'!$K$3:$L$8,2,FALSE)</f>
        <v>Ohio</v>
      </c>
      <c r="G1028" s="40">
        <f t="shared" si="63"/>
        <v>47</v>
      </c>
      <c r="H1028" s="34">
        <f t="shared" si="64"/>
        <v>7</v>
      </c>
      <c r="I1028" s="12">
        <v>40</v>
      </c>
      <c r="J1028" s="12">
        <v>47</v>
      </c>
      <c r="K1028" s="12">
        <v>40</v>
      </c>
      <c r="L1028" s="12">
        <v>1</v>
      </c>
      <c r="M1028" s="12">
        <v>1</v>
      </c>
      <c r="N1028" s="12">
        <v>31</v>
      </c>
      <c r="O1028" s="12">
        <v>7</v>
      </c>
      <c r="P1028" s="26">
        <v>29000</v>
      </c>
      <c r="Q1028" s="28">
        <v>794497761</v>
      </c>
      <c r="R1028"/>
      <c r="S1028"/>
    </row>
    <row r="1029" spans="1:19">
      <c r="A1029" s="31">
        <f t="shared" si="61"/>
        <v>40</v>
      </c>
      <c r="B1029" s="32" t="str">
        <f>VLOOKUP(K1029,'Tables to Convert'!$B$4:$C$19,2,FALSE)</f>
        <v>High School Diploma</v>
      </c>
      <c r="C1029" s="33">
        <f t="shared" si="62"/>
        <v>91000</v>
      </c>
      <c r="D1029" s="32" t="str">
        <f>VLOOKUP(L1029,'Tables to Convert'!$E$3:$F$7,2,FALSE)</f>
        <v>White</v>
      </c>
      <c r="E1029" s="32" t="str">
        <f>VLOOKUP(M1029,'Tables to Convert'!$H$3:$I$5,2,FALSE)</f>
        <v>Male</v>
      </c>
      <c r="F1029" s="32" t="str">
        <f>VLOOKUP(N1029,'Tables to Convert'!$K$3:$L$8,2,FALSE)</f>
        <v>Ohio</v>
      </c>
      <c r="G1029" s="40">
        <f t="shared" si="63"/>
        <v>35</v>
      </c>
      <c r="H1029" s="34">
        <f t="shared" si="64"/>
        <v>7</v>
      </c>
      <c r="I1029" s="12">
        <v>40</v>
      </c>
      <c r="J1029" s="12">
        <v>35</v>
      </c>
      <c r="K1029" s="12">
        <v>39</v>
      </c>
      <c r="L1029" s="12">
        <v>1</v>
      </c>
      <c r="M1029" s="12">
        <v>1</v>
      </c>
      <c r="N1029" s="12">
        <v>31</v>
      </c>
      <c r="O1029" s="12">
        <v>7</v>
      </c>
      <c r="P1029" s="26">
        <v>91000</v>
      </c>
      <c r="Q1029" s="28">
        <v>237129910</v>
      </c>
      <c r="R1029"/>
      <c r="S1029"/>
    </row>
    <row r="1030" spans="1:19">
      <c r="A1030" s="31">
        <f t="shared" ref="A1030:A1093" si="65">I1030</f>
        <v>40</v>
      </c>
      <c r="B1030" s="32" t="str">
        <f>VLOOKUP(K1030,'Tables to Convert'!$B$4:$C$19,2,FALSE)</f>
        <v>Some College</v>
      </c>
      <c r="C1030" s="33">
        <f t="shared" ref="C1030:C1093" si="66">P1030</f>
        <v>50000</v>
      </c>
      <c r="D1030" s="32" t="str">
        <f>VLOOKUP(L1030,'Tables to Convert'!$E$3:$F$7,2,FALSE)</f>
        <v>White</v>
      </c>
      <c r="E1030" s="32" t="str">
        <f>VLOOKUP(M1030,'Tables to Convert'!$H$3:$I$5,2,FALSE)</f>
        <v>Male</v>
      </c>
      <c r="F1030" s="32" t="str">
        <f>VLOOKUP(N1030,'Tables to Convert'!$K$3:$L$8,2,FALSE)</f>
        <v>Ohio</v>
      </c>
      <c r="G1030" s="40">
        <f t="shared" ref="G1030:G1093" si="67">J1030</f>
        <v>42</v>
      </c>
      <c r="H1030" s="34">
        <f t="shared" ref="H1030:H1093" si="68">O1030</f>
        <v>7</v>
      </c>
      <c r="I1030" s="12">
        <v>40</v>
      </c>
      <c r="J1030" s="12">
        <v>42</v>
      </c>
      <c r="K1030" s="12">
        <v>40</v>
      </c>
      <c r="L1030" s="12">
        <v>1</v>
      </c>
      <c r="M1030" s="12">
        <v>1</v>
      </c>
      <c r="N1030" s="12">
        <v>31</v>
      </c>
      <c r="O1030" s="12">
        <v>7</v>
      </c>
      <c r="P1030" s="26">
        <v>50000</v>
      </c>
      <c r="Q1030" s="28">
        <v>699186531</v>
      </c>
      <c r="R1030"/>
      <c r="S1030"/>
    </row>
    <row r="1031" spans="1:19">
      <c r="A1031" s="31">
        <f t="shared" si="65"/>
        <v>40</v>
      </c>
      <c r="B1031" s="32" t="str">
        <f>VLOOKUP(K1031,'Tables to Convert'!$B$4:$C$19,2,FALSE)</f>
        <v>Some College</v>
      </c>
      <c r="C1031" s="33">
        <f t="shared" si="66"/>
        <v>30000</v>
      </c>
      <c r="D1031" s="32" t="str">
        <f>VLOOKUP(L1031,'Tables to Convert'!$E$3:$F$7,2,FALSE)</f>
        <v>White</v>
      </c>
      <c r="E1031" s="32" t="str">
        <f>VLOOKUP(M1031,'Tables to Convert'!$H$3:$I$5,2,FALSE)</f>
        <v>Female</v>
      </c>
      <c r="F1031" s="32" t="str">
        <f>VLOOKUP(N1031,'Tables to Convert'!$K$3:$L$8,2,FALSE)</f>
        <v>Ohio</v>
      </c>
      <c r="G1031" s="40">
        <f t="shared" si="67"/>
        <v>36</v>
      </c>
      <c r="H1031" s="34">
        <f t="shared" si="68"/>
        <v>7</v>
      </c>
      <c r="I1031" s="12">
        <v>40</v>
      </c>
      <c r="J1031" s="12">
        <v>36</v>
      </c>
      <c r="K1031" s="12">
        <v>40</v>
      </c>
      <c r="L1031" s="12">
        <v>1</v>
      </c>
      <c r="M1031" s="12">
        <v>2</v>
      </c>
      <c r="N1031" s="12">
        <v>31</v>
      </c>
      <c r="O1031" s="12">
        <v>7</v>
      </c>
      <c r="P1031" s="26">
        <v>30000</v>
      </c>
      <c r="Q1031" s="28">
        <v>440760576</v>
      </c>
      <c r="R1031"/>
      <c r="S1031"/>
    </row>
    <row r="1032" spans="1:19">
      <c r="A1032" s="31">
        <f t="shared" si="65"/>
        <v>45</v>
      </c>
      <c r="B1032" s="32" t="str">
        <f>VLOOKUP(K1032,'Tables to Convert'!$B$4:$C$19,2,FALSE)</f>
        <v>Some College</v>
      </c>
      <c r="C1032" s="33">
        <f t="shared" si="66"/>
        <v>81000</v>
      </c>
      <c r="D1032" s="32" t="str">
        <f>VLOOKUP(L1032,'Tables to Convert'!$E$3:$F$7,2,FALSE)</f>
        <v>White</v>
      </c>
      <c r="E1032" s="32" t="str">
        <f>VLOOKUP(M1032,'Tables to Convert'!$H$3:$I$5,2,FALSE)</f>
        <v>Male</v>
      </c>
      <c r="F1032" s="32" t="str">
        <f>VLOOKUP(N1032,'Tables to Convert'!$K$3:$L$8,2,FALSE)</f>
        <v>Ohio</v>
      </c>
      <c r="G1032" s="40">
        <f t="shared" si="67"/>
        <v>38</v>
      </c>
      <c r="H1032" s="34">
        <f t="shared" si="68"/>
        <v>7</v>
      </c>
      <c r="I1032" s="12">
        <v>45</v>
      </c>
      <c r="J1032" s="12">
        <v>38</v>
      </c>
      <c r="K1032" s="12">
        <v>43</v>
      </c>
      <c r="L1032" s="12">
        <v>1</v>
      </c>
      <c r="M1032" s="12">
        <v>1</v>
      </c>
      <c r="N1032" s="12">
        <v>31</v>
      </c>
      <c r="O1032" s="12">
        <v>7</v>
      </c>
      <c r="P1032" s="26">
        <v>81000</v>
      </c>
      <c r="Q1032" s="28">
        <v>460327144</v>
      </c>
      <c r="R1032"/>
      <c r="S1032"/>
    </row>
    <row r="1033" spans="1:19">
      <c r="A1033" s="31">
        <f t="shared" si="65"/>
        <v>55</v>
      </c>
      <c r="B1033" s="32" t="str">
        <f>VLOOKUP(K1033,'Tables to Convert'!$B$4:$C$19,2,FALSE)</f>
        <v>Some College</v>
      </c>
      <c r="C1033" s="33">
        <f t="shared" si="66"/>
        <v>35000</v>
      </c>
      <c r="D1033" s="32" t="str">
        <f>VLOOKUP(L1033,'Tables to Convert'!$E$3:$F$7,2,FALSE)</f>
        <v>White</v>
      </c>
      <c r="E1033" s="32" t="str">
        <f>VLOOKUP(M1033,'Tables to Convert'!$H$3:$I$5,2,FALSE)</f>
        <v>Female</v>
      </c>
      <c r="F1033" s="32" t="str">
        <f>VLOOKUP(N1033,'Tables to Convert'!$K$3:$L$8,2,FALSE)</f>
        <v>Ohio</v>
      </c>
      <c r="G1033" s="40">
        <f t="shared" si="67"/>
        <v>36</v>
      </c>
      <c r="H1033" s="34">
        <f t="shared" si="68"/>
        <v>7</v>
      </c>
      <c r="I1033" s="12">
        <v>55</v>
      </c>
      <c r="J1033" s="12">
        <v>36</v>
      </c>
      <c r="K1033" s="12">
        <v>43</v>
      </c>
      <c r="L1033" s="12">
        <v>1</v>
      </c>
      <c r="M1033" s="12">
        <v>2</v>
      </c>
      <c r="N1033" s="12">
        <v>31</v>
      </c>
      <c r="O1033" s="12">
        <v>7</v>
      </c>
      <c r="P1033" s="26">
        <v>35000</v>
      </c>
      <c r="Q1033" s="28">
        <v>831291123</v>
      </c>
      <c r="R1033"/>
      <c r="S1033"/>
    </row>
    <row r="1034" spans="1:19">
      <c r="A1034" s="31">
        <f t="shared" si="65"/>
        <v>40</v>
      </c>
      <c r="B1034" s="32" t="str">
        <f>VLOOKUP(K1034,'Tables to Convert'!$B$4:$C$19,2,FALSE)</f>
        <v>Some College</v>
      </c>
      <c r="C1034" s="33">
        <f t="shared" si="66"/>
        <v>40000</v>
      </c>
      <c r="D1034" s="32" t="str">
        <f>VLOOKUP(L1034,'Tables to Convert'!$E$3:$F$7,2,FALSE)</f>
        <v>White</v>
      </c>
      <c r="E1034" s="32" t="str">
        <f>VLOOKUP(M1034,'Tables to Convert'!$H$3:$I$5,2,FALSE)</f>
        <v>Male</v>
      </c>
      <c r="F1034" s="32" t="str">
        <f>VLOOKUP(N1034,'Tables to Convert'!$K$3:$L$8,2,FALSE)</f>
        <v>Ohio</v>
      </c>
      <c r="G1034" s="40">
        <f t="shared" si="67"/>
        <v>47</v>
      </c>
      <c r="H1034" s="34">
        <f t="shared" si="68"/>
        <v>6</v>
      </c>
      <c r="I1034" s="12">
        <v>40</v>
      </c>
      <c r="J1034" s="12">
        <v>47</v>
      </c>
      <c r="K1034" s="12">
        <v>40</v>
      </c>
      <c r="L1034" s="12">
        <v>1</v>
      </c>
      <c r="M1034" s="12">
        <v>1</v>
      </c>
      <c r="N1034" s="12">
        <v>31</v>
      </c>
      <c r="O1034" s="12">
        <v>6</v>
      </c>
      <c r="P1034" s="26">
        <v>40000</v>
      </c>
      <c r="Q1034" s="28">
        <v>270366024</v>
      </c>
      <c r="R1034"/>
      <c r="S1034"/>
    </row>
    <row r="1035" spans="1:19">
      <c r="A1035" s="31">
        <f t="shared" si="65"/>
        <v>40</v>
      </c>
      <c r="B1035" s="32" t="str">
        <f>VLOOKUP(K1035,'Tables to Convert'!$B$4:$C$19,2,FALSE)</f>
        <v>High School Diploma</v>
      </c>
      <c r="C1035" s="33">
        <f t="shared" si="66"/>
        <v>30000</v>
      </c>
      <c r="D1035" s="32" t="str">
        <f>VLOOKUP(L1035,'Tables to Convert'!$E$3:$F$7,2,FALSE)</f>
        <v>White</v>
      </c>
      <c r="E1035" s="32" t="str">
        <f>VLOOKUP(M1035,'Tables to Convert'!$H$3:$I$5,2,FALSE)</f>
        <v>Male</v>
      </c>
      <c r="F1035" s="32" t="str">
        <f>VLOOKUP(N1035,'Tables to Convert'!$K$3:$L$8,2,FALSE)</f>
        <v>Ohio</v>
      </c>
      <c r="G1035" s="40">
        <f t="shared" si="67"/>
        <v>60</v>
      </c>
      <c r="H1035" s="34">
        <f t="shared" si="68"/>
        <v>7</v>
      </c>
      <c r="I1035" s="12">
        <v>40</v>
      </c>
      <c r="J1035" s="12">
        <v>60</v>
      </c>
      <c r="K1035" s="12">
        <v>39</v>
      </c>
      <c r="L1035" s="12">
        <v>1</v>
      </c>
      <c r="M1035" s="12">
        <v>1</v>
      </c>
      <c r="N1035" s="12">
        <v>31</v>
      </c>
      <c r="O1035" s="12">
        <v>7</v>
      </c>
      <c r="P1035" s="26">
        <v>30000</v>
      </c>
      <c r="Q1035" s="28">
        <v>153318016</v>
      </c>
      <c r="R1035"/>
      <c r="S1035"/>
    </row>
    <row r="1036" spans="1:19">
      <c r="A1036" s="31">
        <f t="shared" si="65"/>
        <v>45</v>
      </c>
      <c r="B1036" s="32" t="str">
        <f>VLOOKUP(K1036,'Tables to Convert'!$B$4:$C$19,2,FALSE)</f>
        <v>High School Diploma</v>
      </c>
      <c r="C1036" s="33">
        <f t="shared" si="66"/>
        <v>25000</v>
      </c>
      <c r="D1036" s="32" t="str">
        <f>VLOOKUP(L1036,'Tables to Convert'!$E$3:$F$7,2,FALSE)</f>
        <v>White</v>
      </c>
      <c r="E1036" s="32" t="str">
        <f>VLOOKUP(M1036,'Tables to Convert'!$H$3:$I$5,2,FALSE)</f>
        <v>Male</v>
      </c>
      <c r="F1036" s="32" t="str">
        <f>VLOOKUP(N1036,'Tables to Convert'!$K$3:$L$8,2,FALSE)</f>
        <v>Ohio</v>
      </c>
      <c r="G1036" s="40">
        <f t="shared" si="67"/>
        <v>28</v>
      </c>
      <c r="H1036" s="34">
        <f t="shared" si="68"/>
        <v>7</v>
      </c>
      <c r="I1036" s="12">
        <v>45</v>
      </c>
      <c r="J1036" s="12">
        <v>28</v>
      </c>
      <c r="K1036" s="12">
        <v>39</v>
      </c>
      <c r="L1036" s="12">
        <v>1</v>
      </c>
      <c r="M1036" s="12">
        <v>1</v>
      </c>
      <c r="N1036" s="12">
        <v>31</v>
      </c>
      <c r="O1036" s="12">
        <v>7</v>
      </c>
      <c r="P1036" s="26">
        <v>25000</v>
      </c>
      <c r="Q1036" s="28">
        <v>632066774</v>
      </c>
      <c r="R1036"/>
      <c r="S1036"/>
    </row>
    <row r="1037" spans="1:19">
      <c r="A1037" s="31">
        <f t="shared" si="65"/>
        <v>40</v>
      </c>
      <c r="B1037" s="32" t="str">
        <f>VLOOKUP(K1037,'Tables to Convert'!$B$4:$C$19,2,FALSE)</f>
        <v>High School Diploma</v>
      </c>
      <c r="C1037" s="33">
        <f t="shared" si="66"/>
        <v>25500</v>
      </c>
      <c r="D1037" s="32" t="str">
        <f>VLOOKUP(L1037,'Tables to Convert'!$E$3:$F$7,2,FALSE)</f>
        <v>White</v>
      </c>
      <c r="E1037" s="32" t="str">
        <f>VLOOKUP(M1037,'Tables to Convert'!$H$3:$I$5,2,FALSE)</f>
        <v>Female</v>
      </c>
      <c r="F1037" s="32" t="str">
        <f>VLOOKUP(N1037,'Tables to Convert'!$K$3:$L$8,2,FALSE)</f>
        <v>Ohio</v>
      </c>
      <c r="G1037" s="40">
        <f t="shared" si="67"/>
        <v>28</v>
      </c>
      <c r="H1037" s="34">
        <f t="shared" si="68"/>
        <v>7</v>
      </c>
      <c r="I1037" s="12">
        <v>40</v>
      </c>
      <c r="J1037" s="12">
        <v>28</v>
      </c>
      <c r="K1037" s="12">
        <v>39</v>
      </c>
      <c r="L1037" s="12">
        <v>1</v>
      </c>
      <c r="M1037" s="12">
        <v>2</v>
      </c>
      <c r="N1037" s="12">
        <v>31</v>
      </c>
      <c r="O1037" s="12">
        <v>7</v>
      </c>
      <c r="P1037" s="26">
        <v>25500</v>
      </c>
      <c r="Q1037" s="28">
        <v>499076200</v>
      </c>
      <c r="R1037"/>
      <c r="S1037"/>
    </row>
    <row r="1038" spans="1:19">
      <c r="A1038" s="31">
        <f t="shared" si="65"/>
        <v>44</v>
      </c>
      <c r="B1038" s="32" t="str">
        <f>VLOOKUP(K1038,'Tables to Convert'!$B$4:$C$19,2,FALSE)</f>
        <v>Some College</v>
      </c>
      <c r="C1038" s="33">
        <f t="shared" si="66"/>
        <v>42000</v>
      </c>
      <c r="D1038" s="32" t="str">
        <f>VLOOKUP(L1038,'Tables to Convert'!$E$3:$F$7,2,FALSE)</f>
        <v>White</v>
      </c>
      <c r="E1038" s="32" t="str">
        <f>VLOOKUP(M1038,'Tables to Convert'!$H$3:$I$5,2,FALSE)</f>
        <v>Male</v>
      </c>
      <c r="F1038" s="32" t="str">
        <f>VLOOKUP(N1038,'Tables to Convert'!$K$3:$L$8,2,FALSE)</f>
        <v>Ohio</v>
      </c>
      <c r="G1038" s="40">
        <f t="shared" si="67"/>
        <v>38</v>
      </c>
      <c r="H1038" s="34">
        <f t="shared" si="68"/>
        <v>7</v>
      </c>
      <c r="I1038" s="12">
        <v>44</v>
      </c>
      <c r="J1038" s="12">
        <v>38</v>
      </c>
      <c r="K1038" s="12">
        <v>40</v>
      </c>
      <c r="L1038" s="12">
        <v>1</v>
      </c>
      <c r="M1038" s="12">
        <v>1</v>
      </c>
      <c r="N1038" s="12">
        <v>31</v>
      </c>
      <c r="O1038" s="12">
        <v>7</v>
      </c>
      <c r="P1038" s="26">
        <v>42000</v>
      </c>
      <c r="Q1038" s="28">
        <v>411012019</v>
      </c>
      <c r="R1038"/>
      <c r="S1038"/>
    </row>
    <row r="1039" spans="1:19">
      <c r="A1039" s="31">
        <f t="shared" si="65"/>
        <v>60</v>
      </c>
      <c r="B1039" s="32" t="str">
        <f>VLOOKUP(K1039,'Tables to Convert'!$B$4:$C$19,2,FALSE)</f>
        <v>High School Diploma</v>
      </c>
      <c r="C1039" s="33">
        <f t="shared" si="66"/>
        <v>75000</v>
      </c>
      <c r="D1039" s="32" t="str">
        <f>VLOOKUP(L1039,'Tables to Convert'!$E$3:$F$7,2,FALSE)</f>
        <v>White</v>
      </c>
      <c r="E1039" s="32" t="str">
        <f>VLOOKUP(M1039,'Tables to Convert'!$H$3:$I$5,2,FALSE)</f>
        <v>Male</v>
      </c>
      <c r="F1039" s="32" t="str">
        <f>VLOOKUP(N1039,'Tables to Convert'!$K$3:$L$8,2,FALSE)</f>
        <v>Ohio</v>
      </c>
      <c r="G1039" s="40">
        <f t="shared" si="67"/>
        <v>31</v>
      </c>
      <c r="H1039" s="34">
        <f t="shared" si="68"/>
        <v>8</v>
      </c>
      <c r="I1039" s="12">
        <v>60</v>
      </c>
      <c r="J1039" s="12">
        <v>31</v>
      </c>
      <c r="K1039" s="12">
        <v>39</v>
      </c>
      <c r="L1039" s="12">
        <v>1</v>
      </c>
      <c r="M1039" s="12">
        <v>1</v>
      </c>
      <c r="N1039" s="12">
        <v>31</v>
      </c>
      <c r="O1039" s="12">
        <v>8</v>
      </c>
      <c r="P1039" s="26">
        <v>75000</v>
      </c>
      <c r="Q1039" s="28">
        <v>157179707</v>
      </c>
      <c r="R1039"/>
      <c r="S1039"/>
    </row>
    <row r="1040" spans="1:19">
      <c r="A1040" s="31">
        <f t="shared" si="65"/>
        <v>35</v>
      </c>
      <c r="B1040" s="32" t="str">
        <f>VLOOKUP(K1040,'Tables to Convert'!$B$4:$C$19,2,FALSE)</f>
        <v>High School Diploma</v>
      </c>
      <c r="C1040" s="33">
        <f t="shared" si="66"/>
        <v>13000</v>
      </c>
      <c r="D1040" s="32" t="str">
        <f>VLOOKUP(L1040,'Tables to Convert'!$E$3:$F$7,2,FALSE)</f>
        <v>White</v>
      </c>
      <c r="E1040" s="32" t="str">
        <f>VLOOKUP(M1040,'Tables to Convert'!$H$3:$I$5,2,FALSE)</f>
        <v>Female</v>
      </c>
      <c r="F1040" s="32" t="str">
        <f>VLOOKUP(N1040,'Tables to Convert'!$K$3:$L$8,2,FALSE)</f>
        <v>Ohio</v>
      </c>
      <c r="G1040" s="40">
        <f t="shared" si="67"/>
        <v>33</v>
      </c>
      <c r="H1040" s="34">
        <f t="shared" si="68"/>
        <v>8</v>
      </c>
      <c r="I1040" s="12">
        <v>35</v>
      </c>
      <c r="J1040" s="12">
        <v>33</v>
      </c>
      <c r="K1040" s="12">
        <v>39</v>
      </c>
      <c r="L1040" s="12">
        <v>1</v>
      </c>
      <c r="M1040" s="12">
        <v>2</v>
      </c>
      <c r="N1040" s="12">
        <v>31</v>
      </c>
      <c r="O1040" s="12">
        <v>8</v>
      </c>
      <c r="P1040" s="26">
        <v>13000</v>
      </c>
      <c r="Q1040" s="28">
        <v>227229626</v>
      </c>
      <c r="R1040"/>
      <c r="S1040"/>
    </row>
    <row r="1041" spans="1:19">
      <c r="A1041" s="31">
        <f t="shared" si="65"/>
        <v>40</v>
      </c>
      <c r="B1041" s="32" t="str">
        <f>VLOOKUP(K1041,'Tables to Convert'!$B$4:$C$19,2,FALSE)</f>
        <v>High School Diploma</v>
      </c>
      <c r="C1041" s="33">
        <f t="shared" si="66"/>
        <v>108000</v>
      </c>
      <c r="D1041" s="32" t="str">
        <f>VLOOKUP(L1041,'Tables to Convert'!$E$3:$F$7,2,FALSE)</f>
        <v>White</v>
      </c>
      <c r="E1041" s="32" t="str">
        <f>VLOOKUP(M1041,'Tables to Convert'!$H$3:$I$5,2,FALSE)</f>
        <v>Male</v>
      </c>
      <c r="F1041" s="32" t="str">
        <f>VLOOKUP(N1041,'Tables to Convert'!$K$3:$L$8,2,FALSE)</f>
        <v>Ohio</v>
      </c>
      <c r="G1041" s="40">
        <f t="shared" si="67"/>
        <v>40</v>
      </c>
      <c r="H1041" s="34">
        <f t="shared" si="68"/>
        <v>5</v>
      </c>
      <c r="I1041" s="12">
        <v>40</v>
      </c>
      <c r="J1041" s="12">
        <v>40</v>
      </c>
      <c r="K1041" s="12">
        <v>39</v>
      </c>
      <c r="L1041" s="12">
        <v>1</v>
      </c>
      <c r="M1041" s="12">
        <v>1</v>
      </c>
      <c r="N1041" s="12">
        <v>31</v>
      </c>
      <c r="O1041" s="12">
        <v>5</v>
      </c>
      <c r="P1041" s="26">
        <v>108000</v>
      </c>
      <c r="Q1041" s="28">
        <v>323574590</v>
      </c>
      <c r="R1041"/>
      <c r="S1041"/>
    </row>
    <row r="1042" spans="1:19">
      <c r="A1042" s="31">
        <f t="shared" si="65"/>
        <v>40</v>
      </c>
      <c r="B1042" s="32" t="str">
        <f>VLOOKUP(K1042,'Tables to Convert'!$B$4:$C$19,2,FALSE)</f>
        <v>11th Grade</v>
      </c>
      <c r="C1042" s="33">
        <f t="shared" si="66"/>
        <v>11920</v>
      </c>
      <c r="D1042" s="32" t="str">
        <f>VLOOKUP(L1042,'Tables to Convert'!$E$3:$F$7,2,FALSE)</f>
        <v>White</v>
      </c>
      <c r="E1042" s="32" t="str">
        <f>VLOOKUP(M1042,'Tables to Convert'!$H$3:$I$5,2,FALSE)</f>
        <v>Female</v>
      </c>
      <c r="F1042" s="32" t="str">
        <f>VLOOKUP(N1042,'Tables to Convert'!$K$3:$L$8,2,FALSE)</f>
        <v>Ohio</v>
      </c>
      <c r="G1042" s="40">
        <f t="shared" si="67"/>
        <v>34</v>
      </c>
      <c r="H1042" s="34">
        <f t="shared" si="68"/>
        <v>6</v>
      </c>
      <c r="I1042" s="12">
        <v>40</v>
      </c>
      <c r="J1042" s="12">
        <v>34</v>
      </c>
      <c r="K1042" s="12">
        <v>37</v>
      </c>
      <c r="L1042" s="12">
        <v>1</v>
      </c>
      <c r="M1042" s="12">
        <v>2</v>
      </c>
      <c r="N1042" s="12">
        <v>31</v>
      </c>
      <c r="O1042" s="12">
        <v>6</v>
      </c>
      <c r="P1042" s="26">
        <v>11920</v>
      </c>
      <c r="Q1042" s="28">
        <v>532560305</v>
      </c>
      <c r="R1042"/>
      <c r="S1042"/>
    </row>
    <row r="1043" spans="1:19">
      <c r="A1043" s="31">
        <f t="shared" si="65"/>
        <v>40</v>
      </c>
      <c r="B1043" s="32" t="str">
        <f>VLOOKUP(K1043,'Tables to Convert'!$B$4:$C$19,2,FALSE)</f>
        <v>11th Grade</v>
      </c>
      <c r="C1043" s="33">
        <f t="shared" si="66"/>
        <v>38000</v>
      </c>
      <c r="D1043" s="32" t="str">
        <f>VLOOKUP(L1043,'Tables to Convert'!$E$3:$F$7,2,FALSE)</f>
        <v>White</v>
      </c>
      <c r="E1043" s="32" t="str">
        <f>VLOOKUP(M1043,'Tables to Convert'!$H$3:$I$5,2,FALSE)</f>
        <v>Male</v>
      </c>
      <c r="F1043" s="32" t="str">
        <f>VLOOKUP(N1043,'Tables to Convert'!$K$3:$L$8,2,FALSE)</f>
        <v>Ohio</v>
      </c>
      <c r="G1043" s="40">
        <f t="shared" si="67"/>
        <v>32</v>
      </c>
      <c r="H1043" s="34">
        <f t="shared" si="68"/>
        <v>6</v>
      </c>
      <c r="I1043" s="12">
        <v>40</v>
      </c>
      <c r="J1043" s="12">
        <v>32</v>
      </c>
      <c r="K1043" s="12">
        <v>37</v>
      </c>
      <c r="L1043" s="12">
        <v>1</v>
      </c>
      <c r="M1043" s="12">
        <v>1</v>
      </c>
      <c r="N1043" s="12">
        <v>31</v>
      </c>
      <c r="O1043" s="12">
        <v>6</v>
      </c>
      <c r="P1043" s="26">
        <v>38000</v>
      </c>
      <c r="Q1043" s="28">
        <v>621891931</v>
      </c>
      <c r="R1043"/>
      <c r="S1043"/>
    </row>
    <row r="1044" spans="1:19">
      <c r="A1044" s="31">
        <f t="shared" si="65"/>
        <v>40</v>
      </c>
      <c r="B1044" s="32" t="str">
        <f>VLOOKUP(K1044,'Tables to Convert'!$B$4:$C$19,2,FALSE)</f>
        <v>High School Diploma</v>
      </c>
      <c r="C1044" s="33">
        <f t="shared" si="66"/>
        <v>25000</v>
      </c>
      <c r="D1044" s="32" t="str">
        <f>VLOOKUP(L1044,'Tables to Convert'!$E$3:$F$7,2,FALSE)</f>
        <v>White</v>
      </c>
      <c r="E1044" s="32" t="str">
        <f>VLOOKUP(M1044,'Tables to Convert'!$H$3:$I$5,2,FALSE)</f>
        <v>Female</v>
      </c>
      <c r="F1044" s="32" t="str">
        <f>VLOOKUP(N1044,'Tables to Convert'!$K$3:$L$8,2,FALSE)</f>
        <v>Ohio</v>
      </c>
      <c r="G1044" s="40">
        <f t="shared" si="67"/>
        <v>47</v>
      </c>
      <c r="H1044" s="34">
        <f t="shared" si="68"/>
        <v>5</v>
      </c>
      <c r="I1044" s="12">
        <v>40</v>
      </c>
      <c r="J1044" s="12">
        <v>47</v>
      </c>
      <c r="K1044" s="12">
        <v>39</v>
      </c>
      <c r="L1044" s="12">
        <v>1</v>
      </c>
      <c r="M1044" s="12">
        <v>2</v>
      </c>
      <c r="N1044" s="12">
        <v>31</v>
      </c>
      <c r="O1044" s="12">
        <v>5</v>
      </c>
      <c r="P1044" s="26">
        <v>25000</v>
      </c>
      <c r="Q1044" s="28">
        <v>391804255</v>
      </c>
      <c r="R1044"/>
      <c r="S1044"/>
    </row>
    <row r="1045" spans="1:19">
      <c r="A1045" s="31">
        <f t="shared" si="65"/>
        <v>40</v>
      </c>
      <c r="B1045" s="32" t="str">
        <f>VLOOKUP(K1045,'Tables to Convert'!$B$4:$C$19,2,FALSE)</f>
        <v>High School Diploma</v>
      </c>
      <c r="C1045" s="33">
        <f t="shared" si="66"/>
        <v>10000</v>
      </c>
      <c r="D1045" s="32" t="str">
        <f>VLOOKUP(L1045,'Tables to Convert'!$E$3:$F$7,2,FALSE)</f>
        <v>White</v>
      </c>
      <c r="E1045" s="32" t="str">
        <f>VLOOKUP(M1045,'Tables to Convert'!$H$3:$I$5,2,FALSE)</f>
        <v>Female</v>
      </c>
      <c r="F1045" s="32" t="str">
        <f>VLOOKUP(N1045,'Tables to Convert'!$K$3:$L$8,2,FALSE)</f>
        <v>Ohio</v>
      </c>
      <c r="G1045" s="40">
        <f t="shared" si="67"/>
        <v>50</v>
      </c>
      <c r="H1045" s="34">
        <f t="shared" si="68"/>
        <v>6</v>
      </c>
      <c r="I1045" s="12">
        <v>40</v>
      </c>
      <c r="J1045" s="12">
        <v>50</v>
      </c>
      <c r="K1045" s="12">
        <v>39</v>
      </c>
      <c r="L1045" s="12">
        <v>1</v>
      </c>
      <c r="M1045" s="12">
        <v>2</v>
      </c>
      <c r="N1045" s="12">
        <v>31</v>
      </c>
      <c r="O1045" s="12">
        <v>6</v>
      </c>
      <c r="P1045" s="26">
        <v>10000</v>
      </c>
      <c r="Q1045" s="28">
        <v>269740140</v>
      </c>
      <c r="R1045"/>
      <c r="S1045"/>
    </row>
    <row r="1046" spans="1:19">
      <c r="A1046" s="31">
        <f t="shared" si="65"/>
        <v>40</v>
      </c>
      <c r="B1046" s="32" t="str">
        <f>VLOOKUP(K1046,'Tables to Convert'!$B$4:$C$19,2,FALSE)</f>
        <v>11th Grade</v>
      </c>
      <c r="C1046" s="33">
        <f t="shared" si="66"/>
        <v>14000</v>
      </c>
      <c r="D1046" s="32" t="str">
        <f>VLOOKUP(L1046,'Tables to Convert'!$E$3:$F$7,2,FALSE)</f>
        <v>White</v>
      </c>
      <c r="E1046" s="32" t="str">
        <f>VLOOKUP(M1046,'Tables to Convert'!$H$3:$I$5,2,FALSE)</f>
        <v>Male</v>
      </c>
      <c r="F1046" s="32" t="str">
        <f>VLOOKUP(N1046,'Tables to Convert'!$K$3:$L$8,2,FALSE)</f>
        <v>Ohio</v>
      </c>
      <c r="G1046" s="40">
        <f t="shared" si="67"/>
        <v>47</v>
      </c>
      <c r="H1046" s="34">
        <f t="shared" si="68"/>
        <v>6</v>
      </c>
      <c r="I1046" s="12">
        <v>40</v>
      </c>
      <c r="J1046" s="12">
        <v>47</v>
      </c>
      <c r="K1046" s="12">
        <v>37</v>
      </c>
      <c r="L1046" s="12">
        <v>1</v>
      </c>
      <c r="M1046" s="12">
        <v>1</v>
      </c>
      <c r="N1046" s="12">
        <v>31</v>
      </c>
      <c r="O1046" s="12">
        <v>6</v>
      </c>
      <c r="P1046" s="26">
        <v>14000</v>
      </c>
      <c r="Q1046" s="28">
        <v>435987656</v>
      </c>
      <c r="R1046"/>
      <c r="S1046"/>
    </row>
    <row r="1047" spans="1:19">
      <c r="A1047" s="31">
        <f t="shared" si="65"/>
        <v>45</v>
      </c>
      <c r="B1047" s="32" t="str">
        <f>VLOOKUP(K1047,'Tables to Convert'!$B$4:$C$19,2,FALSE)</f>
        <v>High School Diploma</v>
      </c>
      <c r="C1047" s="33">
        <f t="shared" si="66"/>
        <v>29000</v>
      </c>
      <c r="D1047" s="32" t="str">
        <f>VLOOKUP(L1047,'Tables to Convert'!$E$3:$F$7,2,FALSE)</f>
        <v>White</v>
      </c>
      <c r="E1047" s="32" t="str">
        <f>VLOOKUP(M1047,'Tables to Convert'!$H$3:$I$5,2,FALSE)</f>
        <v>Male</v>
      </c>
      <c r="F1047" s="32" t="str">
        <f>VLOOKUP(N1047,'Tables to Convert'!$K$3:$L$8,2,FALSE)</f>
        <v>Ohio</v>
      </c>
      <c r="G1047" s="40">
        <f t="shared" si="67"/>
        <v>36</v>
      </c>
      <c r="H1047" s="34">
        <f t="shared" si="68"/>
        <v>6</v>
      </c>
      <c r="I1047" s="12">
        <v>45</v>
      </c>
      <c r="J1047" s="12">
        <v>36</v>
      </c>
      <c r="K1047" s="12">
        <v>39</v>
      </c>
      <c r="L1047" s="12">
        <v>1</v>
      </c>
      <c r="M1047" s="12">
        <v>1</v>
      </c>
      <c r="N1047" s="12">
        <v>31</v>
      </c>
      <c r="O1047" s="12">
        <v>6</v>
      </c>
      <c r="P1047" s="26">
        <v>29000</v>
      </c>
      <c r="Q1047" s="28">
        <v>220720590</v>
      </c>
      <c r="R1047"/>
      <c r="S1047"/>
    </row>
    <row r="1048" spans="1:19">
      <c r="A1048" s="31">
        <f t="shared" si="65"/>
        <v>45</v>
      </c>
      <c r="B1048" s="32" t="str">
        <f>VLOOKUP(K1048,'Tables to Convert'!$B$4:$C$19,2,FALSE)</f>
        <v>High School Diploma</v>
      </c>
      <c r="C1048" s="33">
        <f t="shared" si="66"/>
        <v>34000</v>
      </c>
      <c r="D1048" s="32" t="str">
        <f>VLOOKUP(L1048,'Tables to Convert'!$E$3:$F$7,2,FALSE)</f>
        <v>White</v>
      </c>
      <c r="E1048" s="32" t="str">
        <f>VLOOKUP(M1048,'Tables to Convert'!$H$3:$I$5,2,FALSE)</f>
        <v>Female</v>
      </c>
      <c r="F1048" s="32" t="str">
        <f>VLOOKUP(N1048,'Tables to Convert'!$K$3:$L$8,2,FALSE)</f>
        <v>Ohio</v>
      </c>
      <c r="G1048" s="40">
        <f t="shared" si="67"/>
        <v>34</v>
      </c>
      <c r="H1048" s="34">
        <f t="shared" si="68"/>
        <v>6</v>
      </c>
      <c r="I1048" s="12">
        <v>45</v>
      </c>
      <c r="J1048" s="12">
        <v>34</v>
      </c>
      <c r="K1048" s="12">
        <v>39</v>
      </c>
      <c r="L1048" s="12">
        <v>1</v>
      </c>
      <c r="M1048" s="12">
        <v>2</v>
      </c>
      <c r="N1048" s="12">
        <v>31</v>
      </c>
      <c r="O1048" s="12">
        <v>6</v>
      </c>
      <c r="P1048" s="26">
        <v>34000</v>
      </c>
      <c r="Q1048" s="28">
        <v>83234101</v>
      </c>
      <c r="R1048"/>
      <c r="S1048"/>
    </row>
    <row r="1049" spans="1:19">
      <c r="A1049" s="31">
        <f t="shared" si="65"/>
        <v>40</v>
      </c>
      <c r="B1049" s="32" t="str">
        <f>VLOOKUP(K1049,'Tables to Convert'!$B$4:$C$19,2,FALSE)</f>
        <v>Some College</v>
      </c>
      <c r="C1049" s="33">
        <f t="shared" si="66"/>
        <v>38000</v>
      </c>
      <c r="D1049" s="32" t="str">
        <f>VLOOKUP(L1049,'Tables to Convert'!$E$3:$F$7,2,FALSE)</f>
        <v>White</v>
      </c>
      <c r="E1049" s="32" t="str">
        <f>VLOOKUP(M1049,'Tables to Convert'!$H$3:$I$5,2,FALSE)</f>
        <v>Male</v>
      </c>
      <c r="F1049" s="32" t="str">
        <f>VLOOKUP(N1049,'Tables to Convert'!$K$3:$L$8,2,FALSE)</f>
        <v>Ohio</v>
      </c>
      <c r="G1049" s="40">
        <f t="shared" si="67"/>
        <v>34</v>
      </c>
      <c r="H1049" s="34">
        <f t="shared" si="68"/>
        <v>4</v>
      </c>
      <c r="I1049" s="12">
        <v>40</v>
      </c>
      <c r="J1049" s="12">
        <v>34</v>
      </c>
      <c r="K1049" s="12">
        <v>40</v>
      </c>
      <c r="L1049" s="12">
        <v>1</v>
      </c>
      <c r="M1049" s="12">
        <v>1</v>
      </c>
      <c r="N1049" s="12">
        <v>31</v>
      </c>
      <c r="O1049" s="12">
        <v>4</v>
      </c>
      <c r="P1049" s="26">
        <v>38000</v>
      </c>
      <c r="Q1049" s="28">
        <v>826360484</v>
      </c>
      <c r="R1049"/>
      <c r="S1049"/>
    </row>
    <row r="1050" spans="1:19">
      <c r="A1050" s="31">
        <f t="shared" si="65"/>
        <v>40</v>
      </c>
      <c r="B1050" s="32" t="str">
        <f>VLOOKUP(K1050,'Tables to Convert'!$B$4:$C$19,2,FALSE)</f>
        <v>High School Diploma</v>
      </c>
      <c r="C1050" s="33">
        <f t="shared" si="66"/>
        <v>38000</v>
      </c>
      <c r="D1050" s="32" t="str">
        <f>VLOOKUP(L1050,'Tables to Convert'!$E$3:$F$7,2,FALSE)</f>
        <v>White</v>
      </c>
      <c r="E1050" s="32" t="str">
        <f>VLOOKUP(M1050,'Tables to Convert'!$H$3:$I$5,2,FALSE)</f>
        <v>Male</v>
      </c>
      <c r="F1050" s="32" t="str">
        <f>VLOOKUP(N1050,'Tables to Convert'!$K$3:$L$8,2,FALSE)</f>
        <v>Ohio</v>
      </c>
      <c r="G1050" s="40">
        <f t="shared" si="67"/>
        <v>38</v>
      </c>
      <c r="H1050" s="34">
        <f t="shared" si="68"/>
        <v>6</v>
      </c>
      <c r="I1050" s="12">
        <v>40</v>
      </c>
      <c r="J1050" s="12">
        <v>38</v>
      </c>
      <c r="K1050" s="12">
        <v>39</v>
      </c>
      <c r="L1050" s="12">
        <v>1</v>
      </c>
      <c r="M1050" s="12">
        <v>1</v>
      </c>
      <c r="N1050" s="12">
        <v>31</v>
      </c>
      <c r="O1050" s="12">
        <v>6</v>
      </c>
      <c r="P1050" s="26">
        <v>38000</v>
      </c>
      <c r="Q1050" s="28">
        <v>563870142</v>
      </c>
      <c r="R1050"/>
      <c r="S1050"/>
    </row>
    <row r="1051" spans="1:19">
      <c r="A1051" s="31">
        <f t="shared" si="65"/>
        <v>40</v>
      </c>
      <c r="B1051" s="32" t="str">
        <f>VLOOKUP(K1051,'Tables to Convert'!$B$4:$C$19,2,FALSE)</f>
        <v>Some College</v>
      </c>
      <c r="C1051" s="33">
        <f t="shared" si="66"/>
        <v>21000</v>
      </c>
      <c r="D1051" s="32" t="str">
        <f>VLOOKUP(L1051,'Tables to Convert'!$E$3:$F$7,2,FALSE)</f>
        <v>White</v>
      </c>
      <c r="E1051" s="32" t="str">
        <f>VLOOKUP(M1051,'Tables to Convert'!$H$3:$I$5,2,FALSE)</f>
        <v>Female</v>
      </c>
      <c r="F1051" s="32" t="str">
        <f>VLOOKUP(N1051,'Tables to Convert'!$K$3:$L$8,2,FALSE)</f>
        <v>Ohio</v>
      </c>
      <c r="G1051" s="40">
        <f t="shared" si="67"/>
        <v>39</v>
      </c>
      <c r="H1051" s="34">
        <f t="shared" si="68"/>
        <v>6</v>
      </c>
      <c r="I1051" s="12">
        <v>40</v>
      </c>
      <c r="J1051" s="12">
        <v>39</v>
      </c>
      <c r="K1051" s="12">
        <v>40</v>
      </c>
      <c r="L1051" s="12">
        <v>1</v>
      </c>
      <c r="M1051" s="12">
        <v>2</v>
      </c>
      <c r="N1051" s="12">
        <v>31</v>
      </c>
      <c r="O1051" s="12">
        <v>6</v>
      </c>
      <c r="P1051" s="26">
        <v>21000</v>
      </c>
      <c r="Q1051" s="28">
        <v>311425455</v>
      </c>
      <c r="R1051"/>
      <c r="S1051"/>
    </row>
    <row r="1052" spans="1:19">
      <c r="A1052" s="31">
        <f t="shared" si="65"/>
        <v>40</v>
      </c>
      <c r="B1052" s="32" t="str">
        <f>VLOOKUP(K1052,'Tables to Convert'!$B$4:$C$19,2,FALSE)</f>
        <v>High School Diploma</v>
      </c>
      <c r="C1052" s="33">
        <f t="shared" si="66"/>
        <v>32000</v>
      </c>
      <c r="D1052" s="32" t="str">
        <f>VLOOKUP(L1052,'Tables to Convert'!$E$3:$F$7,2,FALSE)</f>
        <v>White</v>
      </c>
      <c r="E1052" s="32" t="str">
        <f>VLOOKUP(M1052,'Tables to Convert'!$H$3:$I$5,2,FALSE)</f>
        <v>Male</v>
      </c>
      <c r="F1052" s="32" t="str">
        <f>VLOOKUP(N1052,'Tables to Convert'!$K$3:$L$8,2,FALSE)</f>
        <v>Ohio</v>
      </c>
      <c r="G1052" s="40">
        <f t="shared" si="67"/>
        <v>32</v>
      </c>
      <c r="H1052" s="34">
        <f t="shared" si="68"/>
        <v>2</v>
      </c>
      <c r="I1052" s="12">
        <v>40</v>
      </c>
      <c r="J1052" s="12">
        <v>32</v>
      </c>
      <c r="K1052" s="12">
        <v>39</v>
      </c>
      <c r="L1052" s="12">
        <v>1</v>
      </c>
      <c r="M1052" s="12">
        <v>1</v>
      </c>
      <c r="N1052" s="12">
        <v>31</v>
      </c>
      <c r="O1052" s="12">
        <v>2</v>
      </c>
      <c r="P1052" s="26">
        <v>32000</v>
      </c>
      <c r="Q1052" s="28">
        <v>714926698</v>
      </c>
      <c r="R1052"/>
      <c r="S1052"/>
    </row>
    <row r="1053" spans="1:19">
      <c r="A1053" s="31">
        <f t="shared" si="65"/>
        <v>40</v>
      </c>
      <c r="B1053" s="32" t="str">
        <f>VLOOKUP(K1053,'Tables to Convert'!$B$4:$C$19,2,FALSE)</f>
        <v>11th Grade</v>
      </c>
      <c r="C1053" s="33">
        <f t="shared" si="66"/>
        <v>40000</v>
      </c>
      <c r="D1053" s="32" t="str">
        <f>VLOOKUP(L1053,'Tables to Convert'!$E$3:$F$7,2,FALSE)</f>
        <v>Black</v>
      </c>
      <c r="E1053" s="32" t="str">
        <f>VLOOKUP(M1053,'Tables to Convert'!$H$3:$I$5,2,FALSE)</f>
        <v>Male</v>
      </c>
      <c r="F1053" s="32" t="str">
        <f>VLOOKUP(N1053,'Tables to Convert'!$K$3:$L$8,2,FALSE)</f>
        <v>Ohio</v>
      </c>
      <c r="G1053" s="40">
        <f t="shared" si="67"/>
        <v>55</v>
      </c>
      <c r="H1053" s="34">
        <f t="shared" si="68"/>
        <v>2</v>
      </c>
      <c r="I1053" s="12">
        <v>40</v>
      </c>
      <c r="J1053" s="12">
        <v>55</v>
      </c>
      <c r="K1053" s="12">
        <v>37</v>
      </c>
      <c r="L1053" s="12">
        <v>2</v>
      </c>
      <c r="M1053" s="12">
        <v>1</v>
      </c>
      <c r="N1053" s="12">
        <v>31</v>
      </c>
      <c r="O1053" s="12">
        <v>2</v>
      </c>
      <c r="P1053" s="26">
        <v>40000</v>
      </c>
      <c r="Q1053" s="28">
        <v>418010602</v>
      </c>
      <c r="R1053"/>
      <c r="S1053"/>
    </row>
    <row r="1054" spans="1:19">
      <c r="A1054" s="31">
        <f t="shared" si="65"/>
        <v>40</v>
      </c>
      <c r="B1054" s="32" t="str">
        <f>VLOOKUP(K1054,'Tables to Convert'!$B$4:$C$19,2,FALSE)</f>
        <v>High School Diploma</v>
      </c>
      <c r="C1054" s="33">
        <f t="shared" si="66"/>
        <v>22000</v>
      </c>
      <c r="D1054" s="32" t="str">
        <f>VLOOKUP(L1054,'Tables to Convert'!$E$3:$F$7,2,FALSE)</f>
        <v>Black</v>
      </c>
      <c r="E1054" s="32" t="str">
        <f>VLOOKUP(M1054,'Tables to Convert'!$H$3:$I$5,2,FALSE)</f>
        <v>Female</v>
      </c>
      <c r="F1054" s="32" t="str">
        <f>VLOOKUP(N1054,'Tables to Convert'!$K$3:$L$8,2,FALSE)</f>
        <v>Ohio</v>
      </c>
      <c r="G1054" s="40">
        <f t="shared" si="67"/>
        <v>54</v>
      </c>
      <c r="H1054" s="34">
        <f t="shared" si="68"/>
        <v>2</v>
      </c>
      <c r="I1054" s="12">
        <v>40</v>
      </c>
      <c r="J1054" s="12">
        <v>54</v>
      </c>
      <c r="K1054" s="12">
        <v>39</v>
      </c>
      <c r="L1054" s="12">
        <v>2</v>
      </c>
      <c r="M1054" s="12">
        <v>2</v>
      </c>
      <c r="N1054" s="12">
        <v>31</v>
      </c>
      <c r="O1054" s="12">
        <v>2</v>
      </c>
      <c r="P1054" s="26">
        <v>22000</v>
      </c>
      <c r="Q1054" s="28">
        <v>400462565</v>
      </c>
      <c r="R1054"/>
      <c r="S1054"/>
    </row>
    <row r="1055" spans="1:19">
      <c r="A1055" s="31">
        <f t="shared" si="65"/>
        <v>40</v>
      </c>
      <c r="B1055" s="32" t="str">
        <f>VLOOKUP(K1055,'Tables to Convert'!$B$4:$C$19,2,FALSE)</f>
        <v>Some College</v>
      </c>
      <c r="C1055" s="33">
        <f t="shared" si="66"/>
        <v>17100</v>
      </c>
      <c r="D1055" s="32" t="str">
        <f>VLOOKUP(L1055,'Tables to Convert'!$E$3:$F$7,2,FALSE)</f>
        <v>White</v>
      </c>
      <c r="E1055" s="32" t="str">
        <f>VLOOKUP(M1055,'Tables to Convert'!$H$3:$I$5,2,FALSE)</f>
        <v>Female</v>
      </c>
      <c r="F1055" s="32" t="str">
        <f>VLOOKUP(N1055,'Tables to Convert'!$K$3:$L$8,2,FALSE)</f>
        <v>Ohio</v>
      </c>
      <c r="G1055" s="40">
        <f t="shared" si="67"/>
        <v>34</v>
      </c>
      <c r="H1055" s="34">
        <f t="shared" si="68"/>
        <v>1</v>
      </c>
      <c r="I1055" s="12">
        <v>40</v>
      </c>
      <c r="J1055" s="12">
        <v>34</v>
      </c>
      <c r="K1055" s="12">
        <v>43</v>
      </c>
      <c r="L1055" s="12">
        <v>1</v>
      </c>
      <c r="M1055" s="12">
        <v>2</v>
      </c>
      <c r="N1055" s="12">
        <v>31</v>
      </c>
      <c r="O1055" s="12">
        <v>1</v>
      </c>
      <c r="P1055" s="26">
        <v>17100</v>
      </c>
      <c r="Q1055" s="28">
        <v>265407521</v>
      </c>
      <c r="R1055"/>
      <c r="S1055"/>
    </row>
    <row r="1056" spans="1:19">
      <c r="A1056" s="31">
        <f t="shared" si="65"/>
        <v>40</v>
      </c>
      <c r="B1056" s="32" t="str">
        <f>VLOOKUP(K1056,'Tables to Convert'!$B$4:$C$19,2,FALSE)</f>
        <v>Some College</v>
      </c>
      <c r="C1056" s="33">
        <f t="shared" si="66"/>
        <v>65000</v>
      </c>
      <c r="D1056" s="32" t="str">
        <f>VLOOKUP(L1056,'Tables to Convert'!$E$3:$F$7,2,FALSE)</f>
        <v>White</v>
      </c>
      <c r="E1056" s="32" t="str">
        <f>VLOOKUP(M1056,'Tables to Convert'!$H$3:$I$5,2,FALSE)</f>
        <v>Male</v>
      </c>
      <c r="F1056" s="32" t="str">
        <f>VLOOKUP(N1056,'Tables to Convert'!$K$3:$L$8,2,FALSE)</f>
        <v>Ohio</v>
      </c>
      <c r="G1056" s="40">
        <f t="shared" si="67"/>
        <v>38</v>
      </c>
      <c r="H1056" s="34">
        <f t="shared" si="68"/>
        <v>4</v>
      </c>
      <c r="I1056" s="12">
        <v>40</v>
      </c>
      <c r="J1056" s="12">
        <v>38</v>
      </c>
      <c r="K1056" s="12">
        <v>40</v>
      </c>
      <c r="L1056" s="12">
        <v>1</v>
      </c>
      <c r="M1056" s="12">
        <v>1</v>
      </c>
      <c r="N1056" s="12">
        <v>31</v>
      </c>
      <c r="O1056" s="12">
        <v>4</v>
      </c>
      <c r="P1056" s="26">
        <v>65000</v>
      </c>
      <c r="Q1056" s="28">
        <v>625792346</v>
      </c>
      <c r="R1056"/>
      <c r="S1056"/>
    </row>
    <row r="1057" spans="1:19">
      <c r="A1057" s="31">
        <f t="shared" si="65"/>
        <v>40</v>
      </c>
      <c r="B1057" s="32" t="str">
        <f>VLOOKUP(K1057,'Tables to Convert'!$B$4:$C$19,2,FALSE)</f>
        <v>High School Diploma</v>
      </c>
      <c r="C1057" s="33">
        <f t="shared" si="66"/>
        <v>38000</v>
      </c>
      <c r="D1057" s="32" t="str">
        <f>VLOOKUP(L1057,'Tables to Convert'!$E$3:$F$7,2,FALSE)</f>
        <v>White</v>
      </c>
      <c r="E1057" s="32" t="str">
        <f>VLOOKUP(M1057,'Tables to Convert'!$H$3:$I$5,2,FALSE)</f>
        <v>Female</v>
      </c>
      <c r="F1057" s="32" t="str">
        <f>VLOOKUP(N1057,'Tables to Convert'!$K$3:$L$8,2,FALSE)</f>
        <v>Ohio</v>
      </c>
      <c r="G1057" s="40">
        <f t="shared" si="67"/>
        <v>52</v>
      </c>
      <c r="H1057" s="34">
        <f t="shared" si="68"/>
        <v>6</v>
      </c>
      <c r="I1057" s="12">
        <v>40</v>
      </c>
      <c r="J1057" s="12">
        <v>52</v>
      </c>
      <c r="K1057" s="12">
        <v>39</v>
      </c>
      <c r="L1057" s="12">
        <v>1</v>
      </c>
      <c r="M1057" s="12">
        <v>2</v>
      </c>
      <c r="N1057" s="12">
        <v>31</v>
      </c>
      <c r="O1057" s="12">
        <v>6</v>
      </c>
      <c r="P1057" s="26">
        <v>38000</v>
      </c>
      <c r="Q1057" s="28">
        <v>833083955</v>
      </c>
      <c r="R1057"/>
      <c r="S1057"/>
    </row>
    <row r="1058" spans="1:19">
      <c r="A1058" s="31">
        <f t="shared" si="65"/>
        <v>40</v>
      </c>
      <c r="B1058" s="32" t="str">
        <f>VLOOKUP(K1058,'Tables to Convert'!$B$4:$C$19,2,FALSE)</f>
        <v>High School Diploma</v>
      </c>
      <c r="C1058" s="33">
        <f t="shared" si="66"/>
        <v>22000</v>
      </c>
      <c r="D1058" s="32" t="str">
        <f>VLOOKUP(L1058,'Tables to Convert'!$E$3:$F$7,2,FALSE)</f>
        <v>White</v>
      </c>
      <c r="E1058" s="32" t="str">
        <f>VLOOKUP(M1058,'Tables to Convert'!$H$3:$I$5,2,FALSE)</f>
        <v>Male</v>
      </c>
      <c r="F1058" s="32" t="str">
        <f>VLOOKUP(N1058,'Tables to Convert'!$K$3:$L$8,2,FALSE)</f>
        <v>Ohio</v>
      </c>
      <c r="G1058" s="40">
        <f t="shared" si="67"/>
        <v>44</v>
      </c>
      <c r="H1058" s="34">
        <f t="shared" si="68"/>
        <v>5</v>
      </c>
      <c r="I1058" s="12">
        <v>40</v>
      </c>
      <c r="J1058" s="12">
        <v>44</v>
      </c>
      <c r="K1058" s="12">
        <v>39</v>
      </c>
      <c r="L1058" s="12">
        <v>1</v>
      </c>
      <c r="M1058" s="12">
        <v>1</v>
      </c>
      <c r="N1058" s="12">
        <v>31</v>
      </c>
      <c r="O1058" s="12">
        <v>5</v>
      </c>
      <c r="P1058" s="26">
        <v>22000</v>
      </c>
      <c r="Q1058" s="28">
        <v>611262493</v>
      </c>
      <c r="R1058"/>
      <c r="S1058"/>
    </row>
    <row r="1059" spans="1:19">
      <c r="A1059" s="31">
        <f t="shared" si="65"/>
        <v>40</v>
      </c>
      <c r="B1059" s="32" t="str">
        <f>VLOOKUP(K1059,'Tables to Convert'!$B$4:$C$19,2,FALSE)</f>
        <v>High School Diploma</v>
      </c>
      <c r="C1059" s="33">
        <f t="shared" si="66"/>
        <v>2500</v>
      </c>
      <c r="D1059" s="32" t="str">
        <f>VLOOKUP(L1059,'Tables to Convert'!$E$3:$F$7,2,FALSE)</f>
        <v>White</v>
      </c>
      <c r="E1059" s="32" t="str">
        <f>VLOOKUP(M1059,'Tables to Convert'!$H$3:$I$5,2,FALSE)</f>
        <v>Male</v>
      </c>
      <c r="F1059" s="32" t="str">
        <f>VLOOKUP(N1059,'Tables to Convert'!$K$3:$L$8,2,FALSE)</f>
        <v>Ohio</v>
      </c>
      <c r="G1059" s="40">
        <f t="shared" si="67"/>
        <v>46</v>
      </c>
      <c r="H1059" s="34">
        <f t="shared" si="68"/>
        <v>5</v>
      </c>
      <c r="I1059" s="12">
        <v>40</v>
      </c>
      <c r="J1059" s="12">
        <v>46</v>
      </c>
      <c r="K1059" s="12">
        <v>39</v>
      </c>
      <c r="L1059" s="12">
        <v>1</v>
      </c>
      <c r="M1059" s="12">
        <v>1</v>
      </c>
      <c r="N1059" s="12">
        <v>31</v>
      </c>
      <c r="O1059" s="12">
        <v>5</v>
      </c>
      <c r="P1059" s="26">
        <v>2500</v>
      </c>
      <c r="Q1059" s="28">
        <v>398961887</v>
      </c>
      <c r="R1059"/>
      <c r="S1059"/>
    </row>
    <row r="1060" spans="1:19">
      <c r="A1060" s="31">
        <f t="shared" si="65"/>
        <v>40</v>
      </c>
      <c r="B1060" s="32" t="str">
        <f>VLOOKUP(K1060,'Tables to Convert'!$B$4:$C$19,2,FALSE)</f>
        <v>Some College</v>
      </c>
      <c r="C1060" s="33">
        <f t="shared" si="66"/>
        <v>48000</v>
      </c>
      <c r="D1060" s="32" t="str">
        <f>VLOOKUP(L1060,'Tables to Convert'!$E$3:$F$7,2,FALSE)</f>
        <v>Black</v>
      </c>
      <c r="E1060" s="32" t="str">
        <f>VLOOKUP(M1060,'Tables to Convert'!$H$3:$I$5,2,FALSE)</f>
        <v>Female</v>
      </c>
      <c r="F1060" s="32" t="str">
        <f>VLOOKUP(N1060,'Tables to Convert'!$K$3:$L$8,2,FALSE)</f>
        <v>Ohio</v>
      </c>
      <c r="G1060" s="40">
        <f t="shared" si="67"/>
        <v>54</v>
      </c>
      <c r="H1060" s="34">
        <f t="shared" si="68"/>
        <v>3</v>
      </c>
      <c r="I1060" s="12">
        <v>40</v>
      </c>
      <c r="J1060" s="12">
        <v>54</v>
      </c>
      <c r="K1060" s="12">
        <v>40</v>
      </c>
      <c r="L1060" s="12">
        <v>2</v>
      </c>
      <c r="M1060" s="12">
        <v>2</v>
      </c>
      <c r="N1060" s="12">
        <v>31</v>
      </c>
      <c r="O1060" s="12">
        <v>3</v>
      </c>
      <c r="P1060" s="26">
        <v>48000</v>
      </c>
      <c r="Q1060" s="28">
        <v>206246664</v>
      </c>
      <c r="R1060"/>
      <c r="S1060"/>
    </row>
    <row r="1061" spans="1:19">
      <c r="A1061" s="31">
        <f t="shared" si="65"/>
        <v>40</v>
      </c>
      <c r="B1061" s="32" t="str">
        <f>VLOOKUP(K1061,'Tables to Convert'!$B$4:$C$19,2,FALSE)</f>
        <v>High School Diploma</v>
      </c>
      <c r="C1061" s="33">
        <f t="shared" si="66"/>
        <v>18000</v>
      </c>
      <c r="D1061" s="32" t="str">
        <f>VLOOKUP(L1061,'Tables to Convert'!$E$3:$F$7,2,FALSE)</f>
        <v>White</v>
      </c>
      <c r="E1061" s="32" t="str">
        <f>VLOOKUP(M1061,'Tables to Convert'!$H$3:$I$5,2,FALSE)</f>
        <v>Female</v>
      </c>
      <c r="F1061" s="32" t="str">
        <f>VLOOKUP(N1061,'Tables to Convert'!$K$3:$L$8,2,FALSE)</f>
        <v>Ohio</v>
      </c>
      <c r="G1061" s="40">
        <f t="shared" si="67"/>
        <v>39</v>
      </c>
      <c r="H1061" s="34">
        <f t="shared" si="68"/>
        <v>1</v>
      </c>
      <c r="I1061" s="12">
        <v>40</v>
      </c>
      <c r="J1061" s="12">
        <v>39</v>
      </c>
      <c r="K1061" s="12">
        <v>39</v>
      </c>
      <c r="L1061" s="12">
        <v>1</v>
      </c>
      <c r="M1061" s="12">
        <v>2</v>
      </c>
      <c r="N1061" s="12">
        <v>31</v>
      </c>
      <c r="O1061" s="12">
        <v>1</v>
      </c>
      <c r="P1061" s="26">
        <v>18000</v>
      </c>
      <c r="Q1061" s="28">
        <v>909693107</v>
      </c>
      <c r="R1061"/>
      <c r="S1061"/>
    </row>
    <row r="1062" spans="1:19">
      <c r="A1062" s="31">
        <f t="shared" si="65"/>
        <v>48</v>
      </c>
      <c r="B1062" s="32" t="str">
        <f>VLOOKUP(K1062,'Tables to Convert'!$B$4:$C$19,2,FALSE)</f>
        <v>Some College</v>
      </c>
      <c r="C1062" s="33">
        <f t="shared" si="66"/>
        <v>27676</v>
      </c>
      <c r="D1062" s="32" t="str">
        <f>VLOOKUP(L1062,'Tables to Convert'!$E$3:$F$7,2,FALSE)</f>
        <v>White</v>
      </c>
      <c r="E1062" s="32" t="str">
        <f>VLOOKUP(M1062,'Tables to Convert'!$H$3:$I$5,2,FALSE)</f>
        <v>Male</v>
      </c>
      <c r="F1062" s="32" t="str">
        <f>VLOOKUP(N1062,'Tables to Convert'!$K$3:$L$8,2,FALSE)</f>
        <v>Ohio</v>
      </c>
      <c r="G1062" s="40">
        <f t="shared" si="67"/>
        <v>31</v>
      </c>
      <c r="H1062" s="34">
        <f t="shared" si="68"/>
        <v>4</v>
      </c>
      <c r="I1062" s="12">
        <v>48</v>
      </c>
      <c r="J1062" s="12">
        <v>31</v>
      </c>
      <c r="K1062" s="12">
        <v>40</v>
      </c>
      <c r="L1062" s="12">
        <v>1</v>
      </c>
      <c r="M1062" s="12">
        <v>1</v>
      </c>
      <c r="N1062" s="12">
        <v>31</v>
      </c>
      <c r="O1062" s="12">
        <v>4</v>
      </c>
      <c r="P1062" s="26">
        <v>27676</v>
      </c>
      <c r="Q1062" s="28">
        <v>653164969</v>
      </c>
      <c r="R1062"/>
      <c r="S1062"/>
    </row>
    <row r="1063" spans="1:19">
      <c r="A1063" s="31">
        <f t="shared" si="65"/>
        <v>55</v>
      </c>
      <c r="B1063" s="32" t="str">
        <f>VLOOKUP(K1063,'Tables to Convert'!$B$4:$C$19,2,FALSE)</f>
        <v>Some College</v>
      </c>
      <c r="C1063" s="33">
        <f t="shared" si="66"/>
        <v>110000</v>
      </c>
      <c r="D1063" s="32" t="str">
        <f>VLOOKUP(L1063,'Tables to Convert'!$E$3:$F$7,2,FALSE)</f>
        <v>White</v>
      </c>
      <c r="E1063" s="32" t="str">
        <f>VLOOKUP(M1063,'Tables to Convert'!$H$3:$I$5,2,FALSE)</f>
        <v>Male</v>
      </c>
      <c r="F1063" s="32" t="str">
        <f>VLOOKUP(N1063,'Tables to Convert'!$K$3:$L$8,2,FALSE)</f>
        <v>Ohio</v>
      </c>
      <c r="G1063" s="40">
        <f t="shared" si="67"/>
        <v>35</v>
      </c>
      <c r="H1063" s="34">
        <f t="shared" si="68"/>
        <v>3</v>
      </c>
      <c r="I1063" s="12">
        <v>55</v>
      </c>
      <c r="J1063" s="12">
        <v>35</v>
      </c>
      <c r="K1063" s="12">
        <v>43</v>
      </c>
      <c r="L1063" s="12">
        <v>1</v>
      </c>
      <c r="M1063" s="12">
        <v>1</v>
      </c>
      <c r="N1063" s="12">
        <v>31</v>
      </c>
      <c r="O1063" s="12">
        <v>3</v>
      </c>
      <c r="P1063" s="26">
        <v>110000</v>
      </c>
      <c r="Q1063" s="28">
        <v>607884001</v>
      </c>
      <c r="R1063"/>
      <c r="S1063"/>
    </row>
    <row r="1064" spans="1:19">
      <c r="A1064" s="31">
        <f t="shared" si="65"/>
        <v>50</v>
      </c>
      <c r="B1064" s="32" t="str">
        <f>VLOOKUP(K1064,'Tables to Convert'!$B$4:$C$19,2,FALSE)</f>
        <v>Bachelors</v>
      </c>
      <c r="C1064" s="33">
        <f t="shared" si="66"/>
        <v>80000</v>
      </c>
      <c r="D1064" s="32" t="str">
        <f>VLOOKUP(L1064,'Tables to Convert'!$E$3:$F$7,2,FALSE)</f>
        <v>White</v>
      </c>
      <c r="E1064" s="32" t="str">
        <f>VLOOKUP(M1064,'Tables to Convert'!$H$3:$I$5,2,FALSE)</f>
        <v>Female</v>
      </c>
      <c r="F1064" s="32" t="str">
        <f>VLOOKUP(N1064,'Tables to Convert'!$K$3:$L$8,2,FALSE)</f>
        <v>Ohio</v>
      </c>
      <c r="G1064" s="40">
        <f t="shared" si="67"/>
        <v>43</v>
      </c>
      <c r="H1064" s="34">
        <f t="shared" si="68"/>
        <v>3</v>
      </c>
      <c r="I1064" s="12">
        <v>50</v>
      </c>
      <c r="J1064" s="12">
        <v>43</v>
      </c>
      <c r="K1064" s="12">
        <v>44</v>
      </c>
      <c r="L1064" s="12">
        <v>1</v>
      </c>
      <c r="M1064" s="12">
        <v>2</v>
      </c>
      <c r="N1064" s="12">
        <v>31</v>
      </c>
      <c r="O1064" s="12">
        <v>3</v>
      </c>
      <c r="P1064" s="26">
        <v>80000</v>
      </c>
      <c r="Q1064" s="28">
        <v>288532169</v>
      </c>
      <c r="R1064"/>
      <c r="S1064"/>
    </row>
    <row r="1065" spans="1:19">
      <c r="A1065" s="31">
        <f t="shared" si="65"/>
        <v>50</v>
      </c>
      <c r="B1065" s="32" t="str">
        <f>VLOOKUP(K1065,'Tables to Convert'!$B$4:$C$19,2,FALSE)</f>
        <v>Some College</v>
      </c>
      <c r="C1065" s="33">
        <f t="shared" si="66"/>
        <v>78000</v>
      </c>
      <c r="D1065" s="32" t="str">
        <f>VLOOKUP(L1065,'Tables to Convert'!$E$3:$F$7,2,FALSE)</f>
        <v>White</v>
      </c>
      <c r="E1065" s="32" t="str">
        <f>VLOOKUP(M1065,'Tables to Convert'!$H$3:$I$5,2,FALSE)</f>
        <v>Male</v>
      </c>
      <c r="F1065" s="32" t="str">
        <f>VLOOKUP(N1065,'Tables to Convert'!$K$3:$L$8,2,FALSE)</f>
        <v>Ohio</v>
      </c>
      <c r="G1065" s="40">
        <f t="shared" si="67"/>
        <v>39</v>
      </c>
      <c r="H1065" s="34">
        <f t="shared" si="68"/>
        <v>3</v>
      </c>
      <c r="I1065" s="12">
        <v>50</v>
      </c>
      <c r="J1065" s="12">
        <v>39</v>
      </c>
      <c r="K1065" s="12">
        <v>41</v>
      </c>
      <c r="L1065" s="12">
        <v>1</v>
      </c>
      <c r="M1065" s="12">
        <v>1</v>
      </c>
      <c r="N1065" s="12">
        <v>31</v>
      </c>
      <c r="O1065" s="12">
        <v>3</v>
      </c>
      <c r="P1065" s="26">
        <v>78000</v>
      </c>
      <c r="Q1065" s="28">
        <v>249433591</v>
      </c>
      <c r="R1065"/>
      <c r="S1065"/>
    </row>
    <row r="1066" spans="1:19">
      <c r="A1066" s="31">
        <f t="shared" si="65"/>
        <v>40</v>
      </c>
      <c r="B1066" s="32" t="str">
        <f>VLOOKUP(K1066,'Tables to Convert'!$B$4:$C$19,2,FALSE)</f>
        <v>High School Diploma</v>
      </c>
      <c r="C1066" s="33">
        <f t="shared" si="66"/>
        <v>38000</v>
      </c>
      <c r="D1066" s="32" t="str">
        <f>VLOOKUP(L1066,'Tables to Convert'!$E$3:$F$7,2,FALSE)</f>
        <v>White</v>
      </c>
      <c r="E1066" s="32" t="str">
        <f>VLOOKUP(M1066,'Tables to Convert'!$H$3:$I$5,2,FALSE)</f>
        <v>Female</v>
      </c>
      <c r="F1066" s="32" t="str">
        <f>VLOOKUP(N1066,'Tables to Convert'!$K$3:$L$8,2,FALSE)</f>
        <v>Ohio</v>
      </c>
      <c r="G1066" s="40">
        <f t="shared" si="67"/>
        <v>35</v>
      </c>
      <c r="H1066" s="34">
        <f t="shared" si="68"/>
        <v>6</v>
      </c>
      <c r="I1066" s="12">
        <v>40</v>
      </c>
      <c r="J1066" s="12">
        <v>35</v>
      </c>
      <c r="K1066" s="12">
        <v>39</v>
      </c>
      <c r="L1066" s="12">
        <v>1</v>
      </c>
      <c r="M1066" s="12">
        <v>2</v>
      </c>
      <c r="N1066" s="12">
        <v>31</v>
      </c>
      <c r="O1066" s="12">
        <v>6</v>
      </c>
      <c r="P1066" s="26">
        <v>38000</v>
      </c>
      <c r="Q1066" s="28">
        <v>277464883</v>
      </c>
      <c r="R1066"/>
      <c r="S1066"/>
    </row>
    <row r="1067" spans="1:19">
      <c r="A1067" s="31">
        <f t="shared" si="65"/>
        <v>40</v>
      </c>
      <c r="B1067" s="32" t="str">
        <f>VLOOKUP(K1067,'Tables to Convert'!$B$4:$C$19,2,FALSE)</f>
        <v>High School Diploma</v>
      </c>
      <c r="C1067" s="33">
        <f t="shared" si="66"/>
        <v>17000</v>
      </c>
      <c r="D1067" s="32" t="str">
        <f>VLOOKUP(L1067,'Tables to Convert'!$E$3:$F$7,2,FALSE)</f>
        <v>White</v>
      </c>
      <c r="E1067" s="32" t="str">
        <f>VLOOKUP(M1067,'Tables to Convert'!$H$3:$I$5,2,FALSE)</f>
        <v>Female</v>
      </c>
      <c r="F1067" s="32" t="str">
        <f>VLOOKUP(N1067,'Tables to Convert'!$K$3:$L$8,2,FALSE)</f>
        <v>Ohio</v>
      </c>
      <c r="G1067" s="40">
        <f t="shared" si="67"/>
        <v>39</v>
      </c>
      <c r="H1067" s="34">
        <f t="shared" si="68"/>
        <v>7</v>
      </c>
      <c r="I1067" s="12">
        <v>40</v>
      </c>
      <c r="J1067" s="12">
        <v>39</v>
      </c>
      <c r="K1067" s="12">
        <v>39</v>
      </c>
      <c r="L1067" s="12">
        <v>1</v>
      </c>
      <c r="M1067" s="12">
        <v>2</v>
      </c>
      <c r="N1067" s="12">
        <v>31</v>
      </c>
      <c r="O1067" s="12">
        <v>7</v>
      </c>
      <c r="P1067" s="26">
        <v>17000</v>
      </c>
      <c r="Q1067" s="28">
        <v>916884517</v>
      </c>
      <c r="R1067"/>
      <c r="S1067"/>
    </row>
    <row r="1068" spans="1:19">
      <c r="A1068" s="31">
        <f t="shared" si="65"/>
        <v>40</v>
      </c>
      <c r="B1068" s="32" t="str">
        <f>VLOOKUP(K1068,'Tables to Convert'!$B$4:$C$19,2,FALSE)</f>
        <v>Some College</v>
      </c>
      <c r="C1068" s="33">
        <f t="shared" si="66"/>
        <v>41500</v>
      </c>
      <c r="D1068" s="32" t="str">
        <f>VLOOKUP(L1068,'Tables to Convert'!$E$3:$F$7,2,FALSE)</f>
        <v>White</v>
      </c>
      <c r="E1068" s="32" t="str">
        <f>VLOOKUP(M1068,'Tables to Convert'!$H$3:$I$5,2,FALSE)</f>
        <v>Male</v>
      </c>
      <c r="F1068" s="32" t="str">
        <f>VLOOKUP(N1068,'Tables to Convert'!$K$3:$L$8,2,FALSE)</f>
        <v>Ohio</v>
      </c>
      <c r="G1068" s="40">
        <f t="shared" si="67"/>
        <v>44</v>
      </c>
      <c r="H1068" s="34">
        <f t="shared" si="68"/>
        <v>6</v>
      </c>
      <c r="I1068" s="12">
        <v>40</v>
      </c>
      <c r="J1068" s="12">
        <v>44</v>
      </c>
      <c r="K1068" s="12">
        <v>40</v>
      </c>
      <c r="L1068" s="12">
        <v>1</v>
      </c>
      <c r="M1068" s="12">
        <v>1</v>
      </c>
      <c r="N1068" s="12">
        <v>31</v>
      </c>
      <c r="O1068" s="12">
        <v>6</v>
      </c>
      <c r="P1068" s="26">
        <v>41500</v>
      </c>
      <c r="Q1068" s="28">
        <v>724526591</v>
      </c>
      <c r="R1068"/>
      <c r="S1068"/>
    </row>
    <row r="1069" spans="1:19">
      <c r="A1069" s="31">
        <f t="shared" si="65"/>
        <v>47</v>
      </c>
      <c r="B1069" s="32" t="str">
        <f>VLOOKUP(K1069,'Tables to Convert'!$B$4:$C$19,2,FALSE)</f>
        <v>Bachelors</v>
      </c>
      <c r="C1069" s="33">
        <f t="shared" si="66"/>
        <v>306731</v>
      </c>
      <c r="D1069" s="32" t="str">
        <f>VLOOKUP(L1069,'Tables to Convert'!$E$3:$F$7,2,FALSE)</f>
        <v>White</v>
      </c>
      <c r="E1069" s="32" t="str">
        <f>VLOOKUP(M1069,'Tables to Convert'!$H$3:$I$5,2,FALSE)</f>
        <v>Male</v>
      </c>
      <c r="F1069" s="32" t="str">
        <f>VLOOKUP(N1069,'Tables to Convert'!$K$3:$L$8,2,FALSE)</f>
        <v>Ohio</v>
      </c>
      <c r="G1069" s="40">
        <f t="shared" si="67"/>
        <v>52</v>
      </c>
      <c r="H1069" s="34">
        <f t="shared" si="68"/>
        <v>8</v>
      </c>
      <c r="I1069" s="12">
        <v>47</v>
      </c>
      <c r="J1069" s="12">
        <v>52</v>
      </c>
      <c r="K1069" s="12">
        <v>44</v>
      </c>
      <c r="L1069" s="12">
        <v>1</v>
      </c>
      <c r="M1069" s="12">
        <v>1</v>
      </c>
      <c r="N1069" s="12">
        <v>31</v>
      </c>
      <c r="O1069" s="12">
        <v>8</v>
      </c>
      <c r="P1069" s="26">
        <v>306731</v>
      </c>
      <c r="Q1069" s="28">
        <v>128434482</v>
      </c>
      <c r="R1069"/>
      <c r="S1069"/>
    </row>
    <row r="1070" spans="1:19">
      <c r="A1070" s="31">
        <f t="shared" si="65"/>
        <v>55</v>
      </c>
      <c r="B1070" s="32" t="str">
        <f>VLOOKUP(K1070,'Tables to Convert'!$B$4:$C$19,2,FALSE)</f>
        <v>Some College</v>
      </c>
      <c r="C1070" s="33">
        <f t="shared" si="66"/>
        <v>135000</v>
      </c>
      <c r="D1070" s="32" t="str">
        <f>VLOOKUP(L1070,'Tables to Convert'!$E$3:$F$7,2,FALSE)</f>
        <v>White</v>
      </c>
      <c r="E1070" s="32" t="str">
        <f>VLOOKUP(M1070,'Tables to Convert'!$H$3:$I$5,2,FALSE)</f>
        <v>Male</v>
      </c>
      <c r="F1070" s="32" t="str">
        <f>VLOOKUP(N1070,'Tables to Convert'!$K$3:$L$8,2,FALSE)</f>
        <v>Ohio</v>
      </c>
      <c r="G1070" s="40">
        <f t="shared" si="67"/>
        <v>39</v>
      </c>
      <c r="H1070" s="34">
        <f t="shared" si="68"/>
        <v>6</v>
      </c>
      <c r="I1070" s="12">
        <v>55</v>
      </c>
      <c r="J1070" s="12">
        <v>39</v>
      </c>
      <c r="K1070" s="12">
        <v>43</v>
      </c>
      <c r="L1070" s="12">
        <v>1</v>
      </c>
      <c r="M1070" s="12">
        <v>1</v>
      </c>
      <c r="N1070" s="12">
        <v>31</v>
      </c>
      <c r="O1070" s="12">
        <v>6</v>
      </c>
      <c r="P1070" s="26">
        <v>135000</v>
      </c>
      <c r="Q1070" s="28">
        <v>74008281</v>
      </c>
      <c r="R1070"/>
      <c r="S1070"/>
    </row>
    <row r="1071" spans="1:19">
      <c r="A1071" s="31">
        <f t="shared" si="65"/>
        <v>50</v>
      </c>
      <c r="B1071" s="32" t="str">
        <f>VLOOKUP(K1071,'Tables to Convert'!$B$4:$C$19,2,FALSE)</f>
        <v>Some College</v>
      </c>
      <c r="C1071" s="33">
        <f t="shared" si="66"/>
        <v>120000</v>
      </c>
      <c r="D1071" s="32" t="str">
        <f>VLOOKUP(L1071,'Tables to Convert'!$E$3:$F$7,2,FALSE)</f>
        <v>White</v>
      </c>
      <c r="E1071" s="32" t="str">
        <f>VLOOKUP(M1071,'Tables to Convert'!$H$3:$I$5,2,FALSE)</f>
        <v>Male</v>
      </c>
      <c r="F1071" s="32" t="str">
        <f>VLOOKUP(N1071,'Tables to Convert'!$K$3:$L$8,2,FALSE)</f>
        <v>Ohio</v>
      </c>
      <c r="G1071" s="40">
        <f t="shared" si="67"/>
        <v>39</v>
      </c>
      <c r="H1071" s="34">
        <f t="shared" si="68"/>
        <v>6</v>
      </c>
      <c r="I1071" s="12">
        <v>50</v>
      </c>
      <c r="J1071" s="12">
        <v>39</v>
      </c>
      <c r="K1071" s="12">
        <v>43</v>
      </c>
      <c r="L1071" s="12">
        <v>1</v>
      </c>
      <c r="M1071" s="12">
        <v>1</v>
      </c>
      <c r="N1071" s="12">
        <v>31</v>
      </c>
      <c r="O1071" s="12">
        <v>6</v>
      </c>
      <c r="P1071" s="26">
        <v>120000</v>
      </c>
      <c r="Q1071" s="28">
        <v>279802885</v>
      </c>
      <c r="R1071"/>
      <c r="S1071"/>
    </row>
    <row r="1072" spans="1:19">
      <c r="A1072" s="31">
        <f t="shared" si="65"/>
        <v>55</v>
      </c>
      <c r="B1072" s="32" t="str">
        <f>VLOOKUP(K1072,'Tables to Convert'!$B$4:$C$19,2,FALSE)</f>
        <v>Some College</v>
      </c>
      <c r="C1072" s="33">
        <f t="shared" si="66"/>
        <v>30000</v>
      </c>
      <c r="D1072" s="32" t="str">
        <f>VLOOKUP(L1072,'Tables to Convert'!$E$3:$F$7,2,FALSE)</f>
        <v>White</v>
      </c>
      <c r="E1072" s="32" t="str">
        <f>VLOOKUP(M1072,'Tables to Convert'!$H$3:$I$5,2,FALSE)</f>
        <v>Male</v>
      </c>
      <c r="F1072" s="32" t="str">
        <f>VLOOKUP(N1072,'Tables to Convert'!$K$3:$L$8,2,FALSE)</f>
        <v>Ohio</v>
      </c>
      <c r="G1072" s="40">
        <f t="shared" si="67"/>
        <v>56</v>
      </c>
      <c r="H1072" s="34">
        <f t="shared" si="68"/>
        <v>7</v>
      </c>
      <c r="I1072" s="12">
        <v>55</v>
      </c>
      <c r="J1072" s="12">
        <v>56</v>
      </c>
      <c r="K1072" s="12">
        <v>43</v>
      </c>
      <c r="L1072" s="12">
        <v>1</v>
      </c>
      <c r="M1072" s="12">
        <v>1</v>
      </c>
      <c r="N1072" s="12">
        <v>31</v>
      </c>
      <c r="O1072" s="12">
        <v>7</v>
      </c>
      <c r="P1072" s="26">
        <v>30000</v>
      </c>
      <c r="Q1072" s="28">
        <v>838749327</v>
      </c>
      <c r="R1072"/>
      <c r="S1072"/>
    </row>
    <row r="1073" spans="1:19">
      <c r="A1073" s="31">
        <f t="shared" si="65"/>
        <v>40</v>
      </c>
      <c r="B1073" s="32" t="str">
        <f>VLOOKUP(K1073,'Tables to Convert'!$B$4:$C$19,2,FALSE)</f>
        <v>Some College</v>
      </c>
      <c r="C1073" s="33">
        <f t="shared" si="66"/>
        <v>51500</v>
      </c>
      <c r="D1073" s="32" t="str">
        <f>VLOOKUP(L1073,'Tables to Convert'!$E$3:$F$7,2,FALSE)</f>
        <v>White</v>
      </c>
      <c r="E1073" s="32" t="str">
        <f>VLOOKUP(M1073,'Tables to Convert'!$H$3:$I$5,2,FALSE)</f>
        <v>Male</v>
      </c>
      <c r="F1073" s="32" t="str">
        <f>VLOOKUP(N1073,'Tables to Convert'!$K$3:$L$8,2,FALSE)</f>
        <v>Ohio</v>
      </c>
      <c r="G1073" s="40">
        <f t="shared" si="67"/>
        <v>49</v>
      </c>
      <c r="H1073" s="34">
        <f t="shared" si="68"/>
        <v>5</v>
      </c>
      <c r="I1073" s="12">
        <v>40</v>
      </c>
      <c r="J1073" s="12">
        <v>49</v>
      </c>
      <c r="K1073" s="12">
        <v>40</v>
      </c>
      <c r="L1073" s="12">
        <v>1</v>
      </c>
      <c r="M1073" s="12">
        <v>1</v>
      </c>
      <c r="N1073" s="12">
        <v>31</v>
      </c>
      <c r="O1073" s="12">
        <v>5</v>
      </c>
      <c r="P1073" s="26">
        <v>51500</v>
      </c>
      <c r="Q1073" s="28">
        <v>264886008</v>
      </c>
      <c r="R1073"/>
      <c r="S1073"/>
    </row>
    <row r="1074" spans="1:19">
      <c r="A1074" s="31">
        <f t="shared" si="65"/>
        <v>40</v>
      </c>
      <c r="B1074" s="32" t="str">
        <f>VLOOKUP(K1074,'Tables to Convert'!$B$4:$C$19,2,FALSE)</f>
        <v>Some College</v>
      </c>
      <c r="C1074" s="33">
        <f t="shared" si="66"/>
        <v>0</v>
      </c>
      <c r="D1074" s="32" t="str">
        <f>VLOOKUP(L1074,'Tables to Convert'!$E$3:$F$7,2,FALSE)</f>
        <v>White</v>
      </c>
      <c r="E1074" s="32" t="str">
        <f>VLOOKUP(M1074,'Tables to Convert'!$H$3:$I$5,2,FALSE)</f>
        <v>Female</v>
      </c>
      <c r="F1074" s="32" t="str">
        <f>VLOOKUP(N1074,'Tables to Convert'!$K$3:$L$8,2,FALSE)</f>
        <v>Ohio</v>
      </c>
      <c r="G1074" s="40">
        <f t="shared" si="67"/>
        <v>42</v>
      </c>
      <c r="H1074" s="34">
        <f t="shared" si="68"/>
        <v>6</v>
      </c>
      <c r="I1074" s="12">
        <v>40</v>
      </c>
      <c r="J1074" s="12">
        <v>42</v>
      </c>
      <c r="K1074" s="12">
        <v>43</v>
      </c>
      <c r="L1074" s="12">
        <v>1</v>
      </c>
      <c r="M1074" s="12">
        <v>2</v>
      </c>
      <c r="N1074" s="12">
        <v>31</v>
      </c>
      <c r="O1074" s="12">
        <v>6</v>
      </c>
      <c r="P1074" s="26">
        <v>0</v>
      </c>
      <c r="Q1074" s="28">
        <v>639026950</v>
      </c>
      <c r="R1074"/>
      <c r="S1074"/>
    </row>
    <row r="1075" spans="1:19">
      <c r="A1075" s="31">
        <f t="shared" si="65"/>
        <v>54</v>
      </c>
      <c r="B1075" s="32" t="str">
        <f>VLOOKUP(K1075,'Tables to Convert'!$B$4:$C$19,2,FALSE)</f>
        <v>Some College</v>
      </c>
      <c r="C1075" s="33">
        <f t="shared" si="66"/>
        <v>53300</v>
      </c>
      <c r="D1075" s="32" t="str">
        <f>VLOOKUP(L1075,'Tables to Convert'!$E$3:$F$7,2,FALSE)</f>
        <v>White</v>
      </c>
      <c r="E1075" s="32" t="str">
        <f>VLOOKUP(M1075,'Tables to Convert'!$H$3:$I$5,2,FALSE)</f>
        <v>Male</v>
      </c>
      <c r="F1075" s="32" t="str">
        <f>VLOOKUP(N1075,'Tables to Convert'!$K$3:$L$8,2,FALSE)</f>
        <v>Ohio</v>
      </c>
      <c r="G1075" s="40">
        <f t="shared" si="67"/>
        <v>39</v>
      </c>
      <c r="H1075" s="34">
        <f t="shared" si="68"/>
        <v>8</v>
      </c>
      <c r="I1075" s="12">
        <v>54</v>
      </c>
      <c r="J1075" s="12">
        <v>39</v>
      </c>
      <c r="K1075" s="12">
        <v>40</v>
      </c>
      <c r="L1075" s="12">
        <v>1</v>
      </c>
      <c r="M1075" s="12">
        <v>1</v>
      </c>
      <c r="N1075" s="12">
        <v>31</v>
      </c>
      <c r="O1075" s="12">
        <v>8</v>
      </c>
      <c r="P1075" s="26">
        <v>53300</v>
      </c>
      <c r="Q1075" s="28">
        <v>87653193</v>
      </c>
      <c r="R1075"/>
      <c r="S1075"/>
    </row>
    <row r="1076" spans="1:19">
      <c r="A1076" s="31">
        <f t="shared" si="65"/>
        <v>40</v>
      </c>
      <c r="B1076" s="32" t="str">
        <f>VLOOKUP(K1076,'Tables to Convert'!$B$4:$C$19,2,FALSE)</f>
        <v>Some College</v>
      </c>
      <c r="C1076" s="33">
        <f t="shared" si="66"/>
        <v>42000</v>
      </c>
      <c r="D1076" s="32" t="str">
        <f>VLOOKUP(L1076,'Tables to Convert'!$E$3:$F$7,2,FALSE)</f>
        <v>White</v>
      </c>
      <c r="E1076" s="32" t="str">
        <f>VLOOKUP(M1076,'Tables to Convert'!$H$3:$I$5,2,FALSE)</f>
        <v>Male</v>
      </c>
      <c r="F1076" s="32" t="str">
        <f>VLOOKUP(N1076,'Tables to Convert'!$K$3:$L$8,2,FALSE)</f>
        <v>Ohio</v>
      </c>
      <c r="G1076" s="40">
        <f t="shared" si="67"/>
        <v>31</v>
      </c>
      <c r="H1076" s="34">
        <f t="shared" si="68"/>
        <v>8</v>
      </c>
      <c r="I1076" s="12">
        <v>40</v>
      </c>
      <c r="J1076" s="12">
        <v>31</v>
      </c>
      <c r="K1076" s="12">
        <v>42</v>
      </c>
      <c r="L1076" s="12">
        <v>1</v>
      </c>
      <c r="M1076" s="12">
        <v>1</v>
      </c>
      <c r="N1076" s="12">
        <v>31</v>
      </c>
      <c r="O1076" s="12">
        <v>8</v>
      </c>
      <c r="P1076" s="26">
        <v>42000</v>
      </c>
      <c r="Q1076" s="28">
        <v>336161046</v>
      </c>
      <c r="R1076"/>
      <c r="S1076"/>
    </row>
    <row r="1077" spans="1:19">
      <c r="A1077" s="31">
        <f t="shared" si="65"/>
        <v>40</v>
      </c>
      <c r="B1077" s="32" t="str">
        <f>VLOOKUP(K1077,'Tables to Convert'!$B$4:$C$19,2,FALSE)</f>
        <v>High School Diploma</v>
      </c>
      <c r="C1077" s="33">
        <f t="shared" si="66"/>
        <v>12000</v>
      </c>
      <c r="D1077" s="32" t="str">
        <f>VLOOKUP(L1077,'Tables to Convert'!$E$3:$F$7,2,FALSE)</f>
        <v>White</v>
      </c>
      <c r="E1077" s="32" t="str">
        <f>VLOOKUP(M1077,'Tables to Convert'!$H$3:$I$5,2,FALSE)</f>
        <v>Female</v>
      </c>
      <c r="F1077" s="32" t="str">
        <f>VLOOKUP(N1077,'Tables to Convert'!$K$3:$L$8,2,FALSE)</f>
        <v>Ohio</v>
      </c>
      <c r="G1077" s="40">
        <f t="shared" si="67"/>
        <v>42</v>
      </c>
      <c r="H1077" s="34">
        <f t="shared" si="68"/>
        <v>5</v>
      </c>
      <c r="I1077" s="12">
        <v>40</v>
      </c>
      <c r="J1077" s="12">
        <v>42</v>
      </c>
      <c r="K1077" s="12">
        <v>39</v>
      </c>
      <c r="L1077" s="12">
        <v>1</v>
      </c>
      <c r="M1077" s="12">
        <v>2</v>
      </c>
      <c r="N1077" s="12">
        <v>31</v>
      </c>
      <c r="O1077" s="12">
        <v>5</v>
      </c>
      <c r="P1077" s="26">
        <v>12000</v>
      </c>
      <c r="Q1077" s="28">
        <v>478214284</v>
      </c>
      <c r="R1077"/>
      <c r="S1077"/>
    </row>
    <row r="1078" spans="1:19">
      <c r="A1078" s="31">
        <f t="shared" si="65"/>
        <v>40</v>
      </c>
      <c r="B1078" s="32" t="str">
        <f>VLOOKUP(K1078,'Tables to Convert'!$B$4:$C$19,2,FALSE)</f>
        <v>11th Grade</v>
      </c>
      <c r="C1078" s="33">
        <f t="shared" si="66"/>
        <v>0</v>
      </c>
      <c r="D1078" s="32" t="str">
        <f>VLOOKUP(L1078,'Tables to Convert'!$E$3:$F$7,2,FALSE)</f>
        <v>White</v>
      </c>
      <c r="E1078" s="32" t="str">
        <f>VLOOKUP(M1078,'Tables to Convert'!$H$3:$I$5,2,FALSE)</f>
        <v>Male</v>
      </c>
      <c r="F1078" s="32" t="str">
        <f>VLOOKUP(N1078,'Tables to Convert'!$K$3:$L$8,2,FALSE)</f>
        <v>Ohio</v>
      </c>
      <c r="G1078" s="40">
        <f t="shared" si="67"/>
        <v>57</v>
      </c>
      <c r="H1078" s="34">
        <f t="shared" si="68"/>
        <v>6</v>
      </c>
      <c r="I1078" s="12">
        <v>40</v>
      </c>
      <c r="J1078" s="12">
        <v>57</v>
      </c>
      <c r="K1078" s="12">
        <v>37</v>
      </c>
      <c r="L1078" s="12">
        <v>1</v>
      </c>
      <c r="M1078" s="12">
        <v>1</v>
      </c>
      <c r="N1078" s="12">
        <v>31</v>
      </c>
      <c r="O1078" s="12">
        <v>6</v>
      </c>
      <c r="P1078" s="26">
        <v>0</v>
      </c>
      <c r="Q1078" s="28">
        <v>694505655</v>
      </c>
      <c r="R1078"/>
      <c r="S1078"/>
    </row>
    <row r="1079" spans="1:19">
      <c r="A1079" s="31">
        <f t="shared" si="65"/>
        <v>60</v>
      </c>
      <c r="B1079" s="32" t="str">
        <f>VLOOKUP(K1079,'Tables to Convert'!$B$4:$C$19,2,FALSE)</f>
        <v>Bachelors</v>
      </c>
      <c r="C1079" s="33">
        <f t="shared" si="66"/>
        <v>90000</v>
      </c>
      <c r="D1079" s="32" t="str">
        <f>VLOOKUP(L1079,'Tables to Convert'!$E$3:$F$7,2,FALSE)</f>
        <v>Black</v>
      </c>
      <c r="E1079" s="32" t="str">
        <f>VLOOKUP(M1079,'Tables to Convert'!$H$3:$I$5,2,FALSE)</f>
        <v>Male</v>
      </c>
      <c r="F1079" s="32" t="str">
        <f>VLOOKUP(N1079,'Tables to Convert'!$K$3:$L$8,2,FALSE)</f>
        <v>Ohio</v>
      </c>
      <c r="G1079" s="40">
        <f t="shared" si="67"/>
        <v>40</v>
      </c>
      <c r="H1079" s="34">
        <f t="shared" si="68"/>
        <v>4</v>
      </c>
      <c r="I1079" s="12">
        <v>60</v>
      </c>
      <c r="J1079" s="12">
        <v>40</v>
      </c>
      <c r="K1079" s="12">
        <v>44</v>
      </c>
      <c r="L1079" s="12">
        <v>2</v>
      </c>
      <c r="M1079" s="12">
        <v>1</v>
      </c>
      <c r="N1079" s="12">
        <v>31</v>
      </c>
      <c r="O1079" s="12">
        <v>4</v>
      </c>
      <c r="P1079" s="26">
        <v>90000</v>
      </c>
      <c r="Q1079" s="28">
        <v>722886045</v>
      </c>
      <c r="R1079"/>
      <c r="S1079"/>
    </row>
    <row r="1080" spans="1:19">
      <c r="A1080" s="31">
        <f t="shared" si="65"/>
        <v>0</v>
      </c>
      <c r="B1080" s="32" t="str">
        <f>VLOOKUP(K1080,'Tables to Convert'!$B$4:$C$19,2,FALSE)</f>
        <v>Graduate School</v>
      </c>
      <c r="C1080" s="33">
        <f t="shared" si="66"/>
        <v>160000</v>
      </c>
      <c r="D1080" s="32" t="str">
        <f>VLOOKUP(L1080,'Tables to Convert'!$E$3:$F$7,2,FALSE)</f>
        <v>Black</v>
      </c>
      <c r="E1080" s="32" t="str">
        <f>VLOOKUP(M1080,'Tables to Convert'!$H$3:$I$5,2,FALSE)</f>
        <v>Male</v>
      </c>
      <c r="F1080" s="32" t="str">
        <f>VLOOKUP(N1080,'Tables to Convert'!$K$3:$L$8,2,FALSE)</f>
        <v>Ohio</v>
      </c>
      <c r="G1080" s="40">
        <f t="shared" si="67"/>
        <v>72</v>
      </c>
      <c r="H1080" s="34">
        <f t="shared" si="68"/>
        <v>2</v>
      </c>
      <c r="I1080" s="12">
        <v>0</v>
      </c>
      <c r="J1080" s="12">
        <v>72</v>
      </c>
      <c r="K1080" s="12">
        <v>45</v>
      </c>
      <c r="L1080" s="12">
        <v>2</v>
      </c>
      <c r="M1080" s="12">
        <v>1</v>
      </c>
      <c r="N1080" s="12">
        <v>31</v>
      </c>
      <c r="O1080" s="12">
        <v>2</v>
      </c>
      <c r="P1080" s="26">
        <v>160000</v>
      </c>
      <c r="Q1080" s="28">
        <v>342224442</v>
      </c>
      <c r="R1080"/>
      <c r="S1080"/>
    </row>
    <row r="1081" spans="1:19">
      <c r="A1081" s="31">
        <f t="shared" si="65"/>
        <v>35</v>
      </c>
      <c r="B1081" s="32" t="str">
        <f>VLOOKUP(K1081,'Tables to Convert'!$B$4:$C$19,2,FALSE)</f>
        <v>Some College</v>
      </c>
      <c r="C1081" s="33">
        <f t="shared" si="66"/>
        <v>15400</v>
      </c>
      <c r="D1081" s="32" t="str">
        <f>VLOOKUP(L1081,'Tables to Convert'!$E$3:$F$7,2,FALSE)</f>
        <v>Black</v>
      </c>
      <c r="E1081" s="32" t="str">
        <f>VLOOKUP(M1081,'Tables to Convert'!$H$3:$I$5,2,FALSE)</f>
        <v>Female</v>
      </c>
      <c r="F1081" s="32" t="str">
        <f>VLOOKUP(N1081,'Tables to Convert'!$K$3:$L$8,2,FALSE)</f>
        <v>Ohio</v>
      </c>
      <c r="G1081" s="40">
        <f t="shared" si="67"/>
        <v>21</v>
      </c>
      <c r="H1081" s="34">
        <f t="shared" si="68"/>
        <v>3</v>
      </c>
      <c r="I1081" s="12">
        <v>35</v>
      </c>
      <c r="J1081" s="12">
        <v>21</v>
      </c>
      <c r="K1081" s="12">
        <v>40</v>
      </c>
      <c r="L1081" s="12">
        <v>2</v>
      </c>
      <c r="M1081" s="12">
        <v>2</v>
      </c>
      <c r="N1081" s="12">
        <v>31</v>
      </c>
      <c r="O1081" s="12">
        <v>3</v>
      </c>
      <c r="P1081" s="26">
        <v>15400</v>
      </c>
      <c r="Q1081" s="28">
        <v>763175773</v>
      </c>
      <c r="R1081"/>
      <c r="S1081"/>
    </row>
    <row r="1082" spans="1:19">
      <c r="A1082" s="31">
        <f t="shared" si="65"/>
        <v>40</v>
      </c>
      <c r="B1082" s="32" t="str">
        <f>VLOOKUP(K1082,'Tables to Convert'!$B$4:$C$19,2,FALSE)</f>
        <v>Some College</v>
      </c>
      <c r="C1082" s="33">
        <f t="shared" si="66"/>
        <v>23000</v>
      </c>
      <c r="D1082" s="32" t="str">
        <f>VLOOKUP(L1082,'Tables to Convert'!$E$3:$F$7,2,FALSE)</f>
        <v>White</v>
      </c>
      <c r="E1082" s="32" t="str">
        <f>VLOOKUP(M1082,'Tables to Convert'!$H$3:$I$5,2,FALSE)</f>
        <v>Female</v>
      </c>
      <c r="F1082" s="32" t="str">
        <f>VLOOKUP(N1082,'Tables to Convert'!$K$3:$L$8,2,FALSE)</f>
        <v>Ohio</v>
      </c>
      <c r="G1082" s="40">
        <f t="shared" si="67"/>
        <v>29</v>
      </c>
      <c r="H1082" s="34">
        <f t="shared" si="68"/>
        <v>5</v>
      </c>
      <c r="I1082" s="12">
        <v>40</v>
      </c>
      <c r="J1082" s="12">
        <v>29</v>
      </c>
      <c r="K1082" s="12">
        <v>42</v>
      </c>
      <c r="L1082" s="12">
        <v>1</v>
      </c>
      <c r="M1082" s="12">
        <v>2</v>
      </c>
      <c r="N1082" s="12">
        <v>31</v>
      </c>
      <c r="O1082" s="12">
        <v>5</v>
      </c>
      <c r="P1082" s="26">
        <v>23000</v>
      </c>
      <c r="Q1082" s="28">
        <v>408176611</v>
      </c>
      <c r="R1082"/>
      <c r="S1082"/>
    </row>
    <row r="1083" spans="1:19">
      <c r="A1083" s="31">
        <f t="shared" si="65"/>
        <v>40</v>
      </c>
      <c r="B1083" s="32" t="str">
        <f>VLOOKUP(K1083,'Tables to Convert'!$B$4:$C$19,2,FALSE)</f>
        <v>High School Diploma</v>
      </c>
      <c r="C1083" s="33">
        <f t="shared" si="66"/>
        <v>12326</v>
      </c>
      <c r="D1083" s="32" t="str">
        <f>VLOOKUP(L1083,'Tables to Convert'!$E$3:$F$7,2,FALSE)</f>
        <v>White</v>
      </c>
      <c r="E1083" s="32" t="str">
        <f>VLOOKUP(M1083,'Tables to Convert'!$H$3:$I$5,2,FALSE)</f>
        <v>Female</v>
      </c>
      <c r="F1083" s="32" t="str">
        <f>VLOOKUP(N1083,'Tables to Convert'!$K$3:$L$8,2,FALSE)</f>
        <v>Ohio</v>
      </c>
      <c r="G1083" s="40">
        <f t="shared" si="67"/>
        <v>46</v>
      </c>
      <c r="H1083" s="34">
        <f t="shared" si="68"/>
        <v>5</v>
      </c>
      <c r="I1083" s="12">
        <v>40</v>
      </c>
      <c r="J1083" s="12">
        <v>46</v>
      </c>
      <c r="K1083" s="12">
        <v>39</v>
      </c>
      <c r="L1083" s="12">
        <v>1</v>
      </c>
      <c r="M1083" s="12">
        <v>2</v>
      </c>
      <c r="N1083" s="12">
        <v>31</v>
      </c>
      <c r="O1083" s="12">
        <v>5</v>
      </c>
      <c r="P1083" s="26">
        <v>12326</v>
      </c>
      <c r="Q1083" s="28">
        <v>867307900</v>
      </c>
      <c r="R1083"/>
      <c r="S1083"/>
    </row>
    <row r="1084" spans="1:19">
      <c r="A1084" s="31">
        <f t="shared" si="65"/>
        <v>38</v>
      </c>
      <c r="B1084" s="32" t="str">
        <f>VLOOKUP(K1084,'Tables to Convert'!$B$4:$C$19,2,FALSE)</f>
        <v>High School Diploma</v>
      </c>
      <c r="C1084" s="33">
        <f t="shared" si="66"/>
        <v>14780</v>
      </c>
      <c r="D1084" s="32" t="str">
        <f>VLOOKUP(L1084,'Tables to Convert'!$E$3:$F$7,2,FALSE)</f>
        <v>White</v>
      </c>
      <c r="E1084" s="32" t="str">
        <f>VLOOKUP(M1084,'Tables to Convert'!$H$3:$I$5,2,FALSE)</f>
        <v>Female</v>
      </c>
      <c r="F1084" s="32" t="str">
        <f>VLOOKUP(N1084,'Tables to Convert'!$K$3:$L$8,2,FALSE)</f>
        <v>Ohio</v>
      </c>
      <c r="G1084" s="40">
        <f t="shared" si="67"/>
        <v>22</v>
      </c>
      <c r="H1084" s="34">
        <f t="shared" si="68"/>
        <v>4</v>
      </c>
      <c r="I1084" s="12">
        <v>38</v>
      </c>
      <c r="J1084" s="12">
        <v>22</v>
      </c>
      <c r="K1084" s="12">
        <v>39</v>
      </c>
      <c r="L1084" s="12">
        <v>1</v>
      </c>
      <c r="M1084" s="12">
        <v>2</v>
      </c>
      <c r="N1084" s="12">
        <v>31</v>
      </c>
      <c r="O1084" s="12">
        <v>4</v>
      </c>
      <c r="P1084" s="26">
        <v>14780</v>
      </c>
      <c r="Q1084" s="28">
        <v>769810664</v>
      </c>
      <c r="R1084"/>
      <c r="S1084"/>
    </row>
    <row r="1085" spans="1:19">
      <c r="A1085" s="31">
        <f t="shared" si="65"/>
        <v>40</v>
      </c>
      <c r="B1085" s="32" t="str">
        <f>VLOOKUP(K1085,'Tables to Convert'!$B$4:$C$19,2,FALSE)</f>
        <v>Some College</v>
      </c>
      <c r="C1085" s="33">
        <f t="shared" si="66"/>
        <v>60000</v>
      </c>
      <c r="D1085" s="32" t="str">
        <f>VLOOKUP(L1085,'Tables to Convert'!$E$3:$F$7,2,FALSE)</f>
        <v>White</v>
      </c>
      <c r="E1085" s="32" t="str">
        <f>VLOOKUP(M1085,'Tables to Convert'!$H$3:$I$5,2,FALSE)</f>
        <v>Male</v>
      </c>
      <c r="F1085" s="32" t="str">
        <f>VLOOKUP(N1085,'Tables to Convert'!$K$3:$L$8,2,FALSE)</f>
        <v>Ohio</v>
      </c>
      <c r="G1085" s="40">
        <f t="shared" si="67"/>
        <v>61</v>
      </c>
      <c r="H1085" s="34">
        <f t="shared" si="68"/>
        <v>3</v>
      </c>
      <c r="I1085" s="12">
        <v>40</v>
      </c>
      <c r="J1085" s="12">
        <v>61</v>
      </c>
      <c r="K1085" s="12">
        <v>40</v>
      </c>
      <c r="L1085" s="12">
        <v>1</v>
      </c>
      <c r="M1085" s="12">
        <v>1</v>
      </c>
      <c r="N1085" s="12">
        <v>31</v>
      </c>
      <c r="O1085" s="12">
        <v>3</v>
      </c>
      <c r="P1085" s="26">
        <v>60000</v>
      </c>
      <c r="Q1085" s="28">
        <v>849330972</v>
      </c>
      <c r="R1085"/>
      <c r="S1085"/>
    </row>
    <row r="1086" spans="1:19">
      <c r="A1086" s="31">
        <f t="shared" si="65"/>
        <v>60</v>
      </c>
      <c r="B1086" s="32" t="str">
        <f>VLOOKUP(K1086,'Tables to Convert'!$B$4:$C$19,2,FALSE)</f>
        <v>Some College</v>
      </c>
      <c r="C1086" s="33">
        <f t="shared" si="66"/>
        <v>36400</v>
      </c>
      <c r="D1086" s="32" t="str">
        <f>VLOOKUP(L1086,'Tables to Convert'!$E$3:$F$7,2,FALSE)</f>
        <v>White</v>
      </c>
      <c r="E1086" s="32" t="str">
        <f>VLOOKUP(M1086,'Tables to Convert'!$H$3:$I$5,2,FALSE)</f>
        <v>Male</v>
      </c>
      <c r="F1086" s="32" t="str">
        <f>VLOOKUP(N1086,'Tables to Convert'!$K$3:$L$8,2,FALSE)</f>
        <v>Ohio</v>
      </c>
      <c r="G1086" s="40">
        <f t="shared" si="67"/>
        <v>33</v>
      </c>
      <c r="H1086" s="34">
        <f t="shared" si="68"/>
        <v>3</v>
      </c>
      <c r="I1086" s="12">
        <v>60</v>
      </c>
      <c r="J1086" s="12">
        <v>33</v>
      </c>
      <c r="K1086" s="12">
        <v>43</v>
      </c>
      <c r="L1086" s="12">
        <v>1</v>
      </c>
      <c r="M1086" s="12">
        <v>1</v>
      </c>
      <c r="N1086" s="12">
        <v>31</v>
      </c>
      <c r="O1086" s="12">
        <v>3</v>
      </c>
      <c r="P1086" s="26">
        <v>36400</v>
      </c>
      <c r="Q1086" s="28">
        <v>741857736</v>
      </c>
      <c r="R1086"/>
      <c r="S1086"/>
    </row>
    <row r="1087" spans="1:19">
      <c r="A1087" s="31">
        <f t="shared" si="65"/>
        <v>45</v>
      </c>
      <c r="B1087" s="32" t="str">
        <f>VLOOKUP(K1087,'Tables to Convert'!$B$4:$C$19,2,FALSE)</f>
        <v>Some College</v>
      </c>
      <c r="C1087" s="33">
        <f t="shared" si="66"/>
        <v>29500</v>
      </c>
      <c r="D1087" s="32" t="str">
        <f>VLOOKUP(L1087,'Tables to Convert'!$E$3:$F$7,2,FALSE)</f>
        <v>White</v>
      </c>
      <c r="E1087" s="32" t="str">
        <f>VLOOKUP(M1087,'Tables to Convert'!$H$3:$I$5,2,FALSE)</f>
        <v>Male</v>
      </c>
      <c r="F1087" s="32" t="str">
        <f>VLOOKUP(N1087,'Tables to Convert'!$K$3:$L$8,2,FALSE)</f>
        <v>Ohio</v>
      </c>
      <c r="G1087" s="40">
        <f t="shared" si="67"/>
        <v>41</v>
      </c>
      <c r="H1087" s="34">
        <f t="shared" si="68"/>
        <v>2</v>
      </c>
      <c r="I1087" s="12">
        <v>45</v>
      </c>
      <c r="J1087" s="12">
        <v>41</v>
      </c>
      <c r="K1087" s="12">
        <v>41</v>
      </c>
      <c r="L1087" s="12">
        <v>1</v>
      </c>
      <c r="M1087" s="12">
        <v>1</v>
      </c>
      <c r="N1087" s="12">
        <v>31</v>
      </c>
      <c r="O1087" s="12">
        <v>2</v>
      </c>
      <c r="P1087" s="26">
        <v>29500</v>
      </c>
      <c r="Q1087" s="28">
        <v>685067538</v>
      </c>
      <c r="R1087"/>
      <c r="S1087"/>
    </row>
    <row r="1088" spans="1:19">
      <c r="A1088" s="31">
        <f t="shared" si="65"/>
        <v>40</v>
      </c>
      <c r="B1088" s="32" t="str">
        <f>VLOOKUP(K1088,'Tables to Convert'!$B$4:$C$19,2,FALSE)</f>
        <v>Some College</v>
      </c>
      <c r="C1088" s="33">
        <f t="shared" si="66"/>
        <v>10000</v>
      </c>
      <c r="D1088" s="32" t="str">
        <f>VLOOKUP(L1088,'Tables to Convert'!$E$3:$F$7,2,FALSE)</f>
        <v>White</v>
      </c>
      <c r="E1088" s="32" t="str">
        <f>VLOOKUP(M1088,'Tables to Convert'!$H$3:$I$5,2,FALSE)</f>
        <v>Female</v>
      </c>
      <c r="F1088" s="32" t="str">
        <f>VLOOKUP(N1088,'Tables to Convert'!$K$3:$L$8,2,FALSE)</f>
        <v>Ohio</v>
      </c>
      <c r="G1088" s="40">
        <f t="shared" si="67"/>
        <v>27</v>
      </c>
      <c r="H1088" s="34">
        <f t="shared" si="68"/>
        <v>2</v>
      </c>
      <c r="I1088" s="12">
        <v>40</v>
      </c>
      <c r="J1088" s="12">
        <v>27</v>
      </c>
      <c r="K1088" s="12">
        <v>40</v>
      </c>
      <c r="L1088" s="12">
        <v>1</v>
      </c>
      <c r="M1088" s="12">
        <v>2</v>
      </c>
      <c r="N1088" s="12">
        <v>31</v>
      </c>
      <c r="O1088" s="12">
        <v>2</v>
      </c>
      <c r="P1088" s="26">
        <v>10000</v>
      </c>
      <c r="Q1088" s="28">
        <v>404116626</v>
      </c>
      <c r="R1088"/>
      <c r="S1088"/>
    </row>
    <row r="1089" spans="1:19">
      <c r="A1089" s="31">
        <f t="shared" si="65"/>
        <v>55</v>
      </c>
      <c r="B1089" s="32" t="str">
        <f>VLOOKUP(K1089,'Tables to Convert'!$B$4:$C$19,2,FALSE)</f>
        <v>Some College</v>
      </c>
      <c r="C1089" s="33">
        <f t="shared" si="66"/>
        <v>44000</v>
      </c>
      <c r="D1089" s="32" t="str">
        <f>VLOOKUP(L1089,'Tables to Convert'!$E$3:$F$7,2,FALSE)</f>
        <v>White</v>
      </c>
      <c r="E1089" s="32" t="str">
        <f>VLOOKUP(M1089,'Tables to Convert'!$H$3:$I$5,2,FALSE)</f>
        <v>Male</v>
      </c>
      <c r="F1089" s="32" t="str">
        <f>VLOOKUP(N1089,'Tables to Convert'!$K$3:$L$8,2,FALSE)</f>
        <v>Ohio</v>
      </c>
      <c r="G1089" s="40">
        <f t="shared" si="67"/>
        <v>47</v>
      </c>
      <c r="H1089" s="34">
        <f t="shared" si="68"/>
        <v>1</v>
      </c>
      <c r="I1089" s="12">
        <v>55</v>
      </c>
      <c r="J1089" s="12">
        <v>47</v>
      </c>
      <c r="K1089" s="12">
        <v>43</v>
      </c>
      <c r="L1089" s="12">
        <v>1</v>
      </c>
      <c r="M1089" s="12">
        <v>1</v>
      </c>
      <c r="N1089" s="12">
        <v>31</v>
      </c>
      <c r="O1089" s="12">
        <v>1</v>
      </c>
      <c r="P1089" s="26">
        <v>44000</v>
      </c>
      <c r="Q1089" s="28">
        <v>712295907</v>
      </c>
      <c r="R1089"/>
      <c r="S1089"/>
    </row>
    <row r="1090" spans="1:19">
      <c r="A1090" s="31">
        <f t="shared" si="65"/>
        <v>65</v>
      </c>
      <c r="B1090" s="32" t="str">
        <f>VLOOKUP(K1090,'Tables to Convert'!$B$4:$C$19,2,FALSE)</f>
        <v>High School Diploma</v>
      </c>
      <c r="C1090" s="33">
        <f t="shared" si="66"/>
        <v>47025</v>
      </c>
      <c r="D1090" s="32" t="str">
        <f>VLOOKUP(L1090,'Tables to Convert'!$E$3:$F$7,2,FALSE)</f>
        <v>White</v>
      </c>
      <c r="E1090" s="32" t="str">
        <f>VLOOKUP(M1090,'Tables to Convert'!$H$3:$I$5,2,FALSE)</f>
        <v>Male</v>
      </c>
      <c r="F1090" s="32" t="str">
        <f>VLOOKUP(N1090,'Tables to Convert'!$K$3:$L$8,2,FALSE)</f>
        <v>Ohio</v>
      </c>
      <c r="G1090" s="40">
        <f t="shared" si="67"/>
        <v>57</v>
      </c>
      <c r="H1090" s="34">
        <f t="shared" si="68"/>
        <v>5</v>
      </c>
      <c r="I1090" s="12">
        <v>65</v>
      </c>
      <c r="J1090" s="12">
        <v>57</v>
      </c>
      <c r="K1090" s="12">
        <v>39</v>
      </c>
      <c r="L1090" s="12">
        <v>1</v>
      </c>
      <c r="M1090" s="12">
        <v>1</v>
      </c>
      <c r="N1090" s="12">
        <v>31</v>
      </c>
      <c r="O1090" s="12">
        <v>5</v>
      </c>
      <c r="P1090" s="26">
        <v>47025</v>
      </c>
      <c r="Q1090" s="28">
        <v>553647111</v>
      </c>
      <c r="R1090"/>
      <c r="S1090"/>
    </row>
    <row r="1091" spans="1:19">
      <c r="A1091" s="31">
        <f t="shared" si="65"/>
        <v>45</v>
      </c>
      <c r="B1091" s="32" t="str">
        <f>VLOOKUP(K1091,'Tables to Convert'!$B$4:$C$19,2,FALSE)</f>
        <v>High School Diploma</v>
      </c>
      <c r="C1091" s="33">
        <f t="shared" si="66"/>
        <v>34000</v>
      </c>
      <c r="D1091" s="32" t="str">
        <f>VLOOKUP(L1091,'Tables to Convert'!$E$3:$F$7,2,FALSE)</f>
        <v>White</v>
      </c>
      <c r="E1091" s="32" t="str">
        <f>VLOOKUP(M1091,'Tables to Convert'!$H$3:$I$5,2,FALSE)</f>
        <v>Male</v>
      </c>
      <c r="F1091" s="32" t="str">
        <f>VLOOKUP(N1091,'Tables to Convert'!$K$3:$L$8,2,FALSE)</f>
        <v>Ohio</v>
      </c>
      <c r="G1091" s="40">
        <f t="shared" si="67"/>
        <v>39</v>
      </c>
      <c r="H1091" s="34">
        <f t="shared" si="68"/>
        <v>6</v>
      </c>
      <c r="I1091" s="12">
        <v>45</v>
      </c>
      <c r="J1091" s="12">
        <v>39</v>
      </c>
      <c r="K1091" s="12">
        <v>39</v>
      </c>
      <c r="L1091" s="12">
        <v>1</v>
      </c>
      <c r="M1091" s="12">
        <v>1</v>
      </c>
      <c r="N1091" s="12">
        <v>31</v>
      </c>
      <c r="O1091" s="12">
        <v>6</v>
      </c>
      <c r="P1091" s="26">
        <v>34000</v>
      </c>
      <c r="Q1091" s="28">
        <v>957305036</v>
      </c>
      <c r="R1091"/>
      <c r="S1091"/>
    </row>
    <row r="1092" spans="1:19">
      <c r="A1092" s="31">
        <f t="shared" si="65"/>
        <v>40</v>
      </c>
      <c r="B1092" s="32" t="str">
        <f>VLOOKUP(K1092,'Tables to Convert'!$B$4:$C$19,2,FALSE)</f>
        <v>Bachelors</v>
      </c>
      <c r="C1092" s="33">
        <f t="shared" si="66"/>
        <v>34400</v>
      </c>
      <c r="D1092" s="32" t="str">
        <f>VLOOKUP(L1092,'Tables to Convert'!$E$3:$F$7,2,FALSE)</f>
        <v>Black</v>
      </c>
      <c r="E1092" s="32" t="str">
        <f>VLOOKUP(M1092,'Tables to Convert'!$H$3:$I$5,2,FALSE)</f>
        <v>Female</v>
      </c>
      <c r="F1092" s="32" t="str">
        <f>VLOOKUP(N1092,'Tables to Convert'!$K$3:$L$8,2,FALSE)</f>
        <v>Ohio</v>
      </c>
      <c r="G1092" s="40">
        <f t="shared" si="67"/>
        <v>64</v>
      </c>
      <c r="H1092" s="34">
        <f t="shared" si="68"/>
        <v>8</v>
      </c>
      <c r="I1092" s="12">
        <v>40</v>
      </c>
      <c r="J1092" s="12">
        <v>64</v>
      </c>
      <c r="K1092" s="12">
        <v>44</v>
      </c>
      <c r="L1092" s="12">
        <v>2</v>
      </c>
      <c r="M1092" s="12">
        <v>2</v>
      </c>
      <c r="N1092" s="12">
        <v>31</v>
      </c>
      <c r="O1092" s="12">
        <v>8</v>
      </c>
      <c r="P1092" s="26">
        <v>34400</v>
      </c>
      <c r="Q1092" s="28">
        <v>244387471</v>
      </c>
      <c r="R1092"/>
      <c r="S1092"/>
    </row>
    <row r="1093" spans="1:19">
      <c r="A1093" s="31">
        <f t="shared" si="65"/>
        <v>40</v>
      </c>
      <c r="B1093" s="32" t="str">
        <f>VLOOKUP(K1093,'Tables to Convert'!$B$4:$C$19,2,FALSE)</f>
        <v>High School Diploma</v>
      </c>
      <c r="C1093" s="33">
        <f t="shared" si="66"/>
        <v>14000</v>
      </c>
      <c r="D1093" s="32" t="str">
        <f>VLOOKUP(L1093,'Tables to Convert'!$E$3:$F$7,2,FALSE)</f>
        <v>White</v>
      </c>
      <c r="E1093" s="32" t="str">
        <f>VLOOKUP(M1093,'Tables to Convert'!$H$3:$I$5,2,FALSE)</f>
        <v>Female</v>
      </c>
      <c r="F1093" s="32" t="str">
        <f>VLOOKUP(N1093,'Tables to Convert'!$K$3:$L$8,2,FALSE)</f>
        <v>Ohio</v>
      </c>
      <c r="G1093" s="40">
        <f t="shared" si="67"/>
        <v>60</v>
      </c>
      <c r="H1093" s="34">
        <f t="shared" si="68"/>
        <v>5</v>
      </c>
      <c r="I1093" s="12">
        <v>40</v>
      </c>
      <c r="J1093" s="12">
        <v>60</v>
      </c>
      <c r="K1093" s="12">
        <v>39</v>
      </c>
      <c r="L1093" s="12">
        <v>1</v>
      </c>
      <c r="M1093" s="12">
        <v>2</v>
      </c>
      <c r="N1093" s="12">
        <v>31</v>
      </c>
      <c r="O1093" s="12">
        <v>5</v>
      </c>
      <c r="P1093" s="26">
        <v>14000</v>
      </c>
      <c r="Q1093" s="28">
        <v>730404025</v>
      </c>
      <c r="R1093"/>
      <c r="S1093"/>
    </row>
    <row r="1094" spans="1:19">
      <c r="A1094" s="31">
        <f t="shared" ref="A1094:A1157" si="69">I1094</f>
        <v>40</v>
      </c>
      <c r="B1094" s="32" t="str">
        <f>VLOOKUP(K1094,'Tables to Convert'!$B$4:$C$19,2,FALSE)</f>
        <v>Some College</v>
      </c>
      <c r="C1094" s="33">
        <f t="shared" ref="C1094:C1157" si="70">P1094</f>
        <v>36000</v>
      </c>
      <c r="D1094" s="32" t="str">
        <f>VLOOKUP(L1094,'Tables to Convert'!$E$3:$F$7,2,FALSE)</f>
        <v>White</v>
      </c>
      <c r="E1094" s="32" t="str">
        <f>VLOOKUP(M1094,'Tables to Convert'!$H$3:$I$5,2,FALSE)</f>
        <v>Female</v>
      </c>
      <c r="F1094" s="32" t="str">
        <f>VLOOKUP(N1094,'Tables to Convert'!$K$3:$L$8,2,FALSE)</f>
        <v>Ohio</v>
      </c>
      <c r="G1094" s="40">
        <f t="shared" ref="G1094:G1157" si="71">J1094</f>
        <v>22</v>
      </c>
      <c r="H1094" s="34">
        <f t="shared" ref="H1094:H1157" si="72">O1094</f>
        <v>4</v>
      </c>
      <c r="I1094" s="12">
        <v>40</v>
      </c>
      <c r="J1094" s="12">
        <v>22</v>
      </c>
      <c r="K1094" s="12">
        <v>40</v>
      </c>
      <c r="L1094" s="12">
        <v>1</v>
      </c>
      <c r="M1094" s="12">
        <v>2</v>
      </c>
      <c r="N1094" s="12">
        <v>31</v>
      </c>
      <c r="O1094" s="12">
        <v>4</v>
      </c>
      <c r="P1094" s="26">
        <v>36000</v>
      </c>
      <c r="Q1094" s="28">
        <v>740597835</v>
      </c>
      <c r="R1094"/>
      <c r="S1094"/>
    </row>
    <row r="1095" spans="1:19">
      <c r="A1095" s="31">
        <f t="shared" si="69"/>
        <v>45</v>
      </c>
      <c r="B1095" s="32" t="str">
        <f>VLOOKUP(K1095,'Tables to Convert'!$B$4:$C$19,2,FALSE)</f>
        <v>Some College</v>
      </c>
      <c r="C1095" s="33">
        <f t="shared" si="70"/>
        <v>4000</v>
      </c>
      <c r="D1095" s="32" t="str">
        <f>VLOOKUP(L1095,'Tables to Convert'!$E$3:$F$7,2,FALSE)</f>
        <v>White</v>
      </c>
      <c r="E1095" s="32" t="str">
        <f>VLOOKUP(M1095,'Tables to Convert'!$H$3:$I$5,2,FALSE)</f>
        <v>Male</v>
      </c>
      <c r="F1095" s="32" t="str">
        <f>VLOOKUP(N1095,'Tables to Convert'!$K$3:$L$8,2,FALSE)</f>
        <v>Ohio</v>
      </c>
      <c r="G1095" s="40">
        <f t="shared" si="71"/>
        <v>24</v>
      </c>
      <c r="H1095" s="34">
        <f t="shared" si="72"/>
        <v>5</v>
      </c>
      <c r="I1095" s="12">
        <v>45</v>
      </c>
      <c r="J1095" s="12">
        <v>24</v>
      </c>
      <c r="K1095" s="12">
        <v>40</v>
      </c>
      <c r="L1095" s="12">
        <v>1</v>
      </c>
      <c r="M1095" s="12">
        <v>1</v>
      </c>
      <c r="N1095" s="12">
        <v>31</v>
      </c>
      <c r="O1095" s="12">
        <v>5</v>
      </c>
      <c r="P1095" s="26">
        <v>4000</v>
      </c>
      <c r="Q1095" s="28">
        <v>172709493</v>
      </c>
      <c r="R1095"/>
      <c r="S1095"/>
    </row>
    <row r="1096" spans="1:19">
      <c r="A1096" s="31">
        <f t="shared" si="69"/>
        <v>48</v>
      </c>
      <c r="B1096" s="32" t="str">
        <f>VLOOKUP(K1096,'Tables to Convert'!$B$4:$C$19,2,FALSE)</f>
        <v>High School Diploma</v>
      </c>
      <c r="C1096" s="33">
        <f t="shared" si="70"/>
        <v>52000</v>
      </c>
      <c r="D1096" s="32" t="str">
        <f>VLOOKUP(L1096,'Tables to Convert'!$E$3:$F$7,2,FALSE)</f>
        <v>White</v>
      </c>
      <c r="E1096" s="32" t="str">
        <f>VLOOKUP(M1096,'Tables to Convert'!$H$3:$I$5,2,FALSE)</f>
        <v>Male</v>
      </c>
      <c r="F1096" s="32" t="str">
        <f>VLOOKUP(N1096,'Tables to Convert'!$K$3:$L$8,2,FALSE)</f>
        <v>Ohio</v>
      </c>
      <c r="G1096" s="40">
        <f t="shared" si="71"/>
        <v>29</v>
      </c>
      <c r="H1096" s="34">
        <f t="shared" si="72"/>
        <v>5</v>
      </c>
      <c r="I1096" s="12">
        <v>48</v>
      </c>
      <c r="J1096" s="12">
        <v>29</v>
      </c>
      <c r="K1096" s="12">
        <v>39</v>
      </c>
      <c r="L1096" s="12">
        <v>1</v>
      </c>
      <c r="M1096" s="12">
        <v>1</v>
      </c>
      <c r="N1096" s="12">
        <v>31</v>
      </c>
      <c r="O1096" s="12">
        <v>5</v>
      </c>
      <c r="P1096" s="26">
        <v>52000</v>
      </c>
      <c r="Q1096" s="28">
        <v>304262204</v>
      </c>
      <c r="R1096"/>
      <c r="S1096"/>
    </row>
    <row r="1097" spans="1:19">
      <c r="A1097" s="31">
        <f t="shared" si="69"/>
        <v>40</v>
      </c>
      <c r="B1097" s="32" t="str">
        <f>VLOOKUP(K1097,'Tables to Convert'!$B$4:$C$19,2,FALSE)</f>
        <v>High School Diploma</v>
      </c>
      <c r="C1097" s="33">
        <f t="shared" si="70"/>
        <v>24000</v>
      </c>
      <c r="D1097" s="32" t="str">
        <f>VLOOKUP(L1097,'Tables to Convert'!$E$3:$F$7,2,FALSE)</f>
        <v>White</v>
      </c>
      <c r="E1097" s="32" t="str">
        <f>VLOOKUP(M1097,'Tables to Convert'!$H$3:$I$5,2,FALSE)</f>
        <v>Female</v>
      </c>
      <c r="F1097" s="32" t="str">
        <f>VLOOKUP(N1097,'Tables to Convert'!$K$3:$L$8,2,FALSE)</f>
        <v>Ohio</v>
      </c>
      <c r="G1097" s="40">
        <f t="shared" si="71"/>
        <v>29</v>
      </c>
      <c r="H1097" s="34">
        <f t="shared" si="72"/>
        <v>5</v>
      </c>
      <c r="I1097" s="12">
        <v>40</v>
      </c>
      <c r="J1097" s="12">
        <v>29</v>
      </c>
      <c r="K1097" s="12">
        <v>39</v>
      </c>
      <c r="L1097" s="12">
        <v>1</v>
      </c>
      <c r="M1097" s="12">
        <v>2</v>
      </c>
      <c r="N1097" s="12">
        <v>31</v>
      </c>
      <c r="O1097" s="12">
        <v>5</v>
      </c>
      <c r="P1097" s="26">
        <v>24000</v>
      </c>
      <c r="Q1097" s="28">
        <v>59911989</v>
      </c>
      <c r="R1097"/>
      <c r="S1097"/>
    </row>
    <row r="1098" spans="1:19">
      <c r="A1098" s="31">
        <f t="shared" si="69"/>
        <v>40</v>
      </c>
      <c r="B1098" s="32" t="str">
        <f>VLOOKUP(K1098,'Tables to Convert'!$B$4:$C$19,2,FALSE)</f>
        <v>Some College</v>
      </c>
      <c r="C1098" s="33">
        <f t="shared" si="70"/>
        <v>90000</v>
      </c>
      <c r="D1098" s="32" t="str">
        <f>VLOOKUP(L1098,'Tables to Convert'!$E$3:$F$7,2,FALSE)</f>
        <v>White</v>
      </c>
      <c r="E1098" s="32" t="str">
        <f>VLOOKUP(M1098,'Tables to Convert'!$H$3:$I$5,2,FALSE)</f>
        <v>Female</v>
      </c>
      <c r="F1098" s="32" t="str">
        <f>VLOOKUP(N1098,'Tables to Convert'!$K$3:$L$8,2,FALSE)</f>
        <v>Ohio</v>
      </c>
      <c r="G1098" s="40">
        <f t="shared" si="71"/>
        <v>28</v>
      </c>
      <c r="H1098" s="34">
        <f t="shared" si="72"/>
        <v>4</v>
      </c>
      <c r="I1098" s="12">
        <v>40</v>
      </c>
      <c r="J1098" s="12">
        <v>28</v>
      </c>
      <c r="K1098" s="12">
        <v>43</v>
      </c>
      <c r="L1098" s="12">
        <v>1</v>
      </c>
      <c r="M1098" s="12">
        <v>2</v>
      </c>
      <c r="N1098" s="12">
        <v>31</v>
      </c>
      <c r="O1098" s="12">
        <v>4</v>
      </c>
      <c r="P1098" s="26">
        <v>90000</v>
      </c>
      <c r="Q1098" s="28">
        <v>723153219</v>
      </c>
      <c r="R1098"/>
      <c r="S1098"/>
    </row>
    <row r="1099" spans="1:19">
      <c r="A1099" s="31">
        <f t="shared" si="69"/>
        <v>50</v>
      </c>
      <c r="B1099" s="32" t="str">
        <f>VLOOKUP(K1099,'Tables to Convert'!$B$4:$C$19,2,FALSE)</f>
        <v>Some College</v>
      </c>
      <c r="C1099" s="33">
        <f t="shared" si="70"/>
        <v>85000</v>
      </c>
      <c r="D1099" s="32" t="str">
        <f>VLOOKUP(L1099,'Tables to Convert'!$E$3:$F$7,2,FALSE)</f>
        <v>White</v>
      </c>
      <c r="E1099" s="32" t="str">
        <f>VLOOKUP(M1099,'Tables to Convert'!$H$3:$I$5,2,FALSE)</f>
        <v>Male</v>
      </c>
      <c r="F1099" s="32" t="str">
        <f>VLOOKUP(N1099,'Tables to Convert'!$K$3:$L$8,2,FALSE)</f>
        <v>Ohio</v>
      </c>
      <c r="G1099" s="40">
        <f t="shared" si="71"/>
        <v>31</v>
      </c>
      <c r="H1099" s="34">
        <f t="shared" si="72"/>
        <v>4</v>
      </c>
      <c r="I1099" s="12">
        <v>50</v>
      </c>
      <c r="J1099" s="12">
        <v>31</v>
      </c>
      <c r="K1099" s="12">
        <v>43</v>
      </c>
      <c r="L1099" s="12">
        <v>1</v>
      </c>
      <c r="M1099" s="12">
        <v>1</v>
      </c>
      <c r="N1099" s="12">
        <v>31</v>
      </c>
      <c r="O1099" s="12">
        <v>4</v>
      </c>
      <c r="P1099" s="26">
        <v>85000</v>
      </c>
      <c r="Q1099" s="28">
        <v>180604398</v>
      </c>
      <c r="R1099"/>
      <c r="S1099"/>
    </row>
    <row r="1100" spans="1:19">
      <c r="A1100" s="31">
        <f t="shared" si="69"/>
        <v>40</v>
      </c>
      <c r="B1100" s="32" t="str">
        <f>VLOOKUP(K1100,'Tables to Convert'!$B$4:$C$19,2,FALSE)</f>
        <v>Some College</v>
      </c>
      <c r="C1100" s="33">
        <f t="shared" si="70"/>
        <v>27000</v>
      </c>
      <c r="D1100" s="32" t="str">
        <f>VLOOKUP(L1100,'Tables to Convert'!$E$3:$F$7,2,FALSE)</f>
        <v>White</v>
      </c>
      <c r="E1100" s="32" t="str">
        <f>VLOOKUP(M1100,'Tables to Convert'!$H$3:$I$5,2,FALSE)</f>
        <v>Male</v>
      </c>
      <c r="F1100" s="32" t="str">
        <f>VLOOKUP(N1100,'Tables to Convert'!$K$3:$L$8,2,FALSE)</f>
        <v>Ohio</v>
      </c>
      <c r="G1100" s="40">
        <f t="shared" si="71"/>
        <v>42</v>
      </c>
      <c r="H1100" s="34">
        <f t="shared" si="72"/>
        <v>5</v>
      </c>
      <c r="I1100" s="12">
        <v>40</v>
      </c>
      <c r="J1100" s="12">
        <v>42</v>
      </c>
      <c r="K1100" s="12">
        <v>43</v>
      </c>
      <c r="L1100" s="12">
        <v>1</v>
      </c>
      <c r="M1100" s="12">
        <v>1</v>
      </c>
      <c r="N1100" s="12">
        <v>31</v>
      </c>
      <c r="O1100" s="12">
        <v>5</v>
      </c>
      <c r="P1100" s="26">
        <v>27000</v>
      </c>
      <c r="Q1100" s="28">
        <v>328688705</v>
      </c>
      <c r="R1100"/>
      <c r="S1100"/>
    </row>
    <row r="1101" spans="1:19">
      <c r="A1101" s="31">
        <f t="shared" si="69"/>
        <v>40</v>
      </c>
      <c r="B1101" s="32" t="str">
        <f>VLOOKUP(K1101,'Tables to Convert'!$B$4:$C$19,2,FALSE)</f>
        <v>High School Diploma</v>
      </c>
      <c r="C1101" s="33">
        <f t="shared" si="70"/>
        <v>6000</v>
      </c>
      <c r="D1101" s="32" t="str">
        <f>VLOOKUP(L1101,'Tables to Convert'!$E$3:$F$7,2,FALSE)</f>
        <v>White</v>
      </c>
      <c r="E1101" s="32" t="str">
        <f>VLOOKUP(M1101,'Tables to Convert'!$H$3:$I$5,2,FALSE)</f>
        <v>Male</v>
      </c>
      <c r="F1101" s="32" t="str">
        <f>VLOOKUP(N1101,'Tables to Convert'!$K$3:$L$8,2,FALSE)</f>
        <v>Ohio</v>
      </c>
      <c r="G1101" s="40">
        <f t="shared" si="71"/>
        <v>19</v>
      </c>
      <c r="H1101" s="34">
        <f t="shared" si="72"/>
        <v>1</v>
      </c>
      <c r="I1101" s="12">
        <v>40</v>
      </c>
      <c r="J1101" s="12">
        <v>19</v>
      </c>
      <c r="K1101" s="12">
        <v>39</v>
      </c>
      <c r="L1101" s="12">
        <v>1</v>
      </c>
      <c r="M1101" s="12">
        <v>1</v>
      </c>
      <c r="N1101" s="12">
        <v>31</v>
      </c>
      <c r="O1101" s="12">
        <v>1</v>
      </c>
      <c r="P1101" s="26">
        <v>6000</v>
      </c>
      <c r="Q1101" s="28">
        <v>457734924</v>
      </c>
      <c r="R1101"/>
      <c r="S1101"/>
    </row>
    <row r="1102" spans="1:19">
      <c r="A1102" s="31">
        <f t="shared" si="69"/>
        <v>40</v>
      </c>
      <c r="B1102" s="32" t="str">
        <f>VLOOKUP(K1102,'Tables to Convert'!$B$4:$C$19,2,FALSE)</f>
        <v>High School Diploma</v>
      </c>
      <c r="C1102" s="33">
        <f t="shared" si="70"/>
        <v>32000</v>
      </c>
      <c r="D1102" s="32" t="str">
        <f>VLOOKUP(L1102,'Tables to Convert'!$E$3:$F$7,2,FALSE)</f>
        <v>White</v>
      </c>
      <c r="E1102" s="32" t="str">
        <f>VLOOKUP(M1102,'Tables to Convert'!$H$3:$I$5,2,FALSE)</f>
        <v>Female</v>
      </c>
      <c r="F1102" s="32" t="str">
        <f>VLOOKUP(N1102,'Tables to Convert'!$K$3:$L$8,2,FALSE)</f>
        <v>Ohio</v>
      </c>
      <c r="G1102" s="40">
        <f t="shared" si="71"/>
        <v>45</v>
      </c>
      <c r="H1102" s="34">
        <f t="shared" si="72"/>
        <v>5</v>
      </c>
      <c r="I1102" s="12">
        <v>40</v>
      </c>
      <c r="J1102" s="12">
        <v>45</v>
      </c>
      <c r="K1102" s="12">
        <v>39</v>
      </c>
      <c r="L1102" s="12">
        <v>1</v>
      </c>
      <c r="M1102" s="12">
        <v>2</v>
      </c>
      <c r="N1102" s="12">
        <v>31</v>
      </c>
      <c r="O1102" s="12">
        <v>5</v>
      </c>
      <c r="P1102" s="26">
        <v>32000</v>
      </c>
      <c r="Q1102" s="28">
        <v>400888744</v>
      </c>
      <c r="R1102"/>
      <c r="S1102"/>
    </row>
    <row r="1103" spans="1:19">
      <c r="A1103" s="31">
        <f t="shared" si="69"/>
        <v>40</v>
      </c>
      <c r="B1103" s="32" t="str">
        <f>VLOOKUP(K1103,'Tables to Convert'!$B$4:$C$19,2,FALSE)</f>
        <v>Bachelors</v>
      </c>
      <c r="C1103" s="33">
        <f t="shared" si="70"/>
        <v>80000</v>
      </c>
      <c r="D1103" s="32" t="str">
        <f>VLOOKUP(L1103,'Tables to Convert'!$E$3:$F$7,2,FALSE)</f>
        <v>Asian/PI</v>
      </c>
      <c r="E1103" s="32" t="str">
        <f>VLOOKUP(M1103,'Tables to Convert'!$H$3:$I$5,2,FALSE)</f>
        <v>Female</v>
      </c>
      <c r="F1103" s="32" t="str">
        <f>VLOOKUP(N1103,'Tables to Convert'!$K$3:$L$8,2,FALSE)</f>
        <v>Ohio</v>
      </c>
      <c r="G1103" s="40">
        <f t="shared" si="71"/>
        <v>35</v>
      </c>
      <c r="H1103" s="34">
        <f t="shared" si="72"/>
        <v>8</v>
      </c>
      <c r="I1103" s="12">
        <v>40</v>
      </c>
      <c r="J1103" s="12">
        <v>35</v>
      </c>
      <c r="K1103" s="12">
        <v>44</v>
      </c>
      <c r="L1103" s="12">
        <v>4</v>
      </c>
      <c r="M1103" s="12">
        <v>2</v>
      </c>
      <c r="N1103" s="12">
        <v>31</v>
      </c>
      <c r="O1103" s="12">
        <v>8</v>
      </c>
      <c r="P1103" s="26">
        <v>80000</v>
      </c>
      <c r="Q1103" s="28">
        <v>557664248</v>
      </c>
      <c r="R1103"/>
      <c r="S1103"/>
    </row>
    <row r="1104" spans="1:19">
      <c r="A1104" s="31">
        <f t="shared" si="69"/>
        <v>40</v>
      </c>
      <c r="B1104" s="32" t="str">
        <f>VLOOKUP(K1104,'Tables to Convert'!$B$4:$C$19,2,FALSE)</f>
        <v>Some College</v>
      </c>
      <c r="C1104" s="33">
        <f t="shared" si="70"/>
        <v>75000</v>
      </c>
      <c r="D1104" s="32" t="str">
        <f>VLOOKUP(L1104,'Tables to Convert'!$E$3:$F$7,2,FALSE)</f>
        <v>White</v>
      </c>
      <c r="E1104" s="32" t="str">
        <f>VLOOKUP(M1104,'Tables to Convert'!$H$3:$I$5,2,FALSE)</f>
        <v>Male</v>
      </c>
      <c r="F1104" s="32" t="str">
        <f>VLOOKUP(N1104,'Tables to Convert'!$K$3:$L$8,2,FALSE)</f>
        <v>Ohio</v>
      </c>
      <c r="G1104" s="40">
        <f t="shared" si="71"/>
        <v>32</v>
      </c>
      <c r="H1104" s="34">
        <f t="shared" si="72"/>
        <v>8</v>
      </c>
      <c r="I1104" s="12">
        <v>40</v>
      </c>
      <c r="J1104" s="12">
        <v>32</v>
      </c>
      <c r="K1104" s="12">
        <v>43</v>
      </c>
      <c r="L1104" s="12">
        <v>1</v>
      </c>
      <c r="M1104" s="12">
        <v>1</v>
      </c>
      <c r="N1104" s="12">
        <v>31</v>
      </c>
      <c r="O1104" s="12">
        <v>8</v>
      </c>
      <c r="P1104" s="26">
        <v>75000</v>
      </c>
      <c r="Q1104" s="28">
        <v>243436120</v>
      </c>
      <c r="R1104"/>
      <c r="S1104"/>
    </row>
    <row r="1105" spans="1:19">
      <c r="A1105" s="31">
        <f t="shared" si="69"/>
        <v>45</v>
      </c>
      <c r="B1105" s="32" t="str">
        <f>VLOOKUP(K1105,'Tables to Convert'!$B$4:$C$19,2,FALSE)</f>
        <v>Bachelors</v>
      </c>
      <c r="C1105" s="33">
        <f t="shared" si="70"/>
        <v>59500</v>
      </c>
      <c r="D1105" s="32" t="str">
        <f>VLOOKUP(L1105,'Tables to Convert'!$E$3:$F$7,2,FALSE)</f>
        <v>White</v>
      </c>
      <c r="E1105" s="32" t="str">
        <f>VLOOKUP(M1105,'Tables to Convert'!$H$3:$I$5,2,FALSE)</f>
        <v>Male</v>
      </c>
      <c r="F1105" s="32" t="str">
        <f>VLOOKUP(N1105,'Tables to Convert'!$K$3:$L$8,2,FALSE)</f>
        <v>Ohio</v>
      </c>
      <c r="G1105" s="40">
        <f t="shared" si="71"/>
        <v>49</v>
      </c>
      <c r="H1105" s="34">
        <f t="shared" si="72"/>
        <v>2</v>
      </c>
      <c r="I1105" s="12">
        <v>45</v>
      </c>
      <c r="J1105" s="12">
        <v>49</v>
      </c>
      <c r="K1105" s="12">
        <v>44</v>
      </c>
      <c r="L1105" s="12">
        <v>1</v>
      </c>
      <c r="M1105" s="12">
        <v>1</v>
      </c>
      <c r="N1105" s="12">
        <v>31</v>
      </c>
      <c r="O1105" s="12">
        <v>2</v>
      </c>
      <c r="P1105" s="26">
        <v>59500</v>
      </c>
      <c r="Q1105" s="28">
        <v>971482793</v>
      </c>
      <c r="R1105"/>
      <c r="S1105"/>
    </row>
    <row r="1106" spans="1:19">
      <c r="A1106" s="31">
        <f t="shared" si="69"/>
        <v>60</v>
      </c>
      <c r="B1106" s="32" t="str">
        <f>VLOOKUP(K1106,'Tables to Convert'!$B$4:$C$19,2,FALSE)</f>
        <v>High School Diploma</v>
      </c>
      <c r="C1106" s="33">
        <f t="shared" si="70"/>
        <v>40000</v>
      </c>
      <c r="D1106" s="32" t="str">
        <f>VLOOKUP(L1106,'Tables to Convert'!$E$3:$F$7,2,FALSE)</f>
        <v>White</v>
      </c>
      <c r="E1106" s="32" t="str">
        <f>VLOOKUP(M1106,'Tables to Convert'!$H$3:$I$5,2,FALSE)</f>
        <v>Male</v>
      </c>
      <c r="F1106" s="32" t="str">
        <f>VLOOKUP(N1106,'Tables to Convert'!$K$3:$L$8,2,FALSE)</f>
        <v>Ohio</v>
      </c>
      <c r="G1106" s="40">
        <f t="shared" si="71"/>
        <v>47</v>
      </c>
      <c r="H1106" s="34">
        <f t="shared" si="72"/>
        <v>3</v>
      </c>
      <c r="I1106" s="12">
        <v>60</v>
      </c>
      <c r="J1106" s="12">
        <v>47</v>
      </c>
      <c r="K1106" s="12">
        <v>39</v>
      </c>
      <c r="L1106" s="12">
        <v>1</v>
      </c>
      <c r="M1106" s="12">
        <v>1</v>
      </c>
      <c r="N1106" s="12">
        <v>31</v>
      </c>
      <c r="O1106" s="12">
        <v>3</v>
      </c>
      <c r="P1106" s="26">
        <v>40000</v>
      </c>
      <c r="Q1106" s="28">
        <v>613231921</v>
      </c>
      <c r="R1106"/>
      <c r="S1106"/>
    </row>
    <row r="1107" spans="1:19">
      <c r="A1107" s="31">
        <f t="shared" si="69"/>
        <v>40</v>
      </c>
      <c r="B1107" s="32" t="str">
        <f>VLOOKUP(K1107,'Tables to Convert'!$B$4:$C$19,2,FALSE)</f>
        <v>High School Diploma</v>
      </c>
      <c r="C1107" s="33">
        <f t="shared" si="70"/>
        <v>5000</v>
      </c>
      <c r="D1107" s="32" t="str">
        <f>VLOOKUP(L1107,'Tables to Convert'!$E$3:$F$7,2,FALSE)</f>
        <v>White</v>
      </c>
      <c r="E1107" s="32" t="str">
        <f>VLOOKUP(M1107,'Tables to Convert'!$H$3:$I$5,2,FALSE)</f>
        <v>Female</v>
      </c>
      <c r="F1107" s="32" t="str">
        <f>VLOOKUP(N1107,'Tables to Convert'!$K$3:$L$8,2,FALSE)</f>
        <v>Ohio</v>
      </c>
      <c r="G1107" s="40">
        <f t="shared" si="71"/>
        <v>47</v>
      </c>
      <c r="H1107" s="34">
        <f t="shared" si="72"/>
        <v>3</v>
      </c>
      <c r="I1107" s="12">
        <v>40</v>
      </c>
      <c r="J1107" s="12">
        <v>47</v>
      </c>
      <c r="K1107" s="12">
        <v>39</v>
      </c>
      <c r="L1107" s="12">
        <v>1</v>
      </c>
      <c r="M1107" s="12">
        <v>2</v>
      </c>
      <c r="N1107" s="12">
        <v>31</v>
      </c>
      <c r="O1107" s="12">
        <v>3</v>
      </c>
      <c r="P1107" s="26">
        <v>5000</v>
      </c>
      <c r="Q1107" s="28">
        <v>235797329</v>
      </c>
      <c r="R1107"/>
      <c r="S1107"/>
    </row>
    <row r="1108" spans="1:19">
      <c r="A1108" s="31">
        <f t="shared" si="69"/>
        <v>40</v>
      </c>
      <c r="B1108" s="32" t="str">
        <f>VLOOKUP(K1108,'Tables to Convert'!$B$4:$C$19,2,FALSE)</f>
        <v>Some College</v>
      </c>
      <c r="C1108" s="33">
        <f t="shared" si="70"/>
        <v>40000</v>
      </c>
      <c r="D1108" s="32" t="str">
        <f>VLOOKUP(L1108,'Tables to Convert'!$E$3:$F$7,2,FALSE)</f>
        <v>Black</v>
      </c>
      <c r="E1108" s="32" t="str">
        <f>VLOOKUP(M1108,'Tables to Convert'!$H$3:$I$5,2,FALSE)</f>
        <v>Female</v>
      </c>
      <c r="F1108" s="32" t="str">
        <f>VLOOKUP(N1108,'Tables to Convert'!$K$3:$L$8,2,FALSE)</f>
        <v>Ohio</v>
      </c>
      <c r="G1108" s="40">
        <f t="shared" si="71"/>
        <v>41</v>
      </c>
      <c r="H1108" s="34">
        <f t="shared" si="72"/>
        <v>2</v>
      </c>
      <c r="I1108" s="12">
        <v>40</v>
      </c>
      <c r="J1108" s="12">
        <v>41</v>
      </c>
      <c r="K1108" s="12">
        <v>43</v>
      </c>
      <c r="L1108" s="12">
        <v>2</v>
      </c>
      <c r="M1108" s="12">
        <v>2</v>
      </c>
      <c r="N1108" s="12">
        <v>31</v>
      </c>
      <c r="O1108" s="12">
        <v>2</v>
      </c>
      <c r="P1108" s="26">
        <v>40000</v>
      </c>
      <c r="Q1108" s="28">
        <v>647992232</v>
      </c>
      <c r="R1108"/>
      <c r="S1108"/>
    </row>
    <row r="1109" spans="1:19">
      <c r="A1109" s="31">
        <f t="shared" si="69"/>
        <v>40</v>
      </c>
      <c r="B1109" s="32" t="str">
        <f>VLOOKUP(K1109,'Tables to Convert'!$B$4:$C$19,2,FALSE)</f>
        <v>Some College</v>
      </c>
      <c r="C1109" s="33">
        <f t="shared" si="70"/>
        <v>35000</v>
      </c>
      <c r="D1109" s="32" t="str">
        <f>VLOOKUP(L1109,'Tables to Convert'!$E$3:$F$7,2,FALSE)</f>
        <v>White</v>
      </c>
      <c r="E1109" s="32" t="str">
        <f>VLOOKUP(M1109,'Tables to Convert'!$H$3:$I$5,2,FALSE)</f>
        <v>Male</v>
      </c>
      <c r="F1109" s="32" t="str">
        <f>VLOOKUP(N1109,'Tables to Convert'!$K$3:$L$8,2,FALSE)</f>
        <v>Ohio</v>
      </c>
      <c r="G1109" s="40">
        <f t="shared" si="71"/>
        <v>50</v>
      </c>
      <c r="H1109" s="34">
        <f t="shared" si="72"/>
        <v>5</v>
      </c>
      <c r="I1109" s="12">
        <v>40</v>
      </c>
      <c r="J1109" s="12">
        <v>50</v>
      </c>
      <c r="K1109" s="12">
        <v>43</v>
      </c>
      <c r="L1109" s="12">
        <v>1</v>
      </c>
      <c r="M1109" s="12">
        <v>1</v>
      </c>
      <c r="N1109" s="12">
        <v>31</v>
      </c>
      <c r="O1109" s="12">
        <v>5</v>
      </c>
      <c r="P1109" s="26">
        <v>35000</v>
      </c>
      <c r="Q1109" s="28">
        <v>539967582</v>
      </c>
      <c r="R1109"/>
      <c r="S1109"/>
    </row>
    <row r="1110" spans="1:19">
      <c r="A1110" s="31">
        <f t="shared" si="69"/>
        <v>50</v>
      </c>
      <c r="B1110" s="32" t="str">
        <f>VLOOKUP(K1110,'Tables to Convert'!$B$4:$C$19,2,FALSE)</f>
        <v>Bachelors</v>
      </c>
      <c r="C1110" s="33">
        <f t="shared" si="70"/>
        <v>42000</v>
      </c>
      <c r="D1110" s="32" t="str">
        <f>VLOOKUP(L1110,'Tables to Convert'!$E$3:$F$7,2,FALSE)</f>
        <v>White</v>
      </c>
      <c r="E1110" s="32" t="str">
        <f>VLOOKUP(M1110,'Tables to Convert'!$H$3:$I$5,2,FALSE)</f>
        <v>Female</v>
      </c>
      <c r="F1110" s="32" t="str">
        <f>VLOOKUP(N1110,'Tables to Convert'!$K$3:$L$8,2,FALSE)</f>
        <v>Ohio</v>
      </c>
      <c r="G1110" s="40">
        <f t="shared" si="71"/>
        <v>34</v>
      </c>
      <c r="H1110" s="34">
        <f t="shared" si="72"/>
        <v>7</v>
      </c>
      <c r="I1110" s="12">
        <v>50</v>
      </c>
      <c r="J1110" s="12">
        <v>34</v>
      </c>
      <c r="K1110" s="12">
        <v>44</v>
      </c>
      <c r="L1110" s="12">
        <v>1</v>
      </c>
      <c r="M1110" s="12">
        <v>2</v>
      </c>
      <c r="N1110" s="12">
        <v>31</v>
      </c>
      <c r="O1110" s="12">
        <v>7</v>
      </c>
      <c r="P1110" s="26">
        <v>42000</v>
      </c>
      <c r="Q1110" s="28">
        <v>945457007</v>
      </c>
      <c r="R1110"/>
      <c r="S1110"/>
    </row>
    <row r="1111" spans="1:19">
      <c r="A1111" s="31">
        <f t="shared" si="69"/>
        <v>50</v>
      </c>
      <c r="B1111" s="32" t="str">
        <f>VLOOKUP(K1111,'Tables to Convert'!$B$4:$C$19,2,FALSE)</f>
        <v>Some College</v>
      </c>
      <c r="C1111" s="33">
        <f t="shared" si="70"/>
        <v>30000</v>
      </c>
      <c r="D1111" s="32" t="str">
        <f>VLOOKUP(L1111,'Tables to Convert'!$E$3:$F$7,2,FALSE)</f>
        <v>White</v>
      </c>
      <c r="E1111" s="32" t="str">
        <f>VLOOKUP(M1111,'Tables to Convert'!$H$3:$I$5,2,FALSE)</f>
        <v>Male</v>
      </c>
      <c r="F1111" s="32" t="str">
        <f>VLOOKUP(N1111,'Tables to Convert'!$K$3:$L$8,2,FALSE)</f>
        <v>Ohio</v>
      </c>
      <c r="G1111" s="40">
        <f t="shared" si="71"/>
        <v>28</v>
      </c>
      <c r="H1111" s="34">
        <f t="shared" si="72"/>
        <v>7</v>
      </c>
      <c r="I1111" s="12">
        <v>50</v>
      </c>
      <c r="J1111" s="12">
        <v>28</v>
      </c>
      <c r="K1111" s="12">
        <v>40</v>
      </c>
      <c r="L1111" s="12">
        <v>1</v>
      </c>
      <c r="M1111" s="12">
        <v>1</v>
      </c>
      <c r="N1111" s="12">
        <v>31</v>
      </c>
      <c r="O1111" s="12">
        <v>7</v>
      </c>
      <c r="P1111" s="26">
        <v>30000</v>
      </c>
      <c r="Q1111" s="28">
        <v>230901434</v>
      </c>
      <c r="R1111"/>
      <c r="S1111"/>
    </row>
    <row r="1112" spans="1:19">
      <c r="A1112" s="31">
        <f t="shared" si="69"/>
        <v>50</v>
      </c>
      <c r="B1112" s="32" t="str">
        <f>VLOOKUP(K1112,'Tables to Convert'!$B$4:$C$19,2,FALSE)</f>
        <v>High School Diploma</v>
      </c>
      <c r="C1112" s="33">
        <f t="shared" si="70"/>
        <v>44000</v>
      </c>
      <c r="D1112" s="32" t="str">
        <f>VLOOKUP(L1112,'Tables to Convert'!$E$3:$F$7,2,FALSE)</f>
        <v>White</v>
      </c>
      <c r="E1112" s="32" t="str">
        <f>VLOOKUP(M1112,'Tables to Convert'!$H$3:$I$5,2,FALSE)</f>
        <v>Female</v>
      </c>
      <c r="F1112" s="32" t="str">
        <f>VLOOKUP(N1112,'Tables to Convert'!$K$3:$L$8,2,FALSE)</f>
        <v>Ohio</v>
      </c>
      <c r="G1112" s="40">
        <f t="shared" si="71"/>
        <v>39</v>
      </c>
      <c r="H1112" s="34">
        <f t="shared" si="72"/>
        <v>1</v>
      </c>
      <c r="I1112" s="12">
        <v>50</v>
      </c>
      <c r="J1112" s="12">
        <v>39</v>
      </c>
      <c r="K1112" s="12">
        <v>39</v>
      </c>
      <c r="L1112" s="12">
        <v>1</v>
      </c>
      <c r="M1112" s="12">
        <v>2</v>
      </c>
      <c r="N1112" s="12">
        <v>31</v>
      </c>
      <c r="O1112" s="12">
        <v>1</v>
      </c>
      <c r="P1112" s="26">
        <v>44000</v>
      </c>
      <c r="Q1112" s="28">
        <v>908968212</v>
      </c>
      <c r="R1112"/>
      <c r="S1112"/>
    </row>
    <row r="1113" spans="1:19">
      <c r="A1113" s="31">
        <f t="shared" si="69"/>
        <v>40</v>
      </c>
      <c r="B1113" s="32" t="str">
        <f>VLOOKUP(K1113,'Tables to Convert'!$B$4:$C$19,2,FALSE)</f>
        <v>Bachelors</v>
      </c>
      <c r="C1113" s="33">
        <f t="shared" si="70"/>
        <v>54000</v>
      </c>
      <c r="D1113" s="32" t="str">
        <f>VLOOKUP(L1113,'Tables to Convert'!$E$3:$F$7,2,FALSE)</f>
        <v>Black</v>
      </c>
      <c r="E1113" s="32" t="str">
        <f>VLOOKUP(M1113,'Tables to Convert'!$H$3:$I$5,2,FALSE)</f>
        <v>Female</v>
      </c>
      <c r="F1113" s="32" t="str">
        <f>VLOOKUP(N1113,'Tables to Convert'!$K$3:$L$8,2,FALSE)</f>
        <v>Ohio</v>
      </c>
      <c r="G1113" s="40">
        <f t="shared" si="71"/>
        <v>60</v>
      </c>
      <c r="H1113" s="34">
        <f t="shared" si="72"/>
        <v>1</v>
      </c>
      <c r="I1113" s="12">
        <v>40</v>
      </c>
      <c r="J1113" s="12">
        <v>60</v>
      </c>
      <c r="K1113" s="12">
        <v>44</v>
      </c>
      <c r="L1113" s="12">
        <v>2</v>
      </c>
      <c r="M1113" s="12">
        <v>2</v>
      </c>
      <c r="N1113" s="12">
        <v>31</v>
      </c>
      <c r="O1113" s="12">
        <v>1</v>
      </c>
      <c r="P1113" s="26">
        <v>54000</v>
      </c>
      <c r="Q1113" s="28">
        <v>864714316</v>
      </c>
      <c r="R1113"/>
      <c r="S1113"/>
    </row>
    <row r="1114" spans="1:19">
      <c r="A1114" s="31">
        <f t="shared" si="69"/>
        <v>40</v>
      </c>
      <c r="B1114" s="32" t="str">
        <f>VLOOKUP(K1114,'Tables to Convert'!$B$4:$C$19,2,FALSE)</f>
        <v>High School Diploma</v>
      </c>
      <c r="C1114" s="33">
        <f t="shared" si="70"/>
        <v>0</v>
      </c>
      <c r="D1114" s="32" t="str">
        <f>VLOOKUP(L1114,'Tables to Convert'!$E$3:$F$7,2,FALSE)</f>
        <v>Black</v>
      </c>
      <c r="E1114" s="32" t="str">
        <f>VLOOKUP(M1114,'Tables to Convert'!$H$3:$I$5,2,FALSE)</f>
        <v>Male</v>
      </c>
      <c r="F1114" s="32" t="str">
        <f>VLOOKUP(N1114,'Tables to Convert'!$K$3:$L$8,2,FALSE)</f>
        <v>Ohio</v>
      </c>
      <c r="G1114" s="40">
        <f t="shared" si="71"/>
        <v>43</v>
      </c>
      <c r="H1114" s="34">
        <f t="shared" si="72"/>
        <v>2</v>
      </c>
      <c r="I1114" s="12">
        <v>40</v>
      </c>
      <c r="J1114" s="12">
        <v>43</v>
      </c>
      <c r="K1114" s="12">
        <v>39</v>
      </c>
      <c r="L1114" s="12">
        <v>2</v>
      </c>
      <c r="M1114" s="12">
        <v>1</v>
      </c>
      <c r="N1114" s="12">
        <v>31</v>
      </c>
      <c r="O1114" s="12">
        <v>2</v>
      </c>
      <c r="P1114" s="26">
        <v>0</v>
      </c>
      <c r="Q1114" s="28">
        <v>13548317</v>
      </c>
      <c r="R1114"/>
      <c r="S1114"/>
    </row>
    <row r="1115" spans="1:19">
      <c r="A1115" s="31">
        <f t="shared" si="69"/>
        <v>50</v>
      </c>
      <c r="B1115" s="32" t="str">
        <f>VLOOKUP(K1115,'Tables to Convert'!$B$4:$C$19,2,FALSE)</f>
        <v>Bachelors</v>
      </c>
      <c r="C1115" s="33">
        <f t="shared" si="70"/>
        <v>28800</v>
      </c>
      <c r="D1115" s="32" t="str">
        <f>VLOOKUP(L1115,'Tables to Convert'!$E$3:$F$7,2,FALSE)</f>
        <v>White</v>
      </c>
      <c r="E1115" s="32" t="str">
        <f>VLOOKUP(M1115,'Tables to Convert'!$H$3:$I$5,2,FALSE)</f>
        <v>Female</v>
      </c>
      <c r="F1115" s="32" t="str">
        <f>VLOOKUP(N1115,'Tables to Convert'!$K$3:$L$8,2,FALSE)</f>
        <v>Ohio</v>
      </c>
      <c r="G1115" s="40">
        <f t="shared" si="71"/>
        <v>26</v>
      </c>
      <c r="H1115" s="34">
        <f t="shared" si="72"/>
        <v>8</v>
      </c>
      <c r="I1115" s="12">
        <v>50</v>
      </c>
      <c r="J1115" s="12">
        <v>26</v>
      </c>
      <c r="K1115" s="12">
        <v>44</v>
      </c>
      <c r="L1115" s="12">
        <v>1</v>
      </c>
      <c r="M1115" s="12">
        <v>2</v>
      </c>
      <c r="N1115" s="12">
        <v>31</v>
      </c>
      <c r="O1115" s="12">
        <v>8</v>
      </c>
      <c r="P1115" s="26">
        <v>28800</v>
      </c>
      <c r="Q1115" s="28">
        <v>90227946</v>
      </c>
      <c r="R1115"/>
      <c r="S1115"/>
    </row>
    <row r="1116" spans="1:19">
      <c r="A1116" s="31">
        <f t="shared" si="69"/>
        <v>40</v>
      </c>
      <c r="B1116" s="32" t="str">
        <f>VLOOKUP(K1116,'Tables to Convert'!$B$4:$C$19,2,FALSE)</f>
        <v>Some College</v>
      </c>
      <c r="C1116" s="33">
        <f t="shared" si="70"/>
        <v>53500</v>
      </c>
      <c r="D1116" s="32" t="str">
        <f>VLOOKUP(L1116,'Tables to Convert'!$E$3:$F$7,2,FALSE)</f>
        <v>White</v>
      </c>
      <c r="E1116" s="32" t="str">
        <f>VLOOKUP(M1116,'Tables to Convert'!$H$3:$I$5,2,FALSE)</f>
        <v>Female</v>
      </c>
      <c r="F1116" s="32" t="str">
        <f>VLOOKUP(N1116,'Tables to Convert'!$K$3:$L$8,2,FALSE)</f>
        <v>Ohio</v>
      </c>
      <c r="G1116" s="40">
        <f t="shared" si="71"/>
        <v>49</v>
      </c>
      <c r="H1116" s="34">
        <f t="shared" si="72"/>
        <v>6</v>
      </c>
      <c r="I1116" s="12">
        <v>40</v>
      </c>
      <c r="J1116" s="12">
        <v>49</v>
      </c>
      <c r="K1116" s="12">
        <v>43</v>
      </c>
      <c r="L1116" s="12">
        <v>1</v>
      </c>
      <c r="M1116" s="12">
        <v>2</v>
      </c>
      <c r="N1116" s="12">
        <v>31</v>
      </c>
      <c r="O1116" s="12">
        <v>6</v>
      </c>
      <c r="P1116" s="26">
        <v>53500</v>
      </c>
      <c r="Q1116" s="28">
        <v>643912536</v>
      </c>
      <c r="R1116"/>
      <c r="S1116"/>
    </row>
    <row r="1117" spans="1:19">
      <c r="A1117" s="31">
        <f t="shared" si="69"/>
        <v>40</v>
      </c>
      <c r="B1117" s="32" t="str">
        <f>VLOOKUP(K1117,'Tables to Convert'!$B$4:$C$19,2,FALSE)</f>
        <v>Some College</v>
      </c>
      <c r="C1117" s="33">
        <f t="shared" si="70"/>
        <v>32000</v>
      </c>
      <c r="D1117" s="32" t="str">
        <f>VLOOKUP(L1117,'Tables to Convert'!$E$3:$F$7,2,FALSE)</f>
        <v>White</v>
      </c>
      <c r="E1117" s="32" t="str">
        <f>VLOOKUP(M1117,'Tables to Convert'!$H$3:$I$5,2,FALSE)</f>
        <v>Female</v>
      </c>
      <c r="F1117" s="32" t="str">
        <f>VLOOKUP(N1117,'Tables to Convert'!$K$3:$L$8,2,FALSE)</f>
        <v>Ohio</v>
      </c>
      <c r="G1117" s="40">
        <f t="shared" si="71"/>
        <v>52</v>
      </c>
      <c r="H1117" s="34">
        <f t="shared" si="72"/>
        <v>6</v>
      </c>
      <c r="I1117" s="12">
        <v>40</v>
      </c>
      <c r="J1117" s="12">
        <v>52</v>
      </c>
      <c r="K1117" s="12">
        <v>43</v>
      </c>
      <c r="L1117" s="12">
        <v>1</v>
      </c>
      <c r="M1117" s="12">
        <v>2</v>
      </c>
      <c r="N1117" s="12">
        <v>31</v>
      </c>
      <c r="O1117" s="12">
        <v>6</v>
      </c>
      <c r="P1117" s="26">
        <v>32000</v>
      </c>
      <c r="Q1117" s="28">
        <v>145228263</v>
      </c>
      <c r="R1117"/>
      <c r="S1117"/>
    </row>
    <row r="1118" spans="1:19">
      <c r="A1118" s="31">
        <f t="shared" si="69"/>
        <v>50</v>
      </c>
      <c r="B1118" s="32" t="str">
        <f>VLOOKUP(K1118,'Tables to Convert'!$B$4:$C$19,2,FALSE)</f>
        <v>Some College</v>
      </c>
      <c r="C1118" s="33">
        <f t="shared" si="70"/>
        <v>61000</v>
      </c>
      <c r="D1118" s="32" t="str">
        <f>VLOOKUP(L1118,'Tables to Convert'!$E$3:$F$7,2,FALSE)</f>
        <v>White</v>
      </c>
      <c r="E1118" s="32" t="str">
        <f>VLOOKUP(M1118,'Tables to Convert'!$H$3:$I$5,2,FALSE)</f>
        <v>Female</v>
      </c>
      <c r="F1118" s="32" t="str">
        <f>VLOOKUP(N1118,'Tables to Convert'!$K$3:$L$8,2,FALSE)</f>
        <v>Ohio</v>
      </c>
      <c r="G1118" s="40">
        <f t="shared" si="71"/>
        <v>50</v>
      </c>
      <c r="H1118" s="34">
        <f t="shared" si="72"/>
        <v>3</v>
      </c>
      <c r="I1118" s="12">
        <v>50</v>
      </c>
      <c r="J1118" s="12">
        <v>50</v>
      </c>
      <c r="K1118" s="12">
        <v>43</v>
      </c>
      <c r="L1118" s="12">
        <v>1</v>
      </c>
      <c r="M1118" s="12">
        <v>2</v>
      </c>
      <c r="N1118" s="12">
        <v>31</v>
      </c>
      <c r="O1118" s="12">
        <v>3</v>
      </c>
      <c r="P1118" s="26">
        <v>61000</v>
      </c>
      <c r="Q1118" s="28">
        <v>620718042</v>
      </c>
      <c r="R1118"/>
      <c r="S1118"/>
    </row>
    <row r="1119" spans="1:19">
      <c r="A1119" s="31">
        <f t="shared" si="69"/>
        <v>40</v>
      </c>
      <c r="B1119" s="32" t="str">
        <f>VLOOKUP(K1119,'Tables to Convert'!$B$4:$C$19,2,FALSE)</f>
        <v>Some College</v>
      </c>
      <c r="C1119" s="33">
        <f t="shared" si="70"/>
        <v>37000</v>
      </c>
      <c r="D1119" s="32" t="str">
        <f>VLOOKUP(L1119,'Tables to Convert'!$E$3:$F$7,2,FALSE)</f>
        <v>White</v>
      </c>
      <c r="E1119" s="32" t="str">
        <f>VLOOKUP(M1119,'Tables to Convert'!$H$3:$I$5,2,FALSE)</f>
        <v>Female</v>
      </c>
      <c r="F1119" s="32" t="str">
        <f>VLOOKUP(N1119,'Tables to Convert'!$K$3:$L$8,2,FALSE)</f>
        <v>Ohio</v>
      </c>
      <c r="G1119" s="40">
        <f t="shared" si="71"/>
        <v>47</v>
      </c>
      <c r="H1119" s="34">
        <f t="shared" si="72"/>
        <v>3</v>
      </c>
      <c r="I1119" s="12">
        <v>40</v>
      </c>
      <c r="J1119" s="12">
        <v>47</v>
      </c>
      <c r="K1119" s="12">
        <v>43</v>
      </c>
      <c r="L1119" s="12">
        <v>1</v>
      </c>
      <c r="M1119" s="12">
        <v>2</v>
      </c>
      <c r="N1119" s="12">
        <v>31</v>
      </c>
      <c r="O1119" s="12">
        <v>3</v>
      </c>
      <c r="P1119" s="26">
        <v>37000</v>
      </c>
      <c r="Q1119" s="28">
        <v>510908759</v>
      </c>
      <c r="R1119"/>
      <c r="S1119"/>
    </row>
    <row r="1120" spans="1:19">
      <c r="A1120" s="31">
        <f t="shared" si="69"/>
        <v>40</v>
      </c>
      <c r="B1120" s="32" t="str">
        <f>VLOOKUP(K1120,'Tables to Convert'!$B$4:$C$19,2,FALSE)</f>
        <v>Some College</v>
      </c>
      <c r="C1120" s="33">
        <f t="shared" si="70"/>
        <v>39000</v>
      </c>
      <c r="D1120" s="32" t="str">
        <f>VLOOKUP(L1120,'Tables to Convert'!$E$3:$F$7,2,FALSE)</f>
        <v>White</v>
      </c>
      <c r="E1120" s="32" t="str">
        <f>VLOOKUP(M1120,'Tables to Convert'!$H$3:$I$5,2,FALSE)</f>
        <v>Male</v>
      </c>
      <c r="F1120" s="32" t="str">
        <f>VLOOKUP(N1120,'Tables to Convert'!$K$3:$L$8,2,FALSE)</f>
        <v>Ohio</v>
      </c>
      <c r="G1120" s="40">
        <f t="shared" si="71"/>
        <v>36</v>
      </c>
      <c r="H1120" s="34">
        <f t="shared" si="72"/>
        <v>5</v>
      </c>
      <c r="I1120" s="12">
        <v>40</v>
      </c>
      <c r="J1120" s="12">
        <v>36</v>
      </c>
      <c r="K1120" s="12">
        <v>40</v>
      </c>
      <c r="L1120" s="12">
        <v>1</v>
      </c>
      <c r="M1120" s="12">
        <v>1</v>
      </c>
      <c r="N1120" s="12">
        <v>31</v>
      </c>
      <c r="O1120" s="12">
        <v>5</v>
      </c>
      <c r="P1120" s="26">
        <v>39000</v>
      </c>
      <c r="Q1120" s="28">
        <v>482240347</v>
      </c>
      <c r="R1120"/>
      <c r="S1120"/>
    </row>
    <row r="1121" spans="1:19">
      <c r="A1121" s="31">
        <f t="shared" si="69"/>
        <v>56</v>
      </c>
      <c r="B1121" s="32" t="str">
        <f>VLOOKUP(K1121,'Tables to Convert'!$B$4:$C$19,2,FALSE)</f>
        <v>Some College</v>
      </c>
      <c r="C1121" s="33">
        <f t="shared" si="70"/>
        <v>24000</v>
      </c>
      <c r="D1121" s="32" t="str">
        <f>VLOOKUP(L1121,'Tables to Convert'!$E$3:$F$7,2,FALSE)</f>
        <v>White</v>
      </c>
      <c r="E1121" s="32" t="str">
        <f>VLOOKUP(M1121,'Tables to Convert'!$H$3:$I$5,2,FALSE)</f>
        <v>Male</v>
      </c>
      <c r="F1121" s="32" t="str">
        <f>VLOOKUP(N1121,'Tables to Convert'!$K$3:$L$8,2,FALSE)</f>
        <v>Ohio</v>
      </c>
      <c r="G1121" s="40">
        <f t="shared" si="71"/>
        <v>35</v>
      </c>
      <c r="H1121" s="34">
        <f t="shared" si="72"/>
        <v>6</v>
      </c>
      <c r="I1121" s="12">
        <v>56</v>
      </c>
      <c r="J1121" s="12">
        <v>35</v>
      </c>
      <c r="K1121" s="12">
        <v>40</v>
      </c>
      <c r="L1121" s="12">
        <v>1</v>
      </c>
      <c r="M1121" s="12">
        <v>1</v>
      </c>
      <c r="N1121" s="12">
        <v>31</v>
      </c>
      <c r="O1121" s="12">
        <v>6</v>
      </c>
      <c r="P1121" s="26">
        <v>24000</v>
      </c>
      <c r="Q1121" s="28">
        <v>869910320</v>
      </c>
      <c r="R1121"/>
      <c r="S1121"/>
    </row>
    <row r="1122" spans="1:19">
      <c r="A1122" s="31">
        <f t="shared" si="69"/>
        <v>40</v>
      </c>
      <c r="B1122" s="32" t="str">
        <f>VLOOKUP(K1122,'Tables to Convert'!$B$4:$C$19,2,FALSE)</f>
        <v>High School Diploma</v>
      </c>
      <c r="C1122" s="33">
        <f t="shared" si="70"/>
        <v>30000</v>
      </c>
      <c r="D1122" s="32" t="str">
        <f>VLOOKUP(L1122,'Tables to Convert'!$E$3:$F$7,2,FALSE)</f>
        <v>White</v>
      </c>
      <c r="E1122" s="32" t="str">
        <f>VLOOKUP(M1122,'Tables to Convert'!$H$3:$I$5,2,FALSE)</f>
        <v>Female</v>
      </c>
      <c r="F1122" s="32" t="str">
        <f>VLOOKUP(N1122,'Tables to Convert'!$K$3:$L$8,2,FALSE)</f>
        <v>Ohio</v>
      </c>
      <c r="G1122" s="40">
        <f t="shared" si="71"/>
        <v>35</v>
      </c>
      <c r="H1122" s="34">
        <f t="shared" si="72"/>
        <v>6</v>
      </c>
      <c r="I1122" s="12">
        <v>40</v>
      </c>
      <c r="J1122" s="12">
        <v>35</v>
      </c>
      <c r="K1122" s="12">
        <v>39</v>
      </c>
      <c r="L1122" s="12">
        <v>1</v>
      </c>
      <c r="M1122" s="12">
        <v>2</v>
      </c>
      <c r="N1122" s="12">
        <v>31</v>
      </c>
      <c r="O1122" s="12">
        <v>6</v>
      </c>
      <c r="P1122" s="26">
        <v>30000</v>
      </c>
      <c r="Q1122" s="28">
        <v>627260734</v>
      </c>
      <c r="R1122"/>
      <c r="S1122"/>
    </row>
    <row r="1123" spans="1:19">
      <c r="A1123" s="31">
        <f t="shared" si="69"/>
        <v>40</v>
      </c>
      <c r="B1123" s="32" t="str">
        <f>VLOOKUP(K1123,'Tables to Convert'!$B$4:$C$19,2,FALSE)</f>
        <v>Bachelors</v>
      </c>
      <c r="C1123" s="33">
        <f t="shared" si="70"/>
        <v>55000</v>
      </c>
      <c r="D1123" s="32" t="str">
        <f>VLOOKUP(L1123,'Tables to Convert'!$E$3:$F$7,2,FALSE)</f>
        <v>White</v>
      </c>
      <c r="E1123" s="32" t="str">
        <f>VLOOKUP(M1123,'Tables to Convert'!$H$3:$I$5,2,FALSE)</f>
        <v>Male</v>
      </c>
      <c r="F1123" s="32" t="str">
        <f>VLOOKUP(N1123,'Tables to Convert'!$K$3:$L$8,2,FALSE)</f>
        <v>Ohio</v>
      </c>
      <c r="G1123" s="40">
        <f t="shared" si="71"/>
        <v>52</v>
      </c>
      <c r="H1123" s="34">
        <f t="shared" si="72"/>
        <v>4</v>
      </c>
      <c r="I1123" s="12">
        <v>40</v>
      </c>
      <c r="J1123" s="12">
        <v>52</v>
      </c>
      <c r="K1123" s="12">
        <v>44</v>
      </c>
      <c r="L1123" s="12">
        <v>1</v>
      </c>
      <c r="M1123" s="12">
        <v>1</v>
      </c>
      <c r="N1123" s="12">
        <v>31</v>
      </c>
      <c r="O1123" s="12">
        <v>4</v>
      </c>
      <c r="P1123" s="26">
        <v>55000</v>
      </c>
      <c r="Q1123" s="28">
        <v>748585855</v>
      </c>
      <c r="R1123"/>
      <c r="S1123"/>
    </row>
    <row r="1124" spans="1:19">
      <c r="A1124" s="31">
        <f t="shared" si="69"/>
        <v>40</v>
      </c>
      <c r="B1124" s="32" t="str">
        <f>VLOOKUP(K1124,'Tables to Convert'!$B$4:$C$19,2,FALSE)</f>
        <v>Some College</v>
      </c>
      <c r="C1124" s="33">
        <f t="shared" si="70"/>
        <v>50000</v>
      </c>
      <c r="D1124" s="32" t="str">
        <f>VLOOKUP(L1124,'Tables to Convert'!$E$3:$F$7,2,FALSE)</f>
        <v>Asian/PI</v>
      </c>
      <c r="E1124" s="32" t="str">
        <f>VLOOKUP(M1124,'Tables to Convert'!$H$3:$I$5,2,FALSE)</f>
        <v>Male</v>
      </c>
      <c r="F1124" s="32" t="str">
        <f>VLOOKUP(N1124,'Tables to Convert'!$K$3:$L$8,2,FALSE)</f>
        <v>Ohio</v>
      </c>
      <c r="G1124" s="40">
        <f t="shared" si="71"/>
        <v>27</v>
      </c>
      <c r="H1124" s="34">
        <f t="shared" si="72"/>
        <v>8</v>
      </c>
      <c r="I1124" s="12">
        <v>40</v>
      </c>
      <c r="J1124" s="12">
        <v>27</v>
      </c>
      <c r="K1124" s="12">
        <v>43</v>
      </c>
      <c r="L1124" s="12">
        <v>4</v>
      </c>
      <c r="M1124" s="12">
        <v>1</v>
      </c>
      <c r="N1124" s="12">
        <v>31</v>
      </c>
      <c r="O1124" s="12">
        <v>8</v>
      </c>
      <c r="P1124" s="26">
        <v>50000</v>
      </c>
      <c r="Q1124" s="28">
        <v>800612501</v>
      </c>
      <c r="R1124"/>
      <c r="S1124"/>
    </row>
    <row r="1125" spans="1:19">
      <c r="A1125" s="31">
        <f t="shared" si="69"/>
        <v>40</v>
      </c>
      <c r="B1125" s="32" t="str">
        <f>VLOOKUP(K1125,'Tables to Convert'!$B$4:$C$19,2,FALSE)</f>
        <v>Some College</v>
      </c>
      <c r="C1125" s="33">
        <f t="shared" si="70"/>
        <v>72000</v>
      </c>
      <c r="D1125" s="32" t="str">
        <f>VLOOKUP(L1125,'Tables to Convert'!$E$3:$F$7,2,FALSE)</f>
        <v>Asian/PI</v>
      </c>
      <c r="E1125" s="32" t="str">
        <f>VLOOKUP(M1125,'Tables to Convert'!$H$3:$I$5,2,FALSE)</f>
        <v>Male</v>
      </c>
      <c r="F1125" s="32" t="str">
        <f>VLOOKUP(N1125,'Tables to Convert'!$K$3:$L$8,2,FALSE)</f>
        <v>Ohio</v>
      </c>
      <c r="G1125" s="40">
        <f t="shared" si="71"/>
        <v>25</v>
      </c>
      <c r="H1125" s="34">
        <f t="shared" si="72"/>
        <v>7</v>
      </c>
      <c r="I1125" s="12">
        <v>40</v>
      </c>
      <c r="J1125" s="12">
        <v>25</v>
      </c>
      <c r="K1125" s="12">
        <v>43</v>
      </c>
      <c r="L1125" s="12">
        <v>4</v>
      </c>
      <c r="M1125" s="12">
        <v>1</v>
      </c>
      <c r="N1125" s="12">
        <v>31</v>
      </c>
      <c r="O1125" s="12">
        <v>7</v>
      </c>
      <c r="P1125" s="26">
        <v>72000</v>
      </c>
      <c r="Q1125" s="28">
        <v>841084155</v>
      </c>
      <c r="R1125"/>
      <c r="S1125"/>
    </row>
    <row r="1126" spans="1:19">
      <c r="A1126" s="31">
        <f t="shared" si="69"/>
        <v>98</v>
      </c>
      <c r="B1126" s="32" t="str">
        <f>VLOOKUP(K1126,'Tables to Convert'!$B$4:$C$19,2,FALSE)</f>
        <v>Graduate School</v>
      </c>
      <c r="C1126" s="33">
        <f t="shared" si="70"/>
        <v>83200</v>
      </c>
      <c r="D1126" s="32" t="str">
        <f>VLOOKUP(L1126,'Tables to Convert'!$E$3:$F$7,2,FALSE)</f>
        <v>White</v>
      </c>
      <c r="E1126" s="32" t="str">
        <f>VLOOKUP(M1126,'Tables to Convert'!$H$3:$I$5,2,FALSE)</f>
        <v>Male</v>
      </c>
      <c r="F1126" s="32" t="str">
        <f>VLOOKUP(N1126,'Tables to Convert'!$K$3:$L$8,2,FALSE)</f>
        <v>Ohio</v>
      </c>
      <c r="G1126" s="40">
        <f t="shared" si="71"/>
        <v>51</v>
      </c>
      <c r="H1126" s="34">
        <f t="shared" si="72"/>
        <v>5</v>
      </c>
      <c r="I1126" s="12">
        <v>98</v>
      </c>
      <c r="J1126" s="12">
        <v>51</v>
      </c>
      <c r="K1126" s="12">
        <v>45</v>
      </c>
      <c r="L1126" s="12">
        <v>1</v>
      </c>
      <c r="M1126" s="12">
        <v>1</v>
      </c>
      <c r="N1126" s="12">
        <v>31</v>
      </c>
      <c r="O1126" s="12">
        <v>5</v>
      </c>
      <c r="P1126" s="26">
        <v>83200</v>
      </c>
      <c r="Q1126" s="28">
        <v>886087876</v>
      </c>
      <c r="R1126"/>
      <c r="S1126"/>
    </row>
    <row r="1127" spans="1:19">
      <c r="A1127" s="31">
        <f t="shared" si="69"/>
        <v>98</v>
      </c>
      <c r="B1127" s="32" t="str">
        <f>VLOOKUP(K1127,'Tables to Convert'!$B$4:$C$19,2,FALSE)</f>
        <v>Graduate School</v>
      </c>
      <c r="C1127" s="33">
        <f t="shared" si="70"/>
        <v>134400</v>
      </c>
      <c r="D1127" s="32" t="str">
        <f>VLOOKUP(L1127,'Tables to Convert'!$E$3:$F$7,2,FALSE)</f>
        <v>White</v>
      </c>
      <c r="E1127" s="32" t="str">
        <f>VLOOKUP(M1127,'Tables to Convert'!$H$3:$I$5,2,FALSE)</f>
        <v>Female</v>
      </c>
      <c r="F1127" s="32" t="str">
        <f>VLOOKUP(N1127,'Tables to Convert'!$K$3:$L$8,2,FALSE)</f>
        <v>Ohio</v>
      </c>
      <c r="G1127" s="40">
        <f t="shared" si="71"/>
        <v>49</v>
      </c>
      <c r="H1127" s="34">
        <f t="shared" si="72"/>
        <v>5</v>
      </c>
      <c r="I1127" s="12">
        <v>98</v>
      </c>
      <c r="J1127" s="12">
        <v>49</v>
      </c>
      <c r="K1127" s="12">
        <v>45</v>
      </c>
      <c r="L1127" s="12">
        <v>1</v>
      </c>
      <c r="M1127" s="12">
        <v>2</v>
      </c>
      <c r="N1127" s="12">
        <v>31</v>
      </c>
      <c r="O1127" s="12">
        <v>5</v>
      </c>
      <c r="P1127" s="26">
        <v>134400</v>
      </c>
      <c r="Q1127" s="28">
        <v>910918789</v>
      </c>
      <c r="R1127"/>
      <c r="S1127"/>
    </row>
    <row r="1128" spans="1:19">
      <c r="A1128" s="31">
        <f t="shared" si="69"/>
        <v>47</v>
      </c>
      <c r="B1128" s="32" t="str">
        <f>VLOOKUP(K1128,'Tables to Convert'!$B$4:$C$19,2,FALSE)</f>
        <v>Some College</v>
      </c>
      <c r="C1128" s="33">
        <f t="shared" si="70"/>
        <v>33000</v>
      </c>
      <c r="D1128" s="32" t="str">
        <f>VLOOKUP(L1128,'Tables to Convert'!$E$3:$F$7,2,FALSE)</f>
        <v>White</v>
      </c>
      <c r="E1128" s="32" t="str">
        <f>VLOOKUP(M1128,'Tables to Convert'!$H$3:$I$5,2,FALSE)</f>
        <v>Male</v>
      </c>
      <c r="F1128" s="32" t="str">
        <f>VLOOKUP(N1128,'Tables to Convert'!$K$3:$L$8,2,FALSE)</f>
        <v>Ohio</v>
      </c>
      <c r="G1128" s="40">
        <f t="shared" si="71"/>
        <v>34</v>
      </c>
      <c r="H1128" s="34">
        <f t="shared" si="72"/>
        <v>4</v>
      </c>
      <c r="I1128" s="12">
        <v>47</v>
      </c>
      <c r="J1128" s="12">
        <v>34</v>
      </c>
      <c r="K1128" s="12">
        <v>42</v>
      </c>
      <c r="L1128" s="12">
        <v>1</v>
      </c>
      <c r="M1128" s="12">
        <v>1</v>
      </c>
      <c r="N1128" s="12">
        <v>31</v>
      </c>
      <c r="O1128" s="12">
        <v>4</v>
      </c>
      <c r="P1128" s="26">
        <v>33000</v>
      </c>
      <c r="Q1128" s="28">
        <v>705826676</v>
      </c>
      <c r="R1128"/>
      <c r="S1128"/>
    </row>
    <row r="1129" spans="1:19">
      <c r="A1129" s="31">
        <f t="shared" si="69"/>
        <v>40</v>
      </c>
      <c r="B1129" s="32" t="str">
        <f>VLOOKUP(K1129,'Tables to Convert'!$B$4:$C$19,2,FALSE)</f>
        <v>High School Diploma</v>
      </c>
      <c r="C1129" s="33">
        <f t="shared" si="70"/>
        <v>48000</v>
      </c>
      <c r="D1129" s="32" t="str">
        <f>VLOOKUP(L1129,'Tables to Convert'!$E$3:$F$7,2,FALSE)</f>
        <v>White</v>
      </c>
      <c r="E1129" s="32" t="str">
        <f>VLOOKUP(M1129,'Tables to Convert'!$H$3:$I$5,2,FALSE)</f>
        <v>Male</v>
      </c>
      <c r="F1129" s="32" t="str">
        <f>VLOOKUP(N1129,'Tables to Convert'!$K$3:$L$8,2,FALSE)</f>
        <v>Ohio</v>
      </c>
      <c r="G1129" s="40">
        <f t="shared" si="71"/>
        <v>46</v>
      </c>
      <c r="H1129" s="34">
        <f t="shared" si="72"/>
        <v>5</v>
      </c>
      <c r="I1129" s="12">
        <v>40</v>
      </c>
      <c r="J1129" s="12">
        <v>46</v>
      </c>
      <c r="K1129" s="12">
        <v>39</v>
      </c>
      <c r="L1129" s="12">
        <v>1</v>
      </c>
      <c r="M1129" s="12">
        <v>1</v>
      </c>
      <c r="N1129" s="12">
        <v>31</v>
      </c>
      <c r="O1129" s="12">
        <v>5</v>
      </c>
      <c r="P1129" s="26">
        <v>48000</v>
      </c>
      <c r="Q1129" s="28">
        <v>420864632</v>
      </c>
      <c r="R1129"/>
      <c r="S1129"/>
    </row>
    <row r="1130" spans="1:19">
      <c r="A1130" s="31">
        <f t="shared" si="69"/>
        <v>40</v>
      </c>
      <c r="B1130" s="32" t="str">
        <f>VLOOKUP(K1130,'Tables to Convert'!$B$4:$C$19,2,FALSE)</f>
        <v>Some College</v>
      </c>
      <c r="C1130" s="33">
        <f t="shared" si="70"/>
        <v>22000</v>
      </c>
      <c r="D1130" s="32" t="str">
        <f>VLOOKUP(L1130,'Tables to Convert'!$E$3:$F$7,2,FALSE)</f>
        <v>White</v>
      </c>
      <c r="E1130" s="32" t="str">
        <f>VLOOKUP(M1130,'Tables to Convert'!$H$3:$I$5,2,FALSE)</f>
        <v>Female</v>
      </c>
      <c r="F1130" s="32" t="str">
        <f>VLOOKUP(N1130,'Tables to Convert'!$K$3:$L$8,2,FALSE)</f>
        <v>Ohio</v>
      </c>
      <c r="G1130" s="40">
        <f t="shared" si="71"/>
        <v>42</v>
      </c>
      <c r="H1130" s="34">
        <f t="shared" si="72"/>
        <v>5</v>
      </c>
      <c r="I1130" s="12">
        <v>40</v>
      </c>
      <c r="J1130" s="12">
        <v>42</v>
      </c>
      <c r="K1130" s="12">
        <v>40</v>
      </c>
      <c r="L1130" s="12">
        <v>1</v>
      </c>
      <c r="M1130" s="12">
        <v>2</v>
      </c>
      <c r="N1130" s="12">
        <v>31</v>
      </c>
      <c r="O1130" s="12">
        <v>5</v>
      </c>
      <c r="P1130" s="26">
        <v>22000</v>
      </c>
      <c r="Q1130" s="28">
        <v>80595627</v>
      </c>
      <c r="R1130"/>
      <c r="S1130"/>
    </row>
    <row r="1131" spans="1:19">
      <c r="A1131" s="31">
        <f t="shared" si="69"/>
        <v>40</v>
      </c>
      <c r="B1131" s="32" t="str">
        <f>VLOOKUP(K1131,'Tables to Convert'!$B$4:$C$19,2,FALSE)</f>
        <v>High School Diploma</v>
      </c>
      <c r="C1131" s="33">
        <f t="shared" si="70"/>
        <v>59000</v>
      </c>
      <c r="D1131" s="32" t="str">
        <f>VLOOKUP(L1131,'Tables to Convert'!$E$3:$F$7,2,FALSE)</f>
        <v>White</v>
      </c>
      <c r="E1131" s="32" t="str">
        <f>VLOOKUP(M1131,'Tables to Convert'!$H$3:$I$5,2,FALSE)</f>
        <v>Male</v>
      </c>
      <c r="F1131" s="32" t="str">
        <f>VLOOKUP(N1131,'Tables to Convert'!$K$3:$L$8,2,FALSE)</f>
        <v>Ohio</v>
      </c>
      <c r="G1131" s="40">
        <f t="shared" si="71"/>
        <v>46</v>
      </c>
      <c r="H1131" s="34">
        <f t="shared" si="72"/>
        <v>4</v>
      </c>
      <c r="I1131" s="12">
        <v>40</v>
      </c>
      <c r="J1131" s="12">
        <v>46</v>
      </c>
      <c r="K1131" s="12">
        <v>39</v>
      </c>
      <c r="L1131" s="12">
        <v>1</v>
      </c>
      <c r="M1131" s="12">
        <v>1</v>
      </c>
      <c r="N1131" s="12">
        <v>31</v>
      </c>
      <c r="O1131" s="12">
        <v>4</v>
      </c>
      <c r="P1131" s="26">
        <v>59000</v>
      </c>
      <c r="Q1131" s="28">
        <v>915037266</v>
      </c>
      <c r="R1131"/>
      <c r="S1131"/>
    </row>
    <row r="1132" spans="1:19">
      <c r="A1132" s="31">
        <f t="shared" si="69"/>
        <v>40</v>
      </c>
      <c r="B1132" s="32" t="str">
        <f>VLOOKUP(K1132,'Tables to Convert'!$B$4:$C$19,2,FALSE)</f>
        <v>High School Diploma</v>
      </c>
      <c r="C1132" s="33">
        <f t="shared" si="70"/>
        <v>18000</v>
      </c>
      <c r="D1132" s="32" t="str">
        <f>VLOOKUP(L1132,'Tables to Convert'!$E$3:$F$7,2,FALSE)</f>
        <v>White</v>
      </c>
      <c r="E1132" s="32" t="str">
        <f>VLOOKUP(M1132,'Tables to Convert'!$H$3:$I$5,2,FALSE)</f>
        <v>Female</v>
      </c>
      <c r="F1132" s="32" t="str">
        <f>VLOOKUP(N1132,'Tables to Convert'!$K$3:$L$8,2,FALSE)</f>
        <v>Ohio</v>
      </c>
      <c r="G1132" s="40">
        <f t="shared" si="71"/>
        <v>49</v>
      </c>
      <c r="H1132" s="34">
        <f t="shared" si="72"/>
        <v>6</v>
      </c>
      <c r="I1132" s="12">
        <v>40</v>
      </c>
      <c r="J1132" s="12">
        <v>49</v>
      </c>
      <c r="K1132" s="12">
        <v>39</v>
      </c>
      <c r="L1132" s="12">
        <v>1</v>
      </c>
      <c r="M1132" s="12">
        <v>2</v>
      </c>
      <c r="N1132" s="12">
        <v>31</v>
      </c>
      <c r="O1132" s="12">
        <v>6</v>
      </c>
      <c r="P1132" s="26">
        <v>18000</v>
      </c>
      <c r="Q1132" s="28">
        <v>147940224</v>
      </c>
      <c r="R1132"/>
      <c r="S1132"/>
    </row>
    <row r="1133" spans="1:19">
      <c r="A1133" s="31">
        <f t="shared" si="69"/>
        <v>40</v>
      </c>
      <c r="B1133" s="32" t="str">
        <f>VLOOKUP(K1133,'Tables to Convert'!$B$4:$C$19,2,FALSE)</f>
        <v>Some College</v>
      </c>
      <c r="C1133" s="33">
        <f t="shared" si="70"/>
        <v>55000</v>
      </c>
      <c r="D1133" s="32" t="str">
        <f>VLOOKUP(L1133,'Tables to Convert'!$E$3:$F$7,2,FALSE)</f>
        <v>White</v>
      </c>
      <c r="E1133" s="32" t="str">
        <f>VLOOKUP(M1133,'Tables to Convert'!$H$3:$I$5,2,FALSE)</f>
        <v>Female</v>
      </c>
      <c r="F1133" s="32" t="str">
        <f>VLOOKUP(N1133,'Tables to Convert'!$K$3:$L$8,2,FALSE)</f>
        <v>Ohio</v>
      </c>
      <c r="G1133" s="40">
        <f t="shared" si="71"/>
        <v>57</v>
      </c>
      <c r="H1133" s="34">
        <f t="shared" si="72"/>
        <v>8</v>
      </c>
      <c r="I1133" s="12">
        <v>40</v>
      </c>
      <c r="J1133" s="12">
        <v>57</v>
      </c>
      <c r="K1133" s="12">
        <v>43</v>
      </c>
      <c r="L1133" s="12">
        <v>1</v>
      </c>
      <c r="M1133" s="12">
        <v>2</v>
      </c>
      <c r="N1133" s="12">
        <v>31</v>
      </c>
      <c r="O1133" s="12">
        <v>8</v>
      </c>
      <c r="P1133" s="26">
        <v>55000</v>
      </c>
      <c r="Q1133" s="28">
        <v>444337070</v>
      </c>
      <c r="R1133"/>
      <c r="S1133"/>
    </row>
    <row r="1134" spans="1:19">
      <c r="A1134" s="31">
        <f t="shared" si="69"/>
        <v>40</v>
      </c>
      <c r="B1134" s="32" t="str">
        <f>VLOOKUP(K1134,'Tables to Convert'!$B$4:$C$19,2,FALSE)</f>
        <v>High School Diploma</v>
      </c>
      <c r="C1134" s="33">
        <f t="shared" si="70"/>
        <v>30500</v>
      </c>
      <c r="D1134" s="32" t="str">
        <f>VLOOKUP(L1134,'Tables to Convert'!$E$3:$F$7,2,FALSE)</f>
        <v>White</v>
      </c>
      <c r="E1134" s="32" t="str">
        <f>VLOOKUP(M1134,'Tables to Convert'!$H$3:$I$5,2,FALSE)</f>
        <v>Female</v>
      </c>
      <c r="F1134" s="32" t="str">
        <f>VLOOKUP(N1134,'Tables to Convert'!$K$3:$L$8,2,FALSE)</f>
        <v>Ohio</v>
      </c>
      <c r="G1134" s="40">
        <f t="shared" si="71"/>
        <v>34</v>
      </c>
      <c r="H1134" s="34">
        <f t="shared" si="72"/>
        <v>7</v>
      </c>
      <c r="I1134" s="12">
        <v>40</v>
      </c>
      <c r="J1134" s="12">
        <v>34</v>
      </c>
      <c r="K1134" s="12">
        <v>39</v>
      </c>
      <c r="L1134" s="12">
        <v>1</v>
      </c>
      <c r="M1134" s="12">
        <v>2</v>
      </c>
      <c r="N1134" s="12">
        <v>31</v>
      </c>
      <c r="O1134" s="12">
        <v>7</v>
      </c>
      <c r="P1134" s="26">
        <v>30500</v>
      </c>
      <c r="Q1134" s="28">
        <v>711898160</v>
      </c>
      <c r="R1134"/>
      <c r="S1134"/>
    </row>
    <row r="1135" spans="1:19">
      <c r="A1135" s="31">
        <f t="shared" si="69"/>
        <v>50</v>
      </c>
      <c r="B1135" s="32" t="str">
        <f>VLOOKUP(K1135,'Tables to Convert'!$B$4:$C$19,2,FALSE)</f>
        <v>Bachelors</v>
      </c>
      <c r="C1135" s="33">
        <f t="shared" si="70"/>
        <v>60000</v>
      </c>
      <c r="D1135" s="32" t="str">
        <f>VLOOKUP(L1135,'Tables to Convert'!$E$3:$F$7,2,FALSE)</f>
        <v>White</v>
      </c>
      <c r="E1135" s="32" t="str">
        <f>VLOOKUP(M1135,'Tables to Convert'!$H$3:$I$5,2,FALSE)</f>
        <v>Male</v>
      </c>
      <c r="F1135" s="32" t="str">
        <f>VLOOKUP(N1135,'Tables to Convert'!$K$3:$L$8,2,FALSE)</f>
        <v>Ohio</v>
      </c>
      <c r="G1135" s="40">
        <f t="shared" si="71"/>
        <v>38</v>
      </c>
      <c r="H1135" s="34">
        <f t="shared" si="72"/>
        <v>7</v>
      </c>
      <c r="I1135" s="12">
        <v>50</v>
      </c>
      <c r="J1135" s="12">
        <v>38</v>
      </c>
      <c r="K1135" s="12">
        <v>44</v>
      </c>
      <c r="L1135" s="12">
        <v>1</v>
      </c>
      <c r="M1135" s="12">
        <v>1</v>
      </c>
      <c r="N1135" s="12">
        <v>31</v>
      </c>
      <c r="O1135" s="12">
        <v>7</v>
      </c>
      <c r="P1135" s="26">
        <v>60000</v>
      </c>
      <c r="Q1135" s="28">
        <v>628660745</v>
      </c>
      <c r="R1135"/>
      <c r="S1135"/>
    </row>
    <row r="1136" spans="1:19">
      <c r="A1136" s="31">
        <f t="shared" si="69"/>
        <v>35</v>
      </c>
      <c r="B1136" s="32" t="str">
        <f>VLOOKUP(K1136,'Tables to Convert'!$B$4:$C$19,2,FALSE)</f>
        <v>Bachelors</v>
      </c>
      <c r="C1136" s="33">
        <f t="shared" si="70"/>
        <v>50000</v>
      </c>
      <c r="D1136" s="32" t="str">
        <f>VLOOKUP(L1136,'Tables to Convert'!$E$3:$F$7,2,FALSE)</f>
        <v>White</v>
      </c>
      <c r="E1136" s="32" t="str">
        <f>VLOOKUP(M1136,'Tables to Convert'!$H$3:$I$5,2,FALSE)</f>
        <v>Male</v>
      </c>
      <c r="F1136" s="32" t="str">
        <f>VLOOKUP(N1136,'Tables to Convert'!$K$3:$L$8,2,FALSE)</f>
        <v>Ohio</v>
      </c>
      <c r="G1136" s="40">
        <f t="shared" si="71"/>
        <v>39</v>
      </c>
      <c r="H1136" s="34">
        <f t="shared" si="72"/>
        <v>3</v>
      </c>
      <c r="I1136" s="12">
        <v>35</v>
      </c>
      <c r="J1136" s="12">
        <v>39</v>
      </c>
      <c r="K1136" s="12">
        <v>44</v>
      </c>
      <c r="L1136" s="12">
        <v>1</v>
      </c>
      <c r="M1136" s="12">
        <v>1</v>
      </c>
      <c r="N1136" s="12">
        <v>31</v>
      </c>
      <c r="O1136" s="12">
        <v>3</v>
      </c>
      <c r="P1136" s="26">
        <v>50000</v>
      </c>
      <c r="Q1136" s="28">
        <v>899988140</v>
      </c>
      <c r="R1136"/>
      <c r="S1136"/>
    </row>
    <row r="1137" spans="1:19">
      <c r="A1137" s="31">
        <f t="shared" si="69"/>
        <v>35</v>
      </c>
      <c r="B1137" s="32" t="str">
        <f>VLOOKUP(K1137,'Tables to Convert'!$B$4:$C$19,2,FALSE)</f>
        <v>Some College</v>
      </c>
      <c r="C1137" s="33">
        <f t="shared" si="70"/>
        <v>5300</v>
      </c>
      <c r="D1137" s="32" t="str">
        <f>VLOOKUP(L1137,'Tables to Convert'!$E$3:$F$7,2,FALSE)</f>
        <v>White</v>
      </c>
      <c r="E1137" s="32" t="str">
        <f>VLOOKUP(M1137,'Tables to Convert'!$H$3:$I$5,2,FALSE)</f>
        <v>Female</v>
      </c>
      <c r="F1137" s="32" t="str">
        <f>VLOOKUP(N1137,'Tables to Convert'!$K$3:$L$8,2,FALSE)</f>
        <v>Ohio</v>
      </c>
      <c r="G1137" s="40">
        <f t="shared" si="71"/>
        <v>34</v>
      </c>
      <c r="H1137" s="34">
        <f t="shared" si="72"/>
        <v>3</v>
      </c>
      <c r="I1137" s="12">
        <v>35</v>
      </c>
      <c r="J1137" s="12">
        <v>34</v>
      </c>
      <c r="K1137" s="12">
        <v>43</v>
      </c>
      <c r="L1137" s="12">
        <v>1</v>
      </c>
      <c r="M1137" s="12">
        <v>2</v>
      </c>
      <c r="N1137" s="12">
        <v>31</v>
      </c>
      <c r="O1137" s="12">
        <v>3</v>
      </c>
      <c r="P1137" s="26">
        <v>5300</v>
      </c>
      <c r="Q1137" s="28">
        <v>139286407</v>
      </c>
      <c r="R1137"/>
      <c r="S1137"/>
    </row>
    <row r="1138" spans="1:19">
      <c r="A1138" s="31">
        <f t="shared" si="69"/>
        <v>40</v>
      </c>
      <c r="B1138" s="32" t="str">
        <f>VLOOKUP(K1138,'Tables to Convert'!$B$4:$C$19,2,FALSE)</f>
        <v>High School Diploma</v>
      </c>
      <c r="C1138" s="33">
        <f t="shared" si="70"/>
        <v>20000</v>
      </c>
      <c r="D1138" s="32" t="str">
        <f>VLOOKUP(L1138,'Tables to Convert'!$E$3:$F$7,2,FALSE)</f>
        <v>White</v>
      </c>
      <c r="E1138" s="32" t="str">
        <f>VLOOKUP(M1138,'Tables to Convert'!$H$3:$I$5,2,FALSE)</f>
        <v>Female</v>
      </c>
      <c r="F1138" s="32" t="str">
        <f>VLOOKUP(N1138,'Tables to Convert'!$K$3:$L$8,2,FALSE)</f>
        <v>Ohio</v>
      </c>
      <c r="G1138" s="40">
        <f t="shared" si="71"/>
        <v>28</v>
      </c>
      <c r="H1138" s="34">
        <f t="shared" si="72"/>
        <v>8</v>
      </c>
      <c r="I1138" s="12">
        <v>40</v>
      </c>
      <c r="J1138" s="12">
        <v>28</v>
      </c>
      <c r="K1138" s="12">
        <v>39</v>
      </c>
      <c r="L1138" s="12">
        <v>1</v>
      </c>
      <c r="M1138" s="12">
        <v>2</v>
      </c>
      <c r="N1138" s="12">
        <v>31</v>
      </c>
      <c r="O1138" s="12">
        <v>8</v>
      </c>
      <c r="P1138" s="26">
        <v>20000</v>
      </c>
      <c r="Q1138" s="28">
        <v>406830750</v>
      </c>
      <c r="R1138"/>
      <c r="S1138"/>
    </row>
    <row r="1139" spans="1:19">
      <c r="A1139" s="31">
        <f t="shared" si="69"/>
        <v>40</v>
      </c>
      <c r="B1139" s="32" t="str">
        <f>VLOOKUP(K1139,'Tables to Convert'!$B$4:$C$19,2,FALSE)</f>
        <v>High School Diploma</v>
      </c>
      <c r="C1139" s="33">
        <f t="shared" si="70"/>
        <v>40000</v>
      </c>
      <c r="D1139" s="32" t="str">
        <f>VLOOKUP(L1139,'Tables to Convert'!$E$3:$F$7,2,FALSE)</f>
        <v>White</v>
      </c>
      <c r="E1139" s="32" t="str">
        <f>VLOOKUP(M1139,'Tables to Convert'!$H$3:$I$5,2,FALSE)</f>
        <v>Male</v>
      </c>
      <c r="F1139" s="32" t="str">
        <f>VLOOKUP(N1139,'Tables to Convert'!$K$3:$L$8,2,FALSE)</f>
        <v>Ohio</v>
      </c>
      <c r="G1139" s="40">
        <f t="shared" si="71"/>
        <v>35</v>
      </c>
      <c r="H1139" s="34">
        <f t="shared" si="72"/>
        <v>8</v>
      </c>
      <c r="I1139" s="12">
        <v>40</v>
      </c>
      <c r="J1139" s="12">
        <v>35</v>
      </c>
      <c r="K1139" s="12">
        <v>39</v>
      </c>
      <c r="L1139" s="12">
        <v>1</v>
      </c>
      <c r="M1139" s="12">
        <v>1</v>
      </c>
      <c r="N1139" s="12">
        <v>31</v>
      </c>
      <c r="O1139" s="12">
        <v>8</v>
      </c>
      <c r="P1139" s="26">
        <v>40000</v>
      </c>
      <c r="Q1139" s="28">
        <v>692064628</v>
      </c>
      <c r="R1139"/>
      <c r="S1139"/>
    </row>
    <row r="1140" spans="1:19">
      <c r="A1140" s="31">
        <f t="shared" si="69"/>
        <v>40</v>
      </c>
      <c r="B1140" s="32" t="str">
        <f>VLOOKUP(K1140,'Tables to Convert'!$B$4:$C$19,2,FALSE)</f>
        <v>Some College</v>
      </c>
      <c r="C1140" s="33">
        <f t="shared" si="70"/>
        <v>55000</v>
      </c>
      <c r="D1140" s="32" t="str">
        <f>VLOOKUP(L1140,'Tables to Convert'!$E$3:$F$7,2,FALSE)</f>
        <v>White</v>
      </c>
      <c r="E1140" s="32" t="str">
        <f>VLOOKUP(M1140,'Tables to Convert'!$H$3:$I$5,2,FALSE)</f>
        <v>Male</v>
      </c>
      <c r="F1140" s="32" t="str">
        <f>VLOOKUP(N1140,'Tables to Convert'!$K$3:$L$8,2,FALSE)</f>
        <v>Ohio</v>
      </c>
      <c r="G1140" s="40">
        <f t="shared" si="71"/>
        <v>34</v>
      </c>
      <c r="H1140" s="34">
        <f t="shared" si="72"/>
        <v>8</v>
      </c>
      <c r="I1140" s="12">
        <v>40</v>
      </c>
      <c r="J1140" s="12">
        <v>34</v>
      </c>
      <c r="K1140" s="12">
        <v>43</v>
      </c>
      <c r="L1140" s="12">
        <v>1</v>
      </c>
      <c r="M1140" s="12">
        <v>1</v>
      </c>
      <c r="N1140" s="12">
        <v>31</v>
      </c>
      <c r="O1140" s="12">
        <v>8</v>
      </c>
      <c r="P1140" s="26">
        <v>55000</v>
      </c>
      <c r="Q1140" s="28">
        <v>911944894</v>
      </c>
      <c r="R1140"/>
      <c r="S1140"/>
    </row>
    <row r="1141" spans="1:19">
      <c r="A1141" s="31">
        <f t="shared" si="69"/>
        <v>40</v>
      </c>
      <c r="B1141" s="32" t="str">
        <f>VLOOKUP(K1141,'Tables to Convert'!$B$4:$C$19,2,FALSE)</f>
        <v>Bachelors</v>
      </c>
      <c r="C1141" s="33">
        <f t="shared" si="70"/>
        <v>60000</v>
      </c>
      <c r="D1141" s="32" t="str">
        <f>VLOOKUP(L1141,'Tables to Convert'!$E$3:$F$7,2,FALSE)</f>
        <v>White</v>
      </c>
      <c r="E1141" s="32" t="str">
        <f>VLOOKUP(M1141,'Tables to Convert'!$H$3:$I$5,2,FALSE)</f>
        <v>Male</v>
      </c>
      <c r="F1141" s="32" t="str">
        <f>VLOOKUP(N1141,'Tables to Convert'!$K$3:$L$8,2,FALSE)</f>
        <v>Ohio</v>
      </c>
      <c r="G1141" s="40">
        <f t="shared" si="71"/>
        <v>45</v>
      </c>
      <c r="H1141" s="34">
        <f t="shared" si="72"/>
        <v>5</v>
      </c>
      <c r="I1141" s="12">
        <v>40</v>
      </c>
      <c r="J1141" s="12">
        <v>45</v>
      </c>
      <c r="K1141" s="12">
        <v>44</v>
      </c>
      <c r="L1141" s="12">
        <v>1</v>
      </c>
      <c r="M1141" s="12">
        <v>1</v>
      </c>
      <c r="N1141" s="12">
        <v>31</v>
      </c>
      <c r="O1141" s="12">
        <v>5</v>
      </c>
      <c r="P1141" s="26">
        <v>60000</v>
      </c>
      <c r="Q1141" s="28">
        <v>982093575</v>
      </c>
      <c r="R1141"/>
      <c r="S1141"/>
    </row>
    <row r="1142" spans="1:19">
      <c r="A1142" s="31">
        <f t="shared" si="69"/>
        <v>45</v>
      </c>
      <c r="B1142" s="32" t="str">
        <f>VLOOKUP(K1142,'Tables to Convert'!$B$4:$C$19,2,FALSE)</f>
        <v>Bachelors</v>
      </c>
      <c r="C1142" s="33">
        <f t="shared" si="70"/>
        <v>52000</v>
      </c>
      <c r="D1142" s="32" t="str">
        <f>VLOOKUP(L1142,'Tables to Convert'!$E$3:$F$7,2,FALSE)</f>
        <v>White</v>
      </c>
      <c r="E1142" s="32" t="str">
        <f>VLOOKUP(M1142,'Tables to Convert'!$H$3:$I$5,2,FALSE)</f>
        <v>Male</v>
      </c>
      <c r="F1142" s="32" t="str">
        <f>VLOOKUP(N1142,'Tables to Convert'!$K$3:$L$8,2,FALSE)</f>
        <v>Ohio</v>
      </c>
      <c r="G1142" s="40">
        <f t="shared" si="71"/>
        <v>29</v>
      </c>
      <c r="H1142" s="34">
        <f t="shared" si="72"/>
        <v>4</v>
      </c>
      <c r="I1142" s="12">
        <v>45</v>
      </c>
      <c r="J1142" s="12">
        <v>29</v>
      </c>
      <c r="K1142" s="12">
        <v>44</v>
      </c>
      <c r="L1142" s="12">
        <v>1</v>
      </c>
      <c r="M1142" s="12">
        <v>1</v>
      </c>
      <c r="N1142" s="12">
        <v>31</v>
      </c>
      <c r="O1142" s="12">
        <v>4</v>
      </c>
      <c r="P1142" s="26">
        <v>52000</v>
      </c>
      <c r="Q1142" s="28">
        <v>679921419</v>
      </c>
      <c r="R1142"/>
      <c r="S1142"/>
    </row>
    <row r="1143" spans="1:19">
      <c r="A1143" s="31">
        <f t="shared" si="69"/>
        <v>50</v>
      </c>
      <c r="B1143" s="32" t="str">
        <f>VLOOKUP(K1143,'Tables to Convert'!$B$4:$C$19,2,FALSE)</f>
        <v>Some College</v>
      </c>
      <c r="C1143" s="33">
        <f t="shared" si="70"/>
        <v>45000</v>
      </c>
      <c r="D1143" s="32" t="str">
        <f>VLOOKUP(L1143,'Tables to Convert'!$E$3:$F$7,2,FALSE)</f>
        <v>White</v>
      </c>
      <c r="E1143" s="32" t="str">
        <f>VLOOKUP(M1143,'Tables to Convert'!$H$3:$I$5,2,FALSE)</f>
        <v>Female</v>
      </c>
      <c r="F1143" s="32" t="str">
        <f>VLOOKUP(N1143,'Tables to Convert'!$K$3:$L$8,2,FALSE)</f>
        <v>Ohio</v>
      </c>
      <c r="G1143" s="40">
        <f t="shared" si="71"/>
        <v>38</v>
      </c>
      <c r="H1143" s="34">
        <f t="shared" si="72"/>
        <v>7</v>
      </c>
      <c r="I1143" s="12">
        <v>50</v>
      </c>
      <c r="J1143" s="12">
        <v>38</v>
      </c>
      <c r="K1143" s="12">
        <v>43</v>
      </c>
      <c r="L1143" s="12">
        <v>1</v>
      </c>
      <c r="M1143" s="12">
        <v>2</v>
      </c>
      <c r="N1143" s="12">
        <v>31</v>
      </c>
      <c r="O1143" s="12">
        <v>7</v>
      </c>
      <c r="P1143" s="26">
        <v>45000</v>
      </c>
      <c r="Q1143" s="28">
        <v>589913360</v>
      </c>
      <c r="R1143"/>
      <c r="S1143"/>
    </row>
    <row r="1144" spans="1:19">
      <c r="A1144" s="31">
        <f t="shared" si="69"/>
        <v>60</v>
      </c>
      <c r="B1144" s="32" t="str">
        <f>VLOOKUP(K1144,'Tables to Convert'!$B$4:$C$19,2,FALSE)</f>
        <v>Bachelors</v>
      </c>
      <c r="C1144" s="33">
        <f t="shared" si="70"/>
        <v>80000</v>
      </c>
      <c r="D1144" s="32" t="str">
        <f>VLOOKUP(L1144,'Tables to Convert'!$E$3:$F$7,2,FALSE)</f>
        <v>White</v>
      </c>
      <c r="E1144" s="32" t="str">
        <f>VLOOKUP(M1144,'Tables to Convert'!$H$3:$I$5,2,FALSE)</f>
        <v>Male</v>
      </c>
      <c r="F1144" s="32" t="str">
        <f>VLOOKUP(N1144,'Tables to Convert'!$K$3:$L$8,2,FALSE)</f>
        <v>Ohio</v>
      </c>
      <c r="G1144" s="40">
        <f t="shared" si="71"/>
        <v>39</v>
      </c>
      <c r="H1144" s="34">
        <f t="shared" si="72"/>
        <v>7</v>
      </c>
      <c r="I1144" s="12">
        <v>60</v>
      </c>
      <c r="J1144" s="12">
        <v>39</v>
      </c>
      <c r="K1144" s="12">
        <v>44</v>
      </c>
      <c r="L1144" s="12">
        <v>1</v>
      </c>
      <c r="M1144" s="12">
        <v>1</v>
      </c>
      <c r="N1144" s="12">
        <v>31</v>
      </c>
      <c r="O1144" s="12">
        <v>7</v>
      </c>
      <c r="P1144" s="26">
        <v>80000</v>
      </c>
      <c r="Q1144" s="28">
        <v>966993282</v>
      </c>
      <c r="R1144"/>
      <c r="S1144"/>
    </row>
    <row r="1145" spans="1:19">
      <c r="A1145" s="31">
        <f t="shared" si="69"/>
        <v>40</v>
      </c>
      <c r="B1145" s="32" t="str">
        <f>VLOOKUP(K1145,'Tables to Convert'!$B$4:$C$19,2,FALSE)</f>
        <v>High School Diploma</v>
      </c>
      <c r="C1145" s="33">
        <f t="shared" si="70"/>
        <v>22000</v>
      </c>
      <c r="D1145" s="32" t="str">
        <f>VLOOKUP(L1145,'Tables to Convert'!$E$3:$F$7,2,FALSE)</f>
        <v>White</v>
      </c>
      <c r="E1145" s="32" t="str">
        <f>VLOOKUP(M1145,'Tables to Convert'!$H$3:$I$5,2,FALSE)</f>
        <v>Female</v>
      </c>
      <c r="F1145" s="32" t="str">
        <f>VLOOKUP(N1145,'Tables to Convert'!$K$3:$L$8,2,FALSE)</f>
        <v>Ohio</v>
      </c>
      <c r="G1145" s="40">
        <f t="shared" si="71"/>
        <v>43</v>
      </c>
      <c r="H1145" s="34">
        <f t="shared" si="72"/>
        <v>7</v>
      </c>
      <c r="I1145" s="12">
        <v>40</v>
      </c>
      <c r="J1145" s="12">
        <v>43</v>
      </c>
      <c r="K1145" s="12">
        <v>39</v>
      </c>
      <c r="L1145" s="12">
        <v>1</v>
      </c>
      <c r="M1145" s="12">
        <v>2</v>
      </c>
      <c r="N1145" s="12">
        <v>31</v>
      </c>
      <c r="O1145" s="12">
        <v>7</v>
      </c>
      <c r="P1145" s="26">
        <v>22000</v>
      </c>
      <c r="Q1145" s="28">
        <v>836883963</v>
      </c>
      <c r="R1145"/>
      <c r="S1145"/>
    </row>
    <row r="1146" spans="1:19">
      <c r="A1146" s="31">
        <f t="shared" si="69"/>
        <v>67</v>
      </c>
      <c r="B1146" s="32" t="str">
        <f>VLOOKUP(K1146,'Tables to Convert'!$B$4:$C$19,2,FALSE)</f>
        <v>High School Diploma</v>
      </c>
      <c r="C1146" s="33">
        <f t="shared" si="70"/>
        <v>74000</v>
      </c>
      <c r="D1146" s="32" t="str">
        <f>VLOOKUP(L1146,'Tables to Convert'!$E$3:$F$7,2,FALSE)</f>
        <v>White</v>
      </c>
      <c r="E1146" s="32" t="str">
        <f>VLOOKUP(M1146,'Tables to Convert'!$H$3:$I$5,2,FALSE)</f>
        <v>Male</v>
      </c>
      <c r="F1146" s="32" t="str">
        <f>VLOOKUP(N1146,'Tables to Convert'!$K$3:$L$8,2,FALSE)</f>
        <v>Ohio</v>
      </c>
      <c r="G1146" s="40">
        <f t="shared" si="71"/>
        <v>43</v>
      </c>
      <c r="H1146" s="34">
        <f t="shared" si="72"/>
        <v>6</v>
      </c>
      <c r="I1146" s="12">
        <v>67</v>
      </c>
      <c r="J1146" s="12">
        <v>43</v>
      </c>
      <c r="K1146" s="12">
        <v>39</v>
      </c>
      <c r="L1146" s="12">
        <v>1</v>
      </c>
      <c r="M1146" s="12">
        <v>1</v>
      </c>
      <c r="N1146" s="12">
        <v>31</v>
      </c>
      <c r="O1146" s="12">
        <v>6</v>
      </c>
      <c r="P1146" s="26">
        <v>74000</v>
      </c>
      <c r="Q1146" s="28">
        <v>311569783</v>
      </c>
      <c r="R1146"/>
      <c r="S1146"/>
    </row>
    <row r="1147" spans="1:19">
      <c r="A1147" s="31">
        <f t="shared" si="69"/>
        <v>50</v>
      </c>
      <c r="B1147" s="32" t="str">
        <f>VLOOKUP(K1147,'Tables to Convert'!$B$4:$C$19,2,FALSE)</f>
        <v>Some College</v>
      </c>
      <c r="C1147" s="33">
        <f t="shared" si="70"/>
        <v>61000</v>
      </c>
      <c r="D1147" s="32" t="str">
        <f>VLOOKUP(L1147,'Tables to Convert'!$E$3:$F$7,2,FALSE)</f>
        <v>White</v>
      </c>
      <c r="E1147" s="32" t="str">
        <f>VLOOKUP(M1147,'Tables to Convert'!$H$3:$I$5,2,FALSE)</f>
        <v>Female</v>
      </c>
      <c r="F1147" s="32" t="str">
        <f>VLOOKUP(N1147,'Tables to Convert'!$K$3:$L$8,2,FALSE)</f>
        <v>Ohio</v>
      </c>
      <c r="G1147" s="40">
        <f t="shared" si="71"/>
        <v>44</v>
      </c>
      <c r="H1147" s="34">
        <f t="shared" si="72"/>
        <v>6</v>
      </c>
      <c r="I1147" s="12">
        <v>50</v>
      </c>
      <c r="J1147" s="12">
        <v>44</v>
      </c>
      <c r="K1147" s="12">
        <v>43</v>
      </c>
      <c r="L1147" s="12">
        <v>1</v>
      </c>
      <c r="M1147" s="12">
        <v>2</v>
      </c>
      <c r="N1147" s="12">
        <v>31</v>
      </c>
      <c r="O1147" s="12">
        <v>6</v>
      </c>
      <c r="P1147" s="26">
        <v>61000</v>
      </c>
      <c r="Q1147" s="28">
        <v>461182381</v>
      </c>
      <c r="R1147"/>
      <c r="S1147"/>
    </row>
    <row r="1148" spans="1:19">
      <c r="A1148" s="31">
        <f t="shared" si="69"/>
        <v>60</v>
      </c>
      <c r="B1148" s="32" t="str">
        <f>VLOOKUP(K1148,'Tables to Convert'!$B$4:$C$19,2,FALSE)</f>
        <v>Some College</v>
      </c>
      <c r="C1148" s="33">
        <f t="shared" si="70"/>
        <v>82000</v>
      </c>
      <c r="D1148" s="32" t="str">
        <f>VLOOKUP(L1148,'Tables to Convert'!$E$3:$F$7,2,FALSE)</f>
        <v>White</v>
      </c>
      <c r="E1148" s="32" t="str">
        <f>VLOOKUP(M1148,'Tables to Convert'!$H$3:$I$5,2,FALSE)</f>
        <v>Male</v>
      </c>
      <c r="F1148" s="32" t="str">
        <f>VLOOKUP(N1148,'Tables to Convert'!$K$3:$L$8,2,FALSE)</f>
        <v>Ohio</v>
      </c>
      <c r="G1148" s="40">
        <f t="shared" si="71"/>
        <v>55</v>
      </c>
      <c r="H1148" s="34">
        <f t="shared" si="72"/>
        <v>6</v>
      </c>
      <c r="I1148" s="12">
        <v>60</v>
      </c>
      <c r="J1148" s="12">
        <v>55</v>
      </c>
      <c r="K1148" s="12">
        <v>43</v>
      </c>
      <c r="L1148" s="12">
        <v>1</v>
      </c>
      <c r="M1148" s="12">
        <v>1</v>
      </c>
      <c r="N1148" s="12">
        <v>31</v>
      </c>
      <c r="O1148" s="12">
        <v>6</v>
      </c>
      <c r="P1148" s="26">
        <v>82000</v>
      </c>
      <c r="Q1148" s="28">
        <v>816718602</v>
      </c>
      <c r="R1148"/>
      <c r="S1148"/>
    </row>
    <row r="1149" spans="1:19">
      <c r="A1149" s="31">
        <f t="shared" si="69"/>
        <v>48</v>
      </c>
      <c r="B1149" s="32" t="str">
        <f>VLOOKUP(K1149,'Tables to Convert'!$B$4:$C$19,2,FALSE)</f>
        <v>Some College</v>
      </c>
      <c r="C1149" s="33">
        <f t="shared" si="70"/>
        <v>47000</v>
      </c>
      <c r="D1149" s="32" t="str">
        <f>VLOOKUP(L1149,'Tables to Convert'!$E$3:$F$7,2,FALSE)</f>
        <v>White</v>
      </c>
      <c r="E1149" s="32" t="str">
        <f>VLOOKUP(M1149,'Tables to Convert'!$H$3:$I$5,2,FALSE)</f>
        <v>Male</v>
      </c>
      <c r="F1149" s="32" t="str">
        <f>VLOOKUP(N1149,'Tables to Convert'!$K$3:$L$8,2,FALSE)</f>
        <v>Ohio</v>
      </c>
      <c r="G1149" s="40">
        <f t="shared" si="71"/>
        <v>36</v>
      </c>
      <c r="H1149" s="34">
        <f t="shared" si="72"/>
        <v>1</v>
      </c>
      <c r="I1149" s="12">
        <v>48</v>
      </c>
      <c r="J1149" s="12">
        <v>36</v>
      </c>
      <c r="K1149" s="12">
        <v>43</v>
      </c>
      <c r="L1149" s="12">
        <v>1</v>
      </c>
      <c r="M1149" s="12">
        <v>1</v>
      </c>
      <c r="N1149" s="12">
        <v>31</v>
      </c>
      <c r="O1149" s="12">
        <v>1</v>
      </c>
      <c r="P1149" s="26">
        <v>47000</v>
      </c>
      <c r="Q1149" s="28">
        <v>890586142</v>
      </c>
      <c r="R1149"/>
      <c r="S1149"/>
    </row>
    <row r="1150" spans="1:19">
      <c r="A1150" s="31">
        <f t="shared" si="69"/>
        <v>40</v>
      </c>
      <c r="B1150" s="32" t="str">
        <f>VLOOKUP(K1150,'Tables to Convert'!$B$4:$C$19,2,FALSE)</f>
        <v>Bachelors</v>
      </c>
      <c r="C1150" s="33">
        <f t="shared" si="70"/>
        <v>41000</v>
      </c>
      <c r="D1150" s="32" t="str">
        <f>VLOOKUP(L1150,'Tables to Convert'!$E$3:$F$7,2,FALSE)</f>
        <v>White</v>
      </c>
      <c r="E1150" s="32" t="str">
        <f>VLOOKUP(M1150,'Tables to Convert'!$H$3:$I$5,2,FALSE)</f>
        <v>Female</v>
      </c>
      <c r="F1150" s="32" t="str">
        <f>VLOOKUP(N1150,'Tables to Convert'!$K$3:$L$8,2,FALSE)</f>
        <v>Ohio</v>
      </c>
      <c r="G1150" s="40">
        <f t="shared" si="71"/>
        <v>31</v>
      </c>
      <c r="H1150" s="34">
        <f t="shared" si="72"/>
        <v>1</v>
      </c>
      <c r="I1150" s="12">
        <v>40</v>
      </c>
      <c r="J1150" s="12">
        <v>31</v>
      </c>
      <c r="K1150" s="12">
        <v>44</v>
      </c>
      <c r="L1150" s="12">
        <v>1</v>
      </c>
      <c r="M1150" s="12">
        <v>2</v>
      </c>
      <c r="N1150" s="12">
        <v>31</v>
      </c>
      <c r="O1150" s="12">
        <v>1</v>
      </c>
      <c r="P1150" s="26">
        <v>41000</v>
      </c>
      <c r="Q1150" s="28">
        <v>891277445</v>
      </c>
      <c r="R1150"/>
      <c r="S1150"/>
    </row>
    <row r="1151" spans="1:19">
      <c r="A1151" s="31">
        <f t="shared" si="69"/>
        <v>36</v>
      </c>
      <c r="B1151" s="32" t="str">
        <f>VLOOKUP(K1151,'Tables to Convert'!$B$4:$C$19,2,FALSE)</f>
        <v>High School Diploma</v>
      </c>
      <c r="C1151" s="33">
        <f t="shared" si="70"/>
        <v>8000</v>
      </c>
      <c r="D1151" s="32" t="str">
        <f>VLOOKUP(L1151,'Tables to Convert'!$E$3:$F$7,2,FALSE)</f>
        <v>White</v>
      </c>
      <c r="E1151" s="32" t="str">
        <f>VLOOKUP(M1151,'Tables to Convert'!$H$3:$I$5,2,FALSE)</f>
        <v>Female</v>
      </c>
      <c r="F1151" s="32" t="str">
        <f>VLOOKUP(N1151,'Tables to Convert'!$K$3:$L$8,2,FALSE)</f>
        <v>Ohio</v>
      </c>
      <c r="G1151" s="40">
        <f t="shared" si="71"/>
        <v>42</v>
      </c>
      <c r="H1151" s="34">
        <f t="shared" si="72"/>
        <v>1</v>
      </c>
      <c r="I1151" s="12">
        <v>36</v>
      </c>
      <c r="J1151" s="12">
        <v>42</v>
      </c>
      <c r="K1151" s="12">
        <v>39</v>
      </c>
      <c r="L1151" s="12">
        <v>1</v>
      </c>
      <c r="M1151" s="12">
        <v>2</v>
      </c>
      <c r="N1151" s="12">
        <v>31</v>
      </c>
      <c r="O1151" s="12">
        <v>1</v>
      </c>
      <c r="P1151" s="26">
        <v>8000</v>
      </c>
      <c r="Q1151" s="28">
        <v>858022014</v>
      </c>
      <c r="R1151"/>
      <c r="S1151"/>
    </row>
    <row r="1152" spans="1:19">
      <c r="A1152" s="31">
        <f t="shared" si="69"/>
        <v>50</v>
      </c>
      <c r="B1152" s="32" t="str">
        <f>VLOOKUP(K1152,'Tables to Convert'!$B$4:$C$19,2,FALSE)</f>
        <v>Graduate School</v>
      </c>
      <c r="C1152" s="33">
        <f t="shared" si="70"/>
        <v>100000</v>
      </c>
      <c r="D1152" s="32" t="str">
        <f>VLOOKUP(L1152,'Tables to Convert'!$E$3:$F$7,2,FALSE)</f>
        <v>White</v>
      </c>
      <c r="E1152" s="32" t="str">
        <f>VLOOKUP(M1152,'Tables to Convert'!$H$3:$I$5,2,FALSE)</f>
        <v>Male</v>
      </c>
      <c r="F1152" s="32" t="str">
        <f>VLOOKUP(N1152,'Tables to Convert'!$K$3:$L$8,2,FALSE)</f>
        <v>Ohio</v>
      </c>
      <c r="G1152" s="40">
        <f t="shared" si="71"/>
        <v>57</v>
      </c>
      <c r="H1152" s="34">
        <f t="shared" si="72"/>
        <v>2</v>
      </c>
      <c r="I1152" s="12">
        <v>50</v>
      </c>
      <c r="J1152" s="12">
        <v>57</v>
      </c>
      <c r="K1152" s="12">
        <v>46</v>
      </c>
      <c r="L1152" s="12">
        <v>1</v>
      </c>
      <c r="M1152" s="12">
        <v>1</v>
      </c>
      <c r="N1152" s="12">
        <v>31</v>
      </c>
      <c r="O1152" s="12">
        <v>2</v>
      </c>
      <c r="P1152" s="26">
        <v>100000</v>
      </c>
      <c r="Q1152" s="28">
        <v>714844700</v>
      </c>
      <c r="R1152"/>
      <c r="S1152"/>
    </row>
    <row r="1153" spans="1:19">
      <c r="A1153" s="31">
        <f t="shared" si="69"/>
        <v>40</v>
      </c>
      <c r="B1153" s="32" t="str">
        <f>VLOOKUP(K1153,'Tables to Convert'!$B$4:$C$19,2,FALSE)</f>
        <v>Bachelors</v>
      </c>
      <c r="C1153" s="33">
        <f t="shared" si="70"/>
        <v>35000</v>
      </c>
      <c r="D1153" s="32" t="str">
        <f>VLOOKUP(L1153,'Tables to Convert'!$E$3:$F$7,2,FALSE)</f>
        <v>White</v>
      </c>
      <c r="E1153" s="32" t="str">
        <f>VLOOKUP(M1153,'Tables to Convert'!$H$3:$I$5,2,FALSE)</f>
        <v>Female</v>
      </c>
      <c r="F1153" s="32" t="str">
        <f>VLOOKUP(N1153,'Tables to Convert'!$K$3:$L$8,2,FALSE)</f>
        <v>Ohio</v>
      </c>
      <c r="G1153" s="40">
        <f t="shared" si="71"/>
        <v>55</v>
      </c>
      <c r="H1153" s="34">
        <f t="shared" si="72"/>
        <v>2</v>
      </c>
      <c r="I1153" s="12">
        <v>40</v>
      </c>
      <c r="J1153" s="12">
        <v>55</v>
      </c>
      <c r="K1153" s="12">
        <v>44</v>
      </c>
      <c r="L1153" s="12">
        <v>1</v>
      </c>
      <c r="M1153" s="12">
        <v>2</v>
      </c>
      <c r="N1153" s="12">
        <v>31</v>
      </c>
      <c r="O1153" s="12">
        <v>2</v>
      </c>
      <c r="P1153" s="26">
        <v>35000</v>
      </c>
      <c r="Q1153" s="28">
        <v>798149254</v>
      </c>
      <c r="R1153"/>
      <c r="S1153"/>
    </row>
    <row r="1154" spans="1:19">
      <c r="A1154" s="31">
        <f t="shared" si="69"/>
        <v>60</v>
      </c>
      <c r="B1154" s="32" t="str">
        <f>VLOOKUP(K1154,'Tables to Convert'!$B$4:$C$19,2,FALSE)</f>
        <v>Some College</v>
      </c>
      <c r="C1154" s="33">
        <f t="shared" si="70"/>
        <v>60000</v>
      </c>
      <c r="D1154" s="32" t="str">
        <f>VLOOKUP(L1154,'Tables to Convert'!$E$3:$F$7,2,FALSE)</f>
        <v>White</v>
      </c>
      <c r="E1154" s="32" t="str">
        <f>VLOOKUP(M1154,'Tables to Convert'!$H$3:$I$5,2,FALSE)</f>
        <v>Male</v>
      </c>
      <c r="F1154" s="32" t="str">
        <f>VLOOKUP(N1154,'Tables to Convert'!$K$3:$L$8,2,FALSE)</f>
        <v>Ohio</v>
      </c>
      <c r="G1154" s="40">
        <f t="shared" si="71"/>
        <v>39</v>
      </c>
      <c r="H1154" s="34">
        <f t="shared" si="72"/>
        <v>2</v>
      </c>
      <c r="I1154" s="12">
        <v>60</v>
      </c>
      <c r="J1154" s="12">
        <v>39</v>
      </c>
      <c r="K1154" s="12">
        <v>43</v>
      </c>
      <c r="L1154" s="12">
        <v>1</v>
      </c>
      <c r="M1154" s="12">
        <v>1</v>
      </c>
      <c r="N1154" s="12">
        <v>31</v>
      </c>
      <c r="O1154" s="12">
        <v>2</v>
      </c>
      <c r="P1154" s="26">
        <v>60000</v>
      </c>
      <c r="Q1154" s="28">
        <v>147968282</v>
      </c>
      <c r="R1154"/>
      <c r="S1154"/>
    </row>
    <row r="1155" spans="1:19">
      <c r="A1155" s="31">
        <f t="shared" si="69"/>
        <v>40</v>
      </c>
      <c r="B1155" s="32" t="str">
        <f>VLOOKUP(K1155,'Tables to Convert'!$B$4:$C$19,2,FALSE)</f>
        <v>High School Diploma</v>
      </c>
      <c r="C1155" s="33">
        <f t="shared" si="70"/>
        <v>29700</v>
      </c>
      <c r="D1155" s="32" t="str">
        <f>VLOOKUP(L1155,'Tables to Convert'!$E$3:$F$7,2,FALSE)</f>
        <v>White</v>
      </c>
      <c r="E1155" s="32" t="str">
        <f>VLOOKUP(M1155,'Tables to Convert'!$H$3:$I$5,2,FALSE)</f>
        <v>Male</v>
      </c>
      <c r="F1155" s="32" t="str">
        <f>VLOOKUP(N1155,'Tables to Convert'!$K$3:$L$8,2,FALSE)</f>
        <v>Ohio</v>
      </c>
      <c r="G1155" s="40">
        <f t="shared" si="71"/>
        <v>54</v>
      </c>
      <c r="H1155" s="34">
        <f t="shared" si="72"/>
        <v>4</v>
      </c>
      <c r="I1155" s="12">
        <v>40</v>
      </c>
      <c r="J1155" s="12">
        <v>54</v>
      </c>
      <c r="K1155" s="12">
        <v>39</v>
      </c>
      <c r="L1155" s="12">
        <v>1</v>
      </c>
      <c r="M1155" s="12">
        <v>1</v>
      </c>
      <c r="N1155" s="12">
        <v>31</v>
      </c>
      <c r="O1155" s="12">
        <v>4</v>
      </c>
      <c r="P1155" s="26">
        <v>29700</v>
      </c>
      <c r="Q1155" s="28">
        <v>651642788</v>
      </c>
      <c r="R1155"/>
      <c r="S1155"/>
    </row>
    <row r="1156" spans="1:19">
      <c r="A1156" s="31">
        <f t="shared" si="69"/>
        <v>44</v>
      </c>
      <c r="B1156" s="32" t="str">
        <f>VLOOKUP(K1156,'Tables to Convert'!$B$4:$C$19,2,FALSE)</f>
        <v>10th Grade</v>
      </c>
      <c r="C1156" s="33">
        <f t="shared" si="70"/>
        <v>0</v>
      </c>
      <c r="D1156" s="32" t="str">
        <f>VLOOKUP(L1156,'Tables to Convert'!$E$3:$F$7,2,FALSE)</f>
        <v>White</v>
      </c>
      <c r="E1156" s="32" t="str">
        <f>VLOOKUP(M1156,'Tables to Convert'!$H$3:$I$5,2,FALSE)</f>
        <v>Female</v>
      </c>
      <c r="F1156" s="32" t="str">
        <f>VLOOKUP(N1156,'Tables to Convert'!$K$3:$L$8,2,FALSE)</f>
        <v>Ohio</v>
      </c>
      <c r="G1156" s="40">
        <f t="shared" si="71"/>
        <v>46</v>
      </c>
      <c r="H1156" s="34">
        <f t="shared" si="72"/>
        <v>4</v>
      </c>
      <c r="I1156" s="12">
        <v>44</v>
      </c>
      <c r="J1156" s="12">
        <v>46</v>
      </c>
      <c r="K1156" s="12">
        <v>36</v>
      </c>
      <c r="L1156" s="12">
        <v>1</v>
      </c>
      <c r="M1156" s="12">
        <v>2</v>
      </c>
      <c r="N1156" s="12">
        <v>31</v>
      </c>
      <c r="O1156" s="12">
        <v>4</v>
      </c>
      <c r="P1156" s="26">
        <v>0</v>
      </c>
      <c r="Q1156" s="28">
        <v>626062027</v>
      </c>
      <c r="R1156"/>
      <c r="S1156"/>
    </row>
    <row r="1157" spans="1:19">
      <c r="A1157" s="31">
        <f t="shared" si="69"/>
        <v>40</v>
      </c>
      <c r="B1157" s="32" t="str">
        <f>VLOOKUP(K1157,'Tables to Convert'!$B$4:$C$19,2,FALSE)</f>
        <v>Some College</v>
      </c>
      <c r="C1157" s="33">
        <f t="shared" si="70"/>
        <v>39000</v>
      </c>
      <c r="D1157" s="32" t="str">
        <f>VLOOKUP(L1157,'Tables to Convert'!$E$3:$F$7,2,FALSE)</f>
        <v>White</v>
      </c>
      <c r="E1157" s="32" t="str">
        <f>VLOOKUP(M1157,'Tables to Convert'!$H$3:$I$5,2,FALSE)</f>
        <v>Male</v>
      </c>
      <c r="F1157" s="32" t="str">
        <f>VLOOKUP(N1157,'Tables to Convert'!$K$3:$L$8,2,FALSE)</f>
        <v>Ohio</v>
      </c>
      <c r="G1157" s="40">
        <f t="shared" si="71"/>
        <v>49</v>
      </c>
      <c r="H1157" s="34">
        <f t="shared" si="72"/>
        <v>4</v>
      </c>
      <c r="I1157" s="12">
        <v>40</v>
      </c>
      <c r="J1157" s="12">
        <v>49</v>
      </c>
      <c r="K1157" s="12">
        <v>43</v>
      </c>
      <c r="L1157" s="12">
        <v>1</v>
      </c>
      <c r="M1157" s="12">
        <v>1</v>
      </c>
      <c r="N1157" s="12">
        <v>31</v>
      </c>
      <c r="O1157" s="12">
        <v>4</v>
      </c>
      <c r="P1157" s="26">
        <v>39000</v>
      </c>
      <c r="Q1157" s="28">
        <v>64398182</v>
      </c>
      <c r="R1157"/>
      <c r="S1157"/>
    </row>
    <row r="1158" spans="1:19">
      <c r="A1158" s="31">
        <f t="shared" ref="A1158:A1221" si="73">I1158</f>
        <v>40</v>
      </c>
      <c r="B1158" s="32" t="str">
        <f>VLOOKUP(K1158,'Tables to Convert'!$B$4:$C$19,2,FALSE)</f>
        <v>High School Diploma</v>
      </c>
      <c r="C1158" s="33">
        <f t="shared" ref="C1158:C1221" si="74">P1158</f>
        <v>35000</v>
      </c>
      <c r="D1158" s="32" t="str">
        <f>VLOOKUP(L1158,'Tables to Convert'!$E$3:$F$7,2,FALSE)</f>
        <v>White</v>
      </c>
      <c r="E1158" s="32" t="str">
        <f>VLOOKUP(M1158,'Tables to Convert'!$H$3:$I$5,2,FALSE)</f>
        <v>Female</v>
      </c>
      <c r="F1158" s="32" t="str">
        <f>VLOOKUP(N1158,'Tables to Convert'!$K$3:$L$8,2,FALSE)</f>
        <v>Ohio</v>
      </c>
      <c r="G1158" s="40">
        <f t="shared" ref="G1158:G1221" si="75">J1158</f>
        <v>48</v>
      </c>
      <c r="H1158" s="34">
        <f t="shared" ref="H1158:H1221" si="76">O1158</f>
        <v>4</v>
      </c>
      <c r="I1158" s="12">
        <v>40</v>
      </c>
      <c r="J1158" s="12">
        <v>48</v>
      </c>
      <c r="K1158" s="12">
        <v>39</v>
      </c>
      <c r="L1158" s="12">
        <v>1</v>
      </c>
      <c r="M1158" s="12">
        <v>2</v>
      </c>
      <c r="N1158" s="12">
        <v>31</v>
      </c>
      <c r="O1158" s="12">
        <v>4</v>
      </c>
      <c r="P1158" s="26">
        <v>35000</v>
      </c>
      <c r="Q1158" s="28">
        <v>976043824</v>
      </c>
      <c r="R1158"/>
      <c r="S1158"/>
    </row>
    <row r="1159" spans="1:19">
      <c r="A1159" s="31">
        <f t="shared" si="73"/>
        <v>40</v>
      </c>
      <c r="B1159" s="32" t="str">
        <f>VLOOKUP(K1159,'Tables to Convert'!$B$4:$C$19,2,FALSE)</f>
        <v>High School Diploma</v>
      </c>
      <c r="C1159" s="33">
        <f t="shared" si="74"/>
        <v>27000</v>
      </c>
      <c r="D1159" s="32" t="str">
        <f>VLOOKUP(L1159,'Tables to Convert'!$E$3:$F$7,2,FALSE)</f>
        <v>White</v>
      </c>
      <c r="E1159" s="32" t="str">
        <f>VLOOKUP(M1159,'Tables to Convert'!$H$3:$I$5,2,FALSE)</f>
        <v>Male</v>
      </c>
      <c r="F1159" s="32" t="str">
        <f>VLOOKUP(N1159,'Tables to Convert'!$K$3:$L$8,2,FALSE)</f>
        <v>Ohio</v>
      </c>
      <c r="G1159" s="40">
        <f t="shared" si="75"/>
        <v>59</v>
      </c>
      <c r="H1159" s="34">
        <f t="shared" si="76"/>
        <v>8</v>
      </c>
      <c r="I1159" s="12">
        <v>40</v>
      </c>
      <c r="J1159" s="12">
        <v>59</v>
      </c>
      <c r="K1159" s="12">
        <v>39</v>
      </c>
      <c r="L1159" s="12">
        <v>1</v>
      </c>
      <c r="M1159" s="12">
        <v>1</v>
      </c>
      <c r="N1159" s="12">
        <v>31</v>
      </c>
      <c r="O1159" s="12">
        <v>8</v>
      </c>
      <c r="P1159" s="26">
        <v>27000</v>
      </c>
      <c r="Q1159" s="28">
        <v>504594572</v>
      </c>
      <c r="R1159"/>
      <c r="S1159"/>
    </row>
    <row r="1160" spans="1:19">
      <c r="A1160" s="31">
        <f t="shared" si="73"/>
        <v>40</v>
      </c>
      <c r="B1160" s="32" t="str">
        <f>VLOOKUP(K1160,'Tables to Convert'!$B$4:$C$19,2,FALSE)</f>
        <v>High School Diploma</v>
      </c>
      <c r="C1160" s="33">
        <f t="shared" si="74"/>
        <v>2900</v>
      </c>
      <c r="D1160" s="32" t="str">
        <f>VLOOKUP(L1160,'Tables to Convert'!$E$3:$F$7,2,FALSE)</f>
        <v>White</v>
      </c>
      <c r="E1160" s="32" t="str">
        <f>VLOOKUP(M1160,'Tables to Convert'!$H$3:$I$5,2,FALSE)</f>
        <v>Female</v>
      </c>
      <c r="F1160" s="32" t="str">
        <f>VLOOKUP(N1160,'Tables to Convert'!$K$3:$L$8,2,FALSE)</f>
        <v>Ohio</v>
      </c>
      <c r="G1160" s="40">
        <f t="shared" si="75"/>
        <v>60</v>
      </c>
      <c r="H1160" s="34">
        <f t="shared" si="76"/>
        <v>8</v>
      </c>
      <c r="I1160" s="12">
        <v>40</v>
      </c>
      <c r="J1160" s="12">
        <v>60</v>
      </c>
      <c r="K1160" s="12">
        <v>39</v>
      </c>
      <c r="L1160" s="12">
        <v>1</v>
      </c>
      <c r="M1160" s="12">
        <v>2</v>
      </c>
      <c r="N1160" s="12">
        <v>31</v>
      </c>
      <c r="O1160" s="12">
        <v>8</v>
      </c>
      <c r="P1160" s="26">
        <v>2900</v>
      </c>
      <c r="Q1160" s="28">
        <v>829289325</v>
      </c>
      <c r="R1160"/>
      <c r="S1160"/>
    </row>
    <row r="1161" spans="1:19">
      <c r="A1161" s="31">
        <f t="shared" si="73"/>
        <v>40</v>
      </c>
      <c r="B1161" s="32" t="str">
        <f>VLOOKUP(K1161,'Tables to Convert'!$B$4:$C$19,2,FALSE)</f>
        <v>High School Diploma</v>
      </c>
      <c r="C1161" s="33">
        <f t="shared" si="74"/>
        <v>49000</v>
      </c>
      <c r="D1161" s="32" t="str">
        <f>VLOOKUP(L1161,'Tables to Convert'!$E$3:$F$7,2,FALSE)</f>
        <v>White</v>
      </c>
      <c r="E1161" s="32" t="str">
        <f>VLOOKUP(M1161,'Tables to Convert'!$H$3:$I$5,2,FALSE)</f>
        <v>Female</v>
      </c>
      <c r="F1161" s="32" t="str">
        <f>VLOOKUP(N1161,'Tables to Convert'!$K$3:$L$8,2,FALSE)</f>
        <v>Ohio</v>
      </c>
      <c r="G1161" s="40">
        <f t="shared" si="75"/>
        <v>46</v>
      </c>
      <c r="H1161" s="34">
        <f t="shared" si="76"/>
        <v>8</v>
      </c>
      <c r="I1161" s="12">
        <v>40</v>
      </c>
      <c r="J1161" s="12">
        <v>46</v>
      </c>
      <c r="K1161" s="12">
        <v>39</v>
      </c>
      <c r="L1161" s="12">
        <v>1</v>
      </c>
      <c r="M1161" s="12">
        <v>2</v>
      </c>
      <c r="N1161" s="12">
        <v>31</v>
      </c>
      <c r="O1161" s="12">
        <v>8</v>
      </c>
      <c r="P1161" s="26">
        <v>49000</v>
      </c>
      <c r="Q1161" s="28">
        <v>937877109</v>
      </c>
      <c r="R1161"/>
      <c r="S1161"/>
    </row>
    <row r="1162" spans="1:19">
      <c r="A1162" s="31">
        <f t="shared" si="73"/>
        <v>40</v>
      </c>
      <c r="B1162" s="32" t="str">
        <f>VLOOKUP(K1162,'Tables to Convert'!$B$4:$C$19,2,FALSE)</f>
        <v>Some College</v>
      </c>
      <c r="C1162" s="33">
        <f t="shared" si="74"/>
        <v>23000</v>
      </c>
      <c r="D1162" s="32" t="str">
        <f>VLOOKUP(L1162,'Tables to Convert'!$E$3:$F$7,2,FALSE)</f>
        <v>White</v>
      </c>
      <c r="E1162" s="32" t="str">
        <f>VLOOKUP(M1162,'Tables to Convert'!$H$3:$I$5,2,FALSE)</f>
        <v>Female</v>
      </c>
      <c r="F1162" s="32" t="str">
        <f>VLOOKUP(N1162,'Tables to Convert'!$K$3:$L$8,2,FALSE)</f>
        <v>Ohio</v>
      </c>
      <c r="G1162" s="40">
        <f t="shared" si="75"/>
        <v>45</v>
      </c>
      <c r="H1162" s="34">
        <f t="shared" si="76"/>
        <v>6</v>
      </c>
      <c r="I1162" s="12">
        <v>40</v>
      </c>
      <c r="J1162" s="12">
        <v>45</v>
      </c>
      <c r="K1162" s="12">
        <v>40</v>
      </c>
      <c r="L1162" s="12">
        <v>1</v>
      </c>
      <c r="M1162" s="12">
        <v>2</v>
      </c>
      <c r="N1162" s="12">
        <v>31</v>
      </c>
      <c r="O1162" s="12">
        <v>6</v>
      </c>
      <c r="P1162" s="26">
        <v>23000</v>
      </c>
      <c r="Q1162" s="28">
        <v>73711213</v>
      </c>
      <c r="R1162"/>
      <c r="S1162"/>
    </row>
    <row r="1163" spans="1:19">
      <c r="A1163" s="31">
        <f t="shared" si="73"/>
        <v>60</v>
      </c>
      <c r="B1163" s="32" t="str">
        <f>VLOOKUP(K1163,'Tables to Convert'!$B$4:$C$19,2,FALSE)</f>
        <v>Some College</v>
      </c>
      <c r="C1163" s="33">
        <f t="shared" si="74"/>
        <v>0</v>
      </c>
      <c r="D1163" s="32" t="str">
        <f>VLOOKUP(L1163,'Tables to Convert'!$E$3:$F$7,2,FALSE)</f>
        <v>White</v>
      </c>
      <c r="E1163" s="32" t="str">
        <f>VLOOKUP(M1163,'Tables to Convert'!$H$3:$I$5,2,FALSE)</f>
        <v>Male</v>
      </c>
      <c r="F1163" s="32" t="str">
        <f>VLOOKUP(N1163,'Tables to Convert'!$K$3:$L$8,2,FALSE)</f>
        <v>Ohio</v>
      </c>
      <c r="G1163" s="40">
        <f t="shared" si="75"/>
        <v>51</v>
      </c>
      <c r="H1163" s="34">
        <f t="shared" si="76"/>
        <v>6</v>
      </c>
      <c r="I1163" s="12">
        <v>60</v>
      </c>
      <c r="J1163" s="12">
        <v>51</v>
      </c>
      <c r="K1163" s="12">
        <v>42</v>
      </c>
      <c r="L1163" s="12">
        <v>1</v>
      </c>
      <c r="M1163" s="12">
        <v>1</v>
      </c>
      <c r="N1163" s="12">
        <v>31</v>
      </c>
      <c r="O1163" s="12">
        <v>6</v>
      </c>
      <c r="P1163" s="26">
        <v>0</v>
      </c>
      <c r="Q1163" s="28">
        <v>817615903</v>
      </c>
      <c r="R1163"/>
      <c r="S1163"/>
    </row>
    <row r="1164" spans="1:19">
      <c r="A1164" s="31">
        <f t="shared" si="73"/>
        <v>50</v>
      </c>
      <c r="B1164" s="32" t="str">
        <f>VLOOKUP(K1164,'Tables to Convert'!$B$4:$C$19,2,FALSE)</f>
        <v>Some College</v>
      </c>
      <c r="C1164" s="33">
        <f t="shared" si="74"/>
        <v>43000</v>
      </c>
      <c r="D1164" s="32" t="str">
        <f>VLOOKUP(L1164,'Tables to Convert'!$E$3:$F$7,2,FALSE)</f>
        <v>White</v>
      </c>
      <c r="E1164" s="32" t="str">
        <f>VLOOKUP(M1164,'Tables to Convert'!$H$3:$I$5,2,FALSE)</f>
        <v>Male</v>
      </c>
      <c r="F1164" s="32" t="str">
        <f>VLOOKUP(N1164,'Tables to Convert'!$K$3:$L$8,2,FALSE)</f>
        <v>Ohio</v>
      </c>
      <c r="G1164" s="40">
        <f t="shared" si="75"/>
        <v>52</v>
      </c>
      <c r="H1164" s="34">
        <f t="shared" si="76"/>
        <v>1</v>
      </c>
      <c r="I1164" s="12">
        <v>50</v>
      </c>
      <c r="J1164" s="12">
        <v>52</v>
      </c>
      <c r="K1164" s="12">
        <v>40</v>
      </c>
      <c r="L1164" s="12">
        <v>1</v>
      </c>
      <c r="M1164" s="12">
        <v>1</v>
      </c>
      <c r="N1164" s="12">
        <v>31</v>
      </c>
      <c r="O1164" s="12">
        <v>1</v>
      </c>
      <c r="P1164" s="26">
        <v>43000</v>
      </c>
      <c r="Q1164" s="28">
        <v>169783943</v>
      </c>
      <c r="R1164"/>
      <c r="S1164"/>
    </row>
    <row r="1165" spans="1:19">
      <c r="A1165" s="31">
        <f t="shared" si="73"/>
        <v>40</v>
      </c>
      <c r="B1165" s="32" t="str">
        <f>VLOOKUP(K1165,'Tables to Convert'!$B$4:$C$19,2,FALSE)</f>
        <v>High School Diploma</v>
      </c>
      <c r="C1165" s="33">
        <f t="shared" si="74"/>
        <v>15000</v>
      </c>
      <c r="D1165" s="32" t="str">
        <f>VLOOKUP(L1165,'Tables to Convert'!$E$3:$F$7,2,FALSE)</f>
        <v>White</v>
      </c>
      <c r="E1165" s="32" t="str">
        <f>VLOOKUP(M1165,'Tables to Convert'!$H$3:$I$5,2,FALSE)</f>
        <v>Female</v>
      </c>
      <c r="F1165" s="32" t="str">
        <f>VLOOKUP(N1165,'Tables to Convert'!$K$3:$L$8,2,FALSE)</f>
        <v>Ohio</v>
      </c>
      <c r="G1165" s="40">
        <f t="shared" si="75"/>
        <v>21</v>
      </c>
      <c r="H1165" s="34">
        <f t="shared" si="76"/>
        <v>1</v>
      </c>
      <c r="I1165" s="12">
        <v>40</v>
      </c>
      <c r="J1165" s="12">
        <v>21</v>
      </c>
      <c r="K1165" s="12">
        <v>39</v>
      </c>
      <c r="L1165" s="12">
        <v>1</v>
      </c>
      <c r="M1165" s="12">
        <v>2</v>
      </c>
      <c r="N1165" s="12">
        <v>31</v>
      </c>
      <c r="O1165" s="12">
        <v>1</v>
      </c>
      <c r="P1165" s="26">
        <v>15000</v>
      </c>
      <c r="Q1165" s="28">
        <v>549136091</v>
      </c>
      <c r="R1165"/>
      <c r="S1165"/>
    </row>
    <row r="1166" spans="1:19">
      <c r="A1166" s="31">
        <f t="shared" si="73"/>
        <v>48</v>
      </c>
      <c r="B1166" s="32" t="str">
        <f>VLOOKUP(K1166,'Tables to Convert'!$B$4:$C$19,2,FALSE)</f>
        <v>Some College</v>
      </c>
      <c r="C1166" s="33">
        <f t="shared" si="74"/>
        <v>70000</v>
      </c>
      <c r="D1166" s="32" t="str">
        <f>VLOOKUP(L1166,'Tables to Convert'!$E$3:$F$7,2,FALSE)</f>
        <v>White</v>
      </c>
      <c r="E1166" s="32" t="str">
        <f>VLOOKUP(M1166,'Tables to Convert'!$H$3:$I$5,2,FALSE)</f>
        <v>Male</v>
      </c>
      <c r="F1166" s="32" t="str">
        <f>VLOOKUP(N1166,'Tables to Convert'!$K$3:$L$8,2,FALSE)</f>
        <v>Ohio</v>
      </c>
      <c r="G1166" s="40">
        <f t="shared" si="75"/>
        <v>39</v>
      </c>
      <c r="H1166" s="34">
        <f t="shared" si="76"/>
        <v>6</v>
      </c>
      <c r="I1166" s="12">
        <v>48</v>
      </c>
      <c r="J1166" s="12">
        <v>39</v>
      </c>
      <c r="K1166" s="12">
        <v>43</v>
      </c>
      <c r="L1166" s="12">
        <v>1</v>
      </c>
      <c r="M1166" s="12">
        <v>1</v>
      </c>
      <c r="N1166" s="12">
        <v>31</v>
      </c>
      <c r="O1166" s="12">
        <v>6</v>
      </c>
      <c r="P1166" s="26">
        <v>70000</v>
      </c>
      <c r="Q1166" s="28">
        <v>220178607</v>
      </c>
      <c r="R1166"/>
      <c r="S1166"/>
    </row>
    <row r="1167" spans="1:19">
      <c r="A1167" s="31">
        <f t="shared" si="73"/>
        <v>0</v>
      </c>
      <c r="B1167" s="32" t="str">
        <f>VLOOKUP(K1167,'Tables to Convert'!$B$4:$C$19,2,FALSE)</f>
        <v>Some College</v>
      </c>
      <c r="C1167" s="33">
        <f t="shared" si="74"/>
        <v>22000</v>
      </c>
      <c r="D1167" s="32" t="str">
        <f>VLOOKUP(L1167,'Tables to Convert'!$E$3:$F$7,2,FALSE)</f>
        <v>White</v>
      </c>
      <c r="E1167" s="32" t="str">
        <f>VLOOKUP(M1167,'Tables to Convert'!$H$3:$I$5,2,FALSE)</f>
        <v>Male</v>
      </c>
      <c r="F1167" s="32" t="str">
        <f>VLOOKUP(N1167,'Tables to Convert'!$K$3:$L$8,2,FALSE)</f>
        <v>Ohio</v>
      </c>
      <c r="G1167" s="40">
        <f t="shared" si="75"/>
        <v>38</v>
      </c>
      <c r="H1167" s="34">
        <f t="shared" si="76"/>
        <v>5</v>
      </c>
      <c r="I1167" s="12">
        <v>0</v>
      </c>
      <c r="J1167" s="12">
        <v>38</v>
      </c>
      <c r="K1167" s="12">
        <v>41</v>
      </c>
      <c r="L1167" s="12">
        <v>1</v>
      </c>
      <c r="M1167" s="12">
        <v>1</v>
      </c>
      <c r="N1167" s="12">
        <v>31</v>
      </c>
      <c r="O1167" s="12">
        <v>5</v>
      </c>
      <c r="P1167" s="26">
        <v>22000</v>
      </c>
      <c r="Q1167" s="28">
        <v>577200489</v>
      </c>
      <c r="R1167"/>
      <c r="S1167"/>
    </row>
    <row r="1168" spans="1:19">
      <c r="A1168" s="31">
        <f t="shared" si="73"/>
        <v>38</v>
      </c>
      <c r="B1168" s="32" t="str">
        <f>VLOOKUP(K1168,'Tables to Convert'!$B$4:$C$19,2,FALSE)</f>
        <v>High School Diploma</v>
      </c>
      <c r="C1168" s="33">
        <f t="shared" si="74"/>
        <v>21000</v>
      </c>
      <c r="D1168" s="32" t="str">
        <f>VLOOKUP(L1168,'Tables to Convert'!$E$3:$F$7,2,FALSE)</f>
        <v>White</v>
      </c>
      <c r="E1168" s="32" t="str">
        <f>VLOOKUP(M1168,'Tables to Convert'!$H$3:$I$5,2,FALSE)</f>
        <v>Female</v>
      </c>
      <c r="F1168" s="32" t="str">
        <f>VLOOKUP(N1168,'Tables to Convert'!$K$3:$L$8,2,FALSE)</f>
        <v>Ohio</v>
      </c>
      <c r="G1168" s="40">
        <f t="shared" si="75"/>
        <v>38</v>
      </c>
      <c r="H1168" s="34">
        <f t="shared" si="76"/>
        <v>5</v>
      </c>
      <c r="I1168" s="12">
        <v>38</v>
      </c>
      <c r="J1168" s="12">
        <v>38</v>
      </c>
      <c r="K1168" s="12">
        <v>39</v>
      </c>
      <c r="L1168" s="12">
        <v>1</v>
      </c>
      <c r="M1168" s="12">
        <v>2</v>
      </c>
      <c r="N1168" s="12">
        <v>31</v>
      </c>
      <c r="O1168" s="12">
        <v>5</v>
      </c>
      <c r="P1168" s="26">
        <v>21000</v>
      </c>
      <c r="Q1168" s="28">
        <v>224313119</v>
      </c>
      <c r="R1168"/>
      <c r="S1168"/>
    </row>
    <row r="1169" spans="1:19">
      <c r="A1169" s="31">
        <f t="shared" si="73"/>
        <v>50</v>
      </c>
      <c r="B1169" s="32" t="str">
        <f>VLOOKUP(K1169,'Tables to Convert'!$B$4:$C$19,2,FALSE)</f>
        <v>High School Diploma</v>
      </c>
      <c r="C1169" s="33">
        <f t="shared" si="74"/>
        <v>0</v>
      </c>
      <c r="D1169" s="32" t="str">
        <f>VLOOKUP(L1169,'Tables to Convert'!$E$3:$F$7,2,FALSE)</f>
        <v>White</v>
      </c>
      <c r="E1169" s="32" t="str">
        <f>VLOOKUP(M1169,'Tables to Convert'!$H$3:$I$5,2,FALSE)</f>
        <v>Male</v>
      </c>
      <c r="F1169" s="32" t="str">
        <f>VLOOKUP(N1169,'Tables to Convert'!$K$3:$L$8,2,FALSE)</f>
        <v>Ohio</v>
      </c>
      <c r="G1169" s="40">
        <f t="shared" si="75"/>
        <v>29</v>
      </c>
      <c r="H1169" s="34">
        <f t="shared" si="76"/>
        <v>2</v>
      </c>
      <c r="I1169" s="12">
        <v>50</v>
      </c>
      <c r="J1169" s="12">
        <v>29</v>
      </c>
      <c r="K1169" s="12">
        <v>39</v>
      </c>
      <c r="L1169" s="12">
        <v>1</v>
      </c>
      <c r="M1169" s="12">
        <v>1</v>
      </c>
      <c r="N1169" s="12">
        <v>31</v>
      </c>
      <c r="O1169" s="12">
        <v>2</v>
      </c>
      <c r="P1169" s="26">
        <v>0</v>
      </c>
      <c r="Q1169" s="28">
        <v>868757140</v>
      </c>
      <c r="R1169"/>
      <c r="S1169"/>
    </row>
    <row r="1170" spans="1:19">
      <c r="A1170" s="31">
        <f t="shared" si="73"/>
        <v>0</v>
      </c>
      <c r="B1170" s="32" t="str">
        <f>VLOOKUP(K1170,'Tables to Convert'!$B$4:$C$19,2,FALSE)</f>
        <v>Graduate School</v>
      </c>
      <c r="C1170" s="33">
        <f t="shared" si="74"/>
        <v>306731</v>
      </c>
      <c r="D1170" s="32" t="str">
        <f>VLOOKUP(L1170,'Tables to Convert'!$E$3:$F$7,2,FALSE)</f>
        <v>White</v>
      </c>
      <c r="E1170" s="32" t="str">
        <f>VLOOKUP(M1170,'Tables to Convert'!$H$3:$I$5,2,FALSE)</f>
        <v>Male</v>
      </c>
      <c r="F1170" s="32" t="str">
        <f>VLOOKUP(N1170,'Tables to Convert'!$K$3:$L$8,2,FALSE)</f>
        <v>Ohio</v>
      </c>
      <c r="G1170" s="40">
        <f t="shared" si="75"/>
        <v>42</v>
      </c>
      <c r="H1170" s="34">
        <f t="shared" si="76"/>
        <v>2</v>
      </c>
      <c r="I1170" s="12">
        <v>0</v>
      </c>
      <c r="J1170" s="12">
        <v>42</v>
      </c>
      <c r="K1170" s="12">
        <v>45</v>
      </c>
      <c r="L1170" s="12">
        <v>1</v>
      </c>
      <c r="M1170" s="12">
        <v>1</v>
      </c>
      <c r="N1170" s="12">
        <v>31</v>
      </c>
      <c r="O1170" s="12">
        <v>2</v>
      </c>
      <c r="P1170" s="26">
        <v>306731</v>
      </c>
      <c r="Q1170" s="28">
        <v>158860793</v>
      </c>
      <c r="R1170"/>
      <c r="S1170"/>
    </row>
    <row r="1171" spans="1:19">
      <c r="A1171" s="31">
        <f t="shared" si="73"/>
        <v>40</v>
      </c>
      <c r="B1171" s="32" t="str">
        <f>VLOOKUP(K1171,'Tables to Convert'!$B$4:$C$19,2,FALSE)</f>
        <v>High School Diploma</v>
      </c>
      <c r="C1171" s="33">
        <f t="shared" si="74"/>
        <v>25000</v>
      </c>
      <c r="D1171" s="32" t="str">
        <f>VLOOKUP(L1171,'Tables to Convert'!$E$3:$F$7,2,FALSE)</f>
        <v>Black</v>
      </c>
      <c r="E1171" s="32" t="str">
        <f>VLOOKUP(M1171,'Tables to Convert'!$H$3:$I$5,2,FALSE)</f>
        <v>Female</v>
      </c>
      <c r="F1171" s="32" t="str">
        <f>VLOOKUP(N1171,'Tables to Convert'!$K$3:$L$8,2,FALSE)</f>
        <v>Ohio</v>
      </c>
      <c r="G1171" s="40">
        <f t="shared" si="75"/>
        <v>56</v>
      </c>
      <c r="H1171" s="34">
        <f t="shared" si="76"/>
        <v>2</v>
      </c>
      <c r="I1171" s="12">
        <v>40</v>
      </c>
      <c r="J1171" s="12">
        <v>56</v>
      </c>
      <c r="K1171" s="12">
        <v>39</v>
      </c>
      <c r="L1171" s="12">
        <v>2</v>
      </c>
      <c r="M1171" s="12">
        <v>2</v>
      </c>
      <c r="N1171" s="12">
        <v>31</v>
      </c>
      <c r="O1171" s="12">
        <v>2</v>
      </c>
      <c r="P1171" s="26">
        <v>25000</v>
      </c>
      <c r="Q1171" s="28">
        <v>304287442</v>
      </c>
      <c r="R1171"/>
      <c r="S1171"/>
    </row>
    <row r="1172" spans="1:19">
      <c r="A1172" s="31">
        <f t="shared" si="73"/>
        <v>40</v>
      </c>
      <c r="B1172" s="32" t="str">
        <f>VLOOKUP(K1172,'Tables to Convert'!$B$4:$C$19,2,FALSE)</f>
        <v>High School Diploma</v>
      </c>
      <c r="C1172" s="33">
        <f t="shared" si="74"/>
        <v>32000</v>
      </c>
      <c r="D1172" s="32" t="str">
        <f>VLOOKUP(L1172,'Tables to Convert'!$E$3:$F$7,2,FALSE)</f>
        <v>White</v>
      </c>
      <c r="E1172" s="32" t="str">
        <f>VLOOKUP(M1172,'Tables to Convert'!$H$3:$I$5,2,FALSE)</f>
        <v>Male</v>
      </c>
      <c r="F1172" s="32" t="str">
        <f>VLOOKUP(N1172,'Tables to Convert'!$K$3:$L$8,2,FALSE)</f>
        <v>Ohio</v>
      </c>
      <c r="G1172" s="40">
        <f t="shared" si="75"/>
        <v>33</v>
      </c>
      <c r="H1172" s="34">
        <f t="shared" si="76"/>
        <v>5</v>
      </c>
      <c r="I1172" s="12">
        <v>40</v>
      </c>
      <c r="J1172" s="12">
        <v>33</v>
      </c>
      <c r="K1172" s="12">
        <v>39</v>
      </c>
      <c r="L1172" s="12">
        <v>1</v>
      </c>
      <c r="M1172" s="12">
        <v>1</v>
      </c>
      <c r="N1172" s="12">
        <v>31</v>
      </c>
      <c r="O1172" s="12">
        <v>5</v>
      </c>
      <c r="P1172" s="26">
        <v>32000</v>
      </c>
      <c r="Q1172" s="28">
        <v>866801397</v>
      </c>
      <c r="R1172"/>
      <c r="S1172"/>
    </row>
    <row r="1173" spans="1:19">
      <c r="A1173" s="31">
        <f t="shared" si="73"/>
        <v>38</v>
      </c>
      <c r="B1173" s="32" t="str">
        <f>VLOOKUP(K1173,'Tables to Convert'!$B$4:$C$19,2,FALSE)</f>
        <v>High School Diploma</v>
      </c>
      <c r="C1173" s="33">
        <f t="shared" si="74"/>
        <v>22000</v>
      </c>
      <c r="D1173" s="32" t="str">
        <f>VLOOKUP(L1173,'Tables to Convert'!$E$3:$F$7,2,FALSE)</f>
        <v>White</v>
      </c>
      <c r="E1173" s="32" t="str">
        <f>VLOOKUP(M1173,'Tables to Convert'!$H$3:$I$5,2,FALSE)</f>
        <v>Female</v>
      </c>
      <c r="F1173" s="32" t="str">
        <f>VLOOKUP(N1173,'Tables to Convert'!$K$3:$L$8,2,FALSE)</f>
        <v>Ohio</v>
      </c>
      <c r="G1173" s="40">
        <f t="shared" si="75"/>
        <v>33</v>
      </c>
      <c r="H1173" s="34">
        <f t="shared" si="76"/>
        <v>5</v>
      </c>
      <c r="I1173" s="12">
        <v>38</v>
      </c>
      <c r="J1173" s="12">
        <v>33</v>
      </c>
      <c r="K1173" s="12">
        <v>39</v>
      </c>
      <c r="L1173" s="12">
        <v>1</v>
      </c>
      <c r="M1173" s="12">
        <v>2</v>
      </c>
      <c r="N1173" s="12">
        <v>31</v>
      </c>
      <c r="O1173" s="12">
        <v>5</v>
      </c>
      <c r="P1173" s="26">
        <v>22000</v>
      </c>
      <c r="Q1173" s="28">
        <v>966846710</v>
      </c>
      <c r="R1173"/>
      <c r="S1173"/>
    </row>
    <row r="1174" spans="1:19">
      <c r="A1174" s="31">
        <f t="shared" si="73"/>
        <v>40</v>
      </c>
      <c r="B1174" s="32" t="str">
        <f>VLOOKUP(K1174,'Tables to Convert'!$B$4:$C$19,2,FALSE)</f>
        <v>Bachelors</v>
      </c>
      <c r="C1174" s="33">
        <f t="shared" si="74"/>
        <v>52000</v>
      </c>
      <c r="D1174" s="32" t="str">
        <f>VLOOKUP(L1174,'Tables to Convert'!$E$3:$F$7,2,FALSE)</f>
        <v>Asian/PI</v>
      </c>
      <c r="E1174" s="32" t="str">
        <f>VLOOKUP(M1174,'Tables to Convert'!$H$3:$I$5,2,FALSE)</f>
        <v>Female</v>
      </c>
      <c r="F1174" s="32" t="str">
        <f>VLOOKUP(N1174,'Tables to Convert'!$K$3:$L$8,2,FALSE)</f>
        <v>Ohio</v>
      </c>
      <c r="G1174" s="40">
        <f t="shared" si="75"/>
        <v>26</v>
      </c>
      <c r="H1174" s="34">
        <f t="shared" si="76"/>
        <v>4</v>
      </c>
      <c r="I1174" s="12">
        <v>40</v>
      </c>
      <c r="J1174" s="12">
        <v>26</v>
      </c>
      <c r="K1174" s="12">
        <v>44</v>
      </c>
      <c r="L1174" s="12">
        <v>4</v>
      </c>
      <c r="M1174" s="12">
        <v>2</v>
      </c>
      <c r="N1174" s="12">
        <v>31</v>
      </c>
      <c r="O1174" s="12">
        <v>4</v>
      </c>
      <c r="P1174" s="26">
        <v>52000</v>
      </c>
      <c r="Q1174" s="28">
        <v>592551543</v>
      </c>
      <c r="R1174"/>
      <c r="S1174"/>
    </row>
    <row r="1175" spans="1:19">
      <c r="A1175" s="31">
        <f t="shared" si="73"/>
        <v>55</v>
      </c>
      <c r="B1175" s="32" t="str">
        <f>VLOOKUP(K1175,'Tables to Convert'!$B$4:$C$19,2,FALSE)</f>
        <v>High School Diploma</v>
      </c>
      <c r="C1175" s="33">
        <f t="shared" si="74"/>
        <v>45000</v>
      </c>
      <c r="D1175" s="32" t="str">
        <f>VLOOKUP(L1175,'Tables to Convert'!$E$3:$F$7,2,FALSE)</f>
        <v>White</v>
      </c>
      <c r="E1175" s="32" t="str">
        <f>VLOOKUP(M1175,'Tables to Convert'!$H$3:$I$5,2,FALSE)</f>
        <v>Male</v>
      </c>
      <c r="F1175" s="32" t="str">
        <f>VLOOKUP(N1175,'Tables to Convert'!$K$3:$L$8,2,FALSE)</f>
        <v>Ohio</v>
      </c>
      <c r="G1175" s="40">
        <f t="shared" si="75"/>
        <v>39</v>
      </c>
      <c r="H1175" s="34">
        <f t="shared" si="76"/>
        <v>5</v>
      </c>
      <c r="I1175" s="12">
        <v>55</v>
      </c>
      <c r="J1175" s="12">
        <v>39</v>
      </c>
      <c r="K1175" s="12">
        <v>39</v>
      </c>
      <c r="L1175" s="12">
        <v>1</v>
      </c>
      <c r="M1175" s="12">
        <v>1</v>
      </c>
      <c r="N1175" s="12">
        <v>31</v>
      </c>
      <c r="O1175" s="12">
        <v>5</v>
      </c>
      <c r="P1175" s="26">
        <v>45000</v>
      </c>
      <c r="Q1175" s="28">
        <v>456867919</v>
      </c>
      <c r="R1175"/>
      <c r="S1175"/>
    </row>
    <row r="1176" spans="1:19">
      <c r="A1176" s="31">
        <f t="shared" si="73"/>
        <v>40</v>
      </c>
      <c r="B1176" s="32" t="str">
        <f>VLOOKUP(K1176,'Tables to Convert'!$B$4:$C$19,2,FALSE)</f>
        <v>Some College</v>
      </c>
      <c r="C1176" s="33">
        <f t="shared" si="74"/>
        <v>0</v>
      </c>
      <c r="D1176" s="32" t="str">
        <f>VLOOKUP(L1176,'Tables to Convert'!$E$3:$F$7,2,FALSE)</f>
        <v>White</v>
      </c>
      <c r="E1176" s="32" t="str">
        <f>VLOOKUP(M1176,'Tables to Convert'!$H$3:$I$5,2,FALSE)</f>
        <v>Male</v>
      </c>
      <c r="F1176" s="32" t="str">
        <f>VLOOKUP(N1176,'Tables to Convert'!$K$3:$L$8,2,FALSE)</f>
        <v>Ohio</v>
      </c>
      <c r="G1176" s="40">
        <f t="shared" si="75"/>
        <v>40</v>
      </c>
      <c r="H1176" s="34">
        <f t="shared" si="76"/>
        <v>6</v>
      </c>
      <c r="I1176" s="12">
        <v>40</v>
      </c>
      <c r="J1176" s="12">
        <v>40</v>
      </c>
      <c r="K1176" s="12">
        <v>43</v>
      </c>
      <c r="L1176" s="12">
        <v>1</v>
      </c>
      <c r="M1176" s="12">
        <v>1</v>
      </c>
      <c r="N1176" s="12">
        <v>31</v>
      </c>
      <c r="O1176" s="12">
        <v>6</v>
      </c>
      <c r="P1176" s="26">
        <v>0</v>
      </c>
      <c r="Q1176" s="28">
        <v>62116516</v>
      </c>
      <c r="R1176"/>
      <c r="S1176"/>
    </row>
    <row r="1177" spans="1:19">
      <c r="A1177" s="31">
        <f t="shared" si="73"/>
        <v>40</v>
      </c>
      <c r="B1177" s="32" t="str">
        <f>VLOOKUP(K1177,'Tables to Convert'!$B$4:$C$19,2,FALSE)</f>
        <v>Bachelors</v>
      </c>
      <c r="C1177" s="33">
        <f t="shared" si="74"/>
        <v>59000</v>
      </c>
      <c r="D1177" s="32" t="str">
        <f>VLOOKUP(L1177,'Tables to Convert'!$E$3:$F$7,2,FALSE)</f>
        <v>White</v>
      </c>
      <c r="E1177" s="32" t="str">
        <f>VLOOKUP(M1177,'Tables to Convert'!$H$3:$I$5,2,FALSE)</f>
        <v>Female</v>
      </c>
      <c r="F1177" s="32" t="str">
        <f>VLOOKUP(N1177,'Tables to Convert'!$K$3:$L$8,2,FALSE)</f>
        <v>Ohio</v>
      </c>
      <c r="G1177" s="40">
        <f t="shared" si="75"/>
        <v>35</v>
      </c>
      <c r="H1177" s="34">
        <f t="shared" si="76"/>
        <v>6</v>
      </c>
      <c r="I1177" s="12">
        <v>40</v>
      </c>
      <c r="J1177" s="12">
        <v>35</v>
      </c>
      <c r="K1177" s="12">
        <v>44</v>
      </c>
      <c r="L1177" s="12">
        <v>1</v>
      </c>
      <c r="M1177" s="12">
        <v>2</v>
      </c>
      <c r="N1177" s="12">
        <v>31</v>
      </c>
      <c r="O1177" s="12">
        <v>6</v>
      </c>
      <c r="P1177" s="26">
        <v>59000</v>
      </c>
      <c r="Q1177" s="28">
        <v>362674840</v>
      </c>
      <c r="R1177"/>
      <c r="S1177"/>
    </row>
    <row r="1178" spans="1:19">
      <c r="A1178" s="31">
        <f t="shared" si="73"/>
        <v>40</v>
      </c>
      <c r="B1178" s="32" t="str">
        <f>VLOOKUP(K1178,'Tables to Convert'!$B$4:$C$19,2,FALSE)</f>
        <v>High School Diploma</v>
      </c>
      <c r="C1178" s="33">
        <f t="shared" si="74"/>
        <v>15500</v>
      </c>
      <c r="D1178" s="32" t="str">
        <f>VLOOKUP(L1178,'Tables to Convert'!$E$3:$F$7,2,FALSE)</f>
        <v>Black</v>
      </c>
      <c r="E1178" s="32" t="str">
        <f>VLOOKUP(M1178,'Tables to Convert'!$H$3:$I$5,2,FALSE)</f>
        <v>Female</v>
      </c>
      <c r="F1178" s="32" t="str">
        <f>VLOOKUP(N1178,'Tables to Convert'!$K$3:$L$8,2,FALSE)</f>
        <v>Ohio</v>
      </c>
      <c r="G1178" s="40">
        <f t="shared" si="75"/>
        <v>37</v>
      </c>
      <c r="H1178" s="34">
        <f t="shared" si="76"/>
        <v>7</v>
      </c>
      <c r="I1178" s="12">
        <v>40</v>
      </c>
      <c r="J1178" s="12">
        <v>37</v>
      </c>
      <c r="K1178" s="12">
        <v>39</v>
      </c>
      <c r="L1178" s="12">
        <v>2</v>
      </c>
      <c r="M1178" s="12">
        <v>2</v>
      </c>
      <c r="N1178" s="12">
        <v>31</v>
      </c>
      <c r="O1178" s="12">
        <v>7</v>
      </c>
      <c r="P1178" s="26">
        <v>15500</v>
      </c>
      <c r="Q1178" s="28">
        <v>522618963</v>
      </c>
      <c r="R1178"/>
      <c r="S1178"/>
    </row>
    <row r="1179" spans="1:19">
      <c r="A1179" s="31">
        <f t="shared" si="73"/>
        <v>40</v>
      </c>
      <c r="B1179" s="32" t="str">
        <f>VLOOKUP(K1179,'Tables to Convert'!$B$4:$C$19,2,FALSE)</f>
        <v>10th Grade</v>
      </c>
      <c r="C1179" s="33">
        <f t="shared" si="74"/>
        <v>18720</v>
      </c>
      <c r="D1179" s="32" t="str">
        <f>VLOOKUP(L1179,'Tables to Convert'!$E$3:$F$7,2,FALSE)</f>
        <v>White</v>
      </c>
      <c r="E1179" s="32" t="str">
        <f>VLOOKUP(M1179,'Tables to Convert'!$H$3:$I$5,2,FALSE)</f>
        <v>Male</v>
      </c>
      <c r="F1179" s="32" t="str">
        <f>VLOOKUP(N1179,'Tables to Convert'!$K$3:$L$8,2,FALSE)</f>
        <v>Ohio</v>
      </c>
      <c r="G1179" s="40">
        <f t="shared" si="75"/>
        <v>28</v>
      </c>
      <c r="H1179" s="34">
        <f t="shared" si="76"/>
        <v>8</v>
      </c>
      <c r="I1179" s="12">
        <v>40</v>
      </c>
      <c r="J1179" s="12">
        <v>28</v>
      </c>
      <c r="K1179" s="12">
        <v>36</v>
      </c>
      <c r="L1179" s="12">
        <v>1</v>
      </c>
      <c r="M1179" s="12">
        <v>1</v>
      </c>
      <c r="N1179" s="12">
        <v>31</v>
      </c>
      <c r="O1179" s="12">
        <v>8</v>
      </c>
      <c r="P1179" s="26">
        <v>18720</v>
      </c>
      <c r="Q1179" s="28">
        <v>676869264</v>
      </c>
      <c r="R1179"/>
      <c r="S1179"/>
    </row>
    <row r="1180" spans="1:19">
      <c r="A1180" s="31">
        <f t="shared" si="73"/>
        <v>40</v>
      </c>
      <c r="B1180" s="32" t="str">
        <f>VLOOKUP(K1180,'Tables to Convert'!$B$4:$C$19,2,FALSE)</f>
        <v>High School Diploma</v>
      </c>
      <c r="C1180" s="33">
        <f t="shared" si="74"/>
        <v>11000</v>
      </c>
      <c r="D1180" s="32" t="str">
        <f>VLOOKUP(L1180,'Tables to Convert'!$E$3:$F$7,2,FALSE)</f>
        <v>Asian/PI</v>
      </c>
      <c r="E1180" s="32" t="str">
        <f>VLOOKUP(M1180,'Tables to Convert'!$H$3:$I$5,2,FALSE)</f>
        <v>Male</v>
      </c>
      <c r="F1180" s="32" t="str">
        <f>VLOOKUP(N1180,'Tables to Convert'!$K$3:$L$8,2,FALSE)</f>
        <v>Ohio</v>
      </c>
      <c r="G1180" s="40">
        <f t="shared" si="75"/>
        <v>38</v>
      </c>
      <c r="H1180" s="34">
        <f t="shared" si="76"/>
        <v>8</v>
      </c>
      <c r="I1180" s="12">
        <v>40</v>
      </c>
      <c r="J1180" s="12">
        <v>38</v>
      </c>
      <c r="K1180" s="12">
        <v>39</v>
      </c>
      <c r="L1180" s="12">
        <v>4</v>
      </c>
      <c r="M1180" s="12">
        <v>1</v>
      </c>
      <c r="N1180" s="12">
        <v>31</v>
      </c>
      <c r="O1180" s="12">
        <v>8</v>
      </c>
      <c r="P1180" s="26">
        <v>11000</v>
      </c>
      <c r="Q1180" s="28">
        <v>612488949</v>
      </c>
      <c r="R1180"/>
      <c r="S1180"/>
    </row>
    <row r="1181" spans="1:19">
      <c r="A1181" s="31">
        <f t="shared" si="73"/>
        <v>36</v>
      </c>
      <c r="B1181" s="32" t="str">
        <f>VLOOKUP(K1181,'Tables to Convert'!$B$4:$C$19,2,FALSE)</f>
        <v>Some College</v>
      </c>
      <c r="C1181" s="33">
        <f t="shared" si="74"/>
        <v>26000</v>
      </c>
      <c r="D1181" s="32" t="str">
        <f>VLOOKUP(L1181,'Tables to Convert'!$E$3:$F$7,2,FALSE)</f>
        <v>White</v>
      </c>
      <c r="E1181" s="32" t="str">
        <f>VLOOKUP(M1181,'Tables to Convert'!$H$3:$I$5,2,FALSE)</f>
        <v>Female</v>
      </c>
      <c r="F1181" s="32" t="str">
        <f>VLOOKUP(N1181,'Tables to Convert'!$K$3:$L$8,2,FALSE)</f>
        <v>Ohio</v>
      </c>
      <c r="G1181" s="40">
        <f t="shared" si="75"/>
        <v>47</v>
      </c>
      <c r="H1181" s="34">
        <f t="shared" si="76"/>
        <v>7</v>
      </c>
      <c r="I1181" s="12">
        <v>36</v>
      </c>
      <c r="J1181" s="12">
        <v>47</v>
      </c>
      <c r="K1181" s="12">
        <v>41</v>
      </c>
      <c r="L1181" s="12">
        <v>1</v>
      </c>
      <c r="M1181" s="12">
        <v>2</v>
      </c>
      <c r="N1181" s="12">
        <v>31</v>
      </c>
      <c r="O1181" s="12">
        <v>7</v>
      </c>
      <c r="P1181" s="26">
        <v>26000</v>
      </c>
      <c r="Q1181" s="28">
        <v>523202087</v>
      </c>
      <c r="R1181"/>
      <c r="S1181"/>
    </row>
    <row r="1182" spans="1:19">
      <c r="A1182" s="31">
        <f t="shared" si="73"/>
        <v>40</v>
      </c>
      <c r="B1182" s="32" t="str">
        <f>VLOOKUP(K1182,'Tables to Convert'!$B$4:$C$19,2,FALSE)</f>
        <v>11th Grade</v>
      </c>
      <c r="C1182" s="33">
        <f t="shared" si="74"/>
        <v>11500</v>
      </c>
      <c r="D1182" s="32" t="str">
        <f>VLOOKUP(L1182,'Tables to Convert'!$E$3:$F$7,2,FALSE)</f>
        <v>Black</v>
      </c>
      <c r="E1182" s="32" t="str">
        <f>VLOOKUP(M1182,'Tables to Convert'!$H$3:$I$5,2,FALSE)</f>
        <v>Male</v>
      </c>
      <c r="F1182" s="32" t="str">
        <f>VLOOKUP(N1182,'Tables to Convert'!$K$3:$L$8,2,FALSE)</f>
        <v>Ohio</v>
      </c>
      <c r="G1182" s="40">
        <f t="shared" si="75"/>
        <v>25</v>
      </c>
      <c r="H1182" s="34">
        <f t="shared" si="76"/>
        <v>3</v>
      </c>
      <c r="I1182" s="12">
        <v>40</v>
      </c>
      <c r="J1182" s="12">
        <v>25</v>
      </c>
      <c r="K1182" s="12">
        <v>38</v>
      </c>
      <c r="L1182" s="12">
        <v>2</v>
      </c>
      <c r="M1182" s="12">
        <v>1</v>
      </c>
      <c r="N1182" s="12">
        <v>31</v>
      </c>
      <c r="O1182" s="12">
        <v>3</v>
      </c>
      <c r="P1182" s="26">
        <v>11500</v>
      </c>
      <c r="Q1182" s="28">
        <v>204256004</v>
      </c>
      <c r="R1182"/>
      <c r="S1182"/>
    </row>
    <row r="1183" spans="1:19">
      <c r="A1183" s="31">
        <f t="shared" si="73"/>
        <v>40</v>
      </c>
      <c r="B1183" s="32" t="str">
        <f>VLOOKUP(K1183,'Tables to Convert'!$B$4:$C$19,2,FALSE)</f>
        <v>Some College</v>
      </c>
      <c r="C1183" s="33">
        <f t="shared" si="74"/>
        <v>34000</v>
      </c>
      <c r="D1183" s="32" t="str">
        <f>VLOOKUP(L1183,'Tables to Convert'!$E$3:$F$7,2,FALSE)</f>
        <v>White</v>
      </c>
      <c r="E1183" s="32" t="str">
        <f>VLOOKUP(M1183,'Tables to Convert'!$H$3:$I$5,2,FALSE)</f>
        <v>Male</v>
      </c>
      <c r="F1183" s="32" t="str">
        <f>VLOOKUP(N1183,'Tables to Convert'!$K$3:$L$8,2,FALSE)</f>
        <v>Ohio</v>
      </c>
      <c r="G1183" s="40">
        <f t="shared" si="75"/>
        <v>61</v>
      </c>
      <c r="H1183" s="34">
        <f t="shared" si="76"/>
        <v>3</v>
      </c>
      <c r="I1183" s="12">
        <v>40</v>
      </c>
      <c r="J1183" s="12">
        <v>61</v>
      </c>
      <c r="K1183" s="12">
        <v>40</v>
      </c>
      <c r="L1183" s="12">
        <v>1</v>
      </c>
      <c r="M1183" s="12">
        <v>1</v>
      </c>
      <c r="N1183" s="12">
        <v>31</v>
      </c>
      <c r="O1183" s="12">
        <v>3</v>
      </c>
      <c r="P1183" s="26">
        <v>34000</v>
      </c>
      <c r="Q1183" s="28">
        <v>106979562</v>
      </c>
      <c r="R1183"/>
      <c r="S1183"/>
    </row>
    <row r="1184" spans="1:19">
      <c r="A1184" s="31">
        <f t="shared" si="73"/>
        <v>40</v>
      </c>
      <c r="B1184" s="32" t="str">
        <f>VLOOKUP(K1184,'Tables to Convert'!$B$4:$C$19,2,FALSE)</f>
        <v>Bachelors</v>
      </c>
      <c r="C1184" s="33">
        <f t="shared" si="74"/>
        <v>128000</v>
      </c>
      <c r="D1184" s="32" t="str">
        <f>VLOOKUP(L1184,'Tables to Convert'!$E$3:$F$7,2,FALSE)</f>
        <v>White</v>
      </c>
      <c r="E1184" s="32" t="str">
        <f>VLOOKUP(M1184,'Tables to Convert'!$H$3:$I$5,2,FALSE)</f>
        <v>Female</v>
      </c>
      <c r="F1184" s="32" t="str">
        <f>VLOOKUP(N1184,'Tables to Convert'!$K$3:$L$8,2,FALSE)</f>
        <v>Ohio</v>
      </c>
      <c r="G1184" s="40">
        <f t="shared" si="75"/>
        <v>36</v>
      </c>
      <c r="H1184" s="34">
        <f t="shared" si="76"/>
        <v>1</v>
      </c>
      <c r="I1184" s="12">
        <v>40</v>
      </c>
      <c r="J1184" s="12">
        <v>36</v>
      </c>
      <c r="K1184" s="12">
        <v>44</v>
      </c>
      <c r="L1184" s="12">
        <v>1</v>
      </c>
      <c r="M1184" s="12">
        <v>2</v>
      </c>
      <c r="N1184" s="12">
        <v>31</v>
      </c>
      <c r="O1184" s="12">
        <v>1</v>
      </c>
      <c r="P1184" s="26">
        <v>128000</v>
      </c>
      <c r="Q1184" s="28">
        <v>519827587</v>
      </c>
      <c r="R1184"/>
      <c r="S1184"/>
    </row>
    <row r="1185" spans="1:19">
      <c r="A1185" s="31">
        <f t="shared" si="73"/>
        <v>0</v>
      </c>
      <c r="B1185" s="32" t="str">
        <f>VLOOKUP(K1185,'Tables to Convert'!$B$4:$C$19,2,FALSE)</f>
        <v>Some College</v>
      </c>
      <c r="C1185" s="33">
        <f t="shared" si="74"/>
        <v>20000</v>
      </c>
      <c r="D1185" s="32" t="str">
        <f>VLOOKUP(L1185,'Tables to Convert'!$E$3:$F$7,2,FALSE)</f>
        <v>White</v>
      </c>
      <c r="E1185" s="32" t="str">
        <f>VLOOKUP(M1185,'Tables to Convert'!$H$3:$I$5,2,FALSE)</f>
        <v>Female</v>
      </c>
      <c r="F1185" s="32" t="str">
        <f>VLOOKUP(N1185,'Tables to Convert'!$K$3:$L$8,2,FALSE)</f>
        <v>Ohio</v>
      </c>
      <c r="G1185" s="40">
        <f t="shared" si="75"/>
        <v>32</v>
      </c>
      <c r="H1185" s="34">
        <f t="shared" si="76"/>
        <v>1</v>
      </c>
      <c r="I1185" s="12">
        <v>0</v>
      </c>
      <c r="J1185" s="12">
        <v>32</v>
      </c>
      <c r="K1185" s="12">
        <v>40</v>
      </c>
      <c r="L1185" s="12">
        <v>1</v>
      </c>
      <c r="M1185" s="12">
        <v>2</v>
      </c>
      <c r="N1185" s="12">
        <v>31</v>
      </c>
      <c r="O1185" s="12">
        <v>1</v>
      </c>
      <c r="P1185" s="26">
        <v>20000</v>
      </c>
      <c r="Q1185" s="28">
        <v>223653791</v>
      </c>
      <c r="R1185"/>
      <c r="S1185"/>
    </row>
    <row r="1186" spans="1:19">
      <c r="A1186" s="31">
        <f t="shared" si="73"/>
        <v>45</v>
      </c>
      <c r="B1186" s="32" t="str">
        <f>VLOOKUP(K1186,'Tables to Convert'!$B$4:$C$19,2,FALSE)</f>
        <v>Some College</v>
      </c>
      <c r="C1186" s="33">
        <f t="shared" si="74"/>
        <v>52000</v>
      </c>
      <c r="D1186" s="32" t="str">
        <f>VLOOKUP(L1186,'Tables to Convert'!$E$3:$F$7,2,FALSE)</f>
        <v>White</v>
      </c>
      <c r="E1186" s="32" t="str">
        <f>VLOOKUP(M1186,'Tables to Convert'!$H$3:$I$5,2,FALSE)</f>
        <v>Male</v>
      </c>
      <c r="F1186" s="32" t="str">
        <f>VLOOKUP(N1186,'Tables to Convert'!$K$3:$L$8,2,FALSE)</f>
        <v>Ohio</v>
      </c>
      <c r="G1186" s="40">
        <f t="shared" si="75"/>
        <v>33</v>
      </c>
      <c r="H1186" s="34">
        <f t="shared" si="76"/>
        <v>1</v>
      </c>
      <c r="I1186" s="12">
        <v>45</v>
      </c>
      <c r="J1186" s="12">
        <v>33</v>
      </c>
      <c r="K1186" s="12">
        <v>43</v>
      </c>
      <c r="L1186" s="12">
        <v>1</v>
      </c>
      <c r="M1186" s="12">
        <v>1</v>
      </c>
      <c r="N1186" s="12">
        <v>31</v>
      </c>
      <c r="O1186" s="12">
        <v>1</v>
      </c>
      <c r="P1186" s="26">
        <v>52000</v>
      </c>
      <c r="Q1186" s="28">
        <v>350848656</v>
      </c>
      <c r="R1186"/>
      <c r="S1186"/>
    </row>
    <row r="1187" spans="1:19">
      <c r="A1187" s="31">
        <f t="shared" si="73"/>
        <v>36</v>
      </c>
      <c r="B1187" s="32" t="str">
        <f>VLOOKUP(K1187,'Tables to Convert'!$B$4:$C$19,2,FALSE)</f>
        <v>High School Diploma</v>
      </c>
      <c r="C1187" s="33">
        <f t="shared" si="74"/>
        <v>8000</v>
      </c>
      <c r="D1187" s="32" t="str">
        <f>VLOOKUP(L1187,'Tables to Convert'!$E$3:$F$7,2,FALSE)</f>
        <v>White</v>
      </c>
      <c r="E1187" s="32" t="str">
        <f>VLOOKUP(M1187,'Tables to Convert'!$H$3:$I$5,2,FALSE)</f>
        <v>Male</v>
      </c>
      <c r="F1187" s="32" t="str">
        <f>VLOOKUP(N1187,'Tables to Convert'!$K$3:$L$8,2,FALSE)</f>
        <v>Ohio</v>
      </c>
      <c r="G1187" s="40">
        <f t="shared" si="75"/>
        <v>50</v>
      </c>
      <c r="H1187" s="34">
        <f t="shared" si="76"/>
        <v>4</v>
      </c>
      <c r="I1187" s="12">
        <v>36</v>
      </c>
      <c r="J1187" s="12">
        <v>50</v>
      </c>
      <c r="K1187" s="12">
        <v>39</v>
      </c>
      <c r="L1187" s="12">
        <v>1</v>
      </c>
      <c r="M1187" s="12">
        <v>1</v>
      </c>
      <c r="N1187" s="12">
        <v>31</v>
      </c>
      <c r="O1187" s="12">
        <v>4</v>
      </c>
      <c r="P1187" s="26">
        <v>8000</v>
      </c>
      <c r="Q1187" s="28">
        <v>257656182</v>
      </c>
      <c r="R1187"/>
      <c r="S1187"/>
    </row>
    <row r="1188" spans="1:19">
      <c r="A1188" s="31">
        <f t="shared" si="73"/>
        <v>40</v>
      </c>
      <c r="B1188" s="32" t="str">
        <f>VLOOKUP(K1188,'Tables to Convert'!$B$4:$C$19,2,FALSE)</f>
        <v>High School Diploma</v>
      </c>
      <c r="C1188" s="33">
        <f t="shared" si="74"/>
        <v>6300</v>
      </c>
      <c r="D1188" s="32" t="str">
        <f>VLOOKUP(L1188,'Tables to Convert'!$E$3:$F$7,2,FALSE)</f>
        <v>White</v>
      </c>
      <c r="E1188" s="32" t="str">
        <f>VLOOKUP(M1188,'Tables to Convert'!$H$3:$I$5,2,FALSE)</f>
        <v>Female</v>
      </c>
      <c r="F1188" s="32" t="str">
        <f>VLOOKUP(N1188,'Tables to Convert'!$K$3:$L$8,2,FALSE)</f>
        <v>Ohio</v>
      </c>
      <c r="G1188" s="40">
        <f t="shared" si="75"/>
        <v>71</v>
      </c>
      <c r="H1188" s="34">
        <f t="shared" si="76"/>
        <v>1</v>
      </c>
      <c r="I1188" s="12">
        <v>40</v>
      </c>
      <c r="J1188" s="12">
        <v>71</v>
      </c>
      <c r="K1188" s="12">
        <v>39</v>
      </c>
      <c r="L1188" s="12">
        <v>1</v>
      </c>
      <c r="M1188" s="12">
        <v>2</v>
      </c>
      <c r="N1188" s="12">
        <v>31</v>
      </c>
      <c r="O1188" s="12">
        <v>1</v>
      </c>
      <c r="P1188" s="26">
        <v>6300</v>
      </c>
      <c r="Q1188" s="28">
        <v>130896558</v>
      </c>
      <c r="R1188"/>
      <c r="S1188"/>
    </row>
    <row r="1189" spans="1:19">
      <c r="A1189" s="31">
        <f t="shared" si="73"/>
        <v>37</v>
      </c>
      <c r="B1189" s="32" t="str">
        <f>VLOOKUP(K1189,'Tables to Convert'!$B$4:$C$19,2,FALSE)</f>
        <v>High School Diploma</v>
      </c>
      <c r="C1189" s="33">
        <f t="shared" si="74"/>
        <v>44000</v>
      </c>
      <c r="D1189" s="32" t="str">
        <f>VLOOKUP(L1189,'Tables to Convert'!$E$3:$F$7,2,FALSE)</f>
        <v>White</v>
      </c>
      <c r="E1189" s="32" t="str">
        <f>VLOOKUP(M1189,'Tables to Convert'!$H$3:$I$5,2,FALSE)</f>
        <v>Female</v>
      </c>
      <c r="F1189" s="32" t="str">
        <f>VLOOKUP(N1189,'Tables to Convert'!$K$3:$L$8,2,FALSE)</f>
        <v>Ohio</v>
      </c>
      <c r="G1189" s="40">
        <f t="shared" si="75"/>
        <v>35</v>
      </c>
      <c r="H1189" s="34">
        <f t="shared" si="76"/>
        <v>1</v>
      </c>
      <c r="I1189" s="12">
        <v>37</v>
      </c>
      <c r="J1189" s="12">
        <v>35</v>
      </c>
      <c r="K1189" s="12">
        <v>39</v>
      </c>
      <c r="L1189" s="12">
        <v>1</v>
      </c>
      <c r="M1189" s="12">
        <v>2</v>
      </c>
      <c r="N1189" s="12">
        <v>31</v>
      </c>
      <c r="O1189" s="12">
        <v>1</v>
      </c>
      <c r="P1189" s="26">
        <v>44000</v>
      </c>
      <c r="Q1189" s="28">
        <v>542661953</v>
      </c>
      <c r="R1189"/>
      <c r="S1189"/>
    </row>
    <row r="1190" spans="1:19">
      <c r="A1190" s="31">
        <f t="shared" si="73"/>
        <v>40</v>
      </c>
      <c r="B1190" s="32" t="str">
        <f>VLOOKUP(K1190,'Tables to Convert'!$B$4:$C$19,2,FALSE)</f>
        <v>Some College</v>
      </c>
      <c r="C1190" s="33">
        <f t="shared" si="74"/>
        <v>25000</v>
      </c>
      <c r="D1190" s="32" t="str">
        <f>VLOOKUP(L1190,'Tables to Convert'!$E$3:$F$7,2,FALSE)</f>
        <v>Black</v>
      </c>
      <c r="E1190" s="32" t="str">
        <f>VLOOKUP(M1190,'Tables to Convert'!$H$3:$I$5,2,FALSE)</f>
        <v>Female</v>
      </c>
      <c r="F1190" s="32" t="str">
        <f>VLOOKUP(N1190,'Tables to Convert'!$K$3:$L$8,2,FALSE)</f>
        <v>Ohio</v>
      </c>
      <c r="G1190" s="40">
        <f t="shared" si="75"/>
        <v>39</v>
      </c>
      <c r="H1190" s="34">
        <f t="shared" si="76"/>
        <v>7</v>
      </c>
      <c r="I1190" s="12">
        <v>40</v>
      </c>
      <c r="J1190" s="12">
        <v>39</v>
      </c>
      <c r="K1190" s="12">
        <v>40</v>
      </c>
      <c r="L1190" s="12">
        <v>2</v>
      </c>
      <c r="M1190" s="12">
        <v>2</v>
      </c>
      <c r="N1190" s="12">
        <v>31</v>
      </c>
      <c r="O1190" s="12">
        <v>7</v>
      </c>
      <c r="P1190" s="26">
        <v>25000</v>
      </c>
      <c r="Q1190" s="28">
        <v>726784182</v>
      </c>
      <c r="R1190"/>
      <c r="S1190"/>
    </row>
    <row r="1191" spans="1:19">
      <c r="A1191" s="31">
        <f t="shared" si="73"/>
        <v>40</v>
      </c>
      <c r="B1191" s="32" t="str">
        <f>VLOOKUP(K1191,'Tables to Convert'!$B$4:$C$19,2,FALSE)</f>
        <v>High School Diploma</v>
      </c>
      <c r="C1191" s="33">
        <f t="shared" si="74"/>
        <v>25000</v>
      </c>
      <c r="D1191" s="32" t="str">
        <f>VLOOKUP(L1191,'Tables to Convert'!$E$3:$F$7,2,FALSE)</f>
        <v>Black</v>
      </c>
      <c r="E1191" s="32" t="str">
        <f>VLOOKUP(M1191,'Tables to Convert'!$H$3:$I$5,2,FALSE)</f>
        <v>Female</v>
      </c>
      <c r="F1191" s="32" t="str">
        <f>VLOOKUP(N1191,'Tables to Convert'!$K$3:$L$8,2,FALSE)</f>
        <v>Ohio</v>
      </c>
      <c r="G1191" s="40">
        <f t="shared" si="75"/>
        <v>35</v>
      </c>
      <c r="H1191" s="34">
        <f t="shared" si="76"/>
        <v>7</v>
      </c>
      <c r="I1191" s="12">
        <v>40</v>
      </c>
      <c r="J1191" s="12">
        <v>35</v>
      </c>
      <c r="K1191" s="12">
        <v>39</v>
      </c>
      <c r="L1191" s="12">
        <v>2</v>
      </c>
      <c r="M1191" s="12">
        <v>2</v>
      </c>
      <c r="N1191" s="12">
        <v>31</v>
      </c>
      <c r="O1191" s="12">
        <v>7</v>
      </c>
      <c r="P1191" s="26">
        <v>25000</v>
      </c>
      <c r="Q1191" s="28">
        <v>464731735</v>
      </c>
      <c r="R1191"/>
      <c r="S1191"/>
    </row>
    <row r="1192" spans="1:19">
      <c r="A1192" s="31">
        <f t="shared" si="73"/>
        <v>40</v>
      </c>
      <c r="B1192" s="32" t="str">
        <f>VLOOKUP(K1192,'Tables to Convert'!$B$4:$C$19,2,FALSE)</f>
        <v>Some College</v>
      </c>
      <c r="C1192" s="33">
        <f t="shared" si="74"/>
        <v>20000</v>
      </c>
      <c r="D1192" s="32" t="str">
        <f>VLOOKUP(L1192,'Tables to Convert'!$E$3:$F$7,2,FALSE)</f>
        <v>White</v>
      </c>
      <c r="E1192" s="32" t="str">
        <f>VLOOKUP(M1192,'Tables to Convert'!$H$3:$I$5,2,FALSE)</f>
        <v>Male</v>
      </c>
      <c r="F1192" s="32" t="str">
        <f>VLOOKUP(N1192,'Tables to Convert'!$K$3:$L$8,2,FALSE)</f>
        <v>Ohio</v>
      </c>
      <c r="G1192" s="40">
        <f t="shared" si="75"/>
        <v>28</v>
      </c>
      <c r="H1192" s="34">
        <f t="shared" si="76"/>
        <v>3</v>
      </c>
      <c r="I1192" s="12">
        <v>40</v>
      </c>
      <c r="J1192" s="12">
        <v>28</v>
      </c>
      <c r="K1192" s="12">
        <v>43</v>
      </c>
      <c r="L1192" s="12">
        <v>1</v>
      </c>
      <c r="M1192" s="12">
        <v>1</v>
      </c>
      <c r="N1192" s="12">
        <v>31</v>
      </c>
      <c r="O1192" s="12">
        <v>3</v>
      </c>
      <c r="P1192" s="26">
        <v>20000</v>
      </c>
      <c r="Q1192" s="28">
        <v>321912817</v>
      </c>
      <c r="R1192"/>
      <c r="S1192"/>
    </row>
    <row r="1193" spans="1:19">
      <c r="A1193" s="31">
        <f t="shared" si="73"/>
        <v>40</v>
      </c>
      <c r="B1193" s="32" t="str">
        <f>VLOOKUP(K1193,'Tables to Convert'!$B$4:$C$19,2,FALSE)</f>
        <v>Some College</v>
      </c>
      <c r="C1193" s="33">
        <f t="shared" si="74"/>
        <v>50000</v>
      </c>
      <c r="D1193" s="32" t="str">
        <f>VLOOKUP(L1193,'Tables to Convert'!$E$3:$F$7,2,FALSE)</f>
        <v>White</v>
      </c>
      <c r="E1193" s="32" t="str">
        <f>VLOOKUP(M1193,'Tables to Convert'!$H$3:$I$5,2,FALSE)</f>
        <v>Female</v>
      </c>
      <c r="F1193" s="32" t="str">
        <f>VLOOKUP(N1193,'Tables to Convert'!$K$3:$L$8,2,FALSE)</f>
        <v>Ohio</v>
      </c>
      <c r="G1193" s="40">
        <f t="shared" si="75"/>
        <v>23</v>
      </c>
      <c r="H1193" s="34">
        <f t="shared" si="76"/>
        <v>3</v>
      </c>
      <c r="I1193" s="12">
        <v>40</v>
      </c>
      <c r="J1193" s="12">
        <v>23</v>
      </c>
      <c r="K1193" s="12">
        <v>43</v>
      </c>
      <c r="L1193" s="12">
        <v>1</v>
      </c>
      <c r="M1193" s="12">
        <v>2</v>
      </c>
      <c r="N1193" s="12">
        <v>31</v>
      </c>
      <c r="O1193" s="12">
        <v>3</v>
      </c>
      <c r="P1193" s="26">
        <v>50000</v>
      </c>
      <c r="Q1193" s="28">
        <v>244748164</v>
      </c>
      <c r="R1193"/>
      <c r="S1193"/>
    </row>
    <row r="1194" spans="1:19">
      <c r="A1194" s="31">
        <f t="shared" si="73"/>
        <v>40</v>
      </c>
      <c r="B1194" s="32" t="str">
        <f>VLOOKUP(K1194,'Tables to Convert'!$B$4:$C$19,2,FALSE)</f>
        <v>Graduate School</v>
      </c>
      <c r="C1194" s="33">
        <f t="shared" si="74"/>
        <v>60000</v>
      </c>
      <c r="D1194" s="32" t="str">
        <f>VLOOKUP(L1194,'Tables to Convert'!$E$3:$F$7,2,FALSE)</f>
        <v>White</v>
      </c>
      <c r="E1194" s="32" t="str">
        <f>VLOOKUP(M1194,'Tables to Convert'!$H$3:$I$5,2,FALSE)</f>
        <v>Male</v>
      </c>
      <c r="F1194" s="32" t="str">
        <f>VLOOKUP(N1194,'Tables to Convert'!$K$3:$L$8,2,FALSE)</f>
        <v>Ohio</v>
      </c>
      <c r="G1194" s="40">
        <f t="shared" si="75"/>
        <v>49</v>
      </c>
      <c r="H1194" s="34">
        <f t="shared" si="76"/>
        <v>3</v>
      </c>
      <c r="I1194" s="12">
        <v>40</v>
      </c>
      <c r="J1194" s="12">
        <v>49</v>
      </c>
      <c r="K1194" s="12">
        <v>45</v>
      </c>
      <c r="L1194" s="12">
        <v>1</v>
      </c>
      <c r="M1194" s="12">
        <v>1</v>
      </c>
      <c r="N1194" s="12">
        <v>31</v>
      </c>
      <c r="O1194" s="12">
        <v>3</v>
      </c>
      <c r="P1194" s="26">
        <v>60000</v>
      </c>
      <c r="Q1194" s="28">
        <v>833536381</v>
      </c>
      <c r="R1194"/>
      <c r="S1194"/>
    </row>
    <row r="1195" spans="1:19">
      <c r="A1195" s="31">
        <f t="shared" si="73"/>
        <v>40</v>
      </c>
      <c r="B1195" s="32" t="str">
        <f>VLOOKUP(K1195,'Tables to Convert'!$B$4:$C$19,2,FALSE)</f>
        <v>Bachelors</v>
      </c>
      <c r="C1195" s="33">
        <f t="shared" si="74"/>
        <v>42000</v>
      </c>
      <c r="D1195" s="32" t="str">
        <f>VLOOKUP(L1195,'Tables to Convert'!$E$3:$F$7,2,FALSE)</f>
        <v>White</v>
      </c>
      <c r="E1195" s="32" t="str">
        <f>VLOOKUP(M1195,'Tables to Convert'!$H$3:$I$5,2,FALSE)</f>
        <v>Female</v>
      </c>
      <c r="F1195" s="32" t="str">
        <f>VLOOKUP(N1195,'Tables to Convert'!$K$3:$L$8,2,FALSE)</f>
        <v>Ohio</v>
      </c>
      <c r="G1195" s="40">
        <f t="shared" si="75"/>
        <v>42</v>
      </c>
      <c r="H1195" s="34">
        <f t="shared" si="76"/>
        <v>3</v>
      </c>
      <c r="I1195" s="12">
        <v>40</v>
      </c>
      <c r="J1195" s="12">
        <v>42</v>
      </c>
      <c r="K1195" s="12">
        <v>44</v>
      </c>
      <c r="L1195" s="12">
        <v>1</v>
      </c>
      <c r="M1195" s="12">
        <v>2</v>
      </c>
      <c r="N1195" s="12">
        <v>31</v>
      </c>
      <c r="O1195" s="12">
        <v>3</v>
      </c>
      <c r="P1195" s="26">
        <v>42000</v>
      </c>
      <c r="Q1195" s="28">
        <v>179670085</v>
      </c>
      <c r="R1195"/>
      <c r="S1195"/>
    </row>
    <row r="1196" spans="1:19">
      <c r="A1196" s="31">
        <f t="shared" si="73"/>
        <v>40</v>
      </c>
      <c r="B1196" s="32" t="str">
        <f>VLOOKUP(K1196,'Tables to Convert'!$B$4:$C$19,2,FALSE)</f>
        <v>Some College</v>
      </c>
      <c r="C1196" s="33">
        <f t="shared" si="74"/>
        <v>52000</v>
      </c>
      <c r="D1196" s="32" t="str">
        <f>VLOOKUP(L1196,'Tables to Convert'!$E$3:$F$7,2,FALSE)</f>
        <v>White</v>
      </c>
      <c r="E1196" s="32" t="str">
        <f>VLOOKUP(M1196,'Tables to Convert'!$H$3:$I$5,2,FALSE)</f>
        <v>Male</v>
      </c>
      <c r="F1196" s="32" t="str">
        <f>VLOOKUP(N1196,'Tables to Convert'!$K$3:$L$8,2,FALSE)</f>
        <v>Ohio</v>
      </c>
      <c r="G1196" s="40">
        <f t="shared" si="75"/>
        <v>44</v>
      </c>
      <c r="H1196" s="34">
        <f t="shared" si="76"/>
        <v>5</v>
      </c>
      <c r="I1196" s="12">
        <v>40</v>
      </c>
      <c r="J1196" s="12">
        <v>44</v>
      </c>
      <c r="K1196" s="12">
        <v>41</v>
      </c>
      <c r="L1196" s="12">
        <v>1</v>
      </c>
      <c r="M1196" s="12">
        <v>1</v>
      </c>
      <c r="N1196" s="12">
        <v>31</v>
      </c>
      <c r="O1196" s="12">
        <v>5</v>
      </c>
      <c r="P1196" s="26">
        <v>52000</v>
      </c>
      <c r="Q1196" s="28">
        <v>555586910</v>
      </c>
      <c r="R1196"/>
      <c r="S1196"/>
    </row>
    <row r="1197" spans="1:19">
      <c r="A1197" s="31">
        <f t="shared" si="73"/>
        <v>45</v>
      </c>
      <c r="B1197" s="32" t="str">
        <f>VLOOKUP(K1197,'Tables to Convert'!$B$4:$C$19,2,FALSE)</f>
        <v>Some College</v>
      </c>
      <c r="C1197" s="33">
        <f t="shared" si="74"/>
        <v>35000</v>
      </c>
      <c r="D1197" s="32" t="str">
        <f>VLOOKUP(L1197,'Tables to Convert'!$E$3:$F$7,2,FALSE)</f>
        <v>White</v>
      </c>
      <c r="E1197" s="32" t="str">
        <f>VLOOKUP(M1197,'Tables to Convert'!$H$3:$I$5,2,FALSE)</f>
        <v>Male</v>
      </c>
      <c r="F1197" s="32" t="str">
        <f>VLOOKUP(N1197,'Tables to Convert'!$K$3:$L$8,2,FALSE)</f>
        <v>Ohio</v>
      </c>
      <c r="G1197" s="40">
        <f t="shared" si="75"/>
        <v>23</v>
      </c>
      <c r="H1197" s="34">
        <f t="shared" si="76"/>
        <v>5</v>
      </c>
      <c r="I1197" s="12">
        <v>45</v>
      </c>
      <c r="J1197" s="12">
        <v>23</v>
      </c>
      <c r="K1197" s="12">
        <v>42</v>
      </c>
      <c r="L1197" s="12">
        <v>1</v>
      </c>
      <c r="M1197" s="12">
        <v>1</v>
      </c>
      <c r="N1197" s="12">
        <v>31</v>
      </c>
      <c r="O1197" s="12">
        <v>5</v>
      </c>
      <c r="P1197" s="26">
        <v>35000</v>
      </c>
      <c r="Q1197" s="28">
        <v>543953525</v>
      </c>
      <c r="R1197"/>
      <c r="S1197"/>
    </row>
    <row r="1198" spans="1:19">
      <c r="A1198" s="31">
        <f t="shared" si="73"/>
        <v>50</v>
      </c>
      <c r="B1198" s="32" t="str">
        <f>VLOOKUP(K1198,'Tables to Convert'!$B$4:$C$19,2,FALSE)</f>
        <v>High School Diploma</v>
      </c>
      <c r="C1198" s="33">
        <f t="shared" si="74"/>
        <v>35000</v>
      </c>
      <c r="D1198" s="32" t="str">
        <f>VLOOKUP(L1198,'Tables to Convert'!$E$3:$F$7,2,FALSE)</f>
        <v>White</v>
      </c>
      <c r="E1198" s="32" t="str">
        <f>VLOOKUP(M1198,'Tables to Convert'!$H$3:$I$5,2,FALSE)</f>
        <v>Female</v>
      </c>
      <c r="F1198" s="32" t="str">
        <f>VLOOKUP(N1198,'Tables to Convert'!$K$3:$L$8,2,FALSE)</f>
        <v>Ohio</v>
      </c>
      <c r="G1198" s="40">
        <f t="shared" si="75"/>
        <v>21</v>
      </c>
      <c r="H1198" s="34">
        <f t="shared" si="76"/>
        <v>3</v>
      </c>
      <c r="I1198" s="12">
        <v>50</v>
      </c>
      <c r="J1198" s="12">
        <v>21</v>
      </c>
      <c r="K1198" s="12">
        <v>39</v>
      </c>
      <c r="L1198" s="12">
        <v>1</v>
      </c>
      <c r="M1198" s="12">
        <v>2</v>
      </c>
      <c r="N1198" s="12">
        <v>31</v>
      </c>
      <c r="O1198" s="12">
        <v>3</v>
      </c>
      <c r="P1198" s="26">
        <v>35000</v>
      </c>
      <c r="Q1198" s="28">
        <v>276359711</v>
      </c>
      <c r="R1198"/>
      <c r="S1198"/>
    </row>
    <row r="1199" spans="1:19">
      <c r="A1199" s="31">
        <f t="shared" si="73"/>
        <v>0</v>
      </c>
      <c r="B1199" s="32" t="str">
        <f>VLOOKUP(K1199,'Tables to Convert'!$B$4:$C$19,2,FALSE)</f>
        <v>High School Diploma</v>
      </c>
      <c r="C1199" s="33">
        <f t="shared" si="74"/>
        <v>34900</v>
      </c>
      <c r="D1199" s="32" t="str">
        <f>VLOOKUP(L1199,'Tables to Convert'!$E$3:$F$7,2,FALSE)</f>
        <v>White</v>
      </c>
      <c r="E1199" s="32" t="str">
        <f>VLOOKUP(M1199,'Tables to Convert'!$H$3:$I$5,2,FALSE)</f>
        <v>Male</v>
      </c>
      <c r="F1199" s="32" t="str">
        <f>VLOOKUP(N1199,'Tables to Convert'!$K$3:$L$8,2,FALSE)</f>
        <v>Ohio</v>
      </c>
      <c r="G1199" s="40">
        <f t="shared" si="75"/>
        <v>55</v>
      </c>
      <c r="H1199" s="34">
        <f t="shared" si="76"/>
        <v>8</v>
      </c>
      <c r="I1199" s="12">
        <v>0</v>
      </c>
      <c r="J1199" s="12">
        <v>55</v>
      </c>
      <c r="K1199" s="12">
        <v>39</v>
      </c>
      <c r="L1199" s="12">
        <v>1</v>
      </c>
      <c r="M1199" s="12">
        <v>1</v>
      </c>
      <c r="N1199" s="12">
        <v>31</v>
      </c>
      <c r="O1199" s="12">
        <v>8</v>
      </c>
      <c r="P1199" s="26">
        <v>34900</v>
      </c>
      <c r="Q1199" s="28">
        <v>476986762</v>
      </c>
      <c r="R1199"/>
      <c r="S1199"/>
    </row>
    <row r="1200" spans="1:19">
      <c r="A1200" s="31">
        <f t="shared" si="73"/>
        <v>40</v>
      </c>
      <c r="B1200" s="32" t="str">
        <f>VLOOKUP(K1200,'Tables to Convert'!$B$4:$C$19,2,FALSE)</f>
        <v>High School Diploma</v>
      </c>
      <c r="C1200" s="33">
        <f t="shared" si="74"/>
        <v>17500</v>
      </c>
      <c r="D1200" s="32" t="str">
        <f>VLOOKUP(L1200,'Tables to Convert'!$E$3:$F$7,2,FALSE)</f>
        <v>White</v>
      </c>
      <c r="E1200" s="32" t="str">
        <f>VLOOKUP(M1200,'Tables to Convert'!$H$3:$I$5,2,FALSE)</f>
        <v>Female</v>
      </c>
      <c r="F1200" s="32" t="str">
        <f>VLOOKUP(N1200,'Tables to Convert'!$K$3:$L$8,2,FALSE)</f>
        <v>Ohio</v>
      </c>
      <c r="G1200" s="40">
        <f t="shared" si="75"/>
        <v>52</v>
      </c>
      <c r="H1200" s="34">
        <f t="shared" si="76"/>
        <v>8</v>
      </c>
      <c r="I1200" s="12">
        <v>40</v>
      </c>
      <c r="J1200" s="12">
        <v>52</v>
      </c>
      <c r="K1200" s="12">
        <v>39</v>
      </c>
      <c r="L1200" s="12">
        <v>1</v>
      </c>
      <c r="M1200" s="12">
        <v>2</v>
      </c>
      <c r="N1200" s="12">
        <v>31</v>
      </c>
      <c r="O1200" s="12">
        <v>8</v>
      </c>
      <c r="P1200" s="26">
        <v>17500</v>
      </c>
      <c r="Q1200" s="28">
        <v>412115199</v>
      </c>
      <c r="R1200"/>
      <c r="S1200"/>
    </row>
    <row r="1201" spans="1:19">
      <c r="A1201" s="31">
        <f t="shared" si="73"/>
        <v>40</v>
      </c>
      <c r="B1201" s="32" t="str">
        <f>VLOOKUP(K1201,'Tables to Convert'!$B$4:$C$19,2,FALSE)</f>
        <v>High School Diploma</v>
      </c>
      <c r="C1201" s="33">
        <f t="shared" si="74"/>
        <v>5700</v>
      </c>
      <c r="D1201" s="32" t="str">
        <f>VLOOKUP(L1201,'Tables to Convert'!$E$3:$F$7,2,FALSE)</f>
        <v>White</v>
      </c>
      <c r="E1201" s="32" t="str">
        <f>VLOOKUP(M1201,'Tables to Convert'!$H$3:$I$5,2,FALSE)</f>
        <v>Male</v>
      </c>
      <c r="F1201" s="32" t="str">
        <f>VLOOKUP(N1201,'Tables to Convert'!$K$3:$L$8,2,FALSE)</f>
        <v>Ohio</v>
      </c>
      <c r="G1201" s="40">
        <f t="shared" si="75"/>
        <v>62</v>
      </c>
      <c r="H1201" s="34">
        <f t="shared" si="76"/>
        <v>5</v>
      </c>
      <c r="I1201" s="12">
        <v>40</v>
      </c>
      <c r="J1201" s="12">
        <v>62</v>
      </c>
      <c r="K1201" s="12">
        <v>39</v>
      </c>
      <c r="L1201" s="12">
        <v>1</v>
      </c>
      <c r="M1201" s="12">
        <v>1</v>
      </c>
      <c r="N1201" s="12">
        <v>31</v>
      </c>
      <c r="O1201" s="12">
        <v>5</v>
      </c>
      <c r="P1201" s="26">
        <v>5700</v>
      </c>
      <c r="Q1201" s="28">
        <v>300178697</v>
      </c>
      <c r="R1201"/>
      <c r="S1201"/>
    </row>
    <row r="1202" spans="1:19">
      <c r="A1202" s="31">
        <f t="shared" si="73"/>
        <v>40</v>
      </c>
      <c r="B1202" s="32" t="str">
        <f>VLOOKUP(K1202,'Tables to Convert'!$B$4:$C$19,2,FALSE)</f>
        <v>Some College</v>
      </c>
      <c r="C1202" s="33">
        <f t="shared" si="74"/>
        <v>17738</v>
      </c>
      <c r="D1202" s="32" t="str">
        <f>VLOOKUP(L1202,'Tables to Convert'!$E$3:$F$7,2,FALSE)</f>
        <v>White</v>
      </c>
      <c r="E1202" s="32" t="str">
        <f>VLOOKUP(M1202,'Tables to Convert'!$H$3:$I$5,2,FALSE)</f>
        <v>Female</v>
      </c>
      <c r="F1202" s="32" t="str">
        <f>VLOOKUP(N1202,'Tables to Convert'!$K$3:$L$8,2,FALSE)</f>
        <v>Ohio</v>
      </c>
      <c r="G1202" s="40">
        <f t="shared" si="75"/>
        <v>43</v>
      </c>
      <c r="H1202" s="34">
        <f t="shared" si="76"/>
        <v>4</v>
      </c>
      <c r="I1202" s="12">
        <v>40</v>
      </c>
      <c r="J1202" s="12">
        <v>43</v>
      </c>
      <c r="K1202" s="12">
        <v>40</v>
      </c>
      <c r="L1202" s="12">
        <v>1</v>
      </c>
      <c r="M1202" s="12">
        <v>2</v>
      </c>
      <c r="N1202" s="12">
        <v>31</v>
      </c>
      <c r="O1202" s="12">
        <v>4</v>
      </c>
      <c r="P1202" s="26">
        <v>17738</v>
      </c>
      <c r="Q1202" s="28">
        <v>57377886</v>
      </c>
      <c r="R1202"/>
      <c r="S1202"/>
    </row>
    <row r="1203" spans="1:19">
      <c r="A1203" s="31">
        <f t="shared" si="73"/>
        <v>47</v>
      </c>
      <c r="B1203" s="32" t="str">
        <f>VLOOKUP(K1203,'Tables to Convert'!$B$4:$C$19,2,FALSE)</f>
        <v>High School Diploma</v>
      </c>
      <c r="C1203" s="33">
        <f t="shared" si="74"/>
        <v>22000</v>
      </c>
      <c r="D1203" s="32" t="str">
        <f>VLOOKUP(L1203,'Tables to Convert'!$E$3:$F$7,2,FALSE)</f>
        <v>White</v>
      </c>
      <c r="E1203" s="32" t="str">
        <f>VLOOKUP(M1203,'Tables to Convert'!$H$3:$I$5,2,FALSE)</f>
        <v>Female</v>
      </c>
      <c r="F1203" s="32" t="str">
        <f>VLOOKUP(N1203,'Tables to Convert'!$K$3:$L$8,2,FALSE)</f>
        <v>Ohio</v>
      </c>
      <c r="G1203" s="40">
        <f t="shared" si="75"/>
        <v>50</v>
      </c>
      <c r="H1203" s="34">
        <f t="shared" si="76"/>
        <v>4</v>
      </c>
      <c r="I1203" s="12">
        <v>47</v>
      </c>
      <c r="J1203" s="12">
        <v>50</v>
      </c>
      <c r="K1203" s="12">
        <v>39</v>
      </c>
      <c r="L1203" s="12">
        <v>1</v>
      </c>
      <c r="M1203" s="12">
        <v>2</v>
      </c>
      <c r="N1203" s="12">
        <v>31</v>
      </c>
      <c r="O1203" s="12">
        <v>4</v>
      </c>
      <c r="P1203" s="26">
        <v>22000</v>
      </c>
      <c r="Q1203" s="28">
        <v>871268291</v>
      </c>
      <c r="R1203"/>
      <c r="S1203"/>
    </row>
    <row r="1204" spans="1:19">
      <c r="A1204" s="31">
        <f t="shared" si="73"/>
        <v>50</v>
      </c>
      <c r="B1204" s="32" t="str">
        <f>VLOOKUP(K1204,'Tables to Convert'!$B$4:$C$19,2,FALSE)</f>
        <v>Some College</v>
      </c>
      <c r="C1204" s="33">
        <f t="shared" si="74"/>
        <v>0</v>
      </c>
      <c r="D1204" s="32" t="str">
        <f>VLOOKUP(L1204,'Tables to Convert'!$E$3:$F$7,2,FALSE)</f>
        <v>White</v>
      </c>
      <c r="E1204" s="32" t="str">
        <f>VLOOKUP(M1204,'Tables to Convert'!$H$3:$I$5,2,FALSE)</f>
        <v>Male</v>
      </c>
      <c r="F1204" s="32" t="str">
        <f>VLOOKUP(N1204,'Tables to Convert'!$K$3:$L$8,2,FALSE)</f>
        <v>Ohio</v>
      </c>
      <c r="G1204" s="40">
        <f t="shared" si="75"/>
        <v>34</v>
      </c>
      <c r="H1204" s="34">
        <f t="shared" si="76"/>
        <v>4</v>
      </c>
      <c r="I1204" s="12">
        <v>50</v>
      </c>
      <c r="J1204" s="12">
        <v>34</v>
      </c>
      <c r="K1204" s="12">
        <v>43</v>
      </c>
      <c r="L1204" s="12">
        <v>1</v>
      </c>
      <c r="M1204" s="12">
        <v>1</v>
      </c>
      <c r="N1204" s="12">
        <v>31</v>
      </c>
      <c r="O1204" s="12">
        <v>4</v>
      </c>
      <c r="P1204" s="26">
        <v>0</v>
      </c>
      <c r="Q1204" s="28">
        <v>388051952</v>
      </c>
      <c r="R1204"/>
      <c r="S1204"/>
    </row>
    <row r="1205" spans="1:19">
      <c r="A1205" s="31">
        <f t="shared" si="73"/>
        <v>50</v>
      </c>
      <c r="B1205" s="32" t="str">
        <f>VLOOKUP(K1205,'Tables to Convert'!$B$4:$C$19,2,FALSE)</f>
        <v>Bachelors</v>
      </c>
      <c r="C1205" s="33">
        <f t="shared" si="74"/>
        <v>51200</v>
      </c>
      <c r="D1205" s="32" t="str">
        <f>VLOOKUP(L1205,'Tables to Convert'!$E$3:$F$7,2,FALSE)</f>
        <v>White</v>
      </c>
      <c r="E1205" s="32" t="str">
        <f>VLOOKUP(M1205,'Tables to Convert'!$H$3:$I$5,2,FALSE)</f>
        <v>Female</v>
      </c>
      <c r="F1205" s="32" t="str">
        <f>VLOOKUP(N1205,'Tables to Convert'!$K$3:$L$8,2,FALSE)</f>
        <v>Ohio</v>
      </c>
      <c r="G1205" s="40">
        <f t="shared" si="75"/>
        <v>31</v>
      </c>
      <c r="H1205" s="34">
        <f t="shared" si="76"/>
        <v>4</v>
      </c>
      <c r="I1205" s="12">
        <v>50</v>
      </c>
      <c r="J1205" s="12">
        <v>31</v>
      </c>
      <c r="K1205" s="12">
        <v>44</v>
      </c>
      <c r="L1205" s="12">
        <v>1</v>
      </c>
      <c r="M1205" s="12">
        <v>2</v>
      </c>
      <c r="N1205" s="12">
        <v>31</v>
      </c>
      <c r="O1205" s="12">
        <v>4</v>
      </c>
      <c r="P1205" s="26">
        <v>51200</v>
      </c>
      <c r="Q1205" s="28">
        <v>900253607</v>
      </c>
      <c r="R1205"/>
      <c r="S1205"/>
    </row>
    <row r="1206" spans="1:19">
      <c r="A1206" s="31">
        <f t="shared" si="73"/>
        <v>40</v>
      </c>
      <c r="B1206" s="32" t="str">
        <f>VLOOKUP(K1206,'Tables to Convert'!$B$4:$C$19,2,FALSE)</f>
        <v>11th Grade</v>
      </c>
      <c r="C1206" s="33">
        <f t="shared" si="74"/>
        <v>10640</v>
      </c>
      <c r="D1206" s="32" t="str">
        <f>VLOOKUP(L1206,'Tables to Convert'!$E$3:$F$7,2,FALSE)</f>
        <v>Black</v>
      </c>
      <c r="E1206" s="32" t="str">
        <f>VLOOKUP(M1206,'Tables to Convert'!$H$3:$I$5,2,FALSE)</f>
        <v>Female</v>
      </c>
      <c r="F1206" s="32" t="str">
        <f>VLOOKUP(N1206,'Tables to Convert'!$K$3:$L$8,2,FALSE)</f>
        <v>Ohio</v>
      </c>
      <c r="G1206" s="40">
        <f t="shared" si="75"/>
        <v>45</v>
      </c>
      <c r="H1206" s="34">
        <f t="shared" si="76"/>
        <v>2</v>
      </c>
      <c r="I1206" s="12">
        <v>40</v>
      </c>
      <c r="J1206" s="12">
        <v>45</v>
      </c>
      <c r="K1206" s="12">
        <v>38</v>
      </c>
      <c r="L1206" s="12">
        <v>2</v>
      </c>
      <c r="M1206" s="12">
        <v>2</v>
      </c>
      <c r="N1206" s="12">
        <v>31</v>
      </c>
      <c r="O1206" s="12">
        <v>2</v>
      </c>
      <c r="P1206" s="26">
        <v>10640</v>
      </c>
      <c r="Q1206" s="28">
        <v>845461854</v>
      </c>
      <c r="R1206"/>
      <c r="S1206"/>
    </row>
    <row r="1207" spans="1:19">
      <c r="A1207" s="31">
        <f t="shared" si="73"/>
        <v>50</v>
      </c>
      <c r="B1207" s="32" t="str">
        <f>VLOOKUP(K1207,'Tables to Convert'!$B$4:$C$19,2,FALSE)</f>
        <v>Bachelors</v>
      </c>
      <c r="C1207" s="33">
        <f t="shared" si="74"/>
        <v>306731</v>
      </c>
      <c r="D1207" s="32" t="str">
        <f>VLOOKUP(L1207,'Tables to Convert'!$E$3:$F$7,2,FALSE)</f>
        <v>White</v>
      </c>
      <c r="E1207" s="32" t="str">
        <f>VLOOKUP(M1207,'Tables to Convert'!$H$3:$I$5,2,FALSE)</f>
        <v>Male</v>
      </c>
      <c r="F1207" s="32" t="str">
        <f>VLOOKUP(N1207,'Tables to Convert'!$K$3:$L$8,2,FALSE)</f>
        <v>Ohio</v>
      </c>
      <c r="G1207" s="40">
        <f t="shared" si="75"/>
        <v>41</v>
      </c>
      <c r="H1207" s="34">
        <f t="shared" si="76"/>
        <v>8</v>
      </c>
      <c r="I1207" s="12">
        <v>50</v>
      </c>
      <c r="J1207" s="12">
        <v>41</v>
      </c>
      <c r="K1207" s="12">
        <v>44</v>
      </c>
      <c r="L1207" s="12">
        <v>1</v>
      </c>
      <c r="M1207" s="12">
        <v>1</v>
      </c>
      <c r="N1207" s="12">
        <v>31</v>
      </c>
      <c r="O1207" s="12">
        <v>8</v>
      </c>
      <c r="P1207" s="26">
        <v>306731</v>
      </c>
      <c r="Q1207" s="28">
        <v>407715880</v>
      </c>
      <c r="R1207"/>
      <c r="S1207"/>
    </row>
    <row r="1208" spans="1:19">
      <c r="A1208" s="31">
        <f t="shared" si="73"/>
        <v>48</v>
      </c>
      <c r="B1208" s="32" t="str">
        <f>VLOOKUP(K1208,'Tables to Convert'!$B$4:$C$19,2,FALSE)</f>
        <v>High School Diploma</v>
      </c>
      <c r="C1208" s="33">
        <f t="shared" si="74"/>
        <v>20000</v>
      </c>
      <c r="D1208" s="32" t="str">
        <f>VLOOKUP(L1208,'Tables to Convert'!$E$3:$F$7,2,FALSE)</f>
        <v>Black</v>
      </c>
      <c r="E1208" s="32" t="str">
        <f>VLOOKUP(M1208,'Tables to Convert'!$H$3:$I$5,2,FALSE)</f>
        <v>Male</v>
      </c>
      <c r="F1208" s="32" t="str">
        <f>VLOOKUP(N1208,'Tables to Convert'!$K$3:$L$8,2,FALSE)</f>
        <v>Ohio</v>
      </c>
      <c r="G1208" s="40">
        <f t="shared" si="75"/>
        <v>45</v>
      </c>
      <c r="H1208" s="34">
        <f t="shared" si="76"/>
        <v>8</v>
      </c>
      <c r="I1208" s="12">
        <v>48</v>
      </c>
      <c r="J1208" s="12">
        <v>45</v>
      </c>
      <c r="K1208" s="12">
        <v>39</v>
      </c>
      <c r="L1208" s="12">
        <v>2</v>
      </c>
      <c r="M1208" s="12">
        <v>1</v>
      </c>
      <c r="N1208" s="12">
        <v>31</v>
      </c>
      <c r="O1208" s="12">
        <v>8</v>
      </c>
      <c r="P1208" s="26">
        <v>20000</v>
      </c>
      <c r="Q1208" s="28">
        <v>556862012</v>
      </c>
      <c r="R1208"/>
      <c r="S1208"/>
    </row>
    <row r="1209" spans="1:19">
      <c r="A1209" s="31">
        <f t="shared" si="73"/>
        <v>50</v>
      </c>
      <c r="B1209" s="32" t="str">
        <f>VLOOKUP(K1209,'Tables to Convert'!$B$4:$C$19,2,FALSE)</f>
        <v>Some College</v>
      </c>
      <c r="C1209" s="33">
        <f t="shared" si="74"/>
        <v>49000</v>
      </c>
      <c r="D1209" s="32" t="str">
        <f>VLOOKUP(L1209,'Tables to Convert'!$E$3:$F$7,2,FALSE)</f>
        <v>White</v>
      </c>
      <c r="E1209" s="32" t="str">
        <f>VLOOKUP(M1209,'Tables to Convert'!$H$3:$I$5,2,FALSE)</f>
        <v>Male</v>
      </c>
      <c r="F1209" s="32" t="str">
        <f>VLOOKUP(N1209,'Tables to Convert'!$K$3:$L$8,2,FALSE)</f>
        <v>Ohio</v>
      </c>
      <c r="G1209" s="40">
        <f t="shared" si="75"/>
        <v>51</v>
      </c>
      <c r="H1209" s="34">
        <f t="shared" si="76"/>
        <v>2</v>
      </c>
      <c r="I1209" s="12">
        <v>50</v>
      </c>
      <c r="J1209" s="12">
        <v>51</v>
      </c>
      <c r="K1209" s="12">
        <v>40</v>
      </c>
      <c r="L1209" s="12">
        <v>1</v>
      </c>
      <c r="M1209" s="12">
        <v>1</v>
      </c>
      <c r="N1209" s="12">
        <v>31</v>
      </c>
      <c r="O1209" s="12">
        <v>2</v>
      </c>
      <c r="P1209" s="26">
        <v>49000</v>
      </c>
      <c r="Q1209" s="28">
        <v>268912973</v>
      </c>
      <c r="R1209"/>
      <c r="S1209"/>
    </row>
    <row r="1210" spans="1:19">
      <c r="A1210" s="31">
        <f t="shared" si="73"/>
        <v>40</v>
      </c>
      <c r="B1210" s="32" t="str">
        <f>VLOOKUP(K1210,'Tables to Convert'!$B$4:$C$19,2,FALSE)</f>
        <v>Bachelors</v>
      </c>
      <c r="C1210" s="33">
        <f t="shared" si="74"/>
        <v>47000</v>
      </c>
      <c r="D1210" s="32" t="str">
        <f>VLOOKUP(L1210,'Tables to Convert'!$E$3:$F$7,2,FALSE)</f>
        <v>White</v>
      </c>
      <c r="E1210" s="32" t="str">
        <f>VLOOKUP(M1210,'Tables to Convert'!$H$3:$I$5,2,FALSE)</f>
        <v>Female</v>
      </c>
      <c r="F1210" s="32" t="str">
        <f>VLOOKUP(N1210,'Tables to Convert'!$K$3:$L$8,2,FALSE)</f>
        <v>Ohio</v>
      </c>
      <c r="G1210" s="40">
        <f t="shared" si="75"/>
        <v>47</v>
      </c>
      <c r="H1210" s="34">
        <f t="shared" si="76"/>
        <v>2</v>
      </c>
      <c r="I1210" s="12">
        <v>40</v>
      </c>
      <c r="J1210" s="12">
        <v>47</v>
      </c>
      <c r="K1210" s="12">
        <v>44</v>
      </c>
      <c r="L1210" s="12">
        <v>1</v>
      </c>
      <c r="M1210" s="12">
        <v>2</v>
      </c>
      <c r="N1210" s="12">
        <v>31</v>
      </c>
      <c r="O1210" s="12">
        <v>2</v>
      </c>
      <c r="P1210" s="26">
        <v>47000</v>
      </c>
      <c r="Q1210" s="28">
        <v>188765718</v>
      </c>
      <c r="R1210"/>
      <c r="S1210"/>
    </row>
    <row r="1211" spans="1:19">
      <c r="A1211" s="31">
        <f t="shared" si="73"/>
        <v>60</v>
      </c>
      <c r="B1211" s="32" t="str">
        <f>VLOOKUP(K1211,'Tables to Convert'!$B$4:$C$19,2,FALSE)</f>
        <v>High School Diploma</v>
      </c>
      <c r="C1211" s="33">
        <f t="shared" si="74"/>
        <v>53000</v>
      </c>
      <c r="D1211" s="32" t="str">
        <f>VLOOKUP(L1211,'Tables to Convert'!$E$3:$F$7,2,FALSE)</f>
        <v>White</v>
      </c>
      <c r="E1211" s="32" t="str">
        <f>VLOOKUP(M1211,'Tables to Convert'!$H$3:$I$5,2,FALSE)</f>
        <v>Male</v>
      </c>
      <c r="F1211" s="32" t="str">
        <f>VLOOKUP(N1211,'Tables to Convert'!$K$3:$L$8,2,FALSE)</f>
        <v>Ohio</v>
      </c>
      <c r="G1211" s="40">
        <f t="shared" si="75"/>
        <v>46</v>
      </c>
      <c r="H1211" s="34">
        <f t="shared" si="76"/>
        <v>3</v>
      </c>
      <c r="I1211" s="12">
        <v>60</v>
      </c>
      <c r="J1211" s="12">
        <v>46</v>
      </c>
      <c r="K1211" s="12">
        <v>39</v>
      </c>
      <c r="L1211" s="12">
        <v>1</v>
      </c>
      <c r="M1211" s="12">
        <v>1</v>
      </c>
      <c r="N1211" s="12">
        <v>31</v>
      </c>
      <c r="O1211" s="12">
        <v>3</v>
      </c>
      <c r="P1211" s="26">
        <v>53000</v>
      </c>
      <c r="Q1211" s="28">
        <v>950654240</v>
      </c>
      <c r="R1211"/>
      <c r="S1211"/>
    </row>
    <row r="1212" spans="1:19">
      <c r="A1212" s="31">
        <f t="shared" si="73"/>
        <v>40</v>
      </c>
      <c r="B1212" s="32" t="str">
        <f>VLOOKUP(K1212,'Tables to Convert'!$B$4:$C$19,2,FALSE)</f>
        <v>High School Diploma</v>
      </c>
      <c r="C1212" s="33">
        <f t="shared" si="74"/>
        <v>19000</v>
      </c>
      <c r="D1212" s="32" t="str">
        <f>VLOOKUP(L1212,'Tables to Convert'!$E$3:$F$7,2,FALSE)</f>
        <v>White</v>
      </c>
      <c r="E1212" s="32" t="str">
        <f>VLOOKUP(M1212,'Tables to Convert'!$H$3:$I$5,2,FALSE)</f>
        <v>Female</v>
      </c>
      <c r="F1212" s="32" t="str">
        <f>VLOOKUP(N1212,'Tables to Convert'!$K$3:$L$8,2,FALSE)</f>
        <v>Ohio</v>
      </c>
      <c r="G1212" s="40">
        <f t="shared" si="75"/>
        <v>46</v>
      </c>
      <c r="H1212" s="34">
        <f t="shared" si="76"/>
        <v>3</v>
      </c>
      <c r="I1212" s="12">
        <v>40</v>
      </c>
      <c r="J1212" s="12">
        <v>46</v>
      </c>
      <c r="K1212" s="12">
        <v>39</v>
      </c>
      <c r="L1212" s="12">
        <v>1</v>
      </c>
      <c r="M1212" s="12">
        <v>2</v>
      </c>
      <c r="N1212" s="12">
        <v>31</v>
      </c>
      <c r="O1212" s="12">
        <v>3</v>
      </c>
      <c r="P1212" s="26">
        <v>19000</v>
      </c>
      <c r="Q1212" s="28">
        <v>370093752</v>
      </c>
      <c r="R1212"/>
      <c r="S1212"/>
    </row>
    <row r="1213" spans="1:19">
      <c r="A1213" s="31">
        <f t="shared" si="73"/>
        <v>40</v>
      </c>
      <c r="B1213" s="32" t="str">
        <f>VLOOKUP(K1213,'Tables to Convert'!$B$4:$C$19,2,FALSE)</f>
        <v>High School Diploma</v>
      </c>
      <c r="C1213" s="33">
        <f t="shared" si="74"/>
        <v>20000</v>
      </c>
      <c r="D1213" s="32" t="str">
        <f>VLOOKUP(L1213,'Tables to Convert'!$E$3:$F$7,2,FALSE)</f>
        <v>White</v>
      </c>
      <c r="E1213" s="32" t="str">
        <f>VLOOKUP(M1213,'Tables to Convert'!$H$3:$I$5,2,FALSE)</f>
        <v>Female</v>
      </c>
      <c r="F1213" s="32" t="str">
        <f>VLOOKUP(N1213,'Tables to Convert'!$K$3:$L$8,2,FALSE)</f>
        <v>Ohio</v>
      </c>
      <c r="G1213" s="40">
        <f t="shared" si="75"/>
        <v>22</v>
      </c>
      <c r="H1213" s="34">
        <f t="shared" si="76"/>
        <v>3</v>
      </c>
      <c r="I1213" s="12">
        <v>40</v>
      </c>
      <c r="J1213" s="12">
        <v>22</v>
      </c>
      <c r="K1213" s="12">
        <v>39</v>
      </c>
      <c r="L1213" s="12">
        <v>1</v>
      </c>
      <c r="M1213" s="12">
        <v>2</v>
      </c>
      <c r="N1213" s="12">
        <v>31</v>
      </c>
      <c r="O1213" s="12">
        <v>3</v>
      </c>
      <c r="P1213" s="26">
        <v>20000</v>
      </c>
      <c r="Q1213" s="28">
        <v>54341455</v>
      </c>
      <c r="R1213"/>
      <c r="S1213"/>
    </row>
    <row r="1214" spans="1:19">
      <c r="A1214" s="31">
        <f t="shared" si="73"/>
        <v>55</v>
      </c>
      <c r="B1214" s="32" t="str">
        <f>VLOOKUP(K1214,'Tables to Convert'!$B$4:$C$19,2,FALSE)</f>
        <v>High School Diploma</v>
      </c>
      <c r="C1214" s="33">
        <f t="shared" si="74"/>
        <v>47000</v>
      </c>
      <c r="D1214" s="32" t="str">
        <f>VLOOKUP(L1214,'Tables to Convert'!$E$3:$F$7,2,FALSE)</f>
        <v>Hispanic</v>
      </c>
      <c r="E1214" s="32" t="str">
        <f>VLOOKUP(M1214,'Tables to Convert'!$H$3:$I$5,2,FALSE)</f>
        <v>Male</v>
      </c>
      <c r="F1214" s="32" t="str">
        <f>VLOOKUP(N1214,'Tables to Convert'!$K$3:$L$8,2,FALSE)</f>
        <v>Ohio</v>
      </c>
      <c r="G1214" s="40">
        <f t="shared" si="75"/>
        <v>47</v>
      </c>
      <c r="H1214" s="34">
        <f t="shared" si="76"/>
        <v>5</v>
      </c>
      <c r="I1214" s="12">
        <v>55</v>
      </c>
      <c r="J1214" s="12">
        <v>47</v>
      </c>
      <c r="K1214" s="12">
        <v>39</v>
      </c>
      <c r="L1214" s="12">
        <v>3</v>
      </c>
      <c r="M1214" s="12">
        <v>1</v>
      </c>
      <c r="N1214" s="12">
        <v>31</v>
      </c>
      <c r="O1214" s="12">
        <v>5</v>
      </c>
      <c r="P1214" s="26">
        <v>47000</v>
      </c>
      <c r="Q1214" s="28">
        <v>193147470</v>
      </c>
      <c r="R1214"/>
      <c r="S1214"/>
    </row>
    <row r="1215" spans="1:19">
      <c r="A1215" s="31">
        <f t="shared" si="73"/>
        <v>40</v>
      </c>
      <c r="B1215" s="32" t="str">
        <f>VLOOKUP(K1215,'Tables to Convert'!$B$4:$C$19,2,FALSE)</f>
        <v>Bachelors</v>
      </c>
      <c r="C1215" s="33">
        <f t="shared" si="74"/>
        <v>306731</v>
      </c>
      <c r="D1215" s="32" t="str">
        <f>VLOOKUP(L1215,'Tables to Convert'!$E$3:$F$7,2,FALSE)</f>
        <v>White</v>
      </c>
      <c r="E1215" s="32" t="str">
        <f>VLOOKUP(M1215,'Tables to Convert'!$H$3:$I$5,2,FALSE)</f>
        <v>Male</v>
      </c>
      <c r="F1215" s="32" t="str">
        <f>VLOOKUP(N1215,'Tables to Convert'!$K$3:$L$8,2,FALSE)</f>
        <v>Ohio</v>
      </c>
      <c r="G1215" s="40">
        <f t="shared" si="75"/>
        <v>58</v>
      </c>
      <c r="H1215" s="34">
        <f t="shared" si="76"/>
        <v>7</v>
      </c>
      <c r="I1215" s="12">
        <v>40</v>
      </c>
      <c r="J1215" s="12">
        <v>58</v>
      </c>
      <c r="K1215" s="12">
        <v>44</v>
      </c>
      <c r="L1215" s="12">
        <v>1</v>
      </c>
      <c r="M1215" s="12">
        <v>1</v>
      </c>
      <c r="N1215" s="12">
        <v>31</v>
      </c>
      <c r="O1215" s="12">
        <v>7</v>
      </c>
      <c r="P1215" s="26">
        <v>306731</v>
      </c>
      <c r="Q1215" s="28">
        <v>342642638</v>
      </c>
      <c r="R1215"/>
      <c r="S1215"/>
    </row>
    <row r="1216" spans="1:19">
      <c r="A1216" s="31">
        <f t="shared" si="73"/>
        <v>40</v>
      </c>
      <c r="B1216" s="32" t="str">
        <f>VLOOKUP(K1216,'Tables to Convert'!$B$4:$C$19,2,FALSE)</f>
        <v>Some College</v>
      </c>
      <c r="C1216" s="33">
        <f t="shared" si="74"/>
        <v>45000</v>
      </c>
      <c r="D1216" s="32" t="str">
        <f>VLOOKUP(L1216,'Tables to Convert'!$E$3:$F$7,2,FALSE)</f>
        <v>Asian/PI</v>
      </c>
      <c r="E1216" s="32" t="str">
        <f>VLOOKUP(M1216,'Tables to Convert'!$H$3:$I$5,2,FALSE)</f>
        <v>Male</v>
      </c>
      <c r="F1216" s="32" t="str">
        <f>VLOOKUP(N1216,'Tables to Convert'!$K$3:$L$8,2,FALSE)</f>
        <v>Ohio</v>
      </c>
      <c r="G1216" s="40">
        <f t="shared" si="75"/>
        <v>31</v>
      </c>
      <c r="H1216" s="34">
        <f t="shared" si="76"/>
        <v>8</v>
      </c>
      <c r="I1216" s="12">
        <v>40</v>
      </c>
      <c r="J1216" s="12">
        <v>31</v>
      </c>
      <c r="K1216" s="12">
        <v>43</v>
      </c>
      <c r="L1216" s="12">
        <v>4</v>
      </c>
      <c r="M1216" s="12">
        <v>1</v>
      </c>
      <c r="N1216" s="12">
        <v>31</v>
      </c>
      <c r="O1216" s="12">
        <v>8</v>
      </c>
      <c r="P1216" s="26">
        <v>45000</v>
      </c>
      <c r="Q1216" s="28">
        <v>342512847</v>
      </c>
      <c r="R1216"/>
      <c r="S1216"/>
    </row>
    <row r="1217" spans="1:19">
      <c r="A1217" s="31">
        <f t="shared" si="73"/>
        <v>45</v>
      </c>
      <c r="B1217" s="32" t="str">
        <f>VLOOKUP(K1217,'Tables to Convert'!$B$4:$C$19,2,FALSE)</f>
        <v>Some College</v>
      </c>
      <c r="C1217" s="33">
        <f t="shared" si="74"/>
        <v>35000</v>
      </c>
      <c r="D1217" s="32" t="str">
        <f>VLOOKUP(L1217,'Tables to Convert'!$E$3:$F$7,2,FALSE)</f>
        <v>White</v>
      </c>
      <c r="E1217" s="32" t="str">
        <f>VLOOKUP(M1217,'Tables to Convert'!$H$3:$I$5,2,FALSE)</f>
        <v>Male</v>
      </c>
      <c r="F1217" s="32" t="str">
        <f>VLOOKUP(N1217,'Tables to Convert'!$K$3:$L$8,2,FALSE)</f>
        <v>Ohio</v>
      </c>
      <c r="G1217" s="40">
        <f t="shared" si="75"/>
        <v>25</v>
      </c>
      <c r="H1217" s="34">
        <f t="shared" si="76"/>
        <v>3</v>
      </c>
      <c r="I1217" s="12">
        <v>45</v>
      </c>
      <c r="J1217" s="12">
        <v>25</v>
      </c>
      <c r="K1217" s="12">
        <v>43</v>
      </c>
      <c r="L1217" s="12">
        <v>1</v>
      </c>
      <c r="M1217" s="12">
        <v>1</v>
      </c>
      <c r="N1217" s="12">
        <v>31</v>
      </c>
      <c r="O1217" s="12">
        <v>3</v>
      </c>
      <c r="P1217" s="26">
        <v>35000</v>
      </c>
      <c r="Q1217" s="28">
        <v>624462717</v>
      </c>
      <c r="R1217"/>
      <c r="S1217"/>
    </row>
    <row r="1218" spans="1:19">
      <c r="A1218" s="31">
        <f t="shared" si="73"/>
        <v>40</v>
      </c>
      <c r="B1218" s="32" t="str">
        <f>VLOOKUP(K1218,'Tables to Convert'!$B$4:$C$19,2,FALSE)</f>
        <v>High School Diploma</v>
      </c>
      <c r="C1218" s="33">
        <f t="shared" si="74"/>
        <v>20000</v>
      </c>
      <c r="D1218" s="32" t="str">
        <f>VLOOKUP(L1218,'Tables to Convert'!$E$3:$F$7,2,FALSE)</f>
        <v>White</v>
      </c>
      <c r="E1218" s="32" t="str">
        <f>VLOOKUP(M1218,'Tables to Convert'!$H$3:$I$5,2,FALSE)</f>
        <v>Female</v>
      </c>
      <c r="F1218" s="32" t="str">
        <f>VLOOKUP(N1218,'Tables to Convert'!$K$3:$L$8,2,FALSE)</f>
        <v>Ohio</v>
      </c>
      <c r="G1218" s="40">
        <f t="shared" si="75"/>
        <v>60</v>
      </c>
      <c r="H1218" s="34">
        <f t="shared" si="76"/>
        <v>3</v>
      </c>
      <c r="I1218" s="12">
        <v>40</v>
      </c>
      <c r="J1218" s="12">
        <v>60</v>
      </c>
      <c r="K1218" s="12">
        <v>39</v>
      </c>
      <c r="L1218" s="12">
        <v>1</v>
      </c>
      <c r="M1218" s="12">
        <v>2</v>
      </c>
      <c r="N1218" s="12">
        <v>31</v>
      </c>
      <c r="O1218" s="12">
        <v>3</v>
      </c>
      <c r="P1218" s="26">
        <v>20000</v>
      </c>
      <c r="Q1218" s="28">
        <v>554559693</v>
      </c>
      <c r="R1218"/>
      <c r="S1218"/>
    </row>
    <row r="1219" spans="1:19">
      <c r="A1219" s="31">
        <f t="shared" si="73"/>
        <v>60</v>
      </c>
      <c r="B1219" s="32" t="str">
        <f>VLOOKUP(K1219,'Tables to Convert'!$B$4:$C$19,2,FALSE)</f>
        <v>Graduate School</v>
      </c>
      <c r="C1219" s="33">
        <f t="shared" si="74"/>
        <v>0</v>
      </c>
      <c r="D1219" s="32" t="str">
        <f>VLOOKUP(L1219,'Tables to Convert'!$E$3:$F$7,2,FALSE)</f>
        <v>White</v>
      </c>
      <c r="E1219" s="32" t="str">
        <f>VLOOKUP(M1219,'Tables to Convert'!$H$3:$I$5,2,FALSE)</f>
        <v>Male</v>
      </c>
      <c r="F1219" s="32" t="str">
        <f>VLOOKUP(N1219,'Tables to Convert'!$K$3:$L$8,2,FALSE)</f>
        <v>Ohio</v>
      </c>
      <c r="G1219" s="40">
        <f t="shared" si="75"/>
        <v>49</v>
      </c>
      <c r="H1219" s="34">
        <f t="shared" si="76"/>
        <v>6</v>
      </c>
      <c r="I1219" s="12">
        <v>60</v>
      </c>
      <c r="J1219" s="12">
        <v>49</v>
      </c>
      <c r="K1219" s="12">
        <v>46</v>
      </c>
      <c r="L1219" s="12">
        <v>1</v>
      </c>
      <c r="M1219" s="12">
        <v>1</v>
      </c>
      <c r="N1219" s="12">
        <v>31</v>
      </c>
      <c r="O1219" s="12">
        <v>6</v>
      </c>
      <c r="P1219" s="26">
        <v>0</v>
      </c>
      <c r="Q1219" s="28">
        <v>730939270</v>
      </c>
      <c r="R1219"/>
      <c r="S1219"/>
    </row>
    <row r="1220" spans="1:19">
      <c r="A1220" s="31">
        <f t="shared" si="73"/>
        <v>60</v>
      </c>
      <c r="B1220" s="32" t="str">
        <f>VLOOKUP(K1220,'Tables to Convert'!$B$4:$C$19,2,FALSE)</f>
        <v>Some College</v>
      </c>
      <c r="C1220" s="33">
        <f t="shared" si="74"/>
        <v>22500</v>
      </c>
      <c r="D1220" s="32" t="str">
        <f>VLOOKUP(L1220,'Tables to Convert'!$E$3:$F$7,2,FALSE)</f>
        <v>White</v>
      </c>
      <c r="E1220" s="32" t="str">
        <f>VLOOKUP(M1220,'Tables to Convert'!$H$3:$I$5,2,FALSE)</f>
        <v>Male</v>
      </c>
      <c r="F1220" s="32" t="str">
        <f>VLOOKUP(N1220,'Tables to Convert'!$K$3:$L$8,2,FALSE)</f>
        <v>Ohio</v>
      </c>
      <c r="G1220" s="40">
        <f t="shared" si="75"/>
        <v>50</v>
      </c>
      <c r="H1220" s="34">
        <f t="shared" si="76"/>
        <v>8</v>
      </c>
      <c r="I1220" s="12">
        <v>60</v>
      </c>
      <c r="J1220" s="12">
        <v>50</v>
      </c>
      <c r="K1220" s="12">
        <v>43</v>
      </c>
      <c r="L1220" s="12">
        <v>1</v>
      </c>
      <c r="M1220" s="12">
        <v>1</v>
      </c>
      <c r="N1220" s="12">
        <v>31</v>
      </c>
      <c r="O1220" s="12">
        <v>8</v>
      </c>
      <c r="P1220" s="26">
        <v>22500</v>
      </c>
      <c r="Q1220" s="28">
        <v>497069650</v>
      </c>
      <c r="R1220"/>
      <c r="S1220"/>
    </row>
    <row r="1221" spans="1:19">
      <c r="A1221" s="31">
        <f t="shared" si="73"/>
        <v>60</v>
      </c>
      <c r="B1221" s="32" t="str">
        <f>VLOOKUP(K1221,'Tables to Convert'!$B$4:$C$19,2,FALSE)</f>
        <v>High School Diploma</v>
      </c>
      <c r="C1221" s="33">
        <f t="shared" si="74"/>
        <v>0</v>
      </c>
      <c r="D1221" s="32" t="str">
        <f>VLOOKUP(L1221,'Tables to Convert'!$E$3:$F$7,2,FALSE)</f>
        <v>White</v>
      </c>
      <c r="E1221" s="32" t="str">
        <f>VLOOKUP(M1221,'Tables to Convert'!$H$3:$I$5,2,FALSE)</f>
        <v>Female</v>
      </c>
      <c r="F1221" s="32" t="str">
        <f>VLOOKUP(N1221,'Tables to Convert'!$K$3:$L$8,2,FALSE)</f>
        <v>Ohio</v>
      </c>
      <c r="G1221" s="40">
        <f t="shared" si="75"/>
        <v>53</v>
      </c>
      <c r="H1221" s="34">
        <f t="shared" si="76"/>
        <v>8</v>
      </c>
      <c r="I1221" s="12">
        <v>60</v>
      </c>
      <c r="J1221" s="12">
        <v>53</v>
      </c>
      <c r="K1221" s="12">
        <v>39</v>
      </c>
      <c r="L1221" s="12">
        <v>1</v>
      </c>
      <c r="M1221" s="12">
        <v>2</v>
      </c>
      <c r="N1221" s="12">
        <v>31</v>
      </c>
      <c r="O1221" s="12">
        <v>8</v>
      </c>
      <c r="P1221" s="26">
        <v>0</v>
      </c>
      <c r="Q1221" s="28">
        <v>189814558</v>
      </c>
      <c r="R1221"/>
      <c r="S1221"/>
    </row>
    <row r="1222" spans="1:19">
      <c r="A1222" s="31">
        <f t="shared" ref="A1222:A1285" si="77">I1222</f>
        <v>50</v>
      </c>
      <c r="B1222" s="32" t="str">
        <f>VLOOKUP(K1222,'Tables to Convert'!$B$4:$C$19,2,FALSE)</f>
        <v>Some College</v>
      </c>
      <c r="C1222" s="33">
        <f t="shared" ref="C1222:C1285" si="78">P1222</f>
        <v>306731</v>
      </c>
      <c r="D1222" s="32" t="str">
        <f>VLOOKUP(L1222,'Tables to Convert'!$E$3:$F$7,2,FALSE)</f>
        <v>White</v>
      </c>
      <c r="E1222" s="32" t="str">
        <f>VLOOKUP(M1222,'Tables to Convert'!$H$3:$I$5,2,FALSE)</f>
        <v>Male</v>
      </c>
      <c r="F1222" s="32" t="str">
        <f>VLOOKUP(N1222,'Tables to Convert'!$K$3:$L$8,2,FALSE)</f>
        <v>Ohio</v>
      </c>
      <c r="G1222" s="40">
        <f t="shared" ref="G1222:G1285" si="79">J1222</f>
        <v>55</v>
      </c>
      <c r="H1222" s="34">
        <f t="shared" ref="H1222:H1285" si="80">O1222</f>
        <v>4</v>
      </c>
      <c r="I1222" s="12">
        <v>50</v>
      </c>
      <c r="J1222" s="12">
        <v>55</v>
      </c>
      <c r="K1222" s="12">
        <v>40</v>
      </c>
      <c r="L1222" s="12">
        <v>1</v>
      </c>
      <c r="M1222" s="12">
        <v>1</v>
      </c>
      <c r="N1222" s="12">
        <v>31</v>
      </c>
      <c r="O1222" s="12">
        <v>4</v>
      </c>
      <c r="P1222" s="26">
        <v>306731</v>
      </c>
      <c r="Q1222" s="28">
        <v>211710229</v>
      </c>
      <c r="R1222"/>
      <c r="S1222"/>
    </row>
    <row r="1223" spans="1:19">
      <c r="A1223" s="31">
        <f t="shared" si="77"/>
        <v>38</v>
      </c>
      <c r="B1223" s="32" t="str">
        <f>VLOOKUP(K1223,'Tables to Convert'!$B$4:$C$19,2,FALSE)</f>
        <v>Some College</v>
      </c>
      <c r="C1223" s="33">
        <f t="shared" si="78"/>
        <v>36000</v>
      </c>
      <c r="D1223" s="32" t="str">
        <f>VLOOKUP(L1223,'Tables to Convert'!$E$3:$F$7,2,FALSE)</f>
        <v>White</v>
      </c>
      <c r="E1223" s="32" t="str">
        <f>VLOOKUP(M1223,'Tables to Convert'!$H$3:$I$5,2,FALSE)</f>
        <v>Female</v>
      </c>
      <c r="F1223" s="32" t="str">
        <f>VLOOKUP(N1223,'Tables to Convert'!$K$3:$L$8,2,FALSE)</f>
        <v>Ohio</v>
      </c>
      <c r="G1223" s="40">
        <f t="shared" si="79"/>
        <v>56</v>
      </c>
      <c r="H1223" s="34">
        <f t="shared" si="80"/>
        <v>4</v>
      </c>
      <c r="I1223" s="12">
        <v>38</v>
      </c>
      <c r="J1223" s="12">
        <v>56</v>
      </c>
      <c r="K1223" s="12">
        <v>43</v>
      </c>
      <c r="L1223" s="12">
        <v>1</v>
      </c>
      <c r="M1223" s="12">
        <v>2</v>
      </c>
      <c r="N1223" s="12">
        <v>31</v>
      </c>
      <c r="O1223" s="12">
        <v>4</v>
      </c>
      <c r="P1223" s="26">
        <v>36000</v>
      </c>
      <c r="Q1223" s="28">
        <v>883241445</v>
      </c>
      <c r="R1223"/>
      <c r="S1223"/>
    </row>
    <row r="1224" spans="1:19">
      <c r="A1224" s="31">
        <f t="shared" si="77"/>
        <v>40</v>
      </c>
      <c r="B1224" s="32" t="str">
        <f>VLOOKUP(K1224,'Tables to Convert'!$B$4:$C$19,2,FALSE)</f>
        <v>Some College</v>
      </c>
      <c r="C1224" s="33">
        <f t="shared" si="78"/>
        <v>72000</v>
      </c>
      <c r="D1224" s="32" t="str">
        <f>VLOOKUP(L1224,'Tables to Convert'!$E$3:$F$7,2,FALSE)</f>
        <v>White</v>
      </c>
      <c r="E1224" s="32" t="str">
        <f>VLOOKUP(M1224,'Tables to Convert'!$H$3:$I$5,2,FALSE)</f>
        <v>Female</v>
      </c>
      <c r="F1224" s="32" t="str">
        <f>VLOOKUP(N1224,'Tables to Convert'!$K$3:$L$8,2,FALSE)</f>
        <v>Ohio</v>
      </c>
      <c r="G1224" s="40">
        <f t="shared" si="79"/>
        <v>42</v>
      </c>
      <c r="H1224" s="34">
        <f t="shared" si="80"/>
        <v>4</v>
      </c>
      <c r="I1224" s="12">
        <v>40</v>
      </c>
      <c r="J1224" s="12">
        <v>42</v>
      </c>
      <c r="K1224" s="12">
        <v>43</v>
      </c>
      <c r="L1224" s="12">
        <v>1</v>
      </c>
      <c r="M1224" s="12">
        <v>2</v>
      </c>
      <c r="N1224" s="12">
        <v>31</v>
      </c>
      <c r="O1224" s="12">
        <v>4</v>
      </c>
      <c r="P1224" s="26">
        <v>72000</v>
      </c>
      <c r="Q1224" s="28">
        <v>895568322</v>
      </c>
      <c r="R1224"/>
      <c r="S1224"/>
    </row>
    <row r="1225" spans="1:19">
      <c r="A1225" s="31">
        <f t="shared" si="77"/>
        <v>40</v>
      </c>
      <c r="B1225" s="32" t="str">
        <f>VLOOKUP(K1225,'Tables to Convert'!$B$4:$C$19,2,FALSE)</f>
        <v>Some College</v>
      </c>
      <c r="C1225" s="33">
        <f t="shared" si="78"/>
        <v>46747</v>
      </c>
      <c r="D1225" s="32" t="str">
        <f>VLOOKUP(L1225,'Tables to Convert'!$E$3:$F$7,2,FALSE)</f>
        <v>White</v>
      </c>
      <c r="E1225" s="32" t="str">
        <f>VLOOKUP(M1225,'Tables to Convert'!$H$3:$I$5,2,FALSE)</f>
        <v>Male</v>
      </c>
      <c r="F1225" s="32" t="str">
        <f>VLOOKUP(N1225,'Tables to Convert'!$K$3:$L$8,2,FALSE)</f>
        <v>Ohio</v>
      </c>
      <c r="G1225" s="40">
        <f t="shared" si="79"/>
        <v>47</v>
      </c>
      <c r="H1225" s="34">
        <f t="shared" si="80"/>
        <v>4</v>
      </c>
      <c r="I1225" s="12">
        <v>40</v>
      </c>
      <c r="J1225" s="12">
        <v>47</v>
      </c>
      <c r="K1225" s="12">
        <v>43</v>
      </c>
      <c r="L1225" s="12">
        <v>1</v>
      </c>
      <c r="M1225" s="12">
        <v>1</v>
      </c>
      <c r="N1225" s="12">
        <v>31</v>
      </c>
      <c r="O1225" s="12">
        <v>4</v>
      </c>
      <c r="P1225" s="26">
        <v>46747</v>
      </c>
      <c r="Q1225" s="28">
        <v>522961481</v>
      </c>
      <c r="R1225"/>
      <c r="S1225"/>
    </row>
    <row r="1226" spans="1:19">
      <c r="A1226" s="31">
        <f t="shared" si="77"/>
        <v>40</v>
      </c>
      <c r="B1226" s="32" t="str">
        <f>VLOOKUP(K1226,'Tables to Convert'!$B$4:$C$19,2,FALSE)</f>
        <v>High School Diploma</v>
      </c>
      <c r="C1226" s="33">
        <f t="shared" si="78"/>
        <v>30000</v>
      </c>
      <c r="D1226" s="32" t="str">
        <f>VLOOKUP(L1226,'Tables to Convert'!$E$3:$F$7,2,FALSE)</f>
        <v>White</v>
      </c>
      <c r="E1226" s="32" t="str">
        <f>VLOOKUP(M1226,'Tables to Convert'!$H$3:$I$5,2,FALSE)</f>
        <v>Male</v>
      </c>
      <c r="F1226" s="32" t="str">
        <f>VLOOKUP(N1226,'Tables to Convert'!$K$3:$L$8,2,FALSE)</f>
        <v>Ohio</v>
      </c>
      <c r="G1226" s="40">
        <f t="shared" si="79"/>
        <v>36</v>
      </c>
      <c r="H1226" s="34">
        <f t="shared" si="80"/>
        <v>4</v>
      </c>
      <c r="I1226" s="12">
        <v>40</v>
      </c>
      <c r="J1226" s="12">
        <v>36</v>
      </c>
      <c r="K1226" s="12">
        <v>39</v>
      </c>
      <c r="L1226" s="12">
        <v>1</v>
      </c>
      <c r="M1226" s="12">
        <v>1</v>
      </c>
      <c r="N1226" s="12">
        <v>31</v>
      </c>
      <c r="O1226" s="12">
        <v>4</v>
      </c>
      <c r="P1226" s="26">
        <v>30000</v>
      </c>
      <c r="Q1226" s="28">
        <v>30452529</v>
      </c>
      <c r="R1226"/>
      <c r="S1226"/>
    </row>
    <row r="1227" spans="1:19">
      <c r="A1227" s="31">
        <f t="shared" si="77"/>
        <v>40</v>
      </c>
      <c r="B1227" s="32" t="str">
        <f>VLOOKUP(K1227,'Tables to Convert'!$B$4:$C$19,2,FALSE)</f>
        <v>High School Diploma</v>
      </c>
      <c r="C1227" s="33">
        <f t="shared" si="78"/>
        <v>24000</v>
      </c>
      <c r="D1227" s="32" t="str">
        <f>VLOOKUP(L1227,'Tables to Convert'!$E$3:$F$7,2,FALSE)</f>
        <v>White</v>
      </c>
      <c r="E1227" s="32" t="str">
        <f>VLOOKUP(M1227,'Tables to Convert'!$H$3:$I$5,2,FALSE)</f>
        <v>Female</v>
      </c>
      <c r="F1227" s="32" t="str">
        <f>VLOOKUP(N1227,'Tables to Convert'!$K$3:$L$8,2,FALSE)</f>
        <v>Ohio</v>
      </c>
      <c r="G1227" s="40">
        <f t="shared" si="79"/>
        <v>36</v>
      </c>
      <c r="H1227" s="34">
        <f t="shared" si="80"/>
        <v>4</v>
      </c>
      <c r="I1227" s="12">
        <v>40</v>
      </c>
      <c r="J1227" s="12">
        <v>36</v>
      </c>
      <c r="K1227" s="12">
        <v>39</v>
      </c>
      <c r="L1227" s="12">
        <v>1</v>
      </c>
      <c r="M1227" s="12">
        <v>2</v>
      </c>
      <c r="N1227" s="12">
        <v>31</v>
      </c>
      <c r="O1227" s="12">
        <v>4</v>
      </c>
      <c r="P1227" s="26">
        <v>24000</v>
      </c>
      <c r="Q1227" s="28">
        <v>32777063</v>
      </c>
      <c r="R1227"/>
      <c r="S1227"/>
    </row>
    <row r="1228" spans="1:19">
      <c r="A1228" s="31">
        <f t="shared" si="77"/>
        <v>45</v>
      </c>
      <c r="B1228" s="32" t="str">
        <f>VLOOKUP(K1228,'Tables to Convert'!$B$4:$C$19,2,FALSE)</f>
        <v>High School Diploma</v>
      </c>
      <c r="C1228" s="33">
        <f t="shared" si="78"/>
        <v>32500</v>
      </c>
      <c r="D1228" s="32" t="str">
        <f>VLOOKUP(L1228,'Tables to Convert'!$E$3:$F$7,2,FALSE)</f>
        <v>White</v>
      </c>
      <c r="E1228" s="32" t="str">
        <f>VLOOKUP(M1228,'Tables to Convert'!$H$3:$I$5,2,FALSE)</f>
        <v>Female</v>
      </c>
      <c r="F1228" s="32" t="str">
        <f>VLOOKUP(N1228,'Tables to Convert'!$K$3:$L$8,2,FALSE)</f>
        <v>Ohio</v>
      </c>
      <c r="G1228" s="40">
        <f t="shared" si="79"/>
        <v>39</v>
      </c>
      <c r="H1228" s="34">
        <f t="shared" si="80"/>
        <v>4</v>
      </c>
      <c r="I1228" s="12">
        <v>45</v>
      </c>
      <c r="J1228" s="12">
        <v>39</v>
      </c>
      <c r="K1228" s="12">
        <v>39</v>
      </c>
      <c r="L1228" s="12">
        <v>1</v>
      </c>
      <c r="M1228" s="12">
        <v>2</v>
      </c>
      <c r="N1228" s="12">
        <v>31</v>
      </c>
      <c r="O1228" s="12">
        <v>4</v>
      </c>
      <c r="P1228" s="26">
        <v>32500</v>
      </c>
      <c r="Q1228" s="28">
        <v>844448450</v>
      </c>
      <c r="R1228"/>
      <c r="S1228"/>
    </row>
    <row r="1229" spans="1:19">
      <c r="A1229" s="31">
        <f t="shared" si="77"/>
        <v>40</v>
      </c>
      <c r="B1229" s="32" t="str">
        <f>VLOOKUP(K1229,'Tables to Convert'!$B$4:$C$19,2,FALSE)</f>
        <v>High School Diploma</v>
      </c>
      <c r="C1229" s="33">
        <f t="shared" si="78"/>
        <v>45000</v>
      </c>
      <c r="D1229" s="32" t="str">
        <f>VLOOKUP(L1229,'Tables to Convert'!$E$3:$F$7,2,FALSE)</f>
        <v>White</v>
      </c>
      <c r="E1229" s="32" t="str">
        <f>VLOOKUP(M1229,'Tables to Convert'!$H$3:$I$5,2,FALSE)</f>
        <v>Male</v>
      </c>
      <c r="F1229" s="32" t="str">
        <f>VLOOKUP(N1229,'Tables to Convert'!$K$3:$L$8,2,FALSE)</f>
        <v>Ohio</v>
      </c>
      <c r="G1229" s="40">
        <f t="shared" si="79"/>
        <v>40</v>
      </c>
      <c r="H1229" s="34">
        <f t="shared" si="80"/>
        <v>4</v>
      </c>
      <c r="I1229" s="12">
        <v>40</v>
      </c>
      <c r="J1229" s="12">
        <v>40</v>
      </c>
      <c r="K1229" s="12">
        <v>39</v>
      </c>
      <c r="L1229" s="12">
        <v>1</v>
      </c>
      <c r="M1229" s="12">
        <v>1</v>
      </c>
      <c r="N1229" s="12">
        <v>31</v>
      </c>
      <c r="O1229" s="12">
        <v>4</v>
      </c>
      <c r="P1229" s="26">
        <v>45000</v>
      </c>
      <c r="Q1229" s="28">
        <v>766732415</v>
      </c>
      <c r="R1229"/>
      <c r="S1229"/>
    </row>
    <row r="1230" spans="1:19">
      <c r="A1230" s="31">
        <f t="shared" si="77"/>
        <v>40</v>
      </c>
      <c r="B1230" s="32" t="str">
        <f>VLOOKUP(K1230,'Tables to Convert'!$B$4:$C$19,2,FALSE)</f>
        <v>High School Diploma</v>
      </c>
      <c r="C1230" s="33">
        <f t="shared" si="78"/>
        <v>0</v>
      </c>
      <c r="D1230" s="32" t="str">
        <f>VLOOKUP(L1230,'Tables to Convert'!$E$3:$F$7,2,FALSE)</f>
        <v>White</v>
      </c>
      <c r="E1230" s="32" t="str">
        <f>VLOOKUP(M1230,'Tables to Convert'!$H$3:$I$5,2,FALSE)</f>
        <v>Male</v>
      </c>
      <c r="F1230" s="32" t="str">
        <f>VLOOKUP(N1230,'Tables to Convert'!$K$3:$L$8,2,FALSE)</f>
        <v>Ohio</v>
      </c>
      <c r="G1230" s="40">
        <f t="shared" si="79"/>
        <v>38</v>
      </c>
      <c r="H1230" s="34">
        <f t="shared" si="80"/>
        <v>7</v>
      </c>
      <c r="I1230" s="12">
        <v>40</v>
      </c>
      <c r="J1230" s="12">
        <v>38</v>
      </c>
      <c r="K1230" s="12">
        <v>39</v>
      </c>
      <c r="L1230" s="12">
        <v>1</v>
      </c>
      <c r="M1230" s="12">
        <v>1</v>
      </c>
      <c r="N1230" s="12">
        <v>31</v>
      </c>
      <c r="O1230" s="12">
        <v>7</v>
      </c>
      <c r="P1230" s="26">
        <v>0</v>
      </c>
      <c r="Q1230" s="28">
        <v>758698853</v>
      </c>
      <c r="R1230"/>
      <c r="S1230"/>
    </row>
    <row r="1231" spans="1:19">
      <c r="A1231" s="31">
        <f t="shared" si="77"/>
        <v>40</v>
      </c>
      <c r="B1231" s="32" t="str">
        <f>VLOOKUP(K1231,'Tables to Convert'!$B$4:$C$19,2,FALSE)</f>
        <v>Some College</v>
      </c>
      <c r="C1231" s="33">
        <f t="shared" si="78"/>
        <v>44651</v>
      </c>
      <c r="D1231" s="32" t="str">
        <f>VLOOKUP(L1231,'Tables to Convert'!$E$3:$F$7,2,FALSE)</f>
        <v>White</v>
      </c>
      <c r="E1231" s="32" t="str">
        <f>VLOOKUP(M1231,'Tables to Convert'!$H$3:$I$5,2,FALSE)</f>
        <v>Female</v>
      </c>
      <c r="F1231" s="32" t="str">
        <f>VLOOKUP(N1231,'Tables to Convert'!$K$3:$L$8,2,FALSE)</f>
        <v>Ohio</v>
      </c>
      <c r="G1231" s="40">
        <f t="shared" si="79"/>
        <v>44</v>
      </c>
      <c r="H1231" s="34">
        <f t="shared" si="80"/>
        <v>7</v>
      </c>
      <c r="I1231" s="12">
        <v>40</v>
      </c>
      <c r="J1231" s="12">
        <v>44</v>
      </c>
      <c r="K1231" s="12">
        <v>43</v>
      </c>
      <c r="L1231" s="12">
        <v>1</v>
      </c>
      <c r="M1231" s="12">
        <v>2</v>
      </c>
      <c r="N1231" s="12">
        <v>31</v>
      </c>
      <c r="O1231" s="12">
        <v>7</v>
      </c>
      <c r="P1231" s="26">
        <v>44651</v>
      </c>
      <c r="Q1231" s="28">
        <v>930861307</v>
      </c>
      <c r="R1231"/>
      <c r="S1231"/>
    </row>
    <row r="1232" spans="1:19">
      <c r="A1232" s="31">
        <f t="shared" si="77"/>
        <v>40</v>
      </c>
      <c r="B1232" s="32" t="str">
        <f>VLOOKUP(K1232,'Tables to Convert'!$B$4:$C$19,2,FALSE)</f>
        <v>High School Diploma</v>
      </c>
      <c r="C1232" s="33">
        <f t="shared" si="78"/>
        <v>22000</v>
      </c>
      <c r="D1232" s="32" t="str">
        <f>VLOOKUP(L1232,'Tables to Convert'!$E$3:$F$7,2,FALSE)</f>
        <v>White</v>
      </c>
      <c r="E1232" s="32" t="str">
        <f>VLOOKUP(M1232,'Tables to Convert'!$H$3:$I$5,2,FALSE)</f>
        <v>Female</v>
      </c>
      <c r="F1232" s="32" t="str">
        <f>VLOOKUP(N1232,'Tables to Convert'!$K$3:$L$8,2,FALSE)</f>
        <v>Ohio</v>
      </c>
      <c r="G1232" s="40">
        <f t="shared" si="79"/>
        <v>20</v>
      </c>
      <c r="H1232" s="34">
        <f t="shared" si="80"/>
        <v>2</v>
      </c>
      <c r="I1232" s="12">
        <v>40</v>
      </c>
      <c r="J1232" s="12">
        <v>20</v>
      </c>
      <c r="K1232" s="12">
        <v>39</v>
      </c>
      <c r="L1232" s="12">
        <v>1</v>
      </c>
      <c r="M1232" s="12">
        <v>2</v>
      </c>
      <c r="N1232" s="12">
        <v>31</v>
      </c>
      <c r="O1232" s="12">
        <v>2</v>
      </c>
      <c r="P1232" s="26">
        <v>22000</v>
      </c>
      <c r="Q1232" s="28">
        <v>412209953</v>
      </c>
      <c r="R1232"/>
      <c r="S1232"/>
    </row>
    <row r="1233" spans="1:19">
      <c r="A1233" s="31">
        <f t="shared" si="77"/>
        <v>45</v>
      </c>
      <c r="B1233" s="32" t="str">
        <f>VLOOKUP(K1233,'Tables to Convert'!$B$4:$C$19,2,FALSE)</f>
        <v>Some College</v>
      </c>
      <c r="C1233" s="33">
        <f t="shared" si="78"/>
        <v>6000</v>
      </c>
      <c r="D1233" s="32" t="str">
        <f>VLOOKUP(L1233,'Tables to Convert'!$E$3:$F$7,2,FALSE)</f>
        <v>White</v>
      </c>
      <c r="E1233" s="32" t="str">
        <f>VLOOKUP(M1233,'Tables to Convert'!$H$3:$I$5,2,FALSE)</f>
        <v>Male</v>
      </c>
      <c r="F1233" s="32" t="str">
        <f>VLOOKUP(N1233,'Tables to Convert'!$K$3:$L$8,2,FALSE)</f>
        <v>Ohio</v>
      </c>
      <c r="G1233" s="40">
        <f t="shared" si="79"/>
        <v>47</v>
      </c>
      <c r="H1233" s="34">
        <f t="shared" si="80"/>
        <v>8</v>
      </c>
      <c r="I1233" s="12">
        <v>45</v>
      </c>
      <c r="J1233" s="12">
        <v>47</v>
      </c>
      <c r="K1233" s="12">
        <v>41</v>
      </c>
      <c r="L1233" s="12">
        <v>1</v>
      </c>
      <c r="M1233" s="12">
        <v>1</v>
      </c>
      <c r="N1233" s="12">
        <v>31</v>
      </c>
      <c r="O1233" s="12">
        <v>8</v>
      </c>
      <c r="P1233" s="26">
        <v>6000</v>
      </c>
      <c r="Q1233" s="28">
        <v>364534305</v>
      </c>
      <c r="R1233"/>
      <c r="S1233"/>
    </row>
    <row r="1234" spans="1:19">
      <c r="A1234" s="31">
        <f t="shared" si="77"/>
        <v>39</v>
      </c>
      <c r="B1234" s="32" t="str">
        <f>VLOOKUP(K1234,'Tables to Convert'!$B$4:$C$19,2,FALSE)</f>
        <v>Some College</v>
      </c>
      <c r="C1234" s="33">
        <f t="shared" si="78"/>
        <v>20000</v>
      </c>
      <c r="D1234" s="32" t="str">
        <f>VLOOKUP(L1234,'Tables to Convert'!$E$3:$F$7,2,FALSE)</f>
        <v>White</v>
      </c>
      <c r="E1234" s="32" t="str">
        <f>VLOOKUP(M1234,'Tables to Convert'!$H$3:$I$5,2,FALSE)</f>
        <v>Female</v>
      </c>
      <c r="F1234" s="32" t="str">
        <f>VLOOKUP(N1234,'Tables to Convert'!$K$3:$L$8,2,FALSE)</f>
        <v>Ohio</v>
      </c>
      <c r="G1234" s="40">
        <f t="shared" si="79"/>
        <v>31</v>
      </c>
      <c r="H1234" s="34">
        <f t="shared" si="80"/>
        <v>4</v>
      </c>
      <c r="I1234" s="12">
        <v>39</v>
      </c>
      <c r="J1234" s="12">
        <v>31</v>
      </c>
      <c r="K1234" s="12">
        <v>43</v>
      </c>
      <c r="L1234" s="12">
        <v>1</v>
      </c>
      <c r="M1234" s="12">
        <v>2</v>
      </c>
      <c r="N1234" s="12">
        <v>31</v>
      </c>
      <c r="O1234" s="12">
        <v>4</v>
      </c>
      <c r="P1234" s="26">
        <v>20000</v>
      </c>
      <c r="Q1234" s="28">
        <v>575623316</v>
      </c>
      <c r="R1234"/>
      <c r="S1234"/>
    </row>
    <row r="1235" spans="1:19">
      <c r="A1235" s="31">
        <f t="shared" si="77"/>
        <v>40</v>
      </c>
      <c r="B1235" s="32" t="str">
        <f>VLOOKUP(K1235,'Tables to Convert'!$B$4:$C$19,2,FALSE)</f>
        <v>Some College</v>
      </c>
      <c r="C1235" s="33">
        <f t="shared" si="78"/>
        <v>38000</v>
      </c>
      <c r="D1235" s="32" t="str">
        <f>VLOOKUP(L1235,'Tables to Convert'!$E$3:$F$7,2,FALSE)</f>
        <v>White</v>
      </c>
      <c r="E1235" s="32" t="str">
        <f>VLOOKUP(M1235,'Tables to Convert'!$H$3:$I$5,2,FALSE)</f>
        <v>Male</v>
      </c>
      <c r="F1235" s="32" t="str">
        <f>VLOOKUP(N1235,'Tables to Convert'!$K$3:$L$8,2,FALSE)</f>
        <v>Ohio</v>
      </c>
      <c r="G1235" s="40">
        <f t="shared" si="79"/>
        <v>31</v>
      </c>
      <c r="H1235" s="34">
        <f t="shared" si="80"/>
        <v>4</v>
      </c>
      <c r="I1235" s="12">
        <v>40</v>
      </c>
      <c r="J1235" s="12">
        <v>31</v>
      </c>
      <c r="K1235" s="12">
        <v>43</v>
      </c>
      <c r="L1235" s="12">
        <v>1</v>
      </c>
      <c r="M1235" s="12">
        <v>1</v>
      </c>
      <c r="N1235" s="12">
        <v>31</v>
      </c>
      <c r="O1235" s="12">
        <v>4</v>
      </c>
      <c r="P1235" s="26">
        <v>38000</v>
      </c>
      <c r="Q1235" s="28">
        <v>391182867</v>
      </c>
      <c r="R1235"/>
      <c r="S1235"/>
    </row>
    <row r="1236" spans="1:19">
      <c r="A1236" s="31">
        <f t="shared" si="77"/>
        <v>42</v>
      </c>
      <c r="B1236" s="32" t="str">
        <f>VLOOKUP(K1236,'Tables to Convert'!$B$4:$C$19,2,FALSE)</f>
        <v>Some College</v>
      </c>
      <c r="C1236" s="33">
        <f t="shared" si="78"/>
        <v>23147</v>
      </c>
      <c r="D1236" s="32" t="str">
        <f>VLOOKUP(L1236,'Tables to Convert'!$E$3:$F$7,2,FALSE)</f>
        <v>White</v>
      </c>
      <c r="E1236" s="32" t="str">
        <f>VLOOKUP(M1236,'Tables to Convert'!$H$3:$I$5,2,FALSE)</f>
        <v>Female</v>
      </c>
      <c r="F1236" s="32" t="str">
        <f>VLOOKUP(N1236,'Tables to Convert'!$K$3:$L$8,2,FALSE)</f>
        <v>Ohio</v>
      </c>
      <c r="G1236" s="40">
        <f t="shared" si="79"/>
        <v>56</v>
      </c>
      <c r="H1236" s="34">
        <f t="shared" si="80"/>
        <v>4</v>
      </c>
      <c r="I1236" s="12">
        <v>42</v>
      </c>
      <c r="J1236" s="12">
        <v>56</v>
      </c>
      <c r="K1236" s="12">
        <v>40</v>
      </c>
      <c r="L1236" s="12">
        <v>1</v>
      </c>
      <c r="M1236" s="12">
        <v>2</v>
      </c>
      <c r="N1236" s="12">
        <v>31</v>
      </c>
      <c r="O1236" s="12">
        <v>4</v>
      </c>
      <c r="P1236" s="26">
        <v>23147</v>
      </c>
      <c r="Q1236" s="28">
        <v>565147617</v>
      </c>
      <c r="R1236"/>
      <c r="S1236"/>
    </row>
    <row r="1237" spans="1:19">
      <c r="A1237" s="31">
        <f t="shared" si="77"/>
        <v>40</v>
      </c>
      <c r="B1237" s="32" t="str">
        <f>VLOOKUP(K1237,'Tables to Convert'!$B$4:$C$19,2,FALSE)</f>
        <v>Some College</v>
      </c>
      <c r="C1237" s="33">
        <f t="shared" si="78"/>
        <v>63114</v>
      </c>
      <c r="D1237" s="32" t="str">
        <f>VLOOKUP(L1237,'Tables to Convert'!$E$3:$F$7,2,FALSE)</f>
        <v>White</v>
      </c>
      <c r="E1237" s="32" t="str">
        <f>VLOOKUP(M1237,'Tables to Convert'!$H$3:$I$5,2,FALSE)</f>
        <v>Male</v>
      </c>
      <c r="F1237" s="32" t="str">
        <f>VLOOKUP(N1237,'Tables to Convert'!$K$3:$L$8,2,FALSE)</f>
        <v>Ohio</v>
      </c>
      <c r="G1237" s="40">
        <f t="shared" si="79"/>
        <v>51</v>
      </c>
      <c r="H1237" s="34">
        <f t="shared" si="80"/>
        <v>4</v>
      </c>
      <c r="I1237" s="12">
        <v>40</v>
      </c>
      <c r="J1237" s="12">
        <v>51</v>
      </c>
      <c r="K1237" s="12">
        <v>41</v>
      </c>
      <c r="L1237" s="12">
        <v>1</v>
      </c>
      <c r="M1237" s="12">
        <v>1</v>
      </c>
      <c r="N1237" s="12">
        <v>31</v>
      </c>
      <c r="O1237" s="12">
        <v>4</v>
      </c>
      <c r="P1237" s="26">
        <v>63114</v>
      </c>
      <c r="Q1237" s="28">
        <v>85397240</v>
      </c>
      <c r="R1237"/>
      <c r="S1237"/>
    </row>
    <row r="1238" spans="1:19">
      <c r="A1238" s="31">
        <f t="shared" si="77"/>
        <v>58</v>
      </c>
      <c r="B1238" s="32" t="str">
        <f>VLOOKUP(K1238,'Tables to Convert'!$B$4:$C$19,2,FALSE)</f>
        <v>Some College</v>
      </c>
      <c r="C1238" s="33">
        <f t="shared" si="78"/>
        <v>51000</v>
      </c>
      <c r="D1238" s="32" t="str">
        <f>VLOOKUP(L1238,'Tables to Convert'!$E$3:$F$7,2,FALSE)</f>
        <v>White</v>
      </c>
      <c r="E1238" s="32" t="str">
        <f>VLOOKUP(M1238,'Tables to Convert'!$H$3:$I$5,2,FALSE)</f>
        <v>Male</v>
      </c>
      <c r="F1238" s="32" t="str">
        <f>VLOOKUP(N1238,'Tables to Convert'!$K$3:$L$8,2,FALSE)</f>
        <v>Ohio</v>
      </c>
      <c r="G1238" s="40">
        <f t="shared" si="79"/>
        <v>51</v>
      </c>
      <c r="H1238" s="34">
        <f t="shared" si="80"/>
        <v>8</v>
      </c>
      <c r="I1238" s="12">
        <v>58</v>
      </c>
      <c r="J1238" s="12">
        <v>51</v>
      </c>
      <c r="K1238" s="12">
        <v>43</v>
      </c>
      <c r="L1238" s="12">
        <v>1</v>
      </c>
      <c r="M1238" s="12">
        <v>1</v>
      </c>
      <c r="N1238" s="12">
        <v>31</v>
      </c>
      <c r="O1238" s="12">
        <v>8</v>
      </c>
      <c r="P1238" s="26">
        <v>51000</v>
      </c>
      <c r="Q1238" s="28">
        <v>285167398</v>
      </c>
      <c r="R1238"/>
      <c r="S1238"/>
    </row>
    <row r="1239" spans="1:19">
      <c r="A1239" s="31">
        <f t="shared" si="77"/>
        <v>40</v>
      </c>
      <c r="B1239" s="32" t="str">
        <f>VLOOKUP(K1239,'Tables to Convert'!$B$4:$C$19,2,FALSE)</f>
        <v>Bachelors</v>
      </c>
      <c r="C1239" s="33">
        <f t="shared" si="78"/>
        <v>31000</v>
      </c>
      <c r="D1239" s="32" t="str">
        <f>VLOOKUP(L1239,'Tables to Convert'!$E$3:$F$7,2,FALSE)</f>
        <v>White</v>
      </c>
      <c r="E1239" s="32" t="str">
        <f>VLOOKUP(M1239,'Tables to Convert'!$H$3:$I$5,2,FALSE)</f>
        <v>Female</v>
      </c>
      <c r="F1239" s="32" t="str">
        <f>VLOOKUP(N1239,'Tables to Convert'!$K$3:$L$8,2,FALSE)</f>
        <v>Ohio</v>
      </c>
      <c r="G1239" s="40">
        <f t="shared" si="79"/>
        <v>53</v>
      </c>
      <c r="H1239" s="34">
        <f t="shared" si="80"/>
        <v>8</v>
      </c>
      <c r="I1239" s="12">
        <v>40</v>
      </c>
      <c r="J1239" s="12">
        <v>53</v>
      </c>
      <c r="K1239" s="12">
        <v>44</v>
      </c>
      <c r="L1239" s="12">
        <v>1</v>
      </c>
      <c r="M1239" s="12">
        <v>2</v>
      </c>
      <c r="N1239" s="12">
        <v>31</v>
      </c>
      <c r="O1239" s="12">
        <v>8</v>
      </c>
      <c r="P1239" s="26">
        <v>31000</v>
      </c>
      <c r="Q1239" s="28">
        <v>38340544</v>
      </c>
      <c r="R1239"/>
      <c r="S1239"/>
    </row>
    <row r="1240" spans="1:19">
      <c r="A1240" s="31">
        <f t="shared" si="77"/>
        <v>48</v>
      </c>
      <c r="B1240" s="32" t="str">
        <f>VLOOKUP(K1240,'Tables to Convert'!$B$4:$C$19,2,FALSE)</f>
        <v>Graduate School</v>
      </c>
      <c r="C1240" s="33">
        <f t="shared" si="78"/>
        <v>22000</v>
      </c>
      <c r="D1240" s="32" t="str">
        <f>VLOOKUP(L1240,'Tables to Convert'!$E$3:$F$7,2,FALSE)</f>
        <v>White</v>
      </c>
      <c r="E1240" s="32" t="str">
        <f>VLOOKUP(M1240,'Tables to Convert'!$H$3:$I$5,2,FALSE)</f>
        <v>Male</v>
      </c>
      <c r="F1240" s="32" t="str">
        <f>VLOOKUP(N1240,'Tables to Convert'!$K$3:$L$8,2,FALSE)</f>
        <v>Ohio</v>
      </c>
      <c r="G1240" s="40">
        <f t="shared" si="79"/>
        <v>28</v>
      </c>
      <c r="H1240" s="34">
        <f t="shared" si="80"/>
        <v>8</v>
      </c>
      <c r="I1240" s="12">
        <v>48</v>
      </c>
      <c r="J1240" s="12">
        <v>28</v>
      </c>
      <c r="K1240" s="12">
        <v>45</v>
      </c>
      <c r="L1240" s="12">
        <v>1</v>
      </c>
      <c r="M1240" s="12">
        <v>1</v>
      </c>
      <c r="N1240" s="12">
        <v>31</v>
      </c>
      <c r="O1240" s="12">
        <v>8</v>
      </c>
      <c r="P1240" s="26">
        <v>22000</v>
      </c>
      <c r="Q1240" s="28">
        <v>168691712</v>
      </c>
      <c r="R1240"/>
      <c r="S1240"/>
    </row>
    <row r="1241" spans="1:19">
      <c r="A1241" s="31">
        <f t="shared" si="77"/>
        <v>36</v>
      </c>
      <c r="B1241" s="32" t="str">
        <f>VLOOKUP(K1241,'Tables to Convert'!$B$4:$C$19,2,FALSE)</f>
        <v>11th Grade</v>
      </c>
      <c r="C1241" s="33">
        <f t="shared" si="78"/>
        <v>0</v>
      </c>
      <c r="D1241" s="32" t="str">
        <f>VLOOKUP(L1241,'Tables to Convert'!$E$3:$F$7,2,FALSE)</f>
        <v>White</v>
      </c>
      <c r="E1241" s="32" t="str">
        <f>VLOOKUP(M1241,'Tables to Convert'!$H$3:$I$5,2,FALSE)</f>
        <v>Female</v>
      </c>
      <c r="F1241" s="32" t="str">
        <f>VLOOKUP(N1241,'Tables to Convert'!$K$3:$L$8,2,FALSE)</f>
        <v>Ohio</v>
      </c>
      <c r="G1241" s="40">
        <f t="shared" si="79"/>
        <v>47</v>
      </c>
      <c r="H1241" s="34">
        <f t="shared" si="80"/>
        <v>2</v>
      </c>
      <c r="I1241" s="12">
        <v>36</v>
      </c>
      <c r="J1241" s="12">
        <v>47</v>
      </c>
      <c r="K1241" s="12">
        <v>38</v>
      </c>
      <c r="L1241" s="12">
        <v>1</v>
      </c>
      <c r="M1241" s="12">
        <v>2</v>
      </c>
      <c r="N1241" s="12">
        <v>31</v>
      </c>
      <c r="O1241" s="12">
        <v>2</v>
      </c>
      <c r="P1241" s="26">
        <v>0</v>
      </c>
      <c r="Q1241" s="28">
        <v>689280311</v>
      </c>
      <c r="R1241"/>
      <c r="S1241"/>
    </row>
    <row r="1242" spans="1:19">
      <c r="A1242" s="31">
        <f t="shared" si="77"/>
        <v>40</v>
      </c>
      <c r="B1242" s="32" t="str">
        <f>VLOOKUP(K1242,'Tables to Convert'!$B$4:$C$19,2,FALSE)</f>
        <v>Some College</v>
      </c>
      <c r="C1242" s="33">
        <f t="shared" si="78"/>
        <v>28600</v>
      </c>
      <c r="D1242" s="32" t="str">
        <f>VLOOKUP(L1242,'Tables to Convert'!$E$3:$F$7,2,FALSE)</f>
        <v>White</v>
      </c>
      <c r="E1242" s="32" t="str">
        <f>VLOOKUP(M1242,'Tables to Convert'!$H$3:$I$5,2,FALSE)</f>
        <v>Male</v>
      </c>
      <c r="F1242" s="32" t="str">
        <f>VLOOKUP(N1242,'Tables to Convert'!$K$3:$L$8,2,FALSE)</f>
        <v>Ohio</v>
      </c>
      <c r="G1242" s="40">
        <f t="shared" si="79"/>
        <v>39</v>
      </c>
      <c r="H1242" s="34">
        <f t="shared" si="80"/>
        <v>1</v>
      </c>
      <c r="I1242" s="12">
        <v>40</v>
      </c>
      <c r="J1242" s="12">
        <v>39</v>
      </c>
      <c r="K1242" s="12">
        <v>40</v>
      </c>
      <c r="L1242" s="12">
        <v>1</v>
      </c>
      <c r="M1242" s="12">
        <v>1</v>
      </c>
      <c r="N1242" s="12">
        <v>31</v>
      </c>
      <c r="O1242" s="12">
        <v>1</v>
      </c>
      <c r="P1242" s="26">
        <v>28600</v>
      </c>
      <c r="Q1242" s="28">
        <v>142840732</v>
      </c>
      <c r="R1242"/>
      <c r="S1242"/>
    </row>
    <row r="1243" spans="1:19">
      <c r="A1243" s="31">
        <f t="shared" si="77"/>
        <v>50</v>
      </c>
      <c r="B1243" s="32" t="str">
        <f>VLOOKUP(K1243,'Tables to Convert'!$B$4:$C$19,2,FALSE)</f>
        <v>Some College</v>
      </c>
      <c r="C1243" s="33">
        <f t="shared" si="78"/>
        <v>60838</v>
      </c>
      <c r="D1243" s="32" t="str">
        <f>VLOOKUP(L1243,'Tables to Convert'!$E$3:$F$7,2,FALSE)</f>
        <v>White</v>
      </c>
      <c r="E1243" s="32" t="str">
        <f>VLOOKUP(M1243,'Tables to Convert'!$H$3:$I$5,2,FALSE)</f>
        <v>Female</v>
      </c>
      <c r="F1243" s="32" t="str">
        <f>VLOOKUP(N1243,'Tables to Convert'!$K$3:$L$8,2,FALSE)</f>
        <v>Ohio</v>
      </c>
      <c r="G1243" s="40">
        <f t="shared" si="79"/>
        <v>52</v>
      </c>
      <c r="H1243" s="34">
        <f t="shared" si="80"/>
        <v>2</v>
      </c>
      <c r="I1243" s="12">
        <v>50</v>
      </c>
      <c r="J1243" s="12">
        <v>52</v>
      </c>
      <c r="K1243" s="12">
        <v>40</v>
      </c>
      <c r="L1243" s="12">
        <v>1</v>
      </c>
      <c r="M1243" s="12">
        <v>2</v>
      </c>
      <c r="N1243" s="12">
        <v>31</v>
      </c>
      <c r="O1243" s="12">
        <v>2</v>
      </c>
      <c r="P1243" s="26">
        <v>60838</v>
      </c>
      <c r="Q1243" s="28">
        <v>979268427</v>
      </c>
      <c r="R1243"/>
      <c r="S1243"/>
    </row>
    <row r="1244" spans="1:19">
      <c r="A1244" s="31">
        <f t="shared" si="77"/>
        <v>50</v>
      </c>
      <c r="B1244" s="32" t="str">
        <f>VLOOKUP(K1244,'Tables to Convert'!$B$4:$C$19,2,FALSE)</f>
        <v>Some College</v>
      </c>
      <c r="C1244" s="33">
        <f t="shared" si="78"/>
        <v>31200</v>
      </c>
      <c r="D1244" s="32" t="str">
        <f>VLOOKUP(L1244,'Tables to Convert'!$E$3:$F$7,2,FALSE)</f>
        <v>White</v>
      </c>
      <c r="E1244" s="32" t="str">
        <f>VLOOKUP(M1244,'Tables to Convert'!$H$3:$I$5,2,FALSE)</f>
        <v>Male</v>
      </c>
      <c r="F1244" s="32" t="str">
        <f>VLOOKUP(N1244,'Tables to Convert'!$K$3:$L$8,2,FALSE)</f>
        <v>Ohio</v>
      </c>
      <c r="G1244" s="40">
        <f t="shared" si="79"/>
        <v>45</v>
      </c>
      <c r="H1244" s="34">
        <f t="shared" si="80"/>
        <v>8</v>
      </c>
      <c r="I1244" s="12">
        <v>50</v>
      </c>
      <c r="J1244" s="12">
        <v>45</v>
      </c>
      <c r="K1244" s="12">
        <v>42</v>
      </c>
      <c r="L1244" s="12">
        <v>1</v>
      </c>
      <c r="M1244" s="12">
        <v>1</v>
      </c>
      <c r="N1244" s="12">
        <v>31</v>
      </c>
      <c r="O1244" s="12">
        <v>8</v>
      </c>
      <c r="P1244" s="26">
        <v>31200</v>
      </c>
      <c r="Q1244" s="28">
        <v>662891831</v>
      </c>
      <c r="R1244"/>
      <c r="S1244"/>
    </row>
    <row r="1245" spans="1:19">
      <c r="A1245" s="31">
        <f t="shared" si="77"/>
        <v>40</v>
      </c>
      <c r="B1245" s="32" t="str">
        <f>VLOOKUP(K1245,'Tables to Convert'!$B$4:$C$19,2,FALSE)</f>
        <v>Some College</v>
      </c>
      <c r="C1245" s="33">
        <f t="shared" si="78"/>
        <v>43000</v>
      </c>
      <c r="D1245" s="32" t="str">
        <f>VLOOKUP(L1245,'Tables to Convert'!$E$3:$F$7,2,FALSE)</f>
        <v>White</v>
      </c>
      <c r="E1245" s="32" t="str">
        <f>VLOOKUP(M1245,'Tables to Convert'!$H$3:$I$5,2,FALSE)</f>
        <v>Female</v>
      </c>
      <c r="F1245" s="32" t="str">
        <f>VLOOKUP(N1245,'Tables to Convert'!$K$3:$L$8,2,FALSE)</f>
        <v>Ohio</v>
      </c>
      <c r="G1245" s="40">
        <f t="shared" si="79"/>
        <v>45</v>
      </c>
      <c r="H1245" s="34">
        <f t="shared" si="80"/>
        <v>1</v>
      </c>
      <c r="I1245" s="12">
        <v>40</v>
      </c>
      <c r="J1245" s="12">
        <v>45</v>
      </c>
      <c r="K1245" s="12">
        <v>41</v>
      </c>
      <c r="L1245" s="12">
        <v>1</v>
      </c>
      <c r="M1245" s="12">
        <v>2</v>
      </c>
      <c r="N1245" s="12">
        <v>31</v>
      </c>
      <c r="O1245" s="12">
        <v>1</v>
      </c>
      <c r="P1245" s="26">
        <v>43000</v>
      </c>
      <c r="Q1245" s="28">
        <v>440407202</v>
      </c>
      <c r="R1245"/>
      <c r="S1245"/>
    </row>
    <row r="1246" spans="1:19">
      <c r="A1246" s="31">
        <f t="shared" si="77"/>
        <v>50</v>
      </c>
      <c r="B1246" s="32" t="str">
        <f>VLOOKUP(K1246,'Tables to Convert'!$B$4:$C$19,2,FALSE)</f>
        <v>High School Diploma</v>
      </c>
      <c r="C1246" s="33">
        <f t="shared" si="78"/>
        <v>10000</v>
      </c>
      <c r="D1246" s="32" t="str">
        <f>VLOOKUP(L1246,'Tables to Convert'!$E$3:$F$7,2,FALSE)</f>
        <v>White</v>
      </c>
      <c r="E1246" s="32" t="str">
        <f>VLOOKUP(M1246,'Tables to Convert'!$H$3:$I$5,2,FALSE)</f>
        <v>Male</v>
      </c>
      <c r="F1246" s="32" t="str">
        <f>VLOOKUP(N1246,'Tables to Convert'!$K$3:$L$8,2,FALSE)</f>
        <v>Ohio</v>
      </c>
      <c r="G1246" s="40">
        <f t="shared" si="79"/>
        <v>24</v>
      </c>
      <c r="H1246" s="34">
        <f t="shared" si="80"/>
        <v>2</v>
      </c>
      <c r="I1246" s="12">
        <v>50</v>
      </c>
      <c r="J1246" s="12">
        <v>24</v>
      </c>
      <c r="K1246" s="12">
        <v>39</v>
      </c>
      <c r="L1246" s="12">
        <v>1</v>
      </c>
      <c r="M1246" s="12">
        <v>1</v>
      </c>
      <c r="N1246" s="12">
        <v>31</v>
      </c>
      <c r="O1246" s="12">
        <v>2</v>
      </c>
      <c r="P1246" s="26">
        <v>10000</v>
      </c>
      <c r="Q1246" s="28">
        <v>544612759</v>
      </c>
      <c r="R1246"/>
      <c r="S1246"/>
    </row>
    <row r="1247" spans="1:19">
      <c r="A1247" s="31">
        <f t="shared" si="77"/>
        <v>60</v>
      </c>
      <c r="B1247" s="32" t="str">
        <f>VLOOKUP(K1247,'Tables to Convert'!$B$4:$C$19,2,FALSE)</f>
        <v>Some College</v>
      </c>
      <c r="C1247" s="33">
        <f t="shared" si="78"/>
        <v>81000</v>
      </c>
      <c r="D1247" s="32" t="str">
        <f>VLOOKUP(L1247,'Tables to Convert'!$E$3:$F$7,2,FALSE)</f>
        <v>White</v>
      </c>
      <c r="E1247" s="32" t="str">
        <f>VLOOKUP(M1247,'Tables to Convert'!$H$3:$I$5,2,FALSE)</f>
        <v>Male</v>
      </c>
      <c r="F1247" s="32" t="str">
        <f>VLOOKUP(N1247,'Tables to Convert'!$K$3:$L$8,2,FALSE)</f>
        <v>Ohio</v>
      </c>
      <c r="G1247" s="40">
        <f t="shared" si="79"/>
        <v>38</v>
      </c>
      <c r="H1247" s="34">
        <f t="shared" si="80"/>
        <v>1</v>
      </c>
      <c r="I1247" s="12">
        <v>60</v>
      </c>
      <c r="J1247" s="12">
        <v>38</v>
      </c>
      <c r="K1247" s="12">
        <v>40</v>
      </c>
      <c r="L1247" s="12">
        <v>1</v>
      </c>
      <c r="M1247" s="12">
        <v>1</v>
      </c>
      <c r="N1247" s="12">
        <v>31</v>
      </c>
      <c r="O1247" s="12">
        <v>1</v>
      </c>
      <c r="P1247" s="26">
        <v>81000</v>
      </c>
      <c r="Q1247" s="28">
        <v>959615800</v>
      </c>
      <c r="R1247"/>
      <c r="S1247"/>
    </row>
    <row r="1248" spans="1:19">
      <c r="A1248" s="31">
        <f t="shared" si="77"/>
        <v>60</v>
      </c>
      <c r="B1248" s="32" t="str">
        <f>VLOOKUP(K1248,'Tables to Convert'!$B$4:$C$19,2,FALSE)</f>
        <v>Some College</v>
      </c>
      <c r="C1248" s="33">
        <f t="shared" si="78"/>
        <v>100000</v>
      </c>
      <c r="D1248" s="32" t="str">
        <f>VLOOKUP(L1248,'Tables to Convert'!$E$3:$F$7,2,FALSE)</f>
        <v>White</v>
      </c>
      <c r="E1248" s="32" t="str">
        <f>VLOOKUP(M1248,'Tables to Convert'!$H$3:$I$5,2,FALSE)</f>
        <v>Male</v>
      </c>
      <c r="F1248" s="32" t="str">
        <f>VLOOKUP(N1248,'Tables to Convert'!$K$3:$L$8,2,FALSE)</f>
        <v>Ohio</v>
      </c>
      <c r="G1248" s="40">
        <f t="shared" si="79"/>
        <v>50</v>
      </c>
      <c r="H1248" s="34">
        <f t="shared" si="80"/>
        <v>1</v>
      </c>
      <c r="I1248" s="12">
        <v>60</v>
      </c>
      <c r="J1248" s="12">
        <v>50</v>
      </c>
      <c r="K1248" s="12">
        <v>43</v>
      </c>
      <c r="L1248" s="12">
        <v>1</v>
      </c>
      <c r="M1248" s="12">
        <v>1</v>
      </c>
      <c r="N1248" s="12">
        <v>31</v>
      </c>
      <c r="O1248" s="12">
        <v>1</v>
      </c>
      <c r="P1248" s="26">
        <v>100000</v>
      </c>
      <c r="Q1248" s="28">
        <v>180063814</v>
      </c>
      <c r="R1248"/>
      <c r="S1248"/>
    </row>
    <row r="1249" spans="1:19">
      <c r="A1249" s="31">
        <f t="shared" si="77"/>
        <v>40</v>
      </c>
      <c r="B1249" s="32" t="str">
        <f>VLOOKUP(K1249,'Tables to Convert'!$B$4:$C$19,2,FALSE)</f>
        <v>High School Diploma</v>
      </c>
      <c r="C1249" s="33">
        <f t="shared" si="78"/>
        <v>20000</v>
      </c>
      <c r="D1249" s="32" t="str">
        <f>VLOOKUP(L1249,'Tables to Convert'!$E$3:$F$7,2,FALSE)</f>
        <v>White</v>
      </c>
      <c r="E1249" s="32" t="str">
        <f>VLOOKUP(M1249,'Tables to Convert'!$H$3:$I$5,2,FALSE)</f>
        <v>Female</v>
      </c>
      <c r="F1249" s="32" t="str">
        <f>VLOOKUP(N1249,'Tables to Convert'!$K$3:$L$8,2,FALSE)</f>
        <v>Ohio</v>
      </c>
      <c r="G1249" s="40">
        <f t="shared" si="79"/>
        <v>48</v>
      </c>
      <c r="H1249" s="34">
        <f t="shared" si="80"/>
        <v>1</v>
      </c>
      <c r="I1249" s="12">
        <v>40</v>
      </c>
      <c r="J1249" s="12">
        <v>48</v>
      </c>
      <c r="K1249" s="12">
        <v>39</v>
      </c>
      <c r="L1249" s="12">
        <v>1</v>
      </c>
      <c r="M1249" s="12">
        <v>2</v>
      </c>
      <c r="N1249" s="12">
        <v>31</v>
      </c>
      <c r="O1249" s="12">
        <v>1</v>
      </c>
      <c r="P1249" s="26">
        <v>20000</v>
      </c>
      <c r="Q1249" s="28">
        <v>45103838</v>
      </c>
      <c r="R1249"/>
      <c r="S1249"/>
    </row>
    <row r="1250" spans="1:19">
      <c r="A1250" s="31">
        <f t="shared" si="77"/>
        <v>40</v>
      </c>
      <c r="B1250" s="32" t="str">
        <f>VLOOKUP(K1250,'Tables to Convert'!$B$4:$C$19,2,FALSE)</f>
        <v>High School Diploma</v>
      </c>
      <c r="C1250" s="33">
        <f t="shared" si="78"/>
        <v>18000</v>
      </c>
      <c r="D1250" s="32" t="str">
        <f>VLOOKUP(L1250,'Tables to Convert'!$E$3:$F$7,2,FALSE)</f>
        <v>White</v>
      </c>
      <c r="E1250" s="32" t="str">
        <f>VLOOKUP(M1250,'Tables to Convert'!$H$3:$I$5,2,FALSE)</f>
        <v>Female</v>
      </c>
      <c r="F1250" s="32" t="str">
        <f>VLOOKUP(N1250,'Tables to Convert'!$K$3:$L$8,2,FALSE)</f>
        <v>Ohio</v>
      </c>
      <c r="G1250" s="40">
        <f t="shared" si="79"/>
        <v>23</v>
      </c>
      <c r="H1250" s="34">
        <f t="shared" si="80"/>
        <v>1</v>
      </c>
      <c r="I1250" s="12">
        <v>40</v>
      </c>
      <c r="J1250" s="12">
        <v>23</v>
      </c>
      <c r="K1250" s="12">
        <v>39</v>
      </c>
      <c r="L1250" s="12">
        <v>1</v>
      </c>
      <c r="M1250" s="12">
        <v>2</v>
      </c>
      <c r="N1250" s="12">
        <v>31</v>
      </c>
      <c r="O1250" s="12">
        <v>1</v>
      </c>
      <c r="P1250" s="26">
        <v>18000</v>
      </c>
      <c r="Q1250" s="28">
        <v>239389323</v>
      </c>
      <c r="R1250"/>
      <c r="S1250"/>
    </row>
    <row r="1251" spans="1:19">
      <c r="A1251" s="31">
        <f t="shared" si="77"/>
        <v>40</v>
      </c>
      <c r="B1251" s="32" t="str">
        <f>VLOOKUP(K1251,'Tables to Convert'!$B$4:$C$19,2,FALSE)</f>
        <v>Some College</v>
      </c>
      <c r="C1251" s="33">
        <f t="shared" si="78"/>
        <v>20000</v>
      </c>
      <c r="D1251" s="32" t="str">
        <f>VLOOKUP(L1251,'Tables to Convert'!$E$3:$F$7,2,FALSE)</f>
        <v>White</v>
      </c>
      <c r="E1251" s="32" t="str">
        <f>VLOOKUP(M1251,'Tables to Convert'!$H$3:$I$5,2,FALSE)</f>
        <v>Male</v>
      </c>
      <c r="F1251" s="32" t="str">
        <f>VLOOKUP(N1251,'Tables to Convert'!$K$3:$L$8,2,FALSE)</f>
        <v>Ohio</v>
      </c>
      <c r="G1251" s="40">
        <f t="shared" si="79"/>
        <v>20</v>
      </c>
      <c r="H1251" s="34">
        <f t="shared" si="80"/>
        <v>1</v>
      </c>
      <c r="I1251" s="12">
        <v>40</v>
      </c>
      <c r="J1251" s="12">
        <v>20</v>
      </c>
      <c r="K1251" s="12">
        <v>40</v>
      </c>
      <c r="L1251" s="12">
        <v>1</v>
      </c>
      <c r="M1251" s="12">
        <v>1</v>
      </c>
      <c r="N1251" s="12">
        <v>31</v>
      </c>
      <c r="O1251" s="12">
        <v>1</v>
      </c>
      <c r="P1251" s="26">
        <v>20000</v>
      </c>
      <c r="Q1251" s="28">
        <v>507746880</v>
      </c>
      <c r="R1251"/>
      <c r="S1251"/>
    </row>
    <row r="1252" spans="1:19">
      <c r="A1252" s="31">
        <f t="shared" si="77"/>
        <v>40</v>
      </c>
      <c r="B1252" s="32" t="str">
        <f>VLOOKUP(K1252,'Tables to Convert'!$B$4:$C$19,2,FALSE)</f>
        <v>Some College</v>
      </c>
      <c r="C1252" s="33">
        <f t="shared" si="78"/>
        <v>62000</v>
      </c>
      <c r="D1252" s="32" t="str">
        <f>VLOOKUP(L1252,'Tables to Convert'!$E$3:$F$7,2,FALSE)</f>
        <v>White</v>
      </c>
      <c r="E1252" s="32" t="str">
        <f>VLOOKUP(M1252,'Tables to Convert'!$H$3:$I$5,2,FALSE)</f>
        <v>Male</v>
      </c>
      <c r="F1252" s="32" t="str">
        <f>VLOOKUP(N1252,'Tables to Convert'!$K$3:$L$8,2,FALSE)</f>
        <v>Ohio</v>
      </c>
      <c r="G1252" s="40">
        <f t="shared" si="79"/>
        <v>32</v>
      </c>
      <c r="H1252" s="34">
        <f t="shared" si="80"/>
        <v>4</v>
      </c>
      <c r="I1252" s="12">
        <v>40</v>
      </c>
      <c r="J1252" s="12">
        <v>32</v>
      </c>
      <c r="K1252" s="12">
        <v>40</v>
      </c>
      <c r="L1252" s="12">
        <v>1</v>
      </c>
      <c r="M1252" s="12">
        <v>1</v>
      </c>
      <c r="N1252" s="12">
        <v>31</v>
      </c>
      <c r="O1252" s="12">
        <v>4</v>
      </c>
      <c r="P1252" s="26">
        <v>62000</v>
      </c>
      <c r="Q1252" s="28">
        <v>639867579</v>
      </c>
      <c r="R1252"/>
      <c r="S1252"/>
    </row>
    <row r="1253" spans="1:19">
      <c r="A1253" s="31">
        <f t="shared" si="77"/>
        <v>40</v>
      </c>
      <c r="B1253" s="32" t="str">
        <f>VLOOKUP(K1253,'Tables to Convert'!$B$4:$C$19,2,FALSE)</f>
        <v>Some College</v>
      </c>
      <c r="C1253" s="33">
        <f t="shared" si="78"/>
        <v>35000</v>
      </c>
      <c r="D1253" s="32" t="str">
        <f>VLOOKUP(L1253,'Tables to Convert'!$E$3:$F$7,2,FALSE)</f>
        <v>White</v>
      </c>
      <c r="E1253" s="32" t="str">
        <f>VLOOKUP(M1253,'Tables to Convert'!$H$3:$I$5,2,FALSE)</f>
        <v>Male</v>
      </c>
      <c r="F1253" s="32" t="str">
        <f>VLOOKUP(N1253,'Tables to Convert'!$K$3:$L$8,2,FALSE)</f>
        <v>Ohio</v>
      </c>
      <c r="G1253" s="40">
        <f t="shared" si="79"/>
        <v>35</v>
      </c>
      <c r="H1253" s="34">
        <f t="shared" si="80"/>
        <v>7</v>
      </c>
      <c r="I1253" s="12">
        <v>40</v>
      </c>
      <c r="J1253" s="12">
        <v>35</v>
      </c>
      <c r="K1253" s="12">
        <v>41</v>
      </c>
      <c r="L1253" s="12">
        <v>1</v>
      </c>
      <c r="M1253" s="12">
        <v>1</v>
      </c>
      <c r="N1253" s="12">
        <v>31</v>
      </c>
      <c r="O1253" s="12">
        <v>7</v>
      </c>
      <c r="P1253" s="26">
        <v>35000</v>
      </c>
      <c r="Q1253" s="28">
        <v>129605861</v>
      </c>
      <c r="R1253"/>
      <c r="S1253"/>
    </row>
    <row r="1254" spans="1:19">
      <c r="A1254" s="31">
        <f t="shared" si="77"/>
        <v>40</v>
      </c>
      <c r="B1254" s="32" t="str">
        <f>VLOOKUP(K1254,'Tables to Convert'!$B$4:$C$19,2,FALSE)</f>
        <v>Bachelors</v>
      </c>
      <c r="C1254" s="33">
        <f t="shared" si="78"/>
        <v>55800</v>
      </c>
      <c r="D1254" s="32" t="str">
        <f>VLOOKUP(L1254,'Tables to Convert'!$E$3:$F$7,2,FALSE)</f>
        <v>White</v>
      </c>
      <c r="E1254" s="32" t="str">
        <f>VLOOKUP(M1254,'Tables to Convert'!$H$3:$I$5,2,FALSE)</f>
        <v>Female</v>
      </c>
      <c r="F1254" s="32" t="str">
        <f>VLOOKUP(N1254,'Tables to Convert'!$K$3:$L$8,2,FALSE)</f>
        <v>Ohio</v>
      </c>
      <c r="G1254" s="40">
        <f t="shared" si="79"/>
        <v>51</v>
      </c>
      <c r="H1254" s="34">
        <f t="shared" si="80"/>
        <v>4</v>
      </c>
      <c r="I1254" s="12">
        <v>40</v>
      </c>
      <c r="J1254" s="12">
        <v>51</v>
      </c>
      <c r="K1254" s="12">
        <v>44</v>
      </c>
      <c r="L1254" s="12">
        <v>1</v>
      </c>
      <c r="M1254" s="12">
        <v>2</v>
      </c>
      <c r="N1254" s="12">
        <v>31</v>
      </c>
      <c r="O1254" s="12">
        <v>4</v>
      </c>
      <c r="P1254" s="26">
        <v>55800</v>
      </c>
      <c r="Q1254" s="28">
        <v>739661323</v>
      </c>
      <c r="R1254"/>
      <c r="S1254"/>
    </row>
    <row r="1255" spans="1:19">
      <c r="A1255" s="31">
        <f t="shared" si="77"/>
        <v>50</v>
      </c>
      <c r="B1255" s="32" t="str">
        <f>VLOOKUP(K1255,'Tables to Convert'!$B$4:$C$19,2,FALSE)</f>
        <v>High School Diploma</v>
      </c>
      <c r="C1255" s="33">
        <f t="shared" si="78"/>
        <v>49000</v>
      </c>
      <c r="D1255" s="32" t="str">
        <f>VLOOKUP(L1255,'Tables to Convert'!$E$3:$F$7,2,FALSE)</f>
        <v>White</v>
      </c>
      <c r="E1255" s="32" t="str">
        <f>VLOOKUP(M1255,'Tables to Convert'!$H$3:$I$5,2,FALSE)</f>
        <v>Male</v>
      </c>
      <c r="F1255" s="32" t="str">
        <f>VLOOKUP(N1255,'Tables to Convert'!$K$3:$L$8,2,FALSE)</f>
        <v>Ohio</v>
      </c>
      <c r="G1255" s="40">
        <f t="shared" si="79"/>
        <v>36</v>
      </c>
      <c r="H1255" s="34">
        <f t="shared" si="80"/>
        <v>5</v>
      </c>
      <c r="I1255" s="12">
        <v>50</v>
      </c>
      <c r="J1255" s="12">
        <v>36</v>
      </c>
      <c r="K1255" s="12">
        <v>39</v>
      </c>
      <c r="L1255" s="12">
        <v>1</v>
      </c>
      <c r="M1255" s="12">
        <v>1</v>
      </c>
      <c r="N1255" s="12">
        <v>31</v>
      </c>
      <c r="O1255" s="12">
        <v>5</v>
      </c>
      <c r="P1255" s="26">
        <v>49000</v>
      </c>
      <c r="Q1255" s="28">
        <v>535259500</v>
      </c>
      <c r="R1255"/>
      <c r="S1255"/>
    </row>
    <row r="1256" spans="1:19">
      <c r="A1256" s="31">
        <f t="shared" si="77"/>
        <v>50</v>
      </c>
      <c r="B1256" s="32" t="str">
        <f>VLOOKUP(K1256,'Tables to Convert'!$B$4:$C$19,2,FALSE)</f>
        <v>Graduate School</v>
      </c>
      <c r="C1256" s="33">
        <f t="shared" si="78"/>
        <v>209925</v>
      </c>
      <c r="D1256" s="32" t="str">
        <f>VLOOKUP(L1256,'Tables to Convert'!$E$3:$F$7,2,FALSE)</f>
        <v>White</v>
      </c>
      <c r="E1256" s="32" t="str">
        <f>VLOOKUP(M1256,'Tables to Convert'!$H$3:$I$5,2,FALSE)</f>
        <v>Male</v>
      </c>
      <c r="F1256" s="32" t="str">
        <f>VLOOKUP(N1256,'Tables to Convert'!$K$3:$L$8,2,FALSE)</f>
        <v>Ohio</v>
      </c>
      <c r="G1256" s="40">
        <f t="shared" si="79"/>
        <v>61</v>
      </c>
      <c r="H1256" s="34">
        <f t="shared" si="80"/>
        <v>6</v>
      </c>
      <c r="I1256" s="12">
        <v>50</v>
      </c>
      <c r="J1256" s="12">
        <v>61</v>
      </c>
      <c r="K1256" s="12">
        <v>45</v>
      </c>
      <c r="L1256" s="12">
        <v>1</v>
      </c>
      <c r="M1256" s="12">
        <v>1</v>
      </c>
      <c r="N1256" s="12">
        <v>31</v>
      </c>
      <c r="O1256" s="12">
        <v>6</v>
      </c>
      <c r="P1256" s="26">
        <v>209925</v>
      </c>
      <c r="Q1256" s="28">
        <v>780647822</v>
      </c>
      <c r="R1256"/>
      <c r="S1256"/>
    </row>
    <row r="1257" spans="1:19">
      <c r="A1257" s="31">
        <f t="shared" si="77"/>
        <v>40</v>
      </c>
      <c r="B1257" s="32" t="str">
        <f>VLOOKUP(K1257,'Tables to Convert'!$B$4:$C$19,2,FALSE)</f>
        <v>Graduate School</v>
      </c>
      <c r="C1257" s="33">
        <f t="shared" si="78"/>
        <v>110000</v>
      </c>
      <c r="D1257" s="32" t="str">
        <f>VLOOKUP(L1257,'Tables to Convert'!$E$3:$F$7,2,FALSE)</f>
        <v>White</v>
      </c>
      <c r="E1257" s="32" t="str">
        <f>VLOOKUP(M1257,'Tables to Convert'!$H$3:$I$5,2,FALSE)</f>
        <v>Female</v>
      </c>
      <c r="F1257" s="32" t="str">
        <f>VLOOKUP(N1257,'Tables to Convert'!$K$3:$L$8,2,FALSE)</f>
        <v>Ohio</v>
      </c>
      <c r="G1257" s="40">
        <f t="shared" si="79"/>
        <v>60</v>
      </c>
      <c r="H1257" s="34">
        <f t="shared" si="80"/>
        <v>6</v>
      </c>
      <c r="I1257" s="12">
        <v>40</v>
      </c>
      <c r="J1257" s="12">
        <v>60</v>
      </c>
      <c r="K1257" s="12">
        <v>45</v>
      </c>
      <c r="L1257" s="12">
        <v>1</v>
      </c>
      <c r="M1257" s="12">
        <v>2</v>
      </c>
      <c r="N1257" s="12">
        <v>31</v>
      </c>
      <c r="O1257" s="12">
        <v>6</v>
      </c>
      <c r="P1257" s="26">
        <v>110000</v>
      </c>
      <c r="Q1257" s="28">
        <v>945320114</v>
      </c>
      <c r="R1257"/>
      <c r="S1257"/>
    </row>
    <row r="1258" spans="1:19">
      <c r="A1258" s="31">
        <f t="shared" si="77"/>
        <v>40</v>
      </c>
      <c r="B1258" s="32" t="str">
        <f>VLOOKUP(K1258,'Tables to Convert'!$B$4:$C$19,2,FALSE)</f>
        <v>Bachelors</v>
      </c>
      <c r="C1258" s="33">
        <f t="shared" si="78"/>
        <v>30000</v>
      </c>
      <c r="D1258" s="32" t="str">
        <f>VLOOKUP(L1258,'Tables to Convert'!$E$3:$F$7,2,FALSE)</f>
        <v>White</v>
      </c>
      <c r="E1258" s="32" t="str">
        <f>VLOOKUP(M1258,'Tables to Convert'!$H$3:$I$5,2,FALSE)</f>
        <v>Female</v>
      </c>
      <c r="F1258" s="32" t="str">
        <f>VLOOKUP(N1258,'Tables to Convert'!$K$3:$L$8,2,FALSE)</f>
        <v>Ohio</v>
      </c>
      <c r="G1258" s="40">
        <f t="shared" si="79"/>
        <v>52</v>
      </c>
      <c r="H1258" s="34">
        <f t="shared" si="80"/>
        <v>1</v>
      </c>
      <c r="I1258" s="12">
        <v>40</v>
      </c>
      <c r="J1258" s="12">
        <v>52</v>
      </c>
      <c r="K1258" s="12">
        <v>44</v>
      </c>
      <c r="L1258" s="12">
        <v>1</v>
      </c>
      <c r="M1258" s="12">
        <v>2</v>
      </c>
      <c r="N1258" s="12">
        <v>31</v>
      </c>
      <c r="O1258" s="12">
        <v>1</v>
      </c>
      <c r="P1258" s="26">
        <v>30000</v>
      </c>
      <c r="Q1258" s="28">
        <v>724794137</v>
      </c>
      <c r="R1258"/>
      <c r="S1258"/>
    </row>
    <row r="1259" spans="1:19">
      <c r="A1259" s="31">
        <f t="shared" si="77"/>
        <v>60</v>
      </c>
      <c r="B1259" s="32" t="str">
        <f>VLOOKUP(K1259,'Tables to Convert'!$B$4:$C$19,2,FALSE)</f>
        <v>Some College</v>
      </c>
      <c r="C1259" s="33">
        <f t="shared" si="78"/>
        <v>35000</v>
      </c>
      <c r="D1259" s="32" t="str">
        <f>VLOOKUP(L1259,'Tables to Convert'!$E$3:$F$7,2,FALSE)</f>
        <v>White</v>
      </c>
      <c r="E1259" s="32" t="str">
        <f>VLOOKUP(M1259,'Tables to Convert'!$H$3:$I$5,2,FALSE)</f>
        <v>Male</v>
      </c>
      <c r="F1259" s="32" t="str">
        <f>VLOOKUP(N1259,'Tables to Convert'!$K$3:$L$8,2,FALSE)</f>
        <v>Ohio</v>
      </c>
      <c r="G1259" s="40">
        <f t="shared" si="79"/>
        <v>32</v>
      </c>
      <c r="H1259" s="34">
        <f t="shared" si="80"/>
        <v>5</v>
      </c>
      <c r="I1259" s="12">
        <v>60</v>
      </c>
      <c r="J1259" s="12">
        <v>32</v>
      </c>
      <c r="K1259" s="12">
        <v>43</v>
      </c>
      <c r="L1259" s="12">
        <v>1</v>
      </c>
      <c r="M1259" s="12">
        <v>1</v>
      </c>
      <c r="N1259" s="12">
        <v>31</v>
      </c>
      <c r="O1259" s="12">
        <v>5</v>
      </c>
      <c r="P1259" s="26">
        <v>35000</v>
      </c>
      <c r="Q1259" s="28">
        <v>602837038</v>
      </c>
      <c r="R1259"/>
      <c r="S1259"/>
    </row>
    <row r="1260" spans="1:19">
      <c r="A1260" s="31">
        <f t="shared" si="77"/>
        <v>65</v>
      </c>
      <c r="B1260" s="32" t="str">
        <f>VLOOKUP(K1260,'Tables to Convert'!$B$4:$C$19,2,FALSE)</f>
        <v>11th Grade</v>
      </c>
      <c r="C1260" s="33">
        <f t="shared" si="78"/>
        <v>15000</v>
      </c>
      <c r="D1260" s="32" t="str">
        <f>VLOOKUP(L1260,'Tables to Convert'!$E$3:$F$7,2,FALSE)</f>
        <v>White</v>
      </c>
      <c r="E1260" s="32" t="str">
        <f>VLOOKUP(M1260,'Tables to Convert'!$H$3:$I$5,2,FALSE)</f>
        <v>Male</v>
      </c>
      <c r="F1260" s="32" t="str">
        <f>VLOOKUP(N1260,'Tables to Convert'!$K$3:$L$8,2,FALSE)</f>
        <v>Ohio</v>
      </c>
      <c r="G1260" s="40">
        <f t="shared" si="79"/>
        <v>31</v>
      </c>
      <c r="H1260" s="34">
        <f t="shared" si="80"/>
        <v>5</v>
      </c>
      <c r="I1260" s="12">
        <v>65</v>
      </c>
      <c r="J1260" s="12">
        <v>31</v>
      </c>
      <c r="K1260" s="12">
        <v>37</v>
      </c>
      <c r="L1260" s="12">
        <v>1</v>
      </c>
      <c r="M1260" s="12">
        <v>1</v>
      </c>
      <c r="N1260" s="12">
        <v>31</v>
      </c>
      <c r="O1260" s="12">
        <v>5</v>
      </c>
      <c r="P1260" s="26">
        <v>15000</v>
      </c>
      <c r="Q1260" s="28">
        <v>239714152</v>
      </c>
      <c r="R1260"/>
      <c r="S1260"/>
    </row>
    <row r="1261" spans="1:19">
      <c r="A1261" s="31">
        <f t="shared" si="77"/>
        <v>40</v>
      </c>
      <c r="B1261" s="32" t="str">
        <f>VLOOKUP(K1261,'Tables to Convert'!$B$4:$C$19,2,FALSE)</f>
        <v>High School Diploma</v>
      </c>
      <c r="C1261" s="33">
        <f t="shared" si="78"/>
        <v>11000</v>
      </c>
      <c r="D1261" s="32" t="str">
        <f>VLOOKUP(L1261,'Tables to Convert'!$E$3:$F$7,2,FALSE)</f>
        <v>White</v>
      </c>
      <c r="E1261" s="32" t="str">
        <f>VLOOKUP(M1261,'Tables to Convert'!$H$3:$I$5,2,FALSE)</f>
        <v>Female</v>
      </c>
      <c r="F1261" s="32" t="str">
        <f>VLOOKUP(N1261,'Tables to Convert'!$K$3:$L$8,2,FALSE)</f>
        <v>Ohio</v>
      </c>
      <c r="G1261" s="40">
        <f t="shared" si="79"/>
        <v>33</v>
      </c>
      <c r="H1261" s="34">
        <f t="shared" si="80"/>
        <v>5</v>
      </c>
      <c r="I1261" s="12">
        <v>40</v>
      </c>
      <c r="J1261" s="12">
        <v>33</v>
      </c>
      <c r="K1261" s="12">
        <v>39</v>
      </c>
      <c r="L1261" s="12">
        <v>1</v>
      </c>
      <c r="M1261" s="12">
        <v>2</v>
      </c>
      <c r="N1261" s="12">
        <v>31</v>
      </c>
      <c r="O1261" s="12">
        <v>5</v>
      </c>
      <c r="P1261" s="26">
        <v>11000</v>
      </c>
      <c r="Q1261" s="28">
        <v>841054640</v>
      </c>
      <c r="R1261"/>
      <c r="S1261"/>
    </row>
    <row r="1262" spans="1:19">
      <c r="A1262" s="31">
        <f t="shared" si="77"/>
        <v>40</v>
      </c>
      <c r="B1262" s="32" t="str">
        <f>VLOOKUP(K1262,'Tables to Convert'!$B$4:$C$19,2,FALSE)</f>
        <v>Bachelors</v>
      </c>
      <c r="C1262" s="33">
        <f t="shared" si="78"/>
        <v>50000</v>
      </c>
      <c r="D1262" s="32" t="str">
        <f>VLOOKUP(L1262,'Tables to Convert'!$E$3:$F$7,2,FALSE)</f>
        <v>White</v>
      </c>
      <c r="E1262" s="32" t="str">
        <f>VLOOKUP(M1262,'Tables to Convert'!$H$3:$I$5,2,FALSE)</f>
        <v>Male</v>
      </c>
      <c r="F1262" s="32" t="str">
        <f>VLOOKUP(N1262,'Tables to Convert'!$K$3:$L$8,2,FALSE)</f>
        <v>Ohio</v>
      </c>
      <c r="G1262" s="40">
        <f t="shared" si="79"/>
        <v>58</v>
      </c>
      <c r="H1262" s="34">
        <f t="shared" si="80"/>
        <v>7</v>
      </c>
      <c r="I1262" s="12">
        <v>40</v>
      </c>
      <c r="J1262" s="12">
        <v>58</v>
      </c>
      <c r="K1262" s="12">
        <v>44</v>
      </c>
      <c r="L1262" s="12">
        <v>1</v>
      </c>
      <c r="M1262" s="12">
        <v>1</v>
      </c>
      <c r="N1262" s="12">
        <v>31</v>
      </c>
      <c r="O1262" s="12">
        <v>7</v>
      </c>
      <c r="P1262" s="26">
        <v>50000</v>
      </c>
      <c r="Q1262" s="28">
        <v>207402036</v>
      </c>
      <c r="R1262"/>
      <c r="S1262"/>
    </row>
    <row r="1263" spans="1:19">
      <c r="A1263" s="31">
        <f t="shared" si="77"/>
        <v>40</v>
      </c>
      <c r="B1263" s="32" t="str">
        <f>VLOOKUP(K1263,'Tables to Convert'!$B$4:$C$19,2,FALSE)</f>
        <v>High School Diploma</v>
      </c>
      <c r="C1263" s="33">
        <f t="shared" si="78"/>
        <v>14444</v>
      </c>
      <c r="D1263" s="32" t="str">
        <f>VLOOKUP(L1263,'Tables to Convert'!$E$3:$F$7,2,FALSE)</f>
        <v>White</v>
      </c>
      <c r="E1263" s="32" t="str">
        <f>VLOOKUP(M1263,'Tables to Convert'!$H$3:$I$5,2,FALSE)</f>
        <v>Female</v>
      </c>
      <c r="F1263" s="32" t="str">
        <f>VLOOKUP(N1263,'Tables to Convert'!$K$3:$L$8,2,FALSE)</f>
        <v>Ohio</v>
      </c>
      <c r="G1263" s="40">
        <f t="shared" si="79"/>
        <v>54</v>
      </c>
      <c r="H1263" s="34">
        <f t="shared" si="80"/>
        <v>7</v>
      </c>
      <c r="I1263" s="12">
        <v>40</v>
      </c>
      <c r="J1263" s="12">
        <v>54</v>
      </c>
      <c r="K1263" s="12">
        <v>39</v>
      </c>
      <c r="L1263" s="12">
        <v>1</v>
      </c>
      <c r="M1263" s="12">
        <v>2</v>
      </c>
      <c r="N1263" s="12">
        <v>31</v>
      </c>
      <c r="O1263" s="12">
        <v>7</v>
      </c>
      <c r="P1263" s="26">
        <v>14444</v>
      </c>
      <c r="Q1263" s="28">
        <v>871735193</v>
      </c>
      <c r="R1263"/>
      <c r="S1263"/>
    </row>
    <row r="1264" spans="1:19">
      <c r="A1264" s="31">
        <f t="shared" si="77"/>
        <v>50</v>
      </c>
      <c r="B1264" s="32" t="str">
        <f>VLOOKUP(K1264,'Tables to Convert'!$B$4:$C$19,2,FALSE)</f>
        <v>Bachelors</v>
      </c>
      <c r="C1264" s="33">
        <f t="shared" si="78"/>
        <v>65000</v>
      </c>
      <c r="D1264" s="32" t="str">
        <f>VLOOKUP(L1264,'Tables to Convert'!$E$3:$F$7,2,FALSE)</f>
        <v>White</v>
      </c>
      <c r="E1264" s="32" t="str">
        <f>VLOOKUP(M1264,'Tables to Convert'!$H$3:$I$5,2,FALSE)</f>
        <v>Male</v>
      </c>
      <c r="F1264" s="32" t="str">
        <f>VLOOKUP(N1264,'Tables to Convert'!$K$3:$L$8,2,FALSE)</f>
        <v>Ohio</v>
      </c>
      <c r="G1264" s="40">
        <f t="shared" si="79"/>
        <v>36</v>
      </c>
      <c r="H1264" s="34">
        <f t="shared" si="80"/>
        <v>7</v>
      </c>
      <c r="I1264" s="12">
        <v>50</v>
      </c>
      <c r="J1264" s="12">
        <v>36</v>
      </c>
      <c r="K1264" s="12">
        <v>44</v>
      </c>
      <c r="L1264" s="12">
        <v>1</v>
      </c>
      <c r="M1264" s="12">
        <v>1</v>
      </c>
      <c r="N1264" s="12">
        <v>31</v>
      </c>
      <c r="O1264" s="12">
        <v>7</v>
      </c>
      <c r="P1264" s="26">
        <v>65000</v>
      </c>
      <c r="Q1264" s="28">
        <v>70304367</v>
      </c>
      <c r="R1264"/>
      <c r="S1264"/>
    </row>
    <row r="1265" spans="1:19">
      <c r="A1265" s="31">
        <f t="shared" si="77"/>
        <v>38</v>
      </c>
      <c r="B1265" s="32" t="str">
        <f>VLOOKUP(K1265,'Tables to Convert'!$B$4:$C$19,2,FALSE)</f>
        <v>Some College</v>
      </c>
      <c r="C1265" s="33">
        <f t="shared" si="78"/>
        <v>25650</v>
      </c>
      <c r="D1265" s="32" t="str">
        <f>VLOOKUP(L1265,'Tables to Convert'!$E$3:$F$7,2,FALSE)</f>
        <v>White</v>
      </c>
      <c r="E1265" s="32" t="str">
        <f>VLOOKUP(M1265,'Tables to Convert'!$H$3:$I$5,2,FALSE)</f>
        <v>Female</v>
      </c>
      <c r="F1265" s="32" t="str">
        <f>VLOOKUP(N1265,'Tables to Convert'!$K$3:$L$8,2,FALSE)</f>
        <v>Ohio</v>
      </c>
      <c r="G1265" s="40">
        <f t="shared" si="79"/>
        <v>51</v>
      </c>
      <c r="H1265" s="34">
        <f t="shared" si="80"/>
        <v>8</v>
      </c>
      <c r="I1265" s="12">
        <v>38</v>
      </c>
      <c r="J1265" s="12">
        <v>51</v>
      </c>
      <c r="K1265" s="12">
        <v>40</v>
      </c>
      <c r="L1265" s="12">
        <v>1</v>
      </c>
      <c r="M1265" s="12">
        <v>2</v>
      </c>
      <c r="N1265" s="12">
        <v>31</v>
      </c>
      <c r="O1265" s="12">
        <v>8</v>
      </c>
      <c r="P1265" s="26">
        <v>25650</v>
      </c>
      <c r="Q1265" s="28">
        <v>250934310</v>
      </c>
      <c r="R1265"/>
      <c r="S1265"/>
    </row>
    <row r="1266" spans="1:19">
      <c r="A1266" s="31">
        <f t="shared" si="77"/>
        <v>70</v>
      </c>
      <c r="B1266" s="32" t="str">
        <f>VLOOKUP(K1266,'Tables to Convert'!$B$4:$C$19,2,FALSE)</f>
        <v>Some College</v>
      </c>
      <c r="C1266" s="33">
        <f t="shared" si="78"/>
        <v>60000</v>
      </c>
      <c r="D1266" s="32" t="str">
        <f>VLOOKUP(L1266,'Tables to Convert'!$E$3:$F$7,2,FALSE)</f>
        <v>White</v>
      </c>
      <c r="E1266" s="32" t="str">
        <f>VLOOKUP(M1266,'Tables to Convert'!$H$3:$I$5,2,FALSE)</f>
        <v>Male</v>
      </c>
      <c r="F1266" s="32" t="str">
        <f>VLOOKUP(N1266,'Tables to Convert'!$K$3:$L$8,2,FALSE)</f>
        <v>Ohio</v>
      </c>
      <c r="G1266" s="40">
        <f t="shared" si="79"/>
        <v>45</v>
      </c>
      <c r="H1266" s="34">
        <f t="shared" si="80"/>
        <v>8</v>
      </c>
      <c r="I1266" s="12">
        <v>70</v>
      </c>
      <c r="J1266" s="12">
        <v>45</v>
      </c>
      <c r="K1266" s="12">
        <v>43</v>
      </c>
      <c r="L1266" s="12">
        <v>1</v>
      </c>
      <c r="M1266" s="12">
        <v>1</v>
      </c>
      <c r="N1266" s="12">
        <v>31</v>
      </c>
      <c r="O1266" s="12">
        <v>8</v>
      </c>
      <c r="P1266" s="26">
        <v>60000</v>
      </c>
      <c r="Q1266" s="28">
        <v>931897596</v>
      </c>
      <c r="R1266"/>
      <c r="S1266"/>
    </row>
    <row r="1267" spans="1:19">
      <c r="A1267" s="31">
        <f t="shared" si="77"/>
        <v>50</v>
      </c>
      <c r="B1267" s="32" t="str">
        <f>VLOOKUP(K1267,'Tables to Convert'!$B$4:$C$19,2,FALSE)</f>
        <v>Graduate School</v>
      </c>
      <c r="C1267" s="33">
        <f t="shared" si="78"/>
        <v>0</v>
      </c>
      <c r="D1267" s="32" t="str">
        <f>VLOOKUP(L1267,'Tables to Convert'!$E$3:$F$7,2,FALSE)</f>
        <v>White</v>
      </c>
      <c r="E1267" s="32" t="str">
        <f>VLOOKUP(M1267,'Tables to Convert'!$H$3:$I$5,2,FALSE)</f>
        <v>Female</v>
      </c>
      <c r="F1267" s="32" t="str">
        <f>VLOOKUP(N1267,'Tables to Convert'!$K$3:$L$8,2,FALSE)</f>
        <v>Ohio</v>
      </c>
      <c r="G1267" s="40">
        <f t="shared" si="79"/>
        <v>40</v>
      </c>
      <c r="H1267" s="34">
        <f t="shared" si="80"/>
        <v>8</v>
      </c>
      <c r="I1267" s="12">
        <v>50</v>
      </c>
      <c r="J1267" s="12">
        <v>40</v>
      </c>
      <c r="K1267" s="12">
        <v>46</v>
      </c>
      <c r="L1267" s="12">
        <v>1</v>
      </c>
      <c r="M1267" s="12">
        <v>2</v>
      </c>
      <c r="N1267" s="12">
        <v>31</v>
      </c>
      <c r="O1267" s="12">
        <v>8</v>
      </c>
      <c r="P1267" s="26">
        <v>0</v>
      </c>
      <c r="Q1267" s="28">
        <v>58909446</v>
      </c>
      <c r="R1267"/>
      <c r="S1267"/>
    </row>
    <row r="1268" spans="1:19">
      <c r="A1268" s="31">
        <f t="shared" si="77"/>
        <v>40</v>
      </c>
      <c r="B1268" s="32" t="str">
        <f>VLOOKUP(K1268,'Tables to Convert'!$B$4:$C$19,2,FALSE)</f>
        <v>High School Diploma</v>
      </c>
      <c r="C1268" s="33">
        <f t="shared" si="78"/>
        <v>22670</v>
      </c>
      <c r="D1268" s="32" t="str">
        <f>VLOOKUP(L1268,'Tables to Convert'!$E$3:$F$7,2,FALSE)</f>
        <v>White</v>
      </c>
      <c r="E1268" s="32" t="str">
        <f>VLOOKUP(M1268,'Tables to Convert'!$H$3:$I$5,2,FALSE)</f>
        <v>Male</v>
      </c>
      <c r="F1268" s="32" t="str">
        <f>VLOOKUP(N1268,'Tables to Convert'!$K$3:$L$8,2,FALSE)</f>
        <v>Ohio</v>
      </c>
      <c r="G1268" s="40">
        <f t="shared" si="79"/>
        <v>60</v>
      </c>
      <c r="H1268" s="34">
        <f t="shared" si="80"/>
        <v>3</v>
      </c>
      <c r="I1268" s="12">
        <v>40</v>
      </c>
      <c r="J1268" s="12">
        <v>60</v>
      </c>
      <c r="K1268" s="12">
        <v>39</v>
      </c>
      <c r="L1268" s="12">
        <v>1</v>
      </c>
      <c r="M1268" s="12">
        <v>1</v>
      </c>
      <c r="N1268" s="12">
        <v>31</v>
      </c>
      <c r="O1268" s="12">
        <v>3</v>
      </c>
      <c r="P1268" s="26">
        <v>22670</v>
      </c>
      <c r="Q1268" s="28">
        <v>402265463</v>
      </c>
      <c r="R1268"/>
      <c r="S1268"/>
    </row>
    <row r="1269" spans="1:19">
      <c r="A1269" s="31">
        <f t="shared" si="77"/>
        <v>40</v>
      </c>
      <c r="B1269" s="32" t="str">
        <f>VLOOKUP(K1269,'Tables to Convert'!$B$4:$C$19,2,FALSE)</f>
        <v>Some College</v>
      </c>
      <c r="C1269" s="33">
        <f t="shared" si="78"/>
        <v>20000</v>
      </c>
      <c r="D1269" s="32" t="str">
        <f>VLOOKUP(L1269,'Tables to Convert'!$E$3:$F$7,2,FALSE)</f>
        <v>White</v>
      </c>
      <c r="E1269" s="32" t="str">
        <f>VLOOKUP(M1269,'Tables to Convert'!$H$3:$I$5,2,FALSE)</f>
        <v>Male</v>
      </c>
      <c r="F1269" s="32" t="str">
        <f>VLOOKUP(N1269,'Tables to Convert'!$K$3:$L$8,2,FALSE)</f>
        <v>Ohio</v>
      </c>
      <c r="G1269" s="40">
        <f t="shared" si="79"/>
        <v>22</v>
      </c>
      <c r="H1269" s="34">
        <f t="shared" si="80"/>
        <v>4</v>
      </c>
      <c r="I1269" s="12">
        <v>40</v>
      </c>
      <c r="J1269" s="12">
        <v>22</v>
      </c>
      <c r="K1269" s="12">
        <v>40</v>
      </c>
      <c r="L1269" s="12">
        <v>1</v>
      </c>
      <c r="M1269" s="12">
        <v>1</v>
      </c>
      <c r="N1269" s="12">
        <v>31</v>
      </c>
      <c r="O1269" s="12">
        <v>4</v>
      </c>
      <c r="P1269" s="26">
        <v>20000</v>
      </c>
      <c r="Q1269" s="28">
        <v>291697676</v>
      </c>
      <c r="R1269"/>
      <c r="S1269"/>
    </row>
    <row r="1270" spans="1:19">
      <c r="A1270" s="31">
        <f t="shared" si="77"/>
        <v>45</v>
      </c>
      <c r="B1270" s="32" t="str">
        <f>VLOOKUP(K1270,'Tables to Convert'!$B$4:$C$19,2,FALSE)</f>
        <v>High School Diploma</v>
      </c>
      <c r="C1270" s="33">
        <f t="shared" si="78"/>
        <v>15000</v>
      </c>
      <c r="D1270" s="32" t="str">
        <f>VLOOKUP(L1270,'Tables to Convert'!$E$3:$F$7,2,FALSE)</f>
        <v>White</v>
      </c>
      <c r="E1270" s="32" t="str">
        <f>VLOOKUP(M1270,'Tables to Convert'!$H$3:$I$5,2,FALSE)</f>
        <v>Female</v>
      </c>
      <c r="F1270" s="32" t="str">
        <f>VLOOKUP(N1270,'Tables to Convert'!$K$3:$L$8,2,FALSE)</f>
        <v>Ohio</v>
      </c>
      <c r="G1270" s="40">
        <f t="shared" si="79"/>
        <v>24</v>
      </c>
      <c r="H1270" s="34">
        <f t="shared" si="80"/>
        <v>2</v>
      </c>
      <c r="I1270" s="12">
        <v>45</v>
      </c>
      <c r="J1270" s="12">
        <v>24</v>
      </c>
      <c r="K1270" s="12">
        <v>39</v>
      </c>
      <c r="L1270" s="12">
        <v>1</v>
      </c>
      <c r="M1270" s="12">
        <v>2</v>
      </c>
      <c r="N1270" s="12">
        <v>31</v>
      </c>
      <c r="O1270" s="12">
        <v>2</v>
      </c>
      <c r="P1270" s="26">
        <v>15000</v>
      </c>
      <c r="Q1270" s="28">
        <v>824846079</v>
      </c>
      <c r="R1270"/>
      <c r="S1270"/>
    </row>
    <row r="1271" spans="1:19">
      <c r="A1271" s="31">
        <f t="shared" si="77"/>
        <v>50</v>
      </c>
      <c r="B1271" s="32" t="str">
        <f>VLOOKUP(K1271,'Tables to Convert'!$B$4:$C$19,2,FALSE)</f>
        <v>High School Diploma</v>
      </c>
      <c r="C1271" s="33">
        <f t="shared" si="78"/>
        <v>48800</v>
      </c>
      <c r="D1271" s="32" t="str">
        <f>VLOOKUP(L1271,'Tables to Convert'!$E$3:$F$7,2,FALSE)</f>
        <v>White</v>
      </c>
      <c r="E1271" s="32" t="str">
        <f>VLOOKUP(M1271,'Tables to Convert'!$H$3:$I$5,2,FALSE)</f>
        <v>Male</v>
      </c>
      <c r="F1271" s="32" t="str">
        <f>VLOOKUP(N1271,'Tables to Convert'!$K$3:$L$8,2,FALSE)</f>
        <v>Ohio</v>
      </c>
      <c r="G1271" s="40">
        <f t="shared" si="79"/>
        <v>25</v>
      </c>
      <c r="H1271" s="34">
        <f t="shared" si="80"/>
        <v>2</v>
      </c>
      <c r="I1271" s="12">
        <v>50</v>
      </c>
      <c r="J1271" s="12">
        <v>25</v>
      </c>
      <c r="K1271" s="12">
        <v>39</v>
      </c>
      <c r="L1271" s="12">
        <v>1</v>
      </c>
      <c r="M1271" s="12">
        <v>1</v>
      </c>
      <c r="N1271" s="12">
        <v>31</v>
      </c>
      <c r="O1271" s="12">
        <v>2</v>
      </c>
      <c r="P1271" s="26">
        <v>48800</v>
      </c>
      <c r="Q1271" s="28">
        <v>819763495</v>
      </c>
      <c r="R1271"/>
      <c r="S1271"/>
    </row>
    <row r="1272" spans="1:19">
      <c r="A1272" s="31">
        <f t="shared" si="77"/>
        <v>40</v>
      </c>
      <c r="B1272" s="32" t="str">
        <f>VLOOKUP(K1272,'Tables to Convert'!$B$4:$C$19,2,FALSE)</f>
        <v>Some College</v>
      </c>
      <c r="C1272" s="33">
        <f t="shared" si="78"/>
        <v>46000</v>
      </c>
      <c r="D1272" s="32" t="str">
        <f>VLOOKUP(L1272,'Tables to Convert'!$E$3:$F$7,2,FALSE)</f>
        <v>White</v>
      </c>
      <c r="E1272" s="32" t="str">
        <f>VLOOKUP(M1272,'Tables to Convert'!$H$3:$I$5,2,FALSE)</f>
        <v>Male</v>
      </c>
      <c r="F1272" s="32" t="str">
        <f>VLOOKUP(N1272,'Tables to Convert'!$K$3:$L$8,2,FALSE)</f>
        <v>Ohio</v>
      </c>
      <c r="G1272" s="40">
        <f t="shared" si="79"/>
        <v>49</v>
      </c>
      <c r="H1272" s="34">
        <f t="shared" si="80"/>
        <v>2</v>
      </c>
      <c r="I1272" s="12">
        <v>40</v>
      </c>
      <c r="J1272" s="12">
        <v>49</v>
      </c>
      <c r="K1272" s="12">
        <v>43</v>
      </c>
      <c r="L1272" s="12">
        <v>1</v>
      </c>
      <c r="M1272" s="12">
        <v>1</v>
      </c>
      <c r="N1272" s="12">
        <v>31</v>
      </c>
      <c r="O1272" s="12">
        <v>2</v>
      </c>
      <c r="P1272" s="26">
        <v>46000</v>
      </c>
      <c r="Q1272" s="28">
        <v>118006538</v>
      </c>
      <c r="R1272"/>
      <c r="S1272"/>
    </row>
    <row r="1273" spans="1:19">
      <c r="A1273" s="31">
        <f t="shared" si="77"/>
        <v>40</v>
      </c>
      <c r="B1273" s="32" t="str">
        <f>VLOOKUP(K1273,'Tables to Convert'!$B$4:$C$19,2,FALSE)</f>
        <v>High School Diploma</v>
      </c>
      <c r="C1273" s="33">
        <f t="shared" si="78"/>
        <v>27000</v>
      </c>
      <c r="D1273" s="32" t="str">
        <f>VLOOKUP(L1273,'Tables to Convert'!$E$3:$F$7,2,FALSE)</f>
        <v>White</v>
      </c>
      <c r="E1273" s="32" t="str">
        <f>VLOOKUP(M1273,'Tables to Convert'!$H$3:$I$5,2,FALSE)</f>
        <v>Female</v>
      </c>
      <c r="F1273" s="32" t="str">
        <f>VLOOKUP(N1273,'Tables to Convert'!$K$3:$L$8,2,FALSE)</f>
        <v>Ohio</v>
      </c>
      <c r="G1273" s="40">
        <f t="shared" si="79"/>
        <v>41</v>
      </c>
      <c r="H1273" s="34">
        <f t="shared" si="80"/>
        <v>2</v>
      </c>
      <c r="I1273" s="12">
        <v>40</v>
      </c>
      <c r="J1273" s="12">
        <v>41</v>
      </c>
      <c r="K1273" s="12">
        <v>39</v>
      </c>
      <c r="L1273" s="12">
        <v>1</v>
      </c>
      <c r="M1273" s="12">
        <v>2</v>
      </c>
      <c r="N1273" s="12">
        <v>31</v>
      </c>
      <c r="O1273" s="12">
        <v>2</v>
      </c>
      <c r="P1273" s="26">
        <v>27000</v>
      </c>
      <c r="Q1273" s="28">
        <v>804802593</v>
      </c>
      <c r="R1273"/>
      <c r="S1273"/>
    </row>
    <row r="1274" spans="1:19">
      <c r="A1274" s="31">
        <f t="shared" si="77"/>
        <v>60</v>
      </c>
      <c r="B1274" s="32" t="str">
        <f>VLOOKUP(K1274,'Tables to Convert'!$B$4:$C$19,2,FALSE)</f>
        <v>High School Diploma</v>
      </c>
      <c r="C1274" s="33">
        <f t="shared" si="78"/>
        <v>32000</v>
      </c>
      <c r="D1274" s="32" t="str">
        <f>VLOOKUP(L1274,'Tables to Convert'!$E$3:$F$7,2,FALSE)</f>
        <v>White</v>
      </c>
      <c r="E1274" s="32" t="str">
        <f>VLOOKUP(M1274,'Tables to Convert'!$H$3:$I$5,2,FALSE)</f>
        <v>Male</v>
      </c>
      <c r="F1274" s="32" t="str">
        <f>VLOOKUP(N1274,'Tables to Convert'!$K$3:$L$8,2,FALSE)</f>
        <v>Ohio</v>
      </c>
      <c r="G1274" s="40">
        <f t="shared" si="79"/>
        <v>46</v>
      </c>
      <c r="H1274" s="34">
        <f t="shared" si="80"/>
        <v>1</v>
      </c>
      <c r="I1274" s="12">
        <v>60</v>
      </c>
      <c r="J1274" s="12">
        <v>46</v>
      </c>
      <c r="K1274" s="12">
        <v>39</v>
      </c>
      <c r="L1274" s="12">
        <v>1</v>
      </c>
      <c r="M1274" s="12">
        <v>1</v>
      </c>
      <c r="N1274" s="12">
        <v>31</v>
      </c>
      <c r="O1274" s="12">
        <v>1</v>
      </c>
      <c r="P1274" s="26">
        <v>32000</v>
      </c>
      <c r="Q1274" s="28">
        <v>477722228</v>
      </c>
      <c r="R1274"/>
      <c r="S1274"/>
    </row>
    <row r="1275" spans="1:19">
      <c r="A1275" s="31">
        <f t="shared" si="77"/>
        <v>40</v>
      </c>
      <c r="B1275" s="32" t="str">
        <f>VLOOKUP(K1275,'Tables to Convert'!$B$4:$C$19,2,FALSE)</f>
        <v>Some College</v>
      </c>
      <c r="C1275" s="33">
        <f t="shared" si="78"/>
        <v>42500</v>
      </c>
      <c r="D1275" s="32" t="str">
        <f>VLOOKUP(L1275,'Tables to Convert'!$E$3:$F$7,2,FALSE)</f>
        <v>White</v>
      </c>
      <c r="E1275" s="32" t="str">
        <f>VLOOKUP(M1275,'Tables to Convert'!$H$3:$I$5,2,FALSE)</f>
        <v>Male</v>
      </c>
      <c r="F1275" s="32" t="str">
        <f>VLOOKUP(N1275,'Tables to Convert'!$K$3:$L$8,2,FALSE)</f>
        <v>Ohio</v>
      </c>
      <c r="G1275" s="40">
        <f t="shared" si="79"/>
        <v>33</v>
      </c>
      <c r="H1275" s="34">
        <f t="shared" si="80"/>
        <v>7</v>
      </c>
      <c r="I1275" s="12">
        <v>40</v>
      </c>
      <c r="J1275" s="12">
        <v>33</v>
      </c>
      <c r="K1275" s="12">
        <v>41</v>
      </c>
      <c r="L1275" s="12">
        <v>1</v>
      </c>
      <c r="M1275" s="12">
        <v>1</v>
      </c>
      <c r="N1275" s="12">
        <v>31</v>
      </c>
      <c r="O1275" s="12">
        <v>7</v>
      </c>
      <c r="P1275" s="26">
        <v>42500</v>
      </c>
      <c r="Q1275" s="28">
        <v>189249829</v>
      </c>
      <c r="R1275"/>
      <c r="S1275"/>
    </row>
    <row r="1276" spans="1:19">
      <c r="A1276" s="31">
        <f t="shared" si="77"/>
        <v>44</v>
      </c>
      <c r="B1276" s="32" t="str">
        <f>VLOOKUP(K1276,'Tables to Convert'!$B$4:$C$19,2,FALSE)</f>
        <v>Some College</v>
      </c>
      <c r="C1276" s="33">
        <f t="shared" si="78"/>
        <v>10800</v>
      </c>
      <c r="D1276" s="32" t="str">
        <f>VLOOKUP(L1276,'Tables to Convert'!$E$3:$F$7,2,FALSE)</f>
        <v>White</v>
      </c>
      <c r="E1276" s="32" t="str">
        <f>VLOOKUP(M1276,'Tables to Convert'!$H$3:$I$5,2,FALSE)</f>
        <v>Female</v>
      </c>
      <c r="F1276" s="32" t="str">
        <f>VLOOKUP(N1276,'Tables to Convert'!$K$3:$L$8,2,FALSE)</f>
        <v>Ohio</v>
      </c>
      <c r="G1276" s="40">
        <f t="shared" si="79"/>
        <v>34</v>
      </c>
      <c r="H1276" s="34">
        <f t="shared" si="80"/>
        <v>5</v>
      </c>
      <c r="I1276" s="12">
        <v>44</v>
      </c>
      <c r="J1276" s="12">
        <v>34</v>
      </c>
      <c r="K1276" s="12">
        <v>43</v>
      </c>
      <c r="L1276" s="12">
        <v>1</v>
      </c>
      <c r="M1276" s="12">
        <v>2</v>
      </c>
      <c r="N1276" s="12">
        <v>31</v>
      </c>
      <c r="O1276" s="12">
        <v>5</v>
      </c>
      <c r="P1276" s="26">
        <v>10800</v>
      </c>
      <c r="Q1276" s="28">
        <v>496416477</v>
      </c>
      <c r="R1276"/>
      <c r="S1276"/>
    </row>
    <row r="1277" spans="1:19">
      <c r="A1277" s="31">
        <f t="shared" si="77"/>
        <v>50</v>
      </c>
      <c r="B1277" s="32" t="str">
        <f>VLOOKUP(K1277,'Tables to Convert'!$B$4:$C$19,2,FALSE)</f>
        <v>Some College</v>
      </c>
      <c r="C1277" s="33">
        <f t="shared" si="78"/>
        <v>72000</v>
      </c>
      <c r="D1277" s="32" t="str">
        <f>VLOOKUP(L1277,'Tables to Convert'!$E$3:$F$7,2,FALSE)</f>
        <v>White</v>
      </c>
      <c r="E1277" s="32" t="str">
        <f>VLOOKUP(M1277,'Tables to Convert'!$H$3:$I$5,2,FALSE)</f>
        <v>Male</v>
      </c>
      <c r="F1277" s="32" t="str">
        <f>VLOOKUP(N1277,'Tables to Convert'!$K$3:$L$8,2,FALSE)</f>
        <v>Ohio</v>
      </c>
      <c r="G1277" s="40">
        <f t="shared" si="79"/>
        <v>49</v>
      </c>
      <c r="H1277" s="34">
        <f t="shared" si="80"/>
        <v>7</v>
      </c>
      <c r="I1277" s="12">
        <v>50</v>
      </c>
      <c r="J1277" s="12">
        <v>49</v>
      </c>
      <c r="K1277" s="12">
        <v>43</v>
      </c>
      <c r="L1277" s="12">
        <v>1</v>
      </c>
      <c r="M1277" s="12">
        <v>1</v>
      </c>
      <c r="N1277" s="12">
        <v>31</v>
      </c>
      <c r="O1277" s="12">
        <v>7</v>
      </c>
      <c r="P1277" s="26">
        <v>72000</v>
      </c>
      <c r="Q1277" s="28">
        <v>361452068</v>
      </c>
      <c r="R1277"/>
      <c r="S1277"/>
    </row>
    <row r="1278" spans="1:19">
      <c r="A1278" s="31">
        <f t="shared" si="77"/>
        <v>40</v>
      </c>
      <c r="B1278" s="32" t="str">
        <f>VLOOKUP(K1278,'Tables to Convert'!$B$4:$C$19,2,FALSE)</f>
        <v>High School Diploma</v>
      </c>
      <c r="C1278" s="33">
        <f t="shared" si="78"/>
        <v>35000</v>
      </c>
      <c r="D1278" s="32" t="str">
        <f>VLOOKUP(L1278,'Tables to Convert'!$E$3:$F$7,2,FALSE)</f>
        <v>White</v>
      </c>
      <c r="E1278" s="32" t="str">
        <f>VLOOKUP(M1278,'Tables to Convert'!$H$3:$I$5,2,FALSE)</f>
        <v>Female</v>
      </c>
      <c r="F1278" s="32" t="str">
        <f>VLOOKUP(N1278,'Tables to Convert'!$K$3:$L$8,2,FALSE)</f>
        <v>Ohio</v>
      </c>
      <c r="G1278" s="40">
        <f t="shared" si="79"/>
        <v>44</v>
      </c>
      <c r="H1278" s="34">
        <f t="shared" si="80"/>
        <v>7</v>
      </c>
      <c r="I1278" s="12">
        <v>40</v>
      </c>
      <c r="J1278" s="12">
        <v>44</v>
      </c>
      <c r="K1278" s="12">
        <v>39</v>
      </c>
      <c r="L1278" s="12">
        <v>1</v>
      </c>
      <c r="M1278" s="12">
        <v>2</v>
      </c>
      <c r="N1278" s="12">
        <v>31</v>
      </c>
      <c r="O1278" s="12">
        <v>7</v>
      </c>
      <c r="P1278" s="26">
        <v>35000</v>
      </c>
      <c r="Q1278" s="28">
        <v>629498975</v>
      </c>
      <c r="R1278"/>
      <c r="S1278"/>
    </row>
    <row r="1279" spans="1:19">
      <c r="A1279" s="31">
        <f t="shared" si="77"/>
        <v>70</v>
      </c>
      <c r="B1279" s="32" t="str">
        <f>VLOOKUP(K1279,'Tables to Convert'!$B$4:$C$19,2,FALSE)</f>
        <v>High School Diploma</v>
      </c>
      <c r="C1279" s="33">
        <f t="shared" si="78"/>
        <v>72000</v>
      </c>
      <c r="D1279" s="32" t="str">
        <f>VLOOKUP(L1279,'Tables to Convert'!$E$3:$F$7,2,FALSE)</f>
        <v>White</v>
      </c>
      <c r="E1279" s="32" t="str">
        <f>VLOOKUP(M1279,'Tables to Convert'!$H$3:$I$5,2,FALSE)</f>
        <v>Male</v>
      </c>
      <c r="F1279" s="32" t="str">
        <f>VLOOKUP(N1279,'Tables to Convert'!$K$3:$L$8,2,FALSE)</f>
        <v>Ohio</v>
      </c>
      <c r="G1279" s="40">
        <f t="shared" si="79"/>
        <v>37</v>
      </c>
      <c r="H1279" s="34">
        <f t="shared" si="80"/>
        <v>7</v>
      </c>
      <c r="I1279" s="12">
        <v>70</v>
      </c>
      <c r="J1279" s="12">
        <v>37</v>
      </c>
      <c r="K1279" s="12">
        <v>39</v>
      </c>
      <c r="L1279" s="12">
        <v>1</v>
      </c>
      <c r="M1279" s="12">
        <v>1</v>
      </c>
      <c r="N1279" s="12">
        <v>31</v>
      </c>
      <c r="O1279" s="12">
        <v>7</v>
      </c>
      <c r="P1279" s="26">
        <v>72000</v>
      </c>
      <c r="Q1279" s="28">
        <v>712054249</v>
      </c>
      <c r="R1279"/>
      <c r="S1279"/>
    </row>
    <row r="1280" spans="1:19">
      <c r="A1280" s="31">
        <f t="shared" si="77"/>
        <v>35</v>
      </c>
      <c r="B1280" s="32" t="str">
        <f>VLOOKUP(K1280,'Tables to Convert'!$B$4:$C$19,2,FALSE)</f>
        <v>Some College</v>
      </c>
      <c r="C1280" s="33">
        <f t="shared" si="78"/>
        <v>49000</v>
      </c>
      <c r="D1280" s="32" t="str">
        <f>VLOOKUP(L1280,'Tables to Convert'!$E$3:$F$7,2,FALSE)</f>
        <v>White</v>
      </c>
      <c r="E1280" s="32" t="str">
        <f>VLOOKUP(M1280,'Tables to Convert'!$H$3:$I$5,2,FALSE)</f>
        <v>Female</v>
      </c>
      <c r="F1280" s="32" t="str">
        <f>VLOOKUP(N1280,'Tables to Convert'!$K$3:$L$8,2,FALSE)</f>
        <v>Ohio</v>
      </c>
      <c r="G1280" s="40">
        <f t="shared" si="79"/>
        <v>32</v>
      </c>
      <c r="H1280" s="34">
        <f t="shared" si="80"/>
        <v>8</v>
      </c>
      <c r="I1280" s="12">
        <v>35</v>
      </c>
      <c r="J1280" s="12">
        <v>32</v>
      </c>
      <c r="K1280" s="12">
        <v>43</v>
      </c>
      <c r="L1280" s="12">
        <v>1</v>
      </c>
      <c r="M1280" s="12">
        <v>2</v>
      </c>
      <c r="N1280" s="12">
        <v>31</v>
      </c>
      <c r="O1280" s="12">
        <v>8</v>
      </c>
      <c r="P1280" s="26">
        <v>49000</v>
      </c>
      <c r="Q1280" s="28">
        <v>410200950</v>
      </c>
      <c r="R1280"/>
      <c r="S1280"/>
    </row>
    <row r="1281" spans="1:19">
      <c r="A1281" s="31">
        <f t="shared" si="77"/>
        <v>50</v>
      </c>
      <c r="B1281" s="32" t="str">
        <f>VLOOKUP(K1281,'Tables to Convert'!$B$4:$C$19,2,FALSE)</f>
        <v>Some College</v>
      </c>
      <c r="C1281" s="33">
        <f t="shared" si="78"/>
        <v>91000</v>
      </c>
      <c r="D1281" s="32" t="str">
        <f>VLOOKUP(L1281,'Tables to Convert'!$E$3:$F$7,2,FALSE)</f>
        <v>White</v>
      </c>
      <c r="E1281" s="32" t="str">
        <f>VLOOKUP(M1281,'Tables to Convert'!$H$3:$I$5,2,FALSE)</f>
        <v>Male</v>
      </c>
      <c r="F1281" s="32" t="str">
        <f>VLOOKUP(N1281,'Tables to Convert'!$K$3:$L$8,2,FALSE)</f>
        <v>Ohio</v>
      </c>
      <c r="G1281" s="40">
        <f t="shared" si="79"/>
        <v>31</v>
      </c>
      <c r="H1281" s="34">
        <f t="shared" si="80"/>
        <v>8</v>
      </c>
      <c r="I1281" s="12">
        <v>50</v>
      </c>
      <c r="J1281" s="12">
        <v>31</v>
      </c>
      <c r="K1281" s="12">
        <v>43</v>
      </c>
      <c r="L1281" s="12">
        <v>1</v>
      </c>
      <c r="M1281" s="12">
        <v>1</v>
      </c>
      <c r="N1281" s="12">
        <v>31</v>
      </c>
      <c r="O1281" s="12">
        <v>8</v>
      </c>
      <c r="P1281" s="26">
        <v>91000</v>
      </c>
      <c r="Q1281" s="28">
        <v>143051872</v>
      </c>
      <c r="R1281"/>
      <c r="S1281"/>
    </row>
    <row r="1282" spans="1:19">
      <c r="A1282" s="31">
        <f t="shared" si="77"/>
        <v>40</v>
      </c>
      <c r="B1282" s="32" t="str">
        <f>VLOOKUP(K1282,'Tables to Convert'!$B$4:$C$19,2,FALSE)</f>
        <v>High School Diploma</v>
      </c>
      <c r="C1282" s="33">
        <f t="shared" si="78"/>
        <v>16000</v>
      </c>
      <c r="D1282" s="32" t="str">
        <f>VLOOKUP(L1282,'Tables to Convert'!$E$3:$F$7,2,FALSE)</f>
        <v>White</v>
      </c>
      <c r="E1282" s="32" t="str">
        <f>VLOOKUP(M1282,'Tables to Convert'!$H$3:$I$5,2,FALSE)</f>
        <v>Female</v>
      </c>
      <c r="F1282" s="32" t="str">
        <f>VLOOKUP(N1282,'Tables to Convert'!$K$3:$L$8,2,FALSE)</f>
        <v>Ohio</v>
      </c>
      <c r="G1282" s="40">
        <f t="shared" si="79"/>
        <v>45</v>
      </c>
      <c r="H1282" s="34">
        <f t="shared" si="80"/>
        <v>1</v>
      </c>
      <c r="I1282" s="12">
        <v>40</v>
      </c>
      <c r="J1282" s="12">
        <v>45</v>
      </c>
      <c r="K1282" s="12">
        <v>39</v>
      </c>
      <c r="L1282" s="12">
        <v>1</v>
      </c>
      <c r="M1282" s="12">
        <v>2</v>
      </c>
      <c r="N1282" s="12">
        <v>31</v>
      </c>
      <c r="O1282" s="12">
        <v>1</v>
      </c>
      <c r="P1282" s="26">
        <v>16000</v>
      </c>
      <c r="Q1282" s="28">
        <v>99746842</v>
      </c>
      <c r="R1282"/>
      <c r="S1282"/>
    </row>
    <row r="1283" spans="1:19">
      <c r="A1283" s="31">
        <f t="shared" si="77"/>
        <v>40</v>
      </c>
      <c r="B1283" s="32" t="str">
        <f>VLOOKUP(K1283,'Tables to Convert'!$B$4:$C$19,2,FALSE)</f>
        <v>High School Diploma</v>
      </c>
      <c r="C1283" s="33">
        <f t="shared" si="78"/>
        <v>40000</v>
      </c>
      <c r="D1283" s="32" t="str">
        <f>VLOOKUP(L1283,'Tables to Convert'!$E$3:$F$7,2,FALSE)</f>
        <v>White</v>
      </c>
      <c r="E1283" s="32" t="str">
        <f>VLOOKUP(M1283,'Tables to Convert'!$H$3:$I$5,2,FALSE)</f>
        <v>Male</v>
      </c>
      <c r="F1283" s="32" t="str">
        <f>VLOOKUP(N1283,'Tables to Convert'!$K$3:$L$8,2,FALSE)</f>
        <v>Ohio</v>
      </c>
      <c r="G1283" s="40">
        <f t="shared" si="79"/>
        <v>43</v>
      </c>
      <c r="H1283" s="34">
        <f t="shared" si="80"/>
        <v>5</v>
      </c>
      <c r="I1283" s="12">
        <v>40</v>
      </c>
      <c r="J1283" s="12">
        <v>43</v>
      </c>
      <c r="K1283" s="12">
        <v>39</v>
      </c>
      <c r="L1283" s="12">
        <v>1</v>
      </c>
      <c r="M1283" s="12">
        <v>1</v>
      </c>
      <c r="N1283" s="12">
        <v>31</v>
      </c>
      <c r="O1283" s="12">
        <v>5</v>
      </c>
      <c r="P1283" s="26">
        <v>40000</v>
      </c>
      <c r="Q1283" s="28">
        <v>540711017</v>
      </c>
      <c r="R1283"/>
      <c r="S1283"/>
    </row>
    <row r="1284" spans="1:19">
      <c r="A1284" s="31">
        <f t="shared" si="77"/>
        <v>38</v>
      </c>
      <c r="B1284" s="32" t="str">
        <f>VLOOKUP(K1284,'Tables to Convert'!$B$4:$C$19,2,FALSE)</f>
        <v>Some College</v>
      </c>
      <c r="C1284" s="33">
        <f t="shared" si="78"/>
        <v>20000</v>
      </c>
      <c r="D1284" s="32" t="str">
        <f>VLOOKUP(L1284,'Tables to Convert'!$E$3:$F$7,2,FALSE)</f>
        <v>White</v>
      </c>
      <c r="E1284" s="32" t="str">
        <f>VLOOKUP(M1284,'Tables to Convert'!$H$3:$I$5,2,FALSE)</f>
        <v>Female</v>
      </c>
      <c r="F1284" s="32" t="str">
        <f>VLOOKUP(N1284,'Tables to Convert'!$K$3:$L$8,2,FALSE)</f>
        <v>Ohio</v>
      </c>
      <c r="G1284" s="40">
        <f t="shared" si="79"/>
        <v>26</v>
      </c>
      <c r="H1284" s="34">
        <f t="shared" si="80"/>
        <v>3</v>
      </c>
      <c r="I1284" s="12">
        <v>38</v>
      </c>
      <c r="J1284" s="12">
        <v>26</v>
      </c>
      <c r="K1284" s="12">
        <v>43</v>
      </c>
      <c r="L1284" s="12">
        <v>1</v>
      </c>
      <c r="M1284" s="12">
        <v>2</v>
      </c>
      <c r="N1284" s="12">
        <v>31</v>
      </c>
      <c r="O1284" s="12">
        <v>3</v>
      </c>
      <c r="P1284" s="26">
        <v>20000</v>
      </c>
      <c r="Q1284" s="28">
        <v>57619826</v>
      </c>
      <c r="R1284"/>
      <c r="S1284"/>
    </row>
    <row r="1285" spans="1:19">
      <c r="A1285" s="31">
        <f t="shared" si="77"/>
        <v>0</v>
      </c>
      <c r="B1285" s="32" t="str">
        <f>VLOOKUP(K1285,'Tables to Convert'!$B$4:$C$19,2,FALSE)</f>
        <v>Some College</v>
      </c>
      <c r="C1285" s="33">
        <f t="shared" si="78"/>
        <v>55000</v>
      </c>
      <c r="D1285" s="32" t="str">
        <f>VLOOKUP(L1285,'Tables to Convert'!$E$3:$F$7,2,FALSE)</f>
        <v>White</v>
      </c>
      <c r="E1285" s="32" t="str">
        <f>VLOOKUP(M1285,'Tables to Convert'!$H$3:$I$5,2,FALSE)</f>
        <v>Male</v>
      </c>
      <c r="F1285" s="32" t="str">
        <f>VLOOKUP(N1285,'Tables to Convert'!$K$3:$L$8,2,FALSE)</f>
        <v>Ohio</v>
      </c>
      <c r="G1285" s="40">
        <f t="shared" si="79"/>
        <v>47</v>
      </c>
      <c r="H1285" s="34">
        <f t="shared" si="80"/>
        <v>8</v>
      </c>
      <c r="I1285" s="12">
        <v>0</v>
      </c>
      <c r="J1285" s="12">
        <v>47</v>
      </c>
      <c r="K1285" s="12">
        <v>43</v>
      </c>
      <c r="L1285" s="12">
        <v>1</v>
      </c>
      <c r="M1285" s="12">
        <v>1</v>
      </c>
      <c r="N1285" s="12">
        <v>31</v>
      </c>
      <c r="O1285" s="12">
        <v>8</v>
      </c>
      <c r="P1285" s="26">
        <v>55000</v>
      </c>
      <c r="Q1285" s="28">
        <v>817922049</v>
      </c>
      <c r="R1285"/>
      <c r="S1285"/>
    </row>
    <row r="1286" spans="1:19">
      <c r="A1286" s="31">
        <f t="shared" ref="A1286:A1349" si="81">I1286</f>
        <v>40</v>
      </c>
      <c r="B1286" s="32" t="str">
        <f>VLOOKUP(K1286,'Tables to Convert'!$B$4:$C$19,2,FALSE)</f>
        <v>Some College</v>
      </c>
      <c r="C1286" s="33">
        <f t="shared" ref="C1286:C1349" si="82">P1286</f>
        <v>35400</v>
      </c>
      <c r="D1286" s="32" t="str">
        <f>VLOOKUP(L1286,'Tables to Convert'!$E$3:$F$7,2,FALSE)</f>
        <v>White</v>
      </c>
      <c r="E1286" s="32" t="str">
        <f>VLOOKUP(M1286,'Tables to Convert'!$H$3:$I$5,2,FALSE)</f>
        <v>Female</v>
      </c>
      <c r="F1286" s="32" t="str">
        <f>VLOOKUP(N1286,'Tables to Convert'!$K$3:$L$8,2,FALSE)</f>
        <v>Ohio</v>
      </c>
      <c r="G1286" s="40">
        <f t="shared" ref="G1286:G1349" si="83">J1286</f>
        <v>43</v>
      </c>
      <c r="H1286" s="34">
        <f t="shared" ref="H1286:H1349" si="84">O1286</f>
        <v>8</v>
      </c>
      <c r="I1286" s="12">
        <v>40</v>
      </c>
      <c r="J1286" s="12">
        <v>43</v>
      </c>
      <c r="K1286" s="12">
        <v>40</v>
      </c>
      <c r="L1286" s="12">
        <v>1</v>
      </c>
      <c r="M1286" s="12">
        <v>2</v>
      </c>
      <c r="N1286" s="12">
        <v>31</v>
      </c>
      <c r="O1286" s="12">
        <v>8</v>
      </c>
      <c r="P1286" s="26">
        <v>35400</v>
      </c>
      <c r="Q1286" s="28">
        <v>980170643</v>
      </c>
      <c r="R1286"/>
      <c r="S1286"/>
    </row>
    <row r="1287" spans="1:19">
      <c r="A1287" s="31">
        <f t="shared" si="81"/>
        <v>50</v>
      </c>
      <c r="B1287" s="32" t="str">
        <f>VLOOKUP(K1287,'Tables to Convert'!$B$4:$C$19,2,FALSE)</f>
        <v>Some College</v>
      </c>
      <c r="C1287" s="33">
        <f t="shared" si="82"/>
        <v>60000</v>
      </c>
      <c r="D1287" s="32" t="str">
        <f>VLOOKUP(L1287,'Tables to Convert'!$E$3:$F$7,2,FALSE)</f>
        <v>White</v>
      </c>
      <c r="E1287" s="32" t="str">
        <f>VLOOKUP(M1287,'Tables to Convert'!$H$3:$I$5,2,FALSE)</f>
        <v>Male</v>
      </c>
      <c r="F1287" s="32" t="str">
        <f>VLOOKUP(N1287,'Tables to Convert'!$K$3:$L$8,2,FALSE)</f>
        <v>Ohio</v>
      </c>
      <c r="G1287" s="40">
        <f t="shared" si="83"/>
        <v>52</v>
      </c>
      <c r="H1287" s="34">
        <f t="shared" si="84"/>
        <v>5</v>
      </c>
      <c r="I1287" s="12">
        <v>50</v>
      </c>
      <c r="J1287" s="12">
        <v>52</v>
      </c>
      <c r="K1287" s="12">
        <v>40</v>
      </c>
      <c r="L1287" s="12">
        <v>1</v>
      </c>
      <c r="M1287" s="12">
        <v>1</v>
      </c>
      <c r="N1287" s="12">
        <v>31</v>
      </c>
      <c r="O1287" s="12">
        <v>5</v>
      </c>
      <c r="P1287" s="26">
        <v>60000</v>
      </c>
      <c r="Q1287" s="28">
        <v>146897812</v>
      </c>
      <c r="R1287"/>
      <c r="S1287"/>
    </row>
    <row r="1288" spans="1:19">
      <c r="A1288" s="31">
        <f t="shared" si="81"/>
        <v>40</v>
      </c>
      <c r="B1288" s="32" t="str">
        <f>VLOOKUP(K1288,'Tables to Convert'!$B$4:$C$19,2,FALSE)</f>
        <v>High School Diploma</v>
      </c>
      <c r="C1288" s="33">
        <f t="shared" si="82"/>
        <v>12000</v>
      </c>
      <c r="D1288" s="32" t="str">
        <f>VLOOKUP(L1288,'Tables to Convert'!$E$3:$F$7,2,FALSE)</f>
        <v>White</v>
      </c>
      <c r="E1288" s="32" t="str">
        <f>VLOOKUP(M1288,'Tables to Convert'!$H$3:$I$5,2,FALSE)</f>
        <v>Male</v>
      </c>
      <c r="F1288" s="32" t="str">
        <f>VLOOKUP(N1288,'Tables to Convert'!$K$3:$L$8,2,FALSE)</f>
        <v>Ohio</v>
      </c>
      <c r="G1288" s="40">
        <f t="shared" si="83"/>
        <v>19</v>
      </c>
      <c r="H1288" s="34">
        <f t="shared" si="84"/>
        <v>1</v>
      </c>
      <c r="I1288" s="12">
        <v>40</v>
      </c>
      <c r="J1288" s="12">
        <v>19</v>
      </c>
      <c r="K1288" s="12">
        <v>39</v>
      </c>
      <c r="L1288" s="12">
        <v>1</v>
      </c>
      <c r="M1288" s="12">
        <v>1</v>
      </c>
      <c r="N1288" s="12">
        <v>31</v>
      </c>
      <c r="O1288" s="12">
        <v>1</v>
      </c>
      <c r="P1288" s="26">
        <v>12000</v>
      </c>
      <c r="Q1288" s="28">
        <v>957095001</v>
      </c>
      <c r="R1288"/>
      <c r="S1288"/>
    </row>
    <row r="1289" spans="1:19">
      <c r="A1289" s="31">
        <f t="shared" si="81"/>
        <v>40</v>
      </c>
      <c r="B1289" s="32" t="str">
        <f>VLOOKUP(K1289,'Tables to Convert'!$B$4:$C$19,2,FALSE)</f>
        <v>High School Diploma</v>
      </c>
      <c r="C1289" s="33">
        <f t="shared" si="82"/>
        <v>0</v>
      </c>
      <c r="D1289" s="32" t="str">
        <f>VLOOKUP(L1289,'Tables to Convert'!$E$3:$F$7,2,FALSE)</f>
        <v>White</v>
      </c>
      <c r="E1289" s="32" t="str">
        <f>VLOOKUP(M1289,'Tables to Convert'!$H$3:$I$5,2,FALSE)</f>
        <v>Male</v>
      </c>
      <c r="F1289" s="32" t="str">
        <f>VLOOKUP(N1289,'Tables to Convert'!$K$3:$L$8,2,FALSE)</f>
        <v>Ohio</v>
      </c>
      <c r="G1289" s="40">
        <f t="shared" si="83"/>
        <v>52</v>
      </c>
      <c r="H1289" s="34">
        <f t="shared" si="84"/>
        <v>2</v>
      </c>
      <c r="I1289" s="12">
        <v>40</v>
      </c>
      <c r="J1289" s="12">
        <v>52</v>
      </c>
      <c r="K1289" s="12">
        <v>39</v>
      </c>
      <c r="L1289" s="12">
        <v>1</v>
      </c>
      <c r="M1289" s="12">
        <v>1</v>
      </c>
      <c r="N1289" s="12">
        <v>31</v>
      </c>
      <c r="O1289" s="12">
        <v>2</v>
      </c>
      <c r="P1289" s="26">
        <v>0</v>
      </c>
      <c r="Q1289" s="28">
        <v>753299764</v>
      </c>
      <c r="R1289"/>
      <c r="S1289"/>
    </row>
    <row r="1290" spans="1:19">
      <c r="A1290" s="31">
        <f t="shared" si="81"/>
        <v>40</v>
      </c>
      <c r="B1290" s="32" t="str">
        <f>VLOOKUP(K1290,'Tables to Convert'!$B$4:$C$19,2,FALSE)</f>
        <v>High School Diploma</v>
      </c>
      <c r="C1290" s="33">
        <f t="shared" si="82"/>
        <v>14000</v>
      </c>
      <c r="D1290" s="32" t="str">
        <f>VLOOKUP(L1290,'Tables to Convert'!$E$3:$F$7,2,FALSE)</f>
        <v>White</v>
      </c>
      <c r="E1290" s="32" t="str">
        <f>VLOOKUP(M1290,'Tables to Convert'!$H$3:$I$5,2,FALSE)</f>
        <v>Male</v>
      </c>
      <c r="F1290" s="32" t="str">
        <f>VLOOKUP(N1290,'Tables to Convert'!$K$3:$L$8,2,FALSE)</f>
        <v>Ohio</v>
      </c>
      <c r="G1290" s="40">
        <f t="shared" si="83"/>
        <v>22</v>
      </c>
      <c r="H1290" s="34">
        <f t="shared" si="84"/>
        <v>2</v>
      </c>
      <c r="I1290" s="12">
        <v>40</v>
      </c>
      <c r="J1290" s="12">
        <v>22</v>
      </c>
      <c r="K1290" s="12">
        <v>39</v>
      </c>
      <c r="L1290" s="12">
        <v>1</v>
      </c>
      <c r="M1290" s="12">
        <v>1</v>
      </c>
      <c r="N1290" s="12">
        <v>31</v>
      </c>
      <c r="O1290" s="12">
        <v>2</v>
      </c>
      <c r="P1290" s="26">
        <v>14000</v>
      </c>
      <c r="Q1290" s="28">
        <v>116703457</v>
      </c>
      <c r="R1290"/>
      <c r="S1290"/>
    </row>
    <row r="1291" spans="1:19">
      <c r="A1291" s="31">
        <f t="shared" si="81"/>
        <v>40</v>
      </c>
      <c r="B1291" s="32" t="str">
        <f>VLOOKUP(K1291,'Tables to Convert'!$B$4:$C$19,2,FALSE)</f>
        <v>High School Diploma</v>
      </c>
      <c r="C1291" s="33">
        <f t="shared" si="82"/>
        <v>10800</v>
      </c>
      <c r="D1291" s="32" t="str">
        <f>VLOOKUP(L1291,'Tables to Convert'!$E$3:$F$7,2,FALSE)</f>
        <v>White</v>
      </c>
      <c r="E1291" s="32" t="str">
        <f>VLOOKUP(M1291,'Tables to Convert'!$H$3:$I$5,2,FALSE)</f>
        <v>Female</v>
      </c>
      <c r="F1291" s="32" t="str">
        <f>VLOOKUP(N1291,'Tables to Convert'!$K$3:$L$8,2,FALSE)</f>
        <v>Ohio</v>
      </c>
      <c r="G1291" s="40">
        <f t="shared" si="83"/>
        <v>19</v>
      </c>
      <c r="H1291" s="34">
        <f t="shared" si="84"/>
        <v>1</v>
      </c>
      <c r="I1291" s="12">
        <v>40</v>
      </c>
      <c r="J1291" s="12">
        <v>19</v>
      </c>
      <c r="K1291" s="12">
        <v>39</v>
      </c>
      <c r="L1291" s="12">
        <v>1</v>
      </c>
      <c r="M1291" s="12">
        <v>2</v>
      </c>
      <c r="N1291" s="12">
        <v>31</v>
      </c>
      <c r="O1291" s="12">
        <v>1</v>
      </c>
      <c r="P1291" s="26">
        <v>10800</v>
      </c>
      <c r="Q1291" s="28">
        <v>501074974</v>
      </c>
      <c r="R1291"/>
      <c r="S1291"/>
    </row>
    <row r="1292" spans="1:19">
      <c r="A1292" s="31">
        <f t="shared" si="81"/>
        <v>40</v>
      </c>
      <c r="B1292" s="32" t="str">
        <f>VLOOKUP(K1292,'Tables to Convert'!$B$4:$C$19,2,FALSE)</f>
        <v>Some College</v>
      </c>
      <c r="C1292" s="33">
        <f t="shared" si="82"/>
        <v>22000</v>
      </c>
      <c r="D1292" s="32" t="str">
        <f>VLOOKUP(L1292,'Tables to Convert'!$E$3:$F$7,2,FALSE)</f>
        <v>White</v>
      </c>
      <c r="E1292" s="32" t="str">
        <f>VLOOKUP(M1292,'Tables to Convert'!$H$3:$I$5,2,FALSE)</f>
        <v>Female</v>
      </c>
      <c r="F1292" s="32" t="str">
        <f>VLOOKUP(N1292,'Tables to Convert'!$K$3:$L$8,2,FALSE)</f>
        <v>Ohio</v>
      </c>
      <c r="G1292" s="40">
        <f t="shared" si="83"/>
        <v>37</v>
      </c>
      <c r="H1292" s="34">
        <f t="shared" si="84"/>
        <v>6</v>
      </c>
      <c r="I1292" s="12">
        <v>40</v>
      </c>
      <c r="J1292" s="12">
        <v>37</v>
      </c>
      <c r="K1292" s="12">
        <v>42</v>
      </c>
      <c r="L1292" s="12">
        <v>1</v>
      </c>
      <c r="M1292" s="12">
        <v>2</v>
      </c>
      <c r="N1292" s="12">
        <v>31</v>
      </c>
      <c r="O1292" s="12">
        <v>6</v>
      </c>
      <c r="P1292" s="26">
        <v>22000</v>
      </c>
      <c r="Q1292" s="28">
        <v>903330574</v>
      </c>
      <c r="R1292"/>
      <c r="S1292"/>
    </row>
    <row r="1293" spans="1:19">
      <c r="A1293" s="31">
        <f t="shared" si="81"/>
        <v>50</v>
      </c>
      <c r="B1293" s="32" t="str">
        <f>VLOOKUP(K1293,'Tables to Convert'!$B$4:$C$19,2,FALSE)</f>
        <v>Some College</v>
      </c>
      <c r="C1293" s="33">
        <f t="shared" si="82"/>
        <v>19800</v>
      </c>
      <c r="D1293" s="32" t="str">
        <f>VLOOKUP(L1293,'Tables to Convert'!$E$3:$F$7,2,FALSE)</f>
        <v>White</v>
      </c>
      <c r="E1293" s="32" t="str">
        <f>VLOOKUP(M1293,'Tables to Convert'!$H$3:$I$5,2,FALSE)</f>
        <v>Male</v>
      </c>
      <c r="F1293" s="32" t="str">
        <f>VLOOKUP(N1293,'Tables to Convert'!$K$3:$L$8,2,FALSE)</f>
        <v>Ohio</v>
      </c>
      <c r="G1293" s="40">
        <f t="shared" si="83"/>
        <v>31</v>
      </c>
      <c r="H1293" s="34">
        <f t="shared" si="84"/>
        <v>6</v>
      </c>
      <c r="I1293" s="12">
        <v>50</v>
      </c>
      <c r="J1293" s="12">
        <v>31</v>
      </c>
      <c r="K1293" s="12">
        <v>40</v>
      </c>
      <c r="L1293" s="12">
        <v>1</v>
      </c>
      <c r="M1293" s="12">
        <v>1</v>
      </c>
      <c r="N1293" s="12">
        <v>31</v>
      </c>
      <c r="O1293" s="12">
        <v>6</v>
      </c>
      <c r="P1293" s="26">
        <v>19800</v>
      </c>
      <c r="Q1293" s="28">
        <v>971993830</v>
      </c>
      <c r="R1293"/>
      <c r="S1293"/>
    </row>
    <row r="1294" spans="1:19">
      <c r="A1294" s="31">
        <f t="shared" si="81"/>
        <v>45</v>
      </c>
      <c r="B1294" s="32" t="str">
        <f>VLOOKUP(K1294,'Tables to Convert'!$B$4:$C$19,2,FALSE)</f>
        <v>Some College</v>
      </c>
      <c r="C1294" s="33">
        <f t="shared" si="82"/>
        <v>2445</v>
      </c>
      <c r="D1294" s="32" t="str">
        <f>VLOOKUP(L1294,'Tables to Convert'!$E$3:$F$7,2,FALSE)</f>
        <v>White</v>
      </c>
      <c r="E1294" s="32" t="str">
        <f>VLOOKUP(M1294,'Tables to Convert'!$H$3:$I$5,2,FALSE)</f>
        <v>Female</v>
      </c>
      <c r="F1294" s="32" t="str">
        <f>VLOOKUP(N1294,'Tables to Convert'!$K$3:$L$8,2,FALSE)</f>
        <v>Ohio</v>
      </c>
      <c r="G1294" s="40">
        <f t="shared" si="83"/>
        <v>27</v>
      </c>
      <c r="H1294" s="34">
        <f t="shared" si="84"/>
        <v>6</v>
      </c>
      <c r="I1294" s="12">
        <v>45</v>
      </c>
      <c r="J1294" s="12">
        <v>27</v>
      </c>
      <c r="K1294" s="12">
        <v>40</v>
      </c>
      <c r="L1294" s="12">
        <v>1</v>
      </c>
      <c r="M1294" s="12">
        <v>2</v>
      </c>
      <c r="N1294" s="12">
        <v>31</v>
      </c>
      <c r="O1294" s="12">
        <v>6</v>
      </c>
      <c r="P1294" s="26">
        <v>2445</v>
      </c>
      <c r="Q1294" s="28">
        <v>449917586</v>
      </c>
      <c r="R1294"/>
      <c r="S1294"/>
    </row>
    <row r="1295" spans="1:19">
      <c r="A1295" s="31">
        <f t="shared" si="81"/>
        <v>0</v>
      </c>
      <c r="B1295" s="32" t="str">
        <f>VLOOKUP(K1295,'Tables to Convert'!$B$4:$C$19,2,FALSE)</f>
        <v>10th Grade</v>
      </c>
      <c r="C1295" s="33">
        <f t="shared" si="82"/>
        <v>18000</v>
      </c>
      <c r="D1295" s="32" t="str">
        <f>VLOOKUP(L1295,'Tables to Convert'!$E$3:$F$7,2,FALSE)</f>
        <v>White</v>
      </c>
      <c r="E1295" s="32" t="str">
        <f>VLOOKUP(M1295,'Tables to Convert'!$H$3:$I$5,2,FALSE)</f>
        <v>Female</v>
      </c>
      <c r="F1295" s="32" t="str">
        <f>VLOOKUP(N1295,'Tables to Convert'!$K$3:$L$8,2,FALSE)</f>
        <v>Ohio</v>
      </c>
      <c r="G1295" s="40">
        <f t="shared" si="83"/>
        <v>69</v>
      </c>
      <c r="H1295" s="34">
        <f t="shared" si="84"/>
        <v>1</v>
      </c>
      <c r="I1295" s="12">
        <v>0</v>
      </c>
      <c r="J1295" s="12">
        <v>69</v>
      </c>
      <c r="K1295" s="12">
        <v>36</v>
      </c>
      <c r="L1295" s="12">
        <v>1</v>
      </c>
      <c r="M1295" s="12">
        <v>2</v>
      </c>
      <c r="N1295" s="12">
        <v>31</v>
      </c>
      <c r="O1295" s="12">
        <v>1</v>
      </c>
      <c r="P1295" s="26">
        <v>18000</v>
      </c>
      <c r="Q1295" s="28">
        <v>638415363</v>
      </c>
      <c r="R1295"/>
      <c r="S1295"/>
    </row>
    <row r="1296" spans="1:19">
      <c r="A1296" s="31">
        <f t="shared" si="81"/>
        <v>65</v>
      </c>
      <c r="B1296" s="32" t="str">
        <f>VLOOKUP(K1296,'Tables to Convert'!$B$4:$C$19,2,FALSE)</f>
        <v>Some College</v>
      </c>
      <c r="C1296" s="33">
        <f t="shared" si="82"/>
        <v>22000</v>
      </c>
      <c r="D1296" s="32" t="str">
        <f>VLOOKUP(L1296,'Tables to Convert'!$E$3:$F$7,2,FALSE)</f>
        <v>White</v>
      </c>
      <c r="E1296" s="32" t="str">
        <f>VLOOKUP(M1296,'Tables to Convert'!$H$3:$I$5,2,FALSE)</f>
        <v>Female</v>
      </c>
      <c r="F1296" s="32" t="str">
        <f>VLOOKUP(N1296,'Tables to Convert'!$K$3:$L$8,2,FALSE)</f>
        <v>Ohio</v>
      </c>
      <c r="G1296" s="40">
        <f t="shared" si="83"/>
        <v>38</v>
      </c>
      <c r="H1296" s="34">
        <f t="shared" si="84"/>
        <v>7</v>
      </c>
      <c r="I1296" s="12">
        <v>65</v>
      </c>
      <c r="J1296" s="12">
        <v>38</v>
      </c>
      <c r="K1296" s="12">
        <v>40</v>
      </c>
      <c r="L1296" s="12">
        <v>1</v>
      </c>
      <c r="M1296" s="12">
        <v>2</v>
      </c>
      <c r="N1296" s="12">
        <v>31</v>
      </c>
      <c r="O1296" s="12">
        <v>7</v>
      </c>
      <c r="P1296" s="26">
        <v>22000</v>
      </c>
      <c r="Q1296" s="28">
        <v>426139902</v>
      </c>
      <c r="R1296"/>
      <c r="S1296"/>
    </row>
    <row r="1297" spans="1:19">
      <c r="A1297" s="31">
        <f t="shared" si="81"/>
        <v>40</v>
      </c>
      <c r="B1297" s="32" t="str">
        <f>VLOOKUP(K1297,'Tables to Convert'!$B$4:$C$19,2,FALSE)</f>
        <v>High School Diploma</v>
      </c>
      <c r="C1297" s="33">
        <f t="shared" si="82"/>
        <v>35000</v>
      </c>
      <c r="D1297" s="32" t="str">
        <f>VLOOKUP(L1297,'Tables to Convert'!$E$3:$F$7,2,FALSE)</f>
        <v>White</v>
      </c>
      <c r="E1297" s="32" t="str">
        <f>VLOOKUP(M1297,'Tables to Convert'!$H$3:$I$5,2,FALSE)</f>
        <v>Male</v>
      </c>
      <c r="F1297" s="32" t="str">
        <f>VLOOKUP(N1297,'Tables to Convert'!$K$3:$L$8,2,FALSE)</f>
        <v>Ohio</v>
      </c>
      <c r="G1297" s="40">
        <f t="shared" si="83"/>
        <v>41</v>
      </c>
      <c r="H1297" s="34">
        <f t="shared" si="84"/>
        <v>4</v>
      </c>
      <c r="I1297" s="12">
        <v>40</v>
      </c>
      <c r="J1297" s="12">
        <v>41</v>
      </c>
      <c r="K1297" s="12">
        <v>39</v>
      </c>
      <c r="L1297" s="12">
        <v>1</v>
      </c>
      <c r="M1297" s="12">
        <v>1</v>
      </c>
      <c r="N1297" s="12">
        <v>31</v>
      </c>
      <c r="O1297" s="12">
        <v>4</v>
      </c>
      <c r="P1297" s="26">
        <v>35000</v>
      </c>
      <c r="Q1297" s="28">
        <v>754500680</v>
      </c>
      <c r="R1297"/>
      <c r="S1297"/>
    </row>
    <row r="1298" spans="1:19">
      <c r="A1298" s="31">
        <f t="shared" si="81"/>
        <v>40</v>
      </c>
      <c r="B1298" s="32" t="str">
        <f>VLOOKUP(K1298,'Tables to Convert'!$B$4:$C$19,2,FALSE)</f>
        <v>High School Diploma</v>
      </c>
      <c r="C1298" s="33">
        <f t="shared" si="82"/>
        <v>20000</v>
      </c>
      <c r="D1298" s="32" t="str">
        <f>VLOOKUP(L1298,'Tables to Convert'!$E$3:$F$7,2,FALSE)</f>
        <v>Black</v>
      </c>
      <c r="E1298" s="32" t="str">
        <f>VLOOKUP(M1298,'Tables to Convert'!$H$3:$I$5,2,FALSE)</f>
        <v>Female</v>
      </c>
      <c r="F1298" s="32" t="str">
        <f>VLOOKUP(N1298,'Tables to Convert'!$K$3:$L$8,2,FALSE)</f>
        <v>Ohio</v>
      </c>
      <c r="G1298" s="40">
        <f t="shared" si="83"/>
        <v>56</v>
      </c>
      <c r="H1298" s="34">
        <f t="shared" si="84"/>
        <v>4</v>
      </c>
      <c r="I1298" s="12">
        <v>40</v>
      </c>
      <c r="J1298" s="12">
        <v>56</v>
      </c>
      <c r="K1298" s="12">
        <v>39</v>
      </c>
      <c r="L1298" s="12">
        <v>2</v>
      </c>
      <c r="M1298" s="12">
        <v>2</v>
      </c>
      <c r="N1298" s="12">
        <v>31</v>
      </c>
      <c r="O1298" s="12">
        <v>4</v>
      </c>
      <c r="P1298" s="26">
        <v>20000</v>
      </c>
      <c r="Q1298" s="28">
        <v>703815370</v>
      </c>
      <c r="R1298"/>
      <c r="S1298"/>
    </row>
    <row r="1299" spans="1:19">
      <c r="A1299" s="31">
        <f t="shared" si="81"/>
        <v>40</v>
      </c>
      <c r="B1299" s="32" t="str">
        <f>VLOOKUP(K1299,'Tables to Convert'!$B$4:$C$19,2,FALSE)</f>
        <v>Some College</v>
      </c>
      <c r="C1299" s="33">
        <f t="shared" si="82"/>
        <v>39000</v>
      </c>
      <c r="D1299" s="32" t="str">
        <f>VLOOKUP(L1299,'Tables to Convert'!$E$3:$F$7,2,FALSE)</f>
        <v>White</v>
      </c>
      <c r="E1299" s="32" t="str">
        <f>VLOOKUP(M1299,'Tables to Convert'!$H$3:$I$5,2,FALSE)</f>
        <v>Female</v>
      </c>
      <c r="F1299" s="32" t="str">
        <f>VLOOKUP(N1299,'Tables to Convert'!$K$3:$L$8,2,FALSE)</f>
        <v>Ohio</v>
      </c>
      <c r="G1299" s="40">
        <f t="shared" si="83"/>
        <v>42</v>
      </c>
      <c r="H1299" s="34">
        <f t="shared" si="84"/>
        <v>4</v>
      </c>
      <c r="I1299" s="12">
        <v>40</v>
      </c>
      <c r="J1299" s="12">
        <v>42</v>
      </c>
      <c r="K1299" s="12">
        <v>43</v>
      </c>
      <c r="L1299" s="12">
        <v>1</v>
      </c>
      <c r="M1299" s="12">
        <v>2</v>
      </c>
      <c r="N1299" s="12">
        <v>31</v>
      </c>
      <c r="O1299" s="12">
        <v>4</v>
      </c>
      <c r="P1299" s="26">
        <v>39000</v>
      </c>
      <c r="Q1299" s="28">
        <v>288411186</v>
      </c>
      <c r="R1299"/>
      <c r="S1299"/>
    </row>
    <row r="1300" spans="1:19">
      <c r="A1300" s="31">
        <f t="shared" si="81"/>
        <v>40</v>
      </c>
      <c r="B1300" s="32" t="str">
        <f>VLOOKUP(K1300,'Tables to Convert'!$B$4:$C$19,2,FALSE)</f>
        <v>Bachelors</v>
      </c>
      <c r="C1300" s="33">
        <f t="shared" si="82"/>
        <v>54000</v>
      </c>
      <c r="D1300" s="32" t="str">
        <f>VLOOKUP(L1300,'Tables to Convert'!$E$3:$F$7,2,FALSE)</f>
        <v>White</v>
      </c>
      <c r="E1300" s="32" t="str">
        <f>VLOOKUP(M1300,'Tables to Convert'!$H$3:$I$5,2,FALSE)</f>
        <v>Male</v>
      </c>
      <c r="F1300" s="32" t="str">
        <f>VLOOKUP(N1300,'Tables to Convert'!$K$3:$L$8,2,FALSE)</f>
        <v>Ohio</v>
      </c>
      <c r="G1300" s="40">
        <f t="shared" si="83"/>
        <v>43</v>
      </c>
      <c r="H1300" s="34">
        <f t="shared" si="84"/>
        <v>4</v>
      </c>
      <c r="I1300" s="12">
        <v>40</v>
      </c>
      <c r="J1300" s="12">
        <v>43</v>
      </c>
      <c r="K1300" s="12">
        <v>44</v>
      </c>
      <c r="L1300" s="12">
        <v>1</v>
      </c>
      <c r="M1300" s="12">
        <v>1</v>
      </c>
      <c r="N1300" s="12">
        <v>31</v>
      </c>
      <c r="O1300" s="12">
        <v>4</v>
      </c>
      <c r="P1300" s="26">
        <v>54000</v>
      </c>
      <c r="Q1300" s="28">
        <v>612888684</v>
      </c>
      <c r="R1300"/>
      <c r="S1300"/>
    </row>
    <row r="1301" spans="1:19">
      <c r="A1301" s="31">
        <f t="shared" si="81"/>
        <v>40</v>
      </c>
      <c r="B1301" s="32" t="str">
        <f>VLOOKUP(K1301,'Tables to Convert'!$B$4:$C$19,2,FALSE)</f>
        <v>Some College</v>
      </c>
      <c r="C1301" s="33">
        <f t="shared" si="82"/>
        <v>48500</v>
      </c>
      <c r="D1301" s="32" t="str">
        <f>VLOOKUP(L1301,'Tables to Convert'!$E$3:$F$7,2,FALSE)</f>
        <v>White</v>
      </c>
      <c r="E1301" s="32" t="str">
        <f>VLOOKUP(M1301,'Tables to Convert'!$H$3:$I$5,2,FALSE)</f>
        <v>Male</v>
      </c>
      <c r="F1301" s="32" t="str">
        <f>VLOOKUP(N1301,'Tables to Convert'!$K$3:$L$8,2,FALSE)</f>
        <v>Ohio</v>
      </c>
      <c r="G1301" s="40">
        <f t="shared" si="83"/>
        <v>38</v>
      </c>
      <c r="H1301" s="34">
        <f t="shared" si="84"/>
        <v>3</v>
      </c>
      <c r="I1301" s="12">
        <v>40</v>
      </c>
      <c r="J1301" s="12">
        <v>38</v>
      </c>
      <c r="K1301" s="12">
        <v>43</v>
      </c>
      <c r="L1301" s="12">
        <v>1</v>
      </c>
      <c r="M1301" s="12">
        <v>1</v>
      </c>
      <c r="N1301" s="12">
        <v>31</v>
      </c>
      <c r="O1301" s="12">
        <v>3</v>
      </c>
      <c r="P1301" s="26">
        <v>48500</v>
      </c>
      <c r="Q1301" s="28">
        <v>447531618</v>
      </c>
      <c r="R1301"/>
      <c r="S1301"/>
    </row>
    <row r="1302" spans="1:19">
      <c r="A1302" s="31">
        <f t="shared" si="81"/>
        <v>45</v>
      </c>
      <c r="B1302" s="32" t="str">
        <f>VLOOKUP(K1302,'Tables to Convert'!$B$4:$C$19,2,FALSE)</f>
        <v>Some College</v>
      </c>
      <c r="C1302" s="33">
        <f t="shared" si="82"/>
        <v>50450</v>
      </c>
      <c r="D1302" s="32" t="str">
        <f>VLOOKUP(L1302,'Tables to Convert'!$E$3:$F$7,2,FALSE)</f>
        <v>White</v>
      </c>
      <c r="E1302" s="32" t="str">
        <f>VLOOKUP(M1302,'Tables to Convert'!$H$3:$I$5,2,FALSE)</f>
        <v>Female</v>
      </c>
      <c r="F1302" s="32" t="str">
        <f>VLOOKUP(N1302,'Tables to Convert'!$K$3:$L$8,2,FALSE)</f>
        <v>Ohio</v>
      </c>
      <c r="G1302" s="40">
        <f t="shared" si="83"/>
        <v>31</v>
      </c>
      <c r="H1302" s="34">
        <f t="shared" si="84"/>
        <v>3</v>
      </c>
      <c r="I1302" s="12">
        <v>45</v>
      </c>
      <c r="J1302" s="12">
        <v>31</v>
      </c>
      <c r="K1302" s="12">
        <v>43</v>
      </c>
      <c r="L1302" s="12">
        <v>1</v>
      </c>
      <c r="M1302" s="12">
        <v>2</v>
      </c>
      <c r="N1302" s="12">
        <v>31</v>
      </c>
      <c r="O1302" s="12">
        <v>3</v>
      </c>
      <c r="P1302" s="26">
        <v>50450</v>
      </c>
      <c r="Q1302" s="28">
        <v>674449453</v>
      </c>
      <c r="R1302"/>
      <c r="S1302"/>
    </row>
    <row r="1303" spans="1:19">
      <c r="A1303" s="31">
        <f t="shared" si="81"/>
        <v>40</v>
      </c>
      <c r="B1303" s="32" t="str">
        <f>VLOOKUP(K1303,'Tables to Convert'!$B$4:$C$19,2,FALSE)</f>
        <v>Some College</v>
      </c>
      <c r="C1303" s="33">
        <f t="shared" si="82"/>
        <v>24000</v>
      </c>
      <c r="D1303" s="32" t="str">
        <f>VLOOKUP(L1303,'Tables to Convert'!$E$3:$F$7,2,FALSE)</f>
        <v>White</v>
      </c>
      <c r="E1303" s="32" t="str">
        <f>VLOOKUP(M1303,'Tables to Convert'!$H$3:$I$5,2,FALSE)</f>
        <v>Female</v>
      </c>
      <c r="F1303" s="32" t="str">
        <f>VLOOKUP(N1303,'Tables to Convert'!$K$3:$L$8,2,FALSE)</f>
        <v>Ohio</v>
      </c>
      <c r="G1303" s="40">
        <f t="shared" si="83"/>
        <v>51</v>
      </c>
      <c r="H1303" s="34">
        <f t="shared" si="84"/>
        <v>3</v>
      </c>
      <c r="I1303" s="12">
        <v>40</v>
      </c>
      <c r="J1303" s="12">
        <v>51</v>
      </c>
      <c r="K1303" s="12">
        <v>43</v>
      </c>
      <c r="L1303" s="12">
        <v>1</v>
      </c>
      <c r="M1303" s="12">
        <v>2</v>
      </c>
      <c r="N1303" s="12">
        <v>31</v>
      </c>
      <c r="O1303" s="12">
        <v>3</v>
      </c>
      <c r="P1303" s="26">
        <v>24000</v>
      </c>
      <c r="Q1303" s="28">
        <v>802453905</v>
      </c>
      <c r="R1303"/>
      <c r="S1303"/>
    </row>
    <row r="1304" spans="1:19">
      <c r="A1304" s="31">
        <f t="shared" si="81"/>
        <v>38</v>
      </c>
      <c r="B1304" s="32" t="str">
        <f>VLOOKUP(K1304,'Tables to Convert'!$B$4:$C$19,2,FALSE)</f>
        <v>Some College</v>
      </c>
      <c r="C1304" s="33">
        <f t="shared" si="82"/>
        <v>11000</v>
      </c>
      <c r="D1304" s="32" t="str">
        <f>VLOOKUP(L1304,'Tables to Convert'!$E$3:$F$7,2,FALSE)</f>
        <v>White</v>
      </c>
      <c r="E1304" s="32" t="str">
        <f>VLOOKUP(M1304,'Tables to Convert'!$H$3:$I$5,2,FALSE)</f>
        <v>Female</v>
      </c>
      <c r="F1304" s="32" t="str">
        <f>VLOOKUP(N1304,'Tables to Convert'!$K$3:$L$8,2,FALSE)</f>
        <v>Ohio</v>
      </c>
      <c r="G1304" s="40">
        <f t="shared" si="83"/>
        <v>25</v>
      </c>
      <c r="H1304" s="34">
        <f t="shared" si="84"/>
        <v>3</v>
      </c>
      <c r="I1304" s="12">
        <v>38</v>
      </c>
      <c r="J1304" s="12">
        <v>25</v>
      </c>
      <c r="K1304" s="12">
        <v>40</v>
      </c>
      <c r="L1304" s="12">
        <v>1</v>
      </c>
      <c r="M1304" s="12">
        <v>2</v>
      </c>
      <c r="N1304" s="12">
        <v>31</v>
      </c>
      <c r="O1304" s="12">
        <v>3</v>
      </c>
      <c r="P1304" s="26">
        <v>11000</v>
      </c>
      <c r="Q1304" s="28">
        <v>260705275</v>
      </c>
      <c r="R1304"/>
      <c r="S1304"/>
    </row>
    <row r="1305" spans="1:19">
      <c r="A1305" s="31">
        <f t="shared" si="81"/>
        <v>35</v>
      </c>
      <c r="B1305" s="32" t="str">
        <f>VLOOKUP(K1305,'Tables to Convert'!$B$4:$C$19,2,FALSE)</f>
        <v>High School Diploma</v>
      </c>
      <c r="C1305" s="33">
        <f t="shared" si="82"/>
        <v>32000</v>
      </c>
      <c r="D1305" s="32" t="str">
        <f>VLOOKUP(L1305,'Tables to Convert'!$E$3:$F$7,2,FALSE)</f>
        <v>White</v>
      </c>
      <c r="E1305" s="32" t="str">
        <f>VLOOKUP(M1305,'Tables to Convert'!$H$3:$I$5,2,FALSE)</f>
        <v>Male</v>
      </c>
      <c r="F1305" s="32" t="str">
        <f>VLOOKUP(N1305,'Tables to Convert'!$K$3:$L$8,2,FALSE)</f>
        <v>Ohio</v>
      </c>
      <c r="G1305" s="40">
        <f t="shared" si="83"/>
        <v>42</v>
      </c>
      <c r="H1305" s="34">
        <f t="shared" si="84"/>
        <v>7</v>
      </c>
      <c r="I1305" s="12">
        <v>35</v>
      </c>
      <c r="J1305" s="12">
        <v>42</v>
      </c>
      <c r="K1305" s="12">
        <v>39</v>
      </c>
      <c r="L1305" s="12">
        <v>1</v>
      </c>
      <c r="M1305" s="12">
        <v>1</v>
      </c>
      <c r="N1305" s="12">
        <v>31</v>
      </c>
      <c r="O1305" s="12">
        <v>7</v>
      </c>
      <c r="P1305" s="26">
        <v>32000</v>
      </c>
      <c r="Q1305" s="28">
        <v>93756884</v>
      </c>
      <c r="R1305"/>
      <c r="S1305"/>
    </row>
    <row r="1306" spans="1:19">
      <c r="A1306" s="31">
        <f t="shared" si="81"/>
        <v>40</v>
      </c>
      <c r="B1306" s="32" t="str">
        <f>VLOOKUP(K1306,'Tables to Convert'!$B$4:$C$19,2,FALSE)</f>
        <v>High School Diploma</v>
      </c>
      <c r="C1306" s="33">
        <f t="shared" si="82"/>
        <v>20900</v>
      </c>
      <c r="D1306" s="32" t="str">
        <f>VLOOKUP(L1306,'Tables to Convert'!$E$3:$F$7,2,FALSE)</f>
        <v>White</v>
      </c>
      <c r="E1306" s="32" t="str">
        <f>VLOOKUP(M1306,'Tables to Convert'!$H$3:$I$5,2,FALSE)</f>
        <v>Female</v>
      </c>
      <c r="F1306" s="32" t="str">
        <f>VLOOKUP(N1306,'Tables to Convert'!$K$3:$L$8,2,FALSE)</f>
        <v>Ohio</v>
      </c>
      <c r="G1306" s="40">
        <f t="shared" si="83"/>
        <v>34</v>
      </c>
      <c r="H1306" s="34">
        <f t="shared" si="84"/>
        <v>7</v>
      </c>
      <c r="I1306" s="12">
        <v>40</v>
      </c>
      <c r="J1306" s="12">
        <v>34</v>
      </c>
      <c r="K1306" s="12">
        <v>39</v>
      </c>
      <c r="L1306" s="12">
        <v>1</v>
      </c>
      <c r="M1306" s="12">
        <v>2</v>
      </c>
      <c r="N1306" s="12">
        <v>31</v>
      </c>
      <c r="O1306" s="12">
        <v>7</v>
      </c>
      <c r="P1306" s="26">
        <v>20900</v>
      </c>
      <c r="Q1306" s="28">
        <v>16227246</v>
      </c>
      <c r="R1306"/>
      <c r="S1306"/>
    </row>
    <row r="1307" spans="1:19">
      <c r="A1307" s="31">
        <f t="shared" si="81"/>
        <v>45</v>
      </c>
      <c r="B1307" s="32" t="str">
        <f>VLOOKUP(K1307,'Tables to Convert'!$B$4:$C$19,2,FALSE)</f>
        <v>Some College</v>
      </c>
      <c r="C1307" s="33">
        <f t="shared" si="82"/>
        <v>80000</v>
      </c>
      <c r="D1307" s="32" t="str">
        <f>VLOOKUP(L1307,'Tables to Convert'!$E$3:$F$7,2,FALSE)</f>
        <v>White</v>
      </c>
      <c r="E1307" s="32" t="str">
        <f>VLOOKUP(M1307,'Tables to Convert'!$H$3:$I$5,2,FALSE)</f>
        <v>Male</v>
      </c>
      <c r="F1307" s="32" t="str">
        <f>VLOOKUP(N1307,'Tables to Convert'!$K$3:$L$8,2,FALSE)</f>
        <v>Ohio</v>
      </c>
      <c r="G1307" s="40">
        <f t="shared" si="83"/>
        <v>42</v>
      </c>
      <c r="H1307" s="34">
        <f t="shared" si="84"/>
        <v>8</v>
      </c>
      <c r="I1307" s="12">
        <v>45</v>
      </c>
      <c r="J1307" s="12">
        <v>42</v>
      </c>
      <c r="K1307" s="12">
        <v>43</v>
      </c>
      <c r="L1307" s="12">
        <v>1</v>
      </c>
      <c r="M1307" s="12">
        <v>1</v>
      </c>
      <c r="N1307" s="12">
        <v>31</v>
      </c>
      <c r="O1307" s="12">
        <v>8</v>
      </c>
      <c r="P1307" s="26">
        <v>80000</v>
      </c>
      <c r="Q1307" s="28">
        <v>358410768</v>
      </c>
      <c r="R1307"/>
      <c r="S1307"/>
    </row>
    <row r="1308" spans="1:19">
      <c r="A1308" s="31">
        <f t="shared" si="81"/>
        <v>40</v>
      </c>
      <c r="B1308" s="32" t="str">
        <f>VLOOKUP(K1308,'Tables to Convert'!$B$4:$C$19,2,FALSE)</f>
        <v>Bachelors</v>
      </c>
      <c r="C1308" s="33">
        <f t="shared" si="82"/>
        <v>34000</v>
      </c>
      <c r="D1308" s="32" t="str">
        <f>VLOOKUP(L1308,'Tables to Convert'!$E$3:$F$7,2,FALSE)</f>
        <v>White</v>
      </c>
      <c r="E1308" s="32" t="str">
        <f>VLOOKUP(M1308,'Tables to Convert'!$H$3:$I$5,2,FALSE)</f>
        <v>Male</v>
      </c>
      <c r="F1308" s="32" t="str">
        <f>VLOOKUP(N1308,'Tables to Convert'!$K$3:$L$8,2,FALSE)</f>
        <v>Ohio</v>
      </c>
      <c r="G1308" s="40">
        <f t="shared" si="83"/>
        <v>36</v>
      </c>
      <c r="H1308" s="34">
        <f t="shared" si="84"/>
        <v>8</v>
      </c>
      <c r="I1308" s="12">
        <v>40</v>
      </c>
      <c r="J1308" s="12">
        <v>36</v>
      </c>
      <c r="K1308" s="12">
        <v>44</v>
      </c>
      <c r="L1308" s="12">
        <v>1</v>
      </c>
      <c r="M1308" s="12">
        <v>1</v>
      </c>
      <c r="N1308" s="12">
        <v>31</v>
      </c>
      <c r="O1308" s="12">
        <v>8</v>
      </c>
      <c r="P1308" s="26">
        <v>34000</v>
      </c>
      <c r="Q1308" s="28">
        <v>21051493</v>
      </c>
      <c r="R1308"/>
      <c r="S1308"/>
    </row>
    <row r="1309" spans="1:19">
      <c r="A1309" s="31">
        <f t="shared" si="81"/>
        <v>40</v>
      </c>
      <c r="B1309" s="32" t="str">
        <f>VLOOKUP(K1309,'Tables to Convert'!$B$4:$C$19,2,FALSE)</f>
        <v>Some College</v>
      </c>
      <c r="C1309" s="33">
        <f t="shared" si="82"/>
        <v>31000</v>
      </c>
      <c r="D1309" s="32" t="str">
        <f>VLOOKUP(L1309,'Tables to Convert'!$E$3:$F$7,2,FALSE)</f>
        <v>White</v>
      </c>
      <c r="E1309" s="32" t="str">
        <f>VLOOKUP(M1309,'Tables to Convert'!$H$3:$I$5,2,FALSE)</f>
        <v>Female</v>
      </c>
      <c r="F1309" s="32" t="str">
        <f>VLOOKUP(N1309,'Tables to Convert'!$K$3:$L$8,2,FALSE)</f>
        <v>Ohio</v>
      </c>
      <c r="G1309" s="40">
        <f t="shared" si="83"/>
        <v>35</v>
      </c>
      <c r="H1309" s="34">
        <f t="shared" si="84"/>
        <v>8</v>
      </c>
      <c r="I1309" s="12">
        <v>40</v>
      </c>
      <c r="J1309" s="12">
        <v>35</v>
      </c>
      <c r="K1309" s="12">
        <v>43</v>
      </c>
      <c r="L1309" s="12">
        <v>1</v>
      </c>
      <c r="M1309" s="12">
        <v>2</v>
      </c>
      <c r="N1309" s="12">
        <v>31</v>
      </c>
      <c r="O1309" s="12">
        <v>8</v>
      </c>
      <c r="P1309" s="26">
        <v>31000</v>
      </c>
      <c r="Q1309" s="28">
        <v>189730770</v>
      </c>
      <c r="R1309"/>
      <c r="S1309"/>
    </row>
    <row r="1310" spans="1:19">
      <c r="A1310" s="31">
        <f t="shared" si="81"/>
        <v>40</v>
      </c>
      <c r="B1310" s="32" t="str">
        <f>VLOOKUP(K1310,'Tables to Convert'!$B$4:$C$19,2,FALSE)</f>
        <v>High School Diploma</v>
      </c>
      <c r="C1310" s="33">
        <f t="shared" si="82"/>
        <v>17000</v>
      </c>
      <c r="D1310" s="32" t="str">
        <f>VLOOKUP(L1310,'Tables to Convert'!$E$3:$F$7,2,FALSE)</f>
        <v>White</v>
      </c>
      <c r="E1310" s="32" t="str">
        <f>VLOOKUP(M1310,'Tables to Convert'!$H$3:$I$5,2,FALSE)</f>
        <v>Male</v>
      </c>
      <c r="F1310" s="32" t="str">
        <f>VLOOKUP(N1310,'Tables to Convert'!$K$3:$L$8,2,FALSE)</f>
        <v>Ohio</v>
      </c>
      <c r="G1310" s="40">
        <f t="shared" si="83"/>
        <v>32</v>
      </c>
      <c r="H1310" s="34">
        <f t="shared" si="84"/>
        <v>3</v>
      </c>
      <c r="I1310" s="12">
        <v>40</v>
      </c>
      <c r="J1310" s="12">
        <v>32</v>
      </c>
      <c r="K1310" s="12">
        <v>39</v>
      </c>
      <c r="L1310" s="12">
        <v>1</v>
      </c>
      <c r="M1310" s="12">
        <v>1</v>
      </c>
      <c r="N1310" s="12">
        <v>31</v>
      </c>
      <c r="O1310" s="12">
        <v>3</v>
      </c>
      <c r="P1310" s="26">
        <v>17000</v>
      </c>
      <c r="Q1310" s="28">
        <v>729831254</v>
      </c>
      <c r="R1310"/>
      <c r="S1310"/>
    </row>
    <row r="1311" spans="1:19">
      <c r="A1311" s="31">
        <f t="shared" si="81"/>
        <v>40</v>
      </c>
      <c r="B1311" s="32" t="str">
        <f>VLOOKUP(K1311,'Tables to Convert'!$B$4:$C$19,2,FALSE)</f>
        <v>Some College</v>
      </c>
      <c r="C1311" s="33">
        <f t="shared" si="82"/>
        <v>28650</v>
      </c>
      <c r="D1311" s="32" t="str">
        <f>VLOOKUP(L1311,'Tables to Convert'!$E$3:$F$7,2,FALSE)</f>
        <v>White</v>
      </c>
      <c r="E1311" s="32" t="str">
        <f>VLOOKUP(M1311,'Tables to Convert'!$H$3:$I$5,2,FALSE)</f>
        <v>Male</v>
      </c>
      <c r="F1311" s="32" t="str">
        <f>VLOOKUP(N1311,'Tables to Convert'!$K$3:$L$8,2,FALSE)</f>
        <v>Ohio</v>
      </c>
      <c r="G1311" s="40">
        <f t="shared" si="83"/>
        <v>25</v>
      </c>
      <c r="H1311" s="34">
        <f t="shared" si="84"/>
        <v>5</v>
      </c>
      <c r="I1311" s="12">
        <v>40</v>
      </c>
      <c r="J1311" s="12">
        <v>25</v>
      </c>
      <c r="K1311" s="12">
        <v>43</v>
      </c>
      <c r="L1311" s="12">
        <v>1</v>
      </c>
      <c r="M1311" s="12">
        <v>1</v>
      </c>
      <c r="N1311" s="12">
        <v>31</v>
      </c>
      <c r="O1311" s="12">
        <v>5</v>
      </c>
      <c r="P1311" s="26">
        <v>28650</v>
      </c>
      <c r="Q1311" s="28">
        <v>929459429</v>
      </c>
      <c r="R1311"/>
      <c r="S1311"/>
    </row>
    <row r="1312" spans="1:19">
      <c r="A1312" s="31">
        <f t="shared" si="81"/>
        <v>40</v>
      </c>
      <c r="B1312" s="32" t="str">
        <f>VLOOKUP(K1312,'Tables to Convert'!$B$4:$C$19,2,FALSE)</f>
        <v>Some College</v>
      </c>
      <c r="C1312" s="33">
        <f t="shared" si="82"/>
        <v>28000</v>
      </c>
      <c r="D1312" s="32" t="str">
        <f>VLOOKUP(L1312,'Tables to Convert'!$E$3:$F$7,2,FALSE)</f>
        <v>White</v>
      </c>
      <c r="E1312" s="32" t="str">
        <f>VLOOKUP(M1312,'Tables to Convert'!$H$3:$I$5,2,FALSE)</f>
        <v>Female</v>
      </c>
      <c r="F1312" s="32" t="str">
        <f>VLOOKUP(N1312,'Tables to Convert'!$K$3:$L$8,2,FALSE)</f>
        <v>Ohio</v>
      </c>
      <c r="G1312" s="40">
        <f t="shared" si="83"/>
        <v>23</v>
      </c>
      <c r="H1312" s="34">
        <f t="shared" si="84"/>
        <v>5</v>
      </c>
      <c r="I1312" s="12">
        <v>40</v>
      </c>
      <c r="J1312" s="12">
        <v>23</v>
      </c>
      <c r="K1312" s="12">
        <v>40</v>
      </c>
      <c r="L1312" s="12">
        <v>1</v>
      </c>
      <c r="M1312" s="12">
        <v>2</v>
      </c>
      <c r="N1312" s="12">
        <v>31</v>
      </c>
      <c r="O1312" s="12">
        <v>5</v>
      </c>
      <c r="P1312" s="26">
        <v>28000</v>
      </c>
      <c r="Q1312" s="28">
        <v>434307273</v>
      </c>
      <c r="R1312"/>
      <c r="S1312"/>
    </row>
    <row r="1313" spans="1:19">
      <c r="A1313" s="31">
        <f t="shared" si="81"/>
        <v>40</v>
      </c>
      <c r="B1313" s="32" t="str">
        <f>VLOOKUP(K1313,'Tables to Convert'!$B$4:$C$19,2,FALSE)</f>
        <v>High School Diploma</v>
      </c>
      <c r="C1313" s="33">
        <f t="shared" si="82"/>
        <v>23500</v>
      </c>
      <c r="D1313" s="32" t="str">
        <f>VLOOKUP(L1313,'Tables to Convert'!$E$3:$F$7,2,FALSE)</f>
        <v>White</v>
      </c>
      <c r="E1313" s="32" t="str">
        <f>VLOOKUP(M1313,'Tables to Convert'!$H$3:$I$5,2,FALSE)</f>
        <v>Male</v>
      </c>
      <c r="F1313" s="32" t="str">
        <f>VLOOKUP(N1313,'Tables to Convert'!$K$3:$L$8,2,FALSE)</f>
        <v>Ohio</v>
      </c>
      <c r="G1313" s="40">
        <f t="shared" si="83"/>
        <v>37</v>
      </c>
      <c r="H1313" s="34">
        <f t="shared" si="84"/>
        <v>6</v>
      </c>
      <c r="I1313" s="12">
        <v>40</v>
      </c>
      <c r="J1313" s="12">
        <v>37</v>
      </c>
      <c r="K1313" s="12">
        <v>39</v>
      </c>
      <c r="L1313" s="12">
        <v>1</v>
      </c>
      <c r="M1313" s="12">
        <v>1</v>
      </c>
      <c r="N1313" s="12">
        <v>31</v>
      </c>
      <c r="O1313" s="12">
        <v>6</v>
      </c>
      <c r="P1313" s="26">
        <v>23500</v>
      </c>
      <c r="Q1313" s="28">
        <v>706594205</v>
      </c>
      <c r="R1313"/>
      <c r="S1313"/>
    </row>
    <row r="1314" spans="1:19">
      <c r="A1314" s="31">
        <f t="shared" si="81"/>
        <v>38</v>
      </c>
      <c r="B1314" s="32" t="str">
        <f>VLOOKUP(K1314,'Tables to Convert'!$B$4:$C$19,2,FALSE)</f>
        <v>9th Grade</v>
      </c>
      <c r="C1314" s="33">
        <f t="shared" si="82"/>
        <v>11000</v>
      </c>
      <c r="D1314" s="32" t="str">
        <f>VLOOKUP(L1314,'Tables to Convert'!$E$3:$F$7,2,FALSE)</f>
        <v>White</v>
      </c>
      <c r="E1314" s="32" t="str">
        <f>VLOOKUP(M1314,'Tables to Convert'!$H$3:$I$5,2,FALSE)</f>
        <v>Female</v>
      </c>
      <c r="F1314" s="32" t="str">
        <f>VLOOKUP(N1314,'Tables to Convert'!$K$3:$L$8,2,FALSE)</f>
        <v>Ohio</v>
      </c>
      <c r="G1314" s="40">
        <f t="shared" si="83"/>
        <v>20</v>
      </c>
      <c r="H1314" s="34">
        <f t="shared" si="84"/>
        <v>2</v>
      </c>
      <c r="I1314" s="12">
        <v>38</v>
      </c>
      <c r="J1314" s="12">
        <v>20</v>
      </c>
      <c r="K1314" s="12">
        <v>35</v>
      </c>
      <c r="L1314" s="12">
        <v>1</v>
      </c>
      <c r="M1314" s="12">
        <v>2</v>
      </c>
      <c r="N1314" s="12">
        <v>31</v>
      </c>
      <c r="O1314" s="12">
        <v>2</v>
      </c>
      <c r="P1314" s="26">
        <v>11000</v>
      </c>
      <c r="Q1314" s="28">
        <v>950147339</v>
      </c>
      <c r="R1314"/>
      <c r="S1314"/>
    </row>
    <row r="1315" spans="1:19">
      <c r="A1315" s="31">
        <f t="shared" si="81"/>
        <v>48</v>
      </c>
      <c r="B1315" s="32" t="str">
        <f>VLOOKUP(K1315,'Tables to Convert'!$B$4:$C$19,2,FALSE)</f>
        <v>High School Diploma</v>
      </c>
      <c r="C1315" s="33">
        <f t="shared" si="82"/>
        <v>18700</v>
      </c>
      <c r="D1315" s="32" t="str">
        <f>VLOOKUP(L1315,'Tables to Convert'!$E$3:$F$7,2,FALSE)</f>
        <v>White</v>
      </c>
      <c r="E1315" s="32" t="str">
        <f>VLOOKUP(M1315,'Tables to Convert'!$H$3:$I$5,2,FALSE)</f>
        <v>Female</v>
      </c>
      <c r="F1315" s="32" t="str">
        <f>VLOOKUP(N1315,'Tables to Convert'!$K$3:$L$8,2,FALSE)</f>
        <v>Ohio</v>
      </c>
      <c r="G1315" s="40">
        <f t="shared" si="83"/>
        <v>54</v>
      </c>
      <c r="H1315" s="34">
        <f t="shared" si="84"/>
        <v>2</v>
      </c>
      <c r="I1315" s="12">
        <v>48</v>
      </c>
      <c r="J1315" s="12">
        <v>54</v>
      </c>
      <c r="K1315" s="12">
        <v>39</v>
      </c>
      <c r="L1315" s="12">
        <v>1</v>
      </c>
      <c r="M1315" s="12">
        <v>2</v>
      </c>
      <c r="N1315" s="12">
        <v>31</v>
      </c>
      <c r="O1315" s="12">
        <v>2</v>
      </c>
      <c r="P1315" s="26">
        <v>18700</v>
      </c>
      <c r="Q1315" s="28">
        <v>246042460</v>
      </c>
      <c r="R1315"/>
      <c r="S1315"/>
    </row>
    <row r="1316" spans="1:19">
      <c r="A1316" s="31">
        <f t="shared" si="81"/>
        <v>40</v>
      </c>
      <c r="B1316" s="32" t="str">
        <f>VLOOKUP(K1316,'Tables to Convert'!$B$4:$C$19,2,FALSE)</f>
        <v>High School Diploma</v>
      </c>
      <c r="C1316" s="33">
        <f t="shared" si="82"/>
        <v>30000</v>
      </c>
      <c r="D1316" s="32" t="str">
        <f>VLOOKUP(L1316,'Tables to Convert'!$E$3:$F$7,2,FALSE)</f>
        <v>White</v>
      </c>
      <c r="E1316" s="32" t="str">
        <f>VLOOKUP(M1316,'Tables to Convert'!$H$3:$I$5,2,FALSE)</f>
        <v>Female</v>
      </c>
      <c r="F1316" s="32" t="str">
        <f>VLOOKUP(N1316,'Tables to Convert'!$K$3:$L$8,2,FALSE)</f>
        <v>Ohio</v>
      </c>
      <c r="G1316" s="40">
        <f t="shared" si="83"/>
        <v>54</v>
      </c>
      <c r="H1316" s="34">
        <f t="shared" si="84"/>
        <v>2</v>
      </c>
      <c r="I1316" s="12">
        <v>40</v>
      </c>
      <c r="J1316" s="12">
        <v>54</v>
      </c>
      <c r="K1316" s="12">
        <v>39</v>
      </c>
      <c r="L1316" s="12">
        <v>1</v>
      </c>
      <c r="M1316" s="12">
        <v>2</v>
      </c>
      <c r="N1316" s="12">
        <v>31</v>
      </c>
      <c r="O1316" s="12">
        <v>2</v>
      </c>
      <c r="P1316" s="26">
        <v>30000</v>
      </c>
      <c r="Q1316" s="28">
        <v>519047127</v>
      </c>
      <c r="R1316"/>
      <c r="S1316"/>
    </row>
    <row r="1317" spans="1:19">
      <c r="A1317" s="31">
        <f t="shared" si="81"/>
        <v>60</v>
      </c>
      <c r="B1317" s="32" t="str">
        <f>VLOOKUP(K1317,'Tables to Convert'!$B$4:$C$19,2,FALSE)</f>
        <v>High School Diploma</v>
      </c>
      <c r="C1317" s="33">
        <f t="shared" si="82"/>
        <v>25000</v>
      </c>
      <c r="D1317" s="32" t="str">
        <f>VLOOKUP(L1317,'Tables to Convert'!$E$3:$F$7,2,FALSE)</f>
        <v>White</v>
      </c>
      <c r="E1317" s="32" t="str">
        <f>VLOOKUP(M1317,'Tables to Convert'!$H$3:$I$5,2,FALSE)</f>
        <v>Male</v>
      </c>
      <c r="F1317" s="32" t="str">
        <f>VLOOKUP(N1317,'Tables to Convert'!$K$3:$L$8,2,FALSE)</f>
        <v>Ohio</v>
      </c>
      <c r="G1317" s="40">
        <f t="shared" si="83"/>
        <v>35</v>
      </c>
      <c r="H1317" s="34">
        <f t="shared" si="84"/>
        <v>2</v>
      </c>
      <c r="I1317" s="12">
        <v>60</v>
      </c>
      <c r="J1317" s="12">
        <v>35</v>
      </c>
      <c r="K1317" s="12">
        <v>39</v>
      </c>
      <c r="L1317" s="12">
        <v>1</v>
      </c>
      <c r="M1317" s="12">
        <v>1</v>
      </c>
      <c r="N1317" s="12">
        <v>31</v>
      </c>
      <c r="O1317" s="12">
        <v>2</v>
      </c>
      <c r="P1317" s="26">
        <v>25000</v>
      </c>
      <c r="Q1317" s="28">
        <v>439085270</v>
      </c>
      <c r="R1317"/>
      <c r="S1317"/>
    </row>
    <row r="1318" spans="1:19">
      <c r="A1318" s="31">
        <f t="shared" si="81"/>
        <v>40</v>
      </c>
      <c r="B1318" s="32" t="str">
        <f>VLOOKUP(K1318,'Tables to Convert'!$B$4:$C$19,2,FALSE)</f>
        <v>High School Diploma</v>
      </c>
      <c r="C1318" s="33">
        <f t="shared" si="82"/>
        <v>24800</v>
      </c>
      <c r="D1318" s="32" t="str">
        <f>VLOOKUP(L1318,'Tables to Convert'!$E$3:$F$7,2,FALSE)</f>
        <v>White</v>
      </c>
      <c r="E1318" s="32" t="str">
        <f>VLOOKUP(M1318,'Tables to Convert'!$H$3:$I$5,2,FALSE)</f>
        <v>Female</v>
      </c>
      <c r="F1318" s="32" t="str">
        <f>VLOOKUP(N1318,'Tables to Convert'!$K$3:$L$8,2,FALSE)</f>
        <v>Ohio</v>
      </c>
      <c r="G1318" s="40">
        <f t="shared" si="83"/>
        <v>56</v>
      </c>
      <c r="H1318" s="34">
        <f t="shared" si="84"/>
        <v>4</v>
      </c>
      <c r="I1318" s="12">
        <v>40</v>
      </c>
      <c r="J1318" s="12">
        <v>56</v>
      </c>
      <c r="K1318" s="12">
        <v>39</v>
      </c>
      <c r="L1318" s="12">
        <v>1</v>
      </c>
      <c r="M1318" s="12">
        <v>2</v>
      </c>
      <c r="N1318" s="12">
        <v>31</v>
      </c>
      <c r="O1318" s="12">
        <v>4</v>
      </c>
      <c r="P1318" s="26">
        <v>24800</v>
      </c>
      <c r="Q1318" s="28">
        <v>558239923</v>
      </c>
      <c r="R1318"/>
      <c r="S1318"/>
    </row>
    <row r="1319" spans="1:19">
      <c r="A1319" s="31">
        <f t="shared" si="81"/>
        <v>0</v>
      </c>
      <c r="B1319" s="32" t="str">
        <f>VLOOKUP(K1319,'Tables to Convert'!$B$4:$C$19,2,FALSE)</f>
        <v>Some College</v>
      </c>
      <c r="C1319" s="33">
        <f t="shared" si="82"/>
        <v>42000</v>
      </c>
      <c r="D1319" s="32" t="str">
        <f>VLOOKUP(L1319,'Tables to Convert'!$E$3:$F$7,2,FALSE)</f>
        <v>White</v>
      </c>
      <c r="E1319" s="32" t="str">
        <f>VLOOKUP(M1319,'Tables to Convert'!$H$3:$I$5,2,FALSE)</f>
        <v>Male</v>
      </c>
      <c r="F1319" s="32" t="str">
        <f>VLOOKUP(N1319,'Tables to Convert'!$K$3:$L$8,2,FALSE)</f>
        <v>Ohio</v>
      </c>
      <c r="G1319" s="40">
        <f t="shared" si="83"/>
        <v>55</v>
      </c>
      <c r="H1319" s="34">
        <f t="shared" si="84"/>
        <v>8</v>
      </c>
      <c r="I1319" s="12">
        <v>0</v>
      </c>
      <c r="J1319" s="12">
        <v>55</v>
      </c>
      <c r="K1319" s="12">
        <v>40</v>
      </c>
      <c r="L1319" s="12">
        <v>1</v>
      </c>
      <c r="M1319" s="12">
        <v>1</v>
      </c>
      <c r="N1319" s="12">
        <v>31</v>
      </c>
      <c r="O1319" s="12">
        <v>8</v>
      </c>
      <c r="P1319" s="26">
        <v>42000</v>
      </c>
      <c r="Q1319" s="28">
        <v>416629006</v>
      </c>
      <c r="R1319"/>
      <c r="S1319"/>
    </row>
    <row r="1320" spans="1:19">
      <c r="A1320" s="31">
        <f t="shared" si="81"/>
        <v>45</v>
      </c>
      <c r="B1320" s="32" t="str">
        <f>VLOOKUP(K1320,'Tables to Convert'!$B$4:$C$19,2,FALSE)</f>
        <v>High School Diploma</v>
      </c>
      <c r="C1320" s="33">
        <f t="shared" si="82"/>
        <v>10000</v>
      </c>
      <c r="D1320" s="32" t="str">
        <f>VLOOKUP(L1320,'Tables to Convert'!$E$3:$F$7,2,FALSE)</f>
        <v>White</v>
      </c>
      <c r="E1320" s="32" t="str">
        <f>VLOOKUP(M1320,'Tables to Convert'!$H$3:$I$5,2,FALSE)</f>
        <v>Female</v>
      </c>
      <c r="F1320" s="32" t="str">
        <f>VLOOKUP(N1320,'Tables to Convert'!$K$3:$L$8,2,FALSE)</f>
        <v>Ohio</v>
      </c>
      <c r="G1320" s="40">
        <f t="shared" si="83"/>
        <v>52</v>
      </c>
      <c r="H1320" s="34">
        <f t="shared" si="84"/>
        <v>8</v>
      </c>
      <c r="I1320" s="12">
        <v>45</v>
      </c>
      <c r="J1320" s="12">
        <v>52</v>
      </c>
      <c r="K1320" s="12">
        <v>39</v>
      </c>
      <c r="L1320" s="12">
        <v>1</v>
      </c>
      <c r="M1320" s="12">
        <v>2</v>
      </c>
      <c r="N1320" s="12">
        <v>31</v>
      </c>
      <c r="O1320" s="12">
        <v>8</v>
      </c>
      <c r="P1320" s="26">
        <v>10000</v>
      </c>
      <c r="Q1320" s="28">
        <v>480763513</v>
      </c>
      <c r="R1320"/>
      <c r="S1320"/>
    </row>
    <row r="1321" spans="1:19">
      <c r="A1321" s="31">
        <f t="shared" si="81"/>
        <v>50</v>
      </c>
      <c r="B1321" s="32" t="str">
        <f>VLOOKUP(K1321,'Tables to Convert'!$B$4:$C$19,2,FALSE)</f>
        <v>Bachelors</v>
      </c>
      <c r="C1321" s="33">
        <f t="shared" si="82"/>
        <v>57000</v>
      </c>
      <c r="D1321" s="32" t="str">
        <f>VLOOKUP(L1321,'Tables to Convert'!$E$3:$F$7,2,FALSE)</f>
        <v>White</v>
      </c>
      <c r="E1321" s="32" t="str">
        <f>VLOOKUP(M1321,'Tables to Convert'!$H$3:$I$5,2,FALSE)</f>
        <v>Male</v>
      </c>
      <c r="F1321" s="32" t="str">
        <f>VLOOKUP(N1321,'Tables to Convert'!$K$3:$L$8,2,FALSE)</f>
        <v>Ohio</v>
      </c>
      <c r="G1321" s="40">
        <f t="shared" si="83"/>
        <v>57</v>
      </c>
      <c r="H1321" s="34">
        <f t="shared" si="84"/>
        <v>8</v>
      </c>
      <c r="I1321" s="12">
        <v>50</v>
      </c>
      <c r="J1321" s="12">
        <v>57</v>
      </c>
      <c r="K1321" s="12">
        <v>44</v>
      </c>
      <c r="L1321" s="12">
        <v>1</v>
      </c>
      <c r="M1321" s="12">
        <v>1</v>
      </c>
      <c r="N1321" s="12">
        <v>31</v>
      </c>
      <c r="O1321" s="12">
        <v>8</v>
      </c>
      <c r="P1321" s="26">
        <v>57000</v>
      </c>
      <c r="Q1321" s="28">
        <v>148263971</v>
      </c>
      <c r="R1321"/>
      <c r="S1321"/>
    </row>
    <row r="1322" spans="1:19">
      <c r="A1322" s="31">
        <f t="shared" si="81"/>
        <v>80</v>
      </c>
      <c r="B1322" s="32" t="str">
        <f>VLOOKUP(K1322,'Tables to Convert'!$B$4:$C$19,2,FALSE)</f>
        <v>Some College</v>
      </c>
      <c r="C1322" s="33">
        <f t="shared" si="82"/>
        <v>66000</v>
      </c>
      <c r="D1322" s="32" t="str">
        <f>VLOOKUP(L1322,'Tables to Convert'!$E$3:$F$7,2,FALSE)</f>
        <v>White</v>
      </c>
      <c r="E1322" s="32" t="str">
        <f>VLOOKUP(M1322,'Tables to Convert'!$H$3:$I$5,2,FALSE)</f>
        <v>Male</v>
      </c>
      <c r="F1322" s="32" t="str">
        <f>VLOOKUP(N1322,'Tables to Convert'!$K$3:$L$8,2,FALSE)</f>
        <v>Ohio</v>
      </c>
      <c r="G1322" s="40">
        <f t="shared" si="83"/>
        <v>42</v>
      </c>
      <c r="H1322" s="34">
        <f t="shared" si="84"/>
        <v>5</v>
      </c>
      <c r="I1322" s="12">
        <v>80</v>
      </c>
      <c r="J1322" s="12">
        <v>42</v>
      </c>
      <c r="K1322" s="12">
        <v>43</v>
      </c>
      <c r="L1322" s="12">
        <v>1</v>
      </c>
      <c r="M1322" s="12">
        <v>1</v>
      </c>
      <c r="N1322" s="12">
        <v>31</v>
      </c>
      <c r="O1322" s="12">
        <v>5</v>
      </c>
      <c r="P1322" s="26">
        <v>66000</v>
      </c>
      <c r="Q1322" s="28">
        <v>644776195</v>
      </c>
      <c r="R1322"/>
      <c r="S1322"/>
    </row>
    <row r="1323" spans="1:19">
      <c r="A1323" s="31">
        <f t="shared" si="81"/>
        <v>40</v>
      </c>
      <c r="B1323" s="32" t="str">
        <f>VLOOKUP(K1323,'Tables to Convert'!$B$4:$C$19,2,FALSE)</f>
        <v>High School Diploma</v>
      </c>
      <c r="C1323" s="33">
        <f t="shared" si="82"/>
        <v>65000</v>
      </c>
      <c r="D1323" s="32" t="str">
        <f>VLOOKUP(L1323,'Tables to Convert'!$E$3:$F$7,2,FALSE)</f>
        <v>White</v>
      </c>
      <c r="E1323" s="32" t="str">
        <f>VLOOKUP(M1323,'Tables to Convert'!$H$3:$I$5,2,FALSE)</f>
        <v>Male</v>
      </c>
      <c r="F1323" s="32" t="str">
        <f>VLOOKUP(N1323,'Tables to Convert'!$K$3:$L$8,2,FALSE)</f>
        <v>Ohio</v>
      </c>
      <c r="G1323" s="40">
        <f t="shared" si="83"/>
        <v>47</v>
      </c>
      <c r="H1323" s="34">
        <f t="shared" si="84"/>
        <v>5</v>
      </c>
      <c r="I1323" s="12">
        <v>40</v>
      </c>
      <c r="J1323" s="12">
        <v>47</v>
      </c>
      <c r="K1323" s="12">
        <v>39</v>
      </c>
      <c r="L1323" s="12">
        <v>1</v>
      </c>
      <c r="M1323" s="12">
        <v>1</v>
      </c>
      <c r="N1323" s="12">
        <v>31</v>
      </c>
      <c r="O1323" s="12">
        <v>5</v>
      </c>
      <c r="P1323" s="26">
        <v>65000</v>
      </c>
      <c r="Q1323" s="28">
        <v>525908449</v>
      </c>
      <c r="R1323"/>
      <c r="S1323"/>
    </row>
    <row r="1324" spans="1:19">
      <c r="A1324" s="31">
        <f t="shared" si="81"/>
        <v>40</v>
      </c>
      <c r="B1324" s="32" t="str">
        <f>VLOOKUP(K1324,'Tables to Convert'!$B$4:$C$19,2,FALSE)</f>
        <v>Some College</v>
      </c>
      <c r="C1324" s="33">
        <f t="shared" si="82"/>
        <v>11804</v>
      </c>
      <c r="D1324" s="32" t="str">
        <f>VLOOKUP(L1324,'Tables to Convert'!$E$3:$F$7,2,FALSE)</f>
        <v>White</v>
      </c>
      <c r="E1324" s="32" t="str">
        <f>VLOOKUP(M1324,'Tables to Convert'!$H$3:$I$5,2,FALSE)</f>
        <v>Female</v>
      </c>
      <c r="F1324" s="32" t="str">
        <f>VLOOKUP(N1324,'Tables to Convert'!$K$3:$L$8,2,FALSE)</f>
        <v>Ohio</v>
      </c>
      <c r="G1324" s="40">
        <f t="shared" si="83"/>
        <v>21</v>
      </c>
      <c r="H1324" s="34">
        <f t="shared" si="84"/>
        <v>3</v>
      </c>
      <c r="I1324" s="12">
        <v>40</v>
      </c>
      <c r="J1324" s="12">
        <v>21</v>
      </c>
      <c r="K1324" s="12">
        <v>40</v>
      </c>
      <c r="L1324" s="12">
        <v>1</v>
      </c>
      <c r="M1324" s="12">
        <v>2</v>
      </c>
      <c r="N1324" s="12">
        <v>31</v>
      </c>
      <c r="O1324" s="12">
        <v>3</v>
      </c>
      <c r="P1324" s="26">
        <v>11804</v>
      </c>
      <c r="Q1324" s="28">
        <v>433158352</v>
      </c>
      <c r="R1324"/>
      <c r="S1324"/>
    </row>
    <row r="1325" spans="1:19">
      <c r="A1325" s="31">
        <f t="shared" si="81"/>
        <v>40</v>
      </c>
      <c r="B1325" s="32" t="str">
        <f>VLOOKUP(K1325,'Tables to Convert'!$B$4:$C$19,2,FALSE)</f>
        <v>High School Diploma</v>
      </c>
      <c r="C1325" s="33">
        <f t="shared" si="82"/>
        <v>18600</v>
      </c>
      <c r="D1325" s="32" t="str">
        <f>VLOOKUP(L1325,'Tables to Convert'!$E$3:$F$7,2,FALSE)</f>
        <v>White</v>
      </c>
      <c r="E1325" s="32" t="str">
        <f>VLOOKUP(M1325,'Tables to Convert'!$H$3:$I$5,2,FALSE)</f>
        <v>Male</v>
      </c>
      <c r="F1325" s="32" t="str">
        <f>VLOOKUP(N1325,'Tables to Convert'!$K$3:$L$8,2,FALSE)</f>
        <v>Ohio</v>
      </c>
      <c r="G1325" s="40">
        <f t="shared" si="83"/>
        <v>21</v>
      </c>
      <c r="H1325" s="34">
        <f t="shared" si="84"/>
        <v>3</v>
      </c>
      <c r="I1325" s="12">
        <v>40</v>
      </c>
      <c r="J1325" s="12">
        <v>21</v>
      </c>
      <c r="K1325" s="12">
        <v>39</v>
      </c>
      <c r="L1325" s="12">
        <v>1</v>
      </c>
      <c r="M1325" s="12">
        <v>1</v>
      </c>
      <c r="N1325" s="12">
        <v>31</v>
      </c>
      <c r="O1325" s="12">
        <v>3</v>
      </c>
      <c r="P1325" s="26">
        <v>18600</v>
      </c>
      <c r="Q1325" s="28">
        <v>501301323</v>
      </c>
      <c r="R1325"/>
      <c r="S1325"/>
    </row>
    <row r="1326" spans="1:19">
      <c r="A1326" s="31">
        <f t="shared" si="81"/>
        <v>40</v>
      </c>
      <c r="B1326" s="32" t="str">
        <f>VLOOKUP(K1326,'Tables to Convert'!$B$4:$C$19,2,FALSE)</f>
        <v>High School Diploma</v>
      </c>
      <c r="C1326" s="33">
        <f t="shared" si="82"/>
        <v>25010</v>
      </c>
      <c r="D1326" s="32" t="str">
        <f>VLOOKUP(L1326,'Tables to Convert'!$E$3:$F$7,2,FALSE)</f>
        <v>White</v>
      </c>
      <c r="E1326" s="32" t="str">
        <f>VLOOKUP(M1326,'Tables to Convert'!$H$3:$I$5,2,FALSE)</f>
        <v>Female</v>
      </c>
      <c r="F1326" s="32" t="str">
        <f>VLOOKUP(N1326,'Tables to Convert'!$K$3:$L$8,2,FALSE)</f>
        <v>Ohio</v>
      </c>
      <c r="G1326" s="40">
        <f t="shared" si="83"/>
        <v>47</v>
      </c>
      <c r="H1326" s="34">
        <f t="shared" si="84"/>
        <v>5</v>
      </c>
      <c r="I1326" s="12">
        <v>40</v>
      </c>
      <c r="J1326" s="12">
        <v>47</v>
      </c>
      <c r="K1326" s="12">
        <v>39</v>
      </c>
      <c r="L1326" s="12">
        <v>1</v>
      </c>
      <c r="M1326" s="12">
        <v>2</v>
      </c>
      <c r="N1326" s="12">
        <v>31</v>
      </c>
      <c r="O1326" s="12">
        <v>5</v>
      </c>
      <c r="P1326" s="26">
        <v>25010</v>
      </c>
      <c r="Q1326" s="28">
        <v>55743900</v>
      </c>
      <c r="R1326"/>
      <c r="S1326"/>
    </row>
    <row r="1327" spans="1:19">
      <c r="A1327" s="31">
        <f t="shared" si="81"/>
        <v>40</v>
      </c>
      <c r="B1327" s="32" t="str">
        <f>VLOOKUP(K1327,'Tables to Convert'!$B$4:$C$19,2,FALSE)</f>
        <v>Some College</v>
      </c>
      <c r="C1327" s="33">
        <f t="shared" si="82"/>
        <v>144499</v>
      </c>
      <c r="D1327" s="32" t="str">
        <f>VLOOKUP(L1327,'Tables to Convert'!$E$3:$F$7,2,FALSE)</f>
        <v>White</v>
      </c>
      <c r="E1327" s="32" t="str">
        <f>VLOOKUP(M1327,'Tables to Convert'!$H$3:$I$5,2,FALSE)</f>
        <v>Male</v>
      </c>
      <c r="F1327" s="32" t="str">
        <f>VLOOKUP(N1327,'Tables to Convert'!$K$3:$L$8,2,FALSE)</f>
        <v>Ohio</v>
      </c>
      <c r="G1327" s="40">
        <f t="shared" si="83"/>
        <v>55</v>
      </c>
      <c r="H1327" s="34">
        <f t="shared" si="84"/>
        <v>5</v>
      </c>
      <c r="I1327" s="12">
        <v>40</v>
      </c>
      <c r="J1327" s="12">
        <v>55</v>
      </c>
      <c r="K1327" s="12">
        <v>43</v>
      </c>
      <c r="L1327" s="12">
        <v>1</v>
      </c>
      <c r="M1327" s="12">
        <v>1</v>
      </c>
      <c r="N1327" s="12">
        <v>31</v>
      </c>
      <c r="O1327" s="12">
        <v>5</v>
      </c>
      <c r="P1327" s="26">
        <v>144499</v>
      </c>
      <c r="Q1327" s="28">
        <v>489882543</v>
      </c>
      <c r="R1327"/>
      <c r="S1327"/>
    </row>
    <row r="1328" spans="1:19">
      <c r="A1328" s="31">
        <f t="shared" si="81"/>
        <v>48</v>
      </c>
      <c r="B1328" s="32" t="str">
        <f>VLOOKUP(K1328,'Tables to Convert'!$B$4:$C$19,2,FALSE)</f>
        <v>Some College</v>
      </c>
      <c r="C1328" s="33">
        <f t="shared" si="82"/>
        <v>46000</v>
      </c>
      <c r="D1328" s="32" t="str">
        <f>VLOOKUP(L1328,'Tables to Convert'!$E$3:$F$7,2,FALSE)</f>
        <v>Black</v>
      </c>
      <c r="E1328" s="32" t="str">
        <f>VLOOKUP(M1328,'Tables to Convert'!$H$3:$I$5,2,FALSE)</f>
        <v>Male</v>
      </c>
      <c r="F1328" s="32" t="str">
        <f>VLOOKUP(N1328,'Tables to Convert'!$K$3:$L$8,2,FALSE)</f>
        <v>Ohio</v>
      </c>
      <c r="G1328" s="40">
        <f t="shared" si="83"/>
        <v>49</v>
      </c>
      <c r="H1328" s="34">
        <f t="shared" si="84"/>
        <v>5</v>
      </c>
      <c r="I1328" s="12">
        <v>48</v>
      </c>
      <c r="J1328" s="12">
        <v>49</v>
      </c>
      <c r="K1328" s="12">
        <v>40</v>
      </c>
      <c r="L1328" s="12">
        <v>2</v>
      </c>
      <c r="M1328" s="12">
        <v>1</v>
      </c>
      <c r="N1328" s="12">
        <v>31</v>
      </c>
      <c r="O1328" s="12">
        <v>5</v>
      </c>
      <c r="P1328" s="26">
        <v>46000</v>
      </c>
      <c r="Q1328" s="28">
        <v>650345853</v>
      </c>
      <c r="R1328"/>
      <c r="S1328"/>
    </row>
    <row r="1329" spans="1:19">
      <c r="A1329" s="31">
        <f t="shared" si="81"/>
        <v>40</v>
      </c>
      <c r="B1329" s="32" t="str">
        <f>VLOOKUP(K1329,'Tables to Convert'!$B$4:$C$19,2,FALSE)</f>
        <v>Some College</v>
      </c>
      <c r="C1329" s="33">
        <f t="shared" si="82"/>
        <v>50000</v>
      </c>
      <c r="D1329" s="32" t="str">
        <f>VLOOKUP(L1329,'Tables to Convert'!$E$3:$F$7,2,FALSE)</f>
        <v>Black</v>
      </c>
      <c r="E1329" s="32" t="str">
        <f>VLOOKUP(M1329,'Tables to Convert'!$H$3:$I$5,2,FALSE)</f>
        <v>Female</v>
      </c>
      <c r="F1329" s="32" t="str">
        <f>VLOOKUP(N1329,'Tables to Convert'!$K$3:$L$8,2,FALSE)</f>
        <v>Ohio</v>
      </c>
      <c r="G1329" s="40">
        <f t="shared" si="83"/>
        <v>49</v>
      </c>
      <c r="H1329" s="34">
        <f t="shared" si="84"/>
        <v>5</v>
      </c>
      <c r="I1329" s="12">
        <v>40</v>
      </c>
      <c r="J1329" s="12">
        <v>49</v>
      </c>
      <c r="K1329" s="12">
        <v>41</v>
      </c>
      <c r="L1329" s="12">
        <v>2</v>
      </c>
      <c r="M1329" s="12">
        <v>2</v>
      </c>
      <c r="N1329" s="12">
        <v>31</v>
      </c>
      <c r="O1329" s="12">
        <v>5</v>
      </c>
      <c r="P1329" s="26">
        <v>50000</v>
      </c>
      <c r="Q1329" s="28">
        <v>369490011</v>
      </c>
      <c r="R1329"/>
      <c r="S1329"/>
    </row>
    <row r="1330" spans="1:19">
      <c r="A1330" s="31">
        <f t="shared" si="81"/>
        <v>70</v>
      </c>
      <c r="B1330" s="32" t="str">
        <f>VLOOKUP(K1330,'Tables to Convert'!$B$4:$C$19,2,FALSE)</f>
        <v>Some College</v>
      </c>
      <c r="C1330" s="33">
        <f t="shared" si="82"/>
        <v>313231</v>
      </c>
      <c r="D1330" s="32" t="str">
        <f>VLOOKUP(L1330,'Tables to Convert'!$E$3:$F$7,2,FALSE)</f>
        <v>White</v>
      </c>
      <c r="E1330" s="32" t="str">
        <f>VLOOKUP(M1330,'Tables to Convert'!$H$3:$I$5,2,FALSE)</f>
        <v>Male</v>
      </c>
      <c r="F1330" s="32" t="str">
        <f>VLOOKUP(N1330,'Tables to Convert'!$K$3:$L$8,2,FALSE)</f>
        <v>Ohio</v>
      </c>
      <c r="G1330" s="40">
        <f t="shared" si="83"/>
        <v>32</v>
      </c>
      <c r="H1330" s="34">
        <f t="shared" si="84"/>
        <v>5</v>
      </c>
      <c r="I1330" s="12">
        <v>70</v>
      </c>
      <c r="J1330" s="12">
        <v>32</v>
      </c>
      <c r="K1330" s="12">
        <v>43</v>
      </c>
      <c r="L1330" s="12">
        <v>1</v>
      </c>
      <c r="M1330" s="12">
        <v>1</v>
      </c>
      <c r="N1330" s="12">
        <v>31</v>
      </c>
      <c r="O1330" s="12">
        <v>5</v>
      </c>
      <c r="P1330" s="26">
        <v>313231</v>
      </c>
      <c r="Q1330" s="28">
        <v>182613110</v>
      </c>
      <c r="R1330"/>
      <c r="S1330"/>
    </row>
    <row r="1331" spans="1:19">
      <c r="A1331" s="31">
        <f t="shared" si="81"/>
        <v>40</v>
      </c>
      <c r="B1331" s="32" t="str">
        <f>VLOOKUP(K1331,'Tables to Convert'!$B$4:$C$19,2,FALSE)</f>
        <v>9th Grade</v>
      </c>
      <c r="C1331" s="33">
        <f t="shared" si="82"/>
        <v>306731</v>
      </c>
      <c r="D1331" s="32" t="str">
        <f>VLOOKUP(L1331,'Tables to Convert'!$E$3:$F$7,2,FALSE)</f>
        <v>White</v>
      </c>
      <c r="E1331" s="32" t="str">
        <f>VLOOKUP(M1331,'Tables to Convert'!$H$3:$I$5,2,FALSE)</f>
        <v>Male</v>
      </c>
      <c r="F1331" s="32" t="str">
        <f>VLOOKUP(N1331,'Tables to Convert'!$K$3:$L$8,2,FALSE)</f>
        <v>Ohio</v>
      </c>
      <c r="G1331" s="40">
        <f t="shared" si="83"/>
        <v>54</v>
      </c>
      <c r="H1331" s="34">
        <f t="shared" si="84"/>
        <v>7</v>
      </c>
      <c r="I1331" s="12">
        <v>40</v>
      </c>
      <c r="J1331" s="12">
        <v>54</v>
      </c>
      <c r="K1331" s="12">
        <v>35</v>
      </c>
      <c r="L1331" s="12">
        <v>1</v>
      </c>
      <c r="M1331" s="12">
        <v>1</v>
      </c>
      <c r="N1331" s="12">
        <v>31</v>
      </c>
      <c r="O1331" s="12">
        <v>7</v>
      </c>
      <c r="P1331" s="26">
        <v>306731</v>
      </c>
      <c r="Q1331" s="28">
        <v>746155241</v>
      </c>
      <c r="R1331"/>
      <c r="S1331"/>
    </row>
    <row r="1332" spans="1:19">
      <c r="A1332" s="31">
        <f t="shared" si="81"/>
        <v>0</v>
      </c>
      <c r="B1332" s="32" t="str">
        <f>VLOOKUP(K1332,'Tables to Convert'!$B$4:$C$19,2,FALSE)</f>
        <v>High School Diploma</v>
      </c>
      <c r="C1332" s="33">
        <f t="shared" si="82"/>
        <v>23400</v>
      </c>
      <c r="D1332" s="32" t="str">
        <f>VLOOKUP(L1332,'Tables to Convert'!$E$3:$F$7,2,FALSE)</f>
        <v>White</v>
      </c>
      <c r="E1332" s="32" t="str">
        <f>VLOOKUP(M1332,'Tables to Convert'!$H$3:$I$5,2,FALSE)</f>
        <v>Male</v>
      </c>
      <c r="F1332" s="32" t="str">
        <f>VLOOKUP(N1332,'Tables to Convert'!$K$3:$L$8,2,FALSE)</f>
        <v>Ohio</v>
      </c>
      <c r="G1332" s="40">
        <f t="shared" si="83"/>
        <v>35</v>
      </c>
      <c r="H1332" s="34">
        <f t="shared" si="84"/>
        <v>7</v>
      </c>
      <c r="I1332" s="12">
        <v>0</v>
      </c>
      <c r="J1332" s="12">
        <v>35</v>
      </c>
      <c r="K1332" s="12">
        <v>39</v>
      </c>
      <c r="L1332" s="12">
        <v>1</v>
      </c>
      <c r="M1332" s="12">
        <v>1</v>
      </c>
      <c r="N1332" s="12">
        <v>31</v>
      </c>
      <c r="O1332" s="12">
        <v>7</v>
      </c>
      <c r="P1332" s="26">
        <v>23400</v>
      </c>
      <c r="Q1332" s="28">
        <v>732865241</v>
      </c>
      <c r="R1332"/>
      <c r="S1332"/>
    </row>
    <row r="1333" spans="1:19">
      <c r="A1333" s="31">
        <f t="shared" si="81"/>
        <v>40</v>
      </c>
      <c r="B1333" s="32" t="str">
        <f>VLOOKUP(K1333,'Tables to Convert'!$B$4:$C$19,2,FALSE)</f>
        <v>High School Diploma</v>
      </c>
      <c r="C1333" s="33">
        <f t="shared" si="82"/>
        <v>32000</v>
      </c>
      <c r="D1333" s="32" t="str">
        <f>VLOOKUP(L1333,'Tables to Convert'!$E$3:$F$7,2,FALSE)</f>
        <v>Asian/PI</v>
      </c>
      <c r="E1333" s="32" t="str">
        <f>VLOOKUP(M1333,'Tables to Convert'!$H$3:$I$5,2,FALSE)</f>
        <v>Male</v>
      </c>
      <c r="F1333" s="32" t="str">
        <f>VLOOKUP(N1333,'Tables to Convert'!$K$3:$L$8,2,FALSE)</f>
        <v>Ohio</v>
      </c>
      <c r="G1333" s="40">
        <f t="shared" si="83"/>
        <v>51</v>
      </c>
      <c r="H1333" s="34">
        <f t="shared" si="84"/>
        <v>5</v>
      </c>
      <c r="I1333" s="12">
        <v>40</v>
      </c>
      <c r="J1333" s="12">
        <v>51</v>
      </c>
      <c r="K1333" s="12">
        <v>39</v>
      </c>
      <c r="L1333" s="12">
        <v>4</v>
      </c>
      <c r="M1333" s="12">
        <v>1</v>
      </c>
      <c r="N1333" s="12">
        <v>31</v>
      </c>
      <c r="O1333" s="12">
        <v>5</v>
      </c>
      <c r="P1333" s="26">
        <v>32000</v>
      </c>
      <c r="Q1333" s="28">
        <v>167748410</v>
      </c>
      <c r="R1333"/>
      <c r="S1333"/>
    </row>
    <row r="1334" spans="1:19">
      <c r="A1334" s="31">
        <f t="shared" si="81"/>
        <v>40</v>
      </c>
      <c r="B1334" s="32" t="str">
        <f>VLOOKUP(K1334,'Tables to Convert'!$B$4:$C$19,2,FALSE)</f>
        <v>Some College</v>
      </c>
      <c r="C1334" s="33">
        <f t="shared" si="82"/>
        <v>15726</v>
      </c>
      <c r="D1334" s="32" t="str">
        <f>VLOOKUP(L1334,'Tables to Convert'!$E$3:$F$7,2,FALSE)</f>
        <v>Asian/PI</v>
      </c>
      <c r="E1334" s="32" t="str">
        <f>VLOOKUP(M1334,'Tables to Convert'!$H$3:$I$5,2,FALSE)</f>
        <v>Male</v>
      </c>
      <c r="F1334" s="32" t="str">
        <f>VLOOKUP(N1334,'Tables to Convert'!$K$3:$L$8,2,FALSE)</f>
        <v>Ohio</v>
      </c>
      <c r="G1334" s="40">
        <f t="shared" si="83"/>
        <v>23</v>
      </c>
      <c r="H1334" s="34">
        <f t="shared" si="84"/>
        <v>5</v>
      </c>
      <c r="I1334" s="12">
        <v>40</v>
      </c>
      <c r="J1334" s="12">
        <v>23</v>
      </c>
      <c r="K1334" s="12">
        <v>40</v>
      </c>
      <c r="L1334" s="12">
        <v>4</v>
      </c>
      <c r="M1334" s="12">
        <v>1</v>
      </c>
      <c r="N1334" s="12">
        <v>31</v>
      </c>
      <c r="O1334" s="12">
        <v>5</v>
      </c>
      <c r="P1334" s="26">
        <v>15726</v>
      </c>
      <c r="Q1334" s="28">
        <v>51719503</v>
      </c>
      <c r="R1334"/>
      <c r="S1334"/>
    </row>
    <row r="1335" spans="1:19">
      <c r="A1335" s="31">
        <f t="shared" si="81"/>
        <v>40</v>
      </c>
      <c r="B1335" s="32" t="str">
        <f>VLOOKUP(K1335,'Tables to Convert'!$B$4:$C$19,2,FALSE)</f>
        <v>High School Diploma</v>
      </c>
      <c r="C1335" s="33">
        <f t="shared" si="82"/>
        <v>23920</v>
      </c>
      <c r="D1335" s="32" t="str">
        <f>VLOOKUP(L1335,'Tables to Convert'!$E$3:$F$7,2,FALSE)</f>
        <v>White</v>
      </c>
      <c r="E1335" s="32" t="str">
        <f>VLOOKUP(M1335,'Tables to Convert'!$H$3:$I$5,2,FALSE)</f>
        <v>Male</v>
      </c>
      <c r="F1335" s="32" t="str">
        <f>VLOOKUP(N1335,'Tables to Convert'!$K$3:$L$8,2,FALSE)</f>
        <v>Ohio</v>
      </c>
      <c r="G1335" s="40">
        <f t="shared" si="83"/>
        <v>60</v>
      </c>
      <c r="H1335" s="34">
        <f t="shared" si="84"/>
        <v>1</v>
      </c>
      <c r="I1335" s="12">
        <v>40</v>
      </c>
      <c r="J1335" s="12">
        <v>60</v>
      </c>
      <c r="K1335" s="12">
        <v>39</v>
      </c>
      <c r="L1335" s="12">
        <v>1</v>
      </c>
      <c r="M1335" s="12">
        <v>1</v>
      </c>
      <c r="N1335" s="12">
        <v>31</v>
      </c>
      <c r="O1335" s="12">
        <v>1</v>
      </c>
      <c r="P1335" s="26">
        <v>23920</v>
      </c>
      <c r="Q1335" s="28">
        <v>241240741</v>
      </c>
      <c r="R1335"/>
      <c r="S1335"/>
    </row>
    <row r="1336" spans="1:19">
      <c r="A1336" s="31">
        <f t="shared" si="81"/>
        <v>40</v>
      </c>
      <c r="B1336" s="32" t="str">
        <f>VLOOKUP(K1336,'Tables to Convert'!$B$4:$C$19,2,FALSE)</f>
        <v>10th Grade</v>
      </c>
      <c r="C1336" s="33">
        <f t="shared" si="82"/>
        <v>30000</v>
      </c>
      <c r="D1336" s="32" t="str">
        <f>VLOOKUP(L1336,'Tables to Convert'!$E$3:$F$7,2,FALSE)</f>
        <v>White</v>
      </c>
      <c r="E1336" s="32" t="str">
        <f>VLOOKUP(M1336,'Tables to Convert'!$H$3:$I$5,2,FALSE)</f>
        <v>Male</v>
      </c>
      <c r="F1336" s="32" t="str">
        <f>VLOOKUP(N1336,'Tables to Convert'!$K$3:$L$8,2,FALSE)</f>
        <v>Ohio</v>
      </c>
      <c r="G1336" s="40">
        <f t="shared" si="83"/>
        <v>50</v>
      </c>
      <c r="H1336" s="34">
        <f t="shared" si="84"/>
        <v>8</v>
      </c>
      <c r="I1336" s="12">
        <v>40</v>
      </c>
      <c r="J1336" s="12">
        <v>50</v>
      </c>
      <c r="K1336" s="12">
        <v>36</v>
      </c>
      <c r="L1336" s="12">
        <v>1</v>
      </c>
      <c r="M1336" s="12">
        <v>1</v>
      </c>
      <c r="N1336" s="12">
        <v>31</v>
      </c>
      <c r="O1336" s="12">
        <v>8</v>
      </c>
      <c r="P1336" s="26">
        <v>30000</v>
      </c>
      <c r="Q1336" s="28">
        <v>454447915</v>
      </c>
      <c r="R1336"/>
      <c r="S1336"/>
    </row>
    <row r="1337" spans="1:19">
      <c r="A1337" s="31">
        <f t="shared" si="81"/>
        <v>40</v>
      </c>
      <c r="B1337" s="32" t="str">
        <f>VLOOKUP(K1337,'Tables to Convert'!$B$4:$C$19,2,FALSE)</f>
        <v>High School Diploma</v>
      </c>
      <c r="C1337" s="33">
        <f t="shared" si="82"/>
        <v>35000</v>
      </c>
      <c r="D1337" s="32" t="str">
        <f>VLOOKUP(L1337,'Tables to Convert'!$E$3:$F$7,2,FALSE)</f>
        <v>White</v>
      </c>
      <c r="E1337" s="32" t="str">
        <f>VLOOKUP(M1337,'Tables to Convert'!$H$3:$I$5,2,FALSE)</f>
        <v>Male</v>
      </c>
      <c r="F1337" s="32" t="str">
        <f>VLOOKUP(N1337,'Tables to Convert'!$K$3:$L$8,2,FALSE)</f>
        <v>Ohio</v>
      </c>
      <c r="G1337" s="40">
        <f t="shared" si="83"/>
        <v>41</v>
      </c>
      <c r="H1337" s="34">
        <f t="shared" si="84"/>
        <v>3</v>
      </c>
      <c r="I1337" s="12">
        <v>40</v>
      </c>
      <c r="J1337" s="12">
        <v>41</v>
      </c>
      <c r="K1337" s="12">
        <v>39</v>
      </c>
      <c r="L1337" s="12">
        <v>1</v>
      </c>
      <c r="M1337" s="12">
        <v>1</v>
      </c>
      <c r="N1337" s="12">
        <v>31</v>
      </c>
      <c r="O1337" s="12">
        <v>3</v>
      </c>
      <c r="P1337" s="26">
        <v>35000</v>
      </c>
      <c r="Q1337" s="28">
        <v>485976756</v>
      </c>
      <c r="R1337"/>
      <c r="S1337"/>
    </row>
    <row r="1338" spans="1:19">
      <c r="A1338" s="31">
        <f t="shared" si="81"/>
        <v>49</v>
      </c>
      <c r="B1338" s="32" t="str">
        <f>VLOOKUP(K1338,'Tables to Convert'!$B$4:$C$19,2,FALSE)</f>
        <v>Some College</v>
      </c>
      <c r="C1338" s="33">
        <f t="shared" si="82"/>
        <v>38000</v>
      </c>
      <c r="D1338" s="32" t="str">
        <f>VLOOKUP(L1338,'Tables to Convert'!$E$3:$F$7,2,FALSE)</f>
        <v>White</v>
      </c>
      <c r="E1338" s="32" t="str">
        <f>VLOOKUP(M1338,'Tables to Convert'!$H$3:$I$5,2,FALSE)</f>
        <v>Female</v>
      </c>
      <c r="F1338" s="32" t="str">
        <f>VLOOKUP(N1338,'Tables to Convert'!$K$3:$L$8,2,FALSE)</f>
        <v>Ohio</v>
      </c>
      <c r="G1338" s="40">
        <f t="shared" si="83"/>
        <v>42</v>
      </c>
      <c r="H1338" s="34">
        <f t="shared" si="84"/>
        <v>3</v>
      </c>
      <c r="I1338" s="12">
        <v>49</v>
      </c>
      <c r="J1338" s="12">
        <v>42</v>
      </c>
      <c r="K1338" s="12">
        <v>40</v>
      </c>
      <c r="L1338" s="12">
        <v>1</v>
      </c>
      <c r="M1338" s="12">
        <v>2</v>
      </c>
      <c r="N1338" s="12">
        <v>31</v>
      </c>
      <c r="O1338" s="12">
        <v>3</v>
      </c>
      <c r="P1338" s="26">
        <v>38000</v>
      </c>
      <c r="Q1338" s="28">
        <v>156344099</v>
      </c>
      <c r="R1338"/>
      <c r="S1338"/>
    </row>
    <row r="1339" spans="1:19">
      <c r="A1339" s="31">
        <f t="shared" si="81"/>
        <v>50</v>
      </c>
      <c r="B1339" s="32" t="str">
        <f>VLOOKUP(K1339,'Tables to Convert'!$B$4:$C$19,2,FALSE)</f>
        <v>High School Diploma</v>
      </c>
      <c r="C1339" s="33">
        <f t="shared" si="82"/>
        <v>27900</v>
      </c>
      <c r="D1339" s="32" t="str">
        <f>VLOOKUP(L1339,'Tables to Convert'!$E$3:$F$7,2,FALSE)</f>
        <v>White</v>
      </c>
      <c r="E1339" s="32" t="str">
        <f>VLOOKUP(M1339,'Tables to Convert'!$H$3:$I$5,2,FALSE)</f>
        <v>Male</v>
      </c>
      <c r="F1339" s="32" t="str">
        <f>VLOOKUP(N1339,'Tables to Convert'!$K$3:$L$8,2,FALSE)</f>
        <v>Ohio</v>
      </c>
      <c r="G1339" s="40">
        <f t="shared" si="83"/>
        <v>32</v>
      </c>
      <c r="H1339" s="34">
        <f t="shared" si="84"/>
        <v>6</v>
      </c>
      <c r="I1339" s="12">
        <v>50</v>
      </c>
      <c r="J1339" s="12">
        <v>32</v>
      </c>
      <c r="K1339" s="12">
        <v>39</v>
      </c>
      <c r="L1339" s="12">
        <v>1</v>
      </c>
      <c r="M1339" s="12">
        <v>1</v>
      </c>
      <c r="N1339" s="12">
        <v>31</v>
      </c>
      <c r="O1339" s="12">
        <v>6</v>
      </c>
      <c r="P1339" s="26">
        <v>27900</v>
      </c>
      <c r="Q1339" s="28">
        <v>346212605</v>
      </c>
      <c r="R1339"/>
      <c r="S1339"/>
    </row>
    <row r="1340" spans="1:19">
      <c r="A1340" s="31">
        <f t="shared" si="81"/>
        <v>40</v>
      </c>
      <c r="B1340" s="32" t="str">
        <f>VLOOKUP(K1340,'Tables to Convert'!$B$4:$C$19,2,FALSE)</f>
        <v>Graduate School</v>
      </c>
      <c r="C1340" s="33">
        <f t="shared" si="82"/>
        <v>60000</v>
      </c>
      <c r="D1340" s="32" t="str">
        <f>VLOOKUP(L1340,'Tables to Convert'!$E$3:$F$7,2,FALSE)</f>
        <v>White</v>
      </c>
      <c r="E1340" s="32" t="str">
        <f>VLOOKUP(M1340,'Tables to Convert'!$H$3:$I$5,2,FALSE)</f>
        <v>Male</v>
      </c>
      <c r="F1340" s="32" t="str">
        <f>VLOOKUP(N1340,'Tables to Convert'!$K$3:$L$8,2,FALSE)</f>
        <v>Ohio</v>
      </c>
      <c r="G1340" s="40">
        <f t="shared" si="83"/>
        <v>62</v>
      </c>
      <c r="H1340" s="34">
        <f t="shared" si="84"/>
        <v>5</v>
      </c>
      <c r="I1340" s="12">
        <v>40</v>
      </c>
      <c r="J1340" s="12">
        <v>62</v>
      </c>
      <c r="K1340" s="12">
        <v>46</v>
      </c>
      <c r="L1340" s="12">
        <v>1</v>
      </c>
      <c r="M1340" s="12">
        <v>1</v>
      </c>
      <c r="N1340" s="12">
        <v>31</v>
      </c>
      <c r="O1340" s="12">
        <v>5</v>
      </c>
      <c r="P1340" s="26">
        <v>60000</v>
      </c>
      <c r="Q1340" s="28">
        <v>449555531</v>
      </c>
      <c r="R1340"/>
      <c r="S1340"/>
    </row>
    <row r="1341" spans="1:19">
      <c r="A1341" s="31">
        <f t="shared" si="81"/>
        <v>50</v>
      </c>
      <c r="B1341" s="32" t="str">
        <f>VLOOKUP(K1341,'Tables to Convert'!$B$4:$C$19,2,FALSE)</f>
        <v>Some College</v>
      </c>
      <c r="C1341" s="33">
        <f t="shared" si="82"/>
        <v>30000</v>
      </c>
      <c r="D1341" s="32" t="str">
        <f>VLOOKUP(L1341,'Tables to Convert'!$E$3:$F$7,2,FALSE)</f>
        <v>White</v>
      </c>
      <c r="E1341" s="32" t="str">
        <f>VLOOKUP(M1341,'Tables to Convert'!$H$3:$I$5,2,FALSE)</f>
        <v>Female</v>
      </c>
      <c r="F1341" s="32" t="str">
        <f>VLOOKUP(N1341,'Tables to Convert'!$K$3:$L$8,2,FALSE)</f>
        <v>Ohio</v>
      </c>
      <c r="G1341" s="40">
        <f t="shared" si="83"/>
        <v>48</v>
      </c>
      <c r="H1341" s="34">
        <f t="shared" si="84"/>
        <v>5</v>
      </c>
      <c r="I1341" s="12">
        <v>50</v>
      </c>
      <c r="J1341" s="12">
        <v>48</v>
      </c>
      <c r="K1341" s="12">
        <v>43</v>
      </c>
      <c r="L1341" s="12">
        <v>1</v>
      </c>
      <c r="M1341" s="12">
        <v>2</v>
      </c>
      <c r="N1341" s="12">
        <v>31</v>
      </c>
      <c r="O1341" s="12">
        <v>5</v>
      </c>
      <c r="P1341" s="26">
        <v>30000</v>
      </c>
      <c r="Q1341" s="28">
        <v>370083948</v>
      </c>
      <c r="R1341"/>
      <c r="S1341"/>
    </row>
    <row r="1342" spans="1:19">
      <c r="A1342" s="31">
        <f t="shared" si="81"/>
        <v>99</v>
      </c>
      <c r="B1342" s="32" t="str">
        <f>VLOOKUP(K1342,'Tables to Convert'!$B$4:$C$19,2,FALSE)</f>
        <v>Graduate School</v>
      </c>
      <c r="C1342" s="33">
        <f t="shared" si="82"/>
        <v>306731</v>
      </c>
      <c r="D1342" s="32" t="str">
        <f>VLOOKUP(L1342,'Tables to Convert'!$E$3:$F$7,2,FALSE)</f>
        <v>White</v>
      </c>
      <c r="E1342" s="32" t="str">
        <f>VLOOKUP(M1342,'Tables to Convert'!$H$3:$I$5,2,FALSE)</f>
        <v>Male</v>
      </c>
      <c r="F1342" s="32" t="str">
        <f>VLOOKUP(N1342,'Tables to Convert'!$K$3:$L$8,2,FALSE)</f>
        <v>Ohio</v>
      </c>
      <c r="G1342" s="40">
        <f t="shared" si="83"/>
        <v>41</v>
      </c>
      <c r="H1342" s="34">
        <f t="shared" si="84"/>
        <v>5</v>
      </c>
      <c r="I1342" s="12">
        <v>99</v>
      </c>
      <c r="J1342" s="12">
        <v>41</v>
      </c>
      <c r="K1342" s="12">
        <v>45</v>
      </c>
      <c r="L1342" s="12">
        <v>1</v>
      </c>
      <c r="M1342" s="12">
        <v>1</v>
      </c>
      <c r="N1342" s="12">
        <v>31</v>
      </c>
      <c r="O1342" s="12">
        <v>5</v>
      </c>
      <c r="P1342" s="26">
        <v>306731</v>
      </c>
      <c r="Q1342" s="28">
        <v>884260466</v>
      </c>
      <c r="R1342"/>
      <c r="S1342"/>
    </row>
    <row r="1343" spans="1:19">
      <c r="A1343" s="31">
        <f t="shared" si="81"/>
        <v>50</v>
      </c>
      <c r="B1343" s="32" t="str">
        <f>VLOOKUP(K1343,'Tables to Convert'!$B$4:$C$19,2,FALSE)</f>
        <v>Some College</v>
      </c>
      <c r="C1343" s="33">
        <f t="shared" si="82"/>
        <v>35000</v>
      </c>
      <c r="D1343" s="32" t="str">
        <f>VLOOKUP(L1343,'Tables to Convert'!$E$3:$F$7,2,FALSE)</f>
        <v>White</v>
      </c>
      <c r="E1343" s="32" t="str">
        <f>VLOOKUP(M1343,'Tables to Convert'!$H$3:$I$5,2,FALSE)</f>
        <v>Male</v>
      </c>
      <c r="F1343" s="32" t="str">
        <f>VLOOKUP(N1343,'Tables to Convert'!$K$3:$L$8,2,FALSE)</f>
        <v>Ohio</v>
      </c>
      <c r="G1343" s="40">
        <f t="shared" si="83"/>
        <v>34</v>
      </c>
      <c r="H1343" s="34">
        <f t="shared" si="84"/>
        <v>8</v>
      </c>
      <c r="I1343" s="12">
        <v>50</v>
      </c>
      <c r="J1343" s="12">
        <v>34</v>
      </c>
      <c r="K1343" s="12">
        <v>41</v>
      </c>
      <c r="L1343" s="12">
        <v>1</v>
      </c>
      <c r="M1343" s="12">
        <v>1</v>
      </c>
      <c r="N1343" s="12">
        <v>31</v>
      </c>
      <c r="O1343" s="12">
        <v>8</v>
      </c>
      <c r="P1343" s="26">
        <v>35000</v>
      </c>
      <c r="Q1343" s="28">
        <v>23383517</v>
      </c>
      <c r="R1343"/>
      <c r="S1343"/>
    </row>
    <row r="1344" spans="1:19">
      <c r="A1344" s="31">
        <f t="shared" si="81"/>
        <v>50</v>
      </c>
      <c r="B1344" s="32" t="str">
        <f>VLOOKUP(K1344,'Tables to Convert'!$B$4:$C$19,2,FALSE)</f>
        <v>Some College</v>
      </c>
      <c r="C1344" s="33">
        <f t="shared" si="82"/>
        <v>25300</v>
      </c>
      <c r="D1344" s="32" t="str">
        <f>VLOOKUP(L1344,'Tables to Convert'!$E$3:$F$7,2,FALSE)</f>
        <v>White</v>
      </c>
      <c r="E1344" s="32" t="str">
        <f>VLOOKUP(M1344,'Tables to Convert'!$H$3:$I$5,2,FALSE)</f>
        <v>Female</v>
      </c>
      <c r="F1344" s="32" t="str">
        <f>VLOOKUP(N1344,'Tables to Convert'!$K$3:$L$8,2,FALSE)</f>
        <v>Ohio</v>
      </c>
      <c r="G1344" s="40">
        <f t="shared" si="83"/>
        <v>44</v>
      </c>
      <c r="H1344" s="34">
        <f t="shared" si="84"/>
        <v>8</v>
      </c>
      <c r="I1344" s="12">
        <v>50</v>
      </c>
      <c r="J1344" s="12">
        <v>44</v>
      </c>
      <c r="K1344" s="12">
        <v>42</v>
      </c>
      <c r="L1344" s="12">
        <v>1</v>
      </c>
      <c r="M1344" s="12">
        <v>2</v>
      </c>
      <c r="N1344" s="12">
        <v>31</v>
      </c>
      <c r="O1344" s="12">
        <v>8</v>
      </c>
      <c r="P1344" s="26">
        <v>25300</v>
      </c>
      <c r="Q1344" s="28">
        <v>519174268</v>
      </c>
      <c r="R1344"/>
      <c r="S1344"/>
    </row>
    <row r="1345" spans="1:19">
      <c r="A1345" s="31">
        <f t="shared" si="81"/>
        <v>50</v>
      </c>
      <c r="B1345" s="32" t="str">
        <f>VLOOKUP(K1345,'Tables to Convert'!$B$4:$C$19,2,FALSE)</f>
        <v>Some College</v>
      </c>
      <c r="C1345" s="33">
        <f t="shared" si="82"/>
        <v>52000</v>
      </c>
      <c r="D1345" s="32" t="str">
        <f>VLOOKUP(L1345,'Tables to Convert'!$E$3:$F$7,2,FALSE)</f>
        <v>White</v>
      </c>
      <c r="E1345" s="32" t="str">
        <f>VLOOKUP(M1345,'Tables to Convert'!$H$3:$I$5,2,FALSE)</f>
        <v>Male</v>
      </c>
      <c r="F1345" s="32" t="str">
        <f>VLOOKUP(N1345,'Tables to Convert'!$K$3:$L$8,2,FALSE)</f>
        <v>Ohio</v>
      </c>
      <c r="G1345" s="40">
        <f t="shared" si="83"/>
        <v>45</v>
      </c>
      <c r="H1345" s="34">
        <f t="shared" si="84"/>
        <v>6</v>
      </c>
      <c r="I1345" s="12">
        <v>50</v>
      </c>
      <c r="J1345" s="12">
        <v>45</v>
      </c>
      <c r="K1345" s="12">
        <v>43</v>
      </c>
      <c r="L1345" s="12">
        <v>1</v>
      </c>
      <c r="M1345" s="12">
        <v>1</v>
      </c>
      <c r="N1345" s="12">
        <v>31</v>
      </c>
      <c r="O1345" s="12">
        <v>6</v>
      </c>
      <c r="P1345" s="26">
        <v>52000</v>
      </c>
      <c r="Q1345" s="28">
        <v>340818370</v>
      </c>
      <c r="R1345"/>
      <c r="S1345"/>
    </row>
    <row r="1346" spans="1:19">
      <c r="A1346" s="31">
        <f t="shared" si="81"/>
        <v>40</v>
      </c>
      <c r="B1346" s="32" t="str">
        <f>VLOOKUP(K1346,'Tables to Convert'!$B$4:$C$19,2,FALSE)</f>
        <v>Some College</v>
      </c>
      <c r="C1346" s="33">
        <f t="shared" si="82"/>
        <v>28580</v>
      </c>
      <c r="D1346" s="32" t="str">
        <f>VLOOKUP(L1346,'Tables to Convert'!$E$3:$F$7,2,FALSE)</f>
        <v>White</v>
      </c>
      <c r="E1346" s="32" t="str">
        <f>VLOOKUP(M1346,'Tables to Convert'!$H$3:$I$5,2,FALSE)</f>
        <v>Female</v>
      </c>
      <c r="F1346" s="32" t="str">
        <f>VLOOKUP(N1346,'Tables to Convert'!$K$3:$L$8,2,FALSE)</f>
        <v>Ohio</v>
      </c>
      <c r="G1346" s="40">
        <f t="shared" si="83"/>
        <v>28</v>
      </c>
      <c r="H1346" s="34">
        <f t="shared" si="84"/>
        <v>7</v>
      </c>
      <c r="I1346" s="12">
        <v>40</v>
      </c>
      <c r="J1346" s="12">
        <v>28</v>
      </c>
      <c r="K1346" s="12">
        <v>40</v>
      </c>
      <c r="L1346" s="12">
        <v>1</v>
      </c>
      <c r="M1346" s="12">
        <v>2</v>
      </c>
      <c r="N1346" s="12">
        <v>31</v>
      </c>
      <c r="O1346" s="12">
        <v>7</v>
      </c>
      <c r="P1346" s="26">
        <v>28580</v>
      </c>
      <c r="Q1346" s="28">
        <v>654605448</v>
      </c>
      <c r="R1346"/>
      <c r="S1346"/>
    </row>
    <row r="1347" spans="1:19">
      <c r="A1347" s="31">
        <f t="shared" si="81"/>
        <v>45</v>
      </c>
      <c r="B1347" s="32" t="str">
        <f>VLOOKUP(K1347,'Tables to Convert'!$B$4:$C$19,2,FALSE)</f>
        <v>Some College</v>
      </c>
      <c r="C1347" s="33">
        <f t="shared" si="82"/>
        <v>32764</v>
      </c>
      <c r="D1347" s="32" t="str">
        <f>VLOOKUP(L1347,'Tables to Convert'!$E$3:$F$7,2,FALSE)</f>
        <v>White</v>
      </c>
      <c r="E1347" s="32" t="str">
        <f>VLOOKUP(M1347,'Tables to Convert'!$H$3:$I$5,2,FALSE)</f>
        <v>Male</v>
      </c>
      <c r="F1347" s="32" t="str">
        <f>VLOOKUP(N1347,'Tables to Convert'!$K$3:$L$8,2,FALSE)</f>
        <v>Ohio</v>
      </c>
      <c r="G1347" s="40">
        <f t="shared" si="83"/>
        <v>30</v>
      </c>
      <c r="H1347" s="34">
        <f t="shared" si="84"/>
        <v>7</v>
      </c>
      <c r="I1347" s="12">
        <v>45</v>
      </c>
      <c r="J1347" s="12">
        <v>30</v>
      </c>
      <c r="K1347" s="12">
        <v>40</v>
      </c>
      <c r="L1347" s="12">
        <v>1</v>
      </c>
      <c r="M1347" s="12">
        <v>1</v>
      </c>
      <c r="N1347" s="12">
        <v>31</v>
      </c>
      <c r="O1347" s="12">
        <v>7</v>
      </c>
      <c r="P1347" s="26">
        <v>32764</v>
      </c>
      <c r="Q1347" s="28">
        <v>153409423</v>
      </c>
      <c r="R1347"/>
      <c r="S1347"/>
    </row>
    <row r="1348" spans="1:19">
      <c r="A1348" s="31">
        <f t="shared" si="81"/>
        <v>57</v>
      </c>
      <c r="B1348" s="32" t="str">
        <f>VLOOKUP(K1348,'Tables to Convert'!$B$4:$C$19,2,FALSE)</f>
        <v>High School Diploma</v>
      </c>
      <c r="C1348" s="33">
        <f t="shared" si="82"/>
        <v>41000</v>
      </c>
      <c r="D1348" s="32" t="str">
        <f>VLOOKUP(L1348,'Tables to Convert'!$E$3:$F$7,2,FALSE)</f>
        <v>White</v>
      </c>
      <c r="E1348" s="32" t="str">
        <f>VLOOKUP(M1348,'Tables to Convert'!$H$3:$I$5,2,FALSE)</f>
        <v>Male</v>
      </c>
      <c r="F1348" s="32" t="str">
        <f>VLOOKUP(N1348,'Tables to Convert'!$K$3:$L$8,2,FALSE)</f>
        <v>Ohio</v>
      </c>
      <c r="G1348" s="40">
        <f t="shared" si="83"/>
        <v>40</v>
      </c>
      <c r="H1348" s="34">
        <f t="shared" si="84"/>
        <v>7</v>
      </c>
      <c r="I1348" s="12">
        <v>57</v>
      </c>
      <c r="J1348" s="12">
        <v>40</v>
      </c>
      <c r="K1348" s="12">
        <v>39</v>
      </c>
      <c r="L1348" s="12">
        <v>1</v>
      </c>
      <c r="M1348" s="12">
        <v>1</v>
      </c>
      <c r="N1348" s="12">
        <v>31</v>
      </c>
      <c r="O1348" s="12">
        <v>7</v>
      </c>
      <c r="P1348" s="26">
        <v>41000</v>
      </c>
      <c r="Q1348" s="28">
        <v>624642276</v>
      </c>
      <c r="R1348"/>
      <c r="S1348"/>
    </row>
    <row r="1349" spans="1:19">
      <c r="A1349" s="31">
        <f t="shared" si="81"/>
        <v>40</v>
      </c>
      <c r="B1349" s="32" t="str">
        <f>VLOOKUP(K1349,'Tables to Convert'!$B$4:$C$19,2,FALSE)</f>
        <v>Some College</v>
      </c>
      <c r="C1349" s="33">
        <f t="shared" si="82"/>
        <v>33500</v>
      </c>
      <c r="D1349" s="32" t="str">
        <f>VLOOKUP(L1349,'Tables to Convert'!$E$3:$F$7,2,FALSE)</f>
        <v>White</v>
      </c>
      <c r="E1349" s="32" t="str">
        <f>VLOOKUP(M1349,'Tables to Convert'!$H$3:$I$5,2,FALSE)</f>
        <v>Female</v>
      </c>
      <c r="F1349" s="32" t="str">
        <f>VLOOKUP(N1349,'Tables to Convert'!$K$3:$L$8,2,FALSE)</f>
        <v>Ohio</v>
      </c>
      <c r="G1349" s="40">
        <f t="shared" si="83"/>
        <v>34</v>
      </c>
      <c r="H1349" s="34">
        <f t="shared" si="84"/>
        <v>5</v>
      </c>
      <c r="I1349" s="12">
        <v>40</v>
      </c>
      <c r="J1349" s="12">
        <v>34</v>
      </c>
      <c r="K1349" s="12">
        <v>43</v>
      </c>
      <c r="L1349" s="12">
        <v>1</v>
      </c>
      <c r="M1349" s="12">
        <v>2</v>
      </c>
      <c r="N1349" s="12">
        <v>31</v>
      </c>
      <c r="O1349" s="12">
        <v>5</v>
      </c>
      <c r="P1349" s="26">
        <v>33500</v>
      </c>
      <c r="Q1349" s="28">
        <v>315194670</v>
      </c>
      <c r="R1349"/>
      <c r="S1349"/>
    </row>
    <row r="1350" spans="1:19">
      <c r="A1350" s="31">
        <f t="shared" ref="A1350:A1413" si="85">I1350</f>
        <v>0</v>
      </c>
      <c r="B1350" s="32" t="str">
        <f>VLOOKUP(K1350,'Tables to Convert'!$B$4:$C$19,2,FALSE)</f>
        <v>High School Diploma</v>
      </c>
      <c r="C1350" s="33">
        <f t="shared" ref="C1350:C1413" si="86">P1350</f>
        <v>54000</v>
      </c>
      <c r="D1350" s="32" t="str">
        <f>VLOOKUP(L1350,'Tables to Convert'!$E$3:$F$7,2,FALSE)</f>
        <v>White</v>
      </c>
      <c r="E1350" s="32" t="str">
        <f>VLOOKUP(M1350,'Tables to Convert'!$H$3:$I$5,2,FALSE)</f>
        <v>Male</v>
      </c>
      <c r="F1350" s="32" t="str">
        <f>VLOOKUP(N1350,'Tables to Convert'!$K$3:$L$8,2,FALSE)</f>
        <v>Ohio</v>
      </c>
      <c r="G1350" s="40">
        <f t="shared" ref="G1350:G1413" si="87">J1350</f>
        <v>41</v>
      </c>
      <c r="H1350" s="34">
        <f t="shared" ref="H1350:H1413" si="88">O1350</f>
        <v>8</v>
      </c>
      <c r="I1350" s="12">
        <v>0</v>
      </c>
      <c r="J1350" s="12">
        <v>41</v>
      </c>
      <c r="K1350" s="12">
        <v>39</v>
      </c>
      <c r="L1350" s="12">
        <v>1</v>
      </c>
      <c r="M1350" s="12">
        <v>1</v>
      </c>
      <c r="N1350" s="12">
        <v>31</v>
      </c>
      <c r="O1350" s="12">
        <v>8</v>
      </c>
      <c r="P1350" s="26">
        <v>54000</v>
      </c>
      <c r="Q1350" s="28">
        <v>536000612</v>
      </c>
      <c r="R1350"/>
      <c r="S1350"/>
    </row>
    <row r="1351" spans="1:19">
      <c r="A1351" s="31">
        <f t="shared" si="85"/>
        <v>45</v>
      </c>
      <c r="B1351" s="32" t="str">
        <f>VLOOKUP(K1351,'Tables to Convert'!$B$4:$C$19,2,FALSE)</f>
        <v>Some College</v>
      </c>
      <c r="C1351" s="33">
        <f t="shared" si="86"/>
        <v>47500</v>
      </c>
      <c r="D1351" s="32" t="str">
        <f>VLOOKUP(L1351,'Tables to Convert'!$E$3:$F$7,2,FALSE)</f>
        <v>White</v>
      </c>
      <c r="E1351" s="32" t="str">
        <f>VLOOKUP(M1351,'Tables to Convert'!$H$3:$I$5,2,FALSE)</f>
        <v>Male</v>
      </c>
      <c r="F1351" s="32" t="str">
        <f>VLOOKUP(N1351,'Tables to Convert'!$K$3:$L$8,2,FALSE)</f>
        <v>Ohio</v>
      </c>
      <c r="G1351" s="40">
        <f t="shared" si="87"/>
        <v>43</v>
      </c>
      <c r="H1351" s="34">
        <f t="shared" si="88"/>
        <v>2</v>
      </c>
      <c r="I1351" s="12">
        <v>45</v>
      </c>
      <c r="J1351" s="12">
        <v>43</v>
      </c>
      <c r="K1351" s="12">
        <v>43</v>
      </c>
      <c r="L1351" s="12">
        <v>1</v>
      </c>
      <c r="M1351" s="12">
        <v>1</v>
      </c>
      <c r="N1351" s="12">
        <v>31</v>
      </c>
      <c r="O1351" s="12">
        <v>2</v>
      </c>
      <c r="P1351" s="26">
        <v>47500</v>
      </c>
      <c r="Q1351" s="28">
        <v>225705363</v>
      </c>
      <c r="R1351"/>
      <c r="S1351"/>
    </row>
    <row r="1352" spans="1:19">
      <c r="A1352" s="31">
        <f t="shared" si="85"/>
        <v>40</v>
      </c>
      <c r="B1352" s="32" t="str">
        <f>VLOOKUP(K1352,'Tables to Convert'!$B$4:$C$19,2,FALSE)</f>
        <v>High School Diploma</v>
      </c>
      <c r="C1352" s="33">
        <f t="shared" si="86"/>
        <v>5400</v>
      </c>
      <c r="D1352" s="32" t="str">
        <f>VLOOKUP(L1352,'Tables to Convert'!$E$3:$F$7,2,FALSE)</f>
        <v>White</v>
      </c>
      <c r="E1352" s="32" t="str">
        <f>VLOOKUP(M1352,'Tables to Convert'!$H$3:$I$5,2,FALSE)</f>
        <v>Male</v>
      </c>
      <c r="F1352" s="32" t="str">
        <f>VLOOKUP(N1352,'Tables to Convert'!$K$3:$L$8,2,FALSE)</f>
        <v>Ohio</v>
      </c>
      <c r="G1352" s="40">
        <f t="shared" si="87"/>
        <v>25</v>
      </c>
      <c r="H1352" s="34">
        <f t="shared" si="88"/>
        <v>2</v>
      </c>
      <c r="I1352" s="12">
        <v>40</v>
      </c>
      <c r="J1352" s="12">
        <v>25</v>
      </c>
      <c r="K1352" s="12">
        <v>39</v>
      </c>
      <c r="L1352" s="12">
        <v>1</v>
      </c>
      <c r="M1352" s="12">
        <v>1</v>
      </c>
      <c r="N1352" s="12">
        <v>31</v>
      </c>
      <c r="O1352" s="12">
        <v>2</v>
      </c>
      <c r="P1352" s="26">
        <v>5400</v>
      </c>
      <c r="Q1352" s="28">
        <v>745815429</v>
      </c>
      <c r="R1352"/>
      <c r="S1352"/>
    </row>
    <row r="1353" spans="1:19">
      <c r="A1353" s="31">
        <f t="shared" si="85"/>
        <v>60</v>
      </c>
      <c r="B1353" s="32" t="str">
        <f>VLOOKUP(K1353,'Tables to Convert'!$B$4:$C$19,2,FALSE)</f>
        <v>High School Diploma</v>
      </c>
      <c r="C1353" s="33">
        <f t="shared" si="86"/>
        <v>14300</v>
      </c>
      <c r="D1353" s="32" t="str">
        <f>VLOOKUP(L1353,'Tables to Convert'!$E$3:$F$7,2,FALSE)</f>
        <v>White</v>
      </c>
      <c r="E1353" s="32" t="str">
        <f>VLOOKUP(M1353,'Tables to Convert'!$H$3:$I$5,2,FALSE)</f>
        <v>Male</v>
      </c>
      <c r="F1353" s="32" t="str">
        <f>VLOOKUP(N1353,'Tables to Convert'!$K$3:$L$8,2,FALSE)</f>
        <v>Ohio</v>
      </c>
      <c r="G1353" s="40">
        <f t="shared" si="87"/>
        <v>19</v>
      </c>
      <c r="H1353" s="34">
        <f t="shared" si="88"/>
        <v>1</v>
      </c>
      <c r="I1353" s="12">
        <v>60</v>
      </c>
      <c r="J1353" s="12">
        <v>19</v>
      </c>
      <c r="K1353" s="12">
        <v>39</v>
      </c>
      <c r="L1353" s="12">
        <v>1</v>
      </c>
      <c r="M1353" s="12">
        <v>1</v>
      </c>
      <c r="N1353" s="12">
        <v>31</v>
      </c>
      <c r="O1353" s="12">
        <v>1</v>
      </c>
      <c r="P1353" s="26">
        <v>14300</v>
      </c>
      <c r="Q1353" s="28">
        <v>486479042</v>
      </c>
      <c r="R1353"/>
      <c r="S1353"/>
    </row>
    <row r="1354" spans="1:19">
      <c r="A1354" s="31">
        <f t="shared" si="85"/>
        <v>40</v>
      </c>
      <c r="B1354" s="32" t="str">
        <f>VLOOKUP(K1354,'Tables to Convert'!$B$4:$C$19,2,FALSE)</f>
        <v>High School Diploma</v>
      </c>
      <c r="C1354" s="33">
        <f t="shared" si="86"/>
        <v>7700</v>
      </c>
      <c r="D1354" s="32" t="str">
        <f>VLOOKUP(L1354,'Tables to Convert'!$E$3:$F$7,2,FALSE)</f>
        <v>White</v>
      </c>
      <c r="E1354" s="32" t="str">
        <f>VLOOKUP(M1354,'Tables to Convert'!$H$3:$I$5,2,FALSE)</f>
        <v>Female</v>
      </c>
      <c r="F1354" s="32" t="str">
        <f>VLOOKUP(N1354,'Tables to Convert'!$K$3:$L$8,2,FALSE)</f>
        <v>Ohio</v>
      </c>
      <c r="G1354" s="40">
        <f t="shared" si="87"/>
        <v>40</v>
      </c>
      <c r="H1354" s="34">
        <f t="shared" si="88"/>
        <v>2</v>
      </c>
      <c r="I1354" s="12">
        <v>40</v>
      </c>
      <c r="J1354" s="12">
        <v>40</v>
      </c>
      <c r="K1354" s="12">
        <v>39</v>
      </c>
      <c r="L1354" s="12">
        <v>1</v>
      </c>
      <c r="M1354" s="12">
        <v>2</v>
      </c>
      <c r="N1354" s="12">
        <v>31</v>
      </c>
      <c r="O1354" s="12">
        <v>2</v>
      </c>
      <c r="P1354" s="26">
        <v>7700</v>
      </c>
      <c r="Q1354" s="28">
        <v>750857487</v>
      </c>
      <c r="R1354"/>
      <c r="S1354"/>
    </row>
    <row r="1355" spans="1:19">
      <c r="A1355" s="31">
        <f t="shared" si="85"/>
        <v>0</v>
      </c>
      <c r="B1355" s="32" t="str">
        <f>VLOOKUP(K1355,'Tables to Convert'!$B$4:$C$19,2,FALSE)</f>
        <v>Some College</v>
      </c>
      <c r="C1355" s="33">
        <f t="shared" si="86"/>
        <v>23600</v>
      </c>
      <c r="D1355" s="32" t="str">
        <f>VLOOKUP(L1355,'Tables to Convert'!$E$3:$F$7,2,FALSE)</f>
        <v>White</v>
      </c>
      <c r="E1355" s="32" t="str">
        <f>VLOOKUP(M1355,'Tables to Convert'!$H$3:$I$5,2,FALSE)</f>
        <v>Male</v>
      </c>
      <c r="F1355" s="32" t="str">
        <f>VLOOKUP(N1355,'Tables to Convert'!$K$3:$L$8,2,FALSE)</f>
        <v>Ohio</v>
      </c>
      <c r="G1355" s="40">
        <f t="shared" si="87"/>
        <v>31</v>
      </c>
      <c r="H1355" s="34">
        <f t="shared" si="88"/>
        <v>2</v>
      </c>
      <c r="I1355" s="12">
        <v>0</v>
      </c>
      <c r="J1355" s="12">
        <v>31</v>
      </c>
      <c r="K1355" s="12">
        <v>40</v>
      </c>
      <c r="L1355" s="12">
        <v>1</v>
      </c>
      <c r="M1355" s="12">
        <v>1</v>
      </c>
      <c r="N1355" s="12">
        <v>31</v>
      </c>
      <c r="O1355" s="12">
        <v>2</v>
      </c>
      <c r="P1355" s="26">
        <v>23600</v>
      </c>
      <c r="Q1355" s="28">
        <v>299955208</v>
      </c>
      <c r="R1355"/>
      <c r="S1355"/>
    </row>
    <row r="1356" spans="1:19">
      <c r="A1356" s="31">
        <f t="shared" si="85"/>
        <v>40</v>
      </c>
      <c r="B1356" s="32" t="str">
        <f>VLOOKUP(K1356,'Tables to Convert'!$B$4:$C$19,2,FALSE)</f>
        <v>High School Diploma</v>
      </c>
      <c r="C1356" s="33">
        <f t="shared" si="86"/>
        <v>25300</v>
      </c>
      <c r="D1356" s="32" t="str">
        <f>VLOOKUP(L1356,'Tables to Convert'!$E$3:$F$7,2,FALSE)</f>
        <v>White</v>
      </c>
      <c r="E1356" s="32" t="str">
        <f>VLOOKUP(M1356,'Tables to Convert'!$H$3:$I$5,2,FALSE)</f>
        <v>Female</v>
      </c>
      <c r="F1356" s="32" t="str">
        <f>VLOOKUP(N1356,'Tables to Convert'!$K$3:$L$8,2,FALSE)</f>
        <v>Ohio</v>
      </c>
      <c r="G1356" s="40">
        <f t="shared" si="87"/>
        <v>26</v>
      </c>
      <c r="H1356" s="34">
        <f t="shared" si="88"/>
        <v>2</v>
      </c>
      <c r="I1356" s="12">
        <v>40</v>
      </c>
      <c r="J1356" s="12">
        <v>26</v>
      </c>
      <c r="K1356" s="12">
        <v>39</v>
      </c>
      <c r="L1356" s="12">
        <v>1</v>
      </c>
      <c r="M1356" s="12">
        <v>2</v>
      </c>
      <c r="N1356" s="12">
        <v>31</v>
      </c>
      <c r="O1356" s="12">
        <v>2</v>
      </c>
      <c r="P1356" s="26">
        <v>25300</v>
      </c>
      <c r="Q1356" s="28">
        <v>680647332</v>
      </c>
      <c r="R1356"/>
      <c r="S1356"/>
    </row>
    <row r="1357" spans="1:19">
      <c r="A1357" s="31">
        <f t="shared" si="85"/>
        <v>45</v>
      </c>
      <c r="B1357" s="32" t="str">
        <f>VLOOKUP(K1357,'Tables to Convert'!$B$4:$C$19,2,FALSE)</f>
        <v>Some College</v>
      </c>
      <c r="C1357" s="33">
        <f t="shared" si="86"/>
        <v>45000</v>
      </c>
      <c r="D1357" s="32" t="str">
        <f>VLOOKUP(L1357,'Tables to Convert'!$E$3:$F$7,2,FALSE)</f>
        <v>White</v>
      </c>
      <c r="E1357" s="32" t="str">
        <f>VLOOKUP(M1357,'Tables to Convert'!$H$3:$I$5,2,FALSE)</f>
        <v>Male</v>
      </c>
      <c r="F1357" s="32" t="str">
        <f>VLOOKUP(N1357,'Tables to Convert'!$K$3:$L$8,2,FALSE)</f>
        <v>Ohio</v>
      </c>
      <c r="G1357" s="40">
        <f t="shared" si="87"/>
        <v>48</v>
      </c>
      <c r="H1357" s="34">
        <f t="shared" si="88"/>
        <v>2</v>
      </c>
      <c r="I1357" s="12">
        <v>45</v>
      </c>
      <c r="J1357" s="12">
        <v>48</v>
      </c>
      <c r="K1357" s="12">
        <v>43</v>
      </c>
      <c r="L1357" s="12">
        <v>1</v>
      </c>
      <c r="M1357" s="12">
        <v>1</v>
      </c>
      <c r="N1357" s="12">
        <v>31</v>
      </c>
      <c r="O1357" s="12">
        <v>2</v>
      </c>
      <c r="P1357" s="26">
        <v>45000</v>
      </c>
      <c r="Q1357" s="28">
        <v>883676400</v>
      </c>
      <c r="R1357"/>
      <c r="S1357"/>
    </row>
    <row r="1358" spans="1:19">
      <c r="A1358" s="31">
        <f t="shared" si="85"/>
        <v>0</v>
      </c>
      <c r="B1358" s="32" t="str">
        <f>VLOOKUP(K1358,'Tables to Convert'!$B$4:$C$19,2,FALSE)</f>
        <v>High School Diploma</v>
      </c>
      <c r="C1358" s="33">
        <f t="shared" si="86"/>
        <v>18000</v>
      </c>
      <c r="D1358" s="32" t="str">
        <f>VLOOKUP(L1358,'Tables to Convert'!$E$3:$F$7,2,FALSE)</f>
        <v>White</v>
      </c>
      <c r="E1358" s="32" t="str">
        <f>VLOOKUP(M1358,'Tables to Convert'!$H$3:$I$5,2,FALSE)</f>
        <v>Male</v>
      </c>
      <c r="F1358" s="32" t="str">
        <f>VLOOKUP(N1358,'Tables to Convert'!$K$3:$L$8,2,FALSE)</f>
        <v>Ohio</v>
      </c>
      <c r="G1358" s="40">
        <f t="shared" si="87"/>
        <v>50</v>
      </c>
      <c r="H1358" s="34">
        <f t="shared" si="88"/>
        <v>1</v>
      </c>
      <c r="I1358" s="12">
        <v>0</v>
      </c>
      <c r="J1358" s="12">
        <v>50</v>
      </c>
      <c r="K1358" s="12">
        <v>39</v>
      </c>
      <c r="L1358" s="12">
        <v>1</v>
      </c>
      <c r="M1358" s="12">
        <v>1</v>
      </c>
      <c r="N1358" s="12">
        <v>31</v>
      </c>
      <c r="O1358" s="12">
        <v>1</v>
      </c>
      <c r="P1358" s="26">
        <v>18000</v>
      </c>
      <c r="Q1358" s="28">
        <v>387059809</v>
      </c>
      <c r="R1358"/>
      <c r="S1358"/>
    </row>
    <row r="1359" spans="1:19">
      <c r="A1359" s="31">
        <f t="shared" si="85"/>
        <v>55</v>
      </c>
      <c r="B1359" s="32" t="str">
        <f>VLOOKUP(K1359,'Tables to Convert'!$B$4:$C$19,2,FALSE)</f>
        <v>Some College</v>
      </c>
      <c r="C1359" s="33">
        <f t="shared" si="86"/>
        <v>30000</v>
      </c>
      <c r="D1359" s="32" t="str">
        <f>VLOOKUP(L1359,'Tables to Convert'!$E$3:$F$7,2,FALSE)</f>
        <v>White</v>
      </c>
      <c r="E1359" s="32" t="str">
        <f>VLOOKUP(M1359,'Tables to Convert'!$H$3:$I$5,2,FALSE)</f>
        <v>Male</v>
      </c>
      <c r="F1359" s="32" t="str">
        <f>VLOOKUP(N1359,'Tables to Convert'!$K$3:$L$8,2,FALSE)</f>
        <v>Ohio</v>
      </c>
      <c r="G1359" s="40">
        <f t="shared" si="87"/>
        <v>37</v>
      </c>
      <c r="H1359" s="34">
        <f t="shared" si="88"/>
        <v>1</v>
      </c>
      <c r="I1359" s="12">
        <v>55</v>
      </c>
      <c r="J1359" s="12">
        <v>37</v>
      </c>
      <c r="K1359" s="12">
        <v>43</v>
      </c>
      <c r="L1359" s="12">
        <v>1</v>
      </c>
      <c r="M1359" s="12">
        <v>1</v>
      </c>
      <c r="N1359" s="12">
        <v>31</v>
      </c>
      <c r="O1359" s="12">
        <v>1</v>
      </c>
      <c r="P1359" s="26">
        <v>30000</v>
      </c>
      <c r="Q1359" s="28">
        <v>752019054</v>
      </c>
      <c r="R1359"/>
      <c r="S1359"/>
    </row>
    <row r="1360" spans="1:19">
      <c r="A1360" s="31">
        <f t="shared" si="85"/>
        <v>40</v>
      </c>
      <c r="B1360" s="32" t="str">
        <f>VLOOKUP(K1360,'Tables to Convert'!$B$4:$C$19,2,FALSE)</f>
        <v>Some College</v>
      </c>
      <c r="C1360" s="33">
        <f t="shared" si="86"/>
        <v>40000</v>
      </c>
      <c r="D1360" s="32" t="str">
        <f>VLOOKUP(L1360,'Tables to Convert'!$E$3:$F$7,2,FALSE)</f>
        <v>White</v>
      </c>
      <c r="E1360" s="32" t="str">
        <f>VLOOKUP(M1360,'Tables to Convert'!$H$3:$I$5,2,FALSE)</f>
        <v>Female</v>
      </c>
      <c r="F1360" s="32" t="str">
        <f>VLOOKUP(N1360,'Tables to Convert'!$K$3:$L$8,2,FALSE)</f>
        <v>Ohio</v>
      </c>
      <c r="G1360" s="40">
        <f t="shared" si="87"/>
        <v>31</v>
      </c>
      <c r="H1360" s="34">
        <f t="shared" si="88"/>
        <v>5</v>
      </c>
      <c r="I1360" s="12">
        <v>40</v>
      </c>
      <c r="J1360" s="12">
        <v>31</v>
      </c>
      <c r="K1360" s="12">
        <v>43</v>
      </c>
      <c r="L1360" s="12">
        <v>1</v>
      </c>
      <c r="M1360" s="12">
        <v>2</v>
      </c>
      <c r="N1360" s="12">
        <v>31</v>
      </c>
      <c r="O1360" s="12">
        <v>5</v>
      </c>
      <c r="P1360" s="26">
        <v>40000</v>
      </c>
      <c r="Q1360" s="28">
        <v>373815679</v>
      </c>
      <c r="R1360"/>
      <c r="S1360"/>
    </row>
    <row r="1361" spans="1:19">
      <c r="A1361" s="31">
        <f t="shared" si="85"/>
        <v>40</v>
      </c>
      <c r="B1361" s="32" t="str">
        <f>VLOOKUP(K1361,'Tables to Convert'!$B$4:$C$19,2,FALSE)</f>
        <v>Some College</v>
      </c>
      <c r="C1361" s="33">
        <f t="shared" si="86"/>
        <v>30000</v>
      </c>
      <c r="D1361" s="32" t="str">
        <f>VLOOKUP(L1361,'Tables to Convert'!$E$3:$F$7,2,FALSE)</f>
        <v>Black</v>
      </c>
      <c r="E1361" s="32" t="str">
        <f>VLOOKUP(M1361,'Tables to Convert'!$H$3:$I$5,2,FALSE)</f>
        <v>Male</v>
      </c>
      <c r="F1361" s="32" t="str">
        <f>VLOOKUP(N1361,'Tables to Convert'!$K$3:$L$8,2,FALSE)</f>
        <v>Ohio</v>
      </c>
      <c r="G1361" s="40">
        <f t="shared" si="87"/>
        <v>50</v>
      </c>
      <c r="H1361" s="34">
        <f t="shared" si="88"/>
        <v>4</v>
      </c>
      <c r="I1361" s="12">
        <v>40</v>
      </c>
      <c r="J1361" s="12">
        <v>50</v>
      </c>
      <c r="K1361" s="12">
        <v>40</v>
      </c>
      <c r="L1361" s="12">
        <v>2</v>
      </c>
      <c r="M1361" s="12">
        <v>1</v>
      </c>
      <c r="N1361" s="12">
        <v>31</v>
      </c>
      <c r="O1361" s="12">
        <v>4</v>
      </c>
      <c r="P1361" s="26">
        <v>30000</v>
      </c>
      <c r="Q1361" s="28">
        <v>540003528</v>
      </c>
      <c r="R1361"/>
      <c r="S1361"/>
    </row>
    <row r="1362" spans="1:19">
      <c r="A1362" s="31">
        <f t="shared" si="85"/>
        <v>40</v>
      </c>
      <c r="B1362" s="32" t="str">
        <f>VLOOKUP(K1362,'Tables to Convert'!$B$4:$C$19,2,FALSE)</f>
        <v>Some College</v>
      </c>
      <c r="C1362" s="33">
        <f t="shared" si="86"/>
        <v>14000</v>
      </c>
      <c r="D1362" s="32" t="str">
        <f>VLOOKUP(L1362,'Tables to Convert'!$E$3:$F$7,2,FALSE)</f>
        <v>Black</v>
      </c>
      <c r="E1362" s="32" t="str">
        <f>VLOOKUP(M1362,'Tables to Convert'!$H$3:$I$5,2,FALSE)</f>
        <v>Female</v>
      </c>
      <c r="F1362" s="32" t="str">
        <f>VLOOKUP(N1362,'Tables to Convert'!$K$3:$L$8,2,FALSE)</f>
        <v>Ohio</v>
      </c>
      <c r="G1362" s="40">
        <f t="shared" si="87"/>
        <v>46</v>
      </c>
      <c r="H1362" s="34">
        <f t="shared" si="88"/>
        <v>4</v>
      </c>
      <c r="I1362" s="12">
        <v>40</v>
      </c>
      <c r="J1362" s="12">
        <v>46</v>
      </c>
      <c r="K1362" s="12">
        <v>40</v>
      </c>
      <c r="L1362" s="12">
        <v>2</v>
      </c>
      <c r="M1362" s="12">
        <v>2</v>
      </c>
      <c r="N1362" s="12">
        <v>31</v>
      </c>
      <c r="O1362" s="12">
        <v>4</v>
      </c>
      <c r="P1362" s="26">
        <v>14000</v>
      </c>
      <c r="Q1362" s="28">
        <v>497536987</v>
      </c>
      <c r="R1362"/>
      <c r="S1362"/>
    </row>
    <row r="1363" spans="1:19">
      <c r="A1363" s="31">
        <f t="shared" si="85"/>
        <v>55</v>
      </c>
      <c r="B1363" s="32" t="str">
        <f>VLOOKUP(K1363,'Tables to Convert'!$B$4:$C$19,2,FALSE)</f>
        <v>Some College</v>
      </c>
      <c r="C1363" s="33">
        <f t="shared" si="86"/>
        <v>45000</v>
      </c>
      <c r="D1363" s="32" t="str">
        <f>VLOOKUP(L1363,'Tables to Convert'!$E$3:$F$7,2,FALSE)</f>
        <v>White</v>
      </c>
      <c r="E1363" s="32" t="str">
        <f>VLOOKUP(M1363,'Tables to Convert'!$H$3:$I$5,2,FALSE)</f>
        <v>Female</v>
      </c>
      <c r="F1363" s="32" t="str">
        <f>VLOOKUP(N1363,'Tables to Convert'!$K$3:$L$8,2,FALSE)</f>
        <v>Ohio</v>
      </c>
      <c r="G1363" s="40">
        <f t="shared" si="87"/>
        <v>51</v>
      </c>
      <c r="H1363" s="34">
        <f t="shared" si="88"/>
        <v>4</v>
      </c>
      <c r="I1363" s="12">
        <v>55</v>
      </c>
      <c r="J1363" s="12">
        <v>51</v>
      </c>
      <c r="K1363" s="12">
        <v>42</v>
      </c>
      <c r="L1363" s="12">
        <v>1</v>
      </c>
      <c r="M1363" s="12">
        <v>2</v>
      </c>
      <c r="N1363" s="12">
        <v>31</v>
      </c>
      <c r="O1363" s="12">
        <v>4</v>
      </c>
      <c r="P1363" s="26">
        <v>45000</v>
      </c>
      <c r="Q1363" s="28">
        <v>993449797</v>
      </c>
      <c r="R1363"/>
      <c r="S1363"/>
    </row>
    <row r="1364" spans="1:19">
      <c r="A1364" s="31">
        <f t="shared" si="85"/>
        <v>40</v>
      </c>
      <c r="B1364" s="32" t="str">
        <f>VLOOKUP(K1364,'Tables to Convert'!$B$4:$C$19,2,FALSE)</f>
        <v>Some College</v>
      </c>
      <c r="C1364" s="33">
        <f t="shared" si="86"/>
        <v>19000</v>
      </c>
      <c r="D1364" s="32" t="str">
        <f>VLOOKUP(L1364,'Tables to Convert'!$E$3:$F$7,2,FALSE)</f>
        <v>White</v>
      </c>
      <c r="E1364" s="32" t="str">
        <f>VLOOKUP(M1364,'Tables to Convert'!$H$3:$I$5,2,FALSE)</f>
        <v>Female</v>
      </c>
      <c r="F1364" s="32" t="str">
        <f>VLOOKUP(N1364,'Tables to Convert'!$K$3:$L$8,2,FALSE)</f>
        <v>Ohio</v>
      </c>
      <c r="G1364" s="40">
        <f t="shared" si="87"/>
        <v>23</v>
      </c>
      <c r="H1364" s="34">
        <f t="shared" si="88"/>
        <v>1</v>
      </c>
      <c r="I1364" s="12">
        <v>40</v>
      </c>
      <c r="J1364" s="12">
        <v>23</v>
      </c>
      <c r="K1364" s="12">
        <v>43</v>
      </c>
      <c r="L1364" s="12">
        <v>1</v>
      </c>
      <c r="M1364" s="12">
        <v>2</v>
      </c>
      <c r="N1364" s="12">
        <v>31</v>
      </c>
      <c r="O1364" s="12">
        <v>1</v>
      </c>
      <c r="P1364" s="26">
        <v>19000</v>
      </c>
      <c r="Q1364" s="28">
        <v>168635080</v>
      </c>
      <c r="R1364"/>
      <c r="S1364"/>
    </row>
    <row r="1365" spans="1:19">
      <c r="A1365" s="31">
        <f t="shared" si="85"/>
        <v>35</v>
      </c>
      <c r="B1365" s="32" t="str">
        <f>VLOOKUP(K1365,'Tables to Convert'!$B$4:$C$19,2,FALSE)</f>
        <v>Some College</v>
      </c>
      <c r="C1365" s="33">
        <f t="shared" si="86"/>
        <v>25000</v>
      </c>
      <c r="D1365" s="32" t="str">
        <f>VLOOKUP(L1365,'Tables to Convert'!$E$3:$F$7,2,FALSE)</f>
        <v>White</v>
      </c>
      <c r="E1365" s="32" t="str">
        <f>VLOOKUP(M1365,'Tables to Convert'!$H$3:$I$5,2,FALSE)</f>
        <v>Male</v>
      </c>
      <c r="F1365" s="32" t="str">
        <f>VLOOKUP(N1365,'Tables to Convert'!$K$3:$L$8,2,FALSE)</f>
        <v>Ohio</v>
      </c>
      <c r="G1365" s="40">
        <f t="shared" si="87"/>
        <v>24</v>
      </c>
      <c r="H1365" s="34">
        <f t="shared" si="88"/>
        <v>1</v>
      </c>
      <c r="I1365" s="12">
        <v>35</v>
      </c>
      <c r="J1365" s="12">
        <v>24</v>
      </c>
      <c r="K1365" s="12">
        <v>40</v>
      </c>
      <c r="L1365" s="12">
        <v>1</v>
      </c>
      <c r="M1365" s="12">
        <v>1</v>
      </c>
      <c r="N1365" s="12">
        <v>31</v>
      </c>
      <c r="O1365" s="12">
        <v>1</v>
      </c>
      <c r="P1365" s="26">
        <v>25000</v>
      </c>
      <c r="Q1365" s="28">
        <v>868867654</v>
      </c>
      <c r="R1365"/>
      <c r="S1365"/>
    </row>
    <row r="1366" spans="1:19">
      <c r="A1366" s="31">
        <f t="shared" si="85"/>
        <v>40</v>
      </c>
      <c r="B1366" s="32" t="str">
        <f>VLOOKUP(K1366,'Tables to Convert'!$B$4:$C$19,2,FALSE)</f>
        <v>High School Diploma</v>
      </c>
      <c r="C1366" s="33">
        <f t="shared" si="86"/>
        <v>0</v>
      </c>
      <c r="D1366" s="32" t="str">
        <f>VLOOKUP(L1366,'Tables to Convert'!$E$3:$F$7,2,FALSE)</f>
        <v>White</v>
      </c>
      <c r="E1366" s="32" t="str">
        <f>VLOOKUP(M1366,'Tables to Convert'!$H$3:$I$5,2,FALSE)</f>
        <v>Male</v>
      </c>
      <c r="F1366" s="32" t="str">
        <f>VLOOKUP(N1366,'Tables to Convert'!$K$3:$L$8,2,FALSE)</f>
        <v>Ohio</v>
      </c>
      <c r="G1366" s="40">
        <f t="shared" si="87"/>
        <v>48</v>
      </c>
      <c r="H1366" s="34">
        <f t="shared" si="88"/>
        <v>5</v>
      </c>
      <c r="I1366" s="12">
        <v>40</v>
      </c>
      <c r="J1366" s="12">
        <v>48</v>
      </c>
      <c r="K1366" s="12">
        <v>39</v>
      </c>
      <c r="L1366" s="12">
        <v>1</v>
      </c>
      <c r="M1366" s="12">
        <v>1</v>
      </c>
      <c r="N1366" s="12">
        <v>31</v>
      </c>
      <c r="O1366" s="12">
        <v>5</v>
      </c>
      <c r="P1366" s="26">
        <v>0</v>
      </c>
      <c r="Q1366" s="28">
        <v>138870547</v>
      </c>
      <c r="R1366"/>
      <c r="S1366"/>
    </row>
    <row r="1367" spans="1:19">
      <c r="A1367" s="31">
        <f t="shared" si="85"/>
        <v>45</v>
      </c>
      <c r="B1367" s="32" t="str">
        <f>VLOOKUP(K1367,'Tables to Convert'!$B$4:$C$19,2,FALSE)</f>
        <v>High School Diploma</v>
      </c>
      <c r="C1367" s="33">
        <f t="shared" si="86"/>
        <v>55000</v>
      </c>
      <c r="D1367" s="32" t="str">
        <f>VLOOKUP(L1367,'Tables to Convert'!$E$3:$F$7,2,FALSE)</f>
        <v>White</v>
      </c>
      <c r="E1367" s="32" t="str">
        <f>VLOOKUP(M1367,'Tables to Convert'!$H$3:$I$5,2,FALSE)</f>
        <v>Male</v>
      </c>
      <c r="F1367" s="32" t="str">
        <f>VLOOKUP(N1367,'Tables to Convert'!$K$3:$L$8,2,FALSE)</f>
        <v>Ohio</v>
      </c>
      <c r="G1367" s="40">
        <f t="shared" si="87"/>
        <v>46</v>
      </c>
      <c r="H1367" s="34">
        <f t="shared" si="88"/>
        <v>5</v>
      </c>
      <c r="I1367" s="12">
        <v>45</v>
      </c>
      <c r="J1367" s="12">
        <v>46</v>
      </c>
      <c r="K1367" s="12">
        <v>39</v>
      </c>
      <c r="L1367" s="12">
        <v>1</v>
      </c>
      <c r="M1367" s="12">
        <v>1</v>
      </c>
      <c r="N1367" s="12">
        <v>31</v>
      </c>
      <c r="O1367" s="12">
        <v>5</v>
      </c>
      <c r="P1367" s="26">
        <v>55000</v>
      </c>
      <c r="Q1367" s="28">
        <v>919616711</v>
      </c>
      <c r="R1367"/>
      <c r="S1367"/>
    </row>
    <row r="1368" spans="1:19">
      <c r="A1368" s="31">
        <f t="shared" si="85"/>
        <v>50</v>
      </c>
      <c r="B1368" s="32" t="str">
        <f>VLOOKUP(K1368,'Tables to Convert'!$B$4:$C$19,2,FALSE)</f>
        <v>Bachelors</v>
      </c>
      <c r="C1368" s="33">
        <f t="shared" si="86"/>
        <v>69000</v>
      </c>
      <c r="D1368" s="32" t="str">
        <f>VLOOKUP(L1368,'Tables to Convert'!$E$3:$F$7,2,FALSE)</f>
        <v>White</v>
      </c>
      <c r="E1368" s="32" t="str">
        <f>VLOOKUP(M1368,'Tables to Convert'!$H$3:$I$5,2,FALSE)</f>
        <v>Male</v>
      </c>
      <c r="F1368" s="32" t="str">
        <f>VLOOKUP(N1368,'Tables to Convert'!$K$3:$L$8,2,FALSE)</f>
        <v>Ohio</v>
      </c>
      <c r="G1368" s="40">
        <f t="shared" si="87"/>
        <v>40</v>
      </c>
      <c r="H1368" s="34">
        <f t="shared" si="88"/>
        <v>5</v>
      </c>
      <c r="I1368" s="12">
        <v>50</v>
      </c>
      <c r="J1368" s="12">
        <v>40</v>
      </c>
      <c r="K1368" s="12">
        <v>44</v>
      </c>
      <c r="L1368" s="12">
        <v>1</v>
      </c>
      <c r="M1368" s="12">
        <v>1</v>
      </c>
      <c r="N1368" s="12">
        <v>31</v>
      </c>
      <c r="O1368" s="12">
        <v>5</v>
      </c>
      <c r="P1368" s="26">
        <v>69000</v>
      </c>
      <c r="Q1368" s="28">
        <v>859497758</v>
      </c>
      <c r="R1368"/>
      <c r="S1368"/>
    </row>
    <row r="1369" spans="1:19">
      <c r="A1369" s="31">
        <f t="shared" si="85"/>
        <v>40</v>
      </c>
      <c r="B1369" s="32" t="str">
        <f>VLOOKUP(K1369,'Tables to Convert'!$B$4:$C$19,2,FALSE)</f>
        <v>Some College</v>
      </c>
      <c r="C1369" s="33">
        <f t="shared" si="86"/>
        <v>42000</v>
      </c>
      <c r="D1369" s="32" t="str">
        <f>VLOOKUP(L1369,'Tables to Convert'!$E$3:$F$7,2,FALSE)</f>
        <v>White</v>
      </c>
      <c r="E1369" s="32" t="str">
        <f>VLOOKUP(M1369,'Tables to Convert'!$H$3:$I$5,2,FALSE)</f>
        <v>Female</v>
      </c>
      <c r="F1369" s="32" t="str">
        <f>VLOOKUP(N1369,'Tables to Convert'!$K$3:$L$8,2,FALSE)</f>
        <v>Ohio</v>
      </c>
      <c r="G1369" s="40">
        <f t="shared" si="87"/>
        <v>48</v>
      </c>
      <c r="H1369" s="34">
        <f t="shared" si="88"/>
        <v>5</v>
      </c>
      <c r="I1369" s="12">
        <v>40</v>
      </c>
      <c r="J1369" s="12">
        <v>48</v>
      </c>
      <c r="K1369" s="12">
        <v>43</v>
      </c>
      <c r="L1369" s="12">
        <v>1</v>
      </c>
      <c r="M1369" s="12">
        <v>2</v>
      </c>
      <c r="N1369" s="12">
        <v>31</v>
      </c>
      <c r="O1369" s="12">
        <v>5</v>
      </c>
      <c r="P1369" s="26">
        <v>42000</v>
      </c>
      <c r="Q1369" s="28">
        <v>252342010</v>
      </c>
      <c r="R1369"/>
      <c r="S1369"/>
    </row>
    <row r="1370" spans="1:19">
      <c r="A1370" s="31">
        <f t="shared" si="85"/>
        <v>50</v>
      </c>
      <c r="B1370" s="32" t="str">
        <f>VLOOKUP(K1370,'Tables to Convert'!$B$4:$C$19,2,FALSE)</f>
        <v>Some College</v>
      </c>
      <c r="C1370" s="33">
        <f t="shared" si="86"/>
        <v>150000</v>
      </c>
      <c r="D1370" s="32" t="str">
        <f>VLOOKUP(L1370,'Tables to Convert'!$E$3:$F$7,2,FALSE)</f>
        <v>White</v>
      </c>
      <c r="E1370" s="32" t="str">
        <f>VLOOKUP(M1370,'Tables to Convert'!$H$3:$I$5,2,FALSE)</f>
        <v>Male</v>
      </c>
      <c r="F1370" s="32" t="str">
        <f>VLOOKUP(N1370,'Tables to Convert'!$K$3:$L$8,2,FALSE)</f>
        <v>Ohio</v>
      </c>
      <c r="G1370" s="40">
        <f t="shared" si="87"/>
        <v>50</v>
      </c>
      <c r="H1370" s="34">
        <f t="shared" si="88"/>
        <v>5</v>
      </c>
      <c r="I1370" s="12">
        <v>50</v>
      </c>
      <c r="J1370" s="12">
        <v>50</v>
      </c>
      <c r="K1370" s="12">
        <v>43</v>
      </c>
      <c r="L1370" s="12">
        <v>1</v>
      </c>
      <c r="M1370" s="12">
        <v>1</v>
      </c>
      <c r="N1370" s="12">
        <v>31</v>
      </c>
      <c r="O1370" s="12">
        <v>5</v>
      </c>
      <c r="P1370" s="26">
        <v>150000</v>
      </c>
      <c r="Q1370" s="28">
        <v>253651265</v>
      </c>
      <c r="R1370"/>
      <c r="S1370"/>
    </row>
    <row r="1371" spans="1:19">
      <c r="A1371" s="31">
        <f t="shared" si="85"/>
        <v>40</v>
      </c>
      <c r="B1371" s="32" t="str">
        <f>VLOOKUP(K1371,'Tables to Convert'!$B$4:$C$19,2,FALSE)</f>
        <v>High School Diploma</v>
      </c>
      <c r="C1371" s="33">
        <f t="shared" si="86"/>
        <v>60000</v>
      </c>
      <c r="D1371" s="32" t="str">
        <f>VLOOKUP(L1371,'Tables to Convert'!$E$3:$F$7,2,FALSE)</f>
        <v>White</v>
      </c>
      <c r="E1371" s="32" t="str">
        <f>VLOOKUP(M1371,'Tables to Convert'!$H$3:$I$5,2,FALSE)</f>
        <v>Female</v>
      </c>
      <c r="F1371" s="32" t="str">
        <f>VLOOKUP(N1371,'Tables to Convert'!$K$3:$L$8,2,FALSE)</f>
        <v>Ohio</v>
      </c>
      <c r="G1371" s="40">
        <f t="shared" si="87"/>
        <v>25</v>
      </c>
      <c r="H1371" s="34">
        <f t="shared" si="88"/>
        <v>1</v>
      </c>
      <c r="I1371" s="12">
        <v>40</v>
      </c>
      <c r="J1371" s="12">
        <v>25</v>
      </c>
      <c r="K1371" s="12">
        <v>39</v>
      </c>
      <c r="L1371" s="12">
        <v>1</v>
      </c>
      <c r="M1371" s="12">
        <v>2</v>
      </c>
      <c r="N1371" s="12">
        <v>31</v>
      </c>
      <c r="O1371" s="12">
        <v>1</v>
      </c>
      <c r="P1371" s="26">
        <v>60000</v>
      </c>
      <c r="Q1371" s="28">
        <v>195164082</v>
      </c>
      <c r="R1371"/>
      <c r="S1371"/>
    </row>
    <row r="1372" spans="1:19">
      <c r="A1372" s="31">
        <f t="shared" si="85"/>
        <v>40</v>
      </c>
      <c r="B1372" s="32" t="str">
        <f>VLOOKUP(K1372,'Tables to Convert'!$B$4:$C$19,2,FALSE)</f>
        <v>High School Diploma</v>
      </c>
      <c r="C1372" s="33">
        <f t="shared" si="86"/>
        <v>12500</v>
      </c>
      <c r="D1372" s="32" t="str">
        <f>VLOOKUP(L1372,'Tables to Convert'!$E$3:$F$7,2,FALSE)</f>
        <v>White</v>
      </c>
      <c r="E1372" s="32" t="str">
        <f>VLOOKUP(M1372,'Tables to Convert'!$H$3:$I$5,2,FALSE)</f>
        <v>Male</v>
      </c>
      <c r="F1372" s="32" t="str">
        <f>VLOOKUP(N1372,'Tables to Convert'!$K$3:$L$8,2,FALSE)</f>
        <v>Ohio</v>
      </c>
      <c r="G1372" s="40">
        <f t="shared" si="87"/>
        <v>29</v>
      </c>
      <c r="H1372" s="34">
        <f t="shared" si="88"/>
        <v>7</v>
      </c>
      <c r="I1372" s="12">
        <v>40</v>
      </c>
      <c r="J1372" s="12">
        <v>29</v>
      </c>
      <c r="K1372" s="12">
        <v>39</v>
      </c>
      <c r="L1372" s="12">
        <v>1</v>
      </c>
      <c r="M1372" s="12">
        <v>1</v>
      </c>
      <c r="N1372" s="12">
        <v>31</v>
      </c>
      <c r="O1372" s="12">
        <v>7</v>
      </c>
      <c r="P1372" s="26">
        <v>12500</v>
      </c>
      <c r="Q1372" s="28">
        <v>606169924</v>
      </c>
      <c r="R1372"/>
      <c r="S1372"/>
    </row>
    <row r="1373" spans="1:19">
      <c r="A1373" s="31">
        <f t="shared" si="85"/>
        <v>40</v>
      </c>
      <c r="B1373" s="32" t="str">
        <f>VLOOKUP(K1373,'Tables to Convert'!$B$4:$C$19,2,FALSE)</f>
        <v>Some College</v>
      </c>
      <c r="C1373" s="33">
        <f t="shared" si="86"/>
        <v>37000</v>
      </c>
      <c r="D1373" s="32" t="str">
        <f>VLOOKUP(L1373,'Tables to Convert'!$E$3:$F$7,2,FALSE)</f>
        <v>White</v>
      </c>
      <c r="E1373" s="32" t="str">
        <f>VLOOKUP(M1373,'Tables to Convert'!$H$3:$I$5,2,FALSE)</f>
        <v>Female</v>
      </c>
      <c r="F1373" s="32" t="str">
        <f>VLOOKUP(N1373,'Tables to Convert'!$K$3:$L$8,2,FALSE)</f>
        <v>Ohio</v>
      </c>
      <c r="G1373" s="40">
        <f t="shared" si="87"/>
        <v>39</v>
      </c>
      <c r="H1373" s="34">
        <f t="shared" si="88"/>
        <v>6</v>
      </c>
      <c r="I1373" s="12">
        <v>40</v>
      </c>
      <c r="J1373" s="12">
        <v>39</v>
      </c>
      <c r="K1373" s="12">
        <v>43</v>
      </c>
      <c r="L1373" s="12">
        <v>1</v>
      </c>
      <c r="M1373" s="12">
        <v>2</v>
      </c>
      <c r="N1373" s="12">
        <v>31</v>
      </c>
      <c r="O1373" s="12">
        <v>6</v>
      </c>
      <c r="P1373" s="26">
        <v>37000</v>
      </c>
      <c r="Q1373" s="28">
        <v>552275601</v>
      </c>
      <c r="R1373"/>
      <c r="S1373"/>
    </row>
    <row r="1374" spans="1:19">
      <c r="A1374" s="31">
        <f t="shared" si="85"/>
        <v>50</v>
      </c>
      <c r="B1374" s="32" t="str">
        <f>VLOOKUP(K1374,'Tables to Convert'!$B$4:$C$19,2,FALSE)</f>
        <v>Some College</v>
      </c>
      <c r="C1374" s="33">
        <f t="shared" si="86"/>
        <v>35000</v>
      </c>
      <c r="D1374" s="32" t="str">
        <f>VLOOKUP(L1374,'Tables to Convert'!$E$3:$F$7,2,FALSE)</f>
        <v>White</v>
      </c>
      <c r="E1374" s="32" t="str">
        <f>VLOOKUP(M1374,'Tables to Convert'!$H$3:$I$5,2,FALSE)</f>
        <v>Male</v>
      </c>
      <c r="F1374" s="32" t="str">
        <f>VLOOKUP(N1374,'Tables to Convert'!$K$3:$L$8,2,FALSE)</f>
        <v>Ohio</v>
      </c>
      <c r="G1374" s="40">
        <f t="shared" si="87"/>
        <v>41</v>
      </c>
      <c r="H1374" s="34">
        <f t="shared" si="88"/>
        <v>6</v>
      </c>
      <c r="I1374" s="12">
        <v>50</v>
      </c>
      <c r="J1374" s="12">
        <v>41</v>
      </c>
      <c r="K1374" s="12">
        <v>43</v>
      </c>
      <c r="L1374" s="12">
        <v>1</v>
      </c>
      <c r="M1374" s="12">
        <v>1</v>
      </c>
      <c r="N1374" s="12">
        <v>31</v>
      </c>
      <c r="O1374" s="12">
        <v>6</v>
      </c>
      <c r="P1374" s="26">
        <v>35000</v>
      </c>
      <c r="Q1374" s="28">
        <v>229695662</v>
      </c>
      <c r="R1374"/>
      <c r="S1374"/>
    </row>
    <row r="1375" spans="1:19">
      <c r="A1375" s="31">
        <f t="shared" si="85"/>
        <v>40</v>
      </c>
      <c r="B1375" s="32" t="str">
        <f>VLOOKUP(K1375,'Tables to Convert'!$B$4:$C$19,2,FALSE)</f>
        <v>Graduate School</v>
      </c>
      <c r="C1375" s="33">
        <f t="shared" si="86"/>
        <v>34000</v>
      </c>
      <c r="D1375" s="32" t="str">
        <f>VLOOKUP(L1375,'Tables to Convert'!$E$3:$F$7,2,FALSE)</f>
        <v>White</v>
      </c>
      <c r="E1375" s="32" t="str">
        <f>VLOOKUP(M1375,'Tables to Convert'!$H$3:$I$5,2,FALSE)</f>
        <v>Female</v>
      </c>
      <c r="F1375" s="32" t="str">
        <f>VLOOKUP(N1375,'Tables to Convert'!$K$3:$L$8,2,FALSE)</f>
        <v>Ohio</v>
      </c>
      <c r="G1375" s="40">
        <f t="shared" si="87"/>
        <v>34</v>
      </c>
      <c r="H1375" s="34">
        <f t="shared" si="88"/>
        <v>6</v>
      </c>
      <c r="I1375" s="12">
        <v>40</v>
      </c>
      <c r="J1375" s="12">
        <v>34</v>
      </c>
      <c r="K1375" s="12">
        <v>45</v>
      </c>
      <c r="L1375" s="12">
        <v>1</v>
      </c>
      <c r="M1375" s="12">
        <v>2</v>
      </c>
      <c r="N1375" s="12">
        <v>31</v>
      </c>
      <c r="O1375" s="12">
        <v>6</v>
      </c>
      <c r="P1375" s="26">
        <v>34000</v>
      </c>
      <c r="Q1375" s="28">
        <v>803290942</v>
      </c>
      <c r="R1375"/>
      <c r="S1375"/>
    </row>
    <row r="1376" spans="1:19">
      <c r="A1376" s="31">
        <f t="shared" si="85"/>
        <v>40</v>
      </c>
      <c r="B1376" s="32" t="str">
        <f>VLOOKUP(K1376,'Tables to Convert'!$B$4:$C$19,2,FALSE)</f>
        <v>High School Diploma</v>
      </c>
      <c r="C1376" s="33">
        <f t="shared" si="86"/>
        <v>25000</v>
      </c>
      <c r="D1376" s="32" t="str">
        <f>VLOOKUP(L1376,'Tables to Convert'!$E$3:$F$7,2,FALSE)</f>
        <v>White</v>
      </c>
      <c r="E1376" s="32" t="str">
        <f>VLOOKUP(M1376,'Tables to Convert'!$H$3:$I$5,2,FALSE)</f>
        <v>Male</v>
      </c>
      <c r="F1376" s="32" t="str">
        <f>VLOOKUP(N1376,'Tables to Convert'!$K$3:$L$8,2,FALSE)</f>
        <v>Ohio</v>
      </c>
      <c r="G1376" s="40">
        <f t="shared" si="87"/>
        <v>36</v>
      </c>
      <c r="H1376" s="34">
        <f t="shared" si="88"/>
        <v>6</v>
      </c>
      <c r="I1376" s="12">
        <v>40</v>
      </c>
      <c r="J1376" s="12">
        <v>36</v>
      </c>
      <c r="K1376" s="12">
        <v>39</v>
      </c>
      <c r="L1376" s="12">
        <v>1</v>
      </c>
      <c r="M1376" s="12">
        <v>1</v>
      </c>
      <c r="N1376" s="12">
        <v>31</v>
      </c>
      <c r="O1376" s="12">
        <v>6</v>
      </c>
      <c r="P1376" s="26">
        <v>25000</v>
      </c>
      <c r="Q1376" s="28">
        <v>945653377</v>
      </c>
      <c r="R1376"/>
      <c r="S1376"/>
    </row>
    <row r="1377" spans="1:19">
      <c r="A1377" s="31">
        <f t="shared" si="85"/>
        <v>40</v>
      </c>
      <c r="B1377" s="32" t="str">
        <f>VLOOKUP(K1377,'Tables to Convert'!$B$4:$C$19,2,FALSE)</f>
        <v>High School Diploma</v>
      </c>
      <c r="C1377" s="33">
        <f t="shared" si="86"/>
        <v>27000</v>
      </c>
      <c r="D1377" s="32" t="str">
        <f>VLOOKUP(L1377,'Tables to Convert'!$E$3:$F$7,2,FALSE)</f>
        <v>White</v>
      </c>
      <c r="E1377" s="32" t="str">
        <f>VLOOKUP(M1377,'Tables to Convert'!$H$3:$I$5,2,FALSE)</f>
        <v>Female</v>
      </c>
      <c r="F1377" s="32" t="str">
        <f>VLOOKUP(N1377,'Tables to Convert'!$K$3:$L$8,2,FALSE)</f>
        <v>Ohio</v>
      </c>
      <c r="G1377" s="40">
        <f t="shared" si="87"/>
        <v>54</v>
      </c>
      <c r="H1377" s="34">
        <f t="shared" si="88"/>
        <v>6</v>
      </c>
      <c r="I1377" s="12">
        <v>40</v>
      </c>
      <c r="J1377" s="12">
        <v>54</v>
      </c>
      <c r="K1377" s="12">
        <v>39</v>
      </c>
      <c r="L1377" s="12">
        <v>1</v>
      </c>
      <c r="M1377" s="12">
        <v>2</v>
      </c>
      <c r="N1377" s="12">
        <v>31</v>
      </c>
      <c r="O1377" s="12">
        <v>6</v>
      </c>
      <c r="P1377" s="26">
        <v>27000</v>
      </c>
      <c r="Q1377" s="28">
        <v>575104347</v>
      </c>
      <c r="R1377"/>
      <c r="S1377"/>
    </row>
    <row r="1378" spans="1:19">
      <c r="A1378" s="31">
        <f t="shared" si="85"/>
        <v>40</v>
      </c>
      <c r="B1378" s="32" t="str">
        <f>VLOOKUP(K1378,'Tables to Convert'!$B$4:$C$19,2,FALSE)</f>
        <v>Some College</v>
      </c>
      <c r="C1378" s="33">
        <f t="shared" si="86"/>
        <v>35000</v>
      </c>
      <c r="D1378" s="32" t="str">
        <f>VLOOKUP(L1378,'Tables to Convert'!$E$3:$F$7,2,FALSE)</f>
        <v>White</v>
      </c>
      <c r="E1378" s="32" t="str">
        <f>VLOOKUP(M1378,'Tables to Convert'!$H$3:$I$5,2,FALSE)</f>
        <v>Male</v>
      </c>
      <c r="F1378" s="32" t="str">
        <f>VLOOKUP(N1378,'Tables to Convert'!$K$3:$L$8,2,FALSE)</f>
        <v>Ohio</v>
      </c>
      <c r="G1378" s="40">
        <f t="shared" si="87"/>
        <v>35</v>
      </c>
      <c r="H1378" s="34">
        <f t="shared" si="88"/>
        <v>6</v>
      </c>
      <c r="I1378" s="12">
        <v>40</v>
      </c>
      <c r="J1378" s="12">
        <v>35</v>
      </c>
      <c r="K1378" s="12">
        <v>40</v>
      </c>
      <c r="L1378" s="12">
        <v>1</v>
      </c>
      <c r="M1378" s="12">
        <v>1</v>
      </c>
      <c r="N1378" s="12">
        <v>31</v>
      </c>
      <c r="O1378" s="12">
        <v>6</v>
      </c>
      <c r="P1378" s="26">
        <v>35000</v>
      </c>
      <c r="Q1378" s="28">
        <v>681758209</v>
      </c>
      <c r="R1378"/>
      <c r="S1378"/>
    </row>
    <row r="1379" spans="1:19">
      <c r="A1379" s="31">
        <f t="shared" si="85"/>
        <v>40</v>
      </c>
      <c r="B1379" s="32" t="str">
        <f>VLOOKUP(K1379,'Tables to Convert'!$B$4:$C$19,2,FALSE)</f>
        <v>Graduate School</v>
      </c>
      <c r="C1379" s="33">
        <f t="shared" si="86"/>
        <v>20000</v>
      </c>
      <c r="D1379" s="32" t="str">
        <f>VLOOKUP(L1379,'Tables to Convert'!$E$3:$F$7,2,FALSE)</f>
        <v>Black</v>
      </c>
      <c r="E1379" s="32" t="str">
        <f>VLOOKUP(M1379,'Tables to Convert'!$H$3:$I$5,2,FALSE)</f>
        <v>Male</v>
      </c>
      <c r="F1379" s="32" t="str">
        <f>VLOOKUP(N1379,'Tables to Convert'!$K$3:$L$8,2,FALSE)</f>
        <v>Ohio</v>
      </c>
      <c r="G1379" s="40">
        <f t="shared" si="87"/>
        <v>42</v>
      </c>
      <c r="H1379" s="34">
        <f t="shared" si="88"/>
        <v>5</v>
      </c>
      <c r="I1379" s="12">
        <v>40</v>
      </c>
      <c r="J1379" s="12">
        <v>42</v>
      </c>
      <c r="K1379" s="12">
        <v>45</v>
      </c>
      <c r="L1379" s="12">
        <v>2</v>
      </c>
      <c r="M1379" s="12">
        <v>1</v>
      </c>
      <c r="N1379" s="12">
        <v>31</v>
      </c>
      <c r="O1379" s="12">
        <v>5</v>
      </c>
      <c r="P1379" s="26">
        <v>20000</v>
      </c>
      <c r="Q1379" s="28">
        <v>636673891</v>
      </c>
      <c r="R1379"/>
      <c r="S1379"/>
    </row>
    <row r="1380" spans="1:19">
      <c r="A1380" s="31">
        <f t="shared" si="85"/>
        <v>40</v>
      </c>
      <c r="B1380" s="32" t="str">
        <f>VLOOKUP(K1380,'Tables to Convert'!$B$4:$C$19,2,FALSE)</f>
        <v>High School Diploma</v>
      </c>
      <c r="C1380" s="33">
        <f t="shared" si="86"/>
        <v>35000</v>
      </c>
      <c r="D1380" s="32" t="str">
        <f>VLOOKUP(L1380,'Tables to Convert'!$E$3:$F$7,2,FALSE)</f>
        <v>White</v>
      </c>
      <c r="E1380" s="32" t="str">
        <f>VLOOKUP(M1380,'Tables to Convert'!$H$3:$I$5,2,FALSE)</f>
        <v>Male</v>
      </c>
      <c r="F1380" s="32" t="str">
        <f>VLOOKUP(N1380,'Tables to Convert'!$K$3:$L$8,2,FALSE)</f>
        <v>Ohio</v>
      </c>
      <c r="G1380" s="40">
        <f t="shared" si="87"/>
        <v>44</v>
      </c>
      <c r="H1380" s="34">
        <f t="shared" si="88"/>
        <v>2</v>
      </c>
      <c r="I1380" s="12">
        <v>40</v>
      </c>
      <c r="J1380" s="12">
        <v>44</v>
      </c>
      <c r="K1380" s="12">
        <v>39</v>
      </c>
      <c r="L1380" s="12">
        <v>1</v>
      </c>
      <c r="M1380" s="12">
        <v>1</v>
      </c>
      <c r="N1380" s="12">
        <v>31</v>
      </c>
      <c r="O1380" s="12">
        <v>2</v>
      </c>
      <c r="P1380" s="26">
        <v>35000</v>
      </c>
      <c r="Q1380" s="28">
        <v>325973527</v>
      </c>
      <c r="R1380"/>
      <c r="S1380"/>
    </row>
    <row r="1381" spans="1:19">
      <c r="A1381" s="31">
        <f t="shared" si="85"/>
        <v>40</v>
      </c>
      <c r="B1381" s="32" t="str">
        <f>VLOOKUP(K1381,'Tables to Convert'!$B$4:$C$19,2,FALSE)</f>
        <v>High School Diploma</v>
      </c>
      <c r="C1381" s="33">
        <f t="shared" si="86"/>
        <v>35000</v>
      </c>
      <c r="D1381" s="32" t="str">
        <f>VLOOKUP(L1381,'Tables to Convert'!$E$3:$F$7,2,FALSE)</f>
        <v>White</v>
      </c>
      <c r="E1381" s="32" t="str">
        <f>VLOOKUP(M1381,'Tables to Convert'!$H$3:$I$5,2,FALSE)</f>
        <v>Female</v>
      </c>
      <c r="F1381" s="32" t="str">
        <f>VLOOKUP(N1381,'Tables to Convert'!$K$3:$L$8,2,FALSE)</f>
        <v>Ohio</v>
      </c>
      <c r="G1381" s="40">
        <f t="shared" si="87"/>
        <v>37</v>
      </c>
      <c r="H1381" s="34">
        <f t="shared" si="88"/>
        <v>2</v>
      </c>
      <c r="I1381" s="12">
        <v>40</v>
      </c>
      <c r="J1381" s="12">
        <v>37</v>
      </c>
      <c r="K1381" s="12">
        <v>39</v>
      </c>
      <c r="L1381" s="12">
        <v>1</v>
      </c>
      <c r="M1381" s="12">
        <v>2</v>
      </c>
      <c r="N1381" s="12">
        <v>31</v>
      </c>
      <c r="O1381" s="12">
        <v>2</v>
      </c>
      <c r="P1381" s="26">
        <v>35000</v>
      </c>
      <c r="Q1381" s="28">
        <v>254453044</v>
      </c>
      <c r="R1381"/>
      <c r="S1381"/>
    </row>
    <row r="1382" spans="1:19">
      <c r="A1382" s="31">
        <f t="shared" si="85"/>
        <v>39</v>
      </c>
      <c r="B1382" s="32" t="str">
        <f>VLOOKUP(K1382,'Tables to Convert'!$B$4:$C$19,2,FALSE)</f>
        <v>High School Diploma</v>
      </c>
      <c r="C1382" s="33">
        <f t="shared" si="86"/>
        <v>14000</v>
      </c>
      <c r="D1382" s="32" t="str">
        <f>VLOOKUP(L1382,'Tables to Convert'!$E$3:$F$7,2,FALSE)</f>
        <v>White</v>
      </c>
      <c r="E1382" s="32" t="str">
        <f>VLOOKUP(M1382,'Tables to Convert'!$H$3:$I$5,2,FALSE)</f>
        <v>Female</v>
      </c>
      <c r="F1382" s="32" t="str">
        <f>VLOOKUP(N1382,'Tables to Convert'!$K$3:$L$8,2,FALSE)</f>
        <v>Ohio</v>
      </c>
      <c r="G1382" s="40">
        <f t="shared" si="87"/>
        <v>40</v>
      </c>
      <c r="H1382" s="34">
        <f t="shared" si="88"/>
        <v>7</v>
      </c>
      <c r="I1382" s="12">
        <v>39</v>
      </c>
      <c r="J1382" s="12">
        <v>40</v>
      </c>
      <c r="K1382" s="12">
        <v>39</v>
      </c>
      <c r="L1382" s="12">
        <v>1</v>
      </c>
      <c r="M1382" s="12">
        <v>2</v>
      </c>
      <c r="N1382" s="12">
        <v>31</v>
      </c>
      <c r="O1382" s="12">
        <v>7</v>
      </c>
      <c r="P1382" s="26">
        <v>14000</v>
      </c>
      <c r="Q1382" s="28">
        <v>774909511</v>
      </c>
      <c r="R1382"/>
      <c r="S1382"/>
    </row>
    <row r="1383" spans="1:19">
      <c r="A1383" s="31">
        <f t="shared" si="85"/>
        <v>38</v>
      </c>
      <c r="B1383" s="32" t="str">
        <f>VLOOKUP(K1383,'Tables to Convert'!$B$4:$C$19,2,FALSE)</f>
        <v>9th Grade</v>
      </c>
      <c r="C1383" s="33">
        <f t="shared" si="86"/>
        <v>12500</v>
      </c>
      <c r="D1383" s="32" t="str">
        <f>VLOOKUP(L1383,'Tables to Convert'!$E$3:$F$7,2,FALSE)</f>
        <v>White</v>
      </c>
      <c r="E1383" s="32" t="str">
        <f>VLOOKUP(M1383,'Tables to Convert'!$H$3:$I$5,2,FALSE)</f>
        <v>Female</v>
      </c>
      <c r="F1383" s="32" t="str">
        <f>VLOOKUP(N1383,'Tables to Convert'!$K$3:$L$8,2,FALSE)</f>
        <v>Ohio</v>
      </c>
      <c r="G1383" s="40">
        <f t="shared" si="87"/>
        <v>61</v>
      </c>
      <c r="H1383" s="34">
        <f t="shared" si="88"/>
        <v>7</v>
      </c>
      <c r="I1383" s="12">
        <v>38</v>
      </c>
      <c r="J1383" s="12">
        <v>61</v>
      </c>
      <c r="K1383" s="12">
        <v>35</v>
      </c>
      <c r="L1383" s="12">
        <v>1</v>
      </c>
      <c r="M1383" s="12">
        <v>2</v>
      </c>
      <c r="N1383" s="12">
        <v>31</v>
      </c>
      <c r="O1383" s="12">
        <v>7</v>
      </c>
      <c r="P1383" s="26">
        <v>12500</v>
      </c>
      <c r="Q1383" s="28">
        <v>266955105</v>
      </c>
      <c r="R1383"/>
      <c r="S1383"/>
    </row>
    <row r="1384" spans="1:19">
      <c r="A1384" s="31">
        <f t="shared" si="85"/>
        <v>50</v>
      </c>
      <c r="B1384" s="32" t="str">
        <f>VLOOKUP(K1384,'Tables to Convert'!$B$4:$C$19,2,FALSE)</f>
        <v>High School Diploma</v>
      </c>
      <c r="C1384" s="33">
        <f t="shared" si="86"/>
        <v>20000</v>
      </c>
      <c r="D1384" s="32" t="str">
        <f>VLOOKUP(L1384,'Tables to Convert'!$E$3:$F$7,2,FALSE)</f>
        <v>White</v>
      </c>
      <c r="E1384" s="32" t="str">
        <f>VLOOKUP(M1384,'Tables to Convert'!$H$3:$I$5,2,FALSE)</f>
        <v>Male</v>
      </c>
      <c r="F1384" s="32" t="str">
        <f>VLOOKUP(N1384,'Tables to Convert'!$K$3:$L$8,2,FALSE)</f>
        <v>Ohio</v>
      </c>
      <c r="G1384" s="40">
        <f t="shared" si="87"/>
        <v>22</v>
      </c>
      <c r="H1384" s="34">
        <f t="shared" si="88"/>
        <v>3</v>
      </c>
      <c r="I1384" s="12">
        <v>50</v>
      </c>
      <c r="J1384" s="12">
        <v>22</v>
      </c>
      <c r="K1384" s="12">
        <v>39</v>
      </c>
      <c r="L1384" s="12">
        <v>1</v>
      </c>
      <c r="M1384" s="12">
        <v>1</v>
      </c>
      <c r="N1384" s="12">
        <v>31</v>
      </c>
      <c r="O1384" s="12">
        <v>3</v>
      </c>
      <c r="P1384" s="26">
        <v>20000</v>
      </c>
      <c r="Q1384" s="28">
        <v>916236226</v>
      </c>
      <c r="R1384"/>
      <c r="S1384"/>
    </row>
    <row r="1385" spans="1:19">
      <c r="A1385" s="31">
        <f t="shared" si="85"/>
        <v>50</v>
      </c>
      <c r="B1385" s="32" t="str">
        <f>VLOOKUP(K1385,'Tables to Convert'!$B$4:$C$19,2,FALSE)</f>
        <v>High School Diploma</v>
      </c>
      <c r="C1385" s="33">
        <f t="shared" si="86"/>
        <v>20000</v>
      </c>
      <c r="D1385" s="32" t="str">
        <f>VLOOKUP(L1385,'Tables to Convert'!$E$3:$F$7,2,FALSE)</f>
        <v>White</v>
      </c>
      <c r="E1385" s="32" t="str">
        <f>VLOOKUP(M1385,'Tables to Convert'!$H$3:$I$5,2,FALSE)</f>
        <v>Female</v>
      </c>
      <c r="F1385" s="32" t="str">
        <f>VLOOKUP(N1385,'Tables to Convert'!$K$3:$L$8,2,FALSE)</f>
        <v>Ohio</v>
      </c>
      <c r="G1385" s="40">
        <f t="shared" si="87"/>
        <v>23</v>
      </c>
      <c r="H1385" s="34">
        <f t="shared" si="88"/>
        <v>3</v>
      </c>
      <c r="I1385" s="12">
        <v>50</v>
      </c>
      <c r="J1385" s="12">
        <v>23</v>
      </c>
      <c r="K1385" s="12">
        <v>39</v>
      </c>
      <c r="L1385" s="12">
        <v>1</v>
      </c>
      <c r="M1385" s="12">
        <v>2</v>
      </c>
      <c r="N1385" s="12">
        <v>31</v>
      </c>
      <c r="O1385" s="12">
        <v>3</v>
      </c>
      <c r="P1385" s="26">
        <v>20000</v>
      </c>
      <c r="Q1385" s="28">
        <v>748840659</v>
      </c>
      <c r="R1385"/>
      <c r="S1385"/>
    </row>
    <row r="1386" spans="1:19">
      <c r="A1386" s="31">
        <f t="shared" si="85"/>
        <v>50</v>
      </c>
      <c r="B1386" s="32" t="str">
        <f>VLOOKUP(K1386,'Tables to Convert'!$B$4:$C$19,2,FALSE)</f>
        <v>High School Diploma</v>
      </c>
      <c r="C1386" s="33">
        <f t="shared" si="86"/>
        <v>34000</v>
      </c>
      <c r="D1386" s="32" t="str">
        <f>VLOOKUP(L1386,'Tables to Convert'!$E$3:$F$7,2,FALSE)</f>
        <v>White</v>
      </c>
      <c r="E1386" s="32" t="str">
        <f>VLOOKUP(M1386,'Tables to Convert'!$H$3:$I$5,2,FALSE)</f>
        <v>Male</v>
      </c>
      <c r="F1386" s="32" t="str">
        <f>VLOOKUP(N1386,'Tables to Convert'!$K$3:$L$8,2,FALSE)</f>
        <v>Ohio</v>
      </c>
      <c r="G1386" s="40">
        <f t="shared" si="87"/>
        <v>48</v>
      </c>
      <c r="H1386" s="34">
        <f t="shared" si="88"/>
        <v>3</v>
      </c>
      <c r="I1386" s="12">
        <v>50</v>
      </c>
      <c r="J1386" s="12">
        <v>48</v>
      </c>
      <c r="K1386" s="12">
        <v>39</v>
      </c>
      <c r="L1386" s="12">
        <v>1</v>
      </c>
      <c r="M1386" s="12">
        <v>1</v>
      </c>
      <c r="N1386" s="12">
        <v>31</v>
      </c>
      <c r="O1386" s="12">
        <v>3</v>
      </c>
      <c r="P1386" s="26">
        <v>34000</v>
      </c>
      <c r="Q1386" s="28">
        <v>331731580</v>
      </c>
      <c r="R1386"/>
      <c r="S1386"/>
    </row>
    <row r="1387" spans="1:19">
      <c r="A1387" s="31">
        <f t="shared" si="85"/>
        <v>0</v>
      </c>
      <c r="B1387" s="32" t="str">
        <f>VLOOKUP(K1387,'Tables to Convert'!$B$4:$C$19,2,FALSE)</f>
        <v>Some College</v>
      </c>
      <c r="C1387" s="33">
        <f t="shared" si="86"/>
        <v>40000</v>
      </c>
      <c r="D1387" s="32" t="str">
        <f>VLOOKUP(L1387,'Tables to Convert'!$E$3:$F$7,2,FALSE)</f>
        <v>White</v>
      </c>
      <c r="E1387" s="32" t="str">
        <f>VLOOKUP(M1387,'Tables to Convert'!$H$3:$I$5,2,FALSE)</f>
        <v>Male</v>
      </c>
      <c r="F1387" s="32" t="str">
        <f>VLOOKUP(N1387,'Tables to Convert'!$K$3:$L$8,2,FALSE)</f>
        <v>Ohio</v>
      </c>
      <c r="G1387" s="40">
        <f t="shared" si="87"/>
        <v>41</v>
      </c>
      <c r="H1387" s="34">
        <f t="shared" si="88"/>
        <v>5</v>
      </c>
      <c r="I1387" s="12">
        <v>0</v>
      </c>
      <c r="J1387" s="12">
        <v>41</v>
      </c>
      <c r="K1387" s="12">
        <v>40</v>
      </c>
      <c r="L1387" s="12">
        <v>1</v>
      </c>
      <c r="M1387" s="12">
        <v>1</v>
      </c>
      <c r="N1387" s="12">
        <v>31</v>
      </c>
      <c r="O1387" s="12">
        <v>5</v>
      </c>
      <c r="P1387" s="26">
        <v>40000</v>
      </c>
      <c r="Q1387" s="28">
        <v>866757309</v>
      </c>
      <c r="R1387"/>
      <c r="S1387"/>
    </row>
    <row r="1388" spans="1:19">
      <c r="A1388" s="31">
        <f t="shared" si="85"/>
        <v>35</v>
      </c>
      <c r="B1388" s="32" t="str">
        <f>VLOOKUP(K1388,'Tables to Convert'!$B$4:$C$19,2,FALSE)</f>
        <v>High School Diploma</v>
      </c>
      <c r="C1388" s="33">
        <f t="shared" si="86"/>
        <v>30000</v>
      </c>
      <c r="D1388" s="32" t="str">
        <f>VLOOKUP(L1388,'Tables to Convert'!$E$3:$F$7,2,FALSE)</f>
        <v>White</v>
      </c>
      <c r="E1388" s="32" t="str">
        <f>VLOOKUP(M1388,'Tables to Convert'!$H$3:$I$5,2,FALSE)</f>
        <v>Female</v>
      </c>
      <c r="F1388" s="32" t="str">
        <f>VLOOKUP(N1388,'Tables to Convert'!$K$3:$L$8,2,FALSE)</f>
        <v>Ohio</v>
      </c>
      <c r="G1388" s="40">
        <f t="shared" si="87"/>
        <v>41</v>
      </c>
      <c r="H1388" s="34">
        <f t="shared" si="88"/>
        <v>5</v>
      </c>
      <c r="I1388" s="12">
        <v>35</v>
      </c>
      <c r="J1388" s="12">
        <v>41</v>
      </c>
      <c r="K1388" s="12">
        <v>39</v>
      </c>
      <c r="L1388" s="12">
        <v>1</v>
      </c>
      <c r="M1388" s="12">
        <v>2</v>
      </c>
      <c r="N1388" s="12">
        <v>31</v>
      </c>
      <c r="O1388" s="12">
        <v>5</v>
      </c>
      <c r="P1388" s="26">
        <v>30000</v>
      </c>
      <c r="Q1388" s="28">
        <v>500116828</v>
      </c>
      <c r="R1388"/>
      <c r="S1388"/>
    </row>
    <row r="1389" spans="1:19">
      <c r="A1389" s="31">
        <f t="shared" si="85"/>
        <v>45</v>
      </c>
      <c r="B1389" s="32" t="str">
        <f>VLOOKUP(K1389,'Tables to Convert'!$B$4:$C$19,2,FALSE)</f>
        <v>Some College</v>
      </c>
      <c r="C1389" s="33">
        <f t="shared" si="86"/>
        <v>32900</v>
      </c>
      <c r="D1389" s="32" t="str">
        <f>VLOOKUP(L1389,'Tables to Convert'!$E$3:$F$7,2,FALSE)</f>
        <v>Asian/PI</v>
      </c>
      <c r="E1389" s="32" t="str">
        <f>VLOOKUP(M1389,'Tables to Convert'!$H$3:$I$5,2,FALSE)</f>
        <v>Female</v>
      </c>
      <c r="F1389" s="32" t="str">
        <f>VLOOKUP(N1389,'Tables to Convert'!$K$3:$L$8,2,FALSE)</f>
        <v>Ohio</v>
      </c>
      <c r="G1389" s="40">
        <f t="shared" si="87"/>
        <v>23</v>
      </c>
      <c r="H1389" s="34">
        <f t="shared" si="88"/>
        <v>3</v>
      </c>
      <c r="I1389" s="12">
        <v>45</v>
      </c>
      <c r="J1389" s="12">
        <v>23</v>
      </c>
      <c r="K1389" s="12">
        <v>42</v>
      </c>
      <c r="L1389" s="12">
        <v>4</v>
      </c>
      <c r="M1389" s="12">
        <v>2</v>
      </c>
      <c r="N1389" s="12">
        <v>31</v>
      </c>
      <c r="O1389" s="12">
        <v>3</v>
      </c>
      <c r="P1389" s="26">
        <v>32900</v>
      </c>
      <c r="Q1389" s="28">
        <v>25326612</v>
      </c>
      <c r="R1389"/>
      <c r="S1389"/>
    </row>
    <row r="1390" spans="1:19">
      <c r="A1390" s="31">
        <f t="shared" si="85"/>
        <v>60</v>
      </c>
      <c r="B1390" s="32" t="str">
        <f>VLOOKUP(K1390,'Tables to Convert'!$B$4:$C$19,2,FALSE)</f>
        <v>Some College</v>
      </c>
      <c r="C1390" s="33">
        <f t="shared" si="86"/>
        <v>0</v>
      </c>
      <c r="D1390" s="32" t="str">
        <f>VLOOKUP(L1390,'Tables to Convert'!$E$3:$F$7,2,FALSE)</f>
        <v>White</v>
      </c>
      <c r="E1390" s="32" t="str">
        <f>VLOOKUP(M1390,'Tables to Convert'!$H$3:$I$5,2,FALSE)</f>
        <v>Male</v>
      </c>
      <c r="F1390" s="32" t="str">
        <f>VLOOKUP(N1390,'Tables to Convert'!$K$3:$L$8,2,FALSE)</f>
        <v>Ohio</v>
      </c>
      <c r="G1390" s="40">
        <f t="shared" si="87"/>
        <v>46</v>
      </c>
      <c r="H1390" s="34">
        <f t="shared" si="88"/>
        <v>4</v>
      </c>
      <c r="I1390" s="12">
        <v>60</v>
      </c>
      <c r="J1390" s="12">
        <v>46</v>
      </c>
      <c r="K1390" s="12">
        <v>40</v>
      </c>
      <c r="L1390" s="12">
        <v>1</v>
      </c>
      <c r="M1390" s="12">
        <v>1</v>
      </c>
      <c r="N1390" s="12">
        <v>31</v>
      </c>
      <c r="O1390" s="12">
        <v>4</v>
      </c>
      <c r="P1390" s="26">
        <v>0</v>
      </c>
      <c r="Q1390" s="28">
        <v>618355552</v>
      </c>
      <c r="R1390"/>
      <c r="S1390"/>
    </row>
    <row r="1391" spans="1:19">
      <c r="A1391" s="31">
        <f t="shared" si="85"/>
        <v>40</v>
      </c>
      <c r="B1391" s="32" t="str">
        <f>VLOOKUP(K1391,'Tables to Convert'!$B$4:$C$19,2,FALSE)</f>
        <v>Bachelors</v>
      </c>
      <c r="C1391" s="33">
        <f t="shared" si="86"/>
        <v>72200</v>
      </c>
      <c r="D1391" s="32" t="str">
        <f>VLOOKUP(L1391,'Tables to Convert'!$E$3:$F$7,2,FALSE)</f>
        <v>White</v>
      </c>
      <c r="E1391" s="32" t="str">
        <f>VLOOKUP(M1391,'Tables to Convert'!$H$3:$I$5,2,FALSE)</f>
        <v>Male</v>
      </c>
      <c r="F1391" s="32" t="str">
        <f>VLOOKUP(N1391,'Tables to Convert'!$K$3:$L$8,2,FALSE)</f>
        <v>Ohio</v>
      </c>
      <c r="G1391" s="40">
        <f t="shared" si="87"/>
        <v>39</v>
      </c>
      <c r="H1391" s="34">
        <f t="shared" si="88"/>
        <v>5</v>
      </c>
      <c r="I1391" s="12">
        <v>40</v>
      </c>
      <c r="J1391" s="12">
        <v>39</v>
      </c>
      <c r="K1391" s="12">
        <v>44</v>
      </c>
      <c r="L1391" s="12">
        <v>1</v>
      </c>
      <c r="M1391" s="12">
        <v>1</v>
      </c>
      <c r="N1391" s="12">
        <v>31</v>
      </c>
      <c r="O1391" s="12">
        <v>5</v>
      </c>
      <c r="P1391" s="26">
        <v>72200</v>
      </c>
      <c r="Q1391" s="28">
        <v>89082087</v>
      </c>
      <c r="R1391"/>
      <c r="S1391"/>
    </row>
    <row r="1392" spans="1:19">
      <c r="A1392" s="31">
        <f t="shared" si="85"/>
        <v>40</v>
      </c>
      <c r="B1392" s="32" t="str">
        <f>VLOOKUP(K1392,'Tables to Convert'!$B$4:$C$19,2,FALSE)</f>
        <v>Bachelors</v>
      </c>
      <c r="C1392" s="33">
        <f t="shared" si="86"/>
        <v>32000</v>
      </c>
      <c r="D1392" s="32" t="str">
        <f>VLOOKUP(L1392,'Tables to Convert'!$E$3:$F$7,2,FALSE)</f>
        <v>White</v>
      </c>
      <c r="E1392" s="32" t="str">
        <f>VLOOKUP(M1392,'Tables to Convert'!$H$3:$I$5,2,FALSE)</f>
        <v>Female</v>
      </c>
      <c r="F1392" s="32" t="str">
        <f>VLOOKUP(N1392,'Tables to Convert'!$K$3:$L$8,2,FALSE)</f>
        <v>Ohio</v>
      </c>
      <c r="G1392" s="40">
        <f t="shared" si="87"/>
        <v>30</v>
      </c>
      <c r="H1392" s="34">
        <f t="shared" si="88"/>
        <v>5</v>
      </c>
      <c r="I1392" s="12">
        <v>40</v>
      </c>
      <c r="J1392" s="12">
        <v>30</v>
      </c>
      <c r="K1392" s="12">
        <v>44</v>
      </c>
      <c r="L1392" s="12">
        <v>1</v>
      </c>
      <c r="M1392" s="12">
        <v>2</v>
      </c>
      <c r="N1392" s="12">
        <v>31</v>
      </c>
      <c r="O1392" s="12">
        <v>5</v>
      </c>
      <c r="P1392" s="26">
        <v>32000</v>
      </c>
      <c r="Q1392" s="28">
        <v>567930170</v>
      </c>
      <c r="R1392"/>
      <c r="S1392"/>
    </row>
    <row r="1393" spans="1:19">
      <c r="A1393" s="31">
        <f t="shared" si="85"/>
        <v>45</v>
      </c>
      <c r="B1393" s="32" t="str">
        <f>VLOOKUP(K1393,'Tables to Convert'!$B$4:$C$19,2,FALSE)</f>
        <v>Some College</v>
      </c>
      <c r="C1393" s="33">
        <f t="shared" si="86"/>
        <v>80000</v>
      </c>
      <c r="D1393" s="32" t="str">
        <f>VLOOKUP(L1393,'Tables to Convert'!$E$3:$F$7,2,FALSE)</f>
        <v>White</v>
      </c>
      <c r="E1393" s="32" t="str">
        <f>VLOOKUP(M1393,'Tables to Convert'!$H$3:$I$5,2,FALSE)</f>
        <v>Male</v>
      </c>
      <c r="F1393" s="32" t="str">
        <f>VLOOKUP(N1393,'Tables to Convert'!$K$3:$L$8,2,FALSE)</f>
        <v>Ohio</v>
      </c>
      <c r="G1393" s="40">
        <f t="shared" si="87"/>
        <v>43</v>
      </c>
      <c r="H1393" s="34">
        <f t="shared" si="88"/>
        <v>4</v>
      </c>
      <c r="I1393" s="12">
        <v>45</v>
      </c>
      <c r="J1393" s="12">
        <v>43</v>
      </c>
      <c r="K1393" s="12">
        <v>43</v>
      </c>
      <c r="L1393" s="12">
        <v>1</v>
      </c>
      <c r="M1393" s="12">
        <v>1</v>
      </c>
      <c r="N1393" s="12">
        <v>31</v>
      </c>
      <c r="O1393" s="12">
        <v>4</v>
      </c>
      <c r="P1393" s="26">
        <v>80000</v>
      </c>
      <c r="Q1393" s="28">
        <v>224315101</v>
      </c>
      <c r="R1393"/>
      <c r="S1393"/>
    </row>
    <row r="1394" spans="1:19">
      <c r="A1394" s="31">
        <f t="shared" si="85"/>
        <v>50</v>
      </c>
      <c r="B1394" s="32" t="str">
        <f>VLOOKUP(K1394,'Tables to Convert'!$B$4:$C$19,2,FALSE)</f>
        <v>High School Diploma</v>
      </c>
      <c r="C1394" s="33">
        <f t="shared" si="86"/>
        <v>38000</v>
      </c>
      <c r="D1394" s="32" t="str">
        <f>VLOOKUP(L1394,'Tables to Convert'!$E$3:$F$7,2,FALSE)</f>
        <v>White</v>
      </c>
      <c r="E1394" s="32" t="str">
        <f>VLOOKUP(M1394,'Tables to Convert'!$H$3:$I$5,2,FALSE)</f>
        <v>Female</v>
      </c>
      <c r="F1394" s="32" t="str">
        <f>VLOOKUP(N1394,'Tables to Convert'!$K$3:$L$8,2,FALSE)</f>
        <v>Ohio</v>
      </c>
      <c r="G1394" s="40">
        <f t="shared" si="87"/>
        <v>49</v>
      </c>
      <c r="H1394" s="34">
        <f t="shared" si="88"/>
        <v>4</v>
      </c>
      <c r="I1394" s="12">
        <v>50</v>
      </c>
      <c r="J1394" s="12">
        <v>49</v>
      </c>
      <c r="K1394" s="12">
        <v>39</v>
      </c>
      <c r="L1394" s="12">
        <v>1</v>
      </c>
      <c r="M1394" s="12">
        <v>2</v>
      </c>
      <c r="N1394" s="12">
        <v>31</v>
      </c>
      <c r="O1394" s="12">
        <v>4</v>
      </c>
      <c r="P1394" s="26">
        <v>38000</v>
      </c>
      <c r="Q1394" s="28">
        <v>298005212</v>
      </c>
      <c r="R1394"/>
      <c r="S1394"/>
    </row>
    <row r="1395" spans="1:19">
      <c r="A1395" s="31">
        <f t="shared" si="85"/>
        <v>0</v>
      </c>
      <c r="B1395" s="32" t="str">
        <f>VLOOKUP(K1395,'Tables to Convert'!$B$4:$C$19,2,FALSE)</f>
        <v>Some College</v>
      </c>
      <c r="C1395" s="33">
        <f t="shared" si="86"/>
        <v>30000</v>
      </c>
      <c r="D1395" s="32" t="str">
        <f>VLOOKUP(L1395,'Tables to Convert'!$E$3:$F$7,2,FALSE)</f>
        <v>White</v>
      </c>
      <c r="E1395" s="32" t="str">
        <f>VLOOKUP(M1395,'Tables to Convert'!$H$3:$I$5,2,FALSE)</f>
        <v>Male</v>
      </c>
      <c r="F1395" s="32" t="str">
        <f>VLOOKUP(N1395,'Tables to Convert'!$K$3:$L$8,2,FALSE)</f>
        <v>Ohio</v>
      </c>
      <c r="G1395" s="40">
        <f t="shared" si="87"/>
        <v>30</v>
      </c>
      <c r="H1395" s="34">
        <f t="shared" si="88"/>
        <v>4</v>
      </c>
      <c r="I1395" s="12">
        <v>0</v>
      </c>
      <c r="J1395" s="12">
        <v>30</v>
      </c>
      <c r="K1395" s="12">
        <v>40</v>
      </c>
      <c r="L1395" s="12">
        <v>1</v>
      </c>
      <c r="M1395" s="12">
        <v>1</v>
      </c>
      <c r="N1395" s="12">
        <v>31</v>
      </c>
      <c r="O1395" s="12">
        <v>4</v>
      </c>
      <c r="P1395" s="26">
        <v>30000</v>
      </c>
      <c r="Q1395" s="28">
        <v>597874162</v>
      </c>
      <c r="R1395"/>
      <c r="S1395"/>
    </row>
    <row r="1396" spans="1:19">
      <c r="A1396" s="31">
        <f t="shared" si="85"/>
        <v>90</v>
      </c>
      <c r="B1396" s="32" t="str">
        <f>VLOOKUP(K1396,'Tables to Convert'!$B$4:$C$19,2,FALSE)</f>
        <v>Some College</v>
      </c>
      <c r="C1396" s="33">
        <f t="shared" si="86"/>
        <v>0</v>
      </c>
      <c r="D1396" s="32" t="str">
        <f>VLOOKUP(L1396,'Tables to Convert'!$E$3:$F$7,2,FALSE)</f>
        <v>White</v>
      </c>
      <c r="E1396" s="32" t="str">
        <f>VLOOKUP(M1396,'Tables to Convert'!$H$3:$I$5,2,FALSE)</f>
        <v>Male</v>
      </c>
      <c r="F1396" s="32" t="str">
        <f>VLOOKUP(N1396,'Tables to Convert'!$K$3:$L$8,2,FALSE)</f>
        <v>Ohio</v>
      </c>
      <c r="G1396" s="40">
        <f t="shared" si="87"/>
        <v>42</v>
      </c>
      <c r="H1396" s="34">
        <f t="shared" si="88"/>
        <v>3</v>
      </c>
      <c r="I1396" s="12">
        <v>90</v>
      </c>
      <c r="J1396" s="12">
        <v>42</v>
      </c>
      <c r="K1396" s="12">
        <v>43</v>
      </c>
      <c r="L1396" s="12">
        <v>1</v>
      </c>
      <c r="M1396" s="12">
        <v>1</v>
      </c>
      <c r="N1396" s="12">
        <v>31</v>
      </c>
      <c r="O1396" s="12">
        <v>3</v>
      </c>
      <c r="P1396" s="26">
        <v>0</v>
      </c>
      <c r="Q1396" s="28">
        <v>509666158</v>
      </c>
      <c r="R1396"/>
      <c r="S1396"/>
    </row>
    <row r="1397" spans="1:19">
      <c r="A1397" s="31">
        <f t="shared" si="85"/>
        <v>50</v>
      </c>
      <c r="B1397" s="32" t="str">
        <f>VLOOKUP(K1397,'Tables to Convert'!$B$4:$C$19,2,FALSE)</f>
        <v>High School Diploma</v>
      </c>
      <c r="C1397" s="33">
        <f t="shared" si="86"/>
        <v>35000</v>
      </c>
      <c r="D1397" s="32" t="str">
        <f>VLOOKUP(L1397,'Tables to Convert'!$E$3:$F$7,2,FALSE)</f>
        <v>White</v>
      </c>
      <c r="E1397" s="32" t="str">
        <f>VLOOKUP(M1397,'Tables to Convert'!$H$3:$I$5,2,FALSE)</f>
        <v>Female</v>
      </c>
      <c r="F1397" s="32" t="str">
        <f>VLOOKUP(N1397,'Tables to Convert'!$K$3:$L$8,2,FALSE)</f>
        <v>Ohio</v>
      </c>
      <c r="G1397" s="40">
        <f t="shared" si="87"/>
        <v>35</v>
      </c>
      <c r="H1397" s="34">
        <f t="shared" si="88"/>
        <v>3</v>
      </c>
      <c r="I1397" s="12">
        <v>50</v>
      </c>
      <c r="J1397" s="12">
        <v>35</v>
      </c>
      <c r="K1397" s="12">
        <v>39</v>
      </c>
      <c r="L1397" s="12">
        <v>1</v>
      </c>
      <c r="M1397" s="12">
        <v>2</v>
      </c>
      <c r="N1397" s="12">
        <v>31</v>
      </c>
      <c r="O1397" s="12">
        <v>3</v>
      </c>
      <c r="P1397" s="26">
        <v>35000</v>
      </c>
      <c r="Q1397" s="28">
        <v>829485402</v>
      </c>
      <c r="R1397"/>
      <c r="S1397"/>
    </row>
    <row r="1398" spans="1:19">
      <c r="A1398" s="31">
        <f t="shared" si="85"/>
        <v>60</v>
      </c>
      <c r="B1398" s="32" t="str">
        <f>VLOOKUP(K1398,'Tables to Convert'!$B$4:$C$19,2,FALSE)</f>
        <v>Bachelors</v>
      </c>
      <c r="C1398" s="33">
        <f t="shared" si="86"/>
        <v>132000</v>
      </c>
      <c r="D1398" s="32" t="str">
        <f>VLOOKUP(L1398,'Tables to Convert'!$E$3:$F$7,2,FALSE)</f>
        <v>White</v>
      </c>
      <c r="E1398" s="32" t="str">
        <f>VLOOKUP(M1398,'Tables to Convert'!$H$3:$I$5,2,FALSE)</f>
        <v>Male</v>
      </c>
      <c r="F1398" s="32" t="str">
        <f>VLOOKUP(N1398,'Tables to Convert'!$K$3:$L$8,2,FALSE)</f>
        <v>Ohio</v>
      </c>
      <c r="G1398" s="40">
        <f t="shared" si="87"/>
        <v>51</v>
      </c>
      <c r="H1398" s="34">
        <f t="shared" si="88"/>
        <v>3</v>
      </c>
      <c r="I1398" s="12">
        <v>60</v>
      </c>
      <c r="J1398" s="12">
        <v>51</v>
      </c>
      <c r="K1398" s="12">
        <v>44</v>
      </c>
      <c r="L1398" s="12">
        <v>1</v>
      </c>
      <c r="M1398" s="12">
        <v>1</v>
      </c>
      <c r="N1398" s="12">
        <v>31</v>
      </c>
      <c r="O1398" s="12">
        <v>3</v>
      </c>
      <c r="P1398" s="26">
        <v>132000</v>
      </c>
      <c r="Q1398" s="28">
        <v>204329783</v>
      </c>
      <c r="R1398"/>
      <c r="S1398"/>
    </row>
    <row r="1399" spans="1:19">
      <c r="A1399" s="31">
        <f t="shared" si="85"/>
        <v>40</v>
      </c>
      <c r="B1399" s="32" t="str">
        <f>VLOOKUP(K1399,'Tables to Convert'!$B$4:$C$19,2,FALSE)</f>
        <v>Some College</v>
      </c>
      <c r="C1399" s="33">
        <f t="shared" si="86"/>
        <v>13000</v>
      </c>
      <c r="D1399" s="32" t="str">
        <f>VLOOKUP(L1399,'Tables to Convert'!$E$3:$F$7,2,FALSE)</f>
        <v>White</v>
      </c>
      <c r="E1399" s="32" t="str">
        <f>VLOOKUP(M1399,'Tables to Convert'!$H$3:$I$5,2,FALSE)</f>
        <v>Female</v>
      </c>
      <c r="F1399" s="32" t="str">
        <f>VLOOKUP(N1399,'Tables to Convert'!$K$3:$L$8,2,FALSE)</f>
        <v>Ohio</v>
      </c>
      <c r="G1399" s="40">
        <f t="shared" si="87"/>
        <v>51</v>
      </c>
      <c r="H1399" s="34">
        <f t="shared" si="88"/>
        <v>3</v>
      </c>
      <c r="I1399" s="12">
        <v>40</v>
      </c>
      <c r="J1399" s="12">
        <v>51</v>
      </c>
      <c r="K1399" s="12">
        <v>43</v>
      </c>
      <c r="L1399" s="12">
        <v>1</v>
      </c>
      <c r="M1399" s="12">
        <v>2</v>
      </c>
      <c r="N1399" s="12">
        <v>31</v>
      </c>
      <c r="O1399" s="12">
        <v>3</v>
      </c>
      <c r="P1399" s="26">
        <v>13000</v>
      </c>
      <c r="Q1399" s="28">
        <v>580326241</v>
      </c>
      <c r="R1399"/>
      <c r="S1399"/>
    </row>
    <row r="1400" spans="1:19">
      <c r="A1400" s="31">
        <f t="shared" si="85"/>
        <v>40</v>
      </c>
      <c r="B1400" s="32" t="str">
        <f>VLOOKUP(K1400,'Tables to Convert'!$B$4:$C$19,2,FALSE)</f>
        <v>Some College</v>
      </c>
      <c r="C1400" s="33">
        <f t="shared" si="86"/>
        <v>80000</v>
      </c>
      <c r="D1400" s="32" t="str">
        <f>VLOOKUP(L1400,'Tables to Convert'!$E$3:$F$7,2,FALSE)</f>
        <v>White</v>
      </c>
      <c r="E1400" s="32" t="str">
        <f>VLOOKUP(M1400,'Tables to Convert'!$H$3:$I$5,2,FALSE)</f>
        <v>Male</v>
      </c>
      <c r="F1400" s="32" t="str">
        <f>VLOOKUP(N1400,'Tables to Convert'!$K$3:$L$8,2,FALSE)</f>
        <v>Ohio</v>
      </c>
      <c r="G1400" s="40">
        <f t="shared" si="87"/>
        <v>40</v>
      </c>
      <c r="H1400" s="34">
        <f t="shared" si="88"/>
        <v>4</v>
      </c>
      <c r="I1400" s="12">
        <v>40</v>
      </c>
      <c r="J1400" s="12">
        <v>40</v>
      </c>
      <c r="K1400" s="12">
        <v>43</v>
      </c>
      <c r="L1400" s="12">
        <v>1</v>
      </c>
      <c r="M1400" s="12">
        <v>1</v>
      </c>
      <c r="N1400" s="12">
        <v>31</v>
      </c>
      <c r="O1400" s="12">
        <v>4</v>
      </c>
      <c r="P1400" s="26">
        <v>80000</v>
      </c>
      <c r="Q1400" s="28">
        <v>657594623</v>
      </c>
      <c r="R1400"/>
      <c r="S1400"/>
    </row>
    <row r="1401" spans="1:19">
      <c r="A1401" s="31">
        <f t="shared" si="85"/>
        <v>35</v>
      </c>
      <c r="B1401" s="32" t="str">
        <f>VLOOKUP(K1401,'Tables to Convert'!$B$4:$C$19,2,FALSE)</f>
        <v>High School Diploma</v>
      </c>
      <c r="C1401" s="33">
        <f t="shared" si="86"/>
        <v>12000</v>
      </c>
      <c r="D1401" s="32" t="str">
        <f>VLOOKUP(L1401,'Tables to Convert'!$E$3:$F$7,2,FALSE)</f>
        <v>White</v>
      </c>
      <c r="E1401" s="32" t="str">
        <f>VLOOKUP(M1401,'Tables to Convert'!$H$3:$I$5,2,FALSE)</f>
        <v>Male</v>
      </c>
      <c r="F1401" s="32" t="str">
        <f>VLOOKUP(N1401,'Tables to Convert'!$K$3:$L$8,2,FALSE)</f>
        <v>Ohio</v>
      </c>
      <c r="G1401" s="40">
        <f t="shared" si="87"/>
        <v>58</v>
      </c>
      <c r="H1401" s="34">
        <f t="shared" si="88"/>
        <v>8</v>
      </c>
      <c r="I1401" s="12">
        <v>35</v>
      </c>
      <c r="J1401" s="12">
        <v>58</v>
      </c>
      <c r="K1401" s="12">
        <v>39</v>
      </c>
      <c r="L1401" s="12">
        <v>1</v>
      </c>
      <c r="M1401" s="12">
        <v>1</v>
      </c>
      <c r="N1401" s="12">
        <v>31</v>
      </c>
      <c r="O1401" s="12">
        <v>8</v>
      </c>
      <c r="P1401" s="26">
        <v>12000</v>
      </c>
      <c r="Q1401" s="28">
        <v>979982301</v>
      </c>
      <c r="R1401"/>
      <c r="S1401"/>
    </row>
    <row r="1402" spans="1:19">
      <c r="A1402" s="31">
        <f t="shared" si="85"/>
        <v>40</v>
      </c>
      <c r="B1402" s="32" t="str">
        <f>VLOOKUP(K1402,'Tables to Convert'!$B$4:$C$19,2,FALSE)</f>
        <v>High School Diploma</v>
      </c>
      <c r="C1402" s="33">
        <f t="shared" si="86"/>
        <v>55000</v>
      </c>
      <c r="D1402" s="32" t="str">
        <f>VLOOKUP(L1402,'Tables to Convert'!$E$3:$F$7,2,FALSE)</f>
        <v>White</v>
      </c>
      <c r="E1402" s="32" t="str">
        <f>VLOOKUP(M1402,'Tables to Convert'!$H$3:$I$5,2,FALSE)</f>
        <v>Male</v>
      </c>
      <c r="F1402" s="32" t="str">
        <f>VLOOKUP(N1402,'Tables to Convert'!$K$3:$L$8,2,FALSE)</f>
        <v>Ohio</v>
      </c>
      <c r="G1402" s="40">
        <f t="shared" si="87"/>
        <v>55</v>
      </c>
      <c r="H1402" s="34">
        <f t="shared" si="88"/>
        <v>8</v>
      </c>
      <c r="I1402" s="12">
        <v>40</v>
      </c>
      <c r="J1402" s="12">
        <v>55</v>
      </c>
      <c r="K1402" s="12">
        <v>39</v>
      </c>
      <c r="L1402" s="12">
        <v>1</v>
      </c>
      <c r="M1402" s="12">
        <v>1</v>
      </c>
      <c r="N1402" s="12">
        <v>31</v>
      </c>
      <c r="O1402" s="12">
        <v>8</v>
      </c>
      <c r="P1402" s="26">
        <v>55000</v>
      </c>
      <c r="Q1402" s="28">
        <v>61823146</v>
      </c>
      <c r="R1402"/>
      <c r="S1402"/>
    </row>
    <row r="1403" spans="1:19">
      <c r="A1403" s="31">
        <f t="shared" si="85"/>
        <v>40</v>
      </c>
      <c r="B1403" s="32" t="str">
        <f>VLOOKUP(K1403,'Tables to Convert'!$B$4:$C$19,2,FALSE)</f>
        <v>High School Diploma</v>
      </c>
      <c r="C1403" s="33">
        <f t="shared" si="86"/>
        <v>25000</v>
      </c>
      <c r="D1403" s="32" t="str">
        <f>VLOOKUP(L1403,'Tables to Convert'!$E$3:$F$7,2,FALSE)</f>
        <v>White</v>
      </c>
      <c r="E1403" s="32" t="str">
        <f>VLOOKUP(M1403,'Tables to Convert'!$H$3:$I$5,2,FALSE)</f>
        <v>Female</v>
      </c>
      <c r="F1403" s="32" t="str">
        <f>VLOOKUP(N1403,'Tables to Convert'!$K$3:$L$8,2,FALSE)</f>
        <v>Ohio</v>
      </c>
      <c r="G1403" s="40">
        <f t="shared" si="87"/>
        <v>47</v>
      </c>
      <c r="H1403" s="34">
        <f t="shared" si="88"/>
        <v>8</v>
      </c>
      <c r="I1403" s="12">
        <v>40</v>
      </c>
      <c r="J1403" s="12">
        <v>47</v>
      </c>
      <c r="K1403" s="12">
        <v>39</v>
      </c>
      <c r="L1403" s="12">
        <v>1</v>
      </c>
      <c r="M1403" s="12">
        <v>2</v>
      </c>
      <c r="N1403" s="12">
        <v>31</v>
      </c>
      <c r="O1403" s="12">
        <v>8</v>
      </c>
      <c r="P1403" s="26">
        <v>25000</v>
      </c>
      <c r="Q1403" s="28">
        <v>201050030</v>
      </c>
      <c r="R1403"/>
      <c r="S1403"/>
    </row>
    <row r="1404" spans="1:19">
      <c r="A1404" s="31">
        <f t="shared" si="85"/>
        <v>40</v>
      </c>
      <c r="B1404" s="32" t="str">
        <f>VLOOKUP(K1404,'Tables to Convert'!$B$4:$C$19,2,FALSE)</f>
        <v>Some College</v>
      </c>
      <c r="C1404" s="33">
        <f t="shared" si="86"/>
        <v>16000</v>
      </c>
      <c r="D1404" s="32" t="str">
        <f>VLOOKUP(L1404,'Tables to Convert'!$E$3:$F$7,2,FALSE)</f>
        <v>White</v>
      </c>
      <c r="E1404" s="32" t="str">
        <f>VLOOKUP(M1404,'Tables to Convert'!$H$3:$I$5,2,FALSE)</f>
        <v>Female</v>
      </c>
      <c r="F1404" s="32" t="str">
        <f>VLOOKUP(N1404,'Tables to Convert'!$K$3:$L$8,2,FALSE)</f>
        <v>Ohio</v>
      </c>
      <c r="G1404" s="40">
        <f t="shared" si="87"/>
        <v>52</v>
      </c>
      <c r="H1404" s="34">
        <f t="shared" si="88"/>
        <v>7</v>
      </c>
      <c r="I1404" s="12">
        <v>40</v>
      </c>
      <c r="J1404" s="12">
        <v>52</v>
      </c>
      <c r="K1404" s="12">
        <v>40</v>
      </c>
      <c r="L1404" s="12">
        <v>1</v>
      </c>
      <c r="M1404" s="12">
        <v>2</v>
      </c>
      <c r="N1404" s="12">
        <v>31</v>
      </c>
      <c r="O1404" s="12">
        <v>7</v>
      </c>
      <c r="P1404" s="26">
        <v>16000</v>
      </c>
      <c r="Q1404" s="28">
        <v>524238395</v>
      </c>
      <c r="R1404"/>
      <c r="S1404"/>
    </row>
    <row r="1405" spans="1:19">
      <c r="A1405" s="31">
        <f t="shared" si="85"/>
        <v>40</v>
      </c>
      <c r="B1405" s="32" t="str">
        <f>VLOOKUP(K1405,'Tables to Convert'!$B$4:$C$19,2,FALSE)</f>
        <v>High School Diploma</v>
      </c>
      <c r="C1405" s="33">
        <f t="shared" si="86"/>
        <v>21984</v>
      </c>
      <c r="D1405" s="32" t="str">
        <f>VLOOKUP(L1405,'Tables to Convert'!$E$3:$F$7,2,FALSE)</f>
        <v>White</v>
      </c>
      <c r="E1405" s="32" t="str">
        <f>VLOOKUP(M1405,'Tables to Convert'!$H$3:$I$5,2,FALSE)</f>
        <v>Female</v>
      </c>
      <c r="F1405" s="32" t="str">
        <f>VLOOKUP(N1405,'Tables to Convert'!$K$3:$L$8,2,FALSE)</f>
        <v>Ohio</v>
      </c>
      <c r="G1405" s="40">
        <f t="shared" si="87"/>
        <v>55</v>
      </c>
      <c r="H1405" s="34">
        <f t="shared" si="88"/>
        <v>4</v>
      </c>
      <c r="I1405" s="12">
        <v>40</v>
      </c>
      <c r="J1405" s="12">
        <v>55</v>
      </c>
      <c r="K1405" s="12">
        <v>39</v>
      </c>
      <c r="L1405" s="12">
        <v>1</v>
      </c>
      <c r="M1405" s="12">
        <v>2</v>
      </c>
      <c r="N1405" s="12">
        <v>31</v>
      </c>
      <c r="O1405" s="12">
        <v>4</v>
      </c>
      <c r="P1405" s="26">
        <v>21984</v>
      </c>
      <c r="Q1405" s="28">
        <v>516483693</v>
      </c>
      <c r="R1405"/>
      <c r="S1405"/>
    </row>
    <row r="1406" spans="1:19">
      <c r="A1406" s="31">
        <f t="shared" si="85"/>
        <v>48</v>
      </c>
      <c r="B1406" s="32" t="str">
        <f>VLOOKUP(K1406,'Tables to Convert'!$B$4:$C$19,2,FALSE)</f>
        <v>Some College</v>
      </c>
      <c r="C1406" s="33">
        <f t="shared" si="86"/>
        <v>23637</v>
      </c>
      <c r="D1406" s="32" t="str">
        <f>VLOOKUP(L1406,'Tables to Convert'!$E$3:$F$7,2,FALSE)</f>
        <v>White</v>
      </c>
      <c r="E1406" s="32" t="str">
        <f>VLOOKUP(M1406,'Tables to Convert'!$H$3:$I$5,2,FALSE)</f>
        <v>Male</v>
      </c>
      <c r="F1406" s="32" t="str">
        <f>VLOOKUP(N1406,'Tables to Convert'!$K$3:$L$8,2,FALSE)</f>
        <v>Ohio</v>
      </c>
      <c r="G1406" s="40">
        <f t="shared" si="87"/>
        <v>45</v>
      </c>
      <c r="H1406" s="34">
        <f t="shared" si="88"/>
        <v>7</v>
      </c>
      <c r="I1406" s="12">
        <v>48</v>
      </c>
      <c r="J1406" s="12">
        <v>45</v>
      </c>
      <c r="K1406" s="12">
        <v>40</v>
      </c>
      <c r="L1406" s="12">
        <v>1</v>
      </c>
      <c r="M1406" s="12">
        <v>1</v>
      </c>
      <c r="N1406" s="12">
        <v>31</v>
      </c>
      <c r="O1406" s="12">
        <v>7</v>
      </c>
      <c r="P1406" s="26">
        <v>23637</v>
      </c>
      <c r="Q1406" s="28">
        <v>612047797</v>
      </c>
      <c r="R1406"/>
      <c r="S1406"/>
    </row>
    <row r="1407" spans="1:19">
      <c r="A1407" s="31">
        <f t="shared" si="85"/>
        <v>40</v>
      </c>
      <c r="B1407" s="32" t="str">
        <f>VLOOKUP(K1407,'Tables to Convert'!$B$4:$C$19,2,FALSE)</f>
        <v>Some College</v>
      </c>
      <c r="C1407" s="33">
        <f t="shared" si="86"/>
        <v>31600</v>
      </c>
      <c r="D1407" s="32" t="str">
        <f>VLOOKUP(L1407,'Tables to Convert'!$E$3:$F$7,2,FALSE)</f>
        <v>White</v>
      </c>
      <c r="E1407" s="32" t="str">
        <f>VLOOKUP(M1407,'Tables to Convert'!$H$3:$I$5,2,FALSE)</f>
        <v>Female</v>
      </c>
      <c r="F1407" s="32" t="str">
        <f>VLOOKUP(N1407,'Tables to Convert'!$K$3:$L$8,2,FALSE)</f>
        <v>Ohio</v>
      </c>
      <c r="G1407" s="40">
        <f t="shared" si="87"/>
        <v>42</v>
      </c>
      <c r="H1407" s="34">
        <f t="shared" si="88"/>
        <v>7</v>
      </c>
      <c r="I1407" s="12">
        <v>40</v>
      </c>
      <c r="J1407" s="12">
        <v>42</v>
      </c>
      <c r="K1407" s="12">
        <v>43</v>
      </c>
      <c r="L1407" s="12">
        <v>1</v>
      </c>
      <c r="M1407" s="12">
        <v>2</v>
      </c>
      <c r="N1407" s="12">
        <v>31</v>
      </c>
      <c r="O1407" s="12">
        <v>7</v>
      </c>
      <c r="P1407" s="26">
        <v>31600</v>
      </c>
      <c r="Q1407" s="28">
        <v>849513279</v>
      </c>
      <c r="R1407"/>
      <c r="S1407"/>
    </row>
    <row r="1408" spans="1:19">
      <c r="A1408" s="31">
        <f t="shared" si="85"/>
        <v>40</v>
      </c>
      <c r="B1408" s="32" t="str">
        <f>VLOOKUP(K1408,'Tables to Convert'!$B$4:$C$19,2,FALSE)</f>
        <v>High School Diploma</v>
      </c>
      <c r="C1408" s="33">
        <f t="shared" si="86"/>
        <v>20000</v>
      </c>
      <c r="D1408" s="32" t="str">
        <f>VLOOKUP(L1408,'Tables to Convert'!$E$3:$F$7,2,FALSE)</f>
        <v>White</v>
      </c>
      <c r="E1408" s="32" t="str">
        <f>VLOOKUP(M1408,'Tables to Convert'!$H$3:$I$5,2,FALSE)</f>
        <v>Female</v>
      </c>
      <c r="F1408" s="32" t="str">
        <f>VLOOKUP(N1408,'Tables to Convert'!$K$3:$L$8,2,FALSE)</f>
        <v>Ohio</v>
      </c>
      <c r="G1408" s="40">
        <f t="shared" si="87"/>
        <v>39</v>
      </c>
      <c r="H1408" s="34">
        <f t="shared" si="88"/>
        <v>7</v>
      </c>
      <c r="I1408" s="12">
        <v>40</v>
      </c>
      <c r="J1408" s="12">
        <v>39</v>
      </c>
      <c r="K1408" s="12">
        <v>39</v>
      </c>
      <c r="L1408" s="12">
        <v>1</v>
      </c>
      <c r="M1408" s="12">
        <v>2</v>
      </c>
      <c r="N1408" s="12">
        <v>31</v>
      </c>
      <c r="O1408" s="12">
        <v>7</v>
      </c>
      <c r="P1408" s="26">
        <v>20000</v>
      </c>
      <c r="Q1408" s="28">
        <v>852816075</v>
      </c>
      <c r="R1408"/>
      <c r="S1408"/>
    </row>
    <row r="1409" spans="1:19">
      <c r="A1409" s="31">
        <f t="shared" si="85"/>
        <v>55</v>
      </c>
      <c r="B1409" s="32" t="str">
        <f>VLOOKUP(K1409,'Tables to Convert'!$B$4:$C$19,2,FALSE)</f>
        <v>High School Diploma</v>
      </c>
      <c r="C1409" s="33">
        <f t="shared" si="86"/>
        <v>35400</v>
      </c>
      <c r="D1409" s="32" t="str">
        <f>VLOOKUP(L1409,'Tables to Convert'!$E$3:$F$7,2,FALSE)</f>
        <v>White</v>
      </c>
      <c r="E1409" s="32" t="str">
        <f>VLOOKUP(M1409,'Tables to Convert'!$H$3:$I$5,2,FALSE)</f>
        <v>Male</v>
      </c>
      <c r="F1409" s="32" t="str">
        <f>VLOOKUP(N1409,'Tables to Convert'!$K$3:$L$8,2,FALSE)</f>
        <v>Ohio</v>
      </c>
      <c r="G1409" s="40">
        <f t="shared" si="87"/>
        <v>46</v>
      </c>
      <c r="H1409" s="34">
        <f t="shared" si="88"/>
        <v>6</v>
      </c>
      <c r="I1409" s="12">
        <v>55</v>
      </c>
      <c r="J1409" s="12">
        <v>46</v>
      </c>
      <c r="K1409" s="12">
        <v>39</v>
      </c>
      <c r="L1409" s="12">
        <v>1</v>
      </c>
      <c r="M1409" s="12">
        <v>1</v>
      </c>
      <c r="N1409" s="12">
        <v>31</v>
      </c>
      <c r="O1409" s="12">
        <v>6</v>
      </c>
      <c r="P1409" s="26">
        <v>35400</v>
      </c>
      <c r="Q1409" s="28">
        <v>641228511</v>
      </c>
      <c r="R1409"/>
      <c r="S1409"/>
    </row>
    <row r="1410" spans="1:19">
      <c r="A1410" s="31">
        <f t="shared" si="85"/>
        <v>45</v>
      </c>
      <c r="B1410" s="32" t="str">
        <f>VLOOKUP(K1410,'Tables to Convert'!$B$4:$C$19,2,FALSE)</f>
        <v>Some College</v>
      </c>
      <c r="C1410" s="33">
        <f t="shared" si="86"/>
        <v>21000</v>
      </c>
      <c r="D1410" s="32" t="str">
        <f>VLOOKUP(L1410,'Tables to Convert'!$E$3:$F$7,2,FALSE)</f>
        <v>White</v>
      </c>
      <c r="E1410" s="32" t="str">
        <f>VLOOKUP(M1410,'Tables to Convert'!$H$3:$I$5,2,FALSE)</f>
        <v>Female</v>
      </c>
      <c r="F1410" s="32" t="str">
        <f>VLOOKUP(N1410,'Tables to Convert'!$K$3:$L$8,2,FALSE)</f>
        <v>Ohio</v>
      </c>
      <c r="G1410" s="40">
        <f t="shared" si="87"/>
        <v>37</v>
      </c>
      <c r="H1410" s="34">
        <f t="shared" si="88"/>
        <v>7</v>
      </c>
      <c r="I1410" s="12">
        <v>45</v>
      </c>
      <c r="J1410" s="12">
        <v>37</v>
      </c>
      <c r="K1410" s="12">
        <v>40</v>
      </c>
      <c r="L1410" s="12">
        <v>1</v>
      </c>
      <c r="M1410" s="12">
        <v>2</v>
      </c>
      <c r="N1410" s="12">
        <v>31</v>
      </c>
      <c r="O1410" s="12">
        <v>7</v>
      </c>
      <c r="P1410" s="26">
        <v>21000</v>
      </c>
      <c r="Q1410" s="28">
        <v>150712520</v>
      </c>
      <c r="R1410"/>
      <c r="S1410"/>
    </row>
    <row r="1411" spans="1:19">
      <c r="A1411" s="31">
        <f t="shared" si="85"/>
        <v>41</v>
      </c>
      <c r="B1411" s="32" t="str">
        <f>VLOOKUP(K1411,'Tables to Convert'!$B$4:$C$19,2,FALSE)</f>
        <v>Some College</v>
      </c>
      <c r="C1411" s="33">
        <f t="shared" si="86"/>
        <v>35148</v>
      </c>
      <c r="D1411" s="32" t="str">
        <f>VLOOKUP(L1411,'Tables to Convert'!$E$3:$F$7,2,FALSE)</f>
        <v>White</v>
      </c>
      <c r="E1411" s="32" t="str">
        <f>VLOOKUP(M1411,'Tables to Convert'!$H$3:$I$5,2,FALSE)</f>
        <v>Male</v>
      </c>
      <c r="F1411" s="32" t="str">
        <f>VLOOKUP(N1411,'Tables to Convert'!$K$3:$L$8,2,FALSE)</f>
        <v>Ohio</v>
      </c>
      <c r="G1411" s="40">
        <f t="shared" si="87"/>
        <v>60</v>
      </c>
      <c r="H1411" s="34">
        <f t="shared" si="88"/>
        <v>6</v>
      </c>
      <c r="I1411" s="12">
        <v>41</v>
      </c>
      <c r="J1411" s="12">
        <v>60</v>
      </c>
      <c r="K1411" s="12">
        <v>40</v>
      </c>
      <c r="L1411" s="12">
        <v>1</v>
      </c>
      <c r="M1411" s="12">
        <v>1</v>
      </c>
      <c r="N1411" s="12">
        <v>31</v>
      </c>
      <c r="O1411" s="12">
        <v>6</v>
      </c>
      <c r="P1411" s="26">
        <v>35148</v>
      </c>
      <c r="Q1411" s="28">
        <v>593482459</v>
      </c>
      <c r="R1411"/>
      <c r="S1411"/>
    </row>
    <row r="1412" spans="1:19">
      <c r="A1412" s="31">
        <f t="shared" si="85"/>
        <v>48</v>
      </c>
      <c r="B1412" s="32" t="str">
        <f>VLOOKUP(K1412,'Tables to Convert'!$B$4:$C$19,2,FALSE)</f>
        <v>High School Diploma</v>
      </c>
      <c r="C1412" s="33">
        <f t="shared" si="86"/>
        <v>13000</v>
      </c>
      <c r="D1412" s="32" t="str">
        <f>VLOOKUP(L1412,'Tables to Convert'!$E$3:$F$7,2,FALSE)</f>
        <v>White</v>
      </c>
      <c r="E1412" s="32" t="str">
        <f>VLOOKUP(M1412,'Tables to Convert'!$H$3:$I$5,2,FALSE)</f>
        <v>Female</v>
      </c>
      <c r="F1412" s="32" t="str">
        <f>VLOOKUP(N1412,'Tables to Convert'!$K$3:$L$8,2,FALSE)</f>
        <v>Ohio</v>
      </c>
      <c r="G1412" s="40">
        <f t="shared" si="87"/>
        <v>51</v>
      </c>
      <c r="H1412" s="34">
        <f t="shared" si="88"/>
        <v>6</v>
      </c>
      <c r="I1412" s="12">
        <v>48</v>
      </c>
      <c r="J1412" s="12">
        <v>51</v>
      </c>
      <c r="K1412" s="12">
        <v>39</v>
      </c>
      <c r="L1412" s="12">
        <v>1</v>
      </c>
      <c r="M1412" s="12">
        <v>2</v>
      </c>
      <c r="N1412" s="12">
        <v>31</v>
      </c>
      <c r="O1412" s="12">
        <v>6</v>
      </c>
      <c r="P1412" s="26">
        <v>13000</v>
      </c>
      <c r="Q1412" s="28">
        <v>967464859</v>
      </c>
      <c r="R1412"/>
      <c r="S1412"/>
    </row>
    <row r="1413" spans="1:19">
      <c r="A1413" s="31">
        <f t="shared" si="85"/>
        <v>40</v>
      </c>
      <c r="B1413" s="32" t="str">
        <f>VLOOKUP(K1413,'Tables to Convert'!$B$4:$C$19,2,FALSE)</f>
        <v>Some College</v>
      </c>
      <c r="C1413" s="33">
        <f t="shared" si="86"/>
        <v>70000</v>
      </c>
      <c r="D1413" s="32" t="str">
        <f>VLOOKUP(L1413,'Tables to Convert'!$E$3:$F$7,2,FALSE)</f>
        <v>White</v>
      </c>
      <c r="E1413" s="32" t="str">
        <f>VLOOKUP(M1413,'Tables to Convert'!$H$3:$I$5,2,FALSE)</f>
        <v>Male</v>
      </c>
      <c r="F1413" s="32" t="str">
        <f>VLOOKUP(N1413,'Tables to Convert'!$K$3:$L$8,2,FALSE)</f>
        <v>Ohio</v>
      </c>
      <c r="G1413" s="40">
        <f t="shared" si="87"/>
        <v>54</v>
      </c>
      <c r="H1413" s="34">
        <f t="shared" si="88"/>
        <v>7</v>
      </c>
      <c r="I1413" s="12">
        <v>40</v>
      </c>
      <c r="J1413" s="12">
        <v>54</v>
      </c>
      <c r="K1413" s="12">
        <v>40</v>
      </c>
      <c r="L1413" s="12">
        <v>1</v>
      </c>
      <c r="M1413" s="12">
        <v>1</v>
      </c>
      <c r="N1413" s="12">
        <v>31</v>
      </c>
      <c r="O1413" s="12">
        <v>7</v>
      </c>
      <c r="P1413" s="26">
        <v>70000</v>
      </c>
      <c r="Q1413" s="28">
        <v>389672531</v>
      </c>
      <c r="R1413"/>
      <c r="S1413"/>
    </row>
    <row r="1414" spans="1:19">
      <c r="A1414" s="31">
        <f t="shared" ref="A1414:A1477" si="89">I1414</f>
        <v>40</v>
      </c>
      <c r="B1414" s="32" t="str">
        <f>VLOOKUP(K1414,'Tables to Convert'!$B$4:$C$19,2,FALSE)</f>
        <v>High School Diploma</v>
      </c>
      <c r="C1414" s="33">
        <f t="shared" ref="C1414:C1477" si="90">P1414</f>
        <v>50000</v>
      </c>
      <c r="D1414" s="32" t="str">
        <f>VLOOKUP(L1414,'Tables to Convert'!$E$3:$F$7,2,FALSE)</f>
        <v>White</v>
      </c>
      <c r="E1414" s="32" t="str">
        <f>VLOOKUP(M1414,'Tables to Convert'!$H$3:$I$5,2,FALSE)</f>
        <v>Male</v>
      </c>
      <c r="F1414" s="32" t="str">
        <f>VLOOKUP(N1414,'Tables to Convert'!$K$3:$L$8,2,FALSE)</f>
        <v>Ohio</v>
      </c>
      <c r="G1414" s="40">
        <f t="shared" ref="G1414:G1477" si="91">J1414</f>
        <v>62</v>
      </c>
      <c r="H1414" s="34">
        <f t="shared" ref="H1414:H1477" si="92">O1414</f>
        <v>8</v>
      </c>
      <c r="I1414" s="12">
        <v>40</v>
      </c>
      <c r="J1414" s="12">
        <v>62</v>
      </c>
      <c r="K1414" s="12">
        <v>39</v>
      </c>
      <c r="L1414" s="12">
        <v>1</v>
      </c>
      <c r="M1414" s="12">
        <v>1</v>
      </c>
      <c r="N1414" s="12">
        <v>31</v>
      </c>
      <c r="O1414" s="12">
        <v>8</v>
      </c>
      <c r="P1414" s="26">
        <v>50000</v>
      </c>
      <c r="Q1414" s="28">
        <v>967523615</v>
      </c>
      <c r="R1414"/>
      <c r="S1414"/>
    </row>
    <row r="1415" spans="1:19">
      <c r="A1415" s="31">
        <f t="shared" si="89"/>
        <v>56</v>
      </c>
      <c r="B1415" s="32" t="str">
        <f>VLOOKUP(K1415,'Tables to Convert'!$B$4:$C$19,2,FALSE)</f>
        <v>High School Diploma</v>
      </c>
      <c r="C1415" s="33">
        <f t="shared" si="90"/>
        <v>50000</v>
      </c>
      <c r="D1415" s="32" t="str">
        <f>VLOOKUP(L1415,'Tables to Convert'!$E$3:$F$7,2,FALSE)</f>
        <v>White</v>
      </c>
      <c r="E1415" s="32" t="str">
        <f>VLOOKUP(M1415,'Tables to Convert'!$H$3:$I$5,2,FALSE)</f>
        <v>Male</v>
      </c>
      <c r="F1415" s="32" t="str">
        <f>VLOOKUP(N1415,'Tables to Convert'!$K$3:$L$8,2,FALSE)</f>
        <v>Ohio</v>
      </c>
      <c r="G1415" s="40">
        <f t="shared" si="91"/>
        <v>40</v>
      </c>
      <c r="H1415" s="34">
        <f t="shared" si="92"/>
        <v>3</v>
      </c>
      <c r="I1415" s="12">
        <v>56</v>
      </c>
      <c r="J1415" s="12">
        <v>40</v>
      </c>
      <c r="K1415" s="12">
        <v>39</v>
      </c>
      <c r="L1415" s="12">
        <v>1</v>
      </c>
      <c r="M1415" s="12">
        <v>1</v>
      </c>
      <c r="N1415" s="12">
        <v>31</v>
      </c>
      <c r="O1415" s="12">
        <v>3</v>
      </c>
      <c r="P1415" s="26">
        <v>50000</v>
      </c>
      <c r="Q1415" s="28">
        <v>926649378</v>
      </c>
      <c r="R1415"/>
      <c r="S1415"/>
    </row>
    <row r="1416" spans="1:19">
      <c r="A1416" s="31">
        <f t="shared" si="89"/>
        <v>40</v>
      </c>
      <c r="B1416" s="32" t="str">
        <f>VLOOKUP(K1416,'Tables to Convert'!$B$4:$C$19,2,FALSE)</f>
        <v>High School Diploma</v>
      </c>
      <c r="C1416" s="33">
        <f t="shared" si="90"/>
        <v>21000</v>
      </c>
      <c r="D1416" s="32" t="str">
        <f>VLOOKUP(L1416,'Tables to Convert'!$E$3:$F$7,2,FALSE)</f>
        <v>White</v>
      </c>
      <c r="E1416" s="32" t="str">
        <f>VLOOKUP(M1416,'Tables to Convert'!$H$3:$I$5,2,FALSE)</f>
        <v>Male</v>
      </c>
      <c r="F1416" s="32" t="str">
        <f>VLOOKUP(N1416,'Tables to Convert'!$K$3:$L$8,2,FALSE)</f>
        <v>Ohio</v>
      </c>
      <c r="G1416" s="40">
        <f t="shared" si="91"/>
        <v>22</v>
      </c>
      <c r="H1416" s="34">
        <f t="shared" si="92"/>
        <v>4</v>
      </c>
      <c r="I1416" s="12">
        <v>40</v>
      </c>
      <c r="J1416" s="12">
        <v>22</v>
      </c>
      <c r="K1416" s="12">
        <v>39</v>
      </c>
      <c r="L1416" s="12">
        <v>1</v>
      </c>
      <c r="M1416" s="12">
        <v>1</v>
      </c>
      <c r="N1416" s="12">
        <v>31</v>
      </c>
      <c r="O1416" s="12">
        <v>4</v>
      </c>
      <c r="P1416" s="26">
        <v>21000</v>
      </c>
      <c r="Q1416" s="28">
        <v>209967367</v>
      </c>
      <c r="R1416"/>
      <c r="S1416"/>
    </row>
    <row r="1417" spans="1:19">
      <c r="A1417" s="31">
        <f t="shared" si="89"/>
        <v>37</v>
      </c>
      <c r="B1417" s="32" t="str">
        <f>VLOOKUP(K1417,'Tables to Convert'!$B$4:$C$19,2,FALSE)</f>
        <v>High School Diploma</v>
      </c>
      <c r="C1417" s="33">
        <f t="shared" si="90"/>
        <v>4500</v>
      </c>
      <c r="D1417" s="32" t="str">
        <f>VLOOKUP(L1417,'Tables to Convert'!$E$3:$F$7,2,FALSE)</f>
        <v>White</v>
      </c>
      <c r="E1417" s="32" t="str">
        <f>VLOOKUP(M1417,'Tables to Convert'!$H$3:$I$5,2,FALSE)</f>
        <v>Female</v>
      </c>
      <c r="F1417" s="32" t="str">
        <f>VLOOKUP(N1417,'Tables to Convert'!$K$3:$L$8,2,FALSE)</f>
        <v>Ohio</v>
      </c>
      <c r="G1417" s="40">
        <f t="shared" si="91"/>
        <v>21</v>
      </c>
      <c r="H1417" s="34">
        <f t="shared" si="92"/>
        <v>3</v>
      </c>
      <c r="I1417" s="12">
        <v>37</v>
      </c>
      <c r="J1417" s="12">
        <v>21</v>
      </c>
      <c r="K1417" s="12">
        <v>39</v>
      </c>
      <c r="L1417" s="12">
        <v>1</v>
      </c>
      <c r="M1417" s="12">
        <v>2</v>
      </c>
      <c r="N1417" s="12">
        <v>31</v>
      </c>
      <c r="O1417" s="12">
        <v>3</v>
      </c>
      <c r="P1417" s="26">
        <v>4500</v>
      </c>
      <c r="Q1417" s="28">
        <v>358327859</v>
      </c>
      <c r="R1417"/>
      <c r="S1417"/>
    </row>
    <row r="1418" spans="1:19">
      <c r="A1418" s="31">
        <f t="shared" si="89"/>
        <v>40</v>
      </c>
      <c r="B1418" s="32" t="str">
        <f>VLOOKUP(K1418,'Tables to Convert'!$B$4:$C$19,2,FALSE)</f>
        <v>High School Diploma</v>
      </c>
      <c r="C1418" s="33">
        <f t="shared" si="90"/>
        <v>43851</v>
      </c>
      <c r="D1418" s="32" t="str">
        <f>VLOOKUP(L1418,'Tables to Convert'!$E$3:$F$7,2,FALSE)</f>
        <v>White</v>
      </c>
      <c r="E1418" s="32" t="str">
        <f>VLOOKUP(M1418,'Tables to Convert'!$H$3:$I$5,2,FALSE)</f>
        <v>Male</v>
      </c>
      <c r="F1418" s="32" t="str">
        <f>VLOOKUP(N1418,'Tables to Convert'!$K$3:$L$8,2,FALSE)</f>
        <v>Ohio</v>
      </c>
      <c r="G1418" s="40">
        <f t="shared" si="91"/>
        <v>45</v>
      </c>
      <c r="H1418" s="34">
        <f t="shared" si="92"/>
        <v>3</v>
      </c>
      <c r="I1418" s="12">
        <v>40</v>
      </c>
      <c r="J1418" s="12">
        <v>45</v>
      </c>
      <c r="K1418" s="12">
        <v>39</v>
      </c>
      <c r="L1418" s="12">
        <v>1</v>
      </c>
      <c r="M1418" s="12">
        <v>1</v>
      </c>
      <c r="N1418" s="12">
        <v>31</v>
      </c>
      <c r="O1418" s="12">
        <v>3</v>
      </c>
      <c r="P1418" s="26">
        <v>43851</v>
      </c>
      <c r="Q1418" s="28">
        <v>651918081</v>
      </c>
      <c r="R1418"/>
      <c r="S1418"/>
    </row>
    <row r="1419" spans="1:19">
      <c r="A1419" s="31">
        <f t="shared" si="89"/>
        <v>40</v>
      </c>
      <c r="B1419" s="32" t="str">
        <f>VLOOKUP(K1419,'Tables to Convert'!$B$4:$C$19,2,FALSE)</f>
        <v>High School Diploma</v>
      </c>
      <c r="C1419" s="33">
        <f t="shared" si="90"/>
        <v>29000</v>
      </c>
      <c r="D1419" s="32" t="str">
        <f>VLOOKUP(L1419,'Tables to Convert'!$E$3:$F$7,2,FALSE)</f>
        <v>White</v>
      </c>
      <c r="E1419" s="32" t="str">
        <f>VLOOKUP(M1419,'Tables to Convert'!$H$3:$I$5,2,FALSE)</f>
        <v>Male</v>
      </c>
      <c r="F1419" s="32" t="str">
        <f>VLOOKUP(N1419,'Tables to Convert'!$K$3:$L$8,2,FALSE)</f>
        <v>Ohio</v>
      </c>
      <c r="G1419" s="40">
        <f t="shared" si="91"/>
        <v>33</v>
      </c>
      <c r="H1419" s="34">
        <f t="shared" si="92"/>
        <v>4</v>
      </c>
      <c r="I1419" s="12">
        <v>40</v>
      </c>
      <c r="J1419" s="12">
        <v>33</v>
      </c>
      <c r="K1419" s="12">
        <v>39</v>
      </c>
      <c r="L1419" s="12">
        <v>1</v>
      </c>
      <c r="M1419" s="12">
        <v>1</v>
      </c>
      <c r="N1419" s="12">
        <v>31</v>
      </c>
      <c r="O1419" s="12">
        <v>4</v>
      </c>
      <c r="P1419" s="26">
        <v>29000</v>
      </c>
      <c r="Q1419" s="28">
        <v>268786817</v>
      </c>
      <c r="R1419"/>
      <c r="S1419"/>
    </row>
    <row r="1420" spans="1:19">
      <c r="A1420" s="31">
        <f t="shared" si="89"/>
        <v>40</v>
      </c>
      <c r="B1420" s="32" t="str">
        <f>VLOOKUP(K1420,'Tables to Convert'!$B$4:$C$19,2,FALSE)</f>
        <v>Some College</v>
      </c>
      <c r="C1420" s="33">
        <f t="shared" si="90"/>
        <v>35000</v>
      </c>
      <c r="D1420" s="32" t="str">
        <f>VLOOKUP(L1420,'Tables to Convert'!$E$3:$F$7,2,FALSE)</f>
        <v>White</v>
      </c>
      <c r="E1420" s="32" t="str">
        <f>VLOOKUP(M1420,'Tables to Convert'!$H$3:$I$5,2,FALSE)</f>
        <v>Male</v>
      </c>
      <c r="F1420" s="32" t="str">
        <f>VLOOKUP(N1420,'Tables to Convert'!$K$3:$L$8,2,FALSE)</f>
        <v>Ohio</v>
      </c>
      <c r="G1420" s="40">
        <f t="shared" si="91"/>
        <v>41</v>
      </c>
      <c r="H1420" s="34">
        <f t="shared" si="92"/>
        <v>8</v>
      </c>
      <c r="I1420" s="12">
        <v>40</v>
      </c>
      <c r="J1420" s="12">
        <v>41</v>
      </c>
      <c r="K1420" s="12">
        <v>40</v>
      </c>
      <c r="L1420" s="12">
        <v>1</v>
      </c>
      <c r="M1420" s="12">
        <v>1</v>
      </c>
      <c r="N1420" s="12">
        <v>31</v>
      </c>
      <c r="O1420" s="12">
        <v>8</v>
      </c>
      <c r="P1420" s="26">
        <v>35000</v>
      </c>
      <c r="Q1420" s="28">
        <v>309189165</v>
      </c>
      <c r="R1420"/>
      <c r="S1420"/>
    </row>
    <row r="1421" spans="1:19">
      <c r="A1421" s="31">
        <f t="shared" si="89"/>
        <v>47</v>
      </c>
      <c r="B1421" s="32" t="str">
        <f>VLOOKUP(K1421,'Tables to Convert'!$B$4:$C$19,2,FALSE)</f>
        <v>High School Diploma</v>
      </c>
      <c r="C1421" s="33">
        <f t="shared" si="90"/>
        <v>32000</v>
      </c>
      <c r="D1421" s="32" t="str">
        <f>VLOOKUP(L1421,'Tables to Convert'!$E$3:$F$7,2,FALSE)</f>
        <v>White</v>
      </c>
      <c r="E1421" s="32" t="str">
        <f>VLOOKUP(M1421,'Tables to Convert'!$H$3:$I$5,2,FALSE)</f>
        <v>Male</v>
      </c>
      <c r="F1421" s="32" t="str">
        <f>VLOOKUP(N1421,'Tables to Convert'!$K$3:$L$8,2,FALSE)</f>
        <v>Ohio</v>
      </c>
      <c r="G1421" s="40">
        <f t="shared" si="91"/>
        <v>58</v>
      </c>
      <c r="H1421" s="34">
        <f t="shared" si="92"/>
        <v>8</v>
      </c>
      <c r="I1421" s="12">
        <v>47</v>
      </c>
      <c r="J1421" s="12">
        <v>58</v>
      </c>
      <c r="K1421" s="12">
        <v>39</v>
      </c>
      <c r="L1421" s="12">
        <v>1</v>
      </c>
      <c r="M1421" s="12">
        <v>1</v>
      </c>
      <c r="N1421" s="12">
        <v>31</v>
      </c>
      <c r="O1421" s="12">
        <v>8</v>
      </c>
      <c r="P1421" s="26">
        <v>32000</v>
      </c>
      <c r="Q1421" s="28">
        <v>304939012</v>
      </c>
      <c r="R1421"/>
      <c r="S1421"/>
    </row>
    <row r="1422" spans="1:19">
      <c r="A1422" s="31">
        <f t="shared" si="89"/>
        <v>60</v>
      </c>
      <c r="B1422" s="32" t="str">
        <f>VLOOKUP(K1422,'Tables to Convert'!$B$4:$C$19,2,FALSE)</f>
        <v>Some College</v>
      </c>
      <c r="C1422" s="33">
        <f t="shared" si="90"/>
        <v>0</v>
      </c>
      <c r="D1422" s="32" t="str">
        <f>VLOOKUP(L1422,'Tables to Convert'!$E$3:$F$7,2,FALSE)</f>
        <v>White</v>
      </c>
      <c r="E1422" s="32" t="str">
        <f>VLOOKUP(M1422,'Tables to Convert'!$H$3:$I$5,2,FALSE)</f>
        <v>Male</v>
      </c>
      <c r="F1422" s="32" t="str">
        <f>VLOOKUP(N1422,'Tables to Convert'!$K$3:$L$8,2,FALSE)</f>
        <v>Ohio</v>
      </c>
      <c r="G1422" s="40">
        <f t="shared" si="91"/>
        <v>35</v>
      </c>
      <c r="H1422" s="34">
        <f t="shared" si="92"/>
        <v>2</v>
      </c>
      <c r="I1422" s="12">
        <v>60</v>
      </c>
      <c r="J1422" s="12">
        <v>35</v>
      </c>
      <c r="K1422" s="12">
        <v>43</v>
      </c>
      <c r="L1422" s="12">
        <v>1</v>
      </c>
      <c r="M1422" s="12">
        <v>1</v>
      </c>
      <c r="N1422" s="12">
        <v>31</v>
      </c>
      <c r="O1422" s="12">
        <v>2</v>
      </c>
      <c r="P1422" s="26">
        <v>0</v>
      </c>
      <c r="Q1422" s="28">
        <v>282911616</v>
      </c>
      <c r="R1422"/>
      <c r="S1422"/>
    </row>
    <row r="1423" spans="1:19">
      <c r="A1423" s="31">
        <f t="shared" si="89"/>
        <v>40</v>
      </c>
      <c r="B1423" s="32" t="str">
        <f>VLOOKUP(K1423,'Tables to Convert'!$B$4:$C$19,2,FALSE)</f>
        <v>11th Grade</v>
      </c>
      <c r="C1423" s="33">
        <f t="shared" si="90"/>
        <v>30000</v>
      </c>
      <c r="D1423" s="32" t="str">
        <f>VLOOKUP(L1423,'Tables to Convert'!$E$3:$F$7,2,FALSE)</f>
        <v>White</v>
      </c>
      <c r="E1423" s="32" t="str">
        <f>VLOOKUP(M1423,'Tables to Convert'!$H$3:$I$5,2,FALSE)</f>
        <v>Male</v>
      </c>
      <c r="F1423" s="32" t="str">
        <f>VLOOKUP(N1423,'Tables to Convert'!$K$3:$L$8,2,FALSE)</f>
        <v>Ohio</v>
      </c>
      <c r="G1423" s="40">
        <f t="shared" si="91"/>
        <v>29</v>
      </c>
      <c r="H1423" s="34">
        <f t="shared" si="92"/>
        <v>7</v>
      </c>
      <c r="I1423" s="12">
        <v>40</v>
      </c>
      <c r="J1423" s="12">
        <v>29</v>
      </c>
      <c r="K1423" s="12">
        <v>38</v>
      </c>
      <c r="L1423" s="12">
        <v>1</v>
      </c>
      <c r="M1423" s="12">
        <v>1</v>
      </c>
      <c r="N1423" s="12">
        <v>31</v>
      </c>
      <c r="O1423" s="12">
        <v>7</v>
      </c>
      <c r="P1423" s="26">
        <v>30000</v>
      </c>
      <c r="Q1423" s="28">
        <v>672598245</v>
      </c>
      <c r="R1423"/>
      <c r="S1423"/>
    </row>
    <row r="1424" spans="1:19">
      <c r="A1424" s="31">
        <f t="shared" si="89"/>
        <v>40</v>
      </c>
      <c r="B1424" s="32" t="str">
        <f>VLOOKUP(K1424,'Tables to Convert'!$B$4:$C$19,2,FALSE)</f>
        <v>High School Diploma</v>
      </c>
      <c r="C1424" s="33">
        <f t="shared" si="90"/>
        <v>55000</v>
      </c>
      <c r="D1424" s="32" t="str">
        <f>VLOOKUP(L1424,'Tables to Convert'!$E$3:$F$7,2,FALSE)</f>
        <v>White</v>
      </c>
      <c r="E1424" s="32" t="str">
        <f>VLOOKUP(M1424,'Tables to Convert'!$H$3:$I$5,2,FALSE)</f>
        <v>Male</v>
      </c>
      <c r="F1424" s="32" t="str">
        <f>VLOOKUP(N1424,'Tables to Convert'!$K$3:$L$8,2,FALSE)</f>
        <v>Ohio</v>
      </c>
      <c r="G1424" s="40">
        <f t="shared" si="91"/>
        <v>30</v>
      </c>
      <c r="H1424" s="34">
        <f t="shared" si="92"/>
        <v>4</v>
      </c>
      <c r="I1424" s="12">
        <v>40</v>
      </c>
      <c r="J1424" s="12">
        <v>30</v>
      </c>
      <c r="K1424" s="12">
        <v>39</v>
      </c>
      <c r="L1424" s="12">
        <v>1</v>
      </c>
      <c r="M1424" s="12">
        <v>1</v>
      </c>
      <c r="N1424" s="12">
        <v>31</v>
      </c>
      <c r="O1424" s="12">
        <v>4</v>
      </c>
      <c r="P1424" s="26">
        <v>55000</v>
      </c>
      <c r="Q1424" s="28">
        <v>438628180</v>
      </c>
      <c r="R1424"/>
      <c r="S1424"/>
    </row>
    <row r="1425" spans="1:19">
      <c r="A1425" s="31">
        <f t="shared" si="89"/>
        <v>40</v>
      </c>
      <c r="B1425" s="32" t="str">
        <f>VLOOKUP(K1425,'Tables to Convert'!$B$4:$C$19,2,FALSE)</f>
        <v>High School Diploma</v>
      </c>
      <c r="C1425" s="33">
        <f t="shared" si="90"/>
        <v>29000</v>
      </c>
      <c r="D1425" s="32" t="str">
        <f>VLOOKUP(L1425,'Tables to Convert'!$E$3:$F$7,2,FALSE)</f>
        <v>White</v>
      </c>
      <c r="E1425" s="32" t="str">
        <f>VLOOKUP(M1425,'Tables to Convert'!$H$3:$I$5,2,FALSE)</f>
        <v>Male</v>
      </c>
      <c r="F1425" s="32" t="str">
        <f>VLOOKUP(N1425,'Tables to Convert'!$K$3:$L$8,2,FALSE)</f>
        <v>Ohio</v>
      </c>
      <c r="G1425" s="40">
        <f t="shared" si="91"/>
        <v>32</v>
      </c>
      <c r="H1425" s="34">
        <f t="shared" si="92"/>
        <v>5</v>
      </c>
      <c r="I1425" s="12">
        <v>40</v>
      </c>
      <c r="J1425" s="12">
        <v>32</v>
      </c>
      <c r="K1425" s="12">
        <v>39</v>
      </c>
      <c r="L1425" s="12">
        <v>1</v>
      </c>
      <c r="M1425" s="12">
        <v>1</v>
      </c>
      <c r="N1425" s="12">
        <v>31</v>
      </c>
      <c r="O1425" s="12">
        <v>5</v>
      </c>
      <c r="P1425" s="26">
        <v>29000</v>
      </c>
      <c r="Q1425" s="28">
        <v>981777417</v>
      </c>
      <c r="R1425"/>
      <c r="S1425"/>
    </row>
    <row r="1426" spans="1:19">
      <c r="A1426" s="31">
        <f t="shared" si="89"/>
        <v>45</v>
      </c>
      <c r="B1426" s="32" t="str">
        <f>VLOOKUP(K1426,'Tables to Convert'!$B$4:$C$19,2,FALSE)</f>
        <v>Some College</v>
      </c>
      <c r="C1426" s="33">
        <f t="shared" si="90"/>
        <v>18000</v>
      </c>
      <c r="D1426" s="32" t="str">
        <f>VLOOKUP(L1426,'Tables to Convert'!$E$3:$F$7,2,FALSE)</f>
        <v>White</v>
      </c>
      <c r="E1426" s="32" t="str">
        <f>VLOOKUP(M1426,'Tables to Convert'!$H$3:$I$5,2,FALSE)</f>
        <v>Female</v>
      </c>
      <c r="F1426" s="32" t="str">
        <f>VLOOKUP(N1426,'Tables to Convert'!$K$3:$L$8,2,FALSE)</f>
        <v>Ohio</v>
      </c>
      <c r="G1426" s="40">
        <f t="shared" si="91"/>
        <v>31</v>
      </c>
      <c r="H1426" s="34">
        <f t="shared" si="92"/>
        <v>5</v>
      </c>
      <c r="I1426" s="12">
        <v>45</v>
      </c>
      <c r="J1426" s="12">
        <v>31</v>
      </c>
      <c r="K1426" s="12">
        <v>43</v>
      </c>
      <c r="L1426" s="12">
        <v>1</v>
      </c>
      <c r="M1426" s="12">
        <v>2</v>
      </c>
      <c r="N1426" s="12">
        <v>31</v>
      </c>
      <c r="O1426" s="12">
        <v>5</v>
      </c>
      <c r="P1426" s="26">
        <v>18000</v>
      </c>
      <c r="Q1426" s="28">
        <v>1522957</v>
      </c>
      <c r="R1426"/>
      <c r="S1426"/>
    </row>
    <row r="1427" spans="1:19">
      <c r="A1427" s="31">
        <f t="shared" si="89"/>
        <v>40</v>
      </c>
      <c r="B1427" s="32" t="str">
        <f>VLOOKUP(K1427,'Tables to Convert'!$B$4:$C$19,2,FALSE)</f>
        <v>Some College</v>
      </c>
      <c r="C1427" s="33">
        <f t="shared" si="90"/>
        <v>35000</v>
      </c>
      <c r="D1427" s="32" t="str">
        <f>VLOOKUP(L1427,'Tables to Convert'!$E$3:$F$7,2,FALSE)</f>
        <v>White</v>
      </c>
      <c r="E1427" s="32" t="str">
        <f>VLOOKUP(M1427,'Tables to Convert'!$H$3:$I$5,2,FALSE)</f>
        <v>Female</v>
      </c>
      <c r="F1427" s="32" t="str">
        <f>VLOOKUP(N1427,'Tables to Convert'!$K$3:$L$8,2,FALSE)</f>
        <v>Ohio</v>
      </c>
      <c r="G1427" s="40">
        <f t="shared" si="91"/>
        <v>50</v>
      </c>
      <c r="H1427" s="34">
        <f t="shared" si="92"/>
        <v>6</v>
      </c>
      <c r="I1427" s="12">
        <v>40</v>
      </c>
      <c r="J1427" s="12">
        <v>50</v>
      </c>
      <c r="K1427" s="12">
        <v>42</v>
      </c>
      <c r="L1427" s="12">
        <v>1</v>
      </c>
      <c r="M1427" s="12">
        <v>2</v>
      </c>
      <c r="N1427" s="12">
        <v>31</v>
      </c>
      <c r="O1427" s="12">
        <v>6</v>
      </c>
      <c r="P1427" s="26">
        <v>35000</v>
      </c>
      <c r="Q1427" s="28">
        <v>503539426</v>
      </c>
      <c r="R1427"/>
      <c r="S1427"/>
    </row>
    <row r="1428" spans="1:19">
      <c r="A1428" s="31">
        <f t="shared" si="89"/>
        <v>40</v>
      </c>
      <c r="B1428" s="32" t="str">
        <f>VLOOKUP(K1428,'Tables to Convert'!$B$4:$C$19,2,FALSE)</f>
        <v>High School Diploma</v>
      </c>
      <c r="C1428" s="33">
        <f t="shared" si="90"/>
        <v>0</v>
      </c>
      <c r="D1428" s="32" t="str">
        <f>VLOOKUP(L1428,'Tables to Convert'!$E$3:$F$7,2,FALSE)</f>
        <v>White</v>
      </c>
      <c r="E1428" s="32" t="str">
        <f>VLOOKUP(M1428,'Tables to Convert'!$H$3:$I$5,2,FALSE)</f>
        <v>Male</v>
      </c>
      <c r="F1428" s="32" t="str">
        <f>VLOOKUP(N1428,'Tables to Convert'!$K$3:$L$8,2,FALSE)</f>
        <v>Ohio</v>
      </c>
      <c r="G1428" s="40">
        <f t="shared" si="91"/>
        <v>23</v>
      </c>
      <c r="H1428" s="34">
        <f t="shared" si="92"/>
        <v>5</v>
      </c>
      <c r="I1428" s="12">
        <v>40</v>
      </c>
      <c r="J1428" s="12">
        <v>23</v>
      </c>
      <c r="K1428" s="12">
        <v>39</v>
      </c>
      <c r="L1428" s="12">
        <v>1</v>
      </c>
      <c r="M1428" s="12">
        <v>1</v>
      </c>
      <c r="N1428" s="12">
        <v>31</v>
      </c>
      <c r="O1428" s="12">
        <v>5</v>
      </c>
      <c r="P1428" s="26">
        <v>0</v>
      </c>
      <c r="Q1428" s="28">
        <v>765977139</v>
      </c>
      <c r="R1428"/>
      <c r="S1428"/>
    </row>
    <row r="1429" spans="1:19">
      <c r="A1429" s="31">
        <f t="shared" si="89"/>
        <v>40</v>
      </c>
      <c r="B1429" s="32" t="str">
        <f>VLOOKUP(K1429,'Tables to Convert'!$B$4:$C$19,2,FALSE)</f>
        <v>Some College</v>
      </c>
      <c r="C1429" s="33">
        <f t="shared" si="90"/>
        <v>21400</v>
      </c>
      <c r="D1429" s="32" t="str">
        <f>VLOOKUP(L1429,'Tables to Convert'!$E$3:$F$7,2,FALSE)</f>
        <v>White</v>
      </c>
      <c r="E1429" s="32" t="str">
        <f>VLOOKUP(M1429,'Tables to Convert'!$H$3:$I$5,2,FALSE)</f>
        <v>Male</v>
      </c>
      <c r="F1429" s="32" t="str">
        <f>VLOOKUP(N1429,'Tables to Convert'!$K$3:$L$8,2,FALSE)</f>
        <v>Ohio</v>
      </c>
      <c r="G1429" s="40">
        <f t="shared" si="91"/>
        <v>41</v>
      </c>
      <c r="H1429" s="34">
        <f t="shared" si="92"/>
        <v>3</v>
      </c>
      <c r="I1429" s="12">
        <v>40</v>
      </c>
      <c r="J1429" s="12">
        <v>41</v>
      </c>
      <c r="K1429" s="12">
        <v>43</v>
      </c>
      <c r="L1429" s="12">
        <v>1</v>
      </c>
      <c r="M1429" s="12">
        <v>1</v>
      </c>
      <c r="N1429" s="12">
        <v>31</v>
      </c>
      <c r="O1429" s="12">
        <v>3</v>
      </c>
      <c r="P1429" s="26">
        <v>21400</v>
      </c>
      <c r="Q1429" s="28">
        <v>487127031</v>
      </c>
      <c r="R1429"/>
      <c r="S1429"/>
    </row>
    <row r="1430" spans="1:19">
      <c r="A1430" s="31">
        <f t="shared" si="89"/>
        <v>45</v>
      </c>
      <c r="B1430" s="32" t="str">
        <f>VLOOKUP(K1430,'Tables to Convert'!$B$4:$C$19,2,FALSE)</f>
        <v>High School Diploma</v>
      </c>
      <c r="C1430" s="33">
        <f t="shared" si="90"/>
        <v>61629</v>
      </c>
      <c r="D1430" s="32" t="str">
        <f>VLOOKUP(L1430,'Tables to Convert'!$E$3:$F$7,2,FALSE)</f>
        <v>White</v>
      </c>
      <c r="E1430" s="32" t="str">
        <f>VLOOKUP(M1430,'Tables to Convert'!$H$3:$I$5,2,FALSE)</f>
        <v>Male</v>
      </c>
      <c r="F1430" s="32" t="str">
        <f>VLOOKUP(N1430,'Tables to Convert'!$K$3:$L$8,2,FALSE)</f>
        <v>Ohio</v>
      </c>
      <c r="G1430" s="40">
        <f t="shared" si="91"/>
        <v>56</v>
      </c>
      <c r="H1430" s="34">
        <f t="shared" si="92"/>
        <v>7</v>
      </c>
      <c r="I1430" s="12">
        <v>45</v>
      </c>
      <c r="J1430" s="12">
        <v>56</v>
      </c>
      <c r="K1430" s="12">
        <v>39</v>
      </c>
      <c r="L1430" s="12">
        <v>1</v>
      </c>
      <c r="M1430" s="12">
        <v>1</v>
      </c>
      <c r="N1430" s="12">
        <v>31</v>
      </c>
      <c r="O1430" s="12">
        <v>7</v>
      </c>
      <c r="P1430" s="26">
        <v>61629</v>
      </c>
      <c r="Q1430" s="28">
        <v>755058032</v>
      </c>
      <c r="R1430"/>
      <c r="S1430"/>
    </row>
    <row r="1431" spans="1:19">
      <c r="A1431" s="31">
        <f t="shared" si="89"/>
        <v>40</v>
      </c>
      <c r="B1431" s="32" t="str">
        <f>VLOOKUP(K1431,'Tables to Convert'!$B$4:$C$19,2,FALSE)</f>
        <v>High School Diploma</v>
      </c>
      <c r="C1431" s="33">
        <f t="shared" si="90"/>
        <v>35000</v>
      </c>
      <c r="D1431" s="32" t="str">
        <f>VLOOKUP(L1431,'Tables to Convert'!$E$3:$F$7,2,FALSE)</f>
        <v>White</v>
      </c>
      <c r="E1431" s="32" t="str">
        <f>VLOOKUP(M1431,'Tables to Convert'!$H$3:$I$5,2,FALSE)</f>
        <v>Male</v>
      </c>
      <c r="F1431" s="32" t="str">
        <f>VLOOKUP(N1431,'Tables to Convert'!$K$3:$L$8,2,FALSE)</f>
        <v>Ohio</v>
      </c>
      <c r="G1431" s="40">
        <f t="shared" si="91"/>
        <v>52</v>
      </c>
      <c r="H1431" s="34">
        <f t="shared" si="92"/>
        <v>4</v>
      </c>
      <c r="I1431" s="12">
        <v>40</v>
      </c>
      <c r="J1431" s="12">
        <v>52</v>
      </c>
      <c r="K1431" s="12">
        <v>39</v>
      </c>
      <c r="L1431" s="12">
        <v>1</v>
      </c>
      <c r="M1431" s="12">
        <v>1</v>
      </c>
      <c r="N1431" s="12">
        <v>31</v>
      </c>
      <c r="O1431" s="12">
        <v>4</v>
      </c>
      <c r="P1431" s="26">
        <v>35000</v>
      </c>
      <c r="Q1431" s="28">
        <v>238449189</v>
      </c>
      <c r="R1431"/>
      <c r="S1431"/>
    </row>
    <row r="1432" spans="1:19">
      <c r="A1432" s="31">
        <f t="shared" si="89"/>
        <v>35</v>
      </c>
      <c r="B1432" s="32" t="str">
        <f>VLOOKUP(K1432,'Tables to Convert'!$B$4:$C$19,2,FALSE)</f>
        <v>Some College</v>
      </c>
      <c r="C1432" s="33">
        <f t="shared" si="90"/>
        <v>43700</v>
      </c>
      <c r="D1432" s="32" t="str">
        <f>VLOOKUP(L1432,'Tables to Convert'!$E$3:$F$7,2,FALSE)</f>
        <v>White</v>
      </c>
      <c r="E1432" s="32" t="str">
        <f>VLOOKUP(M1432,'Tables to Convert'!$H$3:$I$5,2,FALSE)</f>
        <v>Female</v>
      </c>
      <c r="F1432" s="32" t="str">
        <f>VLOOKUP(N1432,'Tables to Convert'!$K$3:$L$8,2,FALSE)</f>
        <v>Ohio</v>
      </c>
      <c r="G1432" s="40">
        <f t="shared" si="91"/>
        <v>49</v>
      </c>
      <c r="H1432" s="34">
        <f t="shared" si="92"/>
        <v>3</v>
      </c>
      <c r="I1432" s="12">
        <v>35</v>
      </c>
      <c r="J1432" s="12">
        <v>49</v>
      </c>
      <c r="K1432" s="12">
        <v>42</v>
      </c>
      <c r="L1432" s="12">
        <v>1</v>
      </c>
      <c r="M1432" s="12">
        <v>2</v>
      </c>
      <c r="N1432" s="12">
        <v>31</v>
      </c>
      <c r="O1432" s="12">
        <v>3</v>
      </c>
      <c r="P1432" s="26">
        <v>43700</v>
      </c>
      <c r="Q1432" s="28">
        <v>354491021</v>
      </c>
      <c r="R1432"/>
      <c r="S1432"/>
    </row>
    <row r="1433" spans="1:19">
      <c r="A1433" s="31">
        <f t="shared" si="89"/>
        <v>40</v>
      </c>
      <c r="B1433" s="32" t="str">
        <f>VLOOKUP(K1433,'Tables to Convert'!$B$4:$C$19,2,FALSE)</f>
        <v>Some College</v>
      </c>
      <c r="C1433" s="33">
        <f t="shared" si="90"/>
        <v>37200</v>
      </c>
      <c r="D1433" s="32" t="str">
        <f>VLOOKUP(L1433,'Tables to Convert'!$E$3:$F$7,2,FALSE)</f>
        <v>White</v>
      </c>
      <c r="E1433" s="32" t="str">
        <f>VLOOKUP(M1433,'Tables to Convert'!$H$3:$I$5,2,FALSE)</f>
        <v>Male</v>
      </c>
      <c r="F1433" s="32" t="str">
        <f>VLOOKUP(N1433,'Tables to Convert'!$K$3:$L$8,2,FALSE)</f>
        <v>Ohio</v>
      </c>
      <c r="G1433" s="40">
        <f t="shared" si="91"/>
        <v>47</v>
      </c>
      <c r="H1433" s="34">
        <f t="shared" si="92"/>
        <v>5</v>
      </c>
      <c r="I1433" s="12">
        <v>40</v>
      </c>
      <c r="J1433" s="12">
        <v>47</v>
      </c>
      <c r="K1433" s="12">
        <v>43</v>
      </c>
      <c r="L1433" s="12">
        <v>1</v>
      </c>
      <c r="M1433" s="12">
        <v>1</v>
      </c>
      <c r="N1433" s="12">
        <v>31</v>
      </c>
      <c r="O1433" s="12">
        <v>5</v>
      </c>
      <c r="P1433" s="26">
        <v>37200</v>
      </c>
      <c r="Q1433" s="28">
        <v>404395492</v>
      </c>
      <c r="R1433"/>
      <c r="S1433"/>
    </row>
    <row r="1434" spans="1:19">
      <c r="A1434" s="31">
        <f t="shared" si="89"/>
        <v>40</v>
      </c>
      <c r="B1434" s="32" t="str">
        <f>VLOOKUP(K1434,'Tables to Convert'!$B$4:$C$19,2,FALSE)</f>
        <v>Some College</v>
      </c>
      <c r="C1434" s="33">
        <f t="shared" si="90"/>
        <v>36000</v>
      </c>
      <c r="D1434" s="32" t="str">
        <f>VLOOKUP(L1434,'Tables to Convert'!$E$3:$F$7,2,FALSE)</f>
        <v>White</v>
      </c>
      <c r="E1434" s="32" t="str">
        <f>VLOOKUP(M1434,'Tables to Convert'!$H$3:$I$5,2,FALSE)</f>
        <v>Female</v>
      </c>
      <c r="F1434" s="32" t="str">
        <f>VLOOKUP(N1434,'Tables to Convert'!$K$3:$L$8,2,FALSE)</f>
        <v>Ohio</v>
      </c>
      <c r="G1434" s="40">
        <f t="shared" si="91"/>
        <v>40</v>
      </c>
      <c r="H1434" s="34">
        <f t="shared" si="92"/>
        <v>5</v>
      </c>
      <c r="I1434" s="12">
        <v>40</v>
      </c>
      <c r="J1434" s="12">
        <v>40</v>
      </c>
      <c r="K1434" s="12">
        <v>43</v>
      </c>
      <c r="L1434" s="12">
        <v>1</v>
      </c>
      <c r="M1434" s="12">
        <v>2</v>
      </c>
      <c r="N1434" s="12">
        <v>31</v>
      </c>
      <c r="O1434" s="12">
        <v>5</v>
      </c>
      <c r="P1434" s="26">
        <v>36000</v>
      </c>
      <c r="Q1434" s="28">
        <v>308520343</v>
      </c>
      <c r="R1434"/>
      <c r="S1434"/>
    </row>
    <row r="1435" spans="1:19">
      <c r="A1435" s="31">
        <f t="shared" si="89"/>
        <v>60</v>
      </c>
      <c r="B1435" s="32" t="str">
        <f>VLOOKUP(K1435,'Tables to Convert'!$B$4:$C$19,2,FALSE)</f>
        <v>Some College</v>
      </c>
      <c r="C1435" s="33">
        <f t="shared" si="90"/>
        <v>46000</v>
      </c>
      <c r="D1435" s="32" t="str">
        <f>VLOOKUP(L1435,'Tables to Convert'!$E$3:$F$7,2,FALSE)</f>
        <v>White</v>
      </c>
      <c r="E1435" s="32" t="str">
        <f>VLOOKUP(M1435,'Tables to Convert'!$H$3:$I$5,2,FALSE)</f>
        <v>Male</v>
      </c>
      <c r="F1435" s="32" t="str">
        <f>VLOOKUP(N1435,'Tables to Convert'!$K$3:$L$8,2,FALSE)</f>
        <v>Ohio</v>
      </c>
      <c r="G1435" s="40">
        <f t="shared" si="91"/>
        <v>55</v>
      </c>
      <c r="H1435" s="34">
        <f t="shared" si="92"/>
        <v>1</v>
      </c>
      <c r="I1435" s="12">
        <v>60</v>
      </c>
      <c r="J1435" s="12">
        <v>55</v>
      </c>
      <c r="K1435" s="12">
        <v>43</v>
      </c>
      <c r="L1435" s="12">
        <v>1</v>
      </c>
      <c r="M1435" s="12">
        <v>1</v>
      </c>
      <c r="N1435" s="12">
        <v>31</v>
      </c>
      <c r="O1435" s="12">
        <v>1</v>
      </c>
      <c r="P1435" s="26">
        <v>46000</v>
      </c>
      <c r="Q1435" s="28">
        <v>868629198</v>
      </c>
      <c r="R1435"/>
      <c r="S1435"/>
    </row>
    <row r="1436" spans="1:19">
      <c r="A1436" s="31">
        <f t="shared" si="89"/>
        <v>40</v>
      </c>
      <c r="B1436" s="32" t="str">
        <f>VLOOKUP(K1436,'Tables to Convert'!$B$4:$C$19,2,FALSE)</f>
        <v>High School Diploma</v>
      </c>
      <c r="C1436" s="33">
        <f t="shared" si="90"/>
        <v>40000</v>
      </c>
      <c r="D1436" s="32" t="str">
        <f>VLOOKUP(L1436,'Tables to Convert'!$E$3:$F$7,2,FALSE)</f>
        <v>White</v>
      </c>
      <c r="E1436" s="32" t="str">
        <f>VLOOKUP(M1436,'Tables to Convert'!$H$3:$I$5,2,FALSE)</f>
        <v>Male</v>
      </c>
      <c r="F1436" s="32" t="str">
        <f>VLOOKUP(N1436,'Tables to Convert'!$K$3:$L$8,2,FALSE)</f>
        <v>Ohio</v>
      </c>
      <c r="G1436" s="40">
        <f t="shared" si="91"/>
        <v>37</v>
      </c>
      <c r="H1436" s="34">
        <f t="shared" si="92"/>
        <v>8</v>
      </c>
      <c r="I1436" s="12">
        <v>40</v>
      </c>
      <c r="J1436" s="12">
        <v>37</v>
      </c>
      <c r="K1436" s="12">
        <v>39</v>
      </c>
      <c r="L1436" s="12">
        <v>1</v>
      </c>
      <c r="M1436" s="12">
        <v>1</v>
      </c>
      <c r="N1436" s="12">
        <v>31</v>
      </c>
      <c r="O1436" s="12">
        <v>8</v>
      </c>
      <c r="P1436" s="26">
        <v>40000</v>
      </c>
      <c r="Q1436" s="28">
        <v>576137688</v>
      </c>
      <c r="R1436"/>
      <c r="S1436"/>
    </row>
    <row r="1437" spans="1:19">
      <c r="A1437" s="31">
        <f t="shared" si="89"/>
        <v>40</v>
      </c>
      <c r="B1437" s="32" t="str">
        <f>VLOOKUP(K1437,'Tables to Convert'!$B$4:$C$19,2,FALSE)</f>
        <v>Some College</v>
      </c>
      <c r="C1437" s="33">
        <f t="shared" si="90"/>
        <v>32000</v>
      </c>
      <c r="D1437" s="32" t="str">
        <f>VLOOKUP(L1437,'Tables to Convert'!$E$3:$F$7,2,FALSE)</f>
        <v>White</v>
      </c>
      <c r="E1437" s="32" t="str">
        <f>VLOOKUP(M1437,'Tables to Convert'!$H$3:$I$5,2,FALSE)</f>
        <v>Male</v>
      </c>
      <c r="F1437" s="32" t="str">
        <f>VLOOKUP(N1437,'Tables to Convert'!$K$3:$L$8,2,FALSE)</f>
        <v>Ohio</v>
      </c>
      <c r="G1437" s="40">
        <f t="shared" si="91"/>
        <v>51</v>
      </c>
      <c r="H1437" s="34">
        <f t="shared" si="92"/>
        <v>4</v>
      </c>
      <c r="I1437" s="12">
        <v>40</v>
      </c>
      <c r="J1437" s="12">
        <v>51</v>
      </c>
      <c r="K1437" s="12">
        <v>42</v>
      </c>
      <c r="L1437" s="12">
        <v>1</v>
      </c>
      <c r="M1437" s="12">
        <v>1</v>
      </c>
      <c r="N1437" s="12">
        <v>31</v>
      </c>
      <c r="O1437" s="12">
        <v>4</v>
      </c>
      <c r="P1437" s="26">
        <v>32000</v>
      </c>
      <c r="Q1437" s="28">
        <v>423372771</v>
      </c>
      <c r="R1437"/>
      <c r="S1437"/>
    </row>
    <row r="1438" spans="1:19">
      <c r="A1438" s="31">
        <f t="shared" si="89"/>
        <v>38</v>
      </c>
      <c r="B1438" s="32" t="str">
        <f>VLOOKUP(K1438,'Tables to Convert'!$B$4:$C$19,2,FALSE)</f>
        <v>High School Diploma</v>
      </c>
      <c r="C1438" s="33">
        <f t="shared" si="90"/>
        <v>0</v>
      </c>
      <c r="D1438" s="32" t="str">
        <f>VLOOKUP(L1438,'Tables to Convert'!$E$3:$F$7,2,FALSE)</f>
        <v>White</v>
      </c>
      <c r="E1438" s="32" t="str">
        <f>VLOOKUP(M1438,'Tables to Convert'!$H$3:$I$5,2,FALSE)</f>
        <v>Female</v>
      </c>
      <c r="F1438" s="32" t="str">
        <f>VLOOKUP(N1438,'Tables to Convert'!$K$3:$L$8,2,FALSE)</f>
        <v>Ohio</v>
      </c>
      <c r="G1438" s="40">
        <f t="shared" si="91"/>
        <v>19</v>
      </c>
      <c r="H1438" s="34">
        <f t="shared" si="92"/>
        <v>1</v>
      </c>
      <c r="I1438" s="12">
        <v>38</v>
      </c>
      <c r="J1438" s="12">
        <v>19</v>
      </c>
      <c r="K1438" s="12">
        <v>39</v>
      </c>
      <c r="L1438" s="12">
        <v>1</v>
      </c>
      <c r="M1438" s="12">
        <v>2</v>
      </c>
      <c r="N1438" s="12">
        <v>31</v>
      </c>
      <c r="O1438" s="12">
        <v>1</v>
      </c>
      <c r="P1438" s="26">
        <v>0</v>
      </c>
      <c r="Q1438" s="28">
        <v>926545486</v>
      </c>
      <c r="R1438"/>
      <c r="S1438"/>
    </row>
    <row r="1439" spans="1:19">
      <c r="A1439" s="31">
        <f t="shared" si="89"/>
        <v>40</v>
      </c>
      <c r="B1439" s="32" t="str">
        <f>VLOOKUP(K1439,'Tables to Convert'!$B$4:$C$19,2,FALSE)</f>
        <v>Some College</v>
      </c>
      <c r="C1439" s="33">
        <f t="shared" si="90"/>
        <v>12290</v>
      </c>
      <c r="D1439" s="32" t="str">
        <f>VLOOKUP(L1439,'Tables to Convert'!$E$3:$F$7,2,FALSE)</f>
        <v>White</v>
      </c>
      <c r="E1439" s="32" t="str">
        <f>VLOOKUP(M1439,'Tables to Convert'!$H$3:$I$5,2,FALSE)</f>
        <v>Male</v>
      </c>
      <c r="F1439" s="32" t="str">
        <f>VLOOKUP(N1439,'Tables to Convert'!$K$3:$L$8,2,FALSE)</f>
        <v>Ohio</v>
      </c>
      <c r="G1439" s="40">
        <f t="shared" si="91"/>
        <v>26</v>
      </c>
      <c r="H1439" s="34">
        <f t="shared" si="92"/>
        <v>8</v>
      </c>
      <c r="I1439" s="12">
        <v>40</v>
      </c>
      <c r="J1439" s="12">
        <v>26</v>
      </c>
      <c r="K1439" s="12">
        <v>40</v>
      </c>
      <c r="L1439" s="12">
        <v>1</v>
      </c>
      <c r="M1439" s="12">
        <v>1</v>
      </c>
      <c r="N1439" s="12">
        <v>31</v>
      </c>
      <c r="O1439" s="12">
        <v>8</v>
      </c>
      <c r="P1439" s="26">
        <v>12290</v>
      </c>
      <c r="Q1439" s="28">
        <v>640333780</v>
      </c>
      <c r="R1439"/>
      <c r="S1439"/>
    </row>
    <row r="1440" spans="1:19">
      <c r="A1440" s="31">
        <f t="shared" si="89"/>
        <v>40</v>
      </c>
      <c r="B1440" s="32" t="str">
        <f>VLOOKUP(K1440,'Tables to Convert'!$B$4:$C$19,2,FALSE)</f>
        <v>High School Diploma</v>
      </c>
      <c r="C1440" s="33">
        <f t="shared" si="90"/>
        <v>10200</v>
      </c>
      <c r="D1440" s="32" t="str">
        <f>VLOOKUP(L1440,'Tables to Convert'!$E$3:$F$7,2,FALSE)</f>
        <v>White</v>
      </c>
      <c r="E1440" s="32" t="str">
        <f>VLOOKUP(M1440,'Tables to Convert'!$H$3:$I$5,2,FALSE)</f>
        <v>Male</v>
      </c>
      <c r="F1440" s="32" t="str">
        <f>VLOOKUP(N1440,'Tables to Convert'!$K$3:$L$8,2,FALSE)</f>
        <v>Ohio</v>
      </c>
      <c r="G1440" s="40">
        <f t="shared" si="91"/>
        <v>27</v>
      </c>
      <c r="H1440" s="34">
        <f t="shared" si="92"/>
        <v>3</v>
      </c>
      <c r="I1440" s="12">
        <v>40</v>
      </c>
      <c r="J1440" s="12">
        <v>27</v>
      </c>
      <c r="K1440" s="12">
        <v>39</v>
      </c>
      <c r="L1440" s="12">
        <v>1</v>
      </c>
      <c r="M1440" s="12">
        <v>1</v>
      </c>
      <c r="N1440" s="12">
        <v>31</v>
      </c>
      <c r="O1440" s="12">
        <v>3</v>
      </c>
      <c r="P1440" s="26">
        <v>10200</v>
      </c>
      <c r="Q1440" s="28">
        <v>574016295</v>
      </c>
      <c r="R1440"/>
      <c r="S1440"/>
    </row>
    <row r="1441" spans="1:19">
      <c r="A1441" s="31">
        <f t="shared" si="89"/>
        <v>40</v>
      </c>
      <c r="B1441" s="32" t="str">
        <f>VLOOKUP(K1441,'Tables to Convert'!$B$4:$C$19,2,FALSE)</f>
        <v>High School Diploma</v>
      </c>
      <c r="C1441" s="33">
        <f t="shared" si="90"/>
        <v>9600</v>
      </c>
      <c r="D1441" s="32" t="str">
        <f>VLOOKUP(L1441,'Tables to Convert'!$E$3:$F$7,2,FALSE)</f>
        <v>White</v>
      </c>
      <c r="E1441" s="32" t="str">
        <f>VLOOKUP(M1441,'Tables to Convert'!$H$3:$I$5,2,FALSE)</f>
        <v>Male</v>
      </c>
      <c r="F1441" s="32" t="str">
        <f>VLOOKUP(N1441,'Tables to Convert'!$K$3:$L$8,2,FALSE)</f>
        <v>Ohio</v>
      </c>
      <c r="G1441" s="40">
        <f t="shared" si="91"/>
        <v>40</v>
      </c>
      <c r="H1441" s="34">
        <f t="shared" si="92"/>
        <v>4</v>
      </c>
      <c r="I1441" s="12">
        <v>40</v>
      </c>
      <c r="J1441" s="12">
        <v>40</v>
      </c>
      <c r="K1441" s="12">
        <v>39</v>
      </c>
      <c r="L1441" s="12">
        <v>1</v>
      </c>
      <c r="M1441" s="12">
        <v>1</v>
      </c>
      <c r="N1441" s="12">
        <v>31</v>
      </c>
      <c r="O1441" s="12">
        <v>4</v>
      </c>
      <c r="P1441" s="26">
        <v>9600</v>
      </c>
      <c r="Q1441" s="28">
        <v>870953016</v>
      </c>
      <c r="R1441"/>
      <c r="S1441"/>
    </row>
    <row r="1442" spans="1:19">
      <c r="A1442" s="31">
        <f t="shared" si="89"/>
        <v>40</v>
      </c>
      <c r="B1442" s="32" t="str">
        <f>VLOOKUP(K1442,'Tables to Convert'!$B$4:$C$19,2,FALSE)</f>
        <v>Some College</v>
      </c>
      <c r="C1442" s="33">
        <f t="shared" si="90"/>
        <v>14601</v>
      </c>
      <c r="D1442" s="32" t="str">
        <f>VLOOKUP(L1442,'Tables to Convert'!$E$3:$F$7,2,FALSE)</f>
        <v>White</v>
      </c>
      <c r="E1442" s="32" t="str">
        <f>VLOOKUP(M1442,'Tables to Convert'!$H$3:$I$5,2,FALSE)</f>
        <v>Male</v>
      </c>
      <c r="F1442" s="32" t="str">
        <f>VLOOKUP(N1442,'Tables to Convert'!$K$3:$L$8,2,FALSE)</f>
        <v>Ohio</v>
      </c>
      <c r="G1442" s="40">
        <f t="shared" si="91"/>
        <v>66</v>
      </c>
      <c r="H1442" s="34">
        <f t="shared" si="92"/>
        <v>7</v>
      </c>
      <c r="I1442" s="12">
        <v>40</v>
      </c>
      <c r="J1442" s="12">
        <v>66</v>
      </c>
      <c r="K1442" s="12">
        <v>43</v>
      </c>
      <c r="L1442" s="12">
        <v>1</v>
      </c>
      <c r="M1442" s="12">
        <v>1</v>
      </c>
      <c r="N1442" s="12">
        <v>31</v>
      </c>
      <c r="O1442" s="12">
        <v>7</v>
      </c>
      <c r="P1442" s="26">
        <v>14601</v>
      </c>
      <c r="Q1442" s="28">
        <v>159069454</v>
      </c>
      <c r="R1442"/>
      <c r="S1442"/>
    </row>
    <row r="1443" spans="1:19">
      <c r="A1443" s="31">
        <f t="shared" si="89"/>
        <v>40</v>
      </c>
      <c r="B1443" s="32" t="str">
        <f>VLOOKUP(K1443,'Tables to Convert'!$B$4:$C$19,2,FALSE)</f>
        <v>High School Diploma</v>
      </c>
      <c r="C1443" s="33">
        <f t="shared" si="90"/>
        <v>42000</v>
      </c>
      <c r="D1443" s="32" t="str">
        <f>VLOOKUP(L1443,'Tables to Convert'!$E$3:$F$7,2,FALSE)</f>
        <v>White</v>
      </c>
      <c r="E1443" s="32" t="str">
        <f>VLOOKUP(M1443,'Tables to Convert'!$H$3:$I$5,2,FALSE)</f>
        <v>Male</v>
      </c>
      <c r="F1443" s="32" t="str">
        <f>VLOOKUP(N1443,'Tables to Convert'!$K$3:$L$8,2,FALSE)</f>
        <v>Ohio</v>
      </c>
      <c r="G1443" s="40">
        <f t="shared" si="91"/>
        <v>58</v>
      </c>
      <c r="H1443" s="34">
        <f t="shared" si="92"/>
        <v>7</v>
      </c>
      <c r="I1443" s="12">
        <v>40</v>
      </c>
      <c r="J1443" s="12">
        <v>58</v>
      </c>
      <c r="K1443" s="12">
        <v>39</v>
      </c>
      <c r="L1443" s="12">
        <v>1</v>
      </c>
      <c r="M1443" s="12">
        <v>1</v>
      </c>
      <c r="N1443" s="12">
        <v>31</v>
      </c>
      <c r="O1443" s="12">
        <v>7</v>
      </c>
      <c r="P1443" s="26">
        <v>42000</v>
      </c>
      <c r="Q1443" s="28">
        <v>253332789</v>
      </c>
      <c r="R1443"/>
      <c r="S1443"/>
    </row>
    <row r="1444" spans="1:19">
      <c r="A1444" s="31">
        <f t="shared" si="89"/>
        <v>0</v>
      </c>
      <c r="B1444" s="32" t="str">
        <f>VLOOKUP(K1444,'Tables to Convert'!$B$4:$C$19,2,FALSE)</f>
        <v>Some College</v>
      </c>
      <c r="C1444" s="33">
        <f t="shared" si="90"/>
        <v>32000</v>
      </c>
      <c r="D1444" s="32" t="str">
        <f>VLOOKUP(L1444,'Tables to Convert'!$E$3:$F$7,2,FALSE)</f>
        <v>White</v>
      </c>
      <c r="E1444" s="32" t="str">
        <f>VLOOKUP(M1444,'Tables to Convert'!$H$3:$I$5,2,FALSE)</f>
        <v>Male</v>
      </c>
      <c r="F1444" s="32" t="str">
        <f>VLOOKUP(N1444,'Tables to Convert'!$K$3:$L$8,2,FALSE)</f>
        <v>Ohio</v>
      </c>
      <c r="G1444" s="40">
        <f t="shared" si="91"/>
        <v>48</v>
      </c>
      <c r="H1444" s="34">
        <f t="shared" si="92"/>
        <v>2</v>
      </c>
      <c r="I1444" s="12">
        <v>0</v>
      </c>
      <c r="J1444" s="12">
        <v>48</v>
      </c>
      <c r="K1444" s="12">
        <v>43</v>
      </c>
      <c r="L1444" s="12">
        <v>1</v>
      </c>
      <c r="M1444" s="12">
        <v>1</v>
      </c>
      <c r="N1444" s="12">
        <v>31</v>
      </c>
      <c r="O1444" s="12">
        <v>2</v>
      </c>
      <c r="P1444" s="26">
        <v>32000</v>
      </c>
      <c r="Q1444" s="28">
        <v>525324749</v>
      </c>
      <c r="R1444"/>
      <c r="S1444"/>
    </row>
    <row r="1445" spans="1:19">
      <c r="A1445" s="31">
        <f t="shared" si="89"/>
        <v>0</v>
      </c>
      <c r="B1445" s="32" t="str">
        <f>VLOOKUP(K1445,'Tables to Convert'!$B$4:$C$19,2,FALSE)</f>
        <v>High School Diploma</v>
      </c>
      <c r="C1445" s="33">
        <f t="shared" si="90"/>
        <v>55000</v>
      </c>
      <c r="D1445" s="32" t="str">
        <f>VLOOKUP(L1445,'Tables to Convert'!$E$3:$F$7,2,FALSE)</f>
        <v>White</v>
      </c>
      <c r="E1445" s="32" t="str">
        <f>VLOOKUP(M1445,'Tables to Convert'!$H$3:$I$5,2,FALSE)</f>
        <v>Male</v>
      </c>
      <c r="F1445" s="32" t="str">
        <f>VLOOKUP(N1445,'Tables to Convert'!$K$3:$L$8,2,FALSE)</f>
        <v>Ohio</v>
      </c>
      <c r="G1445" s="40">
        <f t="shared" si="91"/>
        <v>59</v>
      </c>
      <c r="H1445" s="34">
        <f t="shared" si="92"/>
        <v>8</v>
      </c>
      <c r="I1445" s="12">
        <v>0</v>
      </c>
      <c r="J1445" s="12">
        <v>59</v>
      </c>
      <c r="K1445" s="12">
        <v>39</v>
      </c>
      <c r="L1445" s="12">
        <v>1</v>
      </c>
      <c r="M1445" s="12">
        <v>1</v>
      </c>
      <c r="N1445" s="12">
        <v>31</v>
      </c>
      <c r="O1445" s="12">
        <v>8</v>
      </c>
      <c r="P1445" s="26">
        <v>55000</v>
      </c>
      <c r="Q1445" s="28">
        <v>285093652</v>
      </c>
      <c r="R1445"/>
      <c r="S1445"/>
    </row>
    <row r="1446" spans="1:19">
      <c r="A1446" s="31">
        <f t="shared" si="89"/>
        <v>40</v>
      </c>
      <c r="B1446" s="32" t="str">
        <f>VLOOKUP(K1446,'Tables to Convert'!$B$4:$C$19,2,FALSE)</f>
        <v>High School Diploma</v>
      </c>
      <c r="C1446" s="33">
        <f t="shared" si="90"/>
        <v>29872</v>
      </c>
      <c r="D1446" s="32" t="str">
        <f>VLOOKUP(L1446,'Tables to Convert'!$E$3:$F$7,2,FALSE)</f>
        <v>White</v>
      </c>
      <c r="E1446" s="32" t="str">
        <f>VLOOKUP(M1446,'Tables to Convert'!$H$3:$I$5,2,FALSE)</f>
        <v>Female</v>
      </c>
      <c r="F1446" s="32" t="str">
        <f>VLOOKUP(N1446,'Tables to Convert'!$K$3:$L$8,2,FALSE)</f>
        <v>Ohio</v>
      </c>
      <c r="G1446" s="40">
        <f t="shared" si="91"/>
        <v>50</v>
      </c>
      <c r="H1446" s="34">
        <f t="shared" si="92"/>
        <v>5</v>
      </c>
      <c r="I1446" s="12">
        <v>40</v>
      </c>
      <c r="J1446" s="12">
        <v>50</v>
      </c>
      <c r="K1446" s="12">
        <v>39</v>
      </c>
      <c r="L1446" s="12">
        <v>1</v>
      </c>
      <c r="M1446" s="12">
        <v>2</v>
      </c>
      <c r="N1446" s="12">
        <v>31</v>
      </c>
      <c r="O1446" s="12">
        <v>5</v>
      </c>
      <c r="P1446" s="26">
        <v>29872</v>
      </c>
      <c r="Q1446" s="28">
        <v>80381736</v>
      </c>
      <c r="R1446"/>
      <c r="S1446"/>
    </row>
    <row r="1447" spans="1:19">
      <c r="A1447" s="31">
        <f t="shared" si="89"/>
        <v>40</v>
      </c>
      <c r="B1447" s="32" t="str">
        <f>VLOOKUP(K1447,'Tables to Convert'!$B$4:$C$19,2,FALSE)</f>
        <v>High School Diploma</v>
      </c>
      <c r="C1447" s="33">
        <f t="shared" si="90"/>
        <v>6000</v>
      </c>
      <c r="D1447" s="32" t="str">
        <f>VLOOKUP(L1447,'Tables to Convert'!$E$3:$F$7,2,FALSE)</f>
        <v>White</v>
      </c>
      <c r="E1447" s="32" t="str">
        <f>VLOOKUP(M1447,'Tables to Convert'!$H$3:$I$5,2,FALSE)</f>
        <v>Male</v>
      </c>
      <c r="F1447" s="32" t="str">
        <f>VLOOKUP(N1447,'Tables to Convert'!$K$3:$L$8,2,FALSE)</f>
        <v>Ohio</v>
      </c>
      <c r="G1447" s="40">
        <f t="shared" si="91"/>
        <v>51</v>
      </c>
      <c r="H1447" s="34">
        <f t="shared" si="92"/>
        <v>5</v>
      </c>
      <c r="I1447" s="12">
        <v>40</v>
      </c>
      <c r="J1447" s="12">
        <v>51</v>
      </c>
      <c r="K1447" s="12">
        <v>39</v>
      </c>
      <c r="L1447" s="12">
        <v>1</v>
      </c>
      <c r="M1447" s="12">
        <v>1</v>
      </c>
      <c r="N1447" s="12">
        <v>31</v>
      </c>
      <c r="O1447" s="12">
        <v>5</v>
      </c>
      <c r="P1447" s="26">
        <v>6000</v>
      </c>
      <c r="Q1447" s="28">
        <v>255833414</v>
      </c>
      <c r="R1447"/>
      <c r="S1447"/>
    </row>
    <row r="1448" spans="1:19">
      <c r="A1448" s="31">
        <f t="shared" si="89"/>
        <v>40</v>
      </c>
      <c r="B1448" s="32" t="str">
        <f>VLOOKUP(K1448,'Tables to Convert'!$B$4:$C$19,2,FALSE)</f>
        <v>High School Diploma</v>
      </c>
      <c r="C1448" s="33">
        <f t="shared" si="90"/>
        <v>20000</v>
      </c>
      <c r="D1448" s="32" t="str">
        <f>VLOOKUP(L1448,'Tables to Convert'!$E$3:$F$7,2,FALSE)</f>
        <v>White</v>
      </c>
      <c r="E1448" s="32" t="str">
        <f>VLOOKUP(M1448,'Tables to Convert'!$H$3:$I$5,2,FALSE)</f>
        <v>Male</v>
      </c>
      <c r="F1448" s="32" t="str">
        <f>VLOOKUP(N1448,'Tables to Convert'!$K$3:$L$8,2,FALSE)</f>
        <v>Ohio</v>
      </c>
      <c r="G1448" s="40">
        <f t="shared" si="91"/>
        <v>25</v>
      </c>
      <c r="H1448" s="34">
        <f t="shared" si="92"/>
        <v>5</v>
      </c>
      <c r="I1448" s="12">
        <v>40</v>
      </c>
      <c r="J1448" s="12">
        <v>25</v>
      </c>
      <c r="K1448" s="12">
        <v>39</v>
      </c>
      <c r="L1448" s="12">
        <v>1</v>
      </c>
      <c r="M1448" s="12">
        <v>1</v>
      </c>
      <c r="N1448" s="12">
        <v>31</v>
      </c>
      <c r="O1448" s="12">
        <v>5</v>
      </c>
      <c r="P1448" s="26">
        <v>20000</v>
      </c>
      <c r="Q1448" s="28">
        <v>763776930</v>
      </c>
      <c r="R1448"/>
      <c r="S1448"/>
    </row>
    <row r="1449" spans="1:19">
      <c r="A1449" s="31">
        <f t="shared" si="89"/>
        <v>40</v>
      </c>
      <c r="B1449" s="32" t="str">
        <f>VLOOKUP(K1449,'Tables to Convert'!$B$4:$C$19,2,FALSE)</f>
        <v>Some College</v>
      </c>
      <c r="C1449" s="33">
        <f t="shared" si="90"/>
        <v>28000</v>
      </c>
      <c r="D1449" s="32" t="str">
        <f>VLOOKUP(L1449,'Tables to Convert'!$E$3:$F$7,2,FALSE)</f>
        <v>White</v>
      </c>
      <c r="E1449" s="32" t="str">
        <f>VLOOKUP(M1449,'Tables to Convert'!$H$3:$I$5,2,FALSE)</f>
        <v>Male</v>
      </c>
      <c r="F1449" s="32" t="str">
        <f>VLOOKUP(N1449,'Tables to Convert'!$K$3:$L$8,2,FALSE)</f>
        <v>Ohio</v>
      </c>
      <c r="G1449" s="40">
        <f t="shared" si="91"/>
        <v>41</v>
      </c>
      <c r="H1449" s="34">
        <f t="shared" si="92"/>
        <v>6</v>
      </c>
      <c r="I1449" s="12">
        <v>40</v>
      </c>
      <c r="J1449" s="12">
        <v>41</v>
      </c>
      <c r="K1449" s="12">
        <v>40</v>
      </c>
      <c r="L1449" s="12">
        <v>1</v>
      </c>
      <c r="M1449" s="12">
        <v>1</v>
      </c>
      <c r="N1449" s="12">
        <v>31</v>
      </c>
      <c r="O1449" s="12">
        <v>6</v>
      </c>
      <c r="P1449" s="26">
        <v>28000</v>
      </c>
      <c r="Q1449" s="28">
        <v>526162631</v>
      </c>
      <c r="R1449"/>
      <c r="S1449"/>
    </row>
    <row r="1450" spans="1:19">
      <c r="A1450" s="31">
        <f t="shared" si="89"/>
        <v>40</v>
      </c>
      <c r="B1450" s="32" t="str">
        <f>VLOOKUP(K1450,'Tables to Convert'!$B$4:$C$19,2,FALSE)</f>
        <v>High School Diploma</v>
      </c>
      <c r="C1450" s="33">
        <f t="shared" si="90"/>
        <v>6600</v>
      </c>
      <c r="D1450" s="32" t="str">
        <f>VLOOKUP(L1450,'Tables to Convert'!$E$3:$F$7,2,FALSE)</f>
        <v>White</v>
      </c>
      <c r="E1450" s="32" t="str">
        <f>VLOOKUP(M1450,'Tables to Convert'!$H$3:$I$5,2,FALSE)</f>
        <v>Male</v>
      </c>
      <c r="F1450" s="32" t="str">
        <f>VLOOKUP(N1450,'Tables to Convert'!$K$3:$L$8,2,FALSE)</f>
        <v>Ohio</v>
      </c>
      <c r="G1450" s="40">
        <f t="shared" si="91"/>
        <v>30</v>
      </c>
      <c r="H1450" s="34">
        <f t="shared" si="92"/>
        <v>1</v>
      </c>
      <c r="I1450" s="12">
        <v>40</v>
      </c>
      <c r="J1450" s="12">
        <v>30</v>
      </c>
      <c r="K1450" s="12">
        <v>39</v>
      </c>
      <c r="L1450" s="12">
        <v>1</v>
      </c>
      <c r="M1450" s="12">
        <v>1</v>
      </c>
      <c r="N1450" s="12">
        <v>31</v>
      </c>
      <c r="O1450" s="12">
        <v>1</v>
      </c>
      <c r="P1450" s="26">
        <v>6600</v>
      </c>
      <c r="Q1450" s="28">
        <v>699747422</v>
      </c>
      <c r="R1450"/>
      <c r="S1450"/>
    </row>
    <row r="1451" spans="1:19">
      <c r="A1451" s="31">
        <f t="shared" si="89"/>
        <v>50</v>
      </c>
      <c r="B1451" s="32" t="str">
        <f>VLOOKUP(K1451,'Tables to Convert'!$B$4:$C$19,2,FALSE)</f>
        <v>Some College</v>
      </c>
      <c r="C1451" s="33">
        <f t="shared" si="90"/>
        <v>74726</v>
      </c>
      <c r="D1451" s="32" t="str">
        <f>VLOOKUP(L1451,'Tables to Convert'!$E$3:$F$7,2,FALSE)</f>
        <v>White</v>
      </c>
      <c r="E1451" s="32" t="str">
        <f>VLOOKUP(M1451,'Tables to Convert'!$H$3:$I$5,2,FALSE)</f>
        <v>Male</v>
      </c>
      <c r="F1451" s="32" t="str">
        <f>VLOOKUP(N1451,'Tables to Convert'!$K$3:$L$8,2,FALSE)</f>
        <v>Ohio</v>
      </c>
      <c r="G1451" s="40">
        <f t="shared" si="91"/>
        <v>29</v>
      </c>
      <c r="H1451" s="34">
        <f t="shared" si="92"/>
        <v>8</v>
      </c>
      <c r="I1451" s="12">
        <v>50</v>
      </c>
      <c r="J1451" s="12">
        <v>29</v>
      </c>
      <c r="K1451" s="12">
        <v>43</v>
      </c>
      <c r="L1451" s="12">
        <v>1</v>
      </c>
      <c r="M1451" s="12">
        <v>1</v>
      </c>
      <c r="N1451" s="12">
        <v>31</v>
      </c>
      <c r="O1451" s="12">
        <v>8</v>
      </c>
      <c r="P1451" s="26">
        <v>74726</v>
      </c>
      <c r="Q1451" s="28">
        <v>631107870</v>
      </c>
      <c r="R1451"/>
      <c r="S1451"/>
    </row>
    <row r="1452" spans="1:19">
      <c r="A1452" s="31">
        <f t="shared" si="89"/>
        <v>40</v>
      </c>
      <c r="B1452" s="32" t="str">
        <f>VLOOKUP(K1452,'Tables to Convert'!$B$4:$C$19,2,FALSE)</f>
        <v>Some College</v>
      </c>
      <c r="C1452" s="33">
        <f t="shared" si="90"/>
        <v>25000</v>
      </c>
      <c r="D1452" s="32" t="str">
        <f>VLOOKUP(L1452,'Tables to Convert'!$E$3:$F$7,2,FALSE)</f>
        <v>White</v>
      </c>
      <c r="E1452" s="32" t="str">
        <f>VLOOKUP(M1452,'Tables to Convert'!$H$3:$I$5,2,FALSE)</f>
        <v>Female</v>
      </c>
      <c r="F1452" s="32" t="str">
        <f>VLOOKUP(N1452,'Tables to Convert'!$K$3:$L$8,2,FALSE)</f>
        <v>Ohio</v>
      </c>
      <c r="G1452" s="40">
        <f t="shared" si="91"/>
        <v>46</v>
      </c>
      <c r="H1452" s="34">
        <f t="shared" si="92"/>
        <v>7</v>
      </c>
      <c r="I1452" s="12">
        <v>40</v>
      </c>
      <c r="J1452" s="12">
        <v>46</v>
      </c>
      <c r="K1452" s="12">
        <v>43</v>
      </c>
      <c r="L1452" s="12">
        <v>1</v>
      </c>
      <c r="M1452" s="12">
        <v>2</v>
      </c>
      <c r="N1452" s="12">
        <v>31</v>
      </c>
      <c r="O1452" s="12">
        <v>7</v>
      </c>
      <c r="P1452" s="26">
        <v>25000</v>
      </c>
      <c r="Q1452" s="28">
        <v>933557362</v>
      </c>
      <c r="R1452"/>
      <c r="S1452"/>
    </row>
    <row r="1453" spans="1:19">
      <c r="A1453" s="31">
        <f t="shared" si="89"/>
        <v>70</v>
      </c>
      <c r="B1453" s="32" t="str">
        <f>VLOOKUP(K1453,'Tables to Convert'!$B$4:$C$19,2,FALSE)</f>
        <v>Some College</v>
      </c>
      <c r="C1453" s="33">
        <f t="shared" si="90"/>
        <v>130000</v>
      </c>
      <c r="D1453" s="32" t="str">
        <f>VLOOKUP(L1453,'Tables to Convert'!$E$3:$F$7,2,FALSE)</f>
        <v>White</v>
      </c>
      <c r="E1453" s="32" t="str">
        <f>VLOOKUP(M1453,'Tables to Convert'!$H$3:$I$5,2,FALSE)</f>
        <v>Male</v>
      </c>
      <c r="F1453" s="32" t="str">
        <f>VLOOKUP(N1453,'Tables to Convert'!$K$3:$L$8,2,FALSE)</f>
        <v>Ohio</v>
      </c>
      <c r="G1453" s="40">
        <f t="shared" si="91"/>
        <v>46</v>
      </c>
      <c r="H1453" s="34">
        <f t="shared" si="92"/>
        <v>7</v>
      </c>
      <c r="I1453" s="12">
        <v>70</v>
      </c>
      <c r="J1453" s="12">
        <v>46</v>
      </c>
      <c r="K1453" s="12">
        <v>43</v>
      </c>
      <c r="L1453" s="12">
        <v>1</v>
      </c>
      <c r="M1453" s="12">
        <v>1</v>
      </c>
      <c r="N1453" s="12">
        <v>31</v>
      </c>
      <c r="O1453" s="12">
        <v>7</v>
      </c>
      <c r="P1453" s="26">
        <v>130000</v>
      </c>
      <c r="Q1453" s="28">
        <v>970701119</v>
      </c>
      <c r="R1453"/>
      <c r="S1453"/>
    </row>
    <row r="1454" spans="1:19">
      <c r="A1454" s="31">
        <f t="shared" si="89"/>
        <v>40</v>
      </c>
      <c r="B1454" s="32" t="str">
        <f>VLOOKUP(K1454,'Tables to Convert'!$B$4:$C$19,2,FALSE)</f>
        <v>Bachelors</v>
      </c>
      <c r="C1454" s="33">
        <f t="shared" si="90"/>
        <v>81360</v>
      </c>
      <c r="D1454" s="32" t="str">
        <f>VLOOKUP(L1454,'Tables to Convert'!$E$3:$F$7,2,FALSE)</f>
        <v>White</v>
      </c>
      <c r="E1454" s="32" t="str">
        <f>VLOOKUP(M1454,'Tables to Convert'!$H$3:$I$5,2,FALSE)</f>
        <v>Male</v>
      </c>
      <c r="F1454" s="32" t="str">
        <f>VLOOKUP(N1454,'Tables to Convert'!$K$3:$L$8,2,FALSE)</f>
        <v>Ohio</v>
      </c>
      <c r="G1454" s="40">
        <f t="shared" si="91"/>
        <v>36</v>
      </c>
      <c r="H1454" s="34">
        <f t="shared" si="92"/>
        <v>7</v>
      </c>
      <c r="I1454" s="12">
        <v>40</v>
      </c>
      <c r="J1454" s="12">
        <v>36</v>
      </c>
      <c r="K1454" s="12">
        <v>44</v>
      </c>
      <c r="L1454" s="12">
        <v>1</v>
      </c>
      <c r="M1454" s="12">
        <v>1</v>
      </c>
      <c r="N1454" s="12">
        <v>31</v>
      </c>
      <c r="O1454" s="12">
        <v>7</v>
      </c>
      <c r="P1454" s="26">
        <v>81360</v>
      </c>
      <c r="Q1454" s="28">
        <v>934765961</v>
      </c>
      <c r="R1454"/>
      <c r="S1454"/>
    </row>
    <row r="1455" spans="1:19">
      <c r="A1455" s="31">
        <f t="shared" si="89"/>
        <v>50</v>
      </c>
      <c r="B1455" s="32" t="str">
        <f>VLOOKUP(K1455,'Tables to Convert'!$B$4:$C$19,2,FALSE)</f>
        <v>Some College</v>
      </c>
      <c r="C1455" s="33">
        <f t="shared" si="90"/>
        <v>124925</v>
      </c>
      <c r="D1455" s="32" t="str">
        <f>VLOOKUP(L1455,'Tables to Convert'!$E$3:$F$7,2,FALSE)</f>
        <v>White</v>
      </c>
      <c r="E1455" s="32" t="str">
        <f>VLOOKUP(M1455,'Tables to Convert'!$H$3:$I$5,2,FALSE)</f>
        <v>Male</v>
      </c>
      <c r="F1455" s="32" t="str">
        <f>VLOOKUP(N1455,'Tables to Convert'!$K$3:$L$8,2,FALSE)</f>
        <v>Ohio</v>
      </c>
      <c r="G1455" s="40">
        <f t="shared" si="91"/>
        <v>49</v>
      </c>
      <c r="H1455" s="34">
        <f t="shared" si="92"/>
        <v>7</v>
      </c>
      <c r="I1455" s="12">
        <v>50</v>
      </c>
      <c r="J1455" s="12">
        <v>49</v>
      </c>
      <c r="K1455" s="12">
        <v>43</v>
      </c>
      <c r="L1455" s="12">
        <v>1</v>
      </c>
      <c r="M1455" s="12">
        <v>1</v>
      </c>
      <c r="N1455" s="12">
        <v>31</v>
      </c>
      <c r="O1455" s="12">
        <v>7</v>
      </c>
      <c r="P1455" s="26">
        <v>124925</v>
      </c>
      <c r="Q1455" s="28">
        <v>180950508</v>
      </c>
      <c r="R1455"/>
      <c r="S1455"/>
    </row>
    <row r="1456" spans="1:19">
      <c r="A1456" s="31">
        <f t="shared" si="89"/>
        <v>50</v>
      </c>
      <c r="B1456" s="32" t="str">
        <f>VLOOKUP(K1456,'Tables to Convert'!$B$4:$C$19,2,FALSE)</f>
        <v>Some College</v>
      </c>
      <c r="C1456" s="33">
        <f t="shared" si="90"/>
        <v>39000</v>
      </c>
      <c r="D1456" s="32" t="str">
        <f>VLOOKUP(L1456,'Tables to Convert'!$E$3:$F$7,2,FALSE)</f>
        <v>White</v>
      </c>
      <c r="E1456" s="32" t="str">
        <f>VLOOKUP(M1456,'Tables to Convert'!$H$3:$I$5,2,FALSE)</f>
        <v>Female</v>
      </c>
      <c r="F1456" s="32" t="str">
        <f>VLOOKUP(N1456,'Tables to Convert'!$K$3:$L$8,2,FALSE)</f>
        <v>Ohio</v>
      </c>
      <c r="G1456" s="40">
        <f t="shared" si="91"/>
        <v>48</v>
      </c>
      <c r="H1456" s="34">
        <f t="shared" si="92"/>
        <v>7</v>
      </c>
      <c r="I1456" s="12">
        <v>50</v>
      </c>
      <c r="J1456" s="12">
        <v>48</v>
      </c>
      <c r="K1456" s="12">
        <v>43</v>
      </c>
      <c r="L1456" s="12">
        <v>1</v>
      </c>
      <c r="M1456" s="12">
        <v>2</v>
      </c>
      <c r="N1456" s="12">
        <v>31</v>
      </c>
      <c r="O1456" s="12">
        <v>7</v>
      </c>
      <c r="P1456" s="26">
        <v>39000</v>
      </c>
      <c r="Q1456" s="28">
        <v>582332138</v>
      </c>
      <c r="R1456"/>
      <c r="S1456"/>
    </row>
    <row r="1457" spans="1:19">
      <c r="A1457" s="31">
        <f t="shared" si="89"/>
        <v>40</v>
      </c>
      <c r="B1457" s="32" t="str">
        <f>VLOOKUP(K1457,'Tables to Convert'!$B$4:$C$19,2,FALSE)</f>
        <v>Some College</v>
      </c>
      <c r="C1457" s="33">
        <f t="shared" si="90"/>
        <v>35000</v>
      </c>
      <c r="D1457" s="32" t="str">
        <f>VLOOKUP(L1457,'Tables to Convert'!$E$3:$F$7,2,FALSE)</f>
        <v>Black</v>
      </c>
      <c r="E1457" s="32" t="str">
        <f>VLOOKUP(M1457,'Tables to Convert'!$H$3:$I$5,2,FALSE)</f>
        <v>Male</v>
      </c>
      <c r="F1457" s="32" t="str">
        <f>VLOOKUP(N1457,'Tables to Convert'!$K$3:$L$8,2,FALSE)</f>
        <v>Ohio</v>
      </c>
      <c r="G1457" s="40">
        <f t="shared" si="91"/>
        <v>53</v>
      </c>
      <c r="H1457" s="34">
        <f t="shared" si="92"/>
        <v>8</v>
      </c>
      <c r="I1457" s="12">
        <v>40</v>
      </c>
      <c r="J1457" s="12">
        <v>53</v>
      </c>
      <c r="K1457" s="12">
        <v>40</v>
      </c>
      <c r="L1457" s="12">
        <v>2</v>
      </c>
      <c r="M1457" s="12">
        <v>1</v>
      </c>
      <c r="N1457" s="12">
        <v>31</v>
      </c>
      <c r="O1457" s="12">
        <v>8</v>
      </c>
      <c r="P1457" s="26">
        <v>35000</v>
      </c>
      <c r="Q1457" s="28">
        <v>199775575</v>
      </c>
      <c r="R1457"/>
      <c r="S1457"/>
    </row>
    <row r="1458" spans="1:19">
      <c r="A1458" s="31">
        <f t="shared" si="89"/>
        <v>40</v>
      </c>
      <c r="B1458" s="32" t="str">
        <f>VLOOKUP(K1458,'Tables to Convert'!$B$4:$C$19,2,FALSE)</f>
        <v>High School Diploma</v>
      </c>
      <c r="C1458" s="33">
        <f t="shared" si="90"/>
        <v>50000</v>
      </c>
      <c r="D1458" s="32" t="str">
        <f>VLOOKUP(L1458,'Tables to Convert'!$E$3:$F$7,2,FALSE)</f>
        <v>White</v>
      </c>
      <c r="E1458" s="32" t="str">
        <f>VLOOKUP(M1458,'Tables to Convert'!$H$3:$I$5,2,FALSE)</f>
        <v>Male</v>
      </c>
      <c r="F1458" s="32" t="str">
        <f>VLOOKUP(N1458,'Tables to Convert'!$K$3:$L$8,2,FALSE)</f>
        <v>Ohio</v>
      </c>
      <c r="G1458" s="40">
        <f t="shared" si="91"/>
        <v>39</v>
      </c>
      <c r="H1458" s="34">
        <f t="shared" si="92"/>
        <v>2</v>
      </c>
      <c r="I1458" s="12">
        <v>40</v>
      </c>
      <c r="J1458" s="12">
        <v>39</v>
      </c>
      <c r="K1458" s="12">
        <v>39</v>
      </c>
      <c r="L1458" s="12">
        <v>1</v>
      </c>
      <c r="M1458" s="12">
        <v>1</v>
      </c>
      <c r="N1458" s="12">
        <v>31</v>
      </c>
      <c r="O1458" s="12">
        <v>2</v>
      </c>
      <c r="P1458" s="26">
        <v>50000</v>
      </c>
      <c r="Q1458" s="28">
        <v>11953816</v>
      </c>
      <c r="R1458"/>
      <c r="S1458"/>
    </row>
    <row r="1459" spans="1:19">
      <c r="A1459" s="31">
        <f t="shared" si="89"/>
        <v>43</v>
      </c>
      <c r="B1459" s="32" t="str">
        <f>VLOOKUP(K1459,'Tables to Convert'!$B$4:$C$19,2,FALSE)</f>
        <v>Some College</v>
      </c>
      <c r="C1459" s="33">
        <f t="shared" si="90"/>
        <v>40000</v>
      </c>
      <c r="D1459" s="32" t="str">
        <f>VLOOKUP(L1459,'Tables to Convert'!$E$3:$F$7,2,FALSE)</f>
        <v>White</v>
      </c>
      <c r="E1459" s="32" t="str">
        <f>VLOOKUP(M1459,'Tables to Convert'!$H$3:$I$5,2,FALSE)</f>
        <v>Female</v>
      </c>
      <c r="F1459" s="32" t="str">
        <f>VLOOKUP(N1459,'Tables to Convert'!$K$3:$L$8,2,FALSE)</f>
        <v>Ohio</v>
      </c>
      <c r="G1459" s="40">
        <f t="shared" si="91"/>
        <v>35</v>
      </c>
      <c r="H1459" s="34">
        <f t="shared" si="92"/>
        <v>2</v>
      </c>
      <c r="I1459" s="12">
        <v>43</v>
      </c>
      <c r="J1459" s="12">
        <v>35</v>
      </c>
      <c r="K1459" s="12">
        <v>43</v>
      </c>
      <c r="L1459" s="12">
        <v>1</v>
      </c>
      <c r="M1459" s="12">
        <v>2</v>
      </c>
      <c r="N1459" s="12">
        <v>31</v>
      </c>
      <c r="O1459" s="12">
        <v>2</v>
      </c>
      <c r="P1459" s="26">
        <v>40000</v>
      </c>
      <c r="Q1459" s="28">
        <v>558587553</v>
      </c>
      <c r="R1459"/>
      <c r="S1459"/>
    </row>
    <row r="1460" spans="1:19">
      <c r="A1460" s="31">
        <f t="shared" si="89"/>
        <v>0</v>
      </c>
      <c r="B1460" s="32" t="str">
        <f>VLOOKUP(K1460,'Tables to Convert'!$B$4:$C$19,2,FALSE)</f>
        <v>High School Diploma</v>
      </c>
      <c r="C1460" s="33">
        <f t="shared" si="90"/>
        <v>5000</v>
      </c>
      <c r="D1460" s="32" t="str">
        <f>VLOOKUP(L1460,'Tables to Convert'!$E$3:$F$7,2,FALSE)</f>
        <v>White</v>
      </c>
      <c r="E1460" s="32" t="str">
        <f>VLOOKUP(M1460,'Tables to Convert'!$H$3:$I$5,2,FALSE)</f>
        <v>Male</v>
      </c>
      <c r="F1460" s="32" t="str">
        <f>VLOOKUP(N1460,'Tables to Convert'!$K$3:$L$8,2,FALSE)</f>
        <v>Ohio</v>
      </c>
      <c r="G1460" s="40">
        <f t="shared" si="91"/>
        <v>55</v>
      </c>
      <c r="H1460" s="34">
        <f t="shared" si="92"/>
        <v>1</v>
      </c>
      <c r="I1460" s="12">
        <v>0</v>
      </c>
      <c r="J1460" s="12">
        <v>55</v>
      </c>
      <c r="K1460" s="12">
        <v>39</v>
      </c>
      <c r="L1460" s="12">
        <v>1</v>
      </c>
      <c r="M1460" s="12">
        <v>1</v>
      </c>
      <c r="N1460" s="12">
        <v>31</v>
      </c>
      <c r="O1460" s="12">
        <v>1</v>
      </c>
      <c r="P1460" s="26">
        <v>5000</v>
      </c>
      <c r="Q1460" s="28">
        <v>204019546</v>
      </c>
      <c r="R1460"/>
      <c r="S1460"/>
    </row>
    <row r="1461" spans="1:19">
      <c r="A1461" s="31">
        <f t="shared" si="89"/>
        <v>50</v>
      </c>
      <c r="B1461" s="32" t="str">
        <f>VLOOKUP(K1461,'Tables to Convert'!$B$4:$C$19,2,FALSE)</f>
        <v>Some College</v>
      </c>
      <c r="C1461" s="33">
        <f t="shared" si="90"/>
        <v>40000</v>
      </c>
      <c r="D1461" s="32" t="str">
        <f>VLOOKUP(L1461,'Tables to Convert'!$E$3:$F$7,2,FALSE)</f>
        <v>White</v>
      </c>
      <c r="E1461" s="32" t="str">
        <f>VLOOKUP(M1461,'Tables to Convert'!$H$3:$I$5,2,FALSE)</f>
        <v>Male</v>
      </c>
      <c r="F1461" s="32" t="str">
        <f>VLOOKUP(N1461,'Tables to Convert'!$K$3:$L$8,2,FALSE)</f>
        <v>Ohio</v>
      </c>
      <c r="G1461" s="40">
        <f t="shared" si="91"/>
        <v>48</v>
      </c>
      <c r="H1461" s="34">
        <f t="shared" si="92"/>
        <v>7</v>
      </c>
      <c r="I1461" s="12">
        <v>50</v>
      </c>
      <c r="J1461" s="12">
        <v>48</v>
      </c>
      <c r="K1461" s="12">
        <v>40</v>
      </c>
      <c r="L1461" s="12">
        <v>1</v>
      </c>
      <c r="M1461" s="12">
        <v>1</v>
      </c>
      <c r="N1461" s="12">
        <v>31</v>
      </c>
      <c r="O1461" s="12">
        <v>7</v>
      </c>
      <c r="P1461" s="26">
        <v>40000</v>
      </c>
      <c r="Q1461" s="28">
        <v>263110219</v>
      </c>
      <c r="R1461"/>
      <c r="S1461"/>
    </row>
    <row r="1462" spans="1:19">
      <c r="A1462" s="31">
        <f t="shared" si="89"/>
        <v>45</v>
      </c>
      <c r="B1462" s="32" t="str">
        <f>VLOOKUP(K1462,'Tables to Convert'!$B$4:$C$19,2,FALSE)</f>
        <v>High School Diploma</v>
      </c>
      <c r="C1462" s="33">
        <f t="shared" si="90"/>
        <v>16000</v>
      </c>
      <c r="D1462" s="32" t="str">
        <f>VLOOKUP(L1462,'Tables to Convert'!$E$3:$F$7,2,FALSE)</f>
        <v>White</v>
      </c>
      <c r="E1462" s="32" t="str">
        <f>VLOOKUP(M1462,'Tables to Convert'!$H$3:$I$5,2,FALSE)</f>
        <v>Male</v>
      </c>
      <c r="F1462" s="32" t="str">
        <f>VLOOKUP(N1462,'Tables to Convert'!$K$3:$L$8,2,FALSE)</f>
        <v>Ohio</v>
      </c>
      <c r="G1462" s="40">
        <f t="shared" si="91"/>
        <v>20</v>
      </c>
      <c r="H1462" s="34">
        <f t="shared" si="92"/>
        <v>2</v>
      </c>
      <c r="I1462" s="12">
        <v>45</v>
      </c>
      <c r="J1462" s="12">
        <v>20</v>
      </c>
      <c r="K1462" s="12">
        <v>39</v>
      </c>
      <c r="L1462" s="12">
        <v>1</v>
      </c>
      <c r="M1462" s="12">
        <v>1</v>
      </c>
      <c r="N1462" s="12">
        <v>31</v>
      </c>
      <c r="O1462" s="12">
        <v>2</v>
      </c>
      <c r="P1462" s="26">
        <v>16000</v>
      </c>
      <c r="Q1462" s="28">
        <v>388352842</v>
      </c>
      <c r="R1462"/>
      <c r="S1462"/>
    </row>
    <row r="1463" spans="1:19">
      <c r="A1463" s="31">
        <f t="shared" si="89"/>
        <v>42</v>
      </c>
      <c r="B1463" s="32" t="str">
        <f>VLOOKUP(K1463,'Tables to Convert'!$B$4:$C$19,2,FALSE)</f>
        <v>11th Grade</v>
      </c>
      <c r="C1463" s="33">
        <f t="shared" si="90"/>
        <v>24000</v>
      </c>
      <c r="D1463" s="32" t="str">
        <f>VLOOKUP(L1463,'Tables to Convert'!$E$3:$F$7,2,FALSE)</f>
        <v>White</v>
      </c>
      <c r="E1463" s="32" t="str">
        <f>VLOOKUP(M1463,'Tables to Convert'!$H$3:$I$5,2,FALSE)</f>
        <v>Male</v>
      </c>
      <c r="F1463" s="32" t="str">
        <f>VLOOKUP(N1463,'Tables to Convert'!$K$3:$L$8,2,FALSE)</f>
        <v>Ohio</v>
      </c>
      <c r="G1463" s="40">
        <f t="shared" si="91"/>
        <v>52</v>
      </c>
      <c r="H1463" s="34">
        <f t="shared" si="92"/>
        <v>6</v>
      </c>
      <c r="I1463" s="12">
        <v>42</v>
      </c>
      <c r="J1463" s="12">
        <v>52</v>
      </c>
      <c r="K1463" s="12">
        <v>37</v>
      </c>
      <c r="L1463" s="12">
        <v>1</v>
      </c>
      <c r="M1463" s="12">
        <v>1</v>
      </c>
      <c r="N1463" s="12">
        <v>31</v>
      </c>
      <c r="O1463" s="12">
        <v>6</v>
      </c>
      <c r="P1463" s="26">
        <v>24000</v>
      </c>
      <c r="Q1463" s="28">
        <v>550576043</v>
      </c>
      <c r="R1463"/>
      <c r="S1463"/>
    </row>
    <row r="1464" spans="1:19">
      <c r="A1464" s="31">
        <f t="shared" si="89"/>
        <v>40</v>
      </c>
      <c r="B1464" s="32" t="str">
        <f>VLOOKUP(K1464,'Tables to Convert'!$B$4:$C$19,2,FALSE)</f>
        <v>High School Diploma</v>
      </c>
      <c r="C1464" s="33">
        <f t="shared" si="90"/>
        <v>15000</v>
      </c>
      <c r="D1464" s="32" t="str">
        <f>VLOOKUP(L1464,'Tables to Convert'!$E$3:$F$7,2,FALSE)</f>
        <v>White</v>
      </c>
      <c r="E1464" s="32" t="str">
        <f>VLOOKUP(M1464,'Tables to Convert'!$H$3:$I$5,2,FALSE)</f>
        <v>Female</v>
      </c>
      <c r="F1464" s="32" t="str">
        <f>VLOOKUP(N1464,'Tables to Convert'!$K$3:$L$8,2,FALSE)</f>
        <v>Ohio</v>
      </c>
      <c r="G1464" s="40">
        <f t="shared" si="91"/>
        <v>42</v>
      </c>
      <c r="H1464" s="34">
        <f t="shared" si="92"/>
        <v>6</v>
      </c>
      <c r="I1464" s="12">
        <v>40</v>
      </c>
      <c r="J1464" s="12">
        <v>42</v>
      </c>
      <c r="K1464" s="12">
        <v>39</v>
      </c>
      <c r="L1464" s="12">
        <v>1</v>
      </c>
      <c r="M1464" s="12">
        <v>2</v>
      </c>
      <c r="N1464" s="12">
        <v>31</v>
      </c>
      <c r="O1464" s="12">
        <v>6</v>
      </c>
      <c r="P1464" s="26">
        <v>15000</v>
      </c>
      <c r="Q1464" s="28">
        <v>178684312</v>
      </c>
      <c r="R1464"/>
      <c r="S1464"/>
    </row>
    <row r="1465" spans="1:19">
      <c r="A1465" s="31">
        <f t="shared" si="89"/>
        <v>0</v>
      </c>
      <c r="B1465" s="32" t="str">
        <f>VLOOKUP(K1465,'Tables to Convert'!$B$4:$C$19,2,FALSE)</f>
        <v>Bachelors</v>
      </c>
      <c r="C1465" s="33">
        <f t="shared" si="90"/>
        <v>47000</v>
      </c>
      <c r="D1465" s="32" t="str">
        <f>VLOOKUP(L1465,'Tables to Convert'!$E$3:$F$7,2,FALSE)</f>
        <v>White</v>
      </c>
      <c r="E1465" s="32" t="str">
        <f>VLOOKUP(M1465,'Tables to Convert'!$H$3:$I$5,2,FALSE)</f>
        <v>Male</v>
      </c>
      <c r="F1465" s="32" t="str">
        <f>VLOOKUP(N1465,'Tables to Convert'!$K$3:$L$8,2,FALSE)</f>
        <v>Ohio</v>
      </c>
      <c r="G1465" s="40">
        <f t="shared" si="91"/>
        <v>46</v>
      </c>
      <c r="H1465" s="34">
        <f t="shared" si="92"/>
        <v>5</v>
      </c>
      <c r="I1465" s="12">
        <v>0</v>
      </c>
      <c r="J1465" s="12">
        <v>46</v>
      </c>
      <c r="K1465" s="12">
        <v>44</v>
      </c>
      <c r="L1465" s="12">
        <v>1</v>
      </c>
      <c r="M1465" s="12">
        <v>1</v>
      </c>
      <c r="N1465" s="12">
        <v>31</v>
      </c>
      <c r="O1465" s="12">
        <v>5</v>
      </c>
      <c r="P1465" s="26">
        <v>47000</v>
      </c>
      <c r="Q1465" s="28">
        <v>941355499</v>
      </c>
      <c r="R1465"/>
      <c r="S1465"/>
    </row>
    <row r="1466" spans="1:19">
      <c r="A1466" s="31">
        <f t="shared" si="89"/>
        <v>64</v>
      </c>
      <c r="B1466" s="32" t="str">
        <f>VLOOKUP(K1466,'Tables to Convert'!$B$4:$C$19,2,FALSE)</f>
        <v>Some College</v>
      </c>
      <c r="C1466" s="33">
        <f t="shared" si="90"/>
        <v>38000</v>
      </c>
      <c r="D1466" s="32" t="str">
        <f>VLOOKUP(L1466,'Tables to Convert'!$E$3:$F$7,2,FALSE)</f>
        <v>White</v>
      </c>
      <c r="E1466" s="32" t="str">
        <f>VLOOKUP(M1466,'Tables to Convert'!$H$3:$I$5,2,FALSE)</f>
        <v>Male</v>
      </c>
      <c r="F1466" s="32" t="str">
        <f>VLOOKUP(N1466,'Tables to Convert'!$K$3:$L$8,2,FALSE)</f>
        <v>Ohio</v>
      </c>
      <c r="G1466" s="40">
        <f t="shared" si="91"/>
        <v>32</v>
      </c>
      <c r="H1466" s="34">
        <f t="shared" si="92"/>
        <v>3</v>
      </c>
      <c r="I1466" s="12">
        <v>64</v>
      </c>
      <c r="J1466" s="12">
        <v>32</v>
      </c>
      <c r="K1466" s="12">
        <v>43</v>
      </c>
      <c r="L1466" s="12">
        <v>1</v>
      </c>
      <c r="M1466" s="12">
        <v>1</v>
      </c>
      <c r="N1466" s="12">
        <v>31</v>
      </c>
      <c r="O1466" s="12">
        <v>3</v>
      </c>
      <c r="P1466" s="26">
        <v>38000</v>
      </c>
      <c r="Q1466" s="28">
        <v>616062443</v>
      </c>
      <c r="R1466"/>
      <c r="S1466"/>
    </row>
    <row r="1467" spans="1:19">
      <c r="A1467" s="31">
        <f t="shared" si="89"/>
        <v>48</v>
      </c>
      <c r="B1467" s="32" t="str">
        <f>VLOOKUP(K1467,'Tables to Convert'!$B$4:$C$19,2,FALSE)</f>
        <v>Some College</v>
      </c>
      <c r="C1467" s="33">
        <f t="shared" si="90"/>
        <v>25640</v>
      </c>
      <c r="D1467" s="32" t="str">
        <f>VLOOKUP(L1467,'Tables to Convert'!$E$3:$F$7,2,FALSE)</f>
        <v>White</v>
      </c>
      <c r="E1467" s="32" t="str">
        <f>VLOOKUP(M1467,'Tables to Convert'!$H$3:$I$5,2,FALSE)</f>
        <v>Female</v>
      </c>
      <c r="F1467" s="32" t="str">
        <f>VLOOKUP(N1467,'Tables to Convert'!$K$3:$L$8,2,FALSE)</f>
        <v>Ohio</v>
      </c>
      <c r="G1467" s="40">
        <f t="shared" si="91"/>
        <v>55</v>
      </c>
      <c r="H1467" s="34">
        <f t="shared" si="92"/>
        <v>4</v>
      </c>
      <c r="I1467" s="12">
        <v>48</v>
      </c>
      <c r="J1467" s="12">
        <v>55</v>
      </c>
      <c r="K1467" s="12">
        <v>40</v>
      </c>
      <c r="L1467" s="12">
        <v>1</v>
      </c>
      <c r="M1467" s="12">
        <v>2</v>
      </c>
      <c r="N1467" s="12">
        <v>31</v>
      </c>
      <c r="O1467" s="12">
        <v>4</v>
      </c>
      <c r="P1467" s="26">
        <v>25640</v>
      </c>
      <c r="Q1467" s="28">
        <v>726177386</v>
      </c>
      <c r="R1467"/>
      <c r="S1467"/>
    </row>
    <row r="1468" spans="1:19">
      <c r="A1468" s="31">
        <f t="shared" si="89"/>
        <v>40</v>
      </c>
      <c r="B1468" s="32" t="str">
        <f>VLOOKUP(K1468,'Tables to Convert'!$B$4:$C$19,2,FALSE)</f>
        <v>High School Diploma</v>
      </c>
      <c r="C1468" s="33">
        <f t="shared" si="90"/>
        <v>49000</v>
      </c>
      <c r="D1468" s="32" t="str">
        <f>VLOOKUP(L1468,'Tables to Convert'!$E$3:$F$7,2,FALSE)</f>
        <v>White</v>
      </c>
      <c r="E1468" s="32" t="str">
        <f>VLOOKUP(M1468,'Tables to Convert'!$H$3:$I$5,2,FALSE)</f>
        <v>Male</v>
      </c>
      <c r="F1468" s="32" t="str">
        <f>VLOOKUP(N1468,'Tables to Convert'!$K$3:$L$8,2,FALSE)</f>
        <v>Ohio</v>
      </c>
      <c r="G1468" s="40">
        <f t="shared" si="91"/>
        <v>39</v>
      </c>
      <c r="H1468" s="34">
        <f t="shared" si="92"/>
        <v>6</v>
      </c>
      <c r="I1468" s="12">
        <v>40</v>
      </c>
      <c r="J1468" s="12">
        <v>39</v>
      </c>
      <c r="K1468" s="12">
        <v>39</v>
      </c>
      <c r="L1468" s="12">
        <v>1</v>
      </c>
      <c r="M1468" s="12">
        <v>1</v>
      </c>
      <c r="N1468" s="12">
        <v>31</v>
      </c>
      <c r="O1468" s="12">
        <v>6</v>
      </c>
      <c r="P1468" s="26">
        <v>49000</v>
      </c>
      <c r="Q1468" s="28">
        <v>742097698</v>
      </c>
      <c r="R1468"/>
      <c r="S1468"/>
    </row>
    <row r="1469" spans="1:19">
      <c r="A1469" s="31">
        <f t="shared" si="89"/>
        <v>0</v>
      </c>
      <c r="B1469" s="32" t="str">
        <f>VLOOKUP(K1469,'Tables to Convert'!$B$4:$C$19,2,FALSE)</f>
        <v>Graduate School</v>
      </c>
      <c r="C1469" s="33">
        <f t="shared" si="90"/>
        <v>0</v>
      </c>
      <c r="D1469" s="32" t="str">
        <f>VLOOKUP(L1469,'Tables to Convert'!$E$3:$F$7,2,FALSE)</f>
        <v>White</v>
      </c>
      <c r="E1469" s="32" t="str">
        <f>VLOOKUP(M1469,'Tables to Convert'!$H$3:$I$5,2,FALSE)</f>
        <v>Male</v>
      </c>
      <c r="F1469" s="32" t="str">
        <f>VLOOKUP(N1469,'Tables to Convert'!$K$3:$L$8,2,FALSE)</f>
        <v>Ohio</v>
      </c>
      <c r="G1469" s="40">
        <f t="shared" si="91"/>
        <v>34</v>
      </c>
      <c r="H1469" s="34">
        <f t="shared" si="92"/>
        <v>5</v>
      </c>
      <c r="I1469" s="12">
        <v>0</v>
      </c>
      <c r="J1469" s="12">
        <v>34</v>
      </c>
      <c r="K1469" s="12">
        <v>45</v>
      </c>
      <c r="L1469" s="12">
        <v>1</v>
      </c>
      <c r="M1469" s="12">
        <v>1</v>
      </c>
      <c r="N1469" s="12">
        <v>31</v>
      </c>
      <c r="O1469" s="12">
        <v>5</v>
      </c>
      <c r="P1469" s="26">
        <v>0</v>
      </c>
      <c r="Q1469" s="28">
        <v>266356621</v>
      </c>
      <c r="R1469"/>
      <c r="S1469"/>
    </row>
    <row r="1470" spans="1:19">
      <c r="A1470" s="31">
        <f t="shared" si="89"/>
        <v>60</v>
      </c>
      <c r="B1470" s="32" t="str">
        <f>VLOOKUP(K1470,'Tables to Convert'!$B$4:$C$19,2,FALSE)</f>
        <v>Graduate School</v>
      </c>
      <c r="C1470" s="33">
        <f t="shared" si="90"/>
        <v>402204</v>
      </c>
      <c r="D1470" s="32" t="str">
        <f>VLOOKUP(L1470,'Tables to Convert'!$E$3:$F$7,2,FALSE)</f>
        <v>White</v>
      </c>
      <c r="E1470" s="32" t="str">
        <f>VLOOKUP(M1470,'Tables to Convert'!$H$3:$I$5,2,FALSE)</f>
        <v>Female</v>
      </c>
      <c r="F1470" s="32" t="str">
        <f>VLOOKUP(N1470,'Tables to Convert'!$K$3:$L$8,2,FALSE)</f>
        <v>Ohio</v>
      </c>
      <c r="G1470" s="40">
        <f t="shared" si="91"/>
        <v>36</v>
      </c>
      <c r="H1470" s="34">
        <f t="shared" si="92"/>
        <v>5</v>
      </c>
      <c r="I1470" s="12">
        <v>60</v>
      </c>
      <c r="J1470" s="12">
        <v>36</v>
      </c>
      <c r="K1470" s="12">
        <v>45</v>
      </c>
      <c r="L1470" s="12">
        <v>1</v>
      </c>
      <c r="M1470" s="12">
        <v>2</v>
      </c>
      <c r="N1470" s="12">
        <v>31</v>
      </c>
      <c r="O1470" s="12">
        <v>5</v>
      </c>
      <c r="P1470" s="26">
        <v>402204</v>
      </c>
      <c r="Q1470" s="28">
        <v>13309538</v>
      </c>
      <c r="R1470"/>
      <c r="S1470"/>
    </row>
    <row r="1471" spans="1:19">
      <c r="A1471" s="31">
        <f t="shared" si="89"/>
        <v>55</v>
      </c>
      <c r="B1471" s="32" t="str">
        <f>VLOOKUP(K1471,'Tables to Convert'!$B$4:$C$19,2,FALSE)</f>
        <v>Some College</v>
      </c>
      <c r="C1471" s="33">
        <f t="shared" si="90"/>
        <v>65000</v>
      </c>
      <c r="D1471" s="32" t="str">
        <f>VLOOKUP(L1471,'Tables to Convert'!$E$3:$F$7,2,FALSE)</f>
        <v>White</v>
      </c>
      <c r="E1471" s="32" t="str">
        <f>VLOOKUP(M1471,'Tables to Convert'!$H$3:$I$5,2,FALSE)</f>
        <v>Male</v>
      </c>
      <c r="F1471" s="32" t="str">
        <f>VLOOKUP(N1471,'Tables to Convert'!$K$3:$L$8,2,FALSE)</f>
        <v>Ohio</v>
      </c>
      <c r="G1471" s="40">
        <f t="shared" si="91"/>
        <v>46</v>
      </c>
      <c r="H1471" s="34">
        <f t="shared" si="92"/>
        <v>3</v>
      </c>
      <c r="I1471" s="12">
        <v>55</v>
      </c>
      <c r="J1471" s="12">
        <v>46</v>
      </c>
      <c r="K1471" s="12">
        <v>40</v>
      </c>
      <c r="L1471" s="12">
        <v>1</v>
      </c>
      <c r="M1471" s="12">
        <v>1</v>
      </c>
      <c r="N1471" s="12">
        <v>31</v>
      </c>
      <c r="O1471" s="12">
        <v>3</v>
      </c>
      <c r="P1471" s="26">
        <v>65000</v>
      </c>
      <c r="Q1471" s="28">
        <v>360353770</v>
      </c>
      <c r="R1471"/>
      <c r="S1471"/>
    </row>
    <row r="1472" spans="1:19">
      <c r="A1472" s="31">
        <f t="shared" si="89"/>
        <v>38</v>
      </c>
      <c r="B1472" s="32" t="str">
        <f>VLOOKUP(K1472,'Tables to Convert'!$B$4:$C$19,2,FALSE)</f>
        <v>High School Diploma</v>
      </c>
      <c r="C1472" s="33">
        <f t="shared" si="90"/>
        <v>14000</v>
      </c>
      <c r="D1472" s="32" t="str">
        <f>VLOOKUP(L1472,'Tables to Convert'!$E$3:$F$7,2,FALSE)</f>
        <v>White</v>
      </c>
      <c r="E1472" s="32" t="str">
        <f>VLOOKUP(M1472,'Tables to Convert'!$H$3:$I$5,2,FALSE)</f>
        <v>Female</v>
      </c>
      <c r="F1472" s="32" t="str">
        <f>VLOOKUP(N1472,'Tables to Convert'!$K$3:$L$8,2,FALSE)</f>
        <v>Ohio</v>
      </c>
      <c r="G1472" s="40">
        <f t="shared" si="91"/>
        <v>44</v>
      </c>
      <c r="H1472" s="34">
        <f t="shared" si="92"/>
        <v>3</v>
      </c>
      <c r="I1472" s="12">
        <v>38</v>
      </c>
      <c r="J1472" s="12">
        <v>44</v>
      </c>
      <c r="K1472" s="12">
        <v>39</v>
      </c>
      <c r="L1472" s="12">
        <v>1</v>
      </c>
      <c r="M1472" s="12">
        <v>2</v>
      </c>
      <c r="N1472" s="12">
        <v>31</v>
      </c>
      <c r="O1472" s="12">
        <v>3</v>
      </c>
      <c r="P1472" s="26">
        <v>14000</v>
      </c>
      <c r="Q1472" s="28">
        <v>440306567</v>
      </c>
      <c r="R1472"/>
      <c r="S1472"/>
    </row>
    <row r="1473" spans="1:19">
      <c r="A1473" s="31">
        <f t="shared" si="89"/>
        <v>40</v>
      </c>
      <c r="B1473" s="32" t="str">
        <f>VLOOKUP(K1473,'Tables to Convert'!$B$4:$C$19,2,FALSE)</f>
        <v>Bachelors</v>
      </c>
      <c r="C1473" s="33">
        <f t="shared" si="90"/>
        <v>18770</v>
      </c>
      <c r="D1473" s="32" t="str">
        <f>VLOOKUP(L1473,'Tables to Convert'!$E$3:$F$7,2,FALSE)</f>
        <v>White</v>
      </c>
      <c r="E1473" s="32" t="str">
        <f>VLOOKUP(M1473,'Tables to Convert'!$H$3:$I$5,2,FALSE)</f>
        <v>Male</v>
      </c>
      <c r="F1473" s="32" t="str">
        <f>VLOOKUP(N1473,'Tables to Convert'!$K$3:$L$8,2,FALSE)</f>
        <v>Ohio</v>
      </c>
      <c r="G1473" s="40">
        <f t="shared" si="91"/>
        <v>34</v>
      </c>
      <c r="H1473" s="34">
        <f t="shared" si="92"/>
        <v>3</v>
      </c>
      <c r="I1473" s="12">
        <v>40</v>
      </c>
      <c r="J1473" s="12">
        <v>34</v>
      </c>
      <c r="K1473" s="12">
        <v>44</v>
      </c>
      <c r="L1473" s="12">
        <v>1</v>
      </c>
      <c r="M1473" s="12">
        <v>1</v>
      </c>
      <c r="N1473" s="12">
        <v>31</v>
      </c>
      <c r="O1473" s="12">
        <v>3</v>
      </c>
      <c r="P1473" s="26">
        <v>18770</v>
      </c>
      <c r="Q1473" s="28">
        <v>51106715</v>
      </c>
      <c r="R1473"/>
      <c r="S1473"/>
    </row>
    <row r="1474" spans="1:19">
      <c r="A1474" s="31">
        <f t="shared" si="89"/>
        <v>40</v>
      </c>
      <c r="B1474" s="32" t="str">
        <f>VLOOKUP(K1474,'Tables to Convert'!$B$4:$C$19,2,FALSE)</f>
        <v>Some College</v>
      </c>
      <c r="C1474" s="33">
        <f t="shared" si="90"/>
        <v>18765</v>
      </c>
      <c r="D1474" s="32" t="str">
        <f>VLOOKUP(L1474,'Tables to Convert'!$E$3:$F$7,2,FALSE)</f>
        <v>White</v>
      </c>
      <c r="E1474" s="32" t="str">
        <f>VLOOKUP(M1474,'Tables to Convert'!$H$3:$I$5,2,FALSE)</f>
        <v>Female</v>
      </c>
      <c r="F1474" s="32" t="str">
        <f>VLOOKUP(N1474,'Tables to Convert'!$K$3:$L$8,2,FALSE)</f>
        <v>Ohio</v>
      </c>
      <c r="G1474" s="40">
        <f t="shared" si="91"/>
        <v>27</v>
      </c>
      <c r="H1474" s="34">
        <f t="shared" si="92"/>
        <v>3</v>
      </c>
      <c r="I1474" s="12">
        <v>40</v>
      </c>
      <c r="J1474" s="12">
        <v>27</v>
      </c>
      <c r="K1474" s="12">
        <v>40</v>
      </c>
      <c r="L1474" s="12">
        <v>1</v>
      </c>
      <c r="M1474" s="12">
        <v>2</v>
      </c>
      <c r="N1474" s="12">
        <v>31</v>
      </c>
      <c r="O1474" s="12">
        <v>3</v>
      </c>
      <c r="P1474" s="26">
        <v>18765</v>
      </c>
      <c r="Q1474" s="28">
        <v>577537988</v>
      </c>
      <c r="R1474"/>
      <c r="S1474"/>
    </row>
    <row r="1475" spans="1:19">
      <c r="A1475" s="31">
        <f t="shared" si="89"/>
        <v>40</v>
      </c>
      <c r="B1475" s="32" t="str">
        <f>VLOOKUP(K1475,'Tables to Convert'!$B$4:$C$19,2,FALSE)</f>
        <v>Some College</v>
      </c>
      <c r="C1475" s="33">
        <f t="shared" si="90"/>
        <v>27000</v>
      </c>
      <c r="D1475" s="32" t="str">
        <f>VLOOKUP(L1475,'Tables to Convert'!$E$3:$F$7,2,FALSE)</f>
        <v>White</v>
      </c>
      <c r="E1475" s="32" t="str">
        <f>VLOOKUP(M1475,'Tables to Convert'!$H$3:$I$5,2,FALSE)</f>
        <v>Male</v>
      </c>
      <c r="F1475" s="32" t="str">
        <f>VLOOKUP(N1475,'Tables to Convert'!$K$3:$L$8,2,FALSE)</f>
        <v>Ohio</v>
      </c>
      <c r="G1475" s="40">
        <f t="shared" si="91"/>
        <v>46</v>
      </c>
      <c r="H1475" s="34">
        <f t="shared" si="92"/>
        <v>7</v>
      </c>
      <c r="I1475" s="12">
        <v>40</v>
      </c>
      <c r="J1475" s="12">
        <v>46</v>
      </c>
      <c r="K1475" s="12">
        <v>40</v>
      </c>
      <c r="L1475" s="12">
        <v>1</v>
      </c>
      <c r="M1475" s="12">
        <v>1</v>
      </c>
      <c r="N1475" s="12">
        <v>31</v>
      </c>
      <c r="O1475" s="12">
        <v>7</v>
      </c>
      <c r="P1475" s="26">
        <v>27000</v>
      </c>
      <c r="Q1475" s="28">
        <v>894527664</v>
      </c>
      <c r="R1475"/>
      <c r="S1475"/>
    </row>
    <row r="1476" spans="1:19">
      <c r="A1476" s="31">
        <f t="shared" si="89"/>
        <v>40</v>
      </c>
      <c r="B1476" s="32" t="str">
        <f>VLOOKUP(K1476,'Tables to Convert'!$B$4:$C$19,2,FALSE)</f>
        <v>Some College</v>
      </c>
      <c r="C1476" s="33">
        <f t="shared" si="90"/>
        <v>20000</v>
      </c>
      <c r="D1476" s="32" t="str">
        <f>VLOOKUP(L1476,'Tables to Convert'!$E$3:$F$7,2,FALSE)</f>
        <v>White</v>
      </c>
      <c r="E1476" s="32" t="str">
        <f>VLOOKUP(M1476,'Tables to Convert'!$H$3:$I$5,2,FALSE)</f>
        <v>Female</v>
      </c>
      <c r="F1476" s="32" t="str">
        <f>VLOOKUP(N1476,'Tables to Convert'!$K$3:$L$8,2,FALSE)</f>
        <v>Ohio</v>
      </c>
      <c r="G1476" s="40">
        <f t="shared" si="91"/>
        <v>42</v>
      </c>
      <c r="H1476" s="34">
        <f t="shared" si="92"/>
        <v>7</v>
      </c>
      <c r="I1476" s="12">
        <v>40</v>
      </c>
      <c r="J1476" s="12">
        <v>42</v>
      </c>
      <c r="K1476" s="12">
        <v>42</v>
      </c>
      <c r="L1476" s="12">
        <v>1</v>
      </c>
      <c r="M1476" s="12">
        <v>2</v>
      </c>
      <c r="N1476" s="12">
        <v>31</v>
      </c>
      <c r="O1476" s="12">
        <v>7</v>
      </c>
      <c r="P1476" s="26">
        <v>20000</v>
      </c>
      <c r="Q1476" s="28">
        <v>197144583</v>
      </c>
      <c r="R1476"/>
      <c r="S1476"/>
    </row>
    <row r="1477" spans="1:19">
      <c r="A1477" s="31">
        <f t="shared" si="89"/>
        <v>40</v>
      </c>
      <c r="B1477" s="32" t="str">
        <f>VLOOKUP(K1477,'Tables to Convert'!$B$4:$C$19,2,FALSE)</f>
        <v>High School Diploma</v>
      </c>
      <c r="C1477" s="33">
        <f t="shared" si="90"/>
        <v>6300</v>
      </c>
      <c r="D1477" s="32" t="str">
        <f>VLOOKUP(L1477,'Tables to Convert'!$E$3:$F$7,2,FALSE)</f>
        <v>White</v>
      </c>
      <c r="E1477" s="32" t="str">
        <f>VLOOKUP(M1477,'Tables to Convert'!$H$3:$I$5,2,FALSE)</f>
        <v>Male</v>
      </c>
      <c r="F1477" s="32" t="str">
        <f>VLOOKUP(N1477,'Tables to Convert'!$K$3:$L$8,2,FALSE)</f>
        <v>Ohio</v>
      </c>
      <c r="G1477" s="40">
        <f t="shared" si="91"/>
        <v>30</v>
      </c>
      <c r="H1477" s="34">
        <f t="shared" si="92"/>
        <v>6</v>
      </c>
      <c r="I1477" s="12">
        <v>40</v>
      </c>
      <c r="J1477" s="12">
        <v>30</v>
      </c>
      <c r="K1477" s="12">
        <v>39</v>
      </c>
      <c r="L1477" s="12">
        <v>1</v>
      </c>
      <c r="M1477" s="12">
        <v>1</v>
      </c>
      <c r="N1477" s="12">
        <v>31</v>
      </c>
      <c r="O1477" s="12">
        <v>6</v>
      </c>
      <c r="P1477" s="26">
        <v>6300</v>
      </c>
      <c r="Q1477" s="28">
        <v>326563670</v>
      </c>
      <c r="R1477"/>
      <c r="S1477"/>
    </row>
    <row r="1478" spans="1:19">
      <c r="A1478" s="31">
        <f t="shared" ref="A1478:A1541" si="93">I1478</f>
        <v>48</v>
      </c>
      <c r="B1478" s="32" t="str">
        <f>VLOOKUP(K1478,'Tables to Convert'!$B$4:$C$19,2,FALSE)</f>
        <v>Some College</v>
      </c>
      <c r="C1478" s="33">
        <f t="shared" ref="C1478:C1541" si="94">P1478</f>
        <v>30000</v>
      </c>
      <c r="D1478" s="32" t="str">
        <f>VLOOKUP(L1478,'Tables to Convert'!$E$3:$F$7,2,FALSE)</f>
        <v>White</v>
      </c>
      <c r="E1478" s="32" t="str">
        <f>VLOOKUP(M1478,'Tables to Convert'!$H$3:$I$5,2,FALSE)</f>
        <v>Female</v>
      </c>
      <c r="F1478" s="32" t="str">
        <f>VLOOKUP(N1478,'Tables to Convert'!$K$3:$L$8,2,FALSE)</f>
        <v>Ohio</v>
      </c>
      <c r="G1478" s="40">
        <f t="shared" ref="G1478:G1541" si="95">J1478</f>
        <v>47</v>
      </c>
      <c r="H1478" s="34">
        <f t="shared" ref="H1478:H1541" si="96">O1478</f>
        <v>6</v>
      </c>
      <c r="I1478" s="12">
        <v>48</v>
      </c>
      <c r="J1478" s="12">
        <v>47</v>
      </c>
      <c r="K1478" s="12">
        <v>40</v>
      </c>
      <c r="L1478" s="12">
        <v>1</v>
      </c>
      <c r="M1478" s="12">
        <v>2</v>
      </c>
      <c r="N1478" s="12">
        <v>31</v>
      </c>
      <c r="O1478" s="12">
        <v>6</v>
      </c>
      <c r="P1478" s="26">
        <v>30000</v>
      </c>
      <c r="Q1478" s="28">
        <v>289157268</v>
      </c>
      <c r="R1478"/>
      <c r="S1478"/>
    </row>
    <row r="1479" spans="1:19">
      <c r="A1479" s="31">
        <f t="shared" si="93"/>
        <v>0</v>
      </c>
      <c r="B1479" s="32" t="str">
        <f>VLOOKUP(K1479,'Tables to Convert'!$B$4:$C$19,2,FALSE)</f>
        <v>11th Grade</v>
      </c>
      <c r="C1479" s="33">
        <f t="shared" si="94"/>
        <v>50000</v>
      </c>
      <c r="D1479" s="32" t="str">
        <f>VLOOKUP(L1479,'Tables to Convert'!$E$3:$F$7,2,FALSE)</f>
        <v>White</v>
      </c>
      <c r="E1479" s="32" t="str">
        <f>VLOOKUP(M1479,'Tables to Convert'!$H$3:$I$5,2,FALSE)</f>
        <v>Male</v>
      </c>
      <c r="F1479" s="32" t="str">
        <f>VLOOKUP(N1479,'Tables to Convert'!$K$3:$L$8,2,FALSE)</f>
        <v>Ohio</v>
      </c>
      <c r="G1479" s="40">
        <f t="shared" si="95"/>
        <v>53</v>
      </c>
      <c r="H1479" s="34">
        <f t="shared" si="96"/>
        <v>1</v>
      </c>
      <c r="I1479" s="12">
        <v>0</v>
      </c>
      <c r="J1479" s="12">
        <v>53</v>
      </c>
      <c r="K1479" s="12">
        <v>37</v>
      </c>
      <c r="L1479" s="12">
        <v>1</v>
      </c>
      <c r="M1479" s="12">
        <v>1</v>
      </c>
      <c r="N1479" s="12">
        <v>31</v>
      </c>
      <c r="O1479" s="12">
        <v>1</v>
      </c>
      <c r="P1479" s="26">
        <v>50000</v>
      </c>
      <c r="Q1479" s="28">
        <v>294718969</v>
      </c>
      <c r="R1479"/>
      <c r="S1479"/>
    </row>
    <row r="1480" spans="1:19">
      <c r="A1480" s="31">
        <f t="shared" si="93"/>
        <v>50</v>
      </c>
      <c r="B1480" s="32" t="str">
        <f>VLOOKUP(K1480,'Tables to Convert'!$B$4:$C$19,2,FALSE)</f>
        <v>Some College</v>
      </c>
      <c r="C1480" s="33">
        <f t="shared" si="94"/>
        <v>65000</v>
      </c>
      <c r="D1480" s="32" t="str">
        <f>VLOOKUP(L1480,'Tables to Convert'!$E$3:$F$7,2,FALSE)</f>
        <v>White</v>
      </c>
      <c r="E1480" s="32" t="str">
        <f>VLOOKUP(M1480,'Tables to Convert'!$H$3:$I$5,2,FALSE)</f>
        <v>Male</v>
      </c>
      <c r="F1480" s="32" t="str">
        <f>VLOOKUP(N1480,'Tables to Convert'!$K$3:$L$8,2,FALSE)</f>
        <v>Ohio</v>
      </c>
      <c r="G1480" s="40">
        <f t="shared" si="95"/>
        <v>44</v>
      </c>
      <c r="H1480" s="34">
        <f t="shared" si="96"/>
        <v>1</v>
      </c>
      <c r="I1480" s="12">
        <v>50</v>
      </c>
      <c r="J1480" s="12">
        <v>44</v>
      </c>
      <c r="K1480" s="12">
        <v>40</v>
      </c>
      <c r="L1480" s="12">
        <v>1</v>
      </c>
      <c r="M1480" s="12">
        <v>1</v>
      </c>
      <c r="N1480" s="12">
        <v>31</v>
      </c>
      <c r="O1480" s="12">
        <v>1</v>
      </c>
      <c r="P1480" s="26">
        <v>65000</v>
      </c>
      <c r="Q1480" s="28">
        <v>984738522</v>
      </c>
      <c r="R1480"/>
      <c r="S1480"/>
    </row>
    <row r="1481" spans="1:19">
      <c r="A1481" s="31">
        <f t="shared" si="93"/>
        <v>40</v>
      </c>
      <c r="B1481" s="32" t="str">
        <f>VLOOKUP(K1481,'Tables to Convert'!$B$4:$C$19,2,FALSE)</f>
        <v>High School Diploma</v>
      </c>
      <c r="C1481" s="33">
        <f t="shared" si="94"/>
        <v>52500</v>
      </c>
      <c r="D1481" s="32" t="str">
        <f>VLOOKUP(L1481,'Tables to Convert'!$E$3:$F$7,2,FALSE)</f>
        <v>White</v>
      </c>
      <c r="E1481" s="32" t="str">
        <f>VLOOKUP(M1481,'Tables to Convert'!$H$3:$I$5,2,FALSE)</f>
        <v>Male</v>
      </c>
      <c r="F1481" s="32" t="str">
        <f>VLOOKUP(N1481,'Tables to Convert'!$K$3:$L$8,2,FALSE)</f>
        <v>Ohio</v>
      </c>
      <c r="G1481" s="40">
        <f t="shared" si="95"/>
        <v>44</v>
      </c>
      <c r="H1481" s="34">
        <f t="shared" si="96"/>
        <v>1</v>
      </c>
      <c r="I1481" s="12">
        <v>40</v>
      </c>
      <c r="J1481" s="12">
        <v>44</v>
      </c>
      <c r="K1481" s="12">
        <v>39</v>
      </c>
      <c r="L1481" s="12">
        <v>1</v>
      </c>
      <c r="M1481" s="12">
        <v>1</v>
      </c>
      <c r="N1481" s="12">
        <v>31</v>
      </c>
      <c r="O1481" s="12">
        <v>1</v>
      </c>
      <c r="P1481" s="26">
        <v>52500</v>
      </c>
      <c r="Q1481" s="28">
        <v>646724200</v>
      </c>
      <c r="R1481"/>
      <c r="S1481"/>
    </row>
    <row r="1482" spans="1:19">
      <c r="A1482" s="31">
        <f t="shared" si="93"/>
        <v>40</v>
      </c>
      <c r="B1482" s="32" t="str">
        <f>VLOOKUP(K1482,'Tables to Convert'!$B$4:$C$19,2,FALSE)</f>
        <v>High School Diploma</v>
      </c>
      <c r="C1482" s="33">
        <f t="shared" si="94"/>
        <v>56000</v>
      </c>
      <c r="D1482" s="32" t="str">
        <f>VLOOKUP(L1482,'Tables to Convert'!$E$3:$F$7,2,FALSE)</f>
        <v>White</v>
      </c>
      <c r="E1482" s="32" t="str">
        <f>VLOOKUP(M1482,'Tables to Convert'!$H$3:$I$5,2,FALSE)</f>
        <v>Female</v>
      </c>
      <c r="F1482" s="32" t="str">
        <f>VLOOKUP(N1482,'Tables to Convert'!$K$3:$L$8,2,FALSE)</f>
        <v>Ohio</v>
      </c>
      <c r="G1482" s="40">
        <f t="shared" si="95"/>
        <v>47</v>
      </c>
      <c r="H1482" s="34">
        <f t="shared" si="96"/>
        <v>1</v>
      </c>
      <c r="I1482" s="12">
        <v>40</v>
      </c>
      <c r="J1482" s="12">
        <v>47</v>
      </c>
      <c r="K1482" s="12">
        <v>39</v>
      </c>
      <c r="L1482" s="12">
        <v>1</v>
      </c>
      <c r="M1482" s="12">
        <v>2</v>
      </c>
      <c r="N1482" s="12">
        <v>31</v>
      </c>
      <c r="O1482" s="12">
        <v>1</v>
      </c>
      <c r="P1482" s="26">
        <v>56000</v>
      </c>
      <c r="Q1482" s="28">
        <v>237341342</v>
      </c>
      <c r="R1482"/>
      <c r="S1482"/>
    </row>
    <row r="1483" spans="1:19">
      <c r="A1483" s="31">
        <f t="shared" si="93"/>
        <v>48</v>
      </c>
      <c r="B1483" s="32" t="str">
        <f>VLOOKUP(K1483,'Tables to Convert'!$B$4:$C$19,2,FALSE)</f>
        <v>High School Diploma</v>
      </c>
      <c r="C1483" s="33">
        <f t="shared" si="94"/>
        <v>63000</v>
      </c>
      <c r="D1483" s="32" t="str">
        <f>VLOOKUP(L1483,'Tables to Convert'!$E$3:$F$7,2,FALSE)</f>
        <v>White</v>
      </c>
      <c r="E1483" s="32" t="str">
        <f>VLOOKUP(M1483,'Tables to Convert'!$H$3:$I$5,2,FALSE)</f>
        <v>Male</v>
      </c>
      <c r="F1483" s="32" t="str">
        <f>VLOOKUP(N1483,'Tables to Convert'!$K$3:$L$8,2,FALSE)</f>
        <v>Ohio</v>
      </c>
      <c r="G1483" s="40">
        <f t="shared" si="95"/>
        <v>52</v>
      </c>
      <c r="H1483" s="34">
        <f t="shared" si="96"/>
        <v>1</v>
      </c>
      <c r="I1483" s="12">
        <v>48</v>
      </c>
      <c r="J1483" s="12">
        <v>52</v>
      </c>
      <c r="K1483" s="12">
        <v>39</v>
      </c>
      <c r="L1483" s="12">
        <v>1</v>
      </c>
      <c r="M1483" s="12">
        <v>1</v>
      </c>
      <c r="N1483" s="12">
        <v>31</v>
      </c>
      <c r="O1483" s="12">
        <v>1</v>
      </c>
      <c r="P1483" s="26">
        <v>63000</v>
      </c>
      <c r="Q1483" s="28">
        <v>355365416</v>
      </c>
      <c r="R1483"/>
      <c r="S1483"/>
    </row>
    <row r="1484" spans="1:19">
      <c r="A1484" s="31">
        <f t="shared" si="93"/>
        <v>72</v>
      </c>
      <c r="B1484" s="32" t="str">
        <f>VLOOKUP(K1484,'Tables to Convert'!$B$4:$C$19,2,FALSE)</f>
        <v>Bachelors</v>
      </c>
      <c r="C1484" s="33">
        <f t="shared" si="94"/>
        <v>65000</v>
      </c>
      <c r="D1484" s="32" t="str">
        <f>VLOOKUP(L1484,'Tables to Convert'!$E$3:$F$7,2,FALSE)</f>
        <v>White</v>
      </c>
      <c r="E1484" s="32" t="str">
        <f>VLOOKUP(M1484,'Tables to Convert'!$H$3:$I$5,2,FALSE)</f>
        <v>Male</v>
      </c>
      <c r="F1484" s="32" t="str">
        <f>VLOOKUP(N1484,'Tables to Convert'!$K$3:$L$8,2,FALSE)</f>
        <v>Ohio</v>
      </c>
      <c r="G1484" s="40">
        <f t="shared" si="95"/>
        <v>44</v>
      </c>
      <c r="H1484" s="34">
        <f t="shared" si="96"/>
        <v>1</v>
      </c>
      <c r="I1484" s="12">
        <v>72</v>
      </c>
      <c r="J1484" s="12">
        <v>44</v>
      </c>
      <c r="K1484" s="12">
        <v>44</v>
      </c>
      <c r="L1484" s="12">
        <v>1</v>
      </c>
      <c r="M1484" s="12">
        <v>1</v>
      </c>
      <c r="N1484" s="12">
        <v>31</v>
      </c>
      <c r="O1484" s="12">
        <v>1</v>
      </c>
      <c r="P1484" s="26">
        <v>65000</v>
      </c>
      <c r="Q1484" s="28">
        <v>860437645</v>
      </c>
      <c r="R1484"/>
      <c r="S1484"/>
    </row>
    <row r="1485" spans="1:19">
      <c r="A1485" s="31">
        <f t="shared" si="93"/>
        <v>52</v>
      </c>
      <c r="B1485" s="32" t="str">
        <f>VLOOKUP(K1485,'Tables to Convert'!$B$4:$C$19,2,FALSE)</f>
        <v>High School Diploma</v>
      </c>
      <c r="C1485" s="33">
        <f t="shared" si="94"/>
        <v>5000</v>
      </c>
      <c r="D1485" s="32" t="str">
        <f>VLOOKUP(L1485,'Tables to Convert'!$E$3:$F$7,2,FALSE)</f>
        <v>White</v>
      </c>
      <c r="E1485" s="32" t="str">
        <f>VLOOKUP(M1485,'Tables to Convert'!$H$3:$I$5,2,FALSE)</f>
        <v>Female</v>
      </c>
      <c r="F1485" s="32" t="str">
        <f>VLOOKUP(N1485,'Tables to Convert'!$K$3:$L$8,2,FALSE)</f>
        <v>Ohio</v>
      </c>
      <c r="G1485" s="40">
        <f t="shared" si="95"/>
        <v>29</v>
      </c>
      <c r="H1485" s="34">
        <f t="shared" si="96"/>
        <v>1</v>
      </c>
      <c r="I1485" s="12">
        <v>52</v>
      </c>
      <c r="J1485" s="12">
        <v>29</v>
      </c>
      <c r="K1485" s="12">
        <v>39</v>
      </c>
      <c r="L1485" s="12">
        <v>1</v>
      </c>
      <c r="M1485" s="12">
        <v>2</v>
      </c>
      <c r="N1485" s="12">
        <v>31</v>
      </c>
      <c r="O1485" s="12">
        <v>1</v>
      </c>
      <c r="P1485" s="26">
        <v>5000</v>
      </c>
      <c r="Q1485" s="28">
        <v>312807327</v>
      </c>
      <c r="R1485"/>
      <c r="S1485"/>
    </row>
    <row r="1486" spans="1:19">
      <c r="A1486" s="31">
        <f t="shared" si="93"/>
        <v>0</v>
      </c>
      <c r="B1486" s="32" t="str">
        <f>VLOOKUP(K1486,'Tables to Convert'!$B$4:$C$19,2,FALSE)</f>
        <v>Some College</v>
      </c>
      <c r="C1486" s="33">
        <f t="shared" si="94"/>
        <v>24000</v>
      </c>
      <c r="D1486" s="32" t="str">
        <f>VLOOKUP(L1486,'Tables to Convert'!$E$3:$F$7,2,FALSE)</f>
        <v>White</v>
      </c>
      <c r="E1486" s="32" t="str">
        <f>VLOOKUP(M1486,'Tables to Convert'!$H$3:$I$5,2,FALSE)</f>
        <v>Male</v>
      </c>
      <c r="F1486" s="32" t="str">
        <f>VLOOKUP(N1486,'Tables to Convert'!$K$3:$L$8,2,FALSE)</f>
        <v>Ohio</v>
      </c>
      <c r="G1486" s="40">
        <f t="shared" si="95"/>
        <v>34</v>
      </c>
      <c r="H1486" s="34">
        <f t="shared" si="96"/>
        <v>1</v>
      </c>
      <c r="I1486" s="12">
        <v>0</v>
      </c>
      <c r="J1486" s="12">
        <v>34</v>
      </c>
      <c r="K1486" s="12">
        <v>40</v>
      </c>
      <c r="L1486" s="12">
        <v>1</v>
      </c>
      <c r="M1486" s="12">
        <v>1</v>
      </c>
      <c r="N1486" s="12">
        <v>31</v>
      </c>
      <c r="O1486" s="12">
        <v>1</v>
      </c>
      <c r="P1486" s="26">
        <v>24000</v>
      </c>
      <c r="Q1486" s="28">
        <v>395110355</v>
      </c>
      <c r="R1486"/>
      <c r="S1486"/>
    </row>
    <row r="1487" spans="1:19">
      <c r="A1487" s="31">
        <f t="shared" si="93"/>
        <v>52</v>
      </c>
      <c r="B1487" s="32" t="str">
        <f>VLOOKUP(K1487,'Tables to Convert'!$B$4:$C$19,2,FALSE)</f>
        <v>Some College</v>
      </c>
      <c r="C1487" s="33">
        <f t="shared" si="94"/>
        <v>45000</v>
      </c>
      <c r="D1487" s="32" t="str">
        <f>VLOOKUP(L1487,'Tables to Convert'!$E$3:$F$7,2,FALSE)</f>
        <v>White</v>
      </c>
      <c r="E1487" s="32" t="str">
        <f>VLOOKUP(M1487,'Tables to Convert'!$H$3:$I$5,2,FALSE)</f>
        <v>Male</v>
      </c>
      <c r="F1487" s="32" t="str">
        <f>VLOOKUP(N1487,'Tables to Convert'!$K$3:$L$8,2,FALSE)</f>
        <v>Ohio</v>
      </c>
      <c r="G1487" s="40">
        <f t="shared" si="95"/>
        <v>47</v>
      </c>
      <c r="H1487" s="34">
        <f t="shared" si="96"/>
        <v>1</v>
      </c>
      <c r="I1487" s="12">
        <v>52</v>
      </c>
      <c r="J1487" s="12">
        <v>47</v>
      </c>
      <c r="K1487" s="12">
        <v>43</v>
      </c>
      <c r="L1487" s="12">
        <v>1</v>
      </c>
      <c r="M1487" s="12">
        <v>1</v>
      </c>
      <c r="N1487" s="12">
        <v>31</v>
      </c>
      <c r="O1487" s="12">
        <v>1</v>
      </c>
      <c r="P1487" s="26">
        <v>45000</v>
      </c>
      <c r="Q1487" s="28">
        <v>931026941</v>
      </c>
      <c r="R1487"/>
      <c r="S1487"/>
    </row>
    <row r="1488" spans="1:19">
      <c r="A1488" s="31">
        <f t="shared" si="93"/>
        <v>50</v>
      </c>
      <c r="B1488" s="32" t="str">
        <f>VLOOKUP(K1488,'Tables to Convert'!$B$4:$C$19,2,FALSE)</f>
        <v>Bachelors</v>
      </c>
      <c r="C1488" s="33">
        <f t="shared" si="94"/>
        <v>45600</v>
      </c>
      <c r="D1488" s="32" t="str">
        <f>VLOOKUP(L1488,'Tables to Convert'!$E$3:$F$7,2,FALSE)</f>
        <v>White</v>
      </c>
      <c r="E1488" s="32" t="str">
        <f>VLOOKUP(M1488,'Tables to Convert'!$H$3:$I$5,2,FALSE)</f>
        <v>Female</v>
      </c>
      <c r="F1488" s="32" t="str">
        <f>VLOOKUP(N1488,'Tables to Convert'!$K$3:$L$8,2,FALSE)</f>
        <v>Ohio</v>
      </c>
      <c r="G1488" s="40">
        <f t="shared" si="95"/>
        <v>48</v>
      </c>
      <c r="H1488" s="34">
        <f t="shared" si="96"/>
        <v>1</v>
      </c>
      <c r="I1488" s="12">
        <v>50</v>
      </c>
      <c r="J1488" s="12">
        <v>48</v>
      </c>
      <c r="K1488" s="12">
        <v>44</v>
      </c>
      <c r="L1488" s="12">
        <v>1</v>
      </c>
      <c r="M1488" s="12">
        <v>2</v>
      </c>
      <c r="N1488" s="12">
        <v>31</v>
      </c>
      <c r="O1488" s="12">
        <v>1</v>
      </c>
      <c r="P1488" s="26">
        <v>45600</v>
      </c>
      <c r="Q1488" s="28">
        <v>418714093</v>
      </c>
      <c r="R1488"/>
      <c r="S1488"/>
    </row>
    <row r="1489" spans="1:19">
      <c r="A1489" s="31">
        <f t="shared" si="93"/>
        <v>60</v>
      </c>
      <c r="B1489" s="32" t="str">
        <f>VLOOKUP(K1489,'Tables to Convert'!$B$4:$C$19,2,FALSE)</f>
        <v>Some College</v>
      </c>
      <c r="C1489" s="33">
        <f t="shared" si="94"/>
        <v>61601</v>
      </c>
      <c r="D1489" s="32" t="str">
        <f>VLOOKUP(L1489,'Tables to Convert'!$E$3:$F$7,2,FALSE)</f>
        <v>White</v>
      </c>
      <c r="E1489" s="32" t="str">
        <f>VLOOKUP(M1489,'Tables to Convert'!$H$3:$I$5,2,FALSE)</f>
        <v>Male</v>
      </c>
      <c r="F1489" s="32" t="str">
        <f>VLOOKUP(N1489,'Tables to Convert'!$K$3:$L$8,2,FALSE)</f>
        <v>Ohio</v>
      </c>
      <c r="G1489" s="40">
        <f t="shared" si="95"/>
        <v>33</v>
      </c>
      <c r="H1489" s="34">
        <f t="shared" si="96"/>
        <v>7</v>
      </c>
      <c r="I1489" s="12">
        <v>60</v>
      </c>
      <c r="J1489" s="12">
        <v>33</v>
      </c>
      <c r="K1489" s="12">
        <v>43</v>
      </c>
      <c r="L1489" s="12">
        <v>1</v>
      </c>
      <c r="M1489" s="12">
        <v>1</v>
      </c>
      <c r="N1489" s="12">
        <v>31</v>
      </c>
      <c r="O1489" s="12">
        <v>7</v>
      </c>
      <c r="P1489" s="26">
        <v>61601</v>
      </c>
      <c r="Q1489" s="28">
        <v>463047272</v>
      </c>
      <c r="R1489"/>
      <c r="S1489"/>
    </row>
    <row r="1490" spans="1:19">
      <c r="A1490" s="31">
        <f t="shared" si="93"/>
        <v>60</v>
      </c>
      <c r="B1490" s="32" t="str">
        <f>VLOOKUP(K1490,'Tables to Convert'!$B$4:$C$19,2,FALSE)</f>
        <v>Some College</v>
      </c>
      <c r="C1490" s="33">
        <f t="shared" si="94"/>
        <v>46500</v>
      </c>
      <c r="D1490" s="32" t="str">
        <f>VLOOKUP(L1490,'Tables to Convert'!$E$3:$F$7,2,FALSE)</f>
        <v>White</v>
      </c>
      <c r="E1490" s="32" t="str">
        <f>VLOOKUP(M1490,'Tables to Convert'!$H$3:$I$5,2,FALSE)</f>
        <v>Male</v>
      </c>
      <c r="F1490" s="32" t="str">
        <f>VLOOKUP(N1490,'Tables to Convert'!$K$3:$L$8,2,FALSE)</f>
        <v>Ohio</v>
      </c>
      <c r="G1490" s="40">
        <f t="shared" si="95"/>
        <v>62</v>
      </c>
      <c r="H1490" s="34">
        <f t="shared" si="96"/>
        <v>8</v>
      </c>
      <c r="I1490" s="12">
        <v>60</v>
      </c>
      <c r="J1490" s="12">
        <v>62</v>
      </c>
      <c r="K1490" s="12">
        <v>40</v>
      </c>
      <c r="L1490" s="12">
        <v>1</v>
      </c>
      <c r="M1490" s="12">
        <v>1</v>
      </c>
      <c r="N1490" s="12">
        <v>31</v>
      </c>
      <c r="O1490" s="12">
        <v>8</v>
      </c>
      <c r="P1490" s="26">
        <v>46500</v>
      </c>
      <c r="Q1490" s="28">
        <v>121406542</v>
      </c>
      <c r="R1490"/>
      <c r="S1490"/>
    </row>
    <row r="1491" spans="1:19">
      <c r="A1491" s="31">
        <f t="shared" si="93"/>
        <v>50</v>
      </c>
      <c r="B1491" s="32" t="str">
        <f>VLOOKUP(K1491,'Tables to Convert'!$B$4:$C$19,2,FALSE)</f>
        <v>Bachelors</v>
      </c>
      <c r="C1491" s="33">
        <f t="shared" si="94"/>
        <v>48500</v>
      </c>
      <c r="D1491" s="32" t="str">
        <f>VLOOKUP(L1491,'Tables to Convert'!$E$3:$F$7,2,FALSE)</f>
        <v>White</v>
      </c>
      <c r="E1491" s="32" t="str">
        <f>VLOOKUP(M1491,'Tables to Convert'!$H$3:$I$5,2,FALSE)</f>
        <v>Male</v>
      </c>
      <c r="F1491" s="32" t="str">
        <f>VLOOKUP(N1491,'Tables to Convert'!$K$3:$L$8,2,FALSE)</f>
        <v>Ohio</v>
      </c>
      <c r="G1491" s="40">
        <f t="shared" si="95"/>
        <v>40</v>
      </c>
      <c r="H1491" s="34">
        <f t="shared" si="96"/>
        <v>8</v>
      </c>
      <c r="I1491" s="12">
        <v>50</v>
      </c>
      <c r="J1491" s="12">
        <v>40</v>
      </c>
      <c r="K1491" s="12">
        <v>44</v>
      </c>
      <c r="L1491" s="12">
        <v>1</v>
      </c>
      <c r="M1491" s="12">
        <v>1</v>
      </c>
      <c r="N1491" s="12">
        <v>31</v>
      </c>
      <c r="O1491" s="12">
        <v>8</v>
      </c>
      <c r="P1491" s="26">
        <v>48500</v>
      </c>
      <c r="Q1491" s="28">
        <v>718635148</v>
      </c>
      <c r="R1491"/>
      <c r="S1491"/>
    </row>
    <row r="1492" spans="1:19">
      <c r="A1492" s="31">
        <f t="shared" si="93"/>
        <v>0</v>
      </c>
      <c r="B1492" s="32" t="str">
        <f>VLOOKUP(K1492,'Tables to Convert'!$B$4:$C$19,2,FALSE)</f>
        <v>High School Diploma</v>
      </c>
      <c r="C1492" s="33">
        <f t="shared" si="94"/>
        <v>11000</v>
      </c>
      <c r="D1492" s="32" t="str">
        <f>VLOOKUP(L1492,'Tables to Convert'!$E$3:$F$7,2,FALSE)</f>
        <v>White</v>
      </c>
      <c r="E1492" s="32" t="str">
        <f>VLOOKUP(M1492,'Tables to Convert'!$H$3:$I$5,2,FALSE)</f>
        <v>Female</v>
      </c>
      <c r="F1492" s="32" t="str">
        <f>VLOOKUP(N1492,'Tables to Convert'!$K$3:$L$8,2,FALSE)</f>
        <v>Ohio</v>
      </c>
      <c r="G1492" s="40">
        <f t="shared" si="95"/>
        <v>23</v>
      </c>
      <c r="H1492" s="34">
        <f t="shared" si="96"/>
        <v>3</v>
      </c>
      <c r="I1492" s="12">
        <v>0</v>
      </c>
      <c r="J1492" s="12">
        <v>23</v>
      </c>
      <c r="K1492" s="12">
        <v>39</v>
      </c>
      <c r="L1492" s="12">
        <v>1</v>
      </c>
      <c r="M1492" s="12">
        <v>2</v>
      </c>
      <c r="N1492" s="12">
        <v>31</v>
      </c>
      <c r="O1492" s="12">
        <v>3</v>
      </c>
      <c r="P1492" s="26">
        <v>11000</v>
      </c>
      <c r="Q1492" s="28">
        <v>117601529</v>
      </c>
      <c r="R1492"/>
      <c r="S1492"/>
    </row>
    <row r="1493" spans="1:19">
      <c r="A1493" s="31">
        <f t="shared" si="93"/>
        <v>48</v>
      </c>
      <c r="B1493" s="32" t="str">
        <f>VLOOKUP(K1493,'Tables to Convert'!$B$4:$C$19,2,FALSE)</f>
        <v>High School Diploma</v>
      </c>
      <c r="C1493" s="33">
        <f t="shared" si="94"/>
        <v>60000</v>
      </c>
      <c r="D1493" s="32" t="str">
        <f>VLOOKUP(L1493,'Tables to Convert'!$E$3:$F$7,2,FALSE)</f>
        <v>White</v>
      </c>
      <c r="E1493" s="32" t="str">
        <f>VLOOKUP(M1493,'Tables to Convert'!$H$3:$I$5,2,FALSE)</f>
        <v>Male</v>
      </c>
      <c r="F1493" s="32" t="str">
        <f>VLOOKUP(N1493,'Tables to Convert'!$K$3:$L$8,2,FALSE)</f>
        <v>Ohio</v>
      </c>
      <c r="G1493" s="40">
        <f t="shared" si="95"/>
        <v>51</v>
      </c>
      <c r="H1493" s="34">
        <f t="shared" si="96"/>
        <v>3</v>
      </c>
      <c r="I1493" s="12">
        <v>48</v>
      </c>
      <c r="J1493" s="12">
        <v>51</v>
      </c>
      <c r="K1493" s="12">
        <v>39</v>
      </c>
      <c r="L1493" s="12">
        <v>1</v>
      </c>
      <c r="M1493" s="12">
        <v>1</v>
      </c>
      <c r="N1493" s="12">
        <v>31</v>
      </c>
      <c r="O1493" s="12">
        <v>3</v>
      </c>
      <c r="P1493" s="26">
        <v>60000</v>
      </c>
      <c r="Q1493" s="28">
        <v>438810447</v>
      </c>
      <c r="R1493"/>
      <c r="S1493"/>
    </row>
    <row r="1494" spans="1:19">
      <c r="A1494" s="31">
        <f t="shared" si="93"/>
        <v>40</v>
      </c>
      <c r="B1494" s="32" t="str">
        <f>VLOOKUP(K1494,'Tables to Convert'!$B$4:$C$19,2,FALSE)</f>
        <v>High School Diploma</v>
      </c>
      <c r="C1494" s="33">
        <f t="shared" si="94"/>
        <v>35000</v>
      </c>
      <c r="D1494" s="32" t="str">
        <f>VLOOKUP(L1494,'Tables to Convert'!$E$3:$F$7,2,FALSE)</f>
        <v>White</v>
      </c>
      <c r="E1494" s="32" t="str">
        <f>VLOOKUP(M1494,'Tables to Convert'!$H$3:$I$5,2,FALSE)</f>
        <v>Male</v>
      </c>
      <c r="F1494" s="32" t="str">
        <f>VLOOKUP(N1494,'Tables to Convert'!$K$3:$L$8,2,FALSE)</f>
        <v>Ohio</v>
      </c>
      <c r="G1494" s="40">
        <f t="shared" si="95"/>
        <v>42</v>
      </c>
      <c r="H1494" s="34">
        <f t="shared" si="96"/>
        <v>5</v>
      </c>
      <c r="I1494" s="12">
        <v>40</v>
      </c>
      <c r="J1494" s="12">
        <v>42</v>
      </c>
      <c r="K1494" s="12">
        <v>39</v>
      </c>
      <c r="L1494" s="12">
        <v>1</v>
      </c>
      <c r="M1494" s="12">
        <v>1</v>
      </c>
      <c r="N1494" s="12">
        <v>31</v>
      </c>
      <c r="O1494" s="12">
        <v>5</v>
      </c>
      <c r="P1494" s="26">
        <v>35000</v>
      </c>
      <c r="Q1494" s="28">
        <v>277205969</v>
      </c>
      <c r="R1494"/>
      <c r="S1494"/>
    </row>
    <row r="1495" spans="1:19">
      <c r="A1495" s="31">
        <f t="shared" si="93"/>
        <v>0</v>
      </c>
      <c r="B1495" s="32" t="str">
        <f>VLOOKUP(K1495,'Tables to Convert'!$B$4:$C$19,2,FALSE)</f>
        <v>High School Diploma</v>
      </c>
      <c r="C1495" s="33">
        <f t="shared" si="94"/>
        <v>50000</v>
      </c>
      <c r="D1495" s="32" t="str">
        <f>VLOOKUP(L1495,'Tables to Convert'!$E$3:$F$7,2,FALSE)</f>
        <v>White</v>
      </c>
      <c r="E1495" s="32" t="str">
        <f>VLOOKUP(M1495,'Tables to Convert'!$H$3:$I$5,2,FALSE)</f>
        <v>Male</v>
      </c>
      <c r="F1495" s="32" t="str">
        <f>VLOOKUP(N1495,'Tables to Convert'!$K$3:$L$8,2,FALSE)</f>
        <v>Ohio</v>
      </c>
      <c r="G1495" s="40">
        <f t="shared" si="95"/>
        <v>46</v>
      </c>
      <c r="H1495" s="34">
        <f t="shared" si="96"/>
        <v>7</v>
      </c>
      <c r="I1495" s="12">
        <v>0</v>
      </c>
      <c r="J1495" s="12">
        <v>46</v>
      </c>
      <c r="K1495" s="12">
        <v>39</v>
      </c>
      <c r="L1495" s="12">
        <v>1</v>
      </c>
      <c r="M1495" s="12">
        <v>1</v>
      </c>
      <c r="N1495" s="12">
        <v>31</v>
      </c>
      <c r="O1495" s="12">
        <v>7</v>
      </c>
      <c r="P1495" s="26">
        <v>50000</v>
      </c>
      <c r="Q1495" s="28">
        <v>802536185</v>
      </c>
      <c r="R1495"/>
      <c r="S1495"/>
    </row>
    <row r="1496" spans="1:19">
      <c r="A1496" s="31">
        <f t="shared" si="93"/>
        <v>50</v>
      </c>
      <c r="B1496" s="32" t="str">
        <f>VLOOKUP(K1496,'Tables to Convert'!$B$4:$C$19,2,FALSE)</f>
        <v>High School Diploma</v>
      </c>
      <c r="C1496" s="33">
        <f t="shared" si="94"/>
        <v>0</v>
      </c>
      <c r="D1496" s="32" t="str">
        <f>VLOOKUP(L1496,'Tables to Convert'!$E$3:$F$7,2,FALSE)</f>
        <v>White</v>
      </c>
      <c r="E1496" s="32" t="str">
        <f>VLOOKUP(M1496,'Tables to Convert'!$H$3:$I$5,2,FALSE)</f>
        <v>Male</v>
      </c>
      <c r="F1496" s="32" t="str">
        <f>VLOOKUP(N1496,'Tables to Convert'!$K$3:$L$8,2,FALSE)</f>
        <v>Ohio</v>
      </c>
      <c r="G1496" s="40">
        <f t="shared" si="95"/>
        <v>31</v>
      </c>
      <c r="H1496" s="34">
        <f t="shared" si="96"/>
        <v>8</v>
      </c>
      <c r="I1496" s="12">
        <v>50</v>
      </c>
      <c r="J1496" s="12">
        <v>31</v>
      </c>
      <c r="K1496" s="12">
        <v>39</v>
      </c>
      <c r="L1496" s="12">
        <v>1</v>
      </c>
      <c r="M1496" s="12">
        <v>1</v>
      </c>
      <c r="N1496" s="12">
        <v>31</v>
      </c>
      <c r="O1496" s="12">
        <v>8</v>
      </c>
      <c r="P1496" s="26">
        <v>0</v>
      </c>
      <c r="Q1496" s="28">
        <v>316880397</v>
      </c>
      <c r="R1496"/>
      <c r="S1496"/>
    </row>
    <row r="1497" spans="1:19">
      <c r="A1497" s="31">
        <f t="shared" si="93"/>
        <v>0</v>
      </c>
      <c r="B1497" s="32" t="str">
        <f>VLOOKUP(K1497,'Tables to Convert'!$B$4:$C$19,2,FALSE)</f>
        <v>Some College</v>
      </c>
      <c r="C1497" s="33">
        <f t="shared" si="94"/>
        <v>55000</v>
      </c>
      <c r="D1497" s="32" t="str">
        <f>VLOOKUP(L1497,'Tables to Convert'!$E$3:$F$7,2,FALSE)</f>
        <v>White</v>
      </c>
      <c r="E1497" s="32" t="str">
        <f>VLOOKUP(M1497,'Tables to Convert'!$H$3:$I$5,2,FALSE)</f>
        <v>Female</v>
      </c>
      <c r="F1497" s="32" t="str">
        <f>VLOOKUP(N1497,'Tables to Convert'!$K$3:$L$8,2,FALSE)</f>
        <v>Ohio</v>
      </c>
      <c r="G1497" s="40">
        <f t="shared" si="95"/>
        <v>48</v>
      </c>
      <c r="H1497" s="34">
        <f t="shared" si="96"/>
        <v>2</v>
      </c>
      <c r="I1497" s="12">
        <v>0</v>
      </c>
      <c r="J1497" s="12">
        <v>48</v>
      </c>
      <c r="K1497" s="12">
        <v>43</v>
      </c>
      <c r="L1497" s="12">
        <v>1</v>
      </c>
      <c r="M1497" s="12">
        <v>2</v>
      </c>
      <c r="N1497" s="12">
        <v>31</v>
      </c>
      <c r="O1497" s="12">
        <v>2</v>
      </c>
      <c r="P1497" s="26">
        <v>55000</v>
      </c>
      <c r="Q1497" s="28">
        <v>920514356</v>
      </c>
      <c r="R1497"/>
      <c r="S1497"/>
    </row>
    <row r="1498" spans="1:19">
      <c r="A1498" s="31">
        <f t="shared" si="93"/>
        <v>40</v>
      </c>
      <c r="B1498" s="32" t="str">
        <f>VLOOKUP(K1498,'Tables to Convert'!$B$4:$C$19,2,FALSE)</f>
        <v>High School Diploma</v>
      </c>
      <c r="C1498" s="33">
        <f t="shared" si="94"/>
        <v>56000</v>
      </c>
      <c r="D1498" s="32" t="str">
        <f>VLOOKUP(L1498,'Tables to Convert'!$E$3:$F$7,2,FALSE)</f>
        <v>White</v>
      </c>
      <c r="E1498" s="32" t="str">
        <f>VLOOKUP(M1498,'Tables to Convert'!$H$3:$I$5,2,FALSE)</f>
        <v>Male</v>
      </c>
      <c r="F1498" s="32" t="str">
        <f>VLOOKUP(N1498,'Tables to Convert'!$K$3:$L$8,2,FALSE)</f>
        <v>Ohio</v>
      </c>
      <c r="G1498" s="40">
        <f t="shared" si="95"/>
        <v>49</v>
      </c>
      <c r="H1498" s="34">
        <f t="shared" si="96"/>
        <v>2</v>
      </c>
      <c r="I1498" s="12">
        <v>40</v>
      </c>
      <c r="J1498" s="12">
        <v>49</v>
      </c>
      <c r="K1498" s="12">
        <v>39</v>
      </c>
      <c r="L1498" s="12">
        <v>1</v>
      </c>
      <c r="M1498" s="12">
        <v>1</v>
      </c>
      <c r="N1498" s="12">
        <v>31</v>
      </c>
      <c r="O1498" s="12">
        <v>2</v>
      </c>
      <c r="P1498" s="26">
        <v>56000</v>
      </c>
      <c r="Q1498" s="28">
        <v>84543255</v>
      </c>
      <c r="R1498"/>
      <c r="S1498"/>
    </row>
    <row r="1499" spans="1:19">
      <c r="A1499" s="31">
        <f t="shared" si="93"/>
        <v>65</v>
      </c>
      <c r="B1499" s="32" t="str">
        <f>VLOOKUP(K1499,'Tables to Convert'!$B$4:$C$19,2,FALSE)</f>
        <v>Some College</v>
      </c>
      <c r="C1499" s="33">
        <f t="shared" si="94"/>
        <v>43000</v>
      </c>
      <c r="D1499" s="32" t="str">
        <f>VLOOKUP(L1499,'Tables to Convert'!$E$3:$F$7,2,FALSE)</f>
        <v>White</v>
      </c>
      <c r="E1499" s="32" t="str">
        <f>VLOOKUP(M1499,'Tables to Convert'!$H$3:$I$5,2,FALSE)</f>
        <v>Male</v>
      </c>
      <c r="F1499" s="32" t="str">
        <f>VLOOKUP(N1499,'Tables to Convert'!$K$3:$L$8,2,FALSE)</f>
        <v>Ohio</v>
      </c>
      <c r="G1499" s="40">
        <f t="shared" si="95"/>
        <v>32</v>
      </c>
      <c r="H1499" s="34">
        <f t="shared" si="96"/>
        <v>4</v>
      </c>
      <c r="I1499" s="12">
        <v>65</v>
      </c>
      <c r="J1499" s="12">
        <v>32</v>
      </c>
      <c r="K1499" s="12">
        <v>43</v>
      </c>
      <c r="L1499" s="12">
        <v>1</v>
      </c>
      <c r="M1499" s="12">
        <v>1</v>
      </c>
      <c r="N1499" s="12">
        <v>31</v>
      </c>
      <c r="O1499" s="12">
        <v>4</v>
      </c>
      <c r="P1499" s="26">
        <v>43000</v>
      </c>
      <c r="Q1499" s="28">
        <v>417807329</v>
      </c>
      <c r="R1499"/>
      <c r="S1499"/>
    </row>
    <row r="1500" spans="1:19">
      <c r="A1500" s="31">
        <f t="shared" si="93"/>
        <v>60</v>
      </c>
      <c r="B1500" s="32" t="str">
        <f>VLOOKUP(K1500,'Tables to Convert'!$B$4:$C$19,2,FALSE)</f>
        <v>High School Diploma</v>
      </c>
      <c r="C1500" s="33">
        <f t="shared" si="94"/>
        <v>32000</v>
      </c>
      <c r="D1500" s="32" t="str">
        <f>VLOOKUP(L1500,'Tables to Convert'!$E$3:$F$7,2,FALSE)</f>
        <v>White</v>
      </c>
      <c r="E1500" s="32" t="str">
        <f>VLOOKUP(M1500,'Tables to Convert'!$H$3:$I$5,2,FALSE)</f>
        <v>Male</v>
      </c>
      <c r="F1500" s="32" t="str">
        <f>VLOOKUP(N1500,'Tables to Convert'!$K$3:$L$8,2,FALSE)</f>
        <v>Ohio</v>
      </c>
      <c r="G1500" s="40">
        <f t="shared" si="95"/>
        <v>57</v>
      </c>
      <c r="H1500" s="34">
        <f t="shared" si="96"/>
        <v>7</v>
      </c>
      <c r="I1500" s="12">
        <v>60</v>
      </c>
      <c r="J1500" s="12">
        <v>57</v>
      </c>
      <c r="K1500" s="12">
        <v>39</v>
      </c>
      <c r="L1500" s="12">
        <v>1</v>
      </c>
      <c r="M1500" s="12">
        <v>1</v>
      </c>
      <c r="N1500" s="12">
        <v>31</v>
      </c>
      <c r="O1500" s="12">
        <v>7</v>
      </c>
      <c r="P1500" s="26">
        <v>32000</v>
      </c>
      <c r="Q1500" s="28">
        <v>639402412</v>
      </c>
      <c r="R1500"/>
      <c r="S1500"/>
    </row>
    <row r="1501" spans="1:19">
      <c r="A1501" s="31">
        <f t="shared" si="93"/>
        <v>0</v>
      </c>
      <c r="B1501" s="32" t="str">
        <f>VLOOKUP(K1501,'Tables to Convert'!$B$4:$C$19,2,FALSE)</f>
        <v>High School Diploma</v>
      </c>
      <c r="C1501" s="33">
        <f t="shared" si="94"/>
        <v>18200</v>
      </c>
      <c r="D1501" s="32" t="str">
        <f>VLOOKUP(L1501,'Tables to Convert'!$E$3:$F$7,2,FALSE)</f>
        <v>White</v>
      </c>
      <c r="E1501" s="32" t="str">
        <f>VLOOKUP(M1501,'Tables to Convert'!$H$3:$I$5,2,FALSE)</f>
        <v>Female</v>
      </c>
      <c r="F1501" s="32" t="str">
        <f>VLOOKUP(N1501,'Tables to Convert'!$K$3:$L$8,2,FALSE)</f>
        <v>Ohio</v>
      </c>
      <c r="G1501" s="40">
        <f t="shared" si="95"/>
        <v>50</v>
      </c>
      <c r="H1501" s="34">
        <f t="shared" si="96"/>
        <v>1</v>
      </c>
      <c r="I1501" s="12">
        <v>0</v>
      </c>
      <c r="J1501" s="12">
        <v>50</v>
      </c>
      <c r="K1501" s="12">
        <v>39</v>
      </c>
      <c r="L1501" s="12">
        <v>1</v>
      </c>
      <c r="M1501" s="12">
        <v>2</v>
      </c>
      <c r="N1501" s="12">
        <v>31</v>
      </c>
      <c r="O1501" s="12">
        <v>1</v>
      </c>
      <c r="P1501" s="26">
        <v>18200</v>
      </c>
      <c r="Q1501" s="28">
        <v>368504888</v>
      </c>
      <c r="R1501"/>
      <c r="S1501"/>
    </row>
    <row r="1502" spans="1:19">
      <c r="A1502" s="31">
        <f t="shared" si="93"/>
        <v>50</v>
      </c>
      <c r="B1502" s="32" t="str">
        <f>VLOOKUP(K1502,'Tables to Convert'!$B$4:$C$19,2,FALSE)</f>
        <v>High School Diploma</v>
      </c>
      <c r="C1502" s="33">
        <f t="shared" si="94"/>
        <v>26000</v>
      </c>
      <c r="D1502" s="32" t="str">
        <f>VLOOKUP(L1502,'Tables to Convert'!$E$3:$F$7,2,FALSE)</f>
        <v>White</v>
      </c>
      <c r="E1502" s="32" t="str">
        <f>VLOOKUP(M1502,'Tables to Convert'!$H$3:$I$5,2,FALSE)</f>
        <v>Female</v>
      </c>
      <c r="F1502" s="32" t="str">
        <f>VLOOKUP(N1502,'Tables to Convert'!$K$3:$L$8,2,FALSE)</f>
        <v>Ohio</v>
      </c>
      <c r="G1502" s="40">
        <f t="shared" si="95"/>
        <v>24</v>
      </c>
      <c r="H1502" s="34">
        <f t="shared" si="96"/>
        <v>1</v>
      </c>
      <c r="I1502" s="12">
        <v>50</v>
      </c>
      <c r="J1502" s="12">
        <v>24</v>
      </c>
      <c r="K1502" s="12">
        <v>39</v>
      </c>
      <c r="L1502" s="12">
        <v>1</v>
      </c>
      <c r="M1502" s="12">
        <v>2</v>
      </c>
      <c r="N1502" s="12">
        <v>31</v>
      </c>
      <c r="O1502" s="12">
        <v>1</v>
      </c>
      <c r="P1502" s="26">
        <v>26000</v>
      </c>
      <c r="Q1502" s="28">
        <v>126428919</v>
      </c>
      <c r="R1502"/>
      <c r="S1502"/>
    </row>
    <row r="1503" spans="1:19">
      <c r="A1503" s="31">
        <f t="shared" si="93"/>
        <v>40</v>
      </c>
      <c r="B1503" s="32" t="str">
        <f>VLOOKUP(K1503,'Tables to Convert'!$B$4:$C$19,2,FALSE)</f>
        <v>High School Diploma</v>
      </c>
      <c r="C1503" s="33">
        <f t="shared" si="94"/>
        <v>19000</v>
      </c>
      <c r="D1503" s="32" t="str">
        <f>VLOOKUP(L1503,'Tables to Convert'!$E$3:$F$7,2,FALSE)</f>
        <v>White</v>
      </c>
      <c r="E1503" s="32" t="str">
        <f>VLOOKUP(M1503,'Tables to Convert'!$H$3:$I$5,2,FALSE)</f>
        <v>Male</v>
      </c>
      <c r="F1503" s="32" t="str">
        <f>VLOOKUP(N1503,'Tables to Convert'!$K$3:$L$8,2,FALSE)</f>
        <v>Ohio</v>
      </c>
      <c r="G1503" s="40">
        <f t="shared" si="95"/>
        <v>23</v>
      </c>
      <c r="H1503" s="34">
        <f t="shared" si="96"/>
        <v>1</v>
      </c>
      <c r="I1503" s="12">
        <v>40</v>
      </c>
      <c r="J1503" s="12">
        <v>23</v>
      </c>
      <c r="K1503" s="12">
        <v>39</v>
      </c>
      <c r="L1503" s="12">
        <v>1</v>
      </c>
      <c r="M1503" s="12">
        <v>1</v>
      </c>
      <c r="N1503" s="12">
        <v>31</v>
      </c>
      <c r="O1503" s="12">
        <v>1</v>
      </c>
      <c r="P1503" s="26">
        <v>19000</v>
      </c>
      <c r="Q1503" s="28">
        <v>6274199</v>
      </c>
      <c r="R1503"/>
      <c r="S1503"/>
    </row>
    <row r="1504" spans="1:19">
      <c r="A1504" s="31">
        <f t="shared" si="93"/>
        <v>40</v>
      </c>
      <c r="B1504" s="32" t="str">
        <f>VLOOKUP(K1504,'Tables to Convert'!$B$4:$C$19,2,FALSE)</f>
        <v>Some College</v>
      </c>
      <c r="C1504" s="33">
        <f t="shared" si="94"/>
        <v>40000</v>
      </c>
      <c r="D1504" s="32" t="str">
        <f>VLOOKUP(L1504,'Tables to Convert'!$E$3:$F$7,2,FALSE)</f>
        <v>White</v>
      </c>
      <c r="E1504" s="32" t="str">
        <f>VLOOKUP(M1504,'Tables to Convert'!$H$3:$I$5,2,FALSE)</f>
        <v>Male</v>
      </c>
      <c r="F1504" s="32" t="str">
        <f>VLOOKUP(N1504,'Tables to Convert'!$K$3:$L$8,2,FALSE)</f>
        <v>Ohio</v>
      </c>
      <c r="G1504" s="40">
        <f t="shared" si="95"/>
        <v>37</v>
      </c>
      <c r="H1504" s="34">
        <f t="shared" si="96"/>
        <v>1</v>
      </c>
      <c r="I1504" s="12">
        <v>40</v>
      </c>
      <c r="J1504" s="12">
        <v>37</v>
      </c>
      <c r="K1504" s="12">
        <v>40</v>
      </c>
      <c r="L1504" s="12">
        <v>1</v>
      </c>
      <c r="M1504" s="12">
        <v>1</v>
      </c>
      <c r="N1504" s="12">
        <v>31</v>
      </c>
      <c r="O1504" s="12">
        <v>1</v>
      </c>
      <c r="P1504" s="26">
        <v>40000</v>
      </c>
      <c r="Q1504" s="28">
        <v>710563093</v>
      </c>
      <c r="R1504"/>
      <c r="S1504"/>
    </row>
    <row r="1505" spans="1:19">
      <c r="A1505" s="31">
        <f t="shared" si="93"/>
        <v>70</v>
      </c>
      <c r="B1505" s="32" t="str">
        <f>VLOOKUP(K1505,'Tables to Convert'!$B$4:$C$19,2,FALSE)</f>
        <v>High School Diploma</v>
      </c>
      <c r="C1505" s="33">
        <f t="shared" si="94"/>
        <v>55000</v>
      </c>
      <c r="D1505" s="32" t="str">
        <f>VLOOKUP(L1505,'Tables to Convert'!$E$3:$F$7,2,FALSE)</f>
        <v>White</v>
      </c>
      <c r="E1505" s="32" t="str">
        <f>VLOOKUP(M1505,'Tables to Convert'!$H$3:$I$5,2,FALSE)</f>
        <v>Male</v>
      </c>
      <c r="F1505" s="32" t="str">
        <f>VLOOKUP(N1505,'Tables to Convert'!$K$3:$L$8,2,FALSE)</f>
        <v>Ohio</v>
      </c>
      <c r="G1505" s="40">
        <f t="shared" si="95"/>
        <v>35</v>
      </c>
      <c r="H1505" s="34">
        <f t="shared" si="96"/>
        <v>1</v>
      </c>
      <c r="I1505" s="12">
        <v>70</v>
      </c>
      <c r="J1505" s="12">
        <v>35</v>
      </c>
      <c r="K1505" s="12">
        <v>39</v>
      </c>
      <c r="L1505" s="12">
        <v>1</v>
      </c>
      <c r="M1505" s="12">
        <v>1</v>
      </c>
      <c r="N1505" s="12">
        <v>31</v>
      </c>
      <c r="O1505" s="12">
        <v>1</v>
      </c>
      <c r="P1505" s="26">
        <v>55000</v>
      </c>
      <c r="Q1505" s="28">
        <v>613098433</v>
      </c>
      <c r="R1505"/>
      <c r="S1505"/>
    </row>
    <row r="1506" spans="1:19">
      <c r="A1506" s="31">
        <f t="shared" si="93"/>
        <v>40</v>
      </c>
      <c r="B1506" s="32" t="str">
        <f>VLOOKUP(K1506,'Tables to Convert'!$B$4:$C$19,2,FALSE)</f>
        <v>High School Diploma</v>
      </c>
      <c r="C1506" s="33">
        <f t="shared" si="94"/>
        <v>40000</v>
      </c>
      <c r="D1506" s="32" t="str">
        <f>VLOOKUP(L1506,'Tables to Convert'!$E$3:$F$7,2,FALSE)</f>
        <v>White</v>
      </c>
      <c r="E1506" s="32" t="str">
        <f>VLOOKUP(M1506,'Tables to Convert'!$H$3:$I$5,2,FALSE)</f>
        <v>Male</v>
      </c>
      <c r="F1506" s="32" t="str">
        <f>VLOOKUP(N1506,'Tables to Convert'!$K$3:$L$8,2,FALSE)</f>
        <v>Ohio</v>
      </c>
      <c r="G1506" s="40">
        <f t="shared" si="95"/>
        <v>47</v>
      </c>
      <c r="H1506" s="34">
        <f t="shared" si="96"/>
        <v>7</v>
      </c>
      <c r="I1506" s="12">
        <v>40</v>
      </c>
      <c r="J1506" s="12">
        <v>47</v>
      </c>
      <c r="K1506" s="12">
        <v>39</v>
      </c>
      <c r="L1506" s="12">
        <v>1</v>
      </c>
      <c r="M1506" s="12">
        <v>1</v>
      </c>
      <c r="N1506" s="12">
        <v>31</v>
      </c>
      <c r="O1506" s="12">
        <v>7</v>
      </c>
      <c r="P1506" s="26">
        <v>40000</v>
      </c>
      <c r="Q1506" s="28">
        <v>31032618</v>
      </c>
      <c r="R1506"/>
      <c r="S1506"/>
    </row>
    <row r="1507" spans="1:19">
      <c r="A1507" s="31">
        <f t="shared" si="93"/>
        <v>40</v>
      </c>
      <c r="B1507" s="32" t="str">
        <f>VLOOKUP(K1507,'Tables to Convert'!$B$4:$C$19,2,FALSE)</f>
        <v>High School Diploma</v>
      </c>
      <c r="C1507" s="33">
        <f t="shared" si="94"/>
        <v>15000</v>
      </c>
      <c r="D1507" s="32" t="str">
        <f>VLOOKUP(L1507,'Tables to Convert'!$E$3:$F$7,2,FALSE)</f>
        <v>White</v>
      </c>
      <c r="E1507" s="32" t="str">
        <f>VLOOKUP(M1507,'Tables to Convert'!$H$3:$I$5,2,FALSE)</f>
        <v>Female</v>
      </c>
      <c r="F1507" s="32" t="str">
        <f>VLOOKUP(N1507,'Tables to Convert'!$K$3:$L$8,2,FALSE)</f>
        <v>Ohio</v>
      </c>
      <c r="G1507" s="40">
        <f t="shared" si="95"/>
        <v>48</v>
      </c>
      <c r="H1507" s="34">
        <f t="shared" si="96"/>
        <v>7</v>
      </c>
      <c r="I1507" s="12">
        <v>40</v>
      </c>
      <c r="J1507" s="12">
        <v>48</v>
      </c>
      <c r="K1507" s="12">
        <v>39</v>
      </c>
      <c r="L1507" s="12">
        <v>1</v>
      </c>
      <c r="M1507" s="12">
        <v>2</v>
      </c>
      <c r="N1507" s="12">
        <v>31</v>
      </c>
      <c r="O1507" s="12">
        <v>7</v>
      </c>
      <c r="P1507" s="26">
        <v>15000</v>
      </c>
      <c r="Q1507" s="28">
        <v>829570024</v>
      </c>
      <c r="R1507"/>
      <c r="S1507"/>
    </row>
    <row r="1508" spans="1:19">
      <c r="A1508" s="31">
        <f t="shared" si="93"/>
        <v>40</v>
      </c>
      <c r="B1508" s="32" t="str">
        <f>VLOOKUP(K1508,'Tables to Convert'!$B$4:$C$19,2,FALSE)</f>
        <v>Some College</v>
      </c>
      <c r="C1508" s="33">
        <f t="shared" si="94"/>
        <v>15000</v>
      </c>
      <c r="D1508" s="32" t="str">
        <f>VLOOKUP(L1508,'Tables to Convert'!$E$3:$F$7,2,FALSE)</f>
        <v>White</v>
      </c>
      <c r="E1508" s="32" t="str">
        <f>VLOOKUP(M1508,'Tables to Convert'!$H$3:$I$5,2,FALSE)</f>
        <v>Female</v>
      </c>
      <c r="F1508" s="32" t="str">
        <f>VLOOKUP(N1508,'Tables to Convert'!$K$3:$L$8,2,FALSE)</f>
        <v>Ohio</v>
      </c>
      <c r="G1508" s="40">
        <f t="shared" si="95"/>
        <v>22</v>
      </c>
      <c r="H1508" s="34">
        <f t="shared" si="96"/>
        <v>4</v>
      </c>
      <c r="I1508" s="12">
        <v>40</v>
      </c>
      <c r="J1508" s="12">
        <v>22</v>
      </c>
      <c r="K1508" s="12">
        <v>40</v>
      </c>
      <c r="L1508" s="12">
        <v>1</v>
      </c>
      <c r="M1508" s="12">
        <v>2</v>
      </c>
      <c r="N1508" s="12">
        <v>31</v>
      </c>
      <c r="O1508" s="12">
        <v>4</v>
      </c>
      <c r="P1508" s="26">
        <v>15000</v>
      </c>
      <c r="Q1508" s="28">
        <v>549727663</v>
      </c>
      <c r="R1508"/>
      <c r="S1508"/>
    </row>
    <row r="1509" spans="1:19">
      <c r="A1509" s="31">
        <f t="shared" si="93"/>
        <v>36</v>
      </c>
      <c r="B1509" s="32" t="str">
        <f>VLOOKUP(K1509,'Tables to Convert'!$B$4:$C$19,2,FALSE)</f>
        <v>High School Diploma</v>
      </c>
      <c r="C1509" s="33">
        <f t="shared" si="94"/>
        <v>24000</v>
      </c>
      <c r="D1509" s="32" t="str">
        <f>VLOOKUP(L1509,'Tables to Convert'!$E$3:$F$7,2,FALSE)</f>
        <v>White</v>
      </c>
      <c r="E1509" s="32" t="str">
        <f>VLOOKUP(M1509,'Tables to Convert'!$H$3:$I$5,2,FALSE)</f>
        <v>Female</v>
      </c>
      <c r="F1509" s="32" t="str">
        <f>VLOOKUP(N1509,'Tables to Convert'!$K$3:$L$8,2,FALSE)</f>
        <v>Ohio</v>
      </c>
      <c r="G1509" s="40">
        <f t="shared" si="95"/>
        <v>56</v>
      </c>
      <c r="H1509" s="34">
        <f t="shared" si="96"/>
        <v>1</v>
      </c>
      <c r="I1509" s="12">
        <v>36</v>
      </c>
      <c r="J1509" s="12">
        <v>56</v>
      </c>
      <c r="K1509" s="12">
        <v>39</v>
      </c>
      <c r="L1509" s="12">
        <v>1</v>
      </c>
      <c r="M1509" s="12">
        <v>2</v>
      </c>
      <c r="N1509" s="12">
        <v>31</v>
      </c>
      <c r="O1509" s="12">
        <v>1</v>
      </c>
      <c r="P1509" s="26">
        <v>24000</v>
      </c>
      <c r="Q1509" s="28">
        <v>638186196</v>
      </c>
      <c r="R1509"/>
      <c r="S1509"/>
    </row>
    <row r="1510" spans="1:19">
      <c r="A1510" s="31">
        <f t="shared" si="93"/>
        <v>48</v>
      </c>
      <c r="B1510" s="32" t="str">
        <f>VLOOKUP(K1510,'Tables to Convert'!$B$4:$C$19,2,FALSE)</f>
        <v>Some College</v>
      </c>
      <c r="C1510" s="33">
        <f t="shared" si="94"/>
        <v>28000</v>
      </c>
      <c r="D1510" s="32" t="str">
        <f>VLOOKUP(L1510,'Tables to Convert'!$E$3:$F$7,2,FALSE)</f>
        <v>White</v>
      </c>
      <c r="E1510" s="32" t="str">
        <f>VLOOKUP(M1510,'Tables to Convert'!$H$3:$I$5,2,FALSE)</f>
        <v>Male</v>
      </c>
      <c r="F1510" s="32" t="str">
        <f>VLOOKUP(N1510,'Tables to Convert'!$K$3:$L$8,2,FALSE)</f>
        <v>Ohio</v>
      </c>
      <c r="G1510" s="40">
        <f t="shared" si="95"/>
        <v>27</v>
      </c>
      <c r="H1510" s="34">
        <f t="shared" si="96"/>
        <v>1</v>
      </c>
      <c r="I1510" s="12">
        <v>48</v>
      </c>
      <c r="J1510" s="12">
        <v>27</v>
      </c>
      <c r="K1510" s="12">
        <v>40</v>
      </c>
      <c r="L1510" s="12">
        <v>1</v>
      </c>
      <c r="M1510" s="12">
        <v>1</v>
      </c>
      <c r="N1510" s="12">
        <v>31</v>
      </c>
      <c r="O1510" s="12">
        <v>1</v>
      </c>
      <c r="P1510" s="26">
        <v>28000</v>
      </c>
      <c r="Q1510" s="28">
        <v>542501529</v>
      </c>
      <c r="R1510"/>
      <c r="S1510"/>
    </row>
    <row r="1511" spans="1:19">
      <c r="A1511" s="31">
        <f t="shared" si="93"/>
        <v>50</v>
      </c>
      <c r="B1511" s="32" t="str">
        <f>VLOOKUP(K1511,'Tables to Convert'!$B$4:$C$19,2,FALSE)</f>
        <v>High School Diploma</v>
      </c>
      <c r="C1511" s="33">
        <f t="shared" si="94"/>
        <v>28000</v>
      </c>
      <c r="D1511" s="32" t="str">
        <f>VLOOKUP(L1511,'Tables to Convert'!$E$3:$F$7,2,FALSE)</f>
        <v>White</v>
      </c>
      <c r="E1511" s="32" t="str">
        <f>VLOOKUP(M1511,'Tables to Convert'!$H$3:$I$5,2,FALSE)</f>
        <v>Male</v>
      </c>
      <c r="F1511" s="32" t="str">
        <f>VLOOKUP(N1511,'Tables to Convert'!$K$3:$L$8,2,FALSE)</f>
        <v>Ohio</v>
      </c>
      <c r="G1511" s="40">
        <f t="shared" si="95"/>
        <v>35</v>
      </c>
      <c r="H1511" s="34">
        <f t="shared" si="96"/>
        <v>1</v>
      </c>
      <c r="I1511" s="12">
        <v>50</v>
      </c>
      <c r="J1511" s="12">
        <v>35</v>
      </c>
      <c r="K1511" s="12">
        <v>39</v>
      </c>
      <c r="L1511" s="12">
        <v>1</v>
      </c>
      <c r="M1511" s="12">
        <v>1</v>
      </c>
      <c r="N1511" s="12">
        <v>31</v>
      </c>
      <c r="O1511" s="12">
        <v>1</v>
      </c>
      <c r="P1511" s="26">
        <v>28000</v>
      </c>
      <c r="Q1511" s="28">
        <v>553811614</v>
      </c>
      <c r="R1511"/>
      <c r="S1511"/>
    </row>
    <row r="1512" spans="1:19">
      <c r="A1512" s="31">
        <f t="shared" si="93"/>
        <v>50</v>
      </c>
      <c r="B1512" s="32" t="str">
        <f>VLOOKUP(K1512,'Tables to Convert'!$B$4:$C$19,2,FALSE)</f>
        <v>High School Diploma</v>
      </c>
      <c r="C1512" s="33">
        <f t="shared" si="94"/>
        <v>38000</v>
      </c>
      <c r="D1512" s="32" t="str">
        <f>VLOOKUP(L1512,'Tables to Convert'!$E$3:$F$7,2,FALSE)</f>
        <v>White</v>
      </c>
      <c r="E1512" s="32" t="str">
        <f>VLOOKUP(M1512,'Tables to Convert'!$H$3:$I$5,2,FALSE)</f>
        <v>Female</v>
      </c>
      <c r="F1512" s="32" t="str">
        <f>VLOOKUP(N1512,'Tables to Convert'!$K$3:$L$8,2,FALSE)</f>
        <v>Ohio</v>
      </c>
      <c r="G1512" s="40">
        <f t="shared" si="95"/>
        <v>29</v>
      </c>
      <c r="H1512" s="34">
        <f t="shared" si="96"/>
        <v>1</v>
      </c>
      <c r="I1512" s="12">
        <v>50</v>
      </c>
      <c r="J1512" s="12">
        <v>29</v>
      </c>
      <c r="K1512" s="12">
        <v>39</v>
      </c>
      <c r="L1512" s="12">
        <v>1</v>
      </c>
      <c r="M1512" s="12">
        <v>2</v>
      </c>
      <c r="N1512" s="12">
        <v>31</v>
      </c>
      <c r="O1512" s="12">
        <v>1</v>
      </c>
      <c r="P1512" s="26">
        <v>38000</v>
      </c>
      <c r="Q1512" s="28">
        <v>776388523</v>
      </c>
      <c r="R1512"/>
      <c r="S1512"/>
    </row>
    <row r="1513" spans="1:19">
      <c r="A1513" s="31">
        <f t="shared" si="93"/>
        <v>75</v>
      </c>
      <c r="B1513" s="32" t="str">
        <f>VLOOKUP(K1513,'Tables to Convert'!$B$4:$C$19,2,FALSE)</f>
        <v>High School Diploma</v>
      </c>
      <c r="C1513" s="33">
        <f t="shared" si="94"/>
        <v>37400</v>
      </c>
      <c r="D1513" s="32" t="str">
        <f>VLOOKUP(L1513,'Tables to Convert'!$E$3:$F$7,2,FALSE)</f>
        <v>White</v>
      </c>
      <c r="E1513" s="32" t="str">
        <f>VLOOKUP(M1513,'Tables to Convert'!$H$3:$I$5,2,FALSE)</f>
        <v>Male</v>
      </c>
      <c r="F1513" s="32" t="str">
        <f>VLOOKUP(N1513,'Tables to Convert'!$K$3:$L$8,2,FALSE)</f>
        <v>Ohio</v>
      </c>
      <c r="G1513" s="40">
        <f t="shared" si="95"/>
        <v>64</v>
      </c>
      <c r="H1513" s="34">
        <f t="shared" si="96"/>
        <v>2</v>
      </c>
      <c r="I1513" s="12">
        <v>75</v>
      </c>
      <c r="J1513" s="12">
        <v>64</v>
      </c>
      <c r="K1513" s="12">
        <v>39</v>
      </c>
      <c r="L1513" s="12">
        <v>1</v>
      </c>
      <c r="M1513" s="12">
        <v>1</v>
      </c>
      <c r="N1513" s="12">
        <v>31</v>
      </c>
      <c r="O1513" s="12">
        <v>2</v>
      </c>
      <c r="P1513" s="26">
        <v>37400</v>
      </c>
      <c r="Q1513" s="28">
        <v>113448327</v>
      </c>
      <c r="R1513"/>
      <c r="S1513"/>
    </row>
    <row r="1514" spans="1:19">
      <c r="A1514" s="31">
        <f t="shared" si="93"/>
        <v>74</v>
      </c>
      <c r="B1514" s="32" t="str">
        <f>VLOOKUP(K1514,'Tables to Convert'!$B$4:$C$19,2,FALSE)</f>
        <v>High School Diploma</v>
      </c>
      <c r="C1514" s="33">
        <f t="shared" si="94"/>
        <v>3200</v>
      </c>
      <c r="D1514" s="32" t="str">
        <f>VLOOKUP(L1514,'Tables to Convert'!$E$3:$F$7,2,FALSE)</f>
        <v>White</v>
      </c>
      <c r="E1514" s="32" t="str">
        <f>VLOOKUP(M1514,'Tables to Convert'!$H$3:$I$5,2,FALSE)</f>
        <v>Female</v>
      </c>
      <c r="F1514" s="32" t="str">
        <f>VLOOKUP(N1514,'Tables to Convert'!$K$3:$L$8,2,FALSE)</f>
        <v>Ohio</v>
      </c>
      <c r="G1514" s="40">
        <f t="shared" si="95"/>
        <v>60</v>
      </c>
      <c r="H1514" s="34">
        <f t="shared" si="96"/>
        <v>2</v>
      </c>
      <c r="I1514" s="12">
        <v>74</v>
      </c>
      <c r="J1514" s="12">
        <v>60</v>
      </c>
      <c r="K1514" s="12">
        <v>39</v>
      </c>
      <c r="L1514" s="12">
        <v>1</v>
      </c>
      <c r="M1514" s="12">
        <v>2</v>
      </c>
      <c r="N1514" s="12">
        <v>31</v>
      </c>
      <c r="O1514" s="12">
        <v>2</v>
      </c>
      <c r="P1514" s="26">
        <v>3200</v>
      </c>
      <c r="Q1514" s="28">
        <v>164848631</v>
      </c>
      <c r="R1514"/>
      <c r="S1514"/>
    </row>
    <row r="1515" spans="1:19">
      <c r="A1515" s="31">
        <f t="shared" si="93"/>
        <v>40</v>
      </c>
      <c r="B1515" s="32" t="str">
        <f>VLOOKUP(K1515,'Tables to Convert'!$B$4:$C$19,2,FALSE)</f>
        <v>High School Diploma</v>
      </c>
      <c r="C1515" s="33">
        <f t="shared" si="94"/>
        <v>18005</v>
      </c>
      <c r="D1515" s="32" t="str">
        <f>VLOOKUP(L1515,'Tables to Convert'!$E$3:$F$7,2,FALSE)</f>
        <v>White</v>
      </c>
      <c r="E1515" s="32" t="str">
        <f>VLOOKUP(M1515,'Tables to Convert'!$H$3:$I$5,2,FALSE)</f>
        <v>Male</v>
      </c>
      <c r="F1515" s="32" t="str">
        <f>VLOOKUP(N1515,'Tables to Convert'!$K$3:$L$8,2,FALSE)</f>
        <v>Ohio</v>
      </c>
      <c r="G1515" s="40">
        <f t="shared" si="95"/>
        <v>19</v>
      </c>
      <c r="H1515" s="34">
        <f t="shared" si="96"/>
        <v>1</v>
      </c>
      <c r="I1515" s="12">
        <v>40</v>
      </c>
      <c r="J1515" s="12">
        <v>19</v>
      </c>
      <c r="K1515" s="12">
        <v>39</v>
      </c>
      <c r="L1515" s="12">
        <v>1</v>
      </c>
      <c r="M1515" s="12">
        <v>1</v>
      </c>
      <c r="N1515" s="12">
        <v>31</v>
      </c>
      <c r="O1515" s="12">
        <v>1</v>
      </c>
      <c r="P1515" s="26">
        <v>18005</v>
      </c>
      <c r="Q1515" s="28">
        <v>74751869</v>
      </c>
      <c r="R1515"/>
      <c r="S1515"/>
    </row>
    <row r="1516" spans="1:19">
      <c r="A1516" s="31">
        <f t="shared" si="93"/>
        <v>40</v>
      </c>
      <c r="B1516" s="32" t="str">
        <f>VLOOKUP(K1516,'Tables to Convert'!$B$4:$C$19,2,FALSE)</f>
        <v>High School Diploma</v>
      </c>
      <c r="C1516" s="33">
        <f t="shared" si="94"/>
        <v>16000</v>
      </c>
      <c r="D1516" s="32" t="str">
        <f>VLOOKUP(L1516,'Tables to Convert'!$E$3:$F$7,2,FALSE)</f>
        <v>White</v>
      </c>
      <c r="E1516" s="32" t="str">
        <f>VLOOKUP(M1516,'Tables to Convert'!$H$3:$I$5,2,FALSE)</f>
        <v>Male</v>
      </c>
      <c r="F1516" s="32" t="str">
        <f>VLOOKUP(N1516,'Tables to Convert'!$K$3:$L$8,2,FALSE)</f>
        <v>Ohio</v>
      </c>
      <c r="G1516" s="40">
        <f t="shared" si="95"/>
        <v>22</v>
      </c>
      <c r="H1516" s="34">
        <f t="shared" si="96"/>
        <v>3</v>
      </c>
      <c r="I1516" s="12">
        <v>40</v>
      </c>
      <c r="J1516" s="12">
        <v>22</v>
      </c>
      <c r="K1516" s="12">
        <v>39</v>
      </c>
      <c r="L1516" s="12">
        <v>1</v>
      </c>
      <c r="M1516" s="12">
        <v>1</v>
      </c>
      <c r="N1516" s="12">
        <v>31</v>
      </c>
      <c r="O1516" s="12">
        <v>3</v>
      </c>
      <c r="P1516" s="26">
        <v>16000</v>
      </c>
      <c r="Q1516" s="28">
        <v>48075085</v>
      </c>
      <c r="R1516"/>
      <c r="S1516"/>
    </row>
    <row r="1517" spans="1:19">
      <c r="A1517" s="31">
        <f t="shared" si="93"/>
        <v>40</v>
      </c>
      <c r="B1517" s="32" t="str">
        <f>VLOOKUP(K1517,'Tables to Convert'!$B$4:$C$19,2,FALSE)</f>
        <v>High School Diploma</v>
      </c>
      <c r="C1517" s="33">
        <f t="shared" si="94"/>
        <v>30000</v>
      </c>
      <c r="D1517" s="32" t="str">
        <f>VLOOKUP(L1517,'Tables to Convert'!$E$3:$F$7,2,FALSE)</f>
        <v>White</v>
      </c>
      <c r="E1517" s="32" t="str">
        <f>VLOOKUP(M1517,'Tables to Convert'!$H$3:$I$5,2,FALSE)</f>
        <v>Male</v>
      </c>
      <c r="F1517" s="32" t="str">
        <f>VLOOKUP(N1517,'Tables to Convert'!$K$3:$L$8,2,FALSE)</f>
        <v>Ohio</v>
      </c>
      <c r="G1517" s="40">
        <f t="shared" si="95"/>
        <v>47</v>
      </c>
      <c r="H1517" s="34">
        <f t="shared" si="96"/>
        <v>2</v>
      </c>
      <c r="I1517" s="12">
        <v>40</v>
      </c>
      <c r="J1517" s="12">
        <v>47</v>
      </c>
      <c r="K1517" s="12">
        <v>39</v>
      </c>
      <c r="L1517" s="12">
        <v>1</v>
      </c>
      <c r="M1517" s="12">
        <v>1</v>
      </c>
      <c r="N1517" s="12">
        <v>31</v>
      </c>
      <c r="O1517" s="12">
        <v>2</v>
      </c>
      <c r="P1517" s="26">
        <v>30000</v>
      </c>
      <c r="Q1517" s="28">
        <v>538729569</v>
      </c>
      <c r="R1517"/>
      <c r="S1517"/>
    </row>
    <row r="1518" spans="1:19">
      <c r="A1518" s="31">
        <f t="shared" si="93"/>
        <v>40</v>
      </c>
      <c r="B1518" s="32" t="str">
        <f>VLOOKUP(K1518,'Tables to Convert'!$B$4:$C$19,2,FALSE)</f>
        <v>High School Diploma</v>
      </c>
      <c r="C1518" s="33">
        <f t="shared" si="94"/>
        <v>18000</v>
      </c>
      <c r="D1518" s="32" t="str">
        <f>VLOOKUP(L1518,'Tables to Convert'!$E$3:$F$7,2,FALSE)</f>
        <v>White</v>
      </c>
      <c r="E1518" s="32" t="str">
        <f>VLOOKUP(M1518,'Tables to Convert'!$H$3:$I$5,2,FALSE)</f>
        <v>Female</v>
      </c>
      <c r="F1518" s="32" t="str">
        <f>VLOOKUP(N1518,'Tables to Convert'!$K$3:$L$8,2,FALSE)</f>
        <v>Ohio</v>
      </c>
      <c r="G1518" s="40">
        <f t="shared" si="95"/>
        <v>64</v>
      </c>
      <c r="H1518" s="34">
        <f t="shared" si="96"/>
        <v>5</v>
      </c>
      <c r="I1518" s="12">
        <v>40</v>
      </c>
      <c r="J1518" s="12">
        <v>64</v>
      </c>
      <c r="K1518" s="12">
        <v>39</v>
      </c>
      <c r="L1518" s="12">
        <v>1</v>
      </c>
      <c r="M1518" s="12">
        <v>2</v>
      </c>
      <c r="N1518" s="12">
        <v>31</v>
      </c>
      <c r="O1518" s="12">
        <v>5</v>
      </c>
      <c r="P1518" s="26">
        <v>18000</v>
      </c>
      <c r="Q1518" s="28">
        <v>296038333</v>
      </c>
      <c r="R1518"/>
      <c r="S1518"/>
    </row>
    <row r="1519" spans="1:19">
      <c r="A1519" s="31">
        <f t="shared" si="93"/>
        <v>60</v>
      </c>
      <c r="B1519" s="32" t="str">
        <f>VLOOKUP(K1519,'Tables to Convert'!$B$4:$C$19,2,FALSE)</f>
        <v>Some College</v>
      </c>
      <c r="C1519" s="33">
        <f t="shared" si="94"/>
        <v>65000</v>
      </c>
      <c r="D1519" s="32" t="str">
        <f>VLOOKUP(L1519,'Tables to Convert'!$E$3:$F$7,2,FALSE)</f>
        <v>White</v>
      </c>
      <c r="E1519" s="32" t="str">
        <f>VLOOKUP(M1519,'Tables to Convert'!$H$3:$I$5,2,FALSE)</f>
        <v>Male</v>
      </c>
      <c r="F1519" s="32" t="str">
        <f>VLOOKUP(N1519,'Tables to Convert'!$K$3:$L$8,2,FALSE)</f>
        <v>Ohio</v>
      </c>
      <c r="G1519" s="40">
        <f t="shared" si="95"/>
        <v>32</v>
      </c>
      <c r="H1519" s="34">
        <f t="shared" si="96"/>
        <v>6</v>
      </c>
      <c r="I1519" s="12">
        <v>60</v>
      </c>
      <c r="J1519" s="12">
        <v>32</v>
      </c>
      <c r="K1519" s="12">
        <v>43</v>
      </c>
      <c r="L1519" s="12">
        <v>1</v>
      </c>
      <c r="M1519" s="12">
        <v>1</v>
      </c>
      <c r="N1519" s="12">
        <v>31</v>
      </c>
      <c r="O1519" s="12">
        <v>6</v>
      </c>
      <c r="P1519" s="26">
        <v>65000</v>
      </c>
      <c r="Q1519" s="28">
        <v>683771789</v>
      </c>
      <c r="R1519"/>
      <c r="S1519"/>
    </row>
    <row r="1520" spans="1:19">
      <c r="A1520" s="31">
        <f t="shared" si="93"/>
        <v>44</v>
      </c>
      <c r="B1520" s="32" t="str">
        <f>VLOOKUP(K1520,'Tables to Convert'!$B$4:$C$19,2,FALSE)</f>
        <v>Some College</v>
      </c>
      <c r="C1520" s="33">
        <f t="shared" si="94"/>
        <v>120000</v>
      </c>
      <c r="D1520" s="32" t="str">
        <f>VLOOKUP(L1520,'Tables to Convert'!$E$3:$F$7,2,FALSE)</f>
        <v>White</v>
      </c>
      <c r="E1520" s="32" t="str">
        <f>VLOOKUP(M1520,'Tables to Convert'!$H$3:$I$5,2,FALSE)</f>
        <v>Male</v>
      </c>
      <c r="F1520" s="32" t="str">
        <f>VLOOKUP(N1520,'Tables to Convert'!$K$3:$L$8,2,FALSE)</f>
        <v>Ohio</v>
      </c>
      <c r="G1520" s="40">
        <f t="shared" si="95"/>
        <v>49</v>
      </c>
      <c r="H1520" s="34">
        <f t="shared" si="96"/>
        <v>2</v>
      </c>
      <c r="I1520" s="12">
        <v>44</v>
      </c>
      <c r="J1520" s="12">
        <v>49</v>
      </c>
      <c r="K1520" s="12">
        <v>43</v>
      </c>
      <c r="L1520" s="12">
        <v>1</v>
      </c>
      <c r="M1520" s="12">
        <v>1</v>
      </c>
      <c r="N1520" s="12">
        <v>31</v>
      </c>
      <c r="O1520" s="12">
        <v>2</v>
      </c>
      <c r="P1520" s="26">
        <v>120000</v>
      </c>
      <c r="Q1520" s="28">
        <v>532481414</v>
      </c>
      <c r="R1520"/>
      <c r="S1520"/>
    </row>
    <row r="1521" spans="1:19">
      <c r="A1521" s="31">
        <f t="shared" si="93"/>
        <v>0</v>
      </c>
      <c r="B1521" s="32" t="str">
        <f>VLOOKUP(K1521,'Tables to Convert'!$B$4:$C$19,2,FALSE)</f>
        <v>11th Grade</v>
      </c>
      <c r="C1521" s="33">
        <f t="shared" si="94"/>
        <v>34400</v>
      </c>
      <c r="D1521" s="32" t="str">
        <f>VLOOKUP(L1521,'Tables to Convert'!$E$3:$F$7,2,FALSE)</f>
        <v>White</v>
      </c>
      <c r="E1521" s="32" t="str">
        <f>VLOOKUP(M1521,'Tables to Convert'!$H$3:$I$5,2,FALSE)</f>
        <v>Female</v>
      </c>
      <c r="F1521" s="32" t="str">
        <f>VLOOKUP(N1521,'Tables to Convert'!$K$3:$L$8,2,FALSE)</f>
        <v>Ohio</v>
      </c>
      <c r="G1521" s="40">
        <f t="shared" si="95"/>
        <v>40</v>
      </c>
      <c r="H1521" s="34">
        <f t="shared" si="96"/>
        <v>1</v>
      </c>
      <c r="I1521" s="12">
        <v>0</v>
      </c>
      <c r="J1521" s="12">
        <v>40</v>
      </c>
      <c r="K1521" s="12">
        <v>37</v>
      </c>
      <c r="L1521" s="12">
        <v>1</v>
      </c>
      <c r="M1521" s="12">
        <v>2</v>
      </c>
      <c r="N1521" s="12">
        <v>31</v>
      </c>
      <c r="O1521" s="12">
        <v>1</v>
      </c>
      <c r="P1521" s="26">
        <v>34400</v>
      </c>
      <c r="Q1521" s="28">
        <v>190720262</v>
      </c>
      <c r="R1521"/>
      <c r="S1521"/>
    </row>
    <row r="1522" spans="1:19">
      <c r="A1522" s="31">
        <f t="shared" si="93"/>
        <v>0</v>
      </c>
      <c r="B1522" s="32" t="str">
        <f>VLOOKUP(K1522,'Tables to Convert'!$B$4:$C$19,2,FALSE)</f>
        <v>10th Grade</v>
      </c>
      <c r="C1522" s="33">
        <f t="shared" si="94"/>
        <v>30000</v>
      </c>
      <c r="D1522" s="32" t="str">
        <f>VLOOKUP(L1522,'Tables to Convert'!$E$3:$F$7,2,FALSE)</f>
        <v>White</v>
      </c>
      <c r="E1522" s="32" t="str">
        <f>VLOOKUP(M1522,'Tables to Convert'!$H$3:$I$5,2,FALSE)</f>
        <v>Male</v>
      </c>
      <c r="F1522" s="32" t="str">
        <f>VLOOKUP(N1522,'Tables to Convert'!$K$3:$L$8,2,FALSE)</f>
        <v>Ohio</v>
      </c>
      <c r="G1522" s="40">
        <f t="shared" si="95"/>
        <v>38</v>
      </c>
      <c r="H1522" s="34">
        <f t="shared" si="96"/>
        <v>1</v>
      </c>
      <c r="I1522" s="12">
        <v>0</v>
      </c>
      <c r="J1522" s="12">
        <v>38</v>
      </c>
      <c r="K1522" s="12">
        <v>36</v>
      </c>
      <c r="L1522" s="12">
        <v>1</v>
      </c>
      <c r="M1522" s="12">
        <v>1</v>
      </c>
      <c r="N1522" s="12">
        <v>31</v>
      </c>
      <c r="O1522" s="12">
        <v>1</v>
      </c>
      <c r="P1522" s="26">
        <v>30000</v>
      </c>
      <c r="Q1522" s="28">
        <v>251112889</v>
      </c>
      <c r="R1522"/>
      <c r="S1522"/>
    </row>
    <row r="1523" spans="1:19">
      <c r="A1523" s="31">
        <f t="shared" si="93"/>
        <v>0</v>
      </c>
      <c r="B1523" s="32" t="str">
        <f>VLOOKUP(K1523,'Tables to Convert'!$B$4:$C$19,2,FALSE)</f>
        <v>High School Diploma</v>
      </c>
      <c r="C1523" s="33">
        <f t="shared" si="94"/>
        <v>10000</v>
      </c>
      <c r="D1523" s="32" t="str">
        <f>VLOOKUP(L1523,'Tables to Convert'!$E$3:$F$7,2,FALSE)</f>
        <v>White</v>
      </c>
      <c r="E1523" s="32" t="str">
        <f>VLOOKUP(M1523,'Tables to Convert'!$H$3:$I$5,2,FALSE)</f>
        <v>Male</v>
      </c>
      <c r="F1523" s="32" t="str">
        <f>VLOOKUP(N1523,'Tables to Convert'!$K$3:$L$8,2,FALSE)</f>
        <v>Ohio</v>
      </c>
      <c r="G1523" s="40">
        <f t="shared" si="95"/>
        <v>24</v>
      </c>
      <c r="H1523" s="34">
        <f t="shared" si="96"/>
        <v>1</v>
      </c>
      <c r="I1523" s="12">
        <v>0</v>
      </c>
      <c r="J1523" s="12">
        <v>24</v>
      </c>
      <c r="K1523" s="12">
        <v>39</v>
      </c>
      <c r="L1523" s="12">
        <v>1</v>
      </c>
      <c r="M1523" s="12">
        <v>1</v>
      </c>
      <c r="N1523" s="12">
        <v>31</v>
      </c>
      <c r="O1523" s="12">
        <v>1</v>
      </c>
      <c r="P1523" s="26">
        <v>10000</v>
      </c>
      <c r="Q1523" s="28">
        <v>145564639</v>
      </c>
      <c r="R1523"/>
      <c r="S1523"/>
    </row>
    <row r="1524" spans="1:19">
      <c r="A1524" s="31">
        <f t="shared" si="93"/>
        <v>42</v>
      </c>
      <c r="B1524" s="32" t="str">
        <f>VLOOKUP(K1524,'Tables to Convert'!$B$4:$C$19,2,FALSE)</f>
        <v>High School Diploma</v>
      </c>
      <c r="C1524" s="33">
        <f t="shared" si="94"/>
        <v>25000</v>
      </c>
      <c r="D1524" s="32" t="str">
        <f>VLOOKUP(L1524,'Tables to Convert'!$E$3:$F$7,2,FALSE)</f>
        <v>White</v>
      </c>
      <c r="E1524" s="32" t="str">
        <f>VLOOKUP(M1524,'Tables to Convert'!$H$3:$I$5,2,FALSE)</f>
        <v>Female</v>
      </c>
      <c r="F1524" s="32" t="str">
        <f>VLOOKUP(N1524,'Tables to Convert'!$K$3:$L$8,2,FALSE)</f>
        <v>Ohio</v>
      </c>
      <c r="G1524" s="40">
        <f t="shared" si="95"/>
        <v>19</v>
      </c>
      <c r="H1524" s="34">
        <f t="shared" si="96"/>
        <v>1</v>
      </c>
      <c r="I1524" s="12">
        <v>42</v>
      </c>
      <c r="J1524" s="12">
        <v>19</v>
      </c>
      <c r="K1524" s="12">
        <v>39</v>
      </c>
      <c r="L1524" s="12">
        <v>1</v>
      </c>
      <c r="M1524" s="12">
        <v>2</v>
      </c>
      <c r="N1524" s="12">
        <v>31</v>
      </c>
      <c r="O1524" s="12">
        <v>1</v>
      </c>
      <c r="P1524" s="26">
        <v>25000</v>
      </c>
      <c r="Q1524" s="28">
        <v>805287109</v>
      </c>
      <c r="R1524"/>
      <c r="S1524"/>
    </row>
    <row r="1525" spans="1:19">
      <c r="A1525" s="31">
        <f t="shared" si="93"/>
        <v>40</v>
      </c>
      <c r="B1525" s="32" t="str">
        <f>VLOOKUP(K1525,'Tables to Convert'!$B$4:$C$19,2,FALSE)</f>
        <v>High School Diploma</v>
      </c>
      <c r="C1525" s="33">
        <f t="shared" si="94"/>
        <v>0</v>
      </c>
      <c r="D1525" s="32" t="str">
        <f>VLOOKUP(L1525,'Tables to Convert'!$E$3:$F$7,2,FALSE)</f>
        <v>White</v>
      </c>
      <c r="E1525" s="32" t="str">
        <f>VLOOKUP(M1525,'Tables to Convert'!$H$3:$I$5,2,FALSE)</f>
        <v>Male</v>
      </c>
      <c r="F1525" s="32" t="str">
        <f>VLOOKUP(N1525,'Tables to Convert'!$K$3:$L$8,2,FALSE)</f>
        <v>Ohio</v>
      </c>
      <c r="G1525" s="40">
        <f t="shared" si="95"/>
        <v>25</v>
      </c>
      <c r="H1525" s="34">
        <f t="shared" si="96"/>
        <v>5</v>
      </c>
      <c r="I1525" s="12">
        <v>40</v>
      </c>
      <c r="J1525" s="12">
        <v>25</v>
      </c>
      <c r="K1525" s="12">
        <v>39</v>
      </c>
      <c r="L1525" s="12">
        <v>1</v>
      </c>
      <c r="M1525" s="12">
        <v>1</v>
      </c>
      <c r="N1525" s="12">
        <v>31</v>
      </c>
      <c r="O1525" s="12">
        <v>5</v>
      </c>
      <c r="P1525" s="26">
        <v>0</v>
      </c>
      <c r="Q1525" s="28">
        <v>522951776</v>
      </c>
      <c r="R1525"/>
      <c r="S1525"/>
    </row>
    <row r="1526" spans="1:19">
      <c r="A1526" s="31">
        <f t="shared" si="93"/>
        <v>40</v>
      </c>
      <c r="B1526" s="32" t="str">
        <f>VLOOKUP(K1526,'Tables to Convert'!$B$4:$C$19,2,FALSE)</f>
        <v>11th Grade</v>
      </c>
      <c r="C1526" s="33">
        <f t="shared" si="94"/>
        <v>47000</v>
      </c>
      <c r="D1526" s="32" t="str">
        <f>VLOOKUP(L1526,'Tables to Convert'!$E$3:$F$7,2,FALSE)</f>
        <v>White</v>
      </c>
      <c r="E1526" s="32" t="str">
        <f>VLOOKUP(M1526,'Tables to Convert'!$H$3:$I$5,2,FALSE)</f>
        <v>Female</v>
      </c>
      <c r="F1526" s="32" t="str">
        <f>VLOOKUP(N1526,'Tables to Convert'!$K$3:$L$8,2,FALSE)</f>
        <v>Ohio</v>
      </c>
      <c r="G1526" s="40">
        <f t="shared" si="95"/>
        <v>32</v>
      </c>
      <c r="H1526" s="34">
        <f t="shared" si="96"/>
        <v>4</v>
      </c>
      <c r="I1526" s="12">
        <v>40</v>
      </c>
      <c r="J1526" s="12">
        <v>32</v>
      </c>
      <c r="K1526" s="12">
        <v>37</v>
      </c>
      <c r="L1526" s="12">
        <v>1</v>
      </c>
      <c r="M1526" s="12">
        <v>2</v>
      </c>
      <c r="N1526" s="12">
        <v>31</v>
      </c>
      <c r="O1526" s="12">
        <v>4</v>
      </c>
      <c r="P1526" s="26">
        <v>47000</v>
      </c>
      <c r="Q1526" s="28">
        <v>383976081</v>
      </c>
      <c r="R1526"/>
      <c r="S1526"/>
    </row>
    <row r="1527" spans="1:19">
      <c r="A1527" s="31">
        <f t="shared" si="93"/>
        <v>40</v>
      </c>
      <c r="B1527" s="32" t="str">
        <f>VLOOKUP(K1527,'Tables to Convert'!$B$4:$C$19,2,FALSE)</f>
        <v>High School Diploma</v>
      </c>
      <c r="C1527" s="33">
        <f t="shared" si="94"/>
        <v>30000</v>
      </c>
      <c r="D1527" s="32" t="str">
        <f>VLOOKUP(L1527,'Tables to Convert'!$E$3:$F$7,2,FALSE)</f>
        <v>White</v>
      </c>
      <c r="E1527" s="32" t="str">
        <f>VLOOKUP(M1527,'Tables to Convert'!$H$3:$I$5,2,FALSE)</f>
        <v>Male</v>
      </c>
      <c r="F1527" s="32" t="str">
        <f>VLOOKUP(N1527,'Tables to Convert'!$K$3:$L$8,2,FALSE)</f>
        <v>Ohio</v>
      </c>
      <c r="G1527" s="40">
        <f t="shared" si="95"/>
        <v>30</v>
      </c>
      <c r="H1527" s="34">
        <f t="shared" si="96"/>
        <v>4</v>
      </c>
      <c r="I1527" s="12">
        <v>40</v>
      </c>
      <c r="J1527" s="12">
        <v>30</v>
      </c>
      <c r="K1527" s="12">
        <v>39</v>
      </c>
      <c r="L1527" s="12">
        <v>1</v>
      </c>
      <c r="M1527" s="12">
        <v>1</v>
      </c>
      <c r="N1527" s="12">
        <v>31</v>
      </c>
      <c r="O1527" s="12">
        <v>4</v>
      </c>
      <c r="P1527" s="26">
        <v>30000</v>
      </c>
      <c r="Q1527" s="28">
        <v>31043448</v>
      </c>
      <c r="R1527"/>
      <c r="S1527"/>
    </row>
    <row r="1528" spans="1:19">
      <c r="A1528" s="31">
        <f t="shared" si="93"/>
        <v>40</v>
      </c>
      <c r="B1528" s="32" t="str">
        <f>VLOOKUP(K1528,'Tables to Convert'!$B$4:$C$19,2,FALSE)</f>
        <v>Some College</v>
      </c>
      <c r="C1528" s="33">
        <f t="shared" si="94"/>
        <v>150000</v>
      </c>
      <c r="D1528" s="32" t="str">
        <f>VLOOKUP(L1528,'Tables to Convert'!$E$3:$F$7,2,FALSE)</f>
        <v>White</v>
      </c>
      <c r="E1528" s="32" t="str">
        <f>VLOOKUP(M1528,'Tables to Convert'!$H$3:$I$5,2,FALSE)</f>
        <v>Male</v>
      </c>
      <c r="F1528" s="32" t="str">
        <f>VLOOKUP(N1528,'Tables to Convert'!$K$3:$L$8,2,FALSE)</f>
        <v>Ohio</v>
      </c>
      <c r="G1528" s="40">
        <f t="shared" si="95"/>
        <v>44</v>
      </c>
      <c r="H1528" s="34">
        <f t="shared" si="96"/>
        <v>7</v>
      </c>
      <c r="I1528" s="12">
        <v>40</v>
      </c>
      <c r="J1528" s="12">
        <v>44</v>
      </c>
      <c r="K1528" s="12">
        <v>43</v>
      </c>
      <c r="L1528" s="12">
        <v>1</v>
      </c>
      <c r="M1528" s="12">
        <v>1</v>
      </c>
      <c r="N1528" s="12">
        <v>31</v>
      </c>
      <c r="O1528" s="12">
        <v>7</v>
      </c>
      <c r="P1528" s="26">
        <v>150000</v>
      </c>
      <c r="Q1528" s="28">
        <v>780227385</v>
      </c>
      <c r="R1528"/>
      <c r="S1528"/>
    </row>
    <row r="1529" spans="1:19">
      <c r="A1529" s="31">
        <f t="shared" si="93"/>
        <v>55</v>
      </c>
      <c r="B1529" s="32" t="str">
        <f>VLOOKUP(K1529,'Tables to Convert'!$B$4:$C$19,2,FALSE)</f>
        <v>High School Diploma</v>
      </c>
      <c r="C1529" s="33">
        <f t="shared" si="94"/>
        <v>21000</v>
      </c>
      <c r="D1529" s="32" t="str">
        <f>VLOOKUP(L1529,'Tables to Convert'!$E$3:$F$7,2,FALSE)</f>
        <v>White</v>
      </c>
      <c r="E1529" s="32" t="str">
        <f>VLOOKUP(M1529,'Tables to Convert'!$H$3:$I$5,2,FALSE)</f>
        <v>Male</v>
      </c>
      <c r="F1529" s="32" t="str">
        <f>VLOOKUP(N1529,'Tables to Convert'!$K$3:$L$8,2,FALSE)</f>
        <v>Ohio</v>
      </c>
      <c r="G1529" s="40">
        <f t="shared" si="95"/>
        <v>55</v>
      </c>
      <c r="H1529" s="34">
        <f t="shared" si="96"/>
        <v>3</v>
      </c>
      <c r="I1529" s="12">
        <v>55</v>
      </c>
      <c r="J1529" s="12">
        <v>55</v>
      </c>
      <c r="K1529" s="12">
        <v>39</v>
      </c>
      <c r="L1529" s="12">
        <v>1</v>
      </c>
      <c r="M1529" s="12">
        <v>1</v>
      </c>
      <c r="N1529" s="12">
        <v>31</v>
      </c>
      <c r="O1529" s="12">
        <v>3</v>
      </c>
      <c r="P1529" s="26">
        <v>21000</v>
      </c>
      <c r="Q1529" s="28">
        <v>281763802</v>
      </c>
      <c r="R1529"/>
      <c r="S1529"/>
    </row>
    <row r="1530" spans="1:19">
      <c r="A1530" s="31">
        <f t="shared" si="93"/>
        <v>40</v>
      </c>
      <c r="B1530" s="32" t="str">
        <f>VLOOKUP(K1530,'Tables to Convert'!$B$4:$C$19,2,FALSE)</f>
        <v>High School Diploma</v>
      </c>
      <c r="C1530" s="33">
        <f t="shared" si="94"/>
        <v>17000</v>
      </c>
      <c r="D1530" s="32" t="str">
        <f>VLOOKUP(L1530,'Tables to Convert'!$E$3:$F$7,2,FALSE)</f>
        <v>White</v>
      </c>
      <c r="E1530" s="32" t="str">
        <f>VLOOKUP(M1530,'Tables to Convert'!$H$3:$I$5,2,FALSE)</f>
        <v>Male</v>
      </c>
      <c r="F1530" s="32" t="str">
        <f>VLOOKUP(N1530,'Tables to Convert'!$K$3:$L$8,2,FALSE)</f>
        <v>Ohio</v>
      </c>
      <c r="G1530" s="40">
        <f t="shared" si="95"/>
        <v>40</v>
      </c>
      <c r="H1530" s="34">
        <f t="shared" si="96"/>
        <v>3</v>
      </c>
      <c r="I1530" s="12">
        <v>40</v>
      </c>
      <c r="J1530" s="12">
        <v>40</v>
      </c>
      <c r="K1530" s="12">
        <v>39</v>
      </c>
      <c r="L1530" s="12">
        <v>1</v>
      </c>
      <c r="M1530" s="12">
        <v>1</v>
      </c>
      <c r="N1530" s="12">
        <v>31</v>
      </c>
      <c r="O1530" s="12">
        <v>3</v>
      </c>
      <c r="P1530" s="26">
        <v>17000</v>
      </c>
      <c r="Q1530" s="28">
        <v>312512346</v>
      </c>
      <c r="R1530"/>
      <c r="S1530"/>
    </row>
    <row r="1531" spans="1:19">
      <c r="A1531" s="31">
        <f t="shared" si="93"/>
        <v>50</v>
      </c>
      <c r="B1531" s="32" t="str">
        <f>VLOOKUP(K1531,'Tables to Convert'!$B$4:$C$19,2,FALSE)</f>
        <v>Some College</v>
      </c>
      <c r="C1531" s="33">
        <f t="shared" si="94"/>
        <v>0</v>
      </c>
      <c r="D1531" s="32" t="str">
        <f>VLOOKUP(L1531,'Tables to Convert'!$E$3:$F$7,2,FALSE)</f>
        <v>White</v>
      </c>
      <c r="E1531" s="32" t="str">
        <f>VLOOKUP(M1531,'Tables to Convert'!$H$3:$I$5,2,FALSE)</f>
        <v>Male</v>
      </c>
      <c r="F1531" s="32" t="str">
        <f>VLOOKUP(N1531,'Tables to Convert'!$K$3:$L$8,2,FALSE)</f>
        <v>Ohio</v>
      </c>
      <c r="G1531" s="40">
        <f t="shared" si="95"/>
        <v>46</v>
      </c>
      <c r="H1531" s="34">
        <f t="shared" si="96"/>
        <v>4</v>
      </c>
      <c r="I1531" s="12">
        <v>50</v>
      </c>
      <c r="J1531" s="12">
        <v>46</v>
      </c>
      <c r="K1531" s="12">
        <v>43</v>
      </c>
      <c r="L1531" s="12">
        <v>1</v>
      </c>
      <c r="M1531" s="12">
        <v>1</v>
      </c>
      <c r="N1531" s="12">
        <v>31</v>
      </c>
      <c r="O1531" s="12">
        <v>4</v>
      </c>
      <c r="P1531" s="26">
        <v>0</v>
      </c>
      <c r="Q1531" s="28">
        <v>501529649</v>
      </c>
      <c r="R1531"/>
      <c r="S1531"/>
    </row>
    <row r="1532" spans="1:19">
      <c r="A1532" s="31">
        <f t="shared" si="93"/>
        <v>40</v>
      </c>
      <c r="B1532" s="32" t="str">
        <f>VLOOKUP(K1532,'Tables to Convert'!$B$4:$C$19,2,FALSE)</f>
        <v>High School Diploma</v>
      </c>
      <c r="C1532" s="33">
        <f t="shared" si="94"/>
        <v>54190</v>
      </c>
      <c r="D1532" s="32" t="str">
        <f>VLOOKUP(L1532,'Tables to Convert'!$E$3:$F$7,2,FALSE)</f>
        <v>White</v>
      </c>
      <c r="E1532" s="32" t="str">
        <f>VLOOKUP(M1532,'Tables to Convert'!$H$3:$I$5,2,FALSE)</f>
        <v>Female</v>
      </c>
      <c r="F1532" s="32" t="str">
        <f>VLOOKUP(N1532,'Tables to Convert'!$K$3:$L$8,2,FALSE)</f>
        <v>Ohio</v>
      </c>
      <c r="G1532" s="40">
        <f t="shared" si="95"/>
        <v>33</v>
      </c>
      <c r="H1532" s="34">
        <f t="shared" si="96"/>
        <v>4</v>
      </c>
      <c r="I1532" s="12">
        <v>40</v>
      </c>
      <c r="J1532" s="12">
        <v>33</v>
      </c>
      <c r="K1532" s="12">
        <v>39</v>
      </c>
      <c r="L1532" s="12">
        <v>1</v>
      </c>
      <c r="M1532" s="12">
        <v>2</v>
      </c>
      <c r="N1532" s="12">
        <v>31</v>
      </c>
      <c r="O1532" s="12">
        <v>4</v>
      </c>
      <c r="P1532" s="26">
        <v>54190</v>
      </c>
      <c r="Q1532" s="28">
        <v>237670985</v>
      </c>
      <c r="R1532"/>
      <c r="S1532"/>
    </row>
    <row r="1533" spans="1:19">
      <c r="A1533" s="31">
        <f t="shared" si="93"/>
        <v>60</v>
      </c>
      <c r="B1533" s="32" t="str">
        <f>VLOOKUP(K1533,'Tables to Convert'!$B$4:$C$19,2,FALSE)</f>
        <v>Some College</v>
      </c>
      <c r="C1533" s="33">
        <f t="shared" si="94"/>
        <v>11580</v>
      </c>
      <c r="D1533" s="32" t="str">
        <f>VLOOKUP(L1533,'Tables to Convert'!$E$3:$F$7,2,FALSE)</f>
        <v>White</v>
      </c>
      <c r="E1533" s="32" t="str">
        <f>VLOOKUP(M1533,'Tables to Convert'!$H$3:$I$5,2,FALSE)</f>
        <v>Female</v>
      </c>
      <c r="F1533" s="32" t="str">
        <f>VLOOKUP(N1533,'Tables to Convert'!$K$3:$L$8,2,FALSE)</f>
        <v>Ohio</v>
      </c>
      <c r="G1533" s="40">
        <f t="shared" si="95"/>
        <v>22</v>
      </c>
      <c r="H1533" s="34">
        <f t="shared" si="96"/>
        <v>2</v>
      </c>
      <c r="I1533" s="12">
        <v>60</v>
      </c>
      <c r="J1533" s="12">
        <v>22</v>
      </c>
      <c r="K1533" s="12">
        <v>40</v>
      </c>
      <c r="L1533" s="12">
        <v>1</v>
      </c>
      <c r="M1533" s="12">
        <v>2</v>
      </c>
      <c r="N1533" s="12">
        <v>31</v>
      </c>
      <c r="O1533" s="12">
        <v>2</v>
      </c>
      <c r="P1533" s="26">
        <v>11580</v>
      </c>
      <c r="Q1533" s="28">
        <v>348817347</v>
      </c>
      <c r="R1533"/>
      <c r="S1533"/>
    </row>
    <row r="1534" spans="1:19">
      <c r="A1534" s="31">
        <f t="shared" si="93"/>
        <v>48</v>
      </c>
      <c r="B1534" s="32" t="str">
        <f>VLOOKUP(K1534,'Tables to Convert'!$B$4:$C$19,2,FALSE)</f>
        <v>Some College</v>
      </c>
      <c r="C1534" s="33">
        <f t="shared" si="94"/>
        <v>49470</v>
      </c>
      <c r="D1534" s="32" t="str">
        <f>VLOOKUP(L1534,'Tables to Convert'!$E$3:$F$7,2,FALSE)</f>
        <v>White</v>
      </c>
      <c r="E1534" s="32" t="str">
        <f>VLOOKUP(M1534,'Tables to Convert'!$H$3:$I$5,2,FALSE)</f>
        <v>Male</v>
      </c>
      <c r="F1534" s="32" t="str">
        <f>VLOOKUP(N1534,'Tables to Convert'!$K$3:$L$8,2,FALSE)</f>
        <v>Ohio</v>
      </c>
      <c r="G1534" s="40">
        <f t="shared" si="95"/>
        <v>42</v>
      </c>
      <c r="H1534" s="34">
        <f t="shared" si="96"/>
        <v>1</v>
      </c>
      <c r="I1534" s="12">
        <v>48</v>
      </c>
      <c r="J1534" s="12">
        <v>42</v>
      </c>
      <c r="K1534" s="12">
        <v>43</v>
      </c>
      <c r="L1534" s="12">
        <v>1</v>
      </c>
      <c r="M1534" s="12">
        <v>1</v>
      </c>
      <c r="N1534" s="12">
        <v>31</v>
      </c>
      <c r="O1534" s="12">
        <v>1</v>
      </c>
      <c r="P1534" s="26">
        <v>49470</v>
      </c>
      <c r="Q1534" s="28">
        <v>725968054</v>
      </c>
      <c r="R1534"/>
      <c r="S1534"/>
    </row>
    <row r="1535" spans="1:19">
      <c r="A1535" s="31">
        <f t="shared" si="93"/>
        <v>40</v>
      </c>
      <c r="B1535" s="32" t="str">
        <f>VLOOKUP(K1535,'Tables to Convert'!$B$4:$C$19,2,FALSE)</f>
        <v>High School Diploma</v>
      </c>
      <c r="C1535" s="33">
        <f t="shared" si="94"/>
        <v>36000</v>
      </c>
      <c r="D1535" s="32" t="str">
        <f>VLOOKUP(L1535,'Tables to Convert'!$E$3:$F$7,2,FALSE)</f>
        <v>White</v>
      </c>
      <c r="E1535" s="32" t="str">
        <f>VLOOKUP(M1535,'Tables to Convert'!$H$3:$I$5,2,FALSE)</f>
        <v>Male</v>
      </c>
      <c r="F1535" s="32" t="str">
        <f>VLOOKUP(N1535,'Tables to Convert'!$K$3:$L$8,2,FALSE)</f>
        <v>Ohio</v>
      </c>
      <c r="G1535" s="40">
        <f t="shared" si="95"/>
        <v>32</v>
      </c>
      <c r="H1535" s="34">
        <f t="shared" si="96"/>
        <v>1</v>
      </c>
      <c r="I1535" s="12">
        <v>40</v>
      </c>
      <c r="J1535" s="12">
        <v>32</v>
      </c>
      <c r="K1535" s="12">
        <v>39</v>
      </c>
      <c r="L1535" s="12">
        <v>1</v>
      </c>
      <c r="M1535" s="12">
        <v>1</v>
      </c>
      <c r="N1535" s="12">
        <v>31</v>
      </c>
      <c r="O1535" s="12">
        <v>1</v>
      </c>
      <c r="P1535" s="26">
        <v>36000</v>
      </c>
      <c r="Q1535" s="28">
        <v>778978543</v>
      </c>
      <c r="R1535"/>
      <c r="S1535"/>
    </row>
    <row r="1536" spans="1:19">
      <c r="A1536" s="31">
        <f t="shared" si="93"/>
        <v>40</v>
      </c>
      <c r="B1536" s="32" t="str">
        <f>VLOOKUP(K1536,'Tables to Convert'!$B$4:$C$19,2,FALSE)</f>
        <v>High School Diploma</v>
      </c>
      <c r="C1536" s="33">
        <f t="shared" si="94"/>
        <v>15000</v>
      </c>
      <c r="D1536" s="32" t="str">
        <f>VLOOKUP(L1536,'Tables to Convert'!$E$3:$F$7,2,FALSE)</f>
        <v>White</v>
      </c>
      <c r="E1536" s="32" t="str">
        <f>VLOOKUP(M1536,'Tables to Convert'!$H$3:$I$5,2,FALSE)</f>
        <v>Male</v>
      </c>
      <c r="F1536" s="32" t="str">
        <f>VLOOKUP(N1536,'Tables to Convert'!$K$3:$L$8,2,FALSE)</f>
        <v>Ohio</v>
      </c>
      <c r="G1536" s="40">
        <f t="shared" si="95"/>
        <v>31</v>
      </c>
      <c r="H1536" s="34">
        <f t="shared" si="96"/>
        <v>2</v>
      </c>
      <c r="I1536" s="12">
        <v>40</v>
      </c>
      <c r="J1536" s="12">
        <v>31</v>
      </c>
      <c r="K1536" s="12">
        <v>39</v>
      </c>
      <c r="L1536" s="12">
        <v>1</v>
      </c>
      <c r="M1536" s="12">
        <v>1</v>
      </c>
      <c r="N1536" s="12">
        <v>31</v>
      </c>
      <c r="O1536" s="12">
        <v>2</v>
      </c>
      <c r="P1536" s="26">
        <v>15000</v>
      </c>
      <c r="Q1536" s="28">
        <v>66260853</v>
      </c>
      <c r="R1536"/>
      <c r="S1536"/>
    </row>
    <row r="1537" spans="1:19">
      <c r="A1537" s="31">
        <f t="shared" si="93"/>
        <v>40</v>
      </c>
      <c r="B1537" s="32" t="str">
        <f>VLOOKUP(K1537,'Tables to Convert'!$B$4:$C$19,2,FALSE)</f>
        <v>High School Diploma</v>
      </c>
      <c r="C1537" s="33">
        <f t="shared" si="94"/>
        <v>12000</v>
      </c>
      <c r="D1537" s="32" t="str">
        <f>VLOOKUP(L1537,'Tables to Convert'!$E$3:$F$7,2,FALSE)</f>
        <v>Black</v>
      </c>
      <c r="E1537" s="32" t="str">
        <f>VLOOKUP(M1537,'Tables to Convert'!$H$3:$I$5,2,FALSE)</f>
        <v>Female</v>
      </c>
      <c r="F1537" s="32" t="str">
        <f>VLOOKUP(N1537,'Tables to Convert'!$K$3:$L$8,2,FALSE)</f>
        <v>Ohio</v>
      </c>
      <c r="G1537" s="40">
        <f t="shared" si="95"/>
        <v>43</v>
      </c>
      <c r="H1537" s="34">
        <f t="shared" si="96"/>
        <v>4</v>
      </c>
      <c r="I1537" s="12">
        <v>40</v>
      </c>
      <c r="J1537" s="12">
        <v>43</v>
      </c>
      <c r="K1537" s="12">
        <v>39</v>
      </c>
      <c r="L1537" s="12">
        <v>2</v>
      </c>
      <c r="M1537" s="12">
        <v>2</v>
      </c>
      <c r="N1537" s="12">
        <v>31</v>
      </c>
      <c r="O1537" s="12">
        <v>4</v>
      </c>
      <c r="P1537" s="26">
        <v>12000</v>
      </c>
      <c r="Q1537" s="28">
        <v>367290488</v>
      </c>
      <c r="R1537"/>
      <c r="S1537"/>
    </row>
    <row r="1538" spans="1:19">
      <c r="A1538" s="31">
        <f t="shared" si="93"/>
        <v>43</v>
      </c>
      <c r="B1538" s="32" t="str">
        <f>VLOOKUP(K1538,'Tables to Convert'!$B$4:$C$19,2,FALSE)</f>
        <v>High School Diploma</v>
      </c>
      <c r="C1538" s="33">
        <f t="shared" si="94"/>
        <v>53000</v>
      </c>
      <c r="D1538" s="32" t="str">
        <f>VLOOKUP(L1538,'Tables to Convert'!$E$3:$F$7,2,FALSE)</f>
        <v>White</v>
      </c>
      <c r="E1538" s="32" t="str">
        <f>VLOOKUP(M1538,'Tables to Convert'!$H$3:$I$5,2,FALSE)</f>
        <v>Male</v>
      </c>
      <c r="F1538" s="32" t="str">
        <f>VLOOKUP(N1538,'Tables to Convert'!$K$3:$L$8,2,FALSE)</f>
        <v>Ohio</v>
      </c>
      <c r="G1538" s="40">
        <f t="shared" si="95"/>
        <v>31</v>
      </c>
      <c r="H1538" s="34">
        <f t="shared" si="96"/>
        <v>4</v>
      </c>
      <c r="I1538" s="12">
        <v>43</v>
      </c>
      <c r="J1538" s="12">
        <v>31</v>
      </c>
      <c r="K1538" s="12">
        <v>39</v>
      </c>
      <c r="L1538" s="12">
        <v>1</v>
      </c>
      <c r="M1538" s="12">
        <v>1</v>
      </c>
      <c r="N1538" s="12">
        <v>31</v>
      </c>
      <c r="O1538" s="12">
        <v>4</v>
      </c>
      <c r="P1538" s="26">
        <v>53000</v>
      </c>
      <c r="Q1538" s="28">
        <v>602412122</v>
      </c>
      <c r="R1538"/>
      <c r="S1538"/>
    </row>
    <row r="1539" spans="1:19">
      <c r="A1539" s="31">
        <f t="shared" si="93"/>
        <v>40</v>
      </c>
      <c r="B1539" s="32" t="str">
        <f>VLOOKUP(K1539,'Tables to Convert'!$B$4:$C$19,2,FALSE)</f>
        <v>High School Diploma</v>
      </c>
      <c r="C1539" s="33">
        <f t="shared" si="94"/>
        <v>43000</v>
      </c>
      <c r="D1539" s="32" t="str">
        <f>VLOOKUP(L1539,'Tables to Convert'!$E$3:$F$7,2,FALSE)</f>
        <v>White</v>
      </c>
      <c r="E1539" s="32" t="str">
        <f>VLOOKUP(M1539,'Tables to Convert'!$H$3:$I$5,2,FALSE)</f>
        <v>Female</v>
      </c>
      <c r="F1539" s="32" t="str">
        <f>VLOOKUP(N1539,'Tables to Convert'!$K$3:$L$8,2,FALSE)</f>
        <v>Ohio</v>
      </c>
      <c r="G1539" s="40">
        <f t="shared" si="95"/>
        <v>31</v>
      </c>
      <c r="H1539" s="34">
        <f t="shared" si="96"/>
        <v>4</v>
      </c>
      <c r="I1539" s="12">
        <v>40</v>
      </c>
      <c r="J1539" s="12">
        <v>31</v>
      </c>
      <c r="K1539" s="12">
        <v>39</v>
      </c>
      <c r="L1539" s="12">
        <v>1</v>
      </c>
      <c r="M1539" s="12">
        <v>2</v>
      </c>
      <c r="N1539" s="12">
        <v>31</v>
      </c>
      <c r="O1539" s="12">
        <v>4</v>
      </c>
      <c r="P1539" s="26">
        <v>43000</v>
      </c>
      <c r="Q1539" s="28">
        <v>557184926</v>
      </c>
      <c r="R1539"/>
      <c r="S1539"/>
    </row>
    <row r="1540" spans="1:19">
      <c r="A1540" s="31">
        <f t="shared" si="93"/>
        <v>0</v>
      </c>
      <c r="B1540" s="32" t="str">
        <f>VLOOKUP(K1540,'Tables to Convert'!$B$4:$C$19,2,FALSE)</f>
        <v>10th Grade</v>
      </c>
      <c r="C1540" s="33">
        <f t="shared" si="94"/>
        <v>0</v>
      </c>
      <c r="D1540" s="32" t="str">
        <f>VLOOKUP(L1540,'Tables to Convert'!$E$3:$F$7,2,FALSE)</f>
        <v>White</v>
      </c>
      <c r="E1540" s="32" t="str">
        <f>VLOOKUP(M1540,'Tables to Convert'!$H$3:$I$5,2,FALSE)</f>
        <v>Male</v>
      </c>
      <c r="F1540" s="32" t="str">
        <f>VLOOKUP(N1540,'Tables to Convert'!$K$3:$L$8,2,FALSE)</f>
        <v>Ohio</v>
      </c>
      <c r="G1540" s="40">
        <f t="shared" si="95"/>
        <v>56</v>
      </c>
      <c r="H1540" s="34">
        <f t="shared" si="96"/>
        <v>7</v>
      </c>
      <c r="I1540" s="12">
        <v>0</v>
      </c>
      <c r="J1540" s="12">
        <v>56</v>
      </c>
      <c r="K1540" s="12">
        <v>36</v>
      </c>
      <c r="L1540" s="12">
        <v>1</v>
      </c>
      <c r="M1540" s="12">
        <v>1</v>
      </c>
      <c r="N1540" s="12">
        <v>31</v>
      </c>
      <c r="O1540" s="12">
        <v>7</v>
      </c>
      <c r="P1540" s="26">
        <v>0</v>
      </c>
      <c r="Q1540" s="28">
        <v>373948075</v>
      </c>
      <c r="R1540"/>
      <c r="S1540"/>
    </row>
    <row r="1541" spans="1:19">
      <c r="A1541" s="31">
        <f t="shared" si="93"/>
        <v>40</v>
      </c>
      <c r="B1541" s="32" t="str">
        <f>VLOOKUP(K1541,'Tables to Convert'!$B$4:$C$19,2,FALSE)</f>
        <v>High School Diploma</v>
      </c>
      <c r="C1541" s="33">
        <f t="shared" si="94"/>
        <v>45000</v>
      </c>
      <c r="D1541" s="32" t="str">
        <f>VLOOKUP(L1541,'Tables to Convert'!$E$3:$F$7,2,FALSE)</f>
        <v>White</v>
      </c>
      <c r="E1541" s="32" t="str">
        <f>VLOOKUP(M1541,'Tables to Convert'!$H$3:$I$5,2,FALSE)</f>
        <v>Male</v>
      </c>
      <c r="F1541" s="32" t="str">
        <f>VLOOKUP(N1541,'Tables to Convert'!$K$3:$L$8,2,FALSE)</f>
        <v>Ohio</v>
      </c>
      <c r="G1541" s="40">
        <f t="shared" si="95"/>
        <v>27</v>
      </c>
      <c r="H1541" s="34">
        <f t="shared" si="96"/>
        <v>4</v>
      </c>
      <c r="I1541" s="12">
        <v>40</v>
      </c>
      <c r="J1541" s="12">
        <v>27</v>
      </c>
      <c r="K1541" s="12">
        <v>39</v>
      </c>
      <c r="L1541" s="12">
        <v>1</v>
      </c>
      <c r="M1541" s="12">
        <v>1</v>
      </c>
      <c r="N1541" s="12">
        <v>31</v>
      </c>
      <c r="O1541" s="12">
        <v>4</v>
      </c>
      <c r="P1541" s="26">
        <v>45000</v>
      </c>
      <c r="Q1541" s="28">
        <v>91790401</v>
      </c>
      <c r="R1541"/>
      <c r="S1541"/>
    </row>
    <row r="1542" spans="1:19">
      <c r="A1542" s="31">
        <f t="shared" ref="A1542:A1605" si="97">I1542</f>
        <v>45</v>
      </c>
      <c r="B1542" s="32" t="str">
        <f>VLOOKUP(K1542,'Tables to Convert'!$B$4:$C$19,2,FALSE)</f>
        <v>Some College</v>
      </c>
      <c r="C1542" s="33">
        <f t="shared" ref="C1542:C1605" si="98">P1542</f>
        <v>35000</v>
      </c>
      <c r="D1542" s="32" t="str">
        <f>VLOOKUP(L1542,'Tables to Convert'!$E$3:$F$7,2,FALSE)</f>
        <v>White</v>
      </c>
      <c r="E1542" s="32" t="str">
        <f>VLOOKUP(M1542,'Tables to Convert'!$H$3:$I$5,2,FALSE)</f>
        <v>Male</v>
      </c>
      <c r="F1542" s="32" t="str">
        <f>VLOOKUP(N1542,'Tables to Convert'!$K$3:$L$8,2,FALSE)</f>
        <v>Ohio</v>
      </c>
      <c r="G1542" s="40">
        <f t="shared" ref="G1542:G1605" si="99">J1542</f>
        <v>42</v>
      </c>
      <c r="H1542" s="34">
        <f t="shared" ref="H1542:H1605" si="100">O1542</f>
        <v>7</v>
      </c>
      <c r="I1542" s="12">
        <v>45</v>
      </c>
      <c r="J1542" s="12">
        <v>42</v>
      </c>
      <c r="K1542" s="12">
        <v>43</v>
      </c>
      <c r="L1542" s="12">
        <v>1</v>
      </c>
      <c r="M1542" s="12">
        <v>1</v>
      </c>
      <c r="N1542" s="12">
        <v>31</v>
      </c>
      <c r="O1542" s="12">
        <v>7</v>
      </c>
      <c r="P1542" s="26">
        <v>35000</v>
      </c>
      <c r="Q1542" s="28">
        <v>554540571</v>
      </c>
      <c r="R1542"/>
      <c r="S1542"/>
    </row>
    <row r="1543" spans="1:19">
      <c r="A1543" s="31">
        <f t="shared" si="97"/>
        <v>57</v>
      </c>
      <c r="B1543" s="32" t="str">
        <f>VLOOKUP(K1543,'Tables to Convert'!$B$4:$C$19,2,FALSE)</f>
        <v>Some College</v>
      </c>
      <c r="C1543" s="33">
        <f t="shared" si="98"/>
        <v>42000</v>
      </c>
      <c r="D1543" s="32" t="str">
        <f>VLOOKUP(L1543,'Tables to Convert'!$E$3:$F$7,2,FALSE)</f>
        <v>White</v>
      </c>
      <c r="E1543" s="32" t="str">
        <f>VLOOKUP(M1543,'Tables to Convert'!$H$3:$I$5,2,FALSE)</f>
        <v>Male</v>
      </c>
      <c r="F1543" s="32" t="str">
        <f>VLOOKUP(N1543,'Tables to Convert'!$K$3:$L$8,2,FALSE)</f>
        <v>Ohio</v>
      </c>
      <c r="G1543" s="40">
        <f t="shared" si="99"/>
        <v>31</v>
      </c>
      <c r="H1543" s="34">
        <f t="shared" si="100"/>
        <v>7</v>
      </c>
      <c r="I1543" s="12">
        <v>57</v>
      </c>
      <c r="J1543" s="12">
        <v>31</v>
      </c>
      <c r="K1543" s="12">
        <v>43</v>
      </c>
      <c r="L1543" s="12">
        <v>1</v>
      </c>
      <c r="M1543" s="12">
        <v>1</v>
      </c>
      <c r="N1543" s="12">
        <v>31</v>
      </c>
      <c r="O1543" s="12">
        <v>7</v>
      </c>
      <c r="P1543" s="26">
        <v>42000</v>
      </c>
      <c r="Q1543" s="28">
        <v>649101148</v>
      </c>
      <c r="R1543"/>
      <c r="S1543"/>
    </row>
    <row r="1544" spans="1:19">
      <c r="A1544" s="31">
        <f t="shared" si="97"/>
        <v>40</v>
      </c>
      <c r="B1544" s="32" t="str">
        <f>VLOOKUP(K1544,'Tables to Convert'!$B$4:$C$19,2,FALSE)</f>
        <v>High School Diploma</v>
      </c>
      <c r="C1544" s="33">
        <f t="shared" si="98"/>
        <v>50000</v>
      </c>
      <c r="D1544" s="32" t="str">
        <f>VLOOKUP(L1544,'Tables to Convert'!$E$3:$F$7,2,FALSE)</f>
        <v>White</v>
      </c>
      <c r="E1544" s="32" t="str">
        <f>VLOOKUP(M1544,'Tables to Convert'!$H$3:$I$5,2,FALSE)</f>
        <v>Male</v>
      </c>
      <c r="F1544" s="32" t="str">
        <f>VLOOKUP(N1544,'Tables to Convert'!$K$3:$L$8,2,FALSE)</f>
        <v>Ohio</v>
      </c>
      <c r="G1544" s="40">
        <f t="shared" si="99"/>
        <v>40</v>
      </c>
      <c r="H1544" s="34">
        <f t="shared" si="100"/>
        <v>7</v>
      </c>
      <c r="I1544" s="12">
        <v>40</v>
      </c>
      <c r="J1544" s="12">
        <v>40</v>
      </c>
      <c r="K1544" s="12">
        <v>39</v>
      </c>
      <c r="L1544" s="12">
        <v>1</v>
      </c>
      <c r="M1544" s="12">
        <v>1</v>
      </c>
      <c r="N1544" s="12">
        <v>31</v>
      </c>
      <c r="O1544" s="12">
        <v>7</v>
      </c>
      <c r="P1544" s="26">
        <v>50000</v>
      </c>
      <c r="Q1544" s="28">
        <v>635701564</v>
      </c>
      <c r="R1544"/>
      <c r="S1544"/>
    </row>
    <row r="1545" spans="1:19">
      <c r="A1545" s="31">
        <f t="shared" si="97"/>
        <v>40</v>
      </c>
      <c r="B1545" s="32" t="str">
        <f>VLOOKUP(K1545,'Tables to Convert'!$B$4:$C$19,2,FALSE)</f>
        <v>Some College</v>
      </c>
      <c r="C1545" s="33">
        <f t="shared" si="98"/>
        <v>50000</v>
      </c>
      <c r="D1545" s="32" t="str">
        <f>VLOOKUP(L1545,'Tables to Convert'!$E$3:$F$7,2,FALSE)</f>
        <v>White</v>
      </c>
      <c r="E1545" s="32" t="str">
        <f>VLOOKUP(M1545,'Tables to Convert'!$H$3:$I$5,2,FALSE)</f>
        <v>Male</v>
      </c>
      <c r="F1545" s="32" t="str">
        <f>VLOOKUP(N1545,'Tables to Convert'!$K$3:$L$8,2,FALSE)</f>
        <v>Ohio</v>
      </c>
      <c r="G1545" s="40">
        <f t="shared" si="99"/>
        <v>48</v>
      </c>
      <c r="H1545" s="34">
        <f t="shared" si="100"/>
        <v>3</v>
      </c>
      <c r="I1545" s="12">
        <v>40</v>
      </c>
      <c r="J1545" s="12">
        <v>48</v>
      </c>
      <c r="K1545" s="12">
        <v>40</v>
      </c>
      <c r="L1545" s="12">
        <v>1</v>
      </c>
      <c r="M1545" s="12">
        <v>1</v>
      </c>
      <c r="N1545" s="12">
        <v>31</v>
      </c>
      <c r="O1545" s="12">
        <v>3</v>
      </c>
      <c r="P1545" s="26">
        <v>50000</v>
      </c>
      <c r="Q1545" s="28">
        <v>382688291</v>
      </c>
      <c r="R1545"/>
      <c r="S1545"/>
    </row>
    <row r="1546" spans="1:19">
      <c r="A1546" s="31">
        <f t="shared" si="97"/>
        <v>48</v>
      </c>
      <c r="B1546" s="32" t="str">
        <f>VLOOKUP(K1546,'Tables to Convert'!$B$4:$C$19,2,FALSE)</f>
        <v>High School Diploma</v>
      </c>
      <c r="C1546" s="33">
        <f t="shared" si="98"/>
        <v>62000</v>
      </c>
      <c r="D1546" s="32" t="str">
        <f>VLOOKUP(L1546,'Tables to Convert'!$E$3:$F$7,2,FALSE)</f>
        <v>White</v>
      </c>
      <c r="E1546" s="32" t="str">
        <f>VLOOKUP(M1546,'Tables to Convert'!$H$3:$I$5,2,FALSE)</f>
        <v>Male</v>
      </c>
      <c r="F1546" s="32" t="str">
        <f>VLOOKUP(N1546,'Tables to Convert'!$K$3:$L$8,2,FALSE)</f>
        <v>Ohio</v>
      </c>
      <c r="G1546" s="40">
        <f t="shared" si="99"/>
        <v>39</v>
      </c>
      <c r="H1546" s="34">
        <f t="shared" si="100"/>
        <v>5</v>
      </c>
      <c r="I1546" s="12">
        <v>48</v>
      </c>
      <c r="J1546" s="12">
        <v>39</v>
      </c>
      <c r="K1546" s="12">
        <v>39</v>
      </c>
      <c r="L1546" s="12">
        <v>1</v>
      </c>
      <c r="M1546" s="12">
        <v>1</v>
      </c>
      <c r="N1546" s="12">
        <v>31</v>
      </c>
      <c r="O1546" s="12">
        <v>5</v>
      </c>
      <c r="P1546" s="26">
        <v>62000</v>
      </c>
      <c r="Q1546" s="28">
        <v>943596106</v>
      </c>
      <c r="R1546"/>
      <c r="S1546"/>
    </row>
    <row r="1547" spans="1:19">
      <c r="A1547" s="31">
        <f t="shared" si="97"/>
        <v>50</v>
      </c>
      <c r="B1547" s="32" t="str">
        <f>VLOOKUP(K1547,'Tables to Convert'!$B$4:$C$19,2,FALSE)</f>
        <v>Bachelors</v>
      </c>
      <c r="C1547" s="33">
        <f t="shared" si="98"/>
        <v>20700</v>
      </c>
      <c r="D1547" s="32" t="str">
        <f>VLOOKUP(L1547,'Tables to Convert'!$E$3:$F$7,2,FALSE)</f>
        <v>White</v>
      </c>
      <c r="E1547" s="32" t="str">
        <f>VLOOKUP(M1547,'Tables to Convert'!$H$3:$I$5,2,FALSE)</f>
        <v>Female</v>
      </c>
      <c r="F1547" s="32" t="str">
        <f>VLOOKUP(N1547,'Tables to Convert'!$K$3:$L$8,2,FALSE)</f>
        <v>Ohio</v>
      </c>
      <c r="G1547" s="40">
        <f t="shared" si="99"/>
        <v>35</v>
      </c>
      <c r="H1547" s="34">
        <f t="shared" si="100"/>
        <v>7</v>
      </c>
      <c r="I1547" s="12">
        <v>50</v>
      </c>
      <c r="J1547" s="12">
        <v>35</v>
      </c>
      <c r="K1547" s="12">
        <v>44</v>
      </c>
      <c r="L1547" s="12">
        <v>1</v>
      </c>
      <c r="M1547" s="12">
        <v>2</v>
      </c>
      <c r="N1547" s="12">
        <v>31</v>
      </c>
      <c r="O1547" s="12">
        <v>7</v>
      </c>
      <c r="P1547" s="26">
        <v>20700</v>
      </c>
      <c r="Q1547" s="28">
        <v>672102299</v>
      </c>
      <c r="R1547"/>
      <c r="S1547"/>
    </row>
    <row r="1548" spans="1:19">
      <c r="A1548" s="31">
        <f t="shared" si="97"/>
        <v>50</v>
      </c>
      <c r="B1548" s="32" t="str">
        <f>VLOOKUP(K1548,'Tables to Convert'!$B$4:$C$19,2,FALSE)</f>
        <v>Bachelors</v>
      </c>
      <c r="C1548" s="33">
        <f t="shared" si="98"/>
        <v>128000</v>
      </c>
      <c r="D1548" s="32" t="str">
        <f>VLOOKUP(L1548,'Tables to Convert'!$E$3:$F$7,2,FALSE)</f>
        <v>White</v>
      </c>
      <c r="E1548" s="32" t="str">
        <f>VLOOKUP(M1548,'Tables to Convert'!$H$3:$I$5,2,FALSE)</f>
        <v>Male</v>
      </c>
      <c r="F1548" s="32" t="str">
        <f>VLOOKUP(N1548,'Tables to Convert'!$K$3:$L$8,2,FALSE)</f>
        <v>Ohio</v>
      </c>
      <c r="G1548" s="40">
        <f t="shared" si="99"/>
        <v>49</v>
      </c>
      <c r="H1548" s="34">
        <f t="shared" si="100"/>
        <v>7</v>
      </c>
      <c r="I1548" s="12">
        <v>50</v>
      </c>
      <c r="J1548" s="12">
        <v>49</v>
      </c>
      <c r="K1548" s="12">
        <v>44</v>
      </c>
      <c r="L1548" s="12">
        <v>1</v>
      </c>
      <c r="M1548" s="12">
        <v>1</v>
      </c>
      <c r="N1548" s="12">
        <v>31</v>
      </c>
      <c r="O1548" s="12">
        <v>7</v>
      </c>
      <c r="P1548" s="26">
        <v>128000</v>
      </c>
      <c r="Q1548" s="28">
        <v>399567003</v>
      </c>
      <c r="R1548"/>
      <c r="S1548"/>
    </row>
    <row r="1549" spans="1:19">
      <c r="A1549" s="31">
        <f t="shared" si="97"/>
        <v>40</v>
      </c>
      <c r="B1549" s="32" t="str">
        <f>VLOOKUP(K1549,'Tables to Convert'!$B$4:$C$19,2,FALSE)</f>
        <v>High School Diploma</v>
      </c>
      <c r="C1549" s="33">
        <f t="shared" si="98"/>
        <v>15002</v>
      </c>
      <c r="D1549" s="32" t="str">
        <f>VLOOKUP(L1549,'Tables to Convert'!$E$3:$F$7,2,FALSE)</f>
        <v>White</v>
      </c>
      <c r="E1549" s="32" t="str">
        <f>VLOOKUP(M1549,'Tables to Convert'!$H$3:$I$5,2,FALSE)</f>
        <v>Male</v>
      </c>
      <c r="F1549" s="32" t="str">
        <f>VLOOKUP(N1549,'Tables to Convert'!$K$3:$L$8,2,FALSE)</f>
        <v>Ohio</v>
      </c>
      <c r="G1549" s="40">
        <f t="shared" si="99"/>
        <v>26</v>
      </c>
      <c r="H1549" s="34">
        <f t="shared" si="100"/>
        <v>3</v>
      </c>
      <c r="I1549" s="12">
        <v>40</v>
      </c>
      <c r="J1549" s="12">
        <v>26</v>
      </c>
      <c r="K1549" s="12">
        <v>39</v>
      </c>
      <c r="L1549" s="12">
        <v>1</v>
      </c>
      <c r="M1549" s="12">
        <v>1</v>
      </c>
      <c r="N1549" s="12">
        <v>31</v>
      </c>
      <c r="O1549" s="12">
        <v>3</v>
      </c>
      <c r="P1549" s="26">
        <v>15002</v>
      </c>
      <c r="Q1549" s="28">
        <v>314040026</v>
      </c>
      <c r="R1549"/>
      <c r="S1549"/>
    </row>
    <row r="1550" spans="1:19">
      <c r="A1550" s="31">
        <f t="shared" si="97"/>
        <v>40</v>
      </c>
      <c r="B1550" s="32" t="str">
        <f>VLOOKUP(K1550,'Tables to Convert'!$B$4:$C$19,2,FALSE)</f>
        <v>Some College</v>
      </c>
      <c r="C1550" s="33">
        <f t="shared" si="98"/>
        <v>18000</v>
      </c>
      <c r="D1550" s="32" t="str">
        <f>VLOOKUP(L1550,'Tables to Convert'!$E$3:$F$7,2,FALSE)</f>
        <v>White</v>
      </c>
      <c r="E1550" s="32" t="str">
        <f>VLOOKUP(M1550,'Tables to Convert'!$H$3:$I$5,2,FALSE)</f>
        <v>Female</v>
      </c>
      <c r="F1550" s="32" t="str">
        <f>VLOOKUP(N1550,'Tables to Convert'!$K$3:$L$8,2,FALSE)</f>
        <v>Ohio</v>
      </c>
      <c r="G1550" s="40">
        <f t="shared" si="99"/>
        <v>29</v>
      </c>
      <c r="H1550" s="34">
        <f t="shared" si="100"/>
        <v>3</v>
      </c>
      <c r="I1550" s="12">
        <v>40</v>
      </c>
      <c r="J1550" s="12">
        <v>29</v>
      </c>
      <c r="K1550" s="12">
        <v>41</v>
      </c>
      <c r="L1550" s="12">
        <v>1</v>
      </c>
      <c r="M1550" s="12">
        <v>2</v>
      </c>
      <c r="N1550" s="12">
        <v>31</v>
      </c>
      <c r="O1550" s="12">
        <v>3</v>
      </c>
      <c r="P1550" s="26">
        <v>18000</v>
      </c>
      <c r="Q1550" s="28">
        <v>283630304</v>
      </c>
      <c r="R1550"/>
      <c r="S1550"/>
    </row>
    <row r="1551" spans="1:19">
      <c r="A1551" s="31">
        <f t="shared" si="97"/>
        <v>40</v>
      </c>
      <c r="B1551" s="32" t="str">
        <f>VLOOKUP(K1551,'Tables to Convert'!$B$4:$C$19,2,FALSE)</f>
        <v>High School Diploma</v>
      </c>
      <c r="C1551" s="33">
        <f t="shared" si="98"/>
        <v>29000</v>
      </c>
      <c r="D1551" s="32" t="str">
        <f>VLOOKUP(L1551,'Tables to Convert'!$E$3:$F$7,2,FALSE)</f>
        <v>White</v>
      </c>
      <c r="E1551" s="32" t="str">
        <f>VLOOKUP(M1551,'Tables to Convert'!$H$3:$I$5,2,FALSE)</f>
        <v>Male</v>
      </c>
      <c r="F1551" s="32" t="str">
        <f>VLOOKUP(N1551,'Tables to Convert'!$K$3:$L$8,2,FALSE)</f>
        <v>Ohio</v>
      </c>
      <c r="G1551" s="40">
        <f t="shared" si="99"/>
        <v>31</v>
      </c>
      <c r="H1551" s="34">
        <f t="shared" si="100"/>
        <v>6</v>
      </c>
      <c r="I1551" s="12">
        <v>40</v>
      </c>
      <c r="J1551" s="12">
        <v>31</v>
      </c>
      <c r="K1551" s="12">
        <v>39</v>
      </c>
      <c r="L1551" s="12">
        <v>1</v>
      </c>
      <c r="M1551" s="12">
        <v>1</v>
      </c>
      <c r="N1551" s="12">
        <v>31</v>
      </c>
      <c r="O1551" s="12">
        <v>6</v>
      </c>
      <c r="P1551" s="26">
        <v>29000</v>
      </c>
      <c r="Q1551" s="28">
        <v>544240644</v>
      </c>
      <c r="R1551"/>
      <c r="S1551"/>
    </row>
    <row r="1552" spans="1:19">
      <c r="A1552" s="31">
        <f t="shared" si="97"/>
        <v>40</v>
      </c>
      <c r="B1552" s="32" t="str">
        <f>VLOOKUP(K1552,'Tables to Convert'!$B$4:$C$19,2,FALSE)</f>
        <v>High School Diploma</v>
      </c>
      <c r="C1552" s="33">
        <f t="shared" si="98"/>
        <v>16000</v>
      </c>
      <c r="D1552" s="32" t="str">
        <f>VLOOKUP(L1552,'Tables to Convert'!$E$3:$F$7,2,FALSE)</f>
        <v>White</v>
      </c>
      <c r="E1552" s="32" t="str">
        <f>VLOOKUP(M1552,'Tables to Convert'!$H$3:$I$5,2,FALSE)</f>
        <v>Female</v>
      </c>
      <c r="F1552" s="32" t="str">
        <f>VLOOKUP(N1552,'Tables to Convert'!$K$3:$L$8,2,FALSE)</f>
        <v>Ohio</v>
      </c>
      <c r="G1552" s="40">
        <f t="shared" si="99"/>
        <v>26</v>
      </c>
      <c r="H1552" s="34">
        <f t="shared" si="100"/>
        <v>8</v>
      </c>
      <c r="I1552" s="12">
        <v>40</v>
      </c>
      <c r="J1552" s="12">
        <v>26</v>
      </c>
      <c r="K1552" s="12">
        <v>39</v>
      </c>
      <c r="L1552" s="12">
        <v>1</v>
      </c>
      <c r="M1552" s="12">
        <v>2</v>
      </c>
      <c r="N1552" s="12">
        <v>31</v>
      </c>
      <c r="O1552" s="12">
        <v>8</v>
      </c>
      <c r="P1552" s="26">
        <v>16000</v>
      </c>
      <c r="Q1552" s="28">
        <v>270236913</v>
      </c>
      <c r="R1552"/>
      <c r="S1552"/>
    </row>
    <row r="1553" spans="1:19">
      <c r="A1553" s="31">
        <f t="shared" si="97"/>
        <v>40</v>
      </c>
      <c r="B1553" s="32" t="str">
        <f>VLOOKUP(K1553,'Tables to Convert'!$B$4:$C$19,2,FALSE)</f>
        <v>High School Diploma</v>
      </c>
      <c r="C1553" s="33">
        <f t="shared" si="98"/>
        <v>18000</v>
      </c>
      <c r="D1553" s="32" t="str">
        <f>VLOOKUP(L1553,'Tables to Convert'!$E$3:$F$7,2,FALSE)</f>
        <v>White</v>
      </c>
      <c r="E1553" s="32" t="str">
        <f>VLOOKUP(M1553,'Tables to Convert'!$H$3:$I$5,2,FALSE)</f>
        <v>Male</v>
      </c>
      <c r="F1553" s="32" t="str">
        <f>VLOOKUP(N1553,'Tables to Convert'!$K$3:$L$8,2,FALSE)</f>
        <v>Ohio</v>
      </c>
      <c r="G1553" s="40">
        <f t="shared" si="99"/>
        <v>24</v>
      </c>
      <c r="H1553" s="34">
        <f t="shared" si="100"/>
        <v>6</v>
      </c>
      <c r="I1553" s="12">
        <v>40</v>
      </c>
      <c r="J1553" s="12">
        <v>24</v>
      </c>
      <c r="K1553" s="12">
        <v>39</v>
      </c>
      <c r="L1553" s="12">
        <v>1</v>
      </c>
      <c r="M1553" s="12">
        <v>1</v>
      </c>
      <c r="N1553" s="12">
        <v>31</v>
      </c>
      <c r="O1553" s="12">
        <v>6</v>
      </c>
      <c r="P1553" s="26">
        <v>18000</v>
      </c>
      <c r="Q1553" s="28">
        <v>373101902</v>
      </c>
      <c r="R1553"/>
      <c r="S1553"/>
    </row>
    <row r="1554" spans="1:19">
      <c r="A1554" s="31">
        <f t="shared" si="97"/>
        <v>43</v>
      </c>
      <c r="B1554" s="32" t="str">
        <f>VLOOKUP(K1554,'Tables to Convert'!$B$4:$C$19,2,FALSE)</f>
        <v>Some College</v>
      </c>
      <c r="C1554" s="33">
        <f t="shared" si="98"/>
        <v>24000</v>
      </c>
      <c r="D1554" s="32" t="str">
        <f>VLOOKUP(L1554,'Tables to Convert'!$E$3:$F$7,2,FALSE)</f>
        <v>White</v>
      </c>
      <c r="E1554" s="32" t="str">
        <f>VLOOKUP(M1554,'Tables to Convert'!$H$3:$I$5,2,FALSE)</f>
        <v>Female</v>
      </c>
      <c r="F1554" s="32" t="str">
        <f>VLOOKUP(N1554,'Tables to Convert'!$K$3:$L$8,2,FALSE)</f>
        <v>Ohio</v>
      </c>
      <c r="G1554" s="40">
        <f t="shared" si="99"/>
        <v>40</v>
      </c>
      <c r="H1554" s="34">
        <f t="shared" si="100"/>
        <v>6</v>
      </c>
      <c r="I1554" s="12">
        <v>43</v>
      </c>
      <c r="J1554" s="12">
        <v>40</v>
      </c>
      <c r="K1554" s="12">
        <v>40</v>
      </c>
      <c r="L1554" s="12">
        <v>1</v>
      </c>
      <c r="M1554" s="12">
        <v>2</v>
      </c>
      <c r="N1554" s="12">
        <v>31</v>
      </c>
      <c r="O1554" s="12">
        <v>6</v>
      </c>
      <c r="P1554" s="26">
        <v>24000</v>
      </c>
      <c r="Q1554" s="28">
        <v>419934420</v>
      </c>
      <c r="R1554"/>
      <c r="S1554"/>
    </row>
    <row r="1555" spans="1:19">
      <c r="A1555" s="31">
        <f t="shared" si="97"/>
        <v>40</v>
      </c>
      <c r="B1555" s="32" t="str">
        <f>VLOOKUP(K1555,'Tables to Convert'!$B$4:$C$19,2,FALSE)</f>
        <v>Some College</v>
      </c>
      <c r="C1555" s="33">
        <f t="shared" si="98"/>
        <v>500</v>
      </c>
      <c r="D1555" s="32" t="str">
        <f>VLOOKUP(L1555,'Tables to Convert'!$E$3:$F$7,2,FALSE)</f>
        <v>White</v>
      </c>
      <c r="E1555" s="32" t="str">
        <f>VLOOKUP(M1555,'Tables to Convert'!$H$3:$I$5,2,FALSE)</f>
        <v>Male</v>
      </c>
      <c r="F1555" s="32" t="str">
        <f>VLOOKUP(N1555,'Tables to Convert'!$K$3:$L$8,2,FALSE)</f>
        <v>Ohio</v>
      </c>
      <c r="G1555" s="40">
        <f t="shared" si="99"/>
        <v>55</v>
      </c>
      <c r="H1555" s="34">
        <f t="shared" si="100"/>
        <v>5</v>
      </c>
      <c r="I1555" s="12">
        <v>40</v>
      </c>
      <c r="J1555" s="12">
        <v>55</v>
      </c>
      <c r="K1555" s="12">
        <v>40</v>
      </c>
      <c r="L1555" s="12">
        <v>1</v>
      </c>
      <c r="M1555" s="12">
        <v>1</v>
      </c>
      <c r="N1555" s="12">
        <v>31</v>
      </c>
      <c r="O1555" s="12">
        <v>5</v>
      </c>
      <c r="P1555" s="26">
        <v>500</v>
      </c>
      <c r="Q1555" s="28">
        <v>358445876</v>
      </c>
      <c r="R1555"/>
      <c r="S1555"/>
    </row>
    <row r="1556" spans="1:19">
      <c r="A1556" s="31">
        <f t="shared" si="97"/>
        <v>35</v>
      </c>
      <c r="B1556" s="32" t="str">
        <f>VLOOKUP(K1556,'Tables to Convert'!$B$4:$C$19,2,FALSE)</f>
        <v>Some College</v>
      </c>
      <c r="C1556" s="33">
        <f t="shared" si="98"/>
        <v>0</v>
      </c>
      <c r="D1556" s="32" t="str">
        <f>VLOOKUP(L1556,'Tables to Convert'!$E$3:$F$7,2,FALSE)</f>
        <v>White</v>
      </c>
      <c r="E1556" s="32" t="str">
        <f>VLOOKUP(M1556,'Tables to Convert'!$H$3:$I$5,2,FALSE)</f>
        <v>Female</v>
      </c>
      <c r="F1556" s="32" t="str">
        <f>VLOOKUP(N1556,'Tables to Convert'!$K$3:$L$8,2,FALSE)</f>
        <v>Ohio</v>
      </c>
      <c r="G1556" s="40">
        <f t="shared" si="99"/>
        <v>52</v>
      </c>
      <c r="H1556" s="34">
        <f t="shared" si="100"/>
        <v>5</v>
      </c>
      <c r="I1556" s="12">
        <v>35</v>
      </c>
      <c r="J1556" s="12">
        <v>52</v>
      </c>
      <c r="K1556" s="12">
        <v>40</v>
      </c>
      <c r="L1556" s="12">
        <v>1</v>
      </c>
      <c r="M1556" s="12">
        <v>2</v>
      </c>
      <c r="N1556" s="12">
        <v>31</v>
      </c>
      <c r="O1556" s="12">
        <v>5</v>
      </c>
      <c r="P1556" s="26">
        <v>0</v>
      </c>
      <c r="Q1556" s="28">
        <v>155802862</v>
      </c>
      <c r="R1556"/>
      <c r="S1556"/>
    </row>
    <row r="1557" spans="1:19">
      <c r="A1557" s="31">
        <f t="shared" si="97"/>
        <v>40</v>
      </c>
      <c r="B1557" s="32" t="str">
        <f>VLOOKUP(K1557,'Tables to Convert'!$B$4:$C$19,2,FALSE)</f>
        <v>Some College</v>
      </c>
      <c r="C1557" s="33">
        <f t="shared" si="98"/>
        <v>13000</v>
      </c>
      <c r="D1557" s="32" t="str">
        <f>VLOOKUP(L1557,'Tables to Convert'!$E$3:$F$7,2,FALSE)</f>
        <v>White</v>
      </c>
      <c r="E1557" s="32" t="str">
        <f>VLOOKUP(M1557,'Tables to Convert'!$H$3:$I$5,2,FALSE)</f>
        <v>Male</v>
      </c>
      <c r="F1557" s="32" t="str">
        <f>VLOOKUP(N1557,'Tables to Convert'!$K$3:$L$8,2,FALSE)</f>
        <v>Ohio</v>
      </c>
      <c r="G1557" s="40">
        <f t="shared" si="99"/>
        <v>68</v>
      </c>
      <c r="H1557" s="34">
        <f t="shared" si="100"/>
        <v>6</v>
      </c>
      <c r="I1557" s="12">
        <v>40</v>
      </c>
      <c r="J1557" s="12">
        <v>68</v>
      </c>
      <c r="K1557" s="12">
        <v>40</v>
      </c>
      <c r="L1557" s="12">
        <v>1</v>
      </c>
      <c r="M1557" s="12">
        <v>1</v>
      </c>
      <c r="N1557" s="12">
        <v>31</v>
      </c>
      <c r="O1557" s="12">
        <v>6</v>
      </c>
      <c r="P1557" s="26">
        <v>13000</v>
      </c>
      <c r="Q1557" s="28">
        <v>579574133</v>
      </c>
      <c r="R1557"/>
      <c r="S1557"/>
    </row>
    <row r="1558" spans="1:19">
      <c r="A1558" s="31">
        <f t="shared" si="97"/>
        <v>40</v>
      </c>
      <c r="B1558" s="32" t="str">
        <f>VLOOKUP(K1558,'Tables to Convert'!$B$4:$C$19,2,FALSE)</f>
        <v>High School Diploma</v>
      </c>
      <c r="C1558" s="33">
        <f t="shared" si="98"/>
        <v>27025</v>
      </c>
      <c r="D1558" s="32" t="str">
        <f>VLOOKUP(L1558,'Tables to Convert'!$E$3:$F$7,2,FALSE)</f>
        <v>White</v>
      </c>
      <c r="E1558" s="32" t="str">
        <f>VLOOKUP(M1558,'Tables to Convert'!$H$3:$I$5,2,FALSE)</f>
        <v>Female</v>
      </c>
      <c r="F1558" s="32" t="str">
        <f>VLOOKUP(N1558,'Tables to Convert'!$K$3:$L$8,2,FALSE)</f>
        <v>Ohio</v>
      </c>
      <c r="G1558" s="40">
        <f t="shared" si="99"/>
        <v>55</v>
      </c>
      <c r="H1558" s="34">
        <f t="shared" si="100"/>
        <v>6</v>
      </c>
      <c r="I1558" s="12">
        <v>40</v>
      </c>
      <c r="J1558" s="12">
        <v>55</v>
      </c>
      <c r="K1558" s="12">
        <v>39</v>
      </c>
      <c r="L1558" s="12">
        <v>1</v>
      </c>
      <c r="M1558" s="12">
        <v>2</v>
      </c>
      <c r="N1558" s="12">
        <v>31</v>
      </c>
      <c r="O1558" s="12">
        <v>6</v>
      </c>
      <c r="P1558" s="26">
        <v>27025</v>
      </c>
      <c r="Q1558" s="28">
        <v>582692622</v>
      </c>
      <c r="R1558"/>
      <c r="S1558"/>
    </row>
    <row r="1559" spans="1:19">
      <c r="A1559" s="31">
        <f t="shared" si="97"/>
        <v>40</v>
      </c>
      <c r="B1559" s="32" t="str">
        <f>VLOOKUP(K1559,'Tables to Convert'!$B$4:$C$19,2,FALSE)</f>
        <v>Bachelors</v>
      </c>
      <c r="C1559" s="33">
        <f t="shared" si="98"/>
        <v>41000</v>
      </c>
      <c r="D1559" s="32" t="str">
        <f>VLOOKUP(L1559,'Tables to Convert'!$E$3:$F$7,2,FALSE)</f>
        <v>White</v>
      </c>
      <c r="E1559" s="32" t="str">
        <f>VLOOKUP(M1559,'Tables to Convert'!$H$3:$I$5,2,FALSE)</f>
        <v>Female</v>
      </c>
      <c r="F1559" s="32" t="str">
        <f>VLOOKUP(N1559,'Tables to Convert'!$K$3:$L$8,2,FALSE)</f>
        <v>Ohio</v>
      </c>
      <c r="G1559" s="40">
        <f t="shared" si="99"/>
        <v>42</v>
      </c>
      <c r="H1559" s="34">
        <f t="shared" si="100"/>
        <v>6</v>
      </c>
      <c r="I1559" s="12">
        <v>40</v>
      </c>
      <c r="J1559" s="12">
        <v>42</v>
      </c>
      <c r="K1559" s="12">
        <v>44</v>
      </c>
      <c r="L1559" s="12">
        <v>1</v>
      </c>
      <c r="M1559" s="12">
        <v>2</v>
      </c>
      <c r="N1559" s="12">
        <v>31</v>
      </c>
      <c r="O1559" s="12">
        <v>6</v>
      </c>
      <c r="P1559" s="26">
        <v>41000</v>
      </c>
      <c r="Q1559" s="28">
        <v>763370988</v>
      </c>
      <c r="R1559"/>
      <c r="S1559"/>
    </row>
    <row r="1560" spans="1:19">
      <c r="A1560" s="31">
        <f t="shared" si="97"/>
        <v>40</v>
      </c>
      <c r="B1560" s="32" t="str">
        <f>VLOOKUP(K1560,'Tables to Convert'!$B$4:$C$19,2,FALSE)</f>
        <v>High School Diploma</v>
      </c>
      <c r="C1560" s="33">
        <f t="shared" si="98"/>
        <v>9000</v>
      </c>
      <c r="D1560" s="32" t="str">
        <f>VLOOKUP(L1560,'Tables to Convert'!$E$3:$F$7,2,FALSE)</f>
        <v>White</v>
      </c>
      <c r="E1560" s="32" t="str">
        <f>VLOOKUP(M1560,'Tables to Convert'!$H$3:$I$5,2,FALSE)</f>
        <v>Female</v>
      </c>
      <c r="F1560" s="32" t="str">
        <f>VLOOKUP(N1560,'Tables to Convert'!$K$3:$L$8,2,FALSE)</f>
        <v>Ohio</v>
      </c>
      <c r="G1560" s="40">
        <f t="shared" si="99"/>
        <v>24</v>
      </c>
      <c r="H1560" s="34">
        <f t="shared" si="100"/>
        <v>6</v>
      </c>
      <c r="I1560" s="12">
        <v>40</v>
      </c>
      <c r="J1560" s="12">
        <v>24</v>
      </c>
      <c r="K1560" s="12">
        <v>39</v>
      </c>
      <c r="L1560" s="12">
        <v>1</v>
      </c>
      <c r="M1560" s="12">
        <v>2</v>
      </c>
      <c r="N1560" s="12">
        <v>31</v>
      </c>
      <c r="O1560" s="12">
        <v>6</v>
      </c>
      <c r="P1560" s="26">
        <v>9000</v>
      </c>
      <c r="Q1560" s="28">
        <v>493069688</v>
      </c>
      <c r="R1560"/>
      <c r="S1560"/>
    </row>
    <row r="1561" spans="1:19">
      <c r="A1561" s="31">
        <f t="shared" si="97"/>
        <v>35</v>
      </c>
      <c r="B1561" s="32" t="str">
        <f>VLOOKUP(K1561,'Tables to Convert'!$B$4:$C$19,2,FALSE)</f>
        <v>High School Diploma</v>
      </c>
      <c r="C1561" s="33">
        <f t="shared" si="98"/>
        <v>0</v>
      </c>
      <c r="D1561" s="32" t="str">
        <f>VLOOKUP(L1561,'Tables to Convert'!$E$3:$F$7,2,FALSE)</f>
        <v>White</v>
      </c>
      <c r="E1561" s="32" t="str">
        <f>VLOOKUP(M1561,'Tables to Convert'!$H$3:$I$5,2,FALSE)</f>
        <v>Male</v>
      </c>
      <c r="F1561" s="32" t="str">
        <f>VLOOKUP(N1561,'Tables to Convert'!$K$3:$L$8,2,FALSE)</f>
        <v>Ohio</v>
      </c>
      <c r="G1561" s="40">
        <f t="shared" si="99"/>
        <v>72</v>
      </c>
      <c r="H1561" s="34">
        <f t="shared" si="100"/>
        <v>7</v>
      </c>
      <c r="I1561" s="12">
        <v>35</v>
      </c>
      <c r="J1561" s="12">
        <v>72</v>
      </c>
      <c r="K1561" s="12">
        <v>39</v>
      </c>
      <c r="L1561" s="12">
        <v>1</v>
      </c>
      <c r="M1561" s="12">
        <v>1</v>
      </c>
      <c r="N1561" s="12">
        <v>31</v>
      </c>
      <c r="O1561" s="12">
        <v>7</v>
      </c>
      <c r="P1561" s="26">
        <v>0</v>
      </c>
      <c r="Q1561" s="28">
        <v>113236735</v>
      </c>
      <c r="R1561"/>
      <c r="S1561"/>
    </row>
    <row r="1562" spans="1:19">
      <c r="A1562" s="31">
        <f t="shared" si="97"/>
        <v>45</v>
      </c>
      <c r="B1562" s="32" t="str">
        <f>VLOOKUP(K1562,'Tables to Convert'!$B$4:$C$19,2,FALSE)</f>
        <v>11th Grade</v>
      </c>
      <c r="C1562" s="33">
        <f t="shared" si="98"/>
        <v>0</v>
      </c>
      <c r="D1562" s="32" t="str">
        <f>VLOOKUP(L1562,'Tables to Convert'!$E$3:$F$7,2,FALSE)</f>
        <v>White</v>
      </c>
      <c r="E1562" s="32" t="str">
        <f>VLOOKUP(M1562,'Tables to Convert'!$H$3:$I$5,2,FALSE)</f>
        <v>Male</v>
      </c>
      <c r="F1562" s="32" t="str">
        <f>VLOOKUP(N1562,'Tables to Convert'!$K$3:$L$8,2,FALSE)</f>
        <v>Ohio</v>
      </c>
      <c r="G1562" s="40">
        <f t="shared" si="99"/>
        <v>35</v>
      </c>
      <c r="H1562" s="34">
        <f t="shared" si="100"/>
        <v>5</v>
      </c>
      <c r="I1562" s="12">
        <v>45</v>
      </c>
      <c r="J1562" s="12">
        <v>35</v>
      </c>
      <c r="K1562" s="12">
        <v>38</v>
      </c>
      <c r="L1562" s="12">
        <v>1</v>
      </c>
      <c r="M1562" s="12">
        <v>1</v>
      </c>
      <c r="N1562" s="12">
        <v>31</v>
      </c>
      <c r="O1562" s="12">
        <v>5</v>
      </c>
      <c r="P1562" s="26">
        <v>0</v>
      </c>
      <c r="Q1562" s="28">
        <v>732824186</v>
      </c>
      <c r="R1562"/>
      <c r="S1562"/>
    </row>
    <row r="1563" spans="1:19">
      <c r="A1563" s="31">
        <f t="shared" si="97"/>
        <v>40</v>
      </c>
      <c r="B1563" s="32" t="str">
        <f>VLOOKUP(K1563,'Tables to Convert'!$B$4:$C$19,2,FALSE)</f>
        <v>10th Grade</v>
      </c>
      <c r="C1563" s="33">
        <f t="shared" si="98"/>
        <v>0</v>
      </c>
      <c r="D1563" s="32" t="str">
        <f>VLOOKUP(L1563,'Tables to Convert'!$E$3:$F$7,2,FALSE)</f>
        <v>White</v>
      </c>
      <c r="E1563" s="32" t="str">
        <f>VLOOKUP(M1563,'Tables to Convert'!$H$3:$I$5,2,FALSE)</f>
        <v>Female</v>
      </c>
      <c r="F1563" s="32" t="str">
        <f>VLOOKUP(N1563,'Tables to Convert'!$K$3:$L$8,2,FALSE)</f>
        <v>Ohio</v>
      </c>
      <c r="G1563" s="40">
        <f t="shared" si="99"/>
        <v>31</v>
      </c>
      <c r="H1563" s="34">
        <f t="shared" si="100"/>
        <v>5</v>
      </c>
      <c r="I1563" s="12">
        <v>40</v>
      </c>
      <c r="J1563" s="12">
        <v>31</v>
      </c>
      <c r="K1563" s="12">
        <v>36</v>
      </c>
      <c r="L1563" s="12">
        <v>1</v>
      </c>
      <c r="M1563" s="12">
        <v>2</v>
      </c>
      <c r="N1563" s="12">
        <v>31</v>
      </c>
      <c r="O1563" s="12">
        <v>5</v>
      </c>
      <c r="P1563" s="26">
        <v>0</v>
      </c>
      <c r="Q1563" s="28">
        <v>507926996</v>
      </c>
      <c r="R1563"/>
      <c r="S1563"/>
    </row>
    <row r="1564" spans="1:19">
      <c r="A1564" s="31">
        <f t="shared" si="97"/>
        <v>60</v>
      </c>
      <c r="B1564" s="32" t="str">
        <f>VLOOKUP(K1564,'Tables to Convert'!$B$4:$C$19,2,FALSE)</f>
        <v>Some College</v>
      </c>
      <c r="C1564" s="33">
        <f t="shared" si="98"/>
        <v>27000</v>
      </c>
      <c r="D1564" s="32" t="str">
        <f>VLOOKUP(L1564,'Tables to Convert'!$E$3:$F$7,2,FALSE)</f>
        <v>White</v>
      </c>
      <c r="E1564" s="32" t="str">
        <f>VLOOKUP(M1564,'Tables to Convert'!$H$3:$I$5,2,FALSE)</f>
        <v>Male</v>
      </c>
      <c r="F1564" s="32" t="str">
        <f>VLOOKUP(N1564,'Tables to Convert'!$K$3:$L$8,2,FALSE)</f>
        <v>Ohio</v>
      </c>
      <c r="G1564" s="40">
        <f t="shared" si="99"/>
        <v>33</v>
      </c>
      <c r="H1564" s="34">
        <f t="shared" si="100"/>
        <v>5</v>
      </c>
      <c r="I1564" s="12">
        <v>60</v>
      </c>
      <c r="J1564" s="12">
        <v>33</v>
      </c>
      <c r="K1564" s="12">
        <v>40</v>
      </c>
      <c r="L1564" s="12">
        <v>1</v>
      </c>
      <c r="M1564" s="12">
        <v>1</v>
      </c>
      <c r="N1564" s="12">
        <v>31</v>
      </c>
      <c r="O1564" s="12">
        <v>5</v>
      </c>
      <c r="P1564" s="26">
        <v>27000</v>
      </c>
      <c r="Q1564" s="28">
        <v>316920775</v>
      </c>
      <c r="R1564"/>
      <c r="S1564"/>
    </row>
    <row r="1565" spans="1:19">
      <c r="A1565" s="31">
        <f t="shared" si="97"/>
        <v>40</v>
      </c>
      <c r="B1565" s="32" t="str">
        <f>VLOOKUP(K1565,'Tables to Convert'!$B$4:$C$19,2,FALSE)</f>
        <v>Bachelors</v>
      </c>
      <c r="C1565" s="33">
        <f t="shared" si="98"/>
        <v>62000</v>
      </c>
      <c r="D1565" s="32" t="str">
        <f>VLOOKUP(L1565,'Tables to Convert'!$E$3:$F$7,2,FALSE)</f>
        <v>White</v>
      </c>
      <c r="E1565" s="32" t="str">
        <f>VLOOKUP(M1565,'Tables to Convert'!$H$3:$I$5,2,FALSE)</f>
        <v>Male</v>
      </c>
      <c r="F1565" s="32" t="str">
        <f>VLOOKUP(N1565,'Tables to Convert'!$K$3:$L$8,2,FALSE)</f>
        <v>Ohio</v>
      </c>
      <c r="G1565" s="40">
        <f t="shared" si="99"/>
        <v>48</v>
      </c>
      <c r="H1565" s="34">
        <f t="shared" si="100"/>
        <v>8</v>
      </c>
      <c r="I1565" s="12">
        <v>40</v>
      </c>
      <c r="J1565" s="12">
        <v>48</v>
      </c>
      <c r="K1565" s="12">
        <v>44</v>
      </c>
      <c r="L1565" s="12">
        <v>1</v>
      </c>
      <c r="M1565" s="12">
        <v>1</v>
      </c>
      <c r="N1565" s="12">
        <v>31</v>
      </c>
      <c r="O1565" s="12">
        <v>8</v>
      </c>
      <c r="P1565" s="26">
        <v>62000</v>
      </c>
      <c r="Q1565" s="28">
        <v>196993247</v>
      </c>
      <c r="R1565"/>
      <c r="S1565"/>
    </row>
    <row r="1566" spans="1:19">
      <c r="A1566" s="31">
        <f t="shared" si="97"/>
        <v>55</v>
      </c>
      <c r="B1566" s="32" t="str">
        <f>VLOOKUP(K1566,'Tables to Convert'!$B$4:$C$19,2,FALSE)</f>
        <v>Some College</v>
      </c>
      <c r="C1566" s="33">
        <f t="shared" si="98"/>
        <v>16000</v>
      </c>
      <c r="D1566" s="32" t="str">
        <f>VLOOKUP(L1566,'Tables to Convert'!$E$3:$F$7,2,FALSE)</f>
        <v>White</v>
      </c>
      <c r="E1566" s="32" t="str">
        <f>VLOOKUP(M1566,'Tables to Convert'!$H$3:$I$5,2,FALSE)</f>
        <v>Male</v>
      </c>
      <c r="F1566" s="32" t="str">
        <f>VLOOKUP(N1566,'Tables to Convert'!$K$3:$L$8,2,FALSE)</f>
        <v>Ohio</v>
      </c>
      <c r="G1566" s="40">
        <f t="shared" si="99"/>
        <v>41</v>
      </c>
      <c r="H1566" s="34">
        <f t="shared" si="100"/>
        <v>7</v>
      </c>
      <c r="I1566" s="12">
        <v>55</v>
      </c>
      <c r="J1566" s="12">
        <v>41</v>
      </c>
      <c r="K1566" s="12">
        <v>43</v>
      </c>
      <c r="L1566" s="12">
        <v>1</v>
      </c>
      <c r="M1566" s="12">
        <v>1</v>
      </c>
      <c r="N1566" s="12">
        <v>31</v>
      </c>
      <c r="O1566" s="12">
        <v>7</v>
      </c>
      <c r="P1566" s="26">
        <v>16000</v>
      </c>
      <c r="Q1566" s="28">
        <v>63701941</v>
      </c>
      <c r="R1566"/>
      <c r="S1566"/>
    </row>
    <row r="1567" spans="1:19">
      <c r="A1567" s="31">
        <f t="shared" si="97"/>
        <v>48</v>
      </c>
      <c r="B1567" s="32" t="str">
        <f>VLOOKUP(K1567,'Tables to Convert'!$B$4:$C$19,2,FALSE)</f>
        <v>High School Diploma</v>
      </c>
      <c r="C1567" s="33">
        <f t="shared" si="98"/>
        <v>19000</v>
      </c>
      <c r="D1567" s="32" t="str">
        <f>VLOOKUP(L1567,'Tables to Convert'!$E$3:$F$7,2,FALSE)</f>
        <v>White</v>
      </c>
      <c r="E1567" s="32" t="str">
        <f>VLOOKUP(M1567,'Tables to Convert'!$H$3:$I$5,2,FALSE)</f>
        <v>Female</v>
      </c>
      <c r="F1567" s="32" t="str">
        <f>VLOOKUP(N1567,'Tables to Convert'!$K$3:$L$8,2,FALSE)</f>
        <v>Ohio</v>
      </c>
      <c r="G1567" s="40">
        <f t="shared" si="99"/>
        <v>37</v>
      </c>
      <c r="H1567" s="34">
        <f t="shared" si="100"/>
        <v>1</v>
      </c>
      <c r="I1567" s="12">
        <v>48</v>
      </c>
      <c r="J1567" s="12">
        <v>37</v>
      </c>
      <c r="K1567" s="12">
        <v>39</v>
      </c>
      <c r="L1567" s="12">
        <v>1</v>
      </c>
      <c r="M1567" s="12">
        <v>2</v>
      </c>
      <c r="N1567" s="12">
        <v>31</v>
      </c>
      <c r="O1567" s="12">
        <v>1</v>
      </c>
      <c r="P1567" s="26">
        <v>19000</v>
      </c>
      <c r="Q1567" s="28">
        <v>116645052</v>
      </c>
      <c r="R1567"/>
      <c r="S1567"/>
    </row>
    <row r="1568" spans="1:19">
      <c r="A1568" s="31">
        <f t="shared" si="97"/>
        <v>40</v>
      </c>
      <c r="B1568" s="32" t="str">
        <f>VLOOKUP(K1568,'Tables to Convert'!$B$4:$C$19,2,FALSE)</f>
        <v>Some College</v>
      </c>
      <c r="C1568" s="33">
        <f t="shared" si="98"/>
        <v>34000</v>
      </c>
      <c r="D1568" s="32" t="str">
        <f>VLOOKUP(L1568,'Tables to Convert'!$E$3:$F$7,2,FALSE)</f>
        <v>White</v>
      </c>
      <c r="E1568" s="32" t="str">
        <f>VLOOKUP(M1568,'Tables to Convert'!$H$3:$I$5,2,FALSE)</f>
        <v>Male</v>
      </c>
      <c r="F1568" s="32" t="str">
        <f>VLOOKUP(N1568,'Tables to Convert'!$K$3:$L$8,2,FALSE)</f>
        <v>Ohio</v>
      </c>
      <c r="G1568" s="40">
        <f t="shared" si="99"/>
        <v>37</v>
      </c>
      <c r="H1568" s="34">
        <f t="shared" si="100"/>
        <v>5</v>
      </c>
      <c r="I1568" s="12">
        <v>40</v>
      </c>
      <c r="J1568" s="12">
        <v>37</v>
      </c>
      <c r="K1568" s="12">
        <v>41</v>
      </c>
      <c r="L1568" s="12">
        <v>1</v>
      </c>
      <c r="M1568" s="12">
        <v>1</v>
      </c>
      <c r="N1568" s="12">
        <v>31</v>
      </c>
      <c r="O1568" s="12">
        <v>5</v>
      </c>
      <c r="P1568" s="26">
        <v>34000</v>
      </c>
      <c r="Q1568" s="28">
        <v>593742075</v>
      </c>
      <c r="R1568"/>
      <c r="S1568"/>
    </row>
    <row r="1569" spans="1:19">
      <c r="A1569" s="31">
        <f t="shared" si="97"/>
        <v>40</v>
      </c>
      <c r="B1569" s="32" t="str">
        <f>VLOOKUP(K1569,'Tables to Convert'!$B$4:$C$19,2,FALSE)</f>
        <v>High School Diploma</v>
      </c>
      <c r="C1569" s="33">
        <f t="shared" si="98"/>
        <v>27000</v>
      </c>
      <c r="D1569" s="32" t="str">
        <f>VLOOKUP(L1569,'Tables to Convert'!$E$3:$F$7,2,FALSE)</f>
        <v>White</v>
      </c>
      <c r="E1569" s="32" t="str">
        <f>VLOOKUP(M1569,'Tables to Convert'!$H$3:$I$5,2,FALSE)</f>
        <v>Female</v>
      </c>
      <c r="F1569" s="32" t="str">
        <f>VLOOKUP(N1569,'Tables to Convert'!$K$3:$L$8,2,FALSE)</f>
        <v>Ohio</v>
      </c>
      <c r="G1569" s="40">
        <f t="shared" si="99"/>
        <v>35</v>
      </c>
      <c r="H1569" s="34">
        <f t="shared" si="100"/>
        <v>5</v>
      </c>
      <c r="I1569" s="12">
        <v>40</v>
      </c>
      <c r="J1569" s="12">
        <v>35</v>
      </c>
      <c r="K1569" s="12">
        <v>39</v>
      </c>
      <c r="L1569" s="12">
        <v>1</v>
      </c>
      <c r="M1569" s="12">
        <v>2</v>
      </c>
      <c r="N1569" s="12">
        <v>31</v>
      </c>
      <c r="O1569" s="12">
        <v>5</v>
      </c>
      <c r="P1569" s="26">
        <v>27000</v>
      </c>
      <c r="Q1569" s="28">
        <v>469864011</v>
      </c>
      <c r="R1569"/>
      <c r="S1569"/>
    </row>
    <row r="1570" spans="1:19">
      <c r="A1570" s="31">
        <f t="shared" si="97"/>
        <v>40</v>
      </c>
      <c r="B1570" s="32" t="str">
        <f>VLOOKUP(K1570,'Tables to Convert'!$B$4:$C$19,2,FALSE)</f>
        <v>High School Diploma</v>
      </c>
      <c r="C1570" s="33">
        <f t="shared" si="98"/>
        <v>20000</v>
      </c>
      <c r="D1570" s="32" t="str">
        <f>VLOOKUP(L1570,'Tables to Convert'!$E$3:$F$7,2,FALSE)</f>
        <v>White</v>
      </c>
      <c r="E1570" s="32" t="str">
        <f>VLOOKUP(M1570,'Tables to Convert'!$H$3:$I$5,2,FALSE)</f>
        <v>Male</v>
      </c>
      <c r="F1570" s="32" t="str">
        <f>VLOOKUP(N1570,'Tables to Convert'!$K$3:$L$8,2,FALSE)</f>
        <v>Ohio</v>
      </c>
      <c r="G1570" s="40">
        <f t="shared" si="99"/>
        <v>59</v>
      </c>
      <c r="H1570" s="34">
        <f t="shared" si="100"/>
        <v>6</v>
      </c>
      <c r="I1570" s="12">
        <v>40</v>
      </c>
      <c r="J1570" s="12">
        <v>59</v>
      </c>
      <c r="K1570" s="12">
        <v>39</v>
      </c>
      <c r="L1570" s="12">
        <v>1</v>
      </c>
      <c r="M1570" s="12">
        <v>1</v>
      </c>
      <c r="N1570" s="12">
        <v>31</v>
      </c>
      <c r="O1570" s="12">
        <v>6</v>
      </c>
      <c r="P1570" s="26">
        <v>20000</v>
      </c>
      <c r="Q1570" s="28">
        <v>54207583</v>
      </c>
      <c r="R1570"/>
      <c r="S1570"/>
    </row>
    <row r="1571" spans="1:19">
      <c r="A1571" s="31">
        <f t="shared" si="97"/>
        <v>40</v>
      </c>
      <c r="B1571" s="32" t="str">
        <f>VLOOKUP(K1571,'Tables to Convert'!$B$4:$C$19,2,FALSE)</f>
        <v>High School Diploma</v>
      </c>
      <c r="C1571" s="33">
        <f t="shared" si="98"/>
        <v>3000</v>
      </c>
      <c r="D1571" s="32" t="str">
        <f>VLOOKUP(L1571,'Tables to Convert'!$E$3:$F$7,2,FALSE)</f>
        <v>White</v>
      </c>
      <c r="E1571" s="32" t="str">
        <f>VLOOKUP(M1571,'Tables to Convert'!$H$3:$I$5,2,FALSE)</f>
        <v>Male</v>
      </c>
      <c r="F1571" s="32" t="str">
        <f>VLOOKUP(N1571,'Tables to Convert'!$K$3:$L$8,2,FALSE)</f>
        <v>Ohio</v>
      </c>
      <c r="G1571" s="40">
        <f t="shared" si="99"/>
        <v>38</v>
      </c>
      <c r="H1571" s="34">
        <f t="shared" si="100"/>
        <v>7</v>
      </c>
      <c r="I1571" s="12">
        <v>40</v>
      </c>
      <c r="J1571" s="12">
        <v>38</v>
      </c>
      <c r="K1571" s="12">
        <v>39</v>
      </c>
      <c r="L1571" s="12">
        <v>1</v>
      </c>
      <c r="M1571" s="12">
        <v>1</v>
      </c>
      <c r="N1571" s="12">
        <v>31</v>
      </c>
      <c r="O1571" s="12">
        <v>7</v>
      </c>
      <c r="P1571" s="26">
        <v>3000</v>
      </c>
      <c r="Q1571" s="28">
        <v>921075209</v>
      </c>
      <c r="R1571"/>
      <c r="S1571"/>
    </row>
    <row r="1572" spans="1:19">
      <c r="A1572" s="31">
        <f t="shared" si="97"/>
        <v>60</v>
      </c>
      <c r="B1572" s="32" t="str">
        <f>VLOOKUP(K1572,'Tables to Convert'!$B$4:$C$19,2,FALSE)</f>
        <v>High School Diploma</v>
      </c>
      <c r="C1572" s="33">
        <f t="shared" si="98"/>
        <v>38000</v>
      </c>
      <c r="D1572" s="32" t="str">
        <f>VLOOKUP(L1572,'Tables to Convert'!$E$3:$F$7,2,FALSE)</f>
        <v>White</v>
      </c>
      <c r="E1572" s="32" t="str">
        <f>VLOOKUP(M1572,'Tables to Convert'!$H$3:$I$5,2,FALSE)</f>
        <v>Male</v>
      </c>
      <c r="F1572" s="32" t="str">
        <f>VLOOKUP(N1572,'Tables to Convert'!$K$3:$L$8,2,FALSE)</f>
        <v>Ohio</v>
      </c>
      <c r="G1572" s="40">
        <f t="shared" si="99"/>
        <v>30</v>
      </c>
      <c r="H1572" s="34">
        <f t="shared" si="100"/>
        <v>6</v>
      </c>
      <c r="I1572" s="12">
        <v>60</v>
      </c>
      <c r="J1572" s="12">
        <v>30</v>
      </c>
      <c r="K1572" s="12">
        <v>39</v>
      </c>
      <c r="L1572" s="12">
        <v>1</v>
      </c>
      <c r="M1572" s="12">
        <v>1</v>
      </c>
      <c r="N1572" s="12">
        <v>31</v>
      </c>
      <c r="O1572" s="12">
        <v>6</v>
      </c>
      <c r="P1572" s="26">
        <v>38000</v>
      </c>
      <c r="Q1572" s="28">
        <v>789330876</v>
      </c>
      <c r="R1572"/>
      <c r="S1572"/>
    </row>
    <row r="1573" spans="1:19">
      <c r="A1573" s="31">
        <f t="shared" si="97"/>
        <v>40</v>
      </c>
      <c r="B1573" s="32" t="str">
        <f>VLOOKUP(K1573,'Tables to Convert'!$B$4:$C$19,2,FALSE)</f>
        <v>High School Diploma</v>
      </c>
      <c r="C1573" s="33">
        <f t="shared" si="98"/>
        <v>27000</v>
      </c>
      <c r="D1573" s="32" t="str">
        <f>VLOOKUP(L1573,'Tables to Convert'!$E$3:$F$7,2,FALSE)</f>
        <v>White</v>
      </c>
      <c r="E1573" s="32" t="str">
        <f>VLOOKUP(M1573,'Tables to Convert'!$H$3:$I$5,2,FALSE)</f>
        <v>Male</v>
      </c>
      <c r="F1573" s="32" t="str">
        <f>VLOOKUP(N1573,'Tables to Convert'!$K$3:$L$8,2,FALSE)</f>
        <v>Ohio</v>
      </c>
      <c r="G1573" s="40">
        <f t="shared" si="99"/>
        <v>51</v>
      </c>
      <c r="H1573" s="34">
        <f t="shared" si="100"/>
        <v>4</v>
      </c>
      <c r="I1573" s="12">
        <v>40</v>
      </c>
      <c r="J1573" s="12">
        <v>51</v>
      </c>
      <c r="K1573" s="12">
        <v>39</v>
      </c>
      <c r="L1573" s="12">
        <v>1</v>
      </c>
      <c r="M1573" s="12">
        <v>1</v>
      </c>
      <c r="N1573" s="12">
        <v>31</v>
      </c>
      <c r="O1573" s="12">
        <v>4</v>
      </c>
      <c r="P1573" s="26">
        <v>27000</v>
      </c>
      <c r="Q1573" s="28">
        <v>921731426</v>
      </c>
      <c r="R1573"/>
      <c r="S1573"/>
    </row>
    <row r="1574" spans="1:19">
      <c r="A1574" s="31">
        <f t="shared" si="97"/>
        <v>40</v>
      </c>
      <c r="B1574" s="32" t="str">
        <f>VLOOKUP(K1574,'Tables to Convert'!$B$4:$C$19,2,FALSE)</f>
        <v>High School Diploma</v>
      </c>
      <c r="C1574" s="33">
        <f t="shared" si="98"/>
        <v>7367</v>
      </c>
      <c r="D1574" s="32" t="str">
        <f>VLOOKUP(L1574,'Tables to Convert'!$E$3:$F$7,2,FALSE)</f>
        <v>White</v>
      </c>
      <c r="E1574" s="32" t="str">
        <f>VLOOKUP(M1574,'Tables to Convert'!$H$3:$I$5,2,FALSE)</f>
        <v>Male</v>
      </c>
      <c r="F1574" s="32" t="str">
        <f>VLOOKUP(N1574,'Tables to Convert'!$K$3:$L$8,2,FALSE)</f>
        <v>Ohio</v>
      </c>
      <c r="G1574" s="40">
        <f t="shared" si="99"/>
        <v>21</v>
      </c>
      <c r="H1574" s="34">
        <f t="shared" si="100"/>
        <v>3</v>
      </c>
      <c r="I1574" s="12">
        <v>40</v>
      </c>
      <c r="J1574" s="12">
        <v>21</v>
      </c>
      <c r="K1574" s="12">
        <v>39</v>
      </c>
      <c r="L1574" s="12">
        <v>1</v>
      </c>
      <c r="M1574" s="12">
        <v>1</v>
      </c>
      <c r="N1574" s="12">
        <v>31</v>
      </c>
      <c r="O1574" s="12">
        <v>3</v>
      </c>
      <c r="P1574" s="26">
        <v>7367</v>
      </c>
      <c r="Q1574" s="28">
        <v>671533095</v>
      </c>
      <c r="R1574"/>
      <c r="S1574"/>
    </row>
    <row r="1575" spans="1:19">
      <c r="A1575" s="31">
        <f t="shared" si="97"/>
        <v>37</v>
      </c>
      <c r="B1575" s="32" t="str">
        <f>VLOOKUP(K1575,'Tables to Convert'!$B$4:$C$19,2,FALSE)</f>
        <v>Some College</v>
      </c>
      <c r="C1575" s="33">
        <f t="shared" si="98"/>
        <v>0</v>
      </c>
      <c r="D1575" s="32" t="str">
        <f>VLOOKUP(L1575,'Tables to Convert'!$E$3:$F$7,2,FALSE)</f>
        <v>White</v>
      </c>
      <c r="E1575" s="32" t="str">
        <f>VLOOKUP(M1575,'Tables to Convert'!$H$3:$I$5,2,FALSE)</f>
        <v>Female</v>
      </c>
      <c r="F1575" s="32" t="str">
        <f>VLOOKUP(N1575,'Tables to Convert'!$K$3:$L$8,2,FALSE)</f>
        <v>Ohio</v>
      </c>
      <c r="G1575" s="40">
        <f t="shared" si="99"/>
        <v>44</v>
      </c>
      <c r="H1575" s="34">
        <f t="shared" si="100"/>
        <v>2</v>
      </c>
      <c r="I1575" s="12">
        <v>37</v>
      </c>
      <c r="J1575" s="12">
        <v>44</v>
      </c>
      <c r="K1575" s="12">
        <v>43</v>
      </c>
      <c r="L1575" s="12">
        <v>1</v>
      </c>
      <c r="M1575" s="12">
        <v>2</v>
      </c>
      <c r="N1575" s="12">
        <v>31</v>
      </c>
      <c r="O1575" s="12">
        <v>2</v>
      </c>
      <c r="P1575" s="26">
        <v>0</v>
      </c>
      <c r="Q1575" s="28">
        <v>600399500</v>
      </c>
      <c r="R1575"/>
      <c r="S1575"/>
    </row>
    <row r="1576" spans="1:19">
      <c r="A1576" s="31">
        <f t="shared" si="97"/>
        <v>40</v>
      </c>
      <c r="B1576" s="32" t="str">
        <f>VLOOKUP(K1576,'Tables to Convert'!$B$4:$C$19,2,FALSE)</f>
        <v>High School Diploma</v>
      </c>
      <c r="C1576" s="33">
        <f t="shared" si="98"/>
        <v>27560</v>
      </c>
      <c r="D1576" s="32" t="str">
        <f>VLOOKUP(L1576,'Tables to Convert'!$E$3:$F$7,2,FALSE)</f>
        <v>White</v>
      </c>
      <c r="E1576" s="32" t="str">
        <f>VLOOKUP(M1576,'Tables to Convert'!$H$3:$I$5,2,FALSE)</f>
        <v>Male</v>
      </c>
      <c r="F1576" s="32" t="str">
        <f>VLOOKUP(N1576,'Tables to Convert'!$K$3:$L$8,2,FALSE)</f>
        <v>Ohio</v>
      </c>
      <c r="G1576" s="40">
        <f t="shared" si="99"/>
        <v>30</v>
      </c>
      <c r="H1576" s="34">
        <f t="shared" si="100"/>
        <v>3</v>
      </c>
      <c r="I1576" s="12">
        <v>40</v>
      </c>
      <c r="J1576" s="12">
        <v>30</v>
      </c>
      <c r="K1576" s="12">
        <v>39</v>
      </c>
      <c r="L1576" s="12">
        <v>1</v>
      </c>
      <c r="M1576" s="12">
        <v>1</v>
      </c>
      <c r="N1576" s="12">
        <v>31</v>
      </c>
      <c r="O1576" s="12">
        <v>3</v>
      </c>
      <c r="P1576" s="26">
        <v>27560</v>
      </c>
      <c r="Q1576" s="28">
        <v>637049126</v>
      </c>
      <c r="R1576"/>
      <c r="S1576"/>
    </row>
    <row r="1577" spans="1:19">
      <c r="A1577" s="31">
        <f t="shared" si="97"/>
        <v>40</v>
      </c>
      <c r="B1577" s="32" t="str">
        <f>VLOOKUP(K1577,'Tables to Convert'!$B$4:$C$19,2,FALSE)</f>
        <v>High School Diploma</v>
      </c>
      <c r="C1577" s="33">
        <f t="shared" si="98"/>
        <v>50000</v>
      </c>
      <c r="D1577" s="32" t="str">
        <f>VLOOKUP(L1577,'Tables to Convert'!$E$3:$F$7,2,FALSE)</f>
        <v>White</v>
      </c>
      <c r="E1577" s="32" t="str">
        <f>VLOOKUP(M1577,'Tables to Convert'!$H$3:$I$5,2,FALSE)</f>
        <v>Male</v>
      </c>
      <c r="F1577" s="32" t="str">
        <f>VLOOKUP(N1577,'Tables to Convert'!$K$3:$L$8,2,FALSE)</f>
        <v>Ohio</v>
      </c>
      <c r="G1577" s="40">
        <f t="shared" si="99"/>
        <v>46</v>
      </c>
      <c r="H1577" s="34">
        <f t="shared" si="100"/>
        <v>7</v>
      </c>
      <c r="I1577" s="12">
        <v>40</v>
      </c>
      <c r="J1577" s="12">
        <v>46</v>
      </c>
      <c r="K1577" s="12">
        <v>39</v>
      </c>
      <c r="L1577" s="12">
        <v>1</v>
      </c>
      <c r="M1577" s="12">
        <v>1</v>
      </c>
      <c r="N1577" s="12">
        <v>31</v>
      </c>
      <c r="O1577" s="12">
        <v>7</v>
      </c>
      <c r="P1577" s="26">
        <v>50000</v>
      </c>
      <c r="Q1577" s="28">
        <v>927150374</v>
      </c>
      <c r="R1577"/>
      <c r="S1577"/>
    </row>
    <row r="1578" spans="1:19">
      <c r="A1578" s="31">
        <f t="shared" si="97"/>
        <v>40</v>
      </c>
      <c r="B1578" s="32" t="str">
        <f>VLOOKUP(K1578,'Tables to Convert'!$B$4:$C$19,2,FALSE)</f>
        <v>High School Diploma</v>
      </c>
      <c r="C1578" s="33">
        <f t="shared" si="98"/>
        <v>27040</v>
      </c>
      <c r="D1578" s="32" t="str">
        <f>VLOOKUP(L1578,'Tables to Convert'!$E$3:$F$7,2,FALSE)</f>
        <v>White</v>
      </c>
      <c r="E1578" s="32" t="str">
        <f>VLOOKUP(M1578,'Tables to Convert'!$H$3:$I$5,2,FALSE)</f>
        <v>Male</v>
      </c>
      <c r="F1578" s="32" t="str">
        <f>VLOOKUP(N1578,'Tables to Convert'!$K$3:$L$8,2,FALSE)</f>
        <v>Ohio</v>
      </c>
      <c r="G1578" s="40">
        <f t="shared" si="99"/>
        <v>38</v>
      </c>
      <c r="H1578" s="34">
        <f t="shared" si="100"/>
        <v>3</v>
      </c>
      <c r="I1578" s="12">
        <v>40</v>
      </c>
      <c r="J1578" s="12">
        <v>38</v>
      </c>
      <c r="K1578" s="12">
        <v>39</v>
      </c>
      <c r="L1578" s="12">
        <v>1</v>
      </c>
      <c r="M1578" s="12">
        <v>1</v>
      </c>
      <c r="N1578" s="12">
        <v>31</v>
      </c>
      <c r="O1578" s="12">
        <v>3</v>
      </c>
      <c r="P1578" s="26">
        <v>27040</v>
      </c>
      <c r="Q1578" s="28">
        <v>743512681</v>
      </c>
      <c r="R1578"/>
      <c r="S1578"/>
    </row>
    <row r="1579" spans="1:19">
      <c r="A1579" s="31">
        <f t="shared" si="97"/>
        <v>40</v>
      </c>
      <c r="B1579" s="32" t="str">
        <f>VLOOKUP(K1579,'Tables to Convert'!$B$4:$C$19,2,FALSE)</f>
        <v>Some College</v>
      </c>
      <c r="C1579" s="33">
        <f t="shared" si="98"/>
        <v>30740</v>
      </c>
      <c r="D1579" s="32" t="str">
        <f>VLOOKUP(L1579,'Tables to Convert'!$E$3:$F$7,2,FALSE)</f>
        <v>White</v>
      </c>
      <c r="E1579" s="32" t="str">
        <f>VLOOKUP(M1579,'Tables to Convert'!$H$3:$I$5,2,FALSE)</f>
        <v>Male</v>
      </c>
      <c r="F1579" s="32" t="str">
        <f>VLOOKUP(N1579,'Tables to Convert'!$K$3:$L$8,2,FALSE)</f>
        <v>Ohio</v>
      </c>
      <c r="G1579" s="40">
        <f t="shared" si="99"/>
        <v>29</v>
      </c>
      <c r="H1579" s="34">
        <f t="shared" si="100"/>
        <v>2</v>
      </c>
      <c r="I1579" s="12">
        <v>40</v>
      </c>
      <c r="J1579" s="12">
        <v>29</v>
      </c>
      <c r="K1579" s="12">
        <v>41</v>
      </c>
      <c r="L1579" s="12">
        <v>1</v>
      </c>
      <c r="M1579" s="12">
        <v>1</v>
      </c>
      <c r="N1579" s="12">
        <v>31</v>
      </c>
      <c r="O1579" s="12">
        <v>2</v>
      </c>
      <c r="P1579" s="26">
        <v>30740</v>
      </c>
      <c r="Q1579" s="28">
        <v>241570542</v>
      </c>
      <c r="R1579"/>
      <c r="S1579"/>
    </row>
    <row r="1580" spans="1:19">
      <c r="A1580" s="31">
        <f t="shared" si="97"/>
        <v>40</v>
      </c>
      <c r="B1580" s="32" t="str">
        <f>VLOOKUP(K1580,'Tables to Convert'!$B$4:$C$19,2,FALSE)</f>
        <v>Some College</v>
      </c>
      <c r="C1580" s="33">
        <f t="shared" si="98"/>
        <v>16804</v>
      </c>
      <c r="D1580" s="32" t="str">
        <f>VLOOKUP(L1580,'Tables to Convert'!$E$3:$F$7,2,FALSE)</f>
        <v>White</v>
      </c>
      <c r="E1580" s="32" t="str">
        <f>VLOOKUP(M1580,'Tables to Convert'!$H$3:$I$5,2,FALSE)</f>
        <v>Female</v>
      </c>
      <c r="F1580" s="32" t="str">
        <f>VLOOKUP(N1580,'Tables to Convert'!$K$3:$L$8,2,FALSE)</f>
        <v>Ohio</v>
      </c>
      <c r="G1580" s="40">
        <f t="shared" si="99"/>
        <v>37</v>
      </c>
      <c r="H1580" s="34">
        <f t="shared" si="100"/>
        <v>3</v>
      </c>
      <c r="I1580" s="12">
        <v>40</v>
      </c>
      <c r="J1580" s="12">
        <v>37</v>
      </c>
      <c r="K1580" s="12">
        <v>40</v>
      </c>
      <c r="L1580" s="12">
        <v>1</v>
      </c>
      <c r="M1580" s="12">
        <v>2</v>
      </c>
      <c r="N1580" s="12">
        <v>31</v>
      </c>
      <c r="O1580" s="12">
        <v>3</v>
      </c>
      <c r="P1580" s="26">
        <v>16804</v>
      </c>
      <c r="Q1580" s="28">
        <v>76233050</v>
      </c>
      <c r="R1580"/>
      <c r="S1580"/>
    </row>
    <row r="1581" spans="1:19">
      <c r="A1581" s="31">
        <f t="shared" si="97"/>
        <v>40</v>
      </c>
      <c r="B1581" s="32" t="str">
        <f>VLOOKUP(K1581,'Tables to Convert'!$B$4:$C$19,2,FALSE)</f>
        <v>High School Diploma</v>
      </c>
      <c r="C1581" s="33">
        <f t="shared" si="98"/>
        <v>38343</v>
      </c>
      <c r="D1581" s="32" t="str">
        <f>VLOOKUP(L1581,'Tables to Convert'!$E$3:$F$7,2,FALSE)</f>
        <v>White</v>
      </c>
      <c r="E1581" s="32" t="str">
        <f>VLOOKUP(M1581,'Tables to Convert'!$H$3:$I$5,2,FALSE)</f>
        <v>Male</v>
      </c>
      <c r="F1581" s="32" t="str">
        <f>VLOOKUP(N1581,'Tables to Convert'!$K$3:$L$8,2,FALSE)</f>
        <v>Ohio</v>
      </c>
      <c r="G1581" s="40">
        <f t="shared" si="99"/>
        <v>36</v>
      </c>
      <c r="H1581" s="34">
        <f t="shared" si="100"/>
        <v>3</v>
      </c>
      <c r="I1581" s="12">
        <v>40</v>
      </c>
      <c r="J1581" s="12">
        <v>36</v>
      </c>
      <c r="K1581" s="12">
        <v>39</v>
      </c>
      <c r="L1581" s="12">
        <v>1</v>
      </c>
      <c r="M1581" s="12">
        <v>1</v>
      </c>
      <c r="N1581" s="12">
        <v>31</v>
      </c>
      <c r="O1581" s="12">
        <v>3</v>
      </c>
      <c r="P1581" s="26">
        <v>38343</v>
      </c>
      <c r="Q1581" s="28">
        <v>626739965</v>
      </c>
      <c r="R1581"/>
      <c r="S1581"/>
    </row>
    <row r="1582" spans="1:19">
      <c r="A1582" s="31">
        <f t="shared" si="97"/>
        <v>40</v>
      </c>
      <c r="B1582" s="32" t="str">
        <f>VLOOKUP(K1582,'Tables to Convert'!$B$4:$C$19,2,FALSE)</f>
        <v>High School Diploma</v>
      </c>
      <c r="C1582" s="33">
        <f t="shared" si="98"/>
        <v>27560</v>
      </c>
      <c r="D1582" s="32" t="str">
        <f>VLOOKUP(L1582,'Tables to Convert'!$E$3:$F$7,2,FALSE)</f>
        <v>White</v>
      </c>
      <c r="E1582" s="32" t="str">
        <f>VLOOKUP(M1582,'Tables to Convert'!$H$3:$I$5,2,FALSE)</f>
        <v>Male</v>
      </c>
      <c r="F1582" s="32" t="str">
        <f>VLOOKUP(N1582,'Tables to Convert'!$K$3:$L$8,2,FALSE)</f>
        <v>Ohio</v>
      </c>
      <c r="G1582" s="40">
        <f t="shared" si="99"/>
        <v>30</v>
      </c>
      <c r="H1582" s="34">
        <f t="shared" si="100"/>
        <v>6</v>
      </c>
      <c r="I1582" s="12">
        <v>40</v>
      </c>
      <c r="J1582" s="12">
        <v>30</v>
      </c>
      <c r="K1582" s="12">
        <v>39</v>
      </c>
      <c r="L1582" s="12">
        <v>1</v>
      </c>
      <c r="M1582" s="12">
        <v>1</v>
      </c>
      <c r="N1582" s="12">
        <v>31</v>
      </c>
      <c r="O1582" s="12">
        <v>6</v>
      </c>
      <c r="P1582" s="26">
        <v>27560</v>
      </c>
      <c r="Q1582" s="28">
        <v>75183413</v>
      </c>
      <c r="R1582"/>
      <c r="S1582"/>
    </row>
    <row r="1583" spans="1:19">
      <c r="A1583" s="31">
        <f t="shared" si="97"/>
        <v>48</v>
      </c>
      <c r="B1583" s="32" t="str">
        <f>VLOOKUP(K1583,'Tables to Convert'!$B$4:$C$19,2,FALSE)</f>
        <v>High School Diploma</v>
      </c>
      <c r="C1583" s="33">
        <f t="shared" si="98"/>
        <v>41000</v>
      </c>
      <c r="D1583" s="32" t="str">
        <f>VLOOKUP(L1583,'Tables to Convert'!$E$3:$F$7,2,FALSE)</f>
        <v>White</v>
      </c>
      <c r="E1583" s="32" t="str">
        <f>VLOOKUP(M1583,'Tables to Convert'!$H$3:$I$5,2,FALSE)</f>
        <v>Male</v>
      </c>
      <c r="F1583" s="32" t="str">
        <f>VLOOKUP(N1583,'Tables to Convert'!$K$3:$L$8,2,FALSE)</f>
        <v>Ohio</v>
      </c>
      <c r="G1583" s="40">
        <f t="shared" si="99"/>
        <v>43</v>
      </c>
      <c r="H1583" s="34">
        <f t="shared" si="100"/>
        <v>6</v>
      </c>
      <c r="I1583" s="12">
        <v>48</v>
      </c>
      <c r="J1583" s="12">
        <v>43</v>
      </c>
      <c r="K1583" s="12">
        <v>39</v>
      </c>
      <c r="L1583" s="12">
        <v>1</v>
      </c>
      <c r="M1583" s="12">
        <v>1</v>
      </c>
      <c r="N1583" s="12">
        <v>31</v>
      </c>
      <c r="O1583" s="12">
        <v>6</v>
      </c>
      <c r="P1583" s="26">
        <v>41000</v>
      </c>
      <c r="Q1583" s="28">
        <v>159296374</v>
      </c>
      <c r="R1583"/>
      <c r="S1583"/>
    </row>
    <row r="1584" spans="1:19">
      <c r="A1584" s="31">
        <f t="shared" si="97"/>
        <v>40</v>
      </c>
      <c r="B1584" s="32" t="str">
        <f>VLOOKUP(K1584,'Tables to Convert'!$B$4:$C$19,2,FALSE)</f>
        <v>High School Diploma</v>
      </c>
      <c r="C1584" s="33">
        <f t="shared" si="98"/>
        <v>30000</v>
      </c>
      <c r="D1584" s="32" t="str">
        <f>VLOOKUP(L1584,'Tables to Convert'!$E$3:$F$7,2,FALSE)</f>
        <v>White</v>
      </c>
      <c r="E1584" s="32" t="str">
        <f>VLOOKUP(M1584,'Tables to Convert'!$H$3:$I$5,2,FALSE)</f>
        <v>Male</v>
      </c>
      <c r="F1584" s="32" t="str">
        <f>VLOOKUP(N1584,'Tables to Convert'!$K$3:$L$8,2,FALSE)</f>
        <v>Ohio</v>
      </c>
      <c r="G1584" s="40">
        <f t="shared" si="99"/>
        <v>61</v>
      </c>
      <c r="H1584" s="34">
        <f t="shared" si="100"/>
        <v>3</v>
      </c>
      <c r="I1584" s="12">
        <v>40</v>
      </c>
      <c r="J1584" s="12">
        <v>61</v>
      </c>
      <c r="K1584" s="12">
        <v>39</v>
      </c>
      <c r="L1584" s="12">
        <v>1</v>
      </c>
      <c r="M1584" s="12">
        <v>1</v>
      </c>
      <c r="N1584" s="12">
        <v>31</v>
      </c>
      <c r="O1584" s="12">
        <v>3</v>
      </c>
      <c r="P1584" s="26">
        <v>30000</v>
      </c>
      <c r="Q1584" s="28">
        <v>872753821</v>
      </c>
      <c r="R1584"/>
      <c r="S1584"/>
    </row>
    <row r="1585" spans="1:19">
      <c r="A1585" s="31">
        <f t="shared" si="97"/>
        <v>40</v>
      </c>
      <c r="B1585" s="32" t="str">
        <f>VLOOKUP(K1585,'Tables to Convert'!$B$4:$C$19,2,FALSE)</f>
        <v>Some College</v>
      </c>
      <c r="C1585" s="33">
        <f t="shared" si="98"/>
        <v>35000</v>
      </c>
      <c r="D1585" s="32" t="str">
        <f>VLOOKUP(L1585,'Tables to Convert'!$E$3:$F$7,2,FALSE)</f>
        <v>White</v>
      </c>
      <c r="E1585" s="32" t="str">
        <f>VLOOKUP(M1585,'Tables to Convert'!$H$3:$I$5,2,FALSE)</f>
        <v>Male</v>
      </c>
      <c r="F1585" s="32" t="str">
        <f>VLOOKUP(N1585,'Tables to Convert'!$K$3:$L$8,2,FALSE)</f>
        <v>Ohio</v>
      </c>
      <c r="G1585" s="40">
        <f t="shared" si="99"/>
        <v>33</v>
      </c>
      <c r="H1585" s="34">
        <f t="shared" si="100"/>
        <v>5</v>
      </c>
      <c r="I1585" s="12">
        <v>40</v>
      </c>
      <c r="J1585" s="12">
        <v>33</v>
      </c>
      <c r="K1585" s="12">
        <v>40</v>
      </c>
      <c r="L1585" s="12">
        <v>1</v>
      </c>
      <c r="M1585" s="12">
        <v>1</v>
      </c>
      <c r="N1585" s="12">
        <v>31</v>
      </c>
      <c r="O1585" s="12">
        <v>5</v>
      </c>
      <c r="P1585" s="26">
        <v>35000</v>
      </c>
      <c r="Q1585" s="28">
        <v>955028821</v>
      </c>
      <c r="R1585"/>
      <c r="S1585"/>
    </row>
    <row r="1586" spans="1:19">
      <c r="A1586" s="31">
        <f t="shared" si="97"/>
        <v>70</v>
      </c>
      <c r="B1586" s="32" t="str">
        <f>VLOOKUP(K1586,'Tables to Convert'!$B$4:$C$19,2,FALSE)</f>
        <v>High School Diploma</v>
      </c>
      <c r="C1586" s="33">
        <f t="shared" si="98"/>
        <v>26000</v>
      </c>
      <c r="D1586" s="32" t="str">
        <f>VLOOKUP(L1586,'Tables to Convert'!$E$3:$F$7,2,FALSE)</f>
        <v>White</v>
      </c>
      <c r="E1586" s="32" t="str">
        <f>VLOOKUP(M1586,'Tables to Convert'!$H$3:$I$5,2,FALSE)</f>
        <v>Male</v>
      </c>
      <c r="F1586" s="32" t="str">
        <f>VLOOKUP(N1586,'Tables to Convert'!$K$3:$L$8,2,FALSE)</f>
        <v>Ohio</v>
      </c>
      <c r="G1586" s="40">
        <f t="shared" si="99"/>
        <v>50</v>
      </c>
      <c r="H1586" s="34">
        <f t="shared" si="100"/>
        <v>6</v>
      </c>
      <c r="I1586" s="12">
        <v>70</v>
      </c>
      <c r="J1586" s="12">
        <v>50</v>
      </c>
      <c r="K1586" s="12">
        <v>39</v>
      </c>
      <c r="L1586" s="12">
        <v>1</v>
      </c>
      <c r="M1586" s="12">
        <v>1</v>
      </c>
      <c r="N1586" s="12">
        <v>31</v>
      </c>
      <c r="O1586" s="12">
        <v>6</v>
      </c>
      <c r="P1586" s="26">
        <v>26000</v>
      </c>
      <c r="Q1586" s="28">
        <v>678443103</v>
      </c>
      <c r="R1586"/>
      <c r="S1586"/>
    </row>
    <row r="1587" spans="1:19">
      <c r="A1587" s="31">
        <f t="shared" si="97"/>
        <v>40</v>
      </c>
      <c r="B1587" s="32" t="str">
        <f>VLOOKUP(K1587,'Tables to Convert'!$B$4:$C$19,2,FALSE)</f>
        <v>High School Diploma</v>
      </c>
      <c r="C1587" s="33">
        <f t="shared" si="98"/>
        <v>1100</v>
      </c>
      <c r="D1587" s="32" t="str">
        <f>VLOOKUP(L1587,'Tables to Convert'!$E$3:$F$7,2,FALSE)</f>
        <v>White</v>
      </c>
      <c r="E1587" s="32" t="str">
        <f>VLOOKUP(M1587,'Tables to Convert'!$H$3:$I$5,2,FALSE)</f>
        <v>Female</v>
      </c>
      <c r="F1587" s="32" t="str">
        <f>VLOOKUP(N1587,'Tables to Convert'!$K$3:$L$8,2,FALSE)</f>
        <v>Ohio</v>
      </c>
      <c r="G1587" s="40">
        <f t="shared" si="99"/>
        <v>78</v>
      </c>
      <c r="H1587" s="34">
        <f t="shared" si="100"/>
        <v>7</v>
      </c>
      <c r="I1587" s="12">
        <v>40</v>
      </c>
      <c r="J1587" s="12">
        <v>78</v>
      </c>
      <c r="K1587" s="12">
        <v>39</v>
      </c>
      <c r="L1587" s="12">
        <v>1</v>
      </c>
      <c r="M1587" s="12">
        <v>2</v>
      </c>
      <c r="N1587" s="12">
        <v>31</v>
      </c>
      <c r="O1587" s="12">
        <v>7</v>
      </c>
      <c r="P1587" s="26">
        <v>1100</v>
      </c>
      <c r="Q1587" s="28">
        <v>477350485</v>
      </c>
      <c r="R1587"/>
      <c r="S1587"/>
    </row>
    <row r="1588" spans="1:19">
      <c r="A1588" s="31">
        <f t="shared" si="97"/>
        <v>46</v>
      </c>
      <c r="B1588" s="32" t="str">
        <f>VLOOKUP(K1588,'Tables to Convert'!$B$4:$C$19,2,FALSE)</f>
        <v>High School Diploma</v>
      </c>
      <c r="C1588" s="33">
        <f t="shared" si="98"/>
        <v>24000</v>
      </c>
      <c r="D1588" s="32" t="str">
        <f>VLOOKUP(L1588,'Tables to Convert'!$E$3:$F$7,2,FALSE)</f>
        <v>White</v>
      </c>
      <c r="E1588" s="32" t="str">
        <f>VLOOKUP(M1588,'Tables to Convert'!$H$3:$I$5,2,FALSE)</f>
        <v>Female</v>
      </c>
      <c r="F1588" s="32" t="str">
        <f>VLOOKUP(N1588,'Tables to Convert'!$K$3:$L$8,2,FALSE)</f>
        <v>Ohio</v>
      </c>
      <c r="G1588" s="40">
        <f t="shared" si="99"/>
        <v>45</v>
      </c>
      <c r="H1588" s="34">
        <f t="shared" si="100"/>
        <v>1</v>
      </c>
      <c r="I1588" s="12">
        <v>46</v>
      </c>
      <c r="J1588" s="12">
        <v>45</v>
      </c>
      <c r="K1588" s="12">
        <v>39</v>
      </c>
      <c r="L1588" s="12">
        <v>1</v>
      </c>
      <c r="M1588" s="12">
        <v>2</v>
      </c>
      <c r="N1588" s="12">
        <v>31</v>
      </c>
      <c r="O1588" s="12">
        <v>1</v>
      </c>
      <c r="P1588" s="26">
        <v>24000</v>
      </c>
      <c r="Q1588" s="28">
        <v>668814948</v>
      </c>
      <c r="R1588"/>
      <c r="S1588"/>
    </row>
    <row r="1589" spans="1:19">
      <c r="A1589" s="31">
        <f t="shared" si="97"/>
        <v>50</v>
      </c>
      <c r="B1589" s="32" t="str">
        <f>VLOOKUP(K1589,'Tables to Convert'!$B$4:$C$19,2,FALSE)</f>
        <v>High School Diploma</v>
      </c>
      <c r="C1589" s="33">
        <f t="shared" si="98"/>
        <v>29500</v>
      </c>
      <c r="D1589" s="32" t="str">
        <f>VLOOKUP(L1589,'Tables to Convert'!$E$3:$F$7,2,FALSE)</f>
        <v>White</v>
      </c>
      <c r="E1589" s="32" t="str">
        <f>VLOOKUP(M1589,'Tables to Convert'!$H$3:$I$5,2,FALSE)</f>
        <v>Male</v>
      </c>
      <c r="F1589" s="32" t="str">
        <f>VLOOKUP(N1589,'Tables to Convert'!$K$3:$L$8,2,FALSE)</f>
        <v>Ohio</v>
      </c>
      <c r="G1589" s="40">
        <f t="shared" si="99"/>
        <v>44</v>
      </c>
      <c r="H1589" s="34">
        <f t="shared" si="100"/>
        <v>1</v>
      </c>
      <c r="I1589" s="12">
        <v>50</v>
      </c>
      <c r="J1589" s="12">
        <v>44</v>
      </c>
      <c r="K1589" s="12">
        <v>39</v>
      </c>
      <c r="L1589" s="12">
        <v>1</v>
      </c>
      <c r="M1589" s="12">
        <v>1</v>
      </c>
      <c r="N1589" s="12">
        <v>31</v>
      </c>
      <c r="O1589" s="12">
        <v>1</v>
      </c>
      <c r="P1589" s="26">
        <v>29500</v>
      </c>
      <c r="Q1589" s="28">
        <v>139626882</v>
      </c>
      <c r="R1589"/>
      <c r="S1589"/>
    </row>
    <row r="1590" spans="1:19">
      <c r="A1590" s="31">
        <f t="shared" si="97"/>
        <v>40</v>
      </c>
      <c r="B1590" s="32" t="str">
        <f>VLOOKUP(K1590,'Tables to Convert'!$B$4:$C$19,2,FALSE)</f>
        <v>Some College</v>
      </c>
      <c r="C1590" s="33">
        <f t="shared" si="98"/>
        <v>20000</v>
      </c>
      <c r="D1590" s="32" t="str">
        <f>VLOOKUP(L1590,'Tables to Convert'!$E$3:$F$7,2,FALSE)</f>
        <v>White</v>
      </c>
      <c r="E1590" s="32" t="str">
        <f>VLOOKUP(M1590,'Tables to Convert'!$H$3:$I$5,2,FALSE)</f>
        <v>Male</v>
      </c>
      <c r="F1590" s="32" t="str">
        <f>VLOOKUP(N1590,'Tables to Convert'!$K$3:$L$8,2,FALSE)</f>
        <v>Indiana</v>
      </c>
      <c r="G1590" s="40">
        <f t="shared" si="99"/>
        <v>42</v>
      </c>
      <c r="H1590" s="34">
        <f t="shared" si="100"/>
        <v>7</v>
      </c>
      <c r="I1590" s="12">
        <v>40</v>
      </c>
      <c r="J1590" s="12">
        <v>42</v>
      </c>
      <c r="K1590" s="12">
        <v>41</v>
      </c>
      <c r="L1590" s="12">
        <v>1</v>
      </c>
      <c r="M1590" s="12">
        <v>1</v>
      </c>
      <c r="N1590" s="12">
        <v>32</v>
      </c>
      <c r="O1590" s="12">
        <v>7</v>
      </c>
      <c r="P1590" s="26">
        <v>20000</v>
      </c>
      <c r="Q1590" s="28">
        <v>982552661</v>
      </c>
      <c r="R1590"/>
      <c r="S1590"/>
    </row>
    <row r="1591" spans="1:19">
      <c r="A1591" s="31">
        <f t="shared" si="97"/>
        <v>48</v>
      </c>
      <c r="B1591" s="32" t="str">
        <f>VLOOKUP(K1591,'Tables to Convert'!$B$4:$C$19,2,FALSE)</f>
        <v>Some College</v>
      </c>
      <c r="C1591" s="33">
        <f t="shared" si="98"/>
        <v>24000</v>
      </c>
      <c r="D1591" s="32" t="str">
        <f>VLOOKUP(L1591,'Tables to Convert'!$E$3:$F$7,2,FALSE)</f>
        <v>White</v>
      </c>
      <c r="E1591" s="32" t="str">
        <f>VLOOKUP(M1591,'Tables to Convert'!$H$3:$I$5,2,FALSE)</f>
        <v>Female</v>
      </c>
      <c r="F1591" s="32" t="str">
        <f>VLOOKUP(N1591,'Tables to Convert'!$K$3:$L$8,2,FALSE)</f>
        <v>Indiana</v>
      </c>
      <c r="G1591" s="40">
        <f t="shared" si="99"/>
        <v>38</v>
      </c>
      <c r="H1591" s="34">
        <f t="shared" si="100"/>
        <v>7</v>
      </c>
      <c r="I1591" s="12">
        <v>48</v>
      </c>
      <c r="J1591" s="12">
        <v>38</v>
      </c>
      <c r="K1591" s="12">
        <v>41</v>
      </c>
      <c r="L1591" s="12">
        <v>1</v>
      </c>
      <c r="M1591" s="12">
        <v>2</v>
      </c>
      <c r="N1591" s="12">
        <v>32</v>
      </c>
      <c r="O1591" s="12">
        <v>7</v>
      </c>
      <c r="P1591" s="26">
        <v>24000</v>
      </c>
      <c r="Q1591" s="28">
        <v>236630679</v>
      </c>
      <c r="R1591"/>
      <c r="S1591"/>
    </row>
    <row r="1592" spans="1:19">
      <c r="A1592" s="31">
        <f t="shared" si="97"/>
        <v>45</v>
      </c>
      <c r="B1592" s="32" t="str">
        <f>VLOOKUP(K1592,'Tables to Convert'!$B$4:$C$19,2,FALSE)</f>
        <v>Some College</v>
      </c>
      <c r="C1592" s="33">
        <f t="shared" si="98"/>
        <v>38402</v>
      </c>
      <c r="D1592" s="32" t="str">
        <f>VLOOKUP(L1592,'Tables to Convert'!$E$3:$F$7,2,FALSE)</f>
        <v>White</v>
      </c>
      <c r="E1592" s="32" t="str">
        <f>VLOOKUP(M1592,'Tables to Convert'!$H$3:$I$5,2,FALSE)</f>
        <v>Male</v>
      </c>
      <c r="F1592" s="32" t="str">
        <f>VLOOKUP(N1592,'Tables to Convert'!$K$3:$L$8,2,FALSE)</f>
        <v>Indiana</v>
      </c>
      <c r="G1592" s="40">
        <f t="shared" si="99"/>
        <v>41</v>
      </c>
      <c r="H1592" s="34">
        <f t="shared" si="100"/>
        <v>5</v>
      </c>
      <c r="I1592" s="12">
        <v>45</v>
      </c>
      <c r="J1592" s="12">
        <v>41</v>
      </c>
      <c r="K1592" s="12">
        <v>43</v>
      </c>
      <c r="L1592" s="12">
        <v>1</v>
      </c>
      <c r="M1592" s="12">
        <v>1</v>
      </c>
      <c r="N1592" s="12">
        <v>32</v>
      </c>
      <c r="O1592" s="12">
        <v>5</v>
      </c>
      <c r="P1592" s="26">
        <v>38402</v>
      </c>
      <c r="Q1592" s="28">
        <v>616257514</v>
      </c>
      <c r="R1592"/>
      <c r="S1592"/>
    </row>
    <row r="1593" spans="1:19">
      <c r="A1593" s="31">
        <f t="shared" si="97"/>
        <v>40</v>
      </c>
      <c r="B1593" s="32" t="str">
        <f>VLOOKUP(K1593,'Tables to Convert'!$B$4:$C$19,2,FALSE)</f>
        <v>10th Grade</v>
      </c>
      <c r="C1593" s="33">
        <f t="shared" si="98"/>
        <v>16422</v>
      </c>
      <c r="D1593" s="32" t="str">
        <f>VLOOKUP(L1593,'Tables to Convert'!$E$3:$F$7,2,FALSE)</f>
        <v>White</v>
      </c>
      <c r="E1593" s="32" t="str">
        <f>VLOOKUP(M1593,'Tables to Convert'!$H$3:$I$5,2,FALSE)</f>
        <v>Female</v>
      </c>
      <c r="F1593" s="32" t="str">
        <f>VLOOKUP(N1593,'Tables to Convert'!$K$3:$L$8,2,FALSE)</f>
        <v>Indiana</v>
      </c>
      <c r="G1593" s="40">
        <f t="shared" si="99"/>
        <v>31</v>
      </c>
      <c r="H1593" s="34">
        <f t="shared" si="100"/>
        <v>8</v>
      </c>
      <c r="I1593" s="12">
        <v>40</v>
      </c>
      <c r="J1593" s="12">
        <v>31</v>
      </c>
      <c r="K1593" s="12">
        <v>36</v>
      </c>
      <c r="L1593" s="12">
        <v>1</v>
      </c>
      <c r="M1593" s="12">
        <v>2</v>
      </c>
      <c r="N1593" s="12">
        <v>32</v>
      </c>
      <c r="O1593" s="12">
        <v>8</v>
      </c>
      <c r="P1593" s="26">
        <v>16422</v>
      </c>
      <c r="Q1593" s="28">
        <v>485222291</v>
      </c>
      <c r="R1593"/>
      <c r="S1593"/>
    </row>
    <row r="1594" spans="1:19">
      <c r="A1594" s="31">
        <f t="shared" si="97"/>
        <v>36</v>
      </c>
      <c r="B1594" s="32" t="str">
        <f>VLOOKUP(K1594,'Tables to Convert'!$B$4:$C$19,2,FALSE)</f>
        <v>High School Diploma</v>
      </c>
      <c r="C1594" s="33">
        <f t="shared" si="98"/>
        <v>26000</v>
      </c>
      <c r="D1594" s="32" t="str">
        <f>VLOOKUP(L1594,'Tables to Convert'!$E$3:$F$7,2,FALSE)</f>
        <v>White</v>
      </c>
      <c r="E1594" s="32" t="str">
        <f>VLOOKUP(M1594,'Tables to Convert'!$H$3:$I$5,2,FALSE)</f>
        <v>Male</v>
      </c>
      <c r="F1594" s="32" t="str">
        <f>VLOOKUP(N1594,'Tables to Convert'!$K$3:$L$8,2,FALSE)</f>
        <v>Indiana</v>
      </c>
      <c r="G1594" s="40">
        <f t="shared" si="99"/>
        <v>27</v>
      </c>
      <c r="H1594" s="34">
        <f t="shared" si="100"/>
        <v>6</v>
      </c>
      <c r="I1594" s="12">
        <v>36</v>
      </c>
      <c r="J1594" s="12">
        <v>27</v>
      </c>
      <c r="K1594" s="12">
        <v>39</v>
      </c>
      <c r="L1594" s="12">
        <v>1</v>
      </c>
      <c r="M1594" s="12">
        <v>1</v>
      </c>
      <c r="N1594" s="12">
        <v>32</v>
      </c>
      <c r="O1594" s="12">
        <v>6</v>
      </c>
      <c r="P1594" s="26">
        <v>26000</v>
      </c>
      <c r="Q1594" s="28">
        <v>104049793</v>
      </c>
      <c r="R1594"/>
      <c r="S1594"/>
    </row>
    <row r="1595" spans="1:19">
      <c r="A1595" s="31">
        <f t="shared" si="97"/>
        <v>39</v>
      </c>
      <c r="B1595" s="32" t="str">
        <f>VLOOKUP(K1595,'Tables to Convert'!$B$4:$C$19,2,FALSE)</f>
        <v>Some College</v>
      </c>
      <c r="C1595" s="33">
        <f t="shared" si="98"/>
        <v>7000</v>
      </c>
      <c r="D1595" s="32" t="str">
        <f>VLOOKUP(L1595,'Tables to Convert'!$E$3:$F$7,2,FALSE)</f>
        <v>White</v>
      </c>
      <c r="E1595" s="32" t="str">
        <f>VLOOKUP(M1595,'Tables to Convert'!$H$3:$I$5,2,FALSE)</f>
        <v>Female</v>
      </c>
      <c r="F1595" s="32" t="str">
        <f>VLOOKUP(N1595,'Tables to Convert'!$K$3:$L$8,2,FALSE)</f>
        <v>Indiana</v>
      </c>
      <c r="G1595" s="40">
        <f t="shared" si="99"/>
        <v>25</v>
      </c>
      <c r="H1595" s="34">
        <f t="shared" si="100"/>
        <v>6</v>
      </c>
      <c r="I1595" s="12">
        <v>39</v>
      </c>
      <c r="J1595" s="12">
        <v>25</v>
      </c>
      <c r="K1595" s="12">
        <v>43</v>
      </c>
      <c r="L1595" s="12">
        <v>1</v>
      </c>
      <c r="M1595" s="12">
        <v>2</v>
      </c>
      <c r="N1595" s="12">
        <v>32</v>
      </c>
      <c r="O1595" s="12">
        <v>6</v>
      </c>
      <c r="P1595" s="26">
        <v>7000</v>
      </c>
      <c r="Q1595" s="28">
        <v>601294312</v>
      </c>
      <c r="R1595"/>
      <c r="S1595"/>
    </row>
    <row r="1596" spans="1:19">
      <c r="A1596" s="31">
        <f t="shared" si="97"/>
        <v>40</v>
      </c>
      <c r="B1596" s="32" t="str">
        <f>VLOOKUP(K1596,'Tables to Convert'!$B$4:$C$19,2,FALSE)</f>
        <v>High School Diploma</v>
      </c>
      <c r="C1596" s="33">
        <f t="shared" si="98"/>
        <v>25000</v>
      </c>
      <c r="D1596" s="32" t="str">
        <f>VLOOKUP(L1596,'Tables to Convert'!$E$3:$F$7,2,FALSE)</f>
        <v>White</v>
      </c>
      <c r="E1596" s="32" t="str">
        <f>VLOOKUP(M1596,'Tables to Convert'!$H$3:$I$5,2,FALSE)</f>
        <v>Male</v>
      </c>
      <c r="F1596" s="32" t="str">
        <f>VLOOKUP(N1596,'Tables to Convert'!$K$3:$L$8,2,FALSE)</f>
        <v>Indiana</v>
      </c>
      <c r="G1596" s="40">
        <f t="shared" si="99"/>
        <v>49</v>
      </c>
      <c r="H1596" s="34">
        <f t="shared" si="100"/>
        <v>3</v>
      </c>
      <c r="I1596" s="12">
        <v>40</v>
      </c>
      <c r="J1596" s="12">
        <v>49</v>
      </c>
      <c r="K1596" s="12">
        <v>39</v>
      </c>
      <c r="L1596" s="12">
        <v>1</v>
      </c>
      <c r="M1596" s="12">
        <v>1</v>
      </c>
      <c r="N1596" s="12">
        <v>32</v>
      </c>
      <c r="O1596" s="12">
        <v>3</v>
      </c>
      <c r="P1596" s="26">
        <v>25000</v>
      </c>
      <c r="Q1596" s="28">
        <v>850783425</v>
      </c>
      <c r="R1596"/>
      <c r="S1596"/>
    </row>
    <row r="1597" spans="1:19">
      <c r="A1597" s="31">
        <f t="shared" si="97"/>
        <v>40</v>
      </c>
      <c r="B1597" s="32" t="str">
        <f>VLOOKUP(K1597,'Tables to Convert'!$B$4:$C$19,2,FALSE)</f>
        <v>Some College</v>
      </c>
      <c r="C1597" s="33">
        <f t="shared" si="98"/>
        <v>33000</v>
      </c>
      <c r="D1597" s="32" t="str">
        <f>VLOOKUP(L1597,'Tables to Convert'!$E$3:$F$7,2,FALSE)</f>
        <v>White</v>
      </c>
      <c r="E1597" s="32" t="str">
        <f>VLOOKUP(M1597,'Tables to Convert'!$H$3:$I$5,2,FALSE)</f>
        <v>Female</v>
      </c>
      <c r="F1597" s="32" t="str">
        <f>VLOOKUP(N1597,'Tables to Convert'!$K$3:$L$8,2,FALSE)</f>
        <v>Indiana</v>
      </c>
      <c r="G1597" s="40">
        <f t="shared" si="99"/>
        <v>54</v>
      </c>
      <c r="H1597" s="34">
        <f t="shared" si="100"/>
        <v>3</v>
      </c>
      <c r="I1597" s="12">
        <v>40</v>
      </c>
      <c r="J1597" s="12">
        <v>54</v>
      </c>
      <c r="K1597" s="12">
        <v>40</v>
      </c>
      <c r="L1597" s="12">
        <v>1</v>
      </c>
      <c r="M1597" s="12">
        <v>2</v>
      </c>
      <c r="N1597" s="12">
        <v>32</v>
      </c>
      <c r="O1597" s="12">
        <v>3</v>
      </c>
      <c r="P1597" s="26">
        <v>33000</v>
      </c>
      <c r="Q1597" s="28">
        <v>705912458</v>
      </c>
      <c r="R1597"/>
      <c r="S1597"/>
    </row>
    <row r="1598" spans="1:19">
      <c r="A1598" s="31">
        <f t="shared" si="97"/>
        <v>0</v>
      </c>
      <c r="B1598" s="32" t="str">
        <f>VLOOKUP(K1598,'Tables to Convert'!$B$4:$C$19,2,FALSE)</f>
        <v>Bachelors</v>
      </c>
      <c r="C1598" s="33">
        <f t="shared" si="98"/>
        <v>42200</v>
      </c>
      <c r="D1598" s="32" t="str">
        <f>VLOOKUP(L1598,'Tables to Convert'!$E$3:$F$7,2,FALSE)</f>
        <v>White</v>
      </c>
      <c r="E1598" s="32" t="str">
        <f>VLOOKUP(M1598,'Tables to Convert'!$H$3:$I$5,2,FALSE)</f>
        <v>Male</v>
      </c>
      <c r="F1598" s="32" t="str">
        <f>VLOOKUP(N1598,'Tables to Convert'!$K$3:$L$8,2,FALSE)</f>
        <v>Indiana</v>
      </c>
      <c r="G1598" s="40">
        <f t="shared" si="99"/>
        <v>31</v>
      </c>
      <c r="H1598" s="34">
        <f t="shared" si="100"/>
        <v>2</v>
      </c>
      <c r="I1598" s="12">
        <v>0</v>
      </c>
      <c r="J1598" s="12">
        <v>31</v>
      </c>
      <c r="K1598" s="12">
        <v>44</v>
      </c>
      <c r="L1598" s="12">
        <v>1</v>
      </c>
      <c r="M1598" s="12">
        <v>1</v>
      </c>
      <c r="N1598" s="12">
        <v>32</v>
      </c>
      <c r="O1598" s="12">
        <v>2</v>
      </c>
      <c r="P1598" s="26">
        <v>42200</v>
      </c>
      <c r="Q1598" s="28">
        <v>791232282</v>
      </c>
      <c r="R1598"/>
      <c r="S1598"/>
    </row>
    <row r="1599" spans="1:19">
      <c r="A1599" s="31">
        <f t="shared" si="97"/>
        <v>40</v>
      </c>
      <c r="B1599" s="32" t="str">
        <f>VLOOKUP(K1599,'Tables to Convert'!$B$4:$C$19,2,FALSE)</f>
        <v>High School Diploma</v>
      </c>
      <c r="C1599" s="33">
        <f t="shared" si="98"/>
        <v>25000</v>
      </c>
      <c r="D1599" s="32" t="str">
        <f>VLOOKUP(L1599,'Tables to Convert'!$E$3:$F$7,2,FALSE)</f>
        <v>White</v>
      </c>
      <c r="E1599" s="32" t="str">
        <f>VLOOKUP(M1599,'Tables to Convert'!$H$3:$I$5,2,FALSE)</f>
        <v>Male</v>
      </c>
      <c r="F1599" s="32" t="str">
        <f>VLOOKUP(N1599,'Tables to Convert'!$K$3:$L$8,2,FALSE)</f>
        <v>Indiana</v>
      </c>
      <c r="G1599" s="40">
        <f t="shared" si="99"/>
        <v>21</v>
      </c>
      <c r="H1599" s="34">
        <f t="shared" si="100"/>
        <v>3</v>
      </c>
      <c r="I1599" s="12">
        <v>40</v>
      </c>
      <c r="J1599" s="12">
        <v>21</v>
      </c>
      <c r="K1599" s="12">
        <v>39</v>
      </c>
      <c r="L1599" s="12">
        <v>1</v>
      </c>
      <c r="M1599" s="12">
        <v>1</v>
      </c>
      <c r="N1599" s="12">
        <v>32</v>
      </c>
      <c r="O1599" s="12">
        <v>3</v>
      </c>
      <c r="P1599" s="26">
        <v>25000</v>
      </c>
      <c r="Q1599" s="28">
        <v>366681210</v>
      </c>
      <c r="R1599"/>
      <c r="S1599"/>
    </row>
    <row r="1600" spans="1:19">
      <c r="A1600" s="31">
        <f t="shared" si="97"/>
        <v>40</v>
      </c>
      <c r="B1600" s="32" t="str">
        <f>VLOOKUP(K1600,'Tables to Convert'!$B$4:$C$19,2,FALSE)</f>
        <v>High School Diploma</v>
      </c>
      <c r="C1600" s="33">
        <f t="shared" si="98"/>
        <v>17000</v>
      </c>
      <c r="D1600" s="32" t="str">
        <f>VLOOKUP(L1600,'Tables to Convert'!$E$3:$F$7,2,FALSE)</f>
        <v>White</v>
      </c>
      <c r="E1600" s="32" t="str">
        <f>VLOOKUP(M1600,'Tables to Convert'!$H$3:$I$5,2,FALSE)</f>
        <v>Female</v>
      </c>
      <c r="F1600" s="32" t="str">
        <f>VLOOKUP(N1600,'Tables to Convert'!$K$3:$L$8,2,FALSE)</f>
        <v>Indiana</v>
      </c>
      <c r="G1600" s="40">
        <f t="shared" si="99"/>
        <v>22</v>
      </c>
      <c r="H1600" s="34">
        <f t="shared" si="100"/>
        <v>4</v>
      </c>
      <c r="I1600" s="12">
        <v>40</v>
      </c>
      <c r="J1600" s="12">
        <v>22</v>
      </c>
      <c r="K1600" s="12">
        <v>39</v>
      </c>
      <c r="L1600" s="12">
        <v>1</v>
      </c>
      <c r="M1600" s="12">
        <v>2</v>
      </c>
      <c r="N1600" s="12">
        <v>32</v>
      </c>
      <c r="O1600" s="12">
        <v>4</v>
      </c>
      <c r="P1600" s="26">
        <v>17000</v>
      </c>
      <c r="Q1600" s="28">
        <v>56790329</v>
      </c>
      <c r="R1600"/>
      <c r="S1600"/>
    </row>
    <row r="1601" spans="1:19">
      <c r="A1601" s="31">
        <f t="shared" si="97"/>
        <v>40</v>
      </c>
      <c r="B1601" s="32" t="str">
        <f>VLOOKUP(K1601,'Tables to Convert'!$B$4:$C$19,2,FALSE)</f>
        <v>High School Diploma</v>
      </c>
      <c r="C1601" s="33">
        <f t="shared" si="98"/>
        <v>7500</v>
      </c>
      <c r="D1601" s="32" t="str">
        <f>VLOOKUP(L1601,'Tables to Convert'!$E$3:$F$7,2,FALSE)</f>
        <v>White</v>
      </c>
      <c r="E1601" s="32" t="str">
        <f>VLOOKUP(M1601,'Tables to Convert'!$H$3:$I$5,2,FALSE)</f>
        <v>Male</v>
      </c>
      <c r="F1601" s="32" t="str">
        <f>VLOOKUP(N1601,'Tables to Convert'!$K$3:$L$8,2,FALSE)</f>
        <v>Indiana</v>
      </c>
      <c r="G1601" s="40">
        <f t="shared" si="99"/>
        <v>21</v>
      </c>
      <c r="H1601" s="34">
        <f t="shared" si="100"/>
        <v>3</v>
      </c>
      <c r="I1601" s="12">
        <v>40</v>
      </c>
      <c r="J1601" s="12">
        <v>21</v>
      </c>
      <c r="K1601" s="12">
        <v>39</v>
      </c>
      <c r="L1601" s="12">
        <v>1</v>
      </c>
      <c r="M1601" s="12">
        <v>1</v>
      </c>
      <c r="N1601" s="12">
        <v>32</v>
      </c>
      <c r="O1601" s="12">
        <v>3</v>
      </c>
      <c r="P1601" s="26">
        <v>7500</v>
      </c>
      <c r="Q1601" s="28">
        <v>27907815</v>
      </c>
      <c r="R1601"/>
      <c r="S1601"/>
    </row>
    <row r="1602" spans="1:19">
      <c r="A1602" s="31">
        <f t="shared" si="97"/>
        <v>35</v>
      </c>
      <c r="B1602" s="32" t="str">
        <f>VLOOKUP(K1602,'Tables to Convert'!$B$4:$C$19,2,FALSE)</f>
        <v>Some College</v>
      </c>
      <c r="C1602" s="33">
        <f t="shared" si="98"/>
        <v>0</v>
      </c>
      <c r="D1602" s="32" t="str">
        <f>VLOOKUP(L1602,'Tables to Convert'!$E$3:$F$7,2,FALSE)</f>
        <v>White</v>
      </c>
      <c r="E1602" s="32" t="str">
        <f>VLOOKUP(M1602,'Tables to Convert'!$H$3:$I$5,2,FALSE)</f>
        <v>Male</v>
      </c>
      <c r="F1602" s="32" t="str">
        <f>VLOOKUP(N1602,'Tables to Convert'!$K$3:$L$8,2,FALSE)</f>
        <v>Indiana</v>
      </c>
      <c r="G1602" s="40">
        <f t="shared" si="99"/>
        <v>33</v>
      </c>
      <c r="H1602" s="34">
        <f t="shared" si="100"/>
        <v>7</v>
      </c>
      <c r="I1602" s="12">
        <v>35</v>
      </c>
      <c r="J1602" s="12">
        <v>33</v>
      </c>
      <c r="K1602" s="12">
        <v>43</v>
      </c>
      <c r="L1602" s="12">
        <v>1</v>
      </c>
      <c r="M1602" s="12">
        <v>1</v>
      </c>
      <c r="N1602" s="12">
        <v>32</v>
      </c>
      <c r="O1602" s="12">
        <v>7</v>
      </c>
      <c r="P1602" s="26">
        <v>0</v>
      </c>
      <c r="Q1602" s="28">
        <v>69700049</v>
      </c>
      <c r="R1602"/>
      <c r="S1602"/>
    </row>
    <row r="1603" spans="1:19">
      <c r="A1603" s="31">
        <f t="shared" si="97"/>
        <v>43</v>
      </c>
      <c r="B1603" s="32" t="str">
        <f>VLOOKUP(K1603,'Tables to Convert'!$B$4:$C$19,2,FALSE)</f>
        <v>Some College</v>
      </c>
      <c r="C1603" s="33">
        <f t="shared" si="98"/>
        <v>24000</v>
      </c>
      <c r="D1603" s="32" t="str">
        <f>VLOOKUP(L1603,'Tables to Convert'!$E$3:$F$7,2,FALSE)</f>
        <v>White</v>
      </c>
      <c r="E1603" s="32" t="str">
        <f>VLOOKUP(M1603,'Tables to Convert'!$H$3:$I$5,2,FALSE)</f>
        <v>Female</v>
      </c>
      <c r="F1603" s="32" t="str">
        <f>VLOOKUP(N1603,'Tables to Convert'!$K$3:$L$8,2,FALSE)</f>
        <v>Indiana</v>
      </c>
      <c r="G1603" s="40">
        <f t="shared" si="99"/>
        <v>24</v>
      </c>
      <c r="H1603" s="34">
        <f t="shared" si="100"/>
        <v>6</v>
      </c>
      <c r="I1603" s="12">
        <v>43</v>
      </c>
      <c r="J1603" s="12">
        <v>24</v>
      </c>
      <c r="K1603" s="12">
        <v>43</v>
      </c>
      <c r="L1603" s="12">
        <v>1</v>
      </c>
      <c r="M1603" s="12">
        <v>2</v>
      </c>
      <c r="N1603" s="12">
        <v>32</v>
      </c>
      <c r="O1603" s="12">
        <v>6</v>
      </c>
      <c r="P1603" s="26">
        <v>24000</v>
      </c>
      <c r="Q1603" s="28">
        <v>505254973</v>
      </c>
      <c r="R1603"/>
      <c r="S1603"/>
    </row>
    <row r="1604" spans="1:19">
      <c r="A1604" s="31">
        <f t="shared" si="97"/>
        <v>40</v>
      </c>
      <c r="B1604" s="32" t="str">
        <f>VLOOKUP(K1604,'Tables to Convert'!$B$4:$C$19,2,FALSE)</f>
        <v>Some College</v>
      </c>
      <c r="C1604" s="33">
        <f t="shared" si="98"/>
        <v>13000</v>
      </c>
      <c r="D1604" s="32" t="str">
        <f>VLOOKUP(L1604,'Tables to Convert'!$E$3:$F$7,2,FALSE)</f>
        <v>White</v>
      </c>
      <c r="E1604" s="32" t="str">
        <f>VLOOKUP(M1604,'Tables to Convert'!$H$3:$I$5,2,FALSE)</f>
        <v>Male</v>
      </c>
      <c r="F1604" s="32" t="str">
        <f>VLOOKUP(N1604,'Tables to Convert'!$K$3:$L$8,2,FALSE)</f>
        <v>Indiana</v>
      </c>
      <c r="G1604" s="40">
        <f t="shared" si="99"/>
        <v>30</v>
      </c>
      <c r="H1604" s="34">
        <f t="shared" si="100"/>
        <v>6</v>
      </c>
      <c r="I1604" s="12">
        <v>40</v>
      </c>
      <c r="J1604" s="12">
        <v>30</v>
      </c>
      <c r="K1604" s="12">
        <v>40</v>
      </c>
      <c r="L1604" s="12">
        <v>1</v>
      </c>
      <c r="M1604" s="12">
        <v>1</v>
      </c>
      <c r="N1604" s="12">
        <v>32</v>
      </c>
      <c r="O1604" s="12">
        <v>6</v>
      </c>
      <c r="P1604" s="26">
        <v>13000</v>
      </c>
      <c r="Q1604" s="28">
        <v>635252120</v>
      </c>
      <c r="R1604"/>
      <c r="S1604"/>
    </row>
    <row r="1605" spans="1:19">
      <c r="A1605" s="31">
        <f t="shared" si="97"/>
        <v>40</v>
      </c>
      <c r="B1605" s="32" t="str">
        <f>VLOOKUP(K1605,'Tables to Convert'!$B$4:$C$19,2,FALSE)</f>
        <v>High School Diploma</v>
      </c>
      <c r="C1605" s="33">
        <f t="shared" si="98"/>
        <v>2400</v>
      </c>
      <c r="D1605" s="32" t="str">
        <f>VLOOKUP(L1605,'Tables to Convert'!$E$3:$F$7,2,FALSE)</f>
        <v>White</v>
      </c>
      <c r="E1605" s="32" t="str">
        <f>VLOOKUP(M1605,'Tables to Convert'!$H$3:$I$5,2,FALSE)</f>
        <v>Female</v>
      </c>
      <c r="F1605" s="32" t="str">
        <f>VLOOKUP(N1605,'Tables to Convert'!$K$3:$L$8,2,FALSE)</f>
        <v>Indiana</v>
      </c>
      <c r="G1605" s="40">
        <f t="shared" si="99"/>
        <v>37</v>
      </c>
      <c r="H1605" s="34">
        <f t="shared" si="100"/>
        <v>7</v>
      </c>
      <c r="I1605" s="12">
        <v>40</v>
      </c>
      <c r="J1605" s="12">
        <v>37</v>
      </c>
      <c r="K1605" s="12">
        <v>39</v>
      </c>
      <c r="L1605" s="12">
        <v>1</v>
      </c>
      <c r="M1605" s="12">
        <v>2</v>
      </c>
      <c r="N1605" s="12">
        <v>32</v>
      </c>
      <c r="O1605" s="12">
        <v>7</v>
      </c>
      <c r="P1605" s="26">
        <v>2400</v>
      </c>
      <c r="Q1605" s="28">
        <v>441482993</v>
      </c>
      <c r="R1605"/>
      <c r="S1605"/>
    </row>
    <row r="1606" spans="1:19">
      <c r="A1606" s="31">
        <f t="shared" ref="A1606:A1669" si="101">I1606</f>
        <v>40</v>
      </c>
      <c r="B1606" s="32" t="str">
        <f>VLOOKUP(K1606,'Tables to Convert'!$B$4:$C$19,2,FALSE)</f>
        <v>High School Diploma</v>
      </c>
      <c r="C1606" s="33">
        <f t="shared" ref="C1606:C1669" si="102">P1606</f>
        <v>15000</v>
      </c>
      <c r="D1606" s="32" t="str">
        <f>VLOOKUP(L1606,'Tables to Convert'!$E$3:$F$7,2,FALSE)</f>
        <v>White</v>
      </c>
      <c r="E1606" s="32" t="str">
        <f>VLOOKUP(M1606,'Tables to Convert'!$H$3:$I$5,2,FALSE)</f>
        <v>Male</v>
      </c>
      <c r="F1606" s="32" t="str">
        <f>VLOOKUP(N1606,'Tables to Convert'!$K$3:$L$8,2,FALSE)</f>
        <v>Indiana</v>
      </c>
      <c r="G1606" s="40">
        <f t="shared" ref="G1606:G1669" si="103">J1606</f>
        <v>42</v>
      </c>
      <c r="H1606" s="34">
        <f t="shared" ref="H1606:H1669" si="104">O1606</f>
        <v>4</v>
      </c>
      <c r="I1606" s="12">
        <v>40</v>
      </c>
      <c r="J1606" s="12">
        <v>42</v>
      </c>
      <c r="K1606" s="12">
        <v>39</v>
      </c>
      <c r="L1606" s="12">
        <v>1</v>
      </c>
      <c r="M1606" s="12">
        <v>1</v>
      </c>
      <c r="N1606" s="12">
        <v>32</v>
      </c>
      <c r="O1606" s="12">
        <v>4</v>
      </c>
      <c r="P1606" s="26">
        <v>15000</v>
      </c>
      <c r="Q1606" s="28">
        <v>404276612</v>
      </c>
      <c r="R1606"/>
      <c r="S1606"/>
    </row>
    <row r="1607" spans="1:19">
      <c r="A1607" s="31">
        <f t="shared" si="101"/>
        <v>40</v>
      </c>
      <c r="B1607" s="32" t="str">
        <f>VLOOKUP(K1607,'Tables to Convert'!$B$4:$C$19,2,FALSE)</f>
        <v>Some College</v>
      </c>
      <c r="C1607" s="33">
        <f t="shared" si="102"/>
        <v>43700</v>
      </c>
      <c r="D1607" s="32" t="str">
        <f>VLOOKUP(L1607,'Tables to Convert'!$E$3:$F$7,2,FALSE)</f>
        <v>White</v>
      </c>
      <c r="E1607" s="32" t="str">
        <f>VLOOKUP(M1607,'Tables to Convert'!$H$3:$I$5,2,FALSE)</f>
        <v>Female</v>
      </c>
      <c r="F1607" s="32" t="str">
        <f>VLOOKUP(N1607,'Tables to Convert'!$K$3:$L$8,2,FALSE)</f>
        <v>Indiana</v>
      </c>
      <c r="G1607" s="40">
        <f t="shared" si="103"/>
        <v>42</v>
      </c>
      <c r="H1607" s="34">
        <f t="shared" si="104"/>
        <v>4</v>
      </c>
      <c r="I1607" s="12">
        <v>40</v>
      </c>
      <c r="J1607" s="12">
        <v>42</v>
      </c>
      <c r="K1607" s="12">
        <v>42</v>
      </c>
      <c r="L1607" s="12">
        <v>1</v>
      </c>
      <c r="M1607" s="12">
        <v>2</v>
      </c>
      <c r="N1607" s="12">
        <v>32</v>
      </c>
      <c r="O1607" s="12">
        <v>4</v>
      </c>
      <c r="P1607" s="26">
        <v>43700</v>
      </c>
      <c r="Q1607" s="28">
        <v>594309032</v>
      </c>
      <c r="R1607"/>
      <c r="S1607"/>
    </row>
    <row r="1608" spans="1:19">
      <c r="A1608" s="31">
        <f t="shared" si="101"/>
        <v>51</v>
      </c>
      <c r="B1608" s="32" t="str">
        <f>VLOOKUP(K1608,'Tables to Convert'!$B$4:$C$19,2,FALSE)</f>
        <v>Some College</v>
      </c>
      <c r="C1608" s="33">
        <f t="shared" si="102"/>
        <v>18024</v>
      </c>
      <c r="D1608" s="32" t="str">
        <f>VLOOKUP(L1608,'Tables to Convert'!$E$3:$F$7,2,FALSE)</f>
        <v>White</v>
      </c>
      <c r="E1608" s="32" t="str">
        <f>VLOOKUP(M1608,'Tables to Convert'!$H$3:$I$5,2,FALSE)</f>
        <v>Female</v>
      </c>
      <c r="F1608" s="32" t="str">
        <f>VLOOKUP(N1608,'Tables to Convert'!$K$3:$L$8,2,FALSE)</f>
        <v>Indiana</v>
      </c>
      <c r="G1608" s="40">
        <f t="shared" si="103"/>
        <v>50</v>
      </c>
      <c r="H1608" s="34">
        <f t="shared" si="104"/>
        <v>8</v>
      </c>
      <c r="I1608" s="12">
        <v>51</v>
      </c>
      <c r="J1608" s="12">
        <v>50</v>
      </c>
      <c r="K1608" s="12">
        <v>40</v>
      </c>
      <c r="L1608" s="12">
        <v>1</v>
      </c>
      <c r="M1608" s="12">
        <v>2</v>
      </c>
      <c r="N1608" s="12">
        <v>32</v>
      </c>
      <c r="O1608" s="12">
        <v>8</v>
      </c>
      <c r="P1608" s="26">
        <v>18024</v>
      </c>
      <c r="Q1608" s="28">
        <v>591344735</v>
      </c>
      <c r="R1608"/>
      <c r="S1608"/>
    </row>
    <row r="1609" spans="1:19">
      <c r="A1609" s="31">
        <f t="shared" si="101"/>
        <v>40</v>
      </c>
      <c r="B1609" s="32" t="str">
        <f>VLOOKUP(K1609,'Tables to Convert'!$B$4:$C$19,2,FALSE)</f>
        <v>High School Diploma</v>
      </c>
      <c r="C1609" s="33">
        <f t="shared" si="102"/>
        <v>47025</v>
      </c>
      <c r="D1609" s="32" t="str">
        <f>VLOOKUP(L1609,'Tables to Convert'!$E$3:$F$7,2,FALSE)</f>
        <v>White</v>
      </c>
      <c r="E1609" s="32" t="str">
        <f>VLOOKUP(M1609,'Tables to Convert'!$H$3:$I$5,2,FALSE)</f>
        <v>Male</v>
      </c>
      <c r="F1609" s="32" t="str">
        <f>VLOOKUP(N1609,'Tables to Convert'!$K$3:$L$8,2,FALSE)</f>
        <v>Indiana</v>
      </c>
      <c r="G1609" s="40">
        <f t="shared" si="103"/>
        <v>58</v>
      </c>
      <c r="H1609" s="34">
        <f t="shared" si="104"/>
        <v>3</v>
      </c>
      <c r="I1609" s="12">
        <v>40</v>
      </c>
      <c r="J1609" s="12">
        <v>58</v>
      </c>
      <c r="K1609" s="12">
        <v>39</v>
      </c>
      <c r="L1609" s="12">
        <v>1</v>
      </c>
      <c r="M1609" s="12">
        <v>1</v>
      </c>
      <c r="N1609" s="12">
        <v>32</v>
      </c>
      <c r="O1609" s="12">
        <v>3</v>
      </c>
      <c r="P1609" s="26">
        <v>47025</v>
      </c>
      <c r="Q1609" s="28">
        <v>416173106</v>
      </c>
      <c r="R1609"/>
      <c r="S1609"/>
    </row>
    <row r="1610" spans="1:19">
      <c r="A1610" s="31">
        <f t="shared" si="101"/>
        <v>45</v>
      </c>
      <c r="B1610" s="32" t="str">
        <f>VLOOKUP(K1610,'Tables to Convert'!$B$4:$C$19,2,FALSE)</f>
        <v>Some College</v>
      </c>
      <c r="C1610" s="33">
        <f t="shared" si="102"/>
        <v>60000</v>
      </c>
      <c r="D1610" s="32" t="str">
        <f>VLOOKUP(L1610,'Tables to Convert'!$E$3:$F$7,2,FALSE)</f>
        <v>White</v>
      </c>
      <c r="E1610" s="32" t="str">
        <f>VLOOKUP(M1610,'Tables to Convert'!$H$3:$I$5,2,FALSE)</f>
        <v>Male</v>
      </c>
      <c r="F1610" s="32" t="str">
        <f>VLOOKUP(N1610,'Tables to Convert'!$K$3:$L$8,2,FALSE)</f>
        <v>Indiana</v>
      </c>
      <c r="G1610" s="40">
        <f t="shared" si="103"/>
        <v>44</v>
      </c>
      <c r="H1610" s="34">
        <f t="shared" si="104"/>
        <v>3</v>
      </c>
      <c r="I1610" s="12">
        <v>45</v>
      </c>
      <c r="J1610" s="12">
        <v>44</v>
      </c>
      <c r="K1610" s="12">
        <v>40</v>
      </c>
      <c r="L1610" s="12">
        <v>1</v>
      </c>
      <c r="M1610" s="12">
        <v>1</v>
      </c>
      <c r="N1610" s="12">
        <v>32</v>
      </c>
      <c r="O1610" s="12">
        <v>3</v>
      </c>
      <c r="P1610" s="26">
        <v>60000</v>
      </c>
      <c r="Q1610" s="28">
        <v>13825417</v>
      </c>
      <c r="R1610"/>
      <c r="S1610"/>
    </row>
    <row r="1611" spans="1:19">
      <c r="A1611" s="31">
        <f t="shared" si="101"/>
        <v>35</v>
      </c>
      <c r="B1611" s="32" t="str">
        <f>VLOOKUP(K1611,'Tables to Convert'!$B$4:$C$19,2,FALSE)</f>
        <v>Some College</v>
      </c>
      <c r="C1611" s="33">
        <f t="shared" si="102"/>
        <v>6000</v>
      </c>
      <c r="D1611" s="32" t="str">
        <f>VLOOKUP(L1611,'Tables to Convert'!$E$3:$F$7,2,FALSE)</f>
        <v>White</v>
      </c>
      <c r="E1611" s="32" t="str">
        <f>VLOOKUP(M1611,'Tables to Convert'!$H$3:$I$5,2,FALSE)</f>
        <v>Female</v>
      </c>
      <c r="F1611" s="32" t="str">
        <f>VLOOKUP(N1611,'Tables to Convert'!$K$3:$L$8,2,FALSE)</f>
        <v>Indiana</v>
      </c>
      <c r="G1611" s="40">
        <f t="shared" si="103"/>
        <v>40</v>
      </c>
      <c r="H1611" s="34">
        <f t="shared" si="104"/>
        <v>3</v>
      </c>
      <c r="I1611" s="12">
        <v>35</v>
      </c>
      <c r="J1611" s="12">
        <v>40</v>
      </c>
      <c r="K1611" s="12">
        <v>40</v>
      </c>
      <c r="L1611" s="12">
        <v>1</v>
      </c>
      <c r="M1611" s="12">
        <v>2</v>
      </c>
      <c r="N1611" s="12">
        <v>32</v>
      </c>
      <c r="O1611" s="12">
        <v>3</v>
      </c>
      <c r="P1611" s="26">
        <v>6000</v>
      </c>
      <c r="Q1611" s="28">
        <v>663436110</v>
      </c>
      <c r="R1611"/>
      <c r="S1611"/>
    </row>
    <row r="1612" spans="1:19">
      <c r="A1612" s="31">
        <f t="shared" si="101"/>
        <v>40</v>
      </c>
      <c r="B1612" s="32" t="str">
        <f>VLOOKUP(K1612,'Tables to Convert'!$B$4:$C$19,2,FALSE)</f>
        <v>9th Grade</v>
      </c>
      <c r="C1612" s="33">
        <f t="shared" si="102"/>
        <v>22000</v>
      </c>
      <c r="D1612" s="32" t="str">
        <f>VLOOKUP(L1612,'Tables to Convert'!$E$3:$F$7,2,FALSE)</f>
        <v>White</v>
      </c>
      <c r="E1612" s="32" t="str">
        <f>VLOOKUP(M1612,'Tables to Convert'!$H$3:$I$5,2,FALSE)</f>
        <v>Female</v>
      </c>
      <c r="F1612" s="32" t="str">
        <f>VLOOKUP(N1612,'Tables to Convert'!$K$3:$L$8,2,FALSE)</f>
        <v>Indiana</v>
      </c>
      <c r="G1612" s="40">
        <f t="shared" si="103"/>
        <v>51</v>
      </c>
      <c r="H1612" s="34">
        <f t="shared" si="104"/>
        <v>4</v>
      </c>
      <c r="I1612" s="12">
        <v>40</v>
      </c>
      <c r="J1612" s="12">
        <v>51</v>
      </c>
      <c r="K1612" s="12">
        <v>35</v>
      </c>
      <c r="L1612" s="12">
        <v>1</v>
      </c>
      <c r="M1612" s="12">
        <v>2</v>
      </c>
      <c r="N1612" s="12">
        <v>32</v>
      </c>
      <c r="O1612" s="12">
        <v>4</v>
      </c>
      <c r="P1612" s="26">
        <v>22000</v>
      </c>
      <c r="Q1612" s="28">
        <v>387351402</v>
      </c>
      <c r="R1612"/>
      <c r="S1612"/>
    </row>
    <row r="1613" spans="1:19">
      <c r="A1613" s="31">
        <f t="shared" si="101"/>
        <v>40</v>
      </c>
      <c r="B1613" s="32" t="str">
        <f>VLOOKUP(K1613,'Tables to Convert'!$B$4:$C$19,2,FALSE)</f>
        <v>11th Grade</v>
      </c>
      <c r="C1613" s="33">
        <f t="shared" si="102"/>
        <v>30000</v>
      </c>
      <c r="D1613" s="32" t="str">
        <f>VLOOKUP(L1613,'Tables to Convert'!$E$3:$F$7,2,FALSE)</f>
        <v>White</v>
      </c>
      <c r="E1613" s="32" t="str">
        <f>VLOOKUP(M1613,'Tables to Convert'!$H$3:$I$5,2,FALSE)</f>
        <v>Male</v>
      </c>
      <c r="F1613" s="32" t="str">
        <f>VLOOKUP(N1613,'Tables to Convert'!$K$3:$L$8,2,FALSE)</f>
        <v>Indiana</v>
      </c>
      <c r="G1613" s="40">
        <f t="shared" si="103"/>
        <v>42</v>
      </c>
      <c r="H1613" s="34">
        <f t="shared" si="104"/>
        <v>5</v>
      </c>
      <c r="I1613" s="12">
        <v>40</v>
      </c>
      <c r="J1613" s="12">
        <v>42</v>
      </c>
      <c r="K1613" s="12">
        <v>37</v>
      </c>
      <c r="L1613" s="12">
        <v>1</v>
      </c>
      <c r="M1613" s="12">
        <v>1</v>
      </c>
      <c r="N1613" s="12">
        <v>32</v>
      </c>
      <c r="O1613" s="12">
        <v>5</v>
      </c>
      <c r="P1613" s="26">
        <v>30000</v>
      </c>
      <c r="Q1613" s="28">
        <v>681044784</v>
      </c>
      <c r="R1613"/>
      <c r="S1613"/>
    </row>
    <row r="1614" spans="1:19">
      <c r="A1614" s="31">
        <f t="shared" si="101"/>
        <v>40</v>
      </c>
      <c r="B1614" s="32" t="str">
        <f>VLOOKUP(K1614,'Tables to Convert'!$B$4:$C$19,2,FALSE)</f>
        <v>High School Diploma</v>
      </c>
      <c r="C1614" s="33">
        <f t="shared" si="102"/>
        <v>19000</v>
      </c>
      <c r="D1614" s="32" t="str">
        <f>VLOOKUP(L1614,'Tables to Convert'!$E$3:$F$7,2,FALSE)</f>
        <v>White</v>
      </c>
      <c r="E1614" s="32" t="str">
        <f>VLOOKUP(M1614,'Tables to Convert'!$H$3:$I$5,2,FALSE)</f>
        <v>Male</v>
      </c>
      <c r="F1614" s="32" t="str">
        <f>VLOOKUP(N1614,'Tables to Convert'!$K$3:$L$8,2,FALSE)</f>
        <v>Indiana</v>
      </c>
      <c r="G1614" s="40">
        <f t="shared" si="103"/>
        <v>37</v>
      </c>
      <c r="H1614" s="34">
        <f t="shared" si="104"/>
        <v>7</v>
      </c>
      <c r="I1614" s="12">
        <v>40</v>
      </c>
      <c r="J1614" s="12">
        <v>37</v>
      </c>
      <c r="K1614" s="12">
        <v>39</v>
      </c>
      <c r="L1614" s="12">
        <v>1</v>
      </c>
      <c r="M1614" s="12">
        <v>1</v>
      </c>
      <c r="N1614" s="12">
        <v>32</v>
      </c>
      <c r="O1614" s="12">
        <v>7</v>
      </c>
      <c r="P1614" s="26">
        <v>19000</v>
      </c>
      <c r="Q1614" s="28">
        <v>678842490</v>
      </c>
      <c r="R1614"/>
      <c r="S1614"/>
    </row>
    <row r="1615" spans="1:19">
      <c r="A1615" s="31">
        <f t="shared" si="101"/>
        <v>40</v>
      </c>
      <c r="B1615" s="32" t="str">
        <f>VLOOKUP(K1615,'Tables to Convert'!$B$4:$C$19,2,FALSE)</f>
        <v>High School Diploma</v>
      </c>
      <c r="C1615" s="33">
        <f t="shared" si="102"/>
        <v>25000</v>
      </c>
      <c r="D1615" s="32" t="str">
        <f>VLOOKUP(L1615,'Tables to Convert'!$E$3:$F$7,2,FALSE)</f>
        <v>White</v>
      </c>
      <c r="E1615" s="32" t="str">
        <f>VLOOKUP(M1615,'Tables to Convert'!$H$3:$I$5,2,FALSE)</f>
        <v>Female</v>
      </c>
      <c r="F1615" s="32" t="str">
        <f>VLOOKUP(N1615,'Tables to Convert'!$K$3:$L$8,2,FALSE)</f>
        <v>Indiana</v>
      </c>
      <c r="G1615" s="40">
        <f t="shared" si="103"/>
        <v>31</v>
      </c>
      <c r="H1615" s="34">
        <f t="shared" si="104"/>
        <v>7</v>
      </c>
      <c r="I1615" s="12">
        <v>40</v>
      </c>
      <c r="J1615" s="12">
        <v>31</v>
      </c>
      <c r="K1615" s="12">
        <v>39</v>
      </c>
      <c r="L1615" s="12">
        <v>1</v>
      </c>
      <c r="M1615" s="12">
        <v>2</v>
      </c>
      <c r="N1615" s="12">
        <v>32</v>
      </c>
      <c r="O1615" s="12">
        <v>7</v>
      </c>
      <c r="P1615" s="26">
        <v>25000</v>
      </c>
      <c r="Q1615" s="28">
        <v>283877994</v>
      </c>
      <c r="R1615"/>
      <c r="S1615"/>
    </row>
    <row r="1616" spans="1:19">
      <c r="A1616" s="31">
        <f t="shared" si="101"/>
        <v>45</v>
      </c>
      <c r="B1616" s="32" t="str">
        <f>VLOOKUP(K1616,'Tables to Convert'!$B$4:$C$19,2,FALSE)</f>
        <v>High School Diploma</v>
      </c>
      <c r="C1616" s="33">
        <f t="shared" si="102"/>
        <v>7500</v>
      </c>
      <c r="D1616" s="32" t="str">
        <f>VLOOKUP(L1616,'Tables to Convert'!$E$3:$F$7,2,FALSE)</f>
        <v>White</v>
      </c>
      <c r="E1616" s="32" t="str">
        <f>VLOOKUP(M1616,'Tables to Convert'!$H$3:$I$5,2,FALSE)</f>
        <v>Female</v>
      </c>
      <c r="F1616" s="32" t="str">
        <f>VLOOKUP(N1616,'Tables to Convert'!$K$3:$L$8,2,FALSE)</f>
        <v>Indiana</v>
      </c>
      <c r="G1616" s="40">
        <f t="shared" si="103"/>
        <v>35</v>
      </c>
      <c r="H1616" s="34">
        <f t="shared" si="104"/>
        <v>6</v>
      </c>
      <c r="I1616" s="12">
        <v>45</v>
      </c>
      <c r="J1616" s="12">
        <v>35</v>
      </c>
      <c r="K1616" s="12">
        <v>39</v>
      </c>
      <c r="L1616" s="12">
        <v>1</v>
      </c>
      <c r="M1616" s="12">
        <v>2</v>
      </c>
      <c r="N1616" s="12">
        <v>32</v>
      </c>
      <c r="O1616" s="12">
        <v>6</v>
      </c>
      <c r="P1616" s="26">
        <v>7500</v>
      </c>
      <c r="Q1616" s="28">
        <v>638463708</v>
      </c>
      <c r="R1616"/>
      <c r="S1616"/>
    </row>
    <row r="1617" spans="1:19">
      <c r="A1617" s="31">
        <f t="shared" si="101"/>
        <v>50</v>
      </c>
      <c r="B1617" s="32" t="str">
        <f>VLOOKUP(K1617,'Tables to Convert'!$B$4:$C$19,2,FALSE)</f>
        <v>Some College</v>
      </c>
      <c r="C1617" s="33">
        <f t="shared" si="102"/>
        <v>90000</v>
      </c>
      <c r="D1617" s="32" t="str">
        <f>VLOOKUP(L1617,'Tables to Convert'!$E$3:$F$7,2,FALSE)</f>
        <v>Hispanic</v>
      </c>
      <c r="E1617" s="32" t="str">
        <f>VLOOKUP(M1617,'Tables to Convert'!$H$3:$I$5,2,FALSE)</f>
        <v>Male</v>
      </c>
      <c r="F1617" s="32" t="str">
        <f>VLOOKUP(N1617,'Tables to Convert'!$K$3:$L$8,2,FALSE)</f>
        <v>Indiana</v>
      </c>
      <c r="G1617" s="40">
        <f t="shared" si="103"/>
        <v>36</v>
      </c>
      <c r="H1617" s="34">
        <f t="shared" si="104"/>
        <v>5</v>
      </c>
      <c r="I1617" s="12">
        <v>50</v>
      </c>
      <c r="J1617" s="12">
        <v>36</v>
      </c>
      <c r="K1617" s="12">
        <v>43</v>
      </c>
      <c r="L1617" s="12">
        <v>3</v>
      </c>
      <c r="M1617" s="12">
        <v>1</v>
      </c>
      <c r="N1617" s="12">
        <v>32</v>
      </c>
      <c r="O1617" s="12">
        <v>5</v>
      </c>
      <c r="P1617" s="26">
        <v>90000</v>
      </c>
      <c r="Q1617" s="28">
        <v>187171775</v>
      </c>
      <c r="R1617"/>
      <c r="S1617"/>
    </row>
    <row r="1618" spans="1:19">
      <c r="A1618" s="31">
        <f t="shared" si="101"/>
        <v>45</v>
      </c>
      <c r="B1618" s="32" t="str">
        <f>VLOOKUP(K1618,'Tables to Convert'!$B$4:$C$19,2,FALSE)</f>
        <v>High School Diploma</v>
      </c>
      <c r="C1618" s="33">
        <f t="shared" si="102"/>
        <v>27000</v>
      </c>
      <c r="D1618" s="32" t="str">
        <f>VLOOKUP(L1618,'Tables to Convert'!$E$3:$F$7,2,FALSE)</f>
        <v>White</v>
      </c>
      <c r="E1618" s="32" t="str">
        <f>VLOOKUP(M1618,'Tables to Convert'!$H$3:$I$5,2,FALSE)</f>
        <v>Male</v>
      </c>
      <c r="F1618" s="32" t="str">
        <f>VLOOKUP(N1618,'Tables to Convert'!$K$3:$L$8,2,FALSE)</f>
        <v>Indiana</v>
      </c>
      <c r="G1618" s="40">
        <f t="shared" si="103"/>
        <v>41</v>
      </c>
      <c r="H1618" s="34">
        <f t="shared" si="104"/>
        <v>4</v>
      </c>
      <c r="I1618" s="12">
        <v>45</v>
      </c>
      <c r="J1618" s="12">
        <v>41</v>
      </c>
      <c r="K1618" s="12">
        <v>39</v>
      </c>
      <c r="L1618" s="12">
        <v>1</v>
      </c>
      <c r="M1618" s="12">
        <v>1</v>
      </c>
      <c r="N1618" s="12">
        <v>32</v>
      </c>
      <c r="O1618" s="12">
        <v>4</v>
      </c>
      <c r="P1618" s="26">
        <v>27000</v>
      </c>
      <c r="Q1618" s="28">
        <v>140384926</v>
      </c>
      <c r="R1618"/>
      <c r="S1618"/>
    </row>
    <row r="1619" spans="1:19">
      <c r="A1619" s="31">
        <f t="shared" si="101"/>
        <v>40</v>
      </c>
      <c r="B1619" s="32" t="str">
        <f>VLOOKUP(K1619,'Tables to Convert'!$B$4:$C$19,2,FALSE)</f>
        <v>Some College</v>
      </c>
      <c r="C1619" s="33">
        <f t="shared" si="102"/>
        <v>18867</v>
      </c>
      <c r="D1619" s="32" t="str">
        <f>VLOOKUP(L1619,'Tables to Convert'!$E$3:$F$7,2,FALSE)</f>
        <v>White</v>
      </c>
      <c r="E1619" s="32" t="str">
        <f>VLOOKUP(M1619,'Tables to Convert'!$H$3:$I$5,2,FALSE)</f>
        <v>Female</v>
      </c>
      <c r="F1619" s="32" t="str">
        <f>VLOOKUP(N1619,'Tables to Convert'!$K$3:$L$8,2,FALSE)</f>
        <v>Indiana</v>
      </c>
      <c r="G1619" s="40">
        <f t="shared" si="103"/>
        <v>48</v>
      </c>
      <c r="H1619" s="34">
        <f t="shared" si="104"/>
        <v>8</v>
      </c>
      <c r="I1619" s="12">
        <v>40</v>
      </c>
      <c r="J1619" s="12">
        <v>48</v>
      </c>
      <c r="K1619" s="12">
        <v>40</v>
      </c>
      <c r="L1619" s="12">
        <v>1</v>
      </c>
      <c r="M1619" s="12">
        <v>2</v>
      </c>
      <c r="N1619" s="12">
        <v>32</v>
      </c>
      <c r="O1619" s="12">
        <v>8</v>
      </c>
      <c r="P1619" s="26">
        <v>18867</v>
      </c>
      <c r="Q1619" s="28">
        <v>325813605</v>
      </c>
      <c r="R1619"/>
      <c r="S1619"/>
    </row>
    <row r="1620" spans="1:19">
      <c r="A1620" s="31">
        <f t="shared" si="101"/>
        <v>40</v>
      </c>
      <c r="B1620" s="32" t="str">
        <f>VLOOKUP(K1620,'Tables to Convert'!$B$4:$C$19,2,FALSE)</f>
        <v>High School Diploma</v>
      </c>
      <c r="C1620" s="33">
        <f t="shared" si="102"/>
        <v>30000</v>
      </c>
      <c r="D1620" s="32" t="str">
        <f>VLOOKUP(L1620,'Tables to Convert'!$E$3:$F$7,2,FALSE)</f>
        <v>White</v>
      </c>
      <c r="E1620" s="32" t="str">
        <f>VLOOKUP(M1620,'Tables to Convert'!$H$3:$I$5,2,FALSE)</f>
        <v>Male</v>
      </c>
      <c r="F1620" s="32" t="str">
        <f>VLOOKUP(N1620,'Tables to Convert'!$K$3:$L$8,2,FALSE)</f>
        <v>Indiana</v>
      </c>
      <c r="G1620" s="40">
        <f t="shared" si="103"/>
        <v>35</v>
      </c>
      <c r="H1620" s="34">
        <f t="shared" si="104"/>
        <v>5</v>
      </c>
      <c r="I1620" s="12">
        <v>40</v>
      </c>
      <c r="J1620" s="12">
        <v>35</v>
      </c>
      <c r="K1620" s="12">
        <v>39</v>
      </c>
      <c r="L1620" s="12">
        <v>1</v>
      </c>
      <c r="M1620" s="12">
        <v>1</v>
      </c>
      <c r="N1620" s="12">
        <v>32</v>
      </c>
      <c r="O1620" s="12">
        <v>5</v>
      </c>
      <c r="P1620" s="26">
        <v>30000</v>
      </c>
      <c r="Q1620" s="28">
        <v>998517280</v>
      </c>
      <c r="R1620"/>
      <c r="S1620"/>
    </row>
    <row r="1621" spans="1:19">
      <c r="A1621" s="31">
        <f t="shared" si="101"/>
        <v>40</v>
      </c>
      <c r="B1621" s="32" t="str">
        <f>VLOOKUP(K1621,'Tables to Convert'!$B$4:$C$19,2,FALSE)</f>
        <v>Some College</v>
      </c>
      <c r="C1621" s="33">
        <f t="shared" si="102"/>
        <v>30000</v>
      </c>
      <c r="D1621" s="32" t="str">
        <f>VLOOKUP(L1621,'Tables to Convert'!$E$3:$F$7,2,FALSE)</f>
        <v>White</v>
      </c>
      <c r="E1621" s="32" t="str">
        <f>VLOOKUP(M1621,'Tables to Convert'!$H$3:$I$5,2,FALSE)</f>
        <v>Female</v>
      </c>
      <c r="F1621" s="32" t="str">
        <f>VLOOKUP(N1621,'Tables to Convert'!$K$3:$L$8,2,FALSE)</f>
        <v>Indiana</v>
      </c>
      <c r="G1621" s="40">
        <f t="shared" si="103"/>
        <v>35</v>
      </c>
      <c r="H1621" s="34">
        <f t="shared" si="104"/>
        <v>5</v>
      </c>
      <c r="I1621" s="12">
        <v>40</v>
      </c>
      <c r="J1621" s="12">
        <v>35</v>
      </c>
      <c r="K1621" s="12">
        <v>40</v>
      </c>
      <c r="L1621" s="12">
        <v>1</v>
      </c>
      <c r="M1621" s="12">
        <v>2</v>
      </c>
      <c r="N1621" s="12">
        <v>32</v>
      </c>
      <c r="O1621" s="12">
        <v>5</v>
      </c>
      <c r="P1621" s="26">
        <v>30000</v>
      </c>
      <c r="Q1621" s="28">
        <v>609759927</v>
      </c>
      <c r="R1621"/>
      <c r="S1621"/>
    </row>
    <row r="1622" spans="1:19">
      <c r="A1622" s="31">
        <f t="shared" si="101"/>
        <v>40</v>
      </c>
      <c r="B1622" s="32" t="str">
        <f>VLOOKUP(K1622,'Tables to Convert'!$B$4:$C$19,2,FALSE)</f>
        <v>10th Grade</v>
      </c>
      <c r="C1622" s="33">
        <f t="shared" si="102"/>
        <v>27200</v>
      </c>
      <c r="D1622" s="32" t="str">
        <f>VLOOKUP(L1622,'Tables to Convert'!$E$3:$F$7,2,FALSE)</f>
        <v>White</v>
      </c>
      <c r="E1622" s="32" t="str">
        <f>VLOOKUP(M1622,'Tables to Convert'!$H$3:$I$5,2,FALSE)</f>
        <v>Male</v>
      </c>
      <c r="F1622" s="32" t="str">
        <f>VLOOKUP(N1622,'Tables to Convert'!$K$3:$L$8,2,FALSE)</f>
        <v>Indiana</v>
      </c>
      <c r="G1622" s="40">
        <f t="shared" si="103"/>
        <v>54</v>
      </c>
      <c r="H1622" s="34">
        <f t="shared" si="104"/>
        <v>5</v>
      </c>
      <c r="I1622" s="12">
        <v>40</v>
      </c>
      <c r="J1622" s="12">
        <v>54</v>
      </c>
      <c r="K1622" s="12">
        <v>36</v>
      </c>
      <c r="L1622" s="12">
        <v>1</v>
      </c>
      <c r="M1622" s="12">
        <v>1</v>
      </c>
      <c r="N1622" s="12">
        <v>32</v>
      </c>
      <c r="O1622" s="12">
        <v>5</v>
      </c>
      <c r="P1622" s="26">
        <v>27200</v>
      </c>
      <c r="Q1622" s="28">
        <v>14652035</v>
      </c>
      <c r="R1622"/>
      <c r="S1622"/>
    </row>
    <row r="1623" spans="1:19">
      <c r="A1623" s="31">
        <f t="shared" si="101"/>
        <v>40</v>
      </c>
      <c r="B1623" s="32" t="str">
        <f>VLOOKUP(K1623,'Tables to Convert'!$B$4:$C$19,2,FALSE)</f>
        <v>High School Diploma</v>
      </c>
      <c r="C1623" s="33">
        <f t="shared" si="102"/>
        <v>33780</v>
      </c>
      <c r="D1623" s="32" t="str">
        <f>VLOOKUP(L1623,'Tables to Convert'!$E$3:$F$7,2,FALSE)</f>
        <v>White</v>
      </c>
      <c r="E1623" s="32" t="str">
        <f>VLOOKUP(M1623,'Tables to Convert'!$H$3:$I$5,2,FALSE)</f>
        <v>Male</v>
      </c>
      <c r="F1623" s="32" t="str">
        <f>VLOOKUP(N1623,'Tables to Convert'!$K$3:$L$8,2,FALSE)</f>
        <v>Indiana</v>
      </c>
      <c r="G1623" s="40">
        <f t="shared" si="103"/>
        <v>27</v>
      </c>
      <c r="H1623" s="34">
        <f t="shared" si="104"/>
        <v>3</v>
      </c>
      <c r="I1623" s="12">
        <v>40</v>
      </c>
      <c r="J1623" s="12">
        <v>27</v>
      </c>
      <c r="K1623" s="12">
        <v>39</v>
      </c>
      <c r="L1623" s="12">
        <v>1</v>
      </c>
      <c r="M1623" s="12">
        <v>1</v>
      </c>
      <c r="N1623" s="12">
        <v>32</v>
      </c>
      <c r="O1623" s="12">
        <v>3</v>
      </c>
      <c r="P1623" s="26">
        <v>33780</v>
      </c>
      <c r="Q1623" s="28">
        <v>430700081</v>
      </c>
      <c r="R1623"/>
      <c r="S1623"/>
    </row>
    <row r="1624" spans="1:19">
      <c r="A1624" s="31">
        <f t="shared" si="101"/>
        <v>55</v>
      </c>
      <c r="B1624" s="32" t="str">
        <f>VLOOKUP(K1624,'Tables to Convert'!$B$4:$C$19,2,FALSE)</f>
        <v>Some College</v>
      </c>
      <c r="C1624" s="33">
        <f t="shared" si="102"/>
        <v>23000</v>
      </c>
      <c r="D1624" s="32" t="str">
        <f>VLOOKUP(L1624,'Tables to Convert'!$E$3:$F$7,2,FALSE)</f>
        <v>White</v>
      </c>
      <c r="E1624" s="32" t="str">
        <f>VLOOKUP(M1624,'Tables to Convert'!$H$3:$I$5,2,FALSE)</f>
        <v>Male</v>
      </c>
      <c r="F1624" s="32" t="str">
        <f>VLOOKUP(N1624,'Tables to Convert'!$K$3:$L$8,2,FALSE)</f>
        <v>Indiana</v>
      </c>
      <c r="G1624" s="40">
        <f t="shared" si="103"/>
        <v>31</v>
      </c>
      <c r="H1624" s="34">
        <f t="shared" si="104"/>
        <v>4</v>
      </c>
      <c r="I1624" s="12">
        <v>55</v>
      </c>
      <c r="J1624" s="12">
        <v>31</v>
      </c>
      <c r="K1624" s="12">
        <v>40</v>
      </c>
      <c r="L1624" s="12">
        <v>1</v>
      </c>
      <c r="M1624" s="12">
        <v>1</v>
      </c>
      <c r="N1624" s="12">
        <v>32</v>
      </c>
      <c r="O1624" s="12">
        <v>4</v>
      </c>
      <c r="P1624" s="26">
        <v>23000</v>
      </c>
      <c r="Q1624" s="28">
        <v>362904774</v>
      </c>
      <c r="R1624"/>
      <c r="S1624"/>
    </row>
    <row r="1625" spans="1:19">
      <c r="A1625" s="31">
        <f t="shared" si="101"/>
        <v>40</v>
      </c>
      <c r="B1625" s="32" t="str">
        <f>VLOOKUP(K1625,'Tables to Convert'!$B$4:$C$19,2,FALSE)</f>
        <v>Bachelors</v>
      </c>
      <c r="C1625" s="33">
        <f t="shared" si="102"/>
        <v>28000</v>
      </c>
      <c r="D1625" s="32" t="str">
        <f>VLOOKUP(L1625,'Tables to Convert'!$E$3:$F$7,2,FALSE)</f>
        <v>White</v>
      </c>
      <c r="E1625" s="32" t="str">
        <f>VLOOKUP(M1625,'Tables to Convert'!$H$3:$I$5,2,FALSE)</f>
        <v>Female</v>
      </c>
      <c r="F1625" s="32" t="str">
        <f>VLOOKUP(N1625,'Tables to Convert'!$K$3:$L$8,2,FALSE)</f>
        <v>Indiana</v>
      </c>
      <c r="G1625" s="40">
        <f t="shared" si="103"/>
        <v>33</v>
      </c>
      <c r="H1625" s="34">
        <f t="shared" si="104"/>
        <v>6</v>
      </c>
      <c r="I1625" s="12">
        <v>40</v>
      </c>
      <c r="J1625" s="12">
        <v>33</v>
      </c>
      <c r="K1625" s="12">
        <v>44</v>
      </c>
      <c r="L1625" s="12">
        <v>1</v>
      </c>
      <c r="M1625" s="12">
        <v>2</v>
      </c>
      <c r="N1625" s="12">
        <v>32</v>
      </c>
      <c r="O1625" s="12">
        <v>6</v>
      </c>
      <c r="P1625" s="26">
        <v>28000</v>
      </c>
      <c r="Q1625" s="28">
        <v>471581566</v>
      </c>
      <c r="R1625"/>
      <c r="S1625"/>
    </row>
    <row r="1626" spans="1:19">
      <c r="A1626" s="31">
        <f t="shared" si="101"/>
        <v>40</v>
      </c>
      <c r="B1626" s="32" t="str">
        <f>VLOOKUP(K1626,'Tables to Convert'!$B$4:$C$19,2,FALSE)</f>
        <v>Some College</v>
      </c>
      <c r="C1626" s="33">
        <f t="shared" si="102"/>
        <v>40000</v>
      </c>
      <c r="D1626" s="32" t="str">
        <f>VLOOKUP(L1626,'Tables to Convert'!$E$3:$F$7,2,FALSE)</f>
        <v>White</v>
      </c>
      <c r="E1626" s="32" t="str">
        <f>VLOOKUP(M1626,'Tables to Convert'!$H$3:$I$5,2,FALSE)</f>
        <v>Female</v>
      </c>
      <c r="F1626" s="32" t="str">
        <f>VLOOKUP(N1626,'Tables to Convert'!$K$3:$L$8,2,FALSE)</f>
        <v>Indiana</v>
      </c>
      <c r="G1626" s="40">
        <f t="shared" si="103"/>
        <v>32</v>
      </c>
      <c r="H1626" s="34">
        <f t="shared" si="104"/>
        <v>6</v>
      </c>
      <c r="I1626" s="12">
        <v>40</v>
      </c>
      <c r="J1626" s="12">
        <v>32</v>
      </c>
      <c r="K1626" s="12">
        <v>43</v>
      </c>
      <c r="L1626" s="12">
        <v>1</v>
      </c>
      <c r="M1626" s="12">
        <v>2</v>
      </c>
      <c r="N1626" s="12">
        <v>32</v>
      </c>
      <c r="O1626" s="12">
        <v>6</v>
      </c>
      <c r="P1626" s="26">
        <v>40000</v>
      </c>
      <c r="Q1626" s="28">
        <v>825008993</v>
      </c>
      <c r="R1626"/>
      <c r="S1626"/>
    </row>
    <row r="1627" spans="1:19">
      <c r="A1627" s="31">
        <f t="shared" si="101"/>
        <v>57</v>
      </c>
      <c r="B1627" s="32" t="str">
        <f>VLOOKUP(K1627,'Tables to Convert'!$B$4:$C$19,2,FALSE)</f>
        <v>Some College</v>
      </c>
      <c r="C1627" s="33">
        <f t="shared" si="102"/>
        <v>29100</v>
      </c>
      <c r="D1627" s="32" t="str">
        <f>VLOOKUP(L1627,'Tables to Convert'!$E$3:$F$7,2,FALSE)</f>
        <v>White</v>
      </c>
      <c r="E1627" s="32" t="str">
        <f>VLOOKUP(M1627,'Tables to Convert'!$H$3:$I$5,2,FALSE)</f>
        <v>Male</v>
      </c>
      <c r="F1627" s="32" t="str">
        <f>VLOOKUP(N1627,'Tables to Convert'!$K$3:$L$8,2,FALSE)</f>
        <v>Indiana</v>
      </c>
      <c r="G1627" s="40">
        <f t="shared" si="103"/>
        <v>26</v>
      </c>
      <c r="H1627" s="34">
        <f t="shared" si="104"/>
        <v>4</v>
      </c>
      <c r="I1627" s="12">
        <v>57</v>
      </c>
      <c r="J1627" s="12">
        <v>26</v>
      </c>
      <c r="K1627" s="12">
        <v>43</v>
      </c>
      <c r="L1627" s="12">
        <v>1</v>
      </c>
      <c r="M1627" s="12">
        <v>1</v>
      </c>
      <c r="N1627" s="12">
        <v>32</v>
      </c>
      <c r="O1627" s="12">
        <v>4</v>
      </c>
      <c r="P1627" s="26">
        <v>29100</v>
      </c>
      <c r="Q1627" s="28">
        <v>38220866</v>
      </c>
      <c r="R1627"/>
      <c r="S1627"/>
    </row>
    <row r="1628" spans="1:19">
      <c r="A1628" s="31">
        <f t="shared" si="101"/>
        <v>40</v>
      </c>
      <c r="B1628" s="32" t="str">
        <f>VLOOKUP(K1628,'Tables to Convert'!$B$4:$C$19,2,FALSE)</f>
        <v>High School Diploma</v>
      </c>
      <c r="C1628" s="33">
        <f t="shared" si="102"/>
        <v>123925</v>
      </c>
      <c r="D1628" s="32" t="str">
        <f>VLOOKUP(L1628,'Tables to Convert'!$E$3:$F$7,2,FALSE)</f>
        <v>White</v>
      </c>
      <c r="E1628" s="32" t="str">
        <f>VLOOKUP(M1628,'Tables to Convert'!$H$3:$I$5,2,FALSE)</f>
        <v>Male</v>
      </c>
      <c r="F1628" s="32" t="str">
        <f>VLOOKUP(N1628,'Tables to Convert'!$K$3:$L$8,2,FALSE)</f>
        <v>Indiana</v>
      </c>
      <c r="G1628" s="40">
        <f t="shared" si="103"/>
        <v>47</v>
      </c>
      <c r="H1628" s="34">
        <f t="shared" si="104"/>
        <v>8</v>
      </c>
      <c r="I1628" s="12">
        <v>40</v>
      </c>
      <c r="J1628" s="12">
        <v>47</v>
      </c>
      <c r="K1628" s="12">
        <v>39</v>
      </c>
      <c r="L1628" s="12">
        <v>1</v>
      </c>
      <c r="M1628" s="12">
        <v>1</v>
      </c>
      <c r="N1628" s="12">
        <v>32</v>
      </c>
      <c r="O1628" s="12">
        <v>8</v>
      </c>
      <c r="P1628" s="26">
        <v>123925</v>
      </c>
      <c r="Q1628" s="28">
        <v>419919457</v>
      </c>
      <c r="R1628"/>
      <c r="S1628"/>
    </row>
    <row r="1629" spans="1:19">
      <c r="A1629" s="31">
        <f t="shared" si="101"/>
        <v>40</v>
      </c>
      <c r="B1629" s="32" t="str">
        <f>VLOOKUP(K1629,'Tables to Convert'!$B$4:$C$19,2,FALSE)</f>
        <v>Some College</v>
      </c>
      <c r="C1629" s="33">
        <f t="shared" si="102"/>
        <v>33900</v>
      </c>
      <c r="D1629" s="32" t="str">
        <f>VLOOKUP(L1629,'Tables to Convert'!$E$3:$F$7,2,FALSE)</f>
        <v>White</v>
      </c>
      <c r="E1629" s="32" t="str">
        <f>VLOOKUP(M1629,'Tables to Convert'!$H$3:$I$5,2,FALSE)</f>
        <v>Female</v>
      </c>
      <c r="F1629" s="32" t="str">
        <f>VLOOKUP(N1629,'Tables to Convert'!$K$3:$L$8,2,FALSE)</f>
        <v>Indiana</v>
      </c>
      <c r="G1629" s="40">
        <f t="shared" si="103"/>
        <v>32</v>
      </c>
      <c r="H1629" s="34">
        <f t="shared" si="104"/>
        <v>7</v>
      </c>
      <c r="I1629" s="12">
        <v>40</v>
      </c>
      <c r="J1629" s="12">
        <v>32</v>
      </c>
      <c r="K1629" s="12">
        <v>40</v>
      </c>
      <c r="L1629" s="12">
        <v>1</v>
      </c>
      <c r="M1629" s="12">
        <v>2</v>
      </c>
      <c r="N1629" s="12">
        <v>32</v>
      </c>
      <c r="O1629" s="12">
        <v>7</v>
      </c>
      <c r="P1629" s="26">
        <v>33900</v>
      </c>
      <c r="Q1629" s="28">
        <v>225236868</v>
      </c>
      <c r="R1629"/>
      <c r="S1629"/>
    </row>
    <row r="1630" spans="1:19">
      <c r="A1630" s="31">
        <f t="shared" si="101"/>
        <v>40</v>
      </c>
      <c r="B1630" s="32" t="str">
        <f>VLOOKUP(K1630,'Tables to Convert'!$B$4:$C$19,2,FALSE)</f>
        <v>Some College</v>
      </c>
      <c r="C1630" s="33">
        <f t="shared" si="102"/>
        <v>70000</v>
      </c>
      <c r="D1630" s="32" t="str">
        <f>VLOOKUP(L1630,'Tables to Convert'!$E$3:$F$7,2,FALSE)</f>
        <v>White</v>
      </c>
      <c r="E1630" s="32" t="str">
        <f>VLOOKUP(M1630,'Tables to Convert'!$H$3:$I$5,2,FALSE)</f>
        <v>Male</v>
      </c>
      <c r="F1630" s="32" t="str">
        <f>VLOOKUP(N1630,'Tables to Convert'!$K$3:$L$8,2,FALSE)</f>
        <v>Indiana</v>
      </c>
      <c r="G1630" s="40">
        <f t="shared" si="103"/>
        <v>26</v>
      </c>
      <c r="H1630" s="34">
        <f t="shared" si="104"/>
        <v>7</v>
      </c>
      <c r="I1630" s="12">
        <v>40</v>
      </c>
      <c r="J1630" s="12">
        <v>26</v>
      </c>
      <c r="K1630" s="12">
        <v>43</v>
      </c>
      <c r="L1630" s="12">
        <v>1</v>
      </c>
      <c r="M1630" s="12">
        <v>1</v>
      </c>
      <c r="N1630" s="12">
        <v>32</v>
      </c>
      <c r="O1630" s="12">
        <v>7</v>
      </c>
      <c r="P1630" s="26">
        <v>70000</v>
      </c>
      <c r="Q1630" s="28">
        <v>353004624</v>
      </c>
      <c r="R1630"/>
      <c r="S1630"/>
    </row>
    <row r="1631" spans="1:19">
      <c r="A1631" s="31">
        <f t="shared" si="101"/>
        <v>50</v>
      </c>
      <c r="B1631" s="32" t="str">
        <f>VLOOKUP(K1631,'Tables to Convert'!$B$4:$C$19,2,FALSE)</f>
        <v>Some College</v>
      </c>
      <c r="C1631" s="33">
        <f t="shared" si="102"/>
        <v>29580</v>
      </c>
      <c r="D1631" s="32" t="str">
        <f>VLOOKUP(L1631,'Tables to Convert'!$E$3:$F$7,2,FALSE)</f>
        <v>White</v>
      </c>
      <c r="E1631" s="32" t="str">
        <f>VLOOKUP(M1631,'Tables to Convert'!$H$3:$I$5,2,FALSE)</f>
        <v>Female</v>
      </c>
      <c r="F1631" s="32" t="str">
        <f>VLOOKUP(N1631,'Tables to Convert'!$K$3:$L$8,2,FALSE)</f>
        <v>Indiana</v>
      </c>
      <c r="G1631" s="40">
        <f t="shared" si="103"/>
        <v>25</v>
      </c>
      <c r="H1631" s="34">
        <f t="shared" si="104"/>
        <v>4</v>
      </c>
      <c r="I1631" s="12">
        <v>50</v>
      </c>
      <c r="J1631" s="12">
        <v>25</v>
      </c>
      <c r="K1631" s="12">
        <v>43</v>
      </c>
      <c r="L1631" s="12">
        <v>1</v>
      </c>
      <c r="M1631" s="12">
        <v>2</v>
      </c>
      <c r="N1631" s="12">
        <v>32</v>
      </c>
      <c r="O1631" s="12">
        <v>4</v>
      </c>
      <c r="P1631" s="26">
        <v>29580</v>
      </c>
      <c r="Q1631" s="28">
        <v>628136949</v>
      </c>
      <c r="R1631"/>
      <c r="S1631"/>
    </row>
    <row r="1632" spans="1:19">
      <c r="A1632" s="31">
        <f t="shared" si="101"/>
        <v>50</v>
      </c>
      <c r="B1632" s="32" t="str">
        <f>VLOOKUP(K1632,'Tables to Convert'!$B$4:$C$19,2,FALSE)</f>
        <v>Some College</v>
      </c>
      <c r="C1632" s="33">
        <f t="shared" si="102"/>
        <v>12000</v>
      </c>
      <c r="D1632" s="32" t="str">
        <f>VLOOKUP(L1632,'Tables to Convert'!$E$3:$F$7,2,FALSE)</f>
        <v>Black</v>
      </c>
      <c r="E1632" s="32" t="str">
        <f>VLOOKUP(M1632,'Tables to Convert'!$H$3:$I$5,2,FALSE)</f>
        <v>Female</v>
      </c>
      <c r="F1632" s="32" t="str">
        <f>VLOOKUP(N1632,'Tables to Convert'!$K$3:$L$8,2,FALSE)</f>
        <v>Indiana</v>
      </c>
      <c r="G1632" s="40">
        <f t="shared" si="103"/>
        <v>34</v>
      </c>
      <c r="H1632" s="34">
        <f t="shared" si="104"/>
        <v>6</v>
      </c>
      <c r="I1632" s="12">
        <v>50</v>
      </c>
      <c r="J1632" s="12">
        <v>34</v>
      </c>
      <c r="K1632" s="12">
        <v>43</v>
      </c>
      <c r="L1632" s="12">
        <v>2</v>
      </c>
      <c r="M1632" s="12">
        <v>2</v>
      </c>
      <c r="N1632" s="12">
        <v>32</v>
      </c>
      <c r="O1632" s="12">
        <v>6</v>
      </c>
      <c r="P1632" s="26">
        <v>12000</v>
      </c>
      <c r="Q1632" s="28">
        <v>524676202</v>
      </c>
      <c r="R1632"/>
      <c r="S1632"/>
    </row>
    <row r="1633" spans="1:19">
      <c r="A1633" s="31">
        <f t="shared" si="101"/>
        <v>40</v>
      </c>
      <c r="B1633" s="32" t="str">
        <f>VLOOKUP(K1633,'Tables to Convert'!$B$4:$C$19,2,FALSE)</f>
        <v>Some College</v>
      </c>
      <c r="C1633" s="33">
        <f t="shared" si="102"/>
        <v>28000</v>
      </c>
      <c r="D1633" s="32" t="str">
        <f>VLOOKUP(L1633,'Tables to Convert'!$E$3:$F$7,2,FALSE)</f>
        <v>White</v>
      </c>
      <c r="E1633" s="32" t="str">
        <f>VLOOKUP(M1633,'Tables to Convert'!$H$3:$I$5,2,FALSE)</f>
        <v>Female</v>
      </c>
      <c r="F1633" s="32" t="str">
        <f>VLOOKUP(N1633,'Tables to Convert'!$K$3:$L$8,2,FALSE)</f>
        <v>Indiana</v>
      </c>
      <c r="G1633" s="40">
        <f t="shared" si="103"/>
        <v>38</v>
      </c>
      <c r="H1633" s="34">
        <f t="shared" si="104"/>
        <v>6</v>
      </c>
      <c r="I1633" s="12">
        <v>40</v>
      </c>
      <c r="J1633" s="12">
        <v>38</v>
      </c>
      <c r="K1633" s="12">
        <v>43</v>
      </c>
      <c r="L1633" s="12">
        <v>1</v>
      </c>
      <c r="M1633" s="12">
        <v>2</v>
      </c>
      <c r="N1633" s="12">
        <v>32</v>
      </c>
      <c r="O1633" s="12">
        <v>6</v>
      </c>
      <c r="P1633" s="26">
        <v>28000</v>
      </c>
      <c r="Q1633" s="28">
        <v>637116921</v>
      </c>
      <c r="R1633"/>
      <c r="S1633"/>
    </row>
    <row r="1634" spans="1:19">
      <c r="A1634" s="31">
        <f t="shared" si="101"/>
        <v>50</v>
      </c>
      <c r="B1634" s="32" t="str">
        <f>VLOOKUP(K1634,'Tables to Convert'!$B$4:$C$19,2,FALSE)</f>
        <v>Bachelors</v>
      </c>
      <c r="C1634" s="33">
        <f t="shared" si="102"/>
        <v>43240</v>
      </c>
      <c r="D1634" s="32" t="str">
        <f>VLOOKUP(L1634,'Tables to Convert'!$E$3:$F$7,2,FALSE)</f>
        <v>White</v>
      </c>
      <c r="E1634" s="32" t="str">
        <f>VLOOKUP(M1634,'Tables to Convert'!$H$3:$I$5,2,FALSE)</f>
        <v>Female</v>
      </c>
      <c r="F1634" s="32" t="str">
        <f>VLOOKUP(N1634,'Tables to Convert'!$K$3:$L$8,2,FALSE)</f>
        <v>Indiana</v>
      </c>
      <c r="G1634" s="40">
        <f t="shared" si="103"/>
        <v>52</v>
      </c>
      <c r="H1634" s="34">
        <f t="shared" si="104"/>
        <v>7</v>
      </c>
      <c r="I1634" s="12">
        <v>50</v>
      </c>
      <c r="J1634" s="12">
        <v>52</v>
      </c>
      <c r="K1634" s="12">
        <v>44</v>
      </c>
      <c r="L1634" s="12">
        <v>1</v>
      </c>
      <c r="M1634" s="12">
        <v>2</v>
      </c>
      <c r="N1634" s="12">
        <v>32</v>
      </c>
      <c r="O1634" s="12">
        <v>7</v>
      </c>
      <c r="P1634" s="26">
        <v>43240</v>
      </c>
      <c r="Q1634" s="28">
        <v>194766442</v>
      </c>
      <c r="R1634"/>
      <c r="S1634"/>
    </row>
    <row r="1635" spans="1:19">
      <c r="A1635" s="31">
        <f t="shared" si="101"/>
        <v>50</v>
      </c>
      <c r="B1635" s="32" t="str">
        <f>VLOOKUP(K1635,'Tables to Convert'!$B$4:$C$19,2,FALSE)</f>
        <v>Some College</v>
      </c>
      <c r="C1635" s="33">
        <f t="shared" si="102"/>
        <v>65000</v>
      </c>
      <c r="D1635" s="32" t="str">
        <f>VLOOKUP(L1635,'Tables to Convert'!$E$3:$F$7,2,FALSE)</f>
        <v>White</v>
      </c>
      <c r="E1635" s="32" t="str">
        <f>VLOOKUP(M1635,'Tables to Convert'!$H$3:$I$5,2,FALSE)</f>
        <v>Female</v>
      </c>
      <c r="F1635" s="32" t="str">
        <f>VLOOKUP(N1635,'Tables to Convert'!$K$3:$L$8,2,FALSE)</f>
        <v>Indiana</v>
      </c>
      <c r="G1635" s="40">
        <f t="shared" si="103"/>
        <v>35</v>
      </c>
      <c r="H1635" s="34">
        <f t="shared" si="104"/>
        <v>2</v>
      </c>
      <c r="I1635" s="12">
        <v>50</v>
      </c>
      <c r="J1635" s="12">
        <v>35</v>
      </c>
      <c r="K1635" s="12">
        <v>43</v>
      </c>
      <c r="L1635" s="12">
        <v>1</v>
      </c>
      <c r="M1635" s="12">
        <v>2</v>
      </c>
      <c r="N1635" s="12">
        <v>32</v>
      </c>
      <c r="O1635" s="12">
        <v>2</v>
      </c>
      <c r="P1635" s="26">
        <v>65000</v>
      </c>
      <c r="Q1635" s="28">
        <v>884226321</v>
      </c>
      <c r="R1635"/>
      <c r="S1635"/>
    </row>
    <row r="1636" spans="1:19">
      <c r="A1636" s="31">
        <f t="shared" si="101"/>
        <v>60</v>
      </c>
      <c r="B1636" s="32" t="str">
        <f>VLOOKUP(K1636,'Tables to Convert'!$B$4:$C$19,2,FALSE)</f>
        <v>High School Diploma</v>
      </c>
      <c r="C1636" s="33">
        <f t="shared" si="102"/>
        <v>0</v>
      </c>
      <c r="D1636" s="32" t="str">
        <f>VLOOKUP(L1636,'Tables to Convert'!$E$3:$F$7,2,FALSE)</f>
        <v>White</v>
      </c>
      <c r="E1636" s="32" t="str">
        <f>VLOOKUP(M1636,'Tables to Convert'!$H$3:$I$5,2,FALSE)</f>
        <v>Male</v>
      </c>
      <c r="F1636" s="32" t="str">
        <f>VLOOKUP(N1636,'Tables to Convert'!$K$3:$L$8,2,FALSE)</f>
        <v>Indiana</v>
      </c>
      <c r="G1636" s="40">
        <f t="shared" si="103"/>
        <v>30</v>
      </c>
      <c r="H1636" s="34">
        <f t="shared" si="104"/>
        <v>2</v>
      </c>
      <c r="I1636" s="12">
        <v>60</v>
      </c>
      <c r="J1636" s="12">
        <v>30</v>
      </c>
      <c r="K1636" s="12">
        <v>39</v>
      </c>
      <c r="L1636" s="12">
        <v>1</v>
      </c>
      <c r="M1636" s="12">
        <v>1</v>
      </c>
      <c r="N1636" s="12">
        <v>32</v>
      </c>
      <c r="O1636" s="12">
        <v>2</v>
      </c>
      <c r="P1636" s="26">
        <v>0</v>
      </c>
      <c r="Q1636" s="28">
        <v>802691826</v>
      </c>
      <c r="R1636"/>
      <c r="S1636"/>
    </row>
    <row r="1637" spans="1:19">
      <c r="A1637" s="31">
        <f t="shared" si="101"/>
        <v>40</v>
      </c>
      <c r="B1637" s="32" t="str">
        <f>VLOOKUP(K1637,'Tables to Convert'!$B$4:$C$19,2,FALSE)</f>
        <v>Some College</v>
      </c>
      <c r="C1637" s="33">
        <f t="shared" si="102"/>
        <v>28000</v>
      </c>
      <c r="D1637" s="32" t="str">
        <f>VLOOKUP(L1637,'Tables to Convert'!$E$3:$F$7,2,FALSE)</f>
        <v>White</v>
      </c>
      <c r="E1637" s="32" t="str">
        <f>VLOOKUP(M1637,'Tables to Convert'!$H$3:$I$5,2,FALSE)</f>
        <v>Male</v>
      </c>
      <c r="F1637" s="32" t="str">
        <f>VLOOKUP(N1637,'Tables to Convert'!$K$3:$L$8,2,FALSE)</f>
        <v>Indiana</v>
      </c>
      <c r="G1637" s="40">
        <f t="shared" si="103"/>
        <v>61</v>
      </c>
      <c r="H1637" s="34">
        <f t="shared" si="104"/>
        <v>2</v>
      </c>
      <c r="I1637" s="12">
        <v>40</v>
      </c>
      <c r="J1637" s="12">
        <v>61</v>
      </c>
      <c r="K1637" s="12">
        <v>40</v>
      </c>
      <c r="L1637" s="12">
        <v>1</v>
      </c>
      <c r="M1637" s="12">
        <v>1</v>
      </c>
      <c r="N1637" s="12">
        <v>32</v>
      </c>
      <c r="O1637" s="12">
        <v>2</v>
      </c>
      <c r="P1637" s="26">
        <v>28000</v>
      </c>
      <c r="Q1637" s="28">
        <v>545405604</v>
      </c>
      <c r="R1637"/>
      <c r="S1637"/>
    </row>
    <row r="1638" spans="1:19">
      <c r="A1638" s="31">
        <f t="shared" si="101"/>
        <v>40</v>
      </c>
      <c r="B1638" s="32" t="str">
        <f>VLOOKUP(K1638,'Tables to Convert'!$B$4:$C$19,2,FALSE)</f>
        <v>Some College</v>
      </c>
      <c r="C1638" s="33">
        <f t="shared" si="102"/>
        <v>20800</v>
      </c>
      <c r="D1638" s="32" t="str">
        <f>VLOOKUP(L1638,'Tables to Convert'!$E$3:$F$7,2,FALSE)</f>
        <v>White</v>
      </c>
      <c r="E1638" s="32" t="str">
        <f>VLOOKUP(M1638,'Tables to Convert'!$H$3:$I$5,2,FALSE)</f>
        <v>Female</v>
      </c>
      <c r="F1638" s="32" t="str">
        <f>VLOOKUP(N1638,'Tables to Convert'!$K$3:$L$8,2,FALSE)</f>
        <v>Indiana</v>
      </c>
      <c r="G1638" s="40">
        <f t="shared" si="103"/>
        <v>62</v>
      </c>
      <c r="H1638" s="34">
        <f t="shared" si="104"/>
        <v>2</v>
      </c>
      <c r="I1638" s="12">
        <v>40</v>
      </c>
      <c r="J1638" s="12">
        <v>62</v>
      </c>
      <c r="K1638" s="12">
        <v>40</v>
      </c>
      <c r="L1638" s="12">
        <v>1</v>
      </c>
      <c r="M1638" s="12">
        <v>2</v>
      </c>
      <c r="N1638" s="12">
        <v>32</v>
      </c>
      <c r="O1638" s="12">
        <v>2</v>
      </c>
      <c r="P1638" s="26">
        <v>20800</v>
      </c>
      <c r="Q1638" s="28">
        <v>380425053</v>
      </c>
      <c r="R1638"/>
      <c r="S1638"/>
    </row>
    <row r="1639" spans="1:19">
      <c r="A1639" s="31">
        <f t="shared" si="101"/>
        <v>60</v>
      </c>
      <c r="B1639" s="32" t="str">
        <f>VLOOKUP(K1639,'Tables to Convert'!$B$4:$C$19,2,FALSE)</f>
        <v>High School Diploma</v>
      </c>
      <c r="C1639" s="33">
        <f t="shared" si="102"/>
        <v>0</v>
      </c>
      <c r="D1639" s="32" t="str">
        <f>VLOOKUP(L1639,'Tables to Convert'!$E$3:$F$7,2,FALSE)</f>
        <v>White</v>
      </c>
      <c r="E1639" s="32" t="str">
        <f>VLOOKUP(M1639,'Tables to Convert'!$H$3:$I$5,2,FALSE)</f>
        <v>Female</v>
      </c>
      <c r="F1639" s="32" t="str">
        <f>VLOOKUP(N1639,'Tables to Convert'!$K$3:$L$8,2,FALSE)</f>
        <v>Indiana</v>
      </c>
      <c r="G1639" s="40">
        <f t="shared" si="103"/>
        <v>58</v>
      </c>
      <c r="H1639" s="34">
        <f t="shared" si="104"/>
        <v>8</v>
      </c>
      <c r="I1639" s="12">
        <v>60</v>
      </c>
      <c r="J1639" s="12">
        <v>58</v>
      </c>
      <c r="K1639" s="12">
        <v>39</v>
      </c>
      <c r="L1639" s="12">
        <v>1</v>
      </c>
      <c r="M1639" s="12">
        <v>2</v>
      </c>
      <c r="N1639" s="12">
        <v>32</v>
      </c>
      <c r="O1639" s="12">
        <v>8</v>
      </c>
      <c r="P1639" s="26">
        <v>0</v>
      </c>
      <c r="Q1639" s="28">
        <v>936739335</v>
      </c>
      <c r="R1639"/>
      <c r="S1639"/>
    </row>
    <row r="1640" spans="1:19">
      <c r="A1640" s="31">
        <f t="shared" si="101"/>
        <v>40</v>
      </c>
      <c r="B1640" s="32" t="str">
        <f>VLOOKUP(K1640,'Tables to Convert'!$B$4:$C$19,2,FALSE)</f>
        <v>10th Grade</v>
      </c>
      <c r="C1640" s="33">
        <f t="shared" si="102"/>
        <v>15000</v>
      </c>
      <c r="D1640" s="32" t="str">
        <f>VLOOKUP(L1640,'Tables to Convert'!$E$3:$F$7,2,FALSE)</f>
        <v>White</v>
      </c>
      <c r="E1640" s="32" t="str">
        <f>VLOOKUP(M1640,'Tables to Convert'!$H$3:$I$5,2,FALSE)</f>
        <v>Female</v>
      </c>
      <c r="F1640" s="32" t="str">
        <f>VLOOKUP(N1640,'Tables to Convert'!$K$3:$L$8,2,FALSE)</f>
        <v>Indiana</v>
      </c>
      <c r="G1640" s="40">
        <f t="shared" si="103"/>
        <v>39</v>
      </c>
      <c r="H1640" s="34">
        <f t="shared" si="104"/>
        <v>3</v>
      </c>
      <c r="I1640" s="12">
        <v>40</v>
      </c>
      <c r="J1640" s="12">
        <v>39</v>
      </c>
      <c r="K1640" s="12">
        <v>36</v>
      </c>
      <c r="L1640" s="12">
        <v>1</v>
      </c>
      <c r="M1640" s="12">
        <v>2</v>
      </c>
      <c r="N1640" s="12">
        <v>32</v>
      </c>
      <c r="O1640" s="12">
        <v>3</v>
      </c>
      <c r="P1640" s="26">
        <v>15000</v>
      </c>
      <c r="Q1640" s="28">
        <v>672386711</v>
      </c>
      <c r="R1640"/>
      <c r="S1640"/>
    </row>
    <row r="1641" spans="1:19">
      <c r="A1641" s="31">
        <f t="shared" si="101"/>
        <v>48</v>
      </c>
      <c r="B1641" s="32" t="str">
        <f>VLOOKUP(K1641,'Tables to Convert'!$B$4:$C$19,2,FALSE)</f>
        <v>10th Grade</v>
      </c>
      <c r="C1641" s="33">
        <f t="shared" si="102"/>
        <v>25000</v>
      </c>
      <c r="D1641" s="32" t="str">
        <f>VLOOKUP(L1641,'Tables to Convert'!$E$3:$F$7,2,FALSE)</f>
        <v>White</v>
      </c>
      <c r="E1641" s="32" t="str">
        <f>VLOOKUP(M1641,'Tables to Convert'!$H$3:$I$5,2,FALSE)</f>
        <v>Male</v>
      </c>
      <c r="F1641" s="32" t="str">
        <f>VLOOKUP(N1641,'Tables to Convert'!$K$3:$L$8,2,FALSE)</f>
        <v>Indiana</v>
      </c>
      <c r="G1641" s="40">
        <f t="shared" si="103"/>
        <v>39</v>
      </c>
      <c r="H1641" s="34">
        <f t="shared" si="104"/>
        <v>3</v>
      </c>
      <c r="I1641" s="12">
        <v>48</v>
      </c>
      <c r="J1641" s="12">
        <v>39</v>
      </c>
      <c r="K1641" s="12">
        <v>36</v>
      </c>
      <c r="L1641" s="12">
        <v>1</v>
      </c>
      <c r="M1641" s="12">
        <v>1</v>
      </c>
      <c r="N1641" s="12">
        <v>32</v>
      </c>
      <c r="O1641" s="12">
        <v>3</v>
      </c>
      <c r="P1641" s="26">
        <v>25000</v>
      </c>
      <c r="Q1641" s="28">
        <v>191354228</v>
      </c>
      <c r="R1641"/>
      <c r="S1641"/>
    </row>
    <row r="1642" spans="1:19">
      <c r="A1642" s="31">
        <f t="shared" si="101"/>
        <v>70</v>
      </c>
      <c r="B1642" s="32" t="str">
        <f>VLOOKUP(K1642,'Tables to Convert'!$B$4:$C$19,2,FALSE)</f>
        <v>Some College</v>
      </c>
      <c r="C1642" s="33">
        <f t="shared" si="102"/>
        <v>28000</v>
      </c>
      <c r="D1642" s="32" t="str">
        <f>VLOOKUP(L1642,'Tables to Convert'!$E$3:$F$7,2,FALSE)</f>
        <v>White</v>
      </c>
      <c r="E1642" s="32" t="str">
        <f>VLOOKUP(M1642,'Tables to Convert'!$H$3:$I$5,2,FALSE)</f>
        <v>Male</v>
      </c>
      <c r="F1642" s="32" t="str">
        <f>VLOOKUP(N1642,'Tables to Convert'!$K$3:$L$8,2,FALSE)</f>
        <v>Indiana</v>
      </c>
      <c r="G1642" s="40">
        <f t="shared" si="103"/>
        <v>24</v>
      </c>
      <c r="H1642" s="34">
        <f t="shared" si="104"/>
        <v>4</v>
      </c>
      <c r="I1642" s="12">
        <v>70</v>
      </c>
      <c r="J1642" s="12">
        <v>24</v>
      </c>
      <c r="K1642" s="12">
        <v>43</v>
      </c>
      <c r="L1642" s="12">
        <v>1</v>
      </c>
      <c r="M1642" s="12">
        <v>1</v>
      </c>
      <c r="N1642" s="12">
        <v>32</v>
      </c>
      <c r="O1642" s="12">
        <v>4</v>
      </c>
      <c r="P1642" s="26">
        <v>28000</v>
      </c>
      <c r="Q1642" s="28">
        <v>213172686</v>
      </c>
      <c r="R1642"/>
      <c r="S1642"/>
    </row>
    <row r="1643" spans="1:19">
      <c r="A1643" s="31">
        <f t="shared" si="101"/>
        <v>40</v>
      </c>
      <c r="B1643" s="32" t="str">
        <f>VLOOKUP(K1643,'Tables to Convert'!$B$4:$C$19,2,FALSE)</f>
        <v>Bachelors</v>
      </c>
      <c r="C1643" s="33">
        <f t="shared" si="102"/>
        <v>9500</v>
      </c>
      <c r="D1643" s="32" t="str">
        <f>VLOOKUP(L1643,'Tables to Convert'!$E$3:$F$7,2,FALSE)</f>
        <v>White</v>
      </c>
      <c r="E1643" s="32" t="str">
        <f>VLOOKUP(M1643,'Tables to Convert'!$H$3:$I$5,2,FALSE)</f>
        <v>Male</v>
      </c>
      <c r="F1643" s="32" t="str">
        <f>VLOOKUP(N1643,'Tables to Convert'!$K$3:$L$8,2,FALSE)</f>
        <v>Indiana</v>
      </c>
      <c r="G1643" s="40">
        <f t="shared" si="103"/>
        <v>58</v>
      </c>
      <c r="H1643" s="34">
        <f t="shared" si="104"/>
        <v>1</v>
      </c>
      <c r="I1643" s="12">
        <v>40</v>
      </c>
      <c r="J1643" s="12">
        <v>58</v>
      </c>
      <c r="K1643" s="12">
        <v>44</v>
      </c>
      <c r="L1643" s="12">
        <v>1</v>
      </c>
      <c r="M1643" s="12">
        <v>1</v>
      </c>
      <c r="N1643" s="12">
        <v>32</v>
      </c>
      <c r="O1643" s="12">
        <v>1</v>
      </c>
      <c r="P1643" s="26">
        <v>9500</v>
      </c>
      <c r="Q1643" s="28">
        <v>328201149</v>
      </c>
      <c r="R1643"/>
      <c r="S1643"/>
    </row>
    <row r="1644" spans="1:19">
      <c r="A1644" s="31">
        <f t="shared" si="101"/>
        <v>38</v>
      </c>
      <c r="B1644" s="32" t="str">
        <f>VLOOKUP(K1644,'Tables to Convert'!$B$4:$C$19,2,FALSE)</f>
        <v>Some College</v>
      </c>
      <c r="C1644" s="33">
        <f t="shared" si="102"/>
        <v>7035</v>
      </c>
      <c r="D1644" s="32" t="str">
        <f>VLOOKUP(L1644,'Tables to Convert'!$E$3:$F$7,2,FALSE)</f>
        <v>White</v>
      </c>
      <c r="E1644" s="32" t="str">
        <f>VLOOKUP(M1644,'Tables to Convert'!$H$3:$I$5,2,FALSE)</f>
        <v>Male</v>
      </c>
      <c r="F1644" s="32" t="str">
        <f>VLOOKUP(N1644,'Tables to Convert'!$K$3:$L$8,2,FALSE)</f>
        <v>Indiana</v>
      </c>
      <c r="G1644" s="40">
        <f t="shared" si="103"/>
        <v>33</v>
      </c>
      <c r="H1644" s="34">
        <f t="shared" si="104"/>
        <v>1</v>
      </c>
      <c r="I1644" s="12">
        <v>38</v>
      </c>
      <c r="J1644" s="12">
        <v>33</v>
      </c>
      <c r="K1644" s="12">
        <v>43</v>
      </c>
      <c r="L1644" s="12">
        <v>1</v>
      </c>
      <c r="M1644" s="12">
        <v>1</v>
      </c>
      <c r="N1644" s="12">
        <v>32</v>
      </c>
      <c r="O1644" s="12">
        <v>1</v>
      </c>
      <c r="P1644" s="26">
        <v>7035</v>
      </c>
      <c r="Q1644" s="28">
        <v>349238732</v>
      </c>
      <c r="R1644"/>
      <c r="S1644"/>
    </row>
    <row r="1645" spans="1:19">
      <c r="A1645" s="31">
        <f t="shared" si="101"/>
        <v>40</v>
      </c>
      <c r="B1645" s="32" t="str">
        <f>VLOOKUP(K1645,'Tables to Convert'!$B$4:$C$19,2,FALSE)</f>
        <v>Some College</v>
      </c>
      <c r="C1645" s="33">
        <f t="shared" si="102"/>
        <v>11000</v>
      </c>
      <c r="D1645" s="32" t="str">
        <f>VLOOKUP(L1645,'Tables to Convert'!$E$3:$F$7,2,FALSE)</f>
        <v>White</v>
      </c>
      <c r="E1645" s="32" t="str">
        <f>VLOOKUP(M1645,'Tables to Convert'!$H$3:$I$5,2,FALSE)</f>
        <v>Female</v>
      </c>
      <c r="F1645" s="32" t="str">
        <f>VLOOKUP(N1645,'Tables to Convert'!$K$3:$L$8,2,FALSE)</f>
        <v>Indiana</v>
      </c>
      <c r="G1645" s="40">
        <f t="shared" si="103"/>
        <v>21</v>
      </c>
      <c r="H1645" s="34">
        <f t="shared" si="104"/>
        <v>2</v>
      </c>
      <c r="I1645" s="12">
        <v>40</v>
      </c>
      <c r="J1645" s="12">
        <v>21</v>
      </c>
      <c r="K1645" s="12">
        <v>40</v>
      </c>
      <c r="L1645" s="12">
        <v>1</v>
      </c>
      <c r="M1645" s="12">
        <v>2</v>
      </c>
      <c r="N1645" s="12">
        <v>32</v>
      </c>
      <c r="O1645" s="12">
        <v>2</v>
      </c>
      <c r="P1645" s="26">
        <v>11000</v>
      </c>
      <c r="Q1645" s="28">
        <v>955803373</v>
      </c>
      <c r="R1645"/>
      <c r="S1645"/>
    </row>
    <row r="1646" spans="1:19">
      <c r="A1646" s="31">
        <f t="shared" si="101"/>
        <v>50</v>
      </c>
      <c r="B1646" s="32" t="str">
        <f>VLOOKUP(K1646,'Tables to Convert'!$B$4:$C$19,2,FALSE)</f>
        <v>High School Diploma</v>
      </c>
      <c r="C1646" s="33">
        <f t="shared" si="102"/>
        <v>33000</v>
      </c>
      <c r="D1646" s="32" t="str">
        <f>VLOOKUP(L1646,'Tables to Convert'!$E$3:$F$7,2,FALSE)</f>
        <v>White</v>
      </c>
      <c r="E1646" s="32" t="str">
        <f>VLOOKUP(M1646,'Tables to Convert'!$H$3:$I$5,2,FALSE)</f>
        <v>Male</v>
      </c>
      <c r="F1646" s="32" t="str">
        <f>VLOOKUP(N1646,'Tables to Convert'!$K$3:$L$8,2,FALSE)</f>
        <v>Indiana</v>
      </c>
      <c r="G1646" s="40">
        <f t="shared" si="103"/>
        <v>40</v>
      </c>
      <c r="H1646" s="34">
        <f t="shared" si="104"/>
        <v>2</v>
      </c>
      <c r="I1646" s="12">
        <v>50</v>
      </c>
      <c r="J1646" s="12">
        <v>40</v>
      </c>
      <c r="K1646" s="12">
        <v>39</v>
      </c>
      <c r="L1646" s="12">
        <v>1</v>
      </c>
      <c r="M1646" s="12">
        <v>1</v>
      </c>
      <c r="N1646" s="12">
        <v>32</v>
      </c>
      <c r="O1646" s="12">
        <v>2</v>
      </c>
      <c r="P1646" s="26">
        <v>33000</v>
      </c>
      <c r="Q1646" s="28">
        <v>681965958</v>
      </c>
      <c r="R1646"/>
      <c r="S1646"/>
    </row>
    <row r="1647" spans="1:19">
      <c r="A1647" s="31">
        <f t="shared" si="101"/>
        <v>50</v>
      </c>
      <c r="B1647" s="32" t="str">
        <f>VLOOKUP(K1647,'Tables to Convert'!$B$4:$C$19,2,FALSE)</f>
        <v>Some College</v>
      </c>
      <c r="C1647" s="33">
        <f t="shared" si="102"/>
        <v>306731</v>
      </c>
      <c r="D1647" s="32" t="str">
        <f>VLOOKUP(L1647,'Tables to Convert'!$E$3:$F$7,2,FALSE)</f>
        <v>White</v>
      </c>
      <c r="E1647" s="32" t="str">
        <f>VLOOKUP(M1647,'Tables to Convert'!$H$3:$I$5,2,FALSE)</f>
        <v>Male</v>
      </c>
      <c r="F1647" s="32" t="str">
        <f>VLOOKUP(N1647,'Tables to Convert'!$K$3:$L$8,2,FALSE)</f>
        <v>Indiana</v>
      </c>
      <c r="G1647" s="40">
        <f t="shared" si="103"/>
        <v>43</v>
      </c>
      <c r="H1647" s="34">
        <f t="shared" si="104"/>
        <v>1</v>
      </c>
      <c r="I1647" s="12">
        <v>50</v>
      </c>
      <c r="J1647" s="12">
        <v>43</v>
      </c>
      <c r="K1647" s="12">
        <v>43</v>
      </c>
      <c r="L1647" s="12">
        <v>1</v>
      </c>
      <c r="M1647" s="12">
        <v>1</v>
      </c>
      <c r="N1647" s="12">
        <v>32</v>
      </c>
      <c r="O1647" s="12">
        <v>1</v>
      </c>
      <c r="P1647" s="26">
        <v>306731</v>
      </c>
      <c r="Q1647" s="28">
        <v>106475515</v>
      </c>
      <c r="R1647"/>
      <c r="S1647"/>
    </row>
    <row r="1648" spans="1:19">
      <c r="A1648" s="31">
        <f t="shared" si="101"/>
        <v>40</v>
      </c>
      <c r="B1648" s="32" t="str">
        <f>VLOOKUP(K1648,'Tables to Convert'!$B$4:$C$19,2,FALSE)</f>
        <v>High School Diploma</v>
      </c>
      <c r="C1648" s="33">
        <f t="shared" si="102"/>
        <v>20005</v>
      </c>
      <c r="D1648" s="32" t="str">
        <f>VLOOKUP(L1648,'Tables to Convert'!$E$3:$F$7,2,FALSE)</f>
        <v>White</v>
      </c>
      <c r="E1648" s="32" t="str">
        <f>VLOOKUP(M1648,'Tables to Convert'!$H$3:$I$5,2,FALSE)</f>
        <v>Male</v>
      </c>
      <c r="F1648" s="32" t="str">
        <f>VLOOKUP(N1648,'Tables to Convert'!$K$3:$L$8,2,FALSE)</f>
        <v>Indiana</v>
      </c>
      <c r="G1648" s="40">
        <f t="shared" si="103"/>
        <v>49</v>
      </c>
      <c r="H1648" s="34">
        <f t="shared" si="104"/>
        <v>3</v>
      </c>
      <c r="I1648" s="12">
        <v>40</v>
      </c>
      <c r="J1648" s="12">
        <v>49</v>
      </c>
      <c r="K1648" s="12">
        <v>39</v>
      </c>
      <c r="L1648" s="12">
        <v>1</v>
      </c>
      <c r="M1648" s="12">
        <v>1</v>
      </c>
      <c r="N1648" s="12">
        <v>32</v>
      </c>
      <c r="O1648" s="12">
        <v>3</v>
      </c>
      <c r="P1648" s="26">
        <v>20005</v>
      </c>
      <c r="Q1648" s="28">
        <v>738446115</v>
      </c>
      <c r="R1648"/>
      <c r="S1648"/>
    </row>
    <row r="1649" spans="1:19">
      <c r="A1649" s="31">
        <f t="shared" si="101"/>
        <v>48</v>
      </c>
      <c r="B1649" s="32" t="str">
        <f>VLOOKUP(K1649,'Tables to Convert'!$B$4:$C$19,2,FALSE)</f>
        <v>Some College</v>
      </c>
      <c r="C1649" s="33">
        <f t="shared" si="102"/>
        <v>76000</v>
      </c>
      <c r="D1649" s="32" t="str">
        <f>VLOOKUP(L1649,'Tables to Convert'!$E$3:$F$7,2,FALSE)</f>
        <v>White</v>
      </c>
      <c r="E1649" s="32" t="str">
        <f>VLOOKUP(M1649,'Tables to Convert'!$H$3:$I$5,2,FALSE)</f>
        <v>Male</v>
      </c>
      <c r="F1649" s="32" t="str">
        <f>VLOOKUP(N1649,'Tables to Convert'!$K$3:$L$8,2,FALSE)</f>
        <v>Indiana</v>
      </c>
      <c r="G1649" s="40">
        <f t="shared" si="103"/>
        <v>47</v>
      </c>
      <c r="H1649" s="34">
        <f t="shared" si="104"/>
        <v>3</v>
      </c>
      <c r="I1649" s="12">
        <v>48</v>
      </c>
      <c r="J1649" s="12">
        <v>47</v>
      </c>
      <c r="K1649" s="12">
        <v>41</v>
      </c>
      <c r="L1649" s="12">
        <v>1</v>
      </c>
      <c r="M1649" s="12">
        <v>1</v>
      </c>
      <c r="N1649" s="12">
        <v>32</v>
      </c>
      <c r="O1649" s="12">
        <v>3</v>
      </c>
      <c r="P1649" s="26">
        <v>76000</v>
      </c>
      <c r="Q1649" s="28">
        <v>536208886</v>
      </c>
      <c r="R1649"/>
      <c r="S1649"/>
    </row>
    <row r="1650" spans="1:19">
      <c r="A1650" s="31">
        <f t="shared" si="101"/>
        <v>36</v>
      </c>
      <c r="B1650" s="32" t="str">
        <f>VLOOKUP(K1650,'Tables to Convert'!$B$4:$C$19,2,FALSE)</f>
        <v>Some College</v>
      </c>
      <c r="C1650" s="33">
        <f t="shared" si="102"/>
        <v>25000</v>
      </c>
      <c r="D1650" s="32" t="str">
        <f>VLOOKUP(L1650,'Tables to Convert'!$E$3:$F$7,2,FALSE)</f>
        <v>White</v>
      </c>
      <c r="E1650" s="32" t="str">
        <f>VLOOKUP(M1650,'Tables to Convert'!$H$3:$I$5,2,FALSE)</f>
        <v>Female</v>
      </c>
      <c r="F1650" s="32" t="str">
        <f>VLOOKUP(N1650,'Tables to Convert'!$K$3:$L$8,2,FALSE)</f>
        <v>Indiana</v>
      </c>
      <c r="G1650" s="40">
        <f t="shared" si="103"/>
        <v>47</v>
      </c>
      <c r="H1650" s="34">
        <f t="shared" si="104"/>
        <v>3</v>
      </c>
      <c r="I1650" s="12">
        <v>36</v>
      </c>
      <c r="J1650" s="12">
        <v>47</v>
      </c>
      <c r="K1650" s="12">
        <v>40</v>
      </c>
      <c r="L1650" s="12">
        <v>1</v>
      </c>
      <c r="M1650" s="12">
        <v>2</v>
      </c>
      <c r="N1650" s="12">
        <v>32</v>
      </c>
      <c r="O1650" s="12">
        <v>3</v>
      </c>
      <c r="P1650" s="26">
        <v>25000</v>
      </c>
      <c r="Q1650" s="28">
        <v>436775936</v>
      </c>
      <c r="R1650"/>
      <c r="S1650"/>
    </row>
    <row r="1651" spans="1:19">
      <c r="A1651" s="31">
        <f t="shared" si="101"/>
        <v>48</v>
      </c>
      <c r="B1651" s="32" t="str">
        <f>VLOOKUP(K1651,'Tables to Convert'!$B$4:$C$19,2,FALSE)</f>
        <v>Some College</v>
      </c>
      <c r="C1651" s="33">
        <f t="shared" si="102"/>
        <v>8000</v>
      </c>
      <c r="D1651" s="32" t="str">
        <f>VLOOKUP(L1651,'Tables to Convert'!$E$3:$F$7,2,FALSE)</f>
        <v>White</v>
      </c>
      <c r="E1651" s="32" t="str">
        <f>VLOOKUP(M1651,'Tables to Convert'!$H$3:$I$5,2,FALSE)</f>
        <v>Female</v>
      </c>
      <c r="F1651" s="32" t="str">
        <f>VLOOKUP(N1651,'Tables to Convert'!$K$3:$L$8,2,FALSE)</f>
        <v>Indiana</v>
      </c>
      <c r="G1651" s="40">
        <f t="shared" si="103"/>
        <v>23</v>
      </c>
      <c r="H1651" s="34">
        <f t="shared" si="104"/>
        <v>3</v>
      </c>
      <c r="I1651" s="12">
        <v>48</v>
      </c>
      <c r="J1651" s="12">
        <v>23</v>
      </c>
      <c r="K1651" s="12">
        <v>43</v>
      </c>
      <c r="L1651" s="12">
        <v>1</v>
      </c>
      <c r="M1651" s="12">
        <v>2</v>
      </c>
      <c r="N1651" s="12">
        <v>32</v>
      </c>
      <c r="O1651" s="12">
        <v>3</v>
      </c>
      <c r="P1651" s="26">
        <v>8000</v>
      </c>
      <c r="Q1651" s="28">
        <v>824015108</v>
      </c>
      <c r="R1651"/>
      <c r="S1651"/>
    </row>
    <row r="1652" spans="1:19">
      <c r="A1652" s="31">
        <f t="shared" si="101"/>
        <v>60</v>
      </c>
      <c r="B1652" s="32" t="str">
        <f>VLOOKUP(K1652,'Tables to Convert'!$B$4:$C$19,2,FALSE)</f>
        <v>Some College</v>
      </c>
      <c r="C1652" s="33">
        <f t="shared" si="102"/>
        <v>50000</v>
      </c>
      <c r="D1652" s="32" t="str">
        <f>VLOOKUP(L1652,'Tables to Convert'!$E$3:$F$7,2,FALSE)</f>
        <v>White</v>
      </c>
      <c r="E1652" s="32" t="str">
        <f>VLOOKUP(M1652,'Tables to Convert'!$H$3:$I$5,2,FALSE)</f>
        <v>Male</v>
      </c>
      <c r="F1652" s="32" t="str">
        <f>VLOOKUP(N1652,'Tables to Convert'!$K$3:$L$8,2,FALSE)</f>
        <v>Indiana</v>
      </c>
      <c r="G1652" s="40">
        <f t="shared" si="103"/>
        <v>42</v>
      </c>
      <c r="H1652" s="34">
        <f t="shared" si="104"/>
        <v>3</v>
      </c>
      <c r="I1652" s="12">
        <v>60</v>
      </c>
      <c r="J1652" s="12">
        <v>42</v>
      </c>
      <c r="K1652" s="12">
        <v>40</v>
      </c>
      <c r="L1652" s="12">
        <v>1</v>
      </c>
      <c r="M1652" s="12">
        <v>1</v>
      </c>
      <c r="N1652" s="12">
        <v>32</v>
      </c>
      <c r="O1652" s="12">
        <v>3</v>
      </c>
      <c r="P1652" s="26">
        <v>50000</v>
      </c>
      <c r="Q1652" s="28">
        <v>160114795</v>
      </c>
      <c r="R1652"/>
      <c r="S1652"/>
    </row>
    <row r="1653" spans="1:19">
      <c r="A1653" s="31">
        <f t="shared" si="101"/>
        <v>40</v>
      </c>
      <c r="B1653" s="32" t="str">
        <f>VLOOKUP(K1653,'Tables to Convert'!$B$4:$C$19,2,FALSE)</f>
        <v>High School Diploma</v>
      </c>
      <c r="C1653" s="33">
        <f t="shared" si="102"/>
        <v>48000</v>
      </c>
      <c r="D1653" s="32" t="str">
        <f>VLOOKUP(L1653,'Tables to Convert'!$E$3:$F$7,2,FALSE)</f>
        <v>White</v>
      </c>
      <c r="E1653" s="32" t="str">
        <f>VLOOKUP(M1653,'Tables to Convert'!$H$3:$I$5,2,FALSE)</f>
        <v>Male</v>
      </c>
      <c r="F1653" s="32" t="str">
        <f>VLOOKUP(N1653,'Tables to Convert'!$K$3:$L$8,2,FALSE)</f>
        <v>Indiana</v>
      </c>
      <c r="G1653" s="40">
        <f t="shared" si="103"/>
        <v>35</v>
      </c>
      <c r="H1653" s="34">
        <f t="shared" si="104"/>
        <v>3</v>
      </c>
      <c r="I1653" s="12">
        <v>40</v>
      </c>
      <c r="J1653" s="12">
        <v>35</v>
      </c>
      <c r="K1653" s="12">
        <v>39</v>
      </c>
      <c r="L1653" s="12">
        <v>1</v>
      </c>
      <c r="M1653" s="12">
        <v>1</v>
      </c>
      <c r="N1653" s="12">
        <v>32</v>
      </c>
      <c r="O1653" s="12">
        <v>3</v>
      </c>
      <c r="P1653" s="26">
        <v>48000</v>
      </c>
      <c r="Q1653" s="28">
        <v>175830671</v>
      </c>
      <c r="R1653"/>
      <c r="S1653"/>
    </row>
    <row r="1654" spans="1:19">
      <c r="A1654" s="31">
        <f t="shared" si="101"/>
        <v>36</v>
      </c>
      <c r="B1654" s="32" t="str">
        <f>VLOOKUP(K1654,'Tables to Convert'!$B$4:$C$19,2,FALSE)</f>
        <v>8th Grade or Less</v>
      </c>
      <c r="C1654" s="33">
        <f t="shared" si="102"/>
        <v>10000</v>
      </c>
      <c r="D1654" s="32" t="str">
        <f>VLOOKUP(L1654,'Tables to Convert'!$E$3:$F$7,2,FALSE)</f>
        <v>White</v>
      </c>
      <c r="E1654" s="32" t="str">
        <f>VLOOKUP(M1654,'Tables to Convert'!$H$3:$I$5,2,FALSE)</f>
        <v>Female</v>
      </c>
      <c r="F1654" s="32" t="str">
        <f>VLOOKUP(N1654,'Tables to Convert'!$K$3:$L$8,2,FALSE)</f>
        <v>Indiana</v>
      </c>
      <c r="G1654" s="40">
        <f t="shared" si="103"/>
        <v>39</v>
      </c>
      <c r="H1654" s="34">
        <f t="shared" si="104"/>
        <v>7</v>
      </c>
      <c r="I1654" s="12">
        <v>36</v>
      </c>
      <c r="J1654" s="12">
        <v>39</v>
      </c>
      <c r="K1654" s="12">
        <v>33</v>
      </c>
      <c r="L1654" s="12">
        <v>1</v>
      </c>
      <c r="M1654" s="12">
        <v>2</v>
      </c>
      <c r="N1654" s="12">
        <v>32</v>
      </c>
      <c r="O1654" s="12">
        <v>7</v>
      </c>
      <c r="P1654" s="26">
        <v>10000</v>
      </c>
      <c r="Q1654" s="28">
        <v>79478262</v>
      </c>
      <c r="R1654"/>
      <c r="S1654"/>
    </row>
    <row r="1655" spans="1:19">
      <c r="A1655" s="31">
        <f t="shared" si="101"/>
        <v>40</v>
      </c>
      <c r="B1655" s="32" t="str">
        <f>VLOOKUP(K1655,'Tables to Convert'!$B$4:$C$19,2,FALSE)</f>
        <v>High School Diploma</v>
      </c>
      <c r="C1655" s="33">
        <f t="shared" si="102"/>
        <v>22500</v>
      </c>
      <c r="D1655" s="32" t="str">
        <f>VLOOKUP(L1655,'Tables to Convert'!$E$3:$F$7,2,FALSE)</f>
        <v>White</v>
      </c>
      <c r="E1655" s="32" t="str">
        <f>VLOOKUP(M1655,'Tables to Convert'!$H$3:$I$5,2,FALSE)</f>
        <v>Male</v>
      </c>
      <c r="F1655" s="32" t="str">
        <f>VLOOKUP(N1655,'Tables to Convert'!$K$3:$L$8,2,FALSE)</f>
        <v>Indiana</v>
      </c>
      <c r="G1655" s="40">
        <f t="shared" si="103"/>
        <v>40</v>
      </c>
      <c r="H1655" s="34">
        <f t="shared" si="104"/>
        <v>6</v>
      </c>
      <c r="I1655" s="12">
        <v>40</v>
      </c>
      <c r="J1655" s="12">
        <v>40</v>
      </c>
      <c r="K1655" s="12">
        <v>39</v>
      </c>
      <c r="L1655" s="12">
        <v>1</v>
      </c>
      <c r="M1655" s="12">
        <v>1</v>
      </c>
      <c r="N1655" s="12">
        <v>32</v>
      </c>
      <c r="O1655" s="12">
        <v>6</v>
      </c>
      <c r="P1655" s="26">
        <v>22500</v>
      </c>
      <c r="Q1655" s="28">
        <v>363234</v>
      </c>
      <c r="R1655"/>
      <c r="S1655"/>
    </row>
    <row r="1656" spans="1:19">
      <c r="A1656" s="31">
        <f t="shared" si="101"/>
        <v>40</v>
      </c>
      <c r="B1656" s="32" t="str">
        <f>VLOOKUP(K1656,'Tables to Convert'!$B$4:$C$19,2,FALSE)</f>
        <v>10th Grade</v>
      </c>
      <c r="C1656" s="33">
        <f t="shared" si="102"/>
        <v>33000</v>
      </c>
      <c r="D1656" s="32" t="str">
        <f>VLOOKUP(L1656,'Tables to Convert'!$E$3:$F$7,2,FALSE)</f>
        <v>White</v>
      </c>
      <c r="E1656" s="32" t="str">
        <f>VLOOKUP(M1656,'Tables to Convert'!$H$3:$I$5,2,FALSE)</f>
        <v>Male</v>
      </c>
      <c r="F1656" s="32" t="str">
        <f>VLOOKUP(N1656,'Tables to Convert'!$K$3:$L$8,2,FALSE)</f>
        <v>Indiana</v>
      </c>
      <c r="G1656" s="40">
        <f t="shared" si="103"/>
        <v>51</v>
      </c>
      <c r="H1656" s="34">
        <f t="shared" si="104"/>
        <v>6</v>
      </c>
      <c r="I1656" s="12">
        <v>40</v>
      </c>
      <c r="J1656" s="12">
        <v>51</v>
      </c>
      <c r="K1656" s="12">
        <v>36</v>
      </c>
      <c r="L1656" s="12">
        <v>1</v>
      </c>
      <c r="M1656" s="12">
        <v>1</v>
      </c>
      <c r="N1656" s="12">
        <v>32</v>
      </c>
      <c r="O1656" s="12">
        <v>6</v>
      </c>
      <c r="P1656" s="26">
        <v>33000</v>
      </c>
      <c r="Q1656" s="28">
        <v>201793599</v>
      </c>
      <c r="R1656"/>
      <c r="S1656"/>
    </row>
    <row r="1657" spans="1:19">
      <c r="A1657" s="31">
        <f t="shared" si="101"/>
        <v>40</v>
      </c>
      <c r="B1657" s="32" t="str">
        <f>VLOOKUP(K1657,'Tables to Convert'!$B$4:$C$19,2,FALSE)</f>
        <v>High School Diploma</v>
      </c>
      <c r="C1657" s="33">
        <f t="shared" si="102"/>
        <v>27000</v>
      </c>
      <c r="D1657" s="32" t="str">
        <f>VLOOKUP(L1657,'Tables to Convert'!$E$3:$F$7,2,FALSE)</f>
        <v>White</v>
      </c>
      <c r="E1657" s="32" t="str">
        <f>VLOOKUP(M1657,'Tables to Convert'!$H$3:$I$5,2,FALSE)</f>
        <v>Male</v>
      </c>
      <c r="F1657" s="32" t="str">
        <f>VLOOKUP(N1657,'Tables to Convert'!$K$3:$L$8,2,FALSE)</f>
        <v>Indiana</v>
      </c>
      <c r="G1657" s="40">
        <f t="shared" si="103"/>
        <v>21</v>
      </c>
      <c r="H1657" s="34">
        <f t="shared" si="104"/>
        <v>3</v>
      </c>
      <c r="I1657" s="12">
        <v>40</v>
      </c>
      <c r="J1657" s="12">
        <v>21</v>
      </c>
      <c r="K1657" s="12">
        <v>39</v>
      </c>
      <c r="L1657" s="12">
        <v>1</v>
      </c>
      <c r="M1657" s="12">
        <v>1</v>
      </c>
      <c r="N1657" s="12">
        <v>32</v>
      </c>
      <c r="O1657" s="12">
        <v>3</v>
      </c>
      <c r="P1657" s="26">
        <v>27000</v>
      </c>
      <c r="Q1657" s="28">
        <v>680458887</v>
      </c>
      <c r="R1657"/>
      <c r="S1657"/>
    </row>
    <row r="1658" spans="1:19">
      <c r="A1658" s="31">
        <f t="shared" si="101"/>
        <v>45</v>
      </c>
      <c r="B1658" s="32" t="str">
        <f>VLOOKUP(K1658,'Tables to Convert'!$B$4:$C$19,2,FALSE)</f>
        <v>Some College</v>
      </c>
      <c r="C1658" s="33">
        <f t="shared" si="102"/>
        <v>36000</v>
      </c>
      <c r="D1658" s="32" t="str">
        <f>VLOOKUP(L1658,'Tables to Convert'!$E$3:$F$7,2,FALSE)</f>
        <v>White</v>
      </c>
      <c r="E1658" s="32" t="str">
        <f>VLOOKUP(M1658,'Tables to Convert'!$H$3:$I$5,2,FALSE)</f>
        <v>Male</v>
      </c>
      <c r="F1658" s="32" t="str">
        <f>VLOOKUP(N1658,'Tables to Convert'!$K$3:$L$8,2,FALSE)</f>
        <v>Indiana</v>
      </c>
      <c r="G1658" s="40">
        <f t="shared" si="103"/>
        <v>42</v>
      </c>
      <c r="H1658" s="34">
        <f t="shared" si="104"/>
        <v>4</v>
      </c>
      <c r="I1658" s="12">
        <v>45</v>
      </c>
      <c r="J1658" s="12">
        <v>42</v>
      </c>
      <c r="K1658" s="12">
        <v>41</v>
      </c>
      <c r="L1658" s="12">
        <v>1</v>
      </c>
      <c r="M1658" s="12">
        <v>1</v>
      </c>
      <c r="N1658" s="12">
        <v>32</v>
      </c>
      <c r="O1658" s="12">
        <v>4</v>
      </c>
      <c r="P1658" s="26">
        <v>36000</v>
      </c>
      <c r="Q1658" s="28">
        <v>951193694</v>
      </c>
      <c r="R1658"/>
      <c r="S1658"/>
    </row>
    <row r="1659" spans="1:19">
      <c r="A1659" s="31">
        <f t="shared" si="101"/>
        <v>0</v>
      </c>
      <c r="B1659" s="32" t="str">
        <f>VLOOKUP(K1659,'Tables to Convert'!$B$4:$C$19,2,FALSE)</f>
        <v>High School Diploma</v>
      </c>
      <c r="C1659" s="33">
        <f t="shared" si="102"/>
        <v>17000</v>
      </c>
      <c r="D1659" s="32" t="str">
        <f>VLOOKUP(L1659,'Tables to Convert'!$E$3:$F$7,2,FALSE)</f>
        <v>White</v>
      </c>
      <c r="E1659" s="32" t="str">
        <f>VLOOKUP(M1659,'Tables to Convert'!$H$3:$I$5,2,FALSE)</f>
        <v>Female</v>
      </c>
      <c r="F1659" s="32" t="str">
        <f>VLOOKUP(N1659,'Tables to Convert'!$K$3:$L$8,2,FALSE)</f>
        <v>Indiana</v>
      </c>
      <c r="G1659" s="40">
        <f t="shared" si="103"/>
        <v>36</v>
      </c>
      <c r="H1659" s="34">
        <f t="shared" si="104"/>
        <v>5</v>
      </c>
      <c r="I1659" s="12">
        <v>0</v>
      </c>
      <c r="J1659" s="12">
        <v>36</v>
      </c>
      <c r="K1659" s="12">
        <v>39</v>
      </c>
      <c r="L1659" s="12">
        <v>1</v>
      </c>
      <c r="M1659" s="12">
        <v>2</v>
      </c>
      <c r="N1659" s="12">
        <v>32</v>
      </c>
      <c r="O1659" s="12">
        <v>5</v>
      </c>
      <c r="P1659" s="26">
        <v>17000</v>
      </c>
      <c r="Q1659" s="28">
        <v>48054759</v>
      </c>
      <c r="R1659"/>
      <c r="S1659"/>
    </row>
    <row r="1660" spans="1:19">
      <c r="A1660" s="31">
        <f t="shared" si="101"/>
        <v>40</v>
      </c>
      <c r="B1660" s="32" t="str">
        <f>VLOOKUP(K1660,'Tables to Convert'!$B$4:$C$19,2,FALSE)</f>
        <v>Some College</v>
      </c>
      <c r="C1660" s="33">
        <f t="shared" si="102"/>
        <v>29600</v>
      </c>
      <c r="D1660" s="32" t="str">
        <f>VLOOKUP(L1660,'Tables to Convert'!$E$3:$F$7,2,FALSE)</f>
        <v>White</v>
      </c>
      <c r="E1660" s="32" t="str">
        <f>VLOOKUP(M1660,'Tables to Convert'!$H$3:$I$5,2,FALSE)</f>
        <v>Female</v>
      </c>
      <c r="F1660" s="32" t="str">
        <f>VLOOKUP(N1660,'Tables to Convert'!$K$3:$L$8,2,FALSE)</f>
        <v>Indiana</v>
      </c>
      <c r="G1660" s="40">
        <f t="shared" si="103"/>
        <v>28</v>
      </c>
      <c r="H1660" s="34">
        <f t="shared" si="104"/>
        <v>3</v>
      </c>
      <c r="I1660" s="12">
        <v>40</v>
      </c>
      <c r="J1660" s="12">
        <v>28</v>
      </c>
      <c r="K1660" s="12">
        <v>40</v>
      </c>
      <c r="L1660" s="12">
        <v>1</v>
      </c>
      <c r="M1660" s="12">
        <v>2</v>
      </c>
      <c r="N1660" s="12">
        <v>32</v>
      </c>
      <c r="O1660" s="12">
        <v>3</v>
      </c>
      <c r="P1660" s="26">
        <v>29600</v>
      </c>
      <c r="Q1660" s="28">
        <v>444004543</v>
      </c>
      <c r="R1660"/>
      <c r="S1660"/>
    </row>
    <row r="1661" spans="1:19">
      <c r="A1661" s="31">
        <f t="shared" si="101"/>
        <v>37</v>
      </c>
      <c r="B1661" s="32" t="str">
        <f>VLOOKUP(K1661,'Tables to Convert'!$B$4:$C$19,2,FALSE)</f>
        <v>High School Diploma</v>
      </c>
      <c r="C1661" s="33">
        <f t="shared" si="102"/>
        <v>14000</v>
      </c>
      <c r="D1661" s="32" t="str">
        <f>VLOOKUP(L1661,'Tables to Convert'!$E$3:$F$7,2,FALSE)</f>
        <v>White</v>
      </c>
      <c r="E1661" s="32" t="str">
        <f>VLOOKUP(M1661,'Tables to Convert'!$H$3:$I$5,2,FALSE)</f>
        <v>Male</v>
      </c>
      <c r="F1661" s="32" t="str">
        <f>VLOOKUP(N1661,'Tables to Convert'!$K$3:$L$8,2,FALSE)</f>
        <v>Indiana</v>
      </c>
      <c r="G1661" s="40">
        <f t="shared" si="103"/>
        <v>36</v>
      </c>
      <c r="H1661" s="34">
        <f t="shared" si="104"/>
        <v>3</v>
      </c>
      <c r="I1661" s="12">
        <v>37</v>
      </c>
      <c r="J1661" s="12">
        <v>36</v>
      </c>
      <c r="K1661" s="12">
        <v>39</v>
      </c>
      <c r="L1661" s="12">
        <v>1</v>
      </c>
      <c r="M1661" s="12">
        <v>1</v>
      </c>
      <c r="N1661" s="12">
        <v>32</v>
      </c>
      <c r="O1661" s="12">
        <v>3</v>
      </c>
      <c r="P1661" s="26">
        <v>14000</v>
      </c>
      <c r="Q1661" s="28">
        <v>606287901</v>
      </c>
      <c r="R1661"/>
      <c r="S1661"/>
    </row>
    <row r="1662" spans="1:19">
      <c r="A1662" s="31">
        <f t="shared" si="101"/>
        <v>40</v>
      </c>
      <c r="B1662" s="32" t="str">
        <f>VLOOKUP(K1662,'Tables to Convert'!$B$4:$C$19,2,FALSE)</f>
        <v>High School Diploma</v>
      </c>
      <c r="C1662" s="33">
        <f t="shared" si="102"/>
        <v>10000</v>
      </c>
      <c r="D1662" s="32" t="str">
        <f>VLOOKUP(L1662,'Tables to Convert'!$E$3:$F$7,2,FALSE)</f>
        <v>White</v>
      </c>
      <c r="E1662" s="32" t="str">
        <f>VLOOKUP(M1662,'Tables to Convert'!$H$3:$I$5,2,FALSE)</f>
        <v>Male</v>
      </c>
      <c r="F1662" s="32" t="str">
        <f>VLOOKUP(N1662,'Tables to Convert'!$K$3:$L$8,2,FALSE)</f>
        <v>Indiana</v>
      </c>
      <c r="G1662" s="40">
        <f t="shared" si="103"/>
        <v>42</v>
      </c>
      <c r="H1662" s="34">
        <f t="shared" si="104"/>
        <v>3</v>
      </c>
      <c r="I1662" s="12">
        <v>40</v>
      </c>
      <c r="J1662" s="12">
        <v>42</v>
      </c>
      <c r="K1662" s="12">
        <v>39</v>
      </c>
      <c r="L1662" s="12">
        <v>1</v>
      </c>
      <c r="M1662" s="12">
        <v>1</v>
      </c>
      <c r="N1662" s="12">
        <v>32</v>
      </c>
      <c r="O1662" s="12">
        <v>3</v>
      </c>
      <c r="P1662" s="26">
        <v>10000</v>
      </c>
      <c r="Q1662" s="28">
        <v>56181141</v>
      </c>
      <c r="R1662"/>
      <c r="S1662"/>
    </row>
    <row r="1663" spans="1:19">
      <c r="A1663" s="31">
        <f t="shared" si="101"/>
        <v>44</v>
      </c>
      <c r="B1663" s="32" t="str">
        <f>VLOOKUP(K1663,'Tables to Convert'!$B$4:$C$19,2,FALSE)</f>
        <v>Some College</v>
      </c>
      <c r="C1663" s="33">
        <f t="shared" si="102"/>
        <v>55000</v>
      </c>
      <c r="D1663" s="32" t="str">
        <f>VLOOKUP(L1663,'Tables to Convert'!$E$3:$F$7,2,FALSE)</f>
        <v>White</v>
      </c>
      <c r="E1663" s="32" t="str">
        <f>VLOOKUP(M1663,'Tables to Convert'!$H$3:$I$5,2,FALSE)</f>
        <v>Male</v>
      </c>
      <c r="F1663" s="32" t="str">
        <f>VLOOKUP(N1663,'Tables to Convert'!$K$3:$L$8,2,FALSE)</f>
        <v>Indiana</v>
      </c>
      <c r="G1663" s="40">
        <f t="shared" si="103"/>
        <v>47</v>
      </c>
      <c r="H1663" s="34">
        <f t="shared" si="104"/>
        <v>5</v>
      </c>
      <c r="I1663" s="12">
        <v>44</v>
      </c>
      <c r="J1663" s="12">
        <v>47</v>
      </c>
      <c r="K1663" s="12">
        <v>43</v>
      </c>
      <c r="L1663" s="12">
        <v>1</v>
      </c>
      <c r="M1663" s="12">
        <v>1</v>
      </c>
      <c r="N1663" s="12">
        <v>32</v>
      </c>
      <c r="O1663" s="12">
        <v>5</v>
      </c>
      <c r="P1663" s="26">
        <v>55000</v>
      </c>
      <c r="Q1663" s="28">
        <v>693850826</v>
      </c>
      <c r="R1663"/>
      <c r="S1663"/>
    </row>
    <row r="1664" spans="1:19">
      <c r="A1664" s="31">
        <f t="shared" si="101"/>
        <v>40</v>
      </c>
      <c r="B1664" s="32" t="str">
        <f>VLOOKUP(K1664,'Tables to Convert'!$B$4:$C$19,2,FALSE)</f>
        <v>Some College</v>
      </c>
      <c r="C1664" s="33">
        <f t="shared" si="102"/>
        <v>50000</v>
      </c>
      <c r="D1664" s="32" t="str">
        <f>VLOOKUP(L1664,'Tables to Convert'!$E$3:$F$7,2,FALSE)</f>
        <v>White</v>
      </c>
      <c r="E1664" s="32" t="str">
        <f>VLOOKUP(M1664,'Tables to Convert'!$H$3:$I$5,2,FALSE)</f>
        <v>Male</v>
      </c>
      <c r="F1664" s="32" t="str">
        <f>VLOOKUP(N1664,'Tables to Convert'!$K$3:$L$8,2,FALSE)</f>
        <v>Indiana</v>
      </c>
      <c r="G1664" s="40">
        <f t="shared" si="103"/>
        <v>30</v>
      </c>
      <c r="H1664" s="34">
        <f t="shared" si="104"/>
        <v>6</v>
      </c>
      <c r="I1664" s="12">
        <v>40</v>
      </c>
      <c r="J1664" s="12">
        <v>30</v>
      </c>
      <c r="K1664" s="12">
        <v>41</v>
      </c>
      <c r="L1664" s="12">
        <v>1</v>
      </c>
      <c r="M1664" s="12">
        <v>1</v>
      </c>
      <c r="N1664" s="12">
        <v>32</v>
      </c>
      <c r="O1664" s="12">
        <v>6</v>
      </c>
      <c r="P1664" s="26">
        <v>50000</v>
      </c>
      <c r="Q1664" s="28">
        <v>963153114</v>
      </c>
      <c r="R1664"/>
      <c r="S1664"/>
    </row>
    <row r="1665" spans="1:19">
      <c r="A1665" s="31">
        <f t="shared" si="101"/>
        <v>40</v>
      </c>
      <c r="B1665" s="32" t="str">
        <f>VLOOKUP(K1665,'Tables to Convert'!$B$4:$C$19,2,FALSE)</f>
        <v>10th Grade</v>
      </c>
      <c r="C1665" s="33">
        <f t="shared" si="102"/>
        <v>842</v>
      </c>
      <c r="D1665" s="32" t="str">
        <f>VLOOKUP(L1665,'Tables to Convert'!$E$3:$F$7,2,FALSE)</f>
        <v>White</v>
      </c>
      <c r="E1665" s="32" t="str">
        <f>VLOOKUP(M1665,'Tables to Convert'!$H$3:$I$5,2,FALSE)</f>
        <v>Female</v>
      </c>
      <c r="F1665" s="32" t="str">
        <f>VLOOKUP(N1665,'Tables to Convert'!$K$3:$L$8,2,FALSE)</f>
        <v>Indiana</v>
      </c>
      <c r="G1665" s="40">
        <f t="shared" si="103"/>
        <v>32</v>
      </c>
      <c r="H1665" s="34">
        <f t="shared" si="104"/>
        <v>3</v>
      </c>
      <c r="I1665" s="12">
        <v>40</v>
      </c>
      <c r="J1665" s="12">
        <v>32</v>
      </c>
      <c r="K1665" s="12">
        <v>36</v>
      </c>
      <c r="L1665" s="12">
        <v>1</v>
      </c>
      <c r="M1665" s="12">
        <v>2</v>
      </c>
      <c r="N1665" s="12">
        <v>32</v>
      </c>
      <c r="O1665" s="12">
        <v>3</v>
      </c>
      <c r="P1665" s="26">
        <v>842</v>
      </c>
      <c r="Q1665" s="28">
        <v>219719728</v>
      </c>
      <c r="R1665"/>
      <c r="S1665"/>
    </row>
    <row r="1666" spans="1:19">
      <c r="A1666" s="31">
        <f t="shared" si="101"/>
        <v>40</v>
      </c>
      <c r="B1666" s="32" t="str">
        <f>VLOOKUP(K1666,'Tables to Convert'!$B$4:$C$19,2,FALSE)</f>
        <v>High School Diploma</v>
      </c>
      <c r="C1666" s="33">
        <f t="shared" si="102"/>
        <v>24000</v>
      </c>
      <c r="D1666" s="32" t="str">
        <f>VLOOKUP(L1666,'Tables to Convert'!$E$3:$F$7,2,FALSE)</f>
        <v>White</v>
      </c>
      <c r="E1666" s="32" t="str">
        <f>VLOOKUP(M1666,'Tables to Convert'!$H$3:$I$5,2,FALSE)</f>
        <v>Female</v>
      </c>
      <c r="F1666" s="32" t="str">
        <f>VLOOKUP(N1666,'Tables to Convert'!$K$3:$L$8,2,FALSE)</f>
        <v>Indiana</v>
      </c>
      <c r="G1666" s="40">
        <f t="shared" si="103"/>
        <v>24</v>
      </c>
      <c r="H1666" s="34">
        <f t="shared" si="104"/>
        <v>6</v>
      </c>
      <c r="I1666" s="12">
        <v>40</v>
      </c>
      <c r="J1666" s="12">
        <v>24</v>
      </c>
      <c r="K1666" s="12">
        <v>39</v>
      </c>
      <c r="L1666" s="12">
        <v>1</v>
      </c>
      <c r="M1666" s="12">
        <v>2</v>
      </c>
      <c r="N1666" s="12">
        <v>32</v>
      </c>
      <c r="O1666" s="12">
        <v>6</v>
      </c>
      <c r="P1666" s="26">
        <v>24000</v>
      </c>
      <c r="Q1666" s="28">
        <v>189035287</v>
      </c>
      <c r="R1666"/>
      <c r="S1666"/>
    </row>
    <row r="1667" spans="1:19">
      <c r="A1667" s="31">
        <f t="shared" si="101"/>
        <v>45</v>
      </c>
      <c r="B1667" s="32" t="str">
        <f>VLOOKUP(K1667,'Tables to Convert'!$B$4:$C$19,2,FALSE)</f>
        <v>High School Diploma</v>
      </c>
      <c r="C1667" s="33">
        <f t="shared" si="102"/>
        <v>18000</v>
      </c>
      <c r="D1667" s="32" t="str">
        <f>VLOOKUP(L1667,'Tables to Convert'!$E$3:$F$7,2,FALSE)</f>
        <v>White</v>
      </c>
      <c r="E1667" s="32" t="str">
        <f>VLOOKUP(M1667,'Tables to Convert'!$H$3:$I$5,2,FALSE)</f>
        <v>Female</v>
      </c>
      <c r="F1667" s="32" t="str">
        <f>VLOOKUP(N1667,'Tables to Convert'!$K$3:$L$8,2,FALSE)</f>
        <v>Indiana</v>
      </c>
      <c r="G1667" s="40">
        <f t="shared" si="103"/>
        <v>61</v>
      </c>
      <c r="H1667" s="34">
        <f t="shared" si="104"/>
        <v>3</v>
      </c>
      <c r="I1667" s="12">
        <v>45</v>
      </c>
      <c r="J1667" s="12">
        <v>61</v>
      </c>
      <c r="K1667" s="12">
        <v>39</v>
      </c>
      <c r="L1667" s="12">
        <v>1</v>
      </c>
      <c r="M1667" s="12">
        <v>2</v>
      </c>
      <c r="N1667" s="12">
        <v>32</v>
      </c>
      <c r="O1667" s="12">
        <v>3</v>
      </c>
      <c r="P1667" s="26">
        <v>18000</v>
      </c>
      <c r="Q1667" s="28">
        <v>640495522</v>
      </c>
      <c r="R1667"/>
      <c r="S1667"/>
    </row>
    <row r="1668" spans="1:19">
      <c r="A1668" s="31">
        <f t="shared" si="101"/>
        <v>40</v>
      </c>
      <c r="B1668" s="32" t="str">
        <f>VLOOKUP(K1668,'Tables to Convert'!$B$4:$C$19,2,FALSE)</f>
        <v>Some College</v>
      </c>
      <c r="C1668" s="33">
        <f t="shared" si="102"/>
        <v>44085</v>
      </c>
      <c r="D1668" s="32" t="str">
        <f>VLOOKUP(L1668,'Tables to Convert'!$E$3:$F$7,2,FALSE)</f>
        <v>White</v>
      </c>
      <c r="E1668" s="32" t="str">
        <f>VLOOKUP(M1668,'Tables to Convert'!$H$3:$I$5,2,FALSE)</f>
        <v>Male</v>
      </c>
      <c r="F1668" s="32" t="str">
        <f>VLOOKUP(N1668,'Tables to Convert'!$K$3:$L$8,2,FALSE)</f>
        <v>Indiana</v>
      </c>
      <c r="G1668" s="40">
        <f t="shared" si="103"/>
        <v>52</v>
      </c>
      <c r="H1668" s="34">
        <f t="shared" si="104"/>
        <v>8</v>
      </c>
      <c r="I1668" s="12">
        <v>40</v>
      </c>
      <c r="J1668" s="12">
        <v>52</v>
      </c>
      <c r="K1668" s="12">
        <v>42</v>
      </c>
      <c r="L1668" s="12">
        <v>1</v>
      </c>
      <c r="M1668" s="12">
        <v>1</v>
      </c>
      <c r="N1668" s="12">
        <v>32</v>
      </c>
      <c r="O1668" s="12">
        <v>8</v>
      </c>
      <c r="P1668" s="26">
        <v>44085</v>
      </c>
      <c r="Q1668" s="28">
        <v>575206243</v>
      </c>
      <c r="R1668"/>
      <c r="S1668"/>
    </row>
    <row r="1669" spans="1:19">
      <c r="A1669" s="31">
        <f t="shared" si="101"/>
        <v>38</v>
      </c>
      <c r="B1669" s="32" t="str">
        <f>VLOOKUP(K1669,'Tables to Convert'!$B$4:$C$19,2,FALSE)</f>
        <v>Bachelors</v>
      </c>
      <c r="C1669" s="33">
        <f t="shared" si="102"/>
        <v>70000</v>
      </c>
      <c r="D1669" s="32" t="str">
        <f>VLOOKUP(L1669,'Tables to Convert'!$E$3:$F$7,2,FALSE)</f>
        <v>Black</v>
      </c>
      <c r="E1669" s="32" t="str">
        <f>VLOOKUP(M1669,'Tables to Convert'!$H$3:$I$5,2,FALSE)</f>
        <v>Female</v>
      </c>
      <c r="F1669" s="32" t="str">
        <f>VLOOKUP(N1669,'Tables to Convert'!$K$3:$L$8,2,FALSE)</f>
        <v>Indiana</v>
      </c>
      <c r="G1669" s="40">
        <f t="shared" si="103"/>
        <v>47</v>
      </c>
      <c r="H1669" s="34">
        <f t="shared" si="104"/>
        <v>7</v>
      </c>
      <c r="I1669" s="12">
        <v>38</v>
      </c>
      <c r="J1669" s="12">
        <v>47</v>
      </c>
      <c r="K1669" s="12">
        <v>44</v>
      </c>
      <c r="L1669" s="12">
        <v>2</v>
      </c>
      <c r="M1669" s="12">
        <v>2</v>
      </c>
      <c r="N1669" s="12">
        <v>32</v>
      </c>
      <c r="O1669" s="12">
        <v>7</v>
      </c>
      <c r="P1669" s="26">
        <v>70000</v>
      </c>
      <c r="Q1669" s="28">
        <v>151896302</v>
      </c>
      <c r="R1669"/>
      <c r="S1669"/>
    </row>
    <row r="1670" spans="1:19">
      <c r="A1670" s="31">
        <f t="shared" ref="A1670:A1733" si="105">I1670</f>
        <v>40</v>
      </c>
      <c r="B1670" s="32" t="str">
        <f>VLOOKUP(K1670,'Tables to Convert'!$B$4:$C$19,2,FALSE)</f>
        <v>High School Diploma</v>
      </c>
      <c r="C1670" s="33">
        <f t="shared" ref="C1670:C1733" si="106">P1670</f>
        <v>30000</v>
      </c>
      <c r="D1670" s="32" t="str">
        <f>VLOOKUP(L1670,'Tables to Convert'!$E$3:$F$7,2,FALSE)</f>
        <v>Black</v>
      </c>
      <c r="E1670" s="32" t="str">
        <f>VLOOKUP(M1670,'Tables to Convert'!$H$3:$I$5,2,FALSE)</f>
        <v>Male</v>
      </c>
      <c r="F1670" s="32" t="str">
        <f>VLOOKUP(N1670,'Tables to Convert'!$K$3:$L$8,2,FALSE)</f>
        <v>Indiana</v>
      </c>
      <c r="G1670" s="40">
        <f t="shared" ref="G1670:G1733" si="107">J1670</f>
        <v>54</v>
      </c>
      <c r="H1670" s="34">
        <f t="shared" ref="H1670:H1733" si="108">O1670</f>
        <v>7</v>
      </c>
      <c r="I1670" s="12">
        <v>40</v>
      </c>
      <c r="J1670" s="12">
        <v>54</v>
      </c>
      <c r="K1670" s="12">
        <v>39</v>
      </c>
      <c r="L1670" s="12">
        <v>2</v>
      </c>
      <c r="M1670" s="12">
        <v>1</v>
      </c>
      <c r="N1670" s="12">
        <v>32</v>
      </c>
      <c r="O1670" s="12">
        <v>7</v>
      </c>
      <c r="P1670" s="26">
        <v>30000</v>
      </c>
      <c r="Q1670" s="28">
        <v>799821503</v>
      </c>
      <c r="R1670"/>
      <c r="S1670"/>
    </row>
    <row r="1671" spans="1:19">
      <c r="A1671" s="31">
        <f t="shared" si="105"/>
        <v>40</v>
      </c>
      <c r="B1671" s="32" t="str">
        <f>VLOOKUP(K1671,'Tables to Convert'!$B$4:$C$19,2,FALSE)</f>
        <v>11th Grade</v>
      </c>
      <c r="C1671" s="33">
        <f t="shared" si="106"/>
        <v>12600</v>
      </c>
      <c r="D1671" s="32" t="str">
        <f>VLOOKUP(L1671,'Tables to Convert'!$E$3:$F$7,2,FALSE)</f>
        <v>White</v>
      </c>
      <c r="E1671" s="32" t="str">
        <f>VLOOKUP(M1671,'Tables to Convert'!$H$3:$I$5,2,FALSE)</f>
        <v>Male</v>
      </c>
      <c r="F1671" s="32" t="str">
        <f>VLOOKUP(N1671,'Tables to Convert'!$K$3:$L$8,2,FALSE)</f>
        <v>Indiana</v>
      </c>
      <c r="G1671" s="40">
        <f t="shared" si="107"/>
        <v>25</v>
      </c>
      <c r="H1671" s="34">
        <f t="shared" si="108"/>
        <v>7</v>
      </c>
      <c r="I1671" s="12">
        <v>40</v>
      </c>
      <c r="J1671" s="12">
        <v>25</v>
      </c>
      <c r="K1671" s="12">
        <v>37</v>
      </c>
      <c r="L1671" s="12">
        <v>1</v>
      </c>
      <c r="M1671" s="12">
        <v>1</v>
      </c>
      <c r="N1671" s="12">
        <v>32</v>
      </c>
      <c r="O1671" s="12">
        <v>7</v>
      </c>
      <c r="P1671" s="26">
        <v>12600</v>
      </c>
      <c r="Q1671" s="28">
        <v>727897576</v>
      </c>
      <c r="R1671"/>
      <c r="S1671"/>
    </row>
    <row r="1672" spans="1:19">
      <c r="A1672" s="31">
        <f t="shared" si="105"/>
        <v>40</v>
      </c>
      <c r="B1672" s="32" t="str">
        <f>VLOOKUP(K1672,'Tables to Convert'!$B$4:$C$19,2,FALSE)</f>
        <v>9th Grade</v>
      </c>
      <c r="C1672" s="33">
        <f t="shared" si="106"/>
        <v>60000</v>
      </c>
      <c r="D1672" s="32" t="str">
        <f>VLOOKUP(L1672,'Tables to Convert'!$E$3:$F$7,2,FALSE)</f>
        <v>White</v>
      </c>
      <c r="E1672" s="32" t="str">
        <f>VLOOKUP(M1672,'Tables to Convert'!$H$3:$I$5,2,FALSE)</f>
        <v>Male</v>
      </c>
      <c r="F1672" s="32" t="str">
        <f>VLOOKUP(N1672,'Tables to Convert'!$K$3:$L$8,2,FALSE)</f>
        <v>Indiana</v>
      </c>
      <c r="G1672" s="40">
        <f t="shared" si="107"/>
        <v>51</v>
      </c>
      <c r="H1672" s="34">
        <f t="shared" si="108"/>
        <v>3</v>
      </c>
      <c r="I1672" s="12">
        <v>40</v>
      </c>
      <c r="J1672" s="12">
        <v>51</v>
      </c>
      <c r="K1672" s="12">
        <v>35</v>
      </c>
      <c r="L1672" s="12">
        <v>1</v>
      </c>
      <c r="M1672" s="12">
        <v>1</v>
      </c>
      <c r="N1672" s="12">
        <v>32</v>
      </c>
      <c r="O1672" s="12">
        <v>3</v>
      </c>
      <c r="P1672" s="26">
        <v>60000</v>
      </c>
      <c r="Q1672" s="28">
        <v>992507223</v>
      </c>
      <c r="R1672"/>
      <c r="S1672"/>
    </row>
    <row r="1673" spans="1:19">
      <c r="A1673" s="31">
        <f t="shared" si="105"/>
        <v>40</v>
      </c>
      <c r="B1673" s="32" t="str">
        <f>VLOOKUP(K1673,'Tables to Convert'!$B$4:$C$19,2,FALSE)</f>
        <v>High School Diploma</v>
      </c>
      <c r="C1673" s="33">
        <f t="shared" si="106"/>
        <v>7000</v>
      </c>
      <c r="D1673" s="32" t="str">
        <f>VLOOKUP(L1673,'Tables to Convert'!$E$3:$F$7,2,FALSE)</f>
        <v>White</v>
      </c>
      <c r="E1673" s="32" t="str">
        <f>VLOOKUP(M1673,'Tables to Convert'!$H$3:$I$5,2,FALSE)</f>
        <v>Male</v>
      </c>
      <c r="F1673" s="32" t="str">
        <f>VLOOKUP(N1673,'Tables to Convert'!$K$3:$L$8,2,FALSE)</f>
        <v>Indiana</v>
      </c>
      <c r="G1673" s="40">
        <f t="shared" si="107"/>
        <v>38</v>
      </c>
      <c r="H1673" s="34">
        <f t="shared" si="108"/>
        <v>3</v>
      </c>
      <c r="I1673" s="12">
        <v>40</v>
      </c>
      <c r="J1673" s="12">
        <v>38</v>
      </c>
      <c r="K1673" s="12">
        <v>39</v>
      </c>
      <c r="L1673" s="12">
        <v>1</v>
      </c>
      <c r="M1673" s="12">
        <v>1</v>
      </c>
      <c r="N1673" s="12">
        <v>32</v>
      </c>
      <c r="O1673" s="12">
        <v>3</v>
      </c>
      <c r="P1673" s="26">
        <v>7000</v>
      </c>
      <c r="Q1673" s="28">
        <v>390199933</v>
      </c>
      <c r="R1673"/>
      <c r="S1673"/>
    </row>
    <row r="1674" spans="1:19">
      <c r="A1674" s="31">
        <f t="shared" si="105"/>
        <v>50</v>
      </c>
      <c r="B1674" s="32" t="str">
        <f>VLOOKUP(K1674,'Tables to Convert'!$B$4:$C$19,2,FALSE)</f>
        <v>High School Diploma</v>
      </c>
      <c r="C1674" s="33">
        <f t="shared" si="106"/>
        <v>0</v>
      </c>
      <c r="D1674" s="32" t="str">
        <f>VLOOKUP(L1674,'Tables to Convert'!$E$3:$F$7,2,FALSE)</f>
        <v>White</v>
      </c>
      <c r="E1674" s="32" t="str">
        <f>VLOOKUP(M1674,'Tables to Convert'!$H$3:$I$5,2,FALSE)</f>
        <v>Female</v>
      </c>
      <c r="F1674" s="32" t="str">
        <f>VLOOKUP(N1674,'Tables to Convert'!$K$3:$L$8,2,FALSE)</f>
        <v>Indiana</v>
      </c>
      <c r="G1674" s="40">
        <f t="shared" si="107"/>
        <v>35</v>
      </c>
      <c r="H1674" s="34">
        <f t="shared" si="108"/>
        <v>3</v>
      </c>
      <c r="I1674" s="12">
        <v>50</v>
      </c>
      <c r="J1674" s="12">
        <v>35</v>
      </c>
      <c r="K1674" s="12">
        <v>39</v>
      </c>
      <c r="L1674" s="12">
        <v>1</v>
      </c>
      <c r="M1674" s="12">
        <v>2</v>
      </c>
      <c r="N1674" s="12">
        <v>32</v>
      </c>
      <c r="O1674" s="12">
        <v>3</v>
      </c>
      <c r="P1674" s="26">
        <v>0</v>
      </c>
      <c r="Q1674" s="28">
        <v>834451648</v>
      </c>
      <c r="R1674"/>
      <c r="S1674"/>
    </row>
    <row r="1675" spans="1:19">
      <c r="A1675" s="31">
        <f t="shared" si="105"/>
        <v>45</v>
      </c>
      <c r="B1675" s="32" t="str">
        <f>VLOOKUP(K1675,'Tables to Convert'!$B$4:$C$19,2,FALSE)</f>
        <v>Some College</v>
      </c>
      <c r="C1675" s="33">
        <f t="shared" si="106"/>
        <v>97000</v>
      </c>
      <c r="D1675" s="32" t="str">
        <f>VLOOKUP(L1675,'Tables to Convert'!$E$3:$F$7,2,FALSE)</f>
        <v>White</v>
      </c>
      <c r="E1675" s="32" t="str">
        <f>VLOOKUP(M1675,'Tables to Convert'!$H$3:$I$5,2,FALSE)</f>
        <v>Male</v>
      </c>
      <c r="F1675" s="32" t="str">
        <f>VLOOKUP(N1675,'Tables to Convert'!$K$3:$L$8,2,FALSE)</f>
        <v>Indiana</v>
      </c>
      <c r="G1675" s="40">
        <f t="shared" si="107"/>
        <v>42</v>
      </c>
      <c r="H1675" s="34">
        <f t="shared" si="108"/>
        <v>2</v>
      </c>
      <c r="I1675" s="12">
        <v>45</v>
      </c>
      <c r="J1675" s="12">
        <v>42</v>
      </c>
      <c r="K1675" s="12">
        <v>43</v>
      </c>
      <c r="L1675" s="12">
        <v>1</v>
      </c>
      <c r="M1675" s="12">
        <v>1</v>
      </c>
      <c r="N1675" s="12">
        <v>32</v>
      </c>
      <c r="O1675" s="12">
        <v>2</v>
      </c>
      <c r="P1675" s="26">
        <v>97000</v>
      </c>
      <c r="Q1675" s="28">
        <v>81306215</v>
      </c>
      <c r="R1675"/>
      <c r="S1675"/>
    </row>
    <row r="1676" spans="1:19">
      <c r="A1676" s="31">
        <f t="shared" si="105"/>
        <v>50</v>
      </c>
      <c r="B1676" s="32" t="str">
        <f>VLOOKUP(K1676,'Tables to Convert'!$B$4:$C$19,2,FALSE)</f>
        <v>Some College</v>
      </c>
      <c r="C1676" s="33">
        <f t="shared" si="106"/>
        <v>47000</v>
      </c>
      <c r="D1676" s="32" t="str">
        <f>VLOOKUP(L1676,'Tables to Convert'!$E$3:$F$7,2,FALSE)</f>
        <v>White</v>
      </c>
      <c r="E1676" s="32" t="str">
        <f>VLOOKUP(M1676,'Tables to Convert'!$H$3:$I$5,2,FALSE)</f>
        <v>Male</v>
      </c>
      <c r="F1676" s="32" t="str">
        <f>VLOOKUP(N1676,'Tables to Convert'!$K$3:$L$8,2,FALSE)</f>
        <v>Indiana</v>
      </c>
      <c r="G1676" s="40">
        <f t="shared" si="107"/>
        <v>37</v>
      </c>
      <c r="H1676" s="34">
        <f t="shared" si="108"/>
        <v>8</v>
      </c>
      <c r="I1676" s="12">
        <v>50</v>
      </c>
      <c r="J1676" s="12">
        <v>37</v>
      </c>
      <c r="K1676" s="12">
        <v>43</v>
      </c>
      <c r="L1676" s="12">
        <v>1</v>
      </c>
      <c r="M1676" s="12">
        <v>1</v>
      </c>
      <c r="N1676" s="12">
        <v>32</v>
      </c>
      <c r="O1676" s="12">
        <v>8</v>
      </c>
      <c r="P1676" s="26">
        <v>47000</v>
      </c>
      <c r="Q1676" s="28">
        <v>603848306</v>
      </c>
      <c r="R1676"/>
      <c r="S1676"/>
    </row>
    <row r="1677" spans="1:19">
      <c r="A1677" s="31">
        <f t="shared" si="105"/>
        <v>50</v>
      </c>
      <c r="B1677" s="32" t="str">
        <f>VLOOKUP(K1677,'Tables to Convert'!$B$4:$C$19,2,FALSE)</f>
        <v>Some College</v>
      </c>
      <c r="C1677" s="33">
        <f t="shared" si="106"/>
        <v>63000</v>
      </c>
      <c r="D1677" s="32" t="str">
        <f>VLOOKUP(L1677,'Tables to Convert'!$E$3:$F$7,2,FALSE)</f>
        <v>White</v>
      </c>
      <c r="E1677" s="32" t="str">
        <f>VLOOKUP(M1677,'Tables to Convert'!$H$3:$I$5,2,FALSE)</f>
        <v>Female</v>
      </c>
      <c r="F1677" s="32" t="str">
        <f>VLOOKUP(N1677,'Tables to Convert'!$K$3:$L$8,2,FALSE)</f>
        <v>Indiana</v>
      </c>
      <c r="G1677" s="40">
        <f t="shared" si="107"/>
        <v>34</v>
      </c>
      <c r="H1677" s="34">
        <f t="shared" si="108"/>
        <v>8</v>
      </c>
      <c r="I1677" s="12">
        <v>50</v>
      </c>
      <c r="J1677" s="12">
        <v>34</v>
      </c>
      <c r="K1677" s="12">
        <v>43</v>
      </c>
      <c r="L1677" s="12">
        <v>1</v>
      </c>
      <c r="M1677" s="12">
        <v>2</v>
      </c>
      <c r="N1677" s="12">
        <v>32</v>
      </c>
      <c r="O1677" s="12">
        <v>8</v>
      </c>
      <c r="P1677" s="26">
        <v>63000</v>
      </c>
      <c r="Q1677" s="28">
        <v>56433887</v>
      </c>
      <c r="R1677"/>
      <c r="S1677"/>
    </row>
    <row r="1678" spans="1:19">
      <c r="A1678" s="31">
        <f t="shared" si="105"/>
        <v>40</v>
      </c>
      <c r="B1678" s="32" t="str">
        <f>VLOOKUP(K1678,'Tables to Convert'!$B$4:$C$19,2,FALSE)</f>
        <v>Some College</v>
      </c>
      <c r="C1678" s="33">
        <f t="shared" si="106"/>
        <v>18500</v>
      </c>
      <c r="D1678" s="32" t="str">
        <f>VLOOKUP(L1678,'Tables to Convert'!$E$3:$F$7,2,FALSE)</f>
        <v>Black</v>
      </c>
      <c r="E1678" s="32" t="str">
        <f>VLOOKUP(M1678,'Tables to Convert'!$H$3:$I$5,2,FALSE)</f>
        <v>Female</v>
      </c>
      <c r="F1678" s="32" t="str">
        <f>VLOOKUP(N1678,'Tables to Convert'!$K$3:$L$8,2,FALSE)</f>
        <v>Indiana</v>
      </c>
      <c r="G1678" s="40">
        <f t="shared" si="107"/>
        <v>54</v>
      </c>
      <c r="H1678" s="34">
        <f t="shared" si="108"/>
        <v>7</v>
      </c>
      <c r="I1678" s="12">
        <v>40</v>
      </c>
      <c r="J1678" s="12">
        <v>54</v>
      </c>
      <c r="K1678" s="12">
        <v>40</v>
      </c>
      <c r="L1678" s="12">
        <v>2</v>
      </c>
      <c r="M1678" s="12">
        <v>2</v>
      </c>
      <c r="N1678" s="12">
        <v>32</v>
      </c>
      <c r="O1678" s="12">
        <v>7</v>
      </c>
      <c r="P1678" s="26">
        <v>18500</v>
      </c>
      <c r="Q1678" s="28">
        <v>631129323</v>
      </c>
      <c r="R1678"/>
      <c r="S1678"/>
    </row>
    <row r="1679" spans="1:19">
      <c r="A1679" s="31">
        <f t="shared" si="105"/>
        <v>55</v>
      </c>
      <c r="B1679" s="32" t="str">
        <f>VLOOKUP(K1679,'Tables to Convert'!$B$4:$C$19,2,FALSE)</f>
        <v>Some College</v>
      </c>
      <c r="C1679" s="33">
        <f t="shared" si="106"/>
        <v>17000</v>
      </c>
      <c r="D1679" s="32" t="str">
        <f>VLOOKUP(L1679,'Tables to Convert'!$E$3:$F$7,2,FALSE)</f>
        <v>White</v>
      </c>
      <c r="E1679" s="32" t="str">
        <f>VLOOKUP(M1679,'Tables to Convert'!$H$3:$I$5,2,FALSE)</f>
        <v>Female</v>
      </c>
      <c r="F1679" s="32" t="str">
        <f>VLOOKUP(N1679,'Tables to Convert'!$K$3:$L$8,2,FALSE)</f>
        <v>Indiana</v>
      </c>
      <c r="G1679" s="40">
        <f t="shared" si="107"/>
        <v>44</v>
      </c>
      <c r="H1679" s="34">
        <f t="shared" si="108"/>
        <v>7</v>
      </c>
      <c r="I1679" s="12">
        <v>55</v>
      </c>
      <c r="J1679" s="12">
        <v>44</v>
      </c>
      <c r="K1679" s="12">
        <v>40</v>
      </c>
      <c r="L1679" s="12">
        <v>1</v>
      </c>
      <c r="M1679" s="12">
        <v>2</v>
      </c>
      <c r="N1679" s="12">
        <v>32</v>
      </c>
      <c r="O1679" s="12">
        <v>7</v>
      </c>
      <c r="P1679" s="26">
        <v>17000</v>
      </c>
      <c r="Q1679" s="28">
        <v>170361710</v>
      </c>
      <c r="R1679"/>
      <c r="S1679"/>
    </row>
    <row r="1680" spans="1:19">
      <c r="A1680" s="31">
        <f t="shared" si="105"/>
        <v>42</v>
      </c>
      <c r="B1680" s="32" t="str">
        <f>VLOOKUP(K1680,'Tables to Convert'!$B$4:$C$19,2,FALSE)</f>
        <v>Some College</v>
      </c>
      <c r="C1680" s="33">
        <f t="shared" si="106"/>
        <v>28000</v>
      </c>
      <c r="D1680" s="32" t="str">
        <f>VLOOKUP(L1680,'Tables to Convert'!$E$3:$F$7,2,FALSE)</f>
        <v>White</v>
      </c>
      <c r="E1680" s="32" t="str">
        <f>VLOOKUP(M1680,'Tables to Convert'!$H$3:$I$5,2,FALSE)</f>
        <v>Female</v>
      </c>
      <c r="F1680" s="32" t="str">
        <f>VLOOKUP(N1680,'Tables to Convert'!$K$3:$L$8,2,FALSE)</f>
        <v>Indiana</v>
      </c>
      <c r="G1680" s="40">
        <f t="shared" si="107"/>
        <v>38</v>
      </c>
      <c r="H1680" s="34">
        <f t="shared" si="108"/>
        <v>3</v>
      </c>
      <c r="I1680" s="12">
        <v>42</v>
      </c>
      <c r="J1680" s="12">
        <v>38</v>
      </c>
      <c r="K1680" s="12">
        <v>40</v>
      </c>
      <c r="L1680" s="12">
        <v>1</v>
      </c>
      <c r="M1680" s="12">
        <v>2</v>
      </c>
      <c r="N1680" s="12">
        <v>32</v>
      </c>
      <c r="O1680" s="12">
        <v>3</v>
      </c>
      <c r="P1680" s="26">
        <v>28000</v>
      </c>
      <c r="Q1680" s="28">
        <v>7522815</v>
      </c>
      <c r="R1680"/>
      <c r="S1680"/>
    </row>
    <row r="1681" spans="1:19">
      <c r="A1681" s="31">
        <f t="shared" si="105"/>
        <v>40</v>
      </c>
      <c r="B1681" s="32" t="str">
        <f>VLOOKUP(K1681,'Tables to Convert'!$B$4:$C$19,2,FALSE)</f>
        <v>High School Diploma</v>
      </c>
      <c r="C1681" s="33">
        <f t="shared" si="106"/>
        <v>28500</v>
      </c>
      <c r="D1681" s="32" t="str">
        <f>VLOOKUP(L1681,'Tables to Convert'!$E$3:$F$7,2,FALSE)</f>
        <v>White</v>
      </c>
      <c r="E1681" s="32" t="str">
        <f>VLOOKUP(M1681,'Tables to Convert'!$H$3:$I$5,2,FALSE)</f>
        <v>Male</v>
      </c>
      <c r="F1681" s="32" t="str">
        <f>VLOOKUP(N1681,'Tables to Convert'!$K$3:$L$8,2,FALSE)</f>
        <v>Indiana</v>
      </c>
      <c r="G1681" s="40">
        <f t="shared" si="107"/>
        <v>33</v>
      </c>
      <c r="H1681" s="34">
        <f t="shared" si="108"/>
        <v>7</v>
      </c>
      <c r="I1681" s="12">
        <v>40</v>
      </c>
      <c r="J1681" s="12">
        <v>33</v>
      </c>
      <c r="K1681" s="12">
        <v>39</v>
      </c>
      <c r="L1681" s="12">
        <v>1</v>
      </c>
      <c r="M1681" s="12">
        <v>1</v>
      </c>
      <c r="N1681" s="12">
        <v>32</v>
      </c>
      <c r="O1681" s="12">
        <v>7</v>
      </c>
      <c r="P1681" s="26">
        <v>28500</v>
      </c>
      <c r="Q1681" s="28">
        <v>430616011</v>
      </c>
      <c r="R1681"/>
      <c r="S1681"/>
    </row>
    <row r="1682" spans="1:19">
      <c r="A1682" s="31">
        <f t="shared" si="105"/>
        <v>55</v>
      </c>
      <c r="B1682" s="32" t="str">
        <f>VLOOKUP(K1682,'Tables to Convert'!$B$4:$C$19,2,FALSE)</f>
        <v>Some College</v>
      </c>
      <c r="C1682" s="33">
        <f t="shared" si="106"/>
        <v>63000</v>
      </c>
      <c r="D1682" s="32" t="str">
        <f>VLOOKUP(L1682,'Tables to Convert'!$E$3:$F$7,2,FALSE)</f>
        <v>White</v>
      </c>
      <c r="E1682" s="32" t="str">
        <f>VLOOKUP(M1682,'Tables to Convert'!$H$3:$I$5,2,FALSE)</f>
        <v>Female</v>
      </c>
      <c r="F1682" s="32" t="str">
        <f>VLOOKUP(N1682,'Tables to Convert'!$K$3:$L$8,2,FALSE)</f>
        <v>Indiana</v>
      </c>
      <c r="G1682" s="40">
        <f t="shared" si="107"/>
        <v>31</v>
      </c>
      <c r="H1682" s="34">
        <f t="shared" si="108"/>
        <v>7</v>
      </c>
      <c r="I1682" s="12">
        <v>55</v>
      </c>
      <c r="J1682" s="12">
        <v>31</v>
      </c>
      <c r="K1682" s="12">
        <v>41</v>
      </c>
      <c r="L1682" s="12">
        <v>1</v>
      </c>
      <c r="M1682" s="12">
        <v>2</v>
      </c>
      <c r="N1682" s="12">
        <v>32</v>
      </c>
      <c r="O1682" s="12">
        <v>7</v>
      </c>
      <c r="P1682" s="26">
        <v>63000</v>
      </c>
      <c r="Q1682" s="28">
        <v>245425804</v>
      </c>
      <c r="R1682"/>
      <c r="S1682"/>
    </row>
    <row r="1683" spans="1:19">
      <c r="A1683" s="31">
        <f t="shared" si="105"/>
        <v>40</v>
      </c>
      <c r="B1683" s="32" t="str">
        <f>VLOOKUP(K1683,'Tables to Convert'!$B$4:$C$19,2,FALSE)</f>
        <v>Bachelors</v>
      </c>
      <c r="C1683" s="33">
        <f t="shared" si="106"/>
        <v>0</v>
      </c>
      <c r="D1683" s="32" t="str">
        <f>VLOOKUP(L1683,'Tables to Convert'!$E$3:$F$7,2,FALSE)</f>
        <v>White</v>
      </c>
      <c r="E1683" s="32" t="str">
        <f>VLOOKUP(M1683,'Tables to Convert'!$H$3:$I$5,2,FALSE)</f>
        <v>Female</v>
      </c>
      <c r="F1683" s="32" t="str">
        <f>VLOOKUP(N1683,'Tables to Convert'!$K$3:$L$8,2,FALSE)</f>
        <v>Indiana</v>
      </c>
      <c r="G1683" s="40">
        <f t="shared" si="107"/>
        <v>44</v>
      </c>
      <c r="H1683" s="34">
        <f t="shared" si="108"/>
        <v>7</v>
      </c>
      <c r="I1683" s="12">
        <v>40</v>
      </c>
      <c r="J1683" s="12">
        <v>44</v>
      </c>
      <c r="K1683" s="12">
        <v>44</v>
      </c>
      <c r="L1683" s="12">
        <v>1</v>
      </c>
      <c r="M1683" s="12">
        <v>2</v>
      </c>
      <c r="N1683" s="12">
        <v>32</v>
      </c>
      <c r="O1683" s="12">
        <v>7</v>
      </c>
      <c r="P1683" s="26">
        <v>0</v>
      </c>
      <c r="Q1683" s="28">
        <v>875401286</v>
      </c>
      <c r="R1683"/>
      <c r="S1683"/>
    </row>
    <row r="1684" spans="1:19">
      <c r="A1684" s="31">
        <f t="shared" si="105"/>
        <v>55</v>
      </c>
      <c r="B1684" s="32" t="str">
        <f>VLOOKUP(K1684,'Tables to Convert'!$B$4:$C$19,2,FALSE)</f>
        <v>Some College</v>
      </c>
      <c r="C1684" s="33">
        <f t="shared" si="106"/>
        <v>306731</v>
      </c>
      <c r="D1684" s="32" t="str">
        <f>VLOOKUP(L1684,'Tables to Convert'!$E$3:$F$7,2,FALSE)</f>
        <v>White</v>
      </c>
      <c r="E1684" s="32" t="str">
        <f>VLOOKUP(M1684,'Tables to Convert'!$H$3:$I$5,2,FALSE)</f>
        <v>Male</v>
      </c>
      <c r="F1684" s="32" t="str">
        <f>VLOOKUP(N1684,'Tables to Convert'!$K$3:$L$8,2,FALSE)</f>
        <v>Indiana</v>
      </c>
      <c r="G1684" s="40">
        <f t="shared" si="107"/>
        <v>44</v>
      </c>
      <c r="H1684" s="34">
        <f t="shared" si="108"/>
        <v>7</v>
      </c>
      <c r="I1684" s="12">
        <v>55</v>
      </c>
      <c r="J1684" s="12">
        <v>44</v>
      </c>
      <c r="K1684" s="12">
        <v>43</v>
      </c>
      <c r="L1684" s="12">
        <v>1</v>
      </c>
      <c r="M1684" s="12">
        <v>1</v>
      </c>
      <c r="N1684" s="12">
        <v>32</v>
      </c>
      <c r="O1684" s="12">
        <v>7</v>
      </c>
      <c r="P1684" s="26">
        <v>306731</v>
      </c>
      <c r="Q1684" s="28">
        <v>326590223</v>
      </c>
      <c r="R1684"/>
      <c r="S1684"/>
    </row>
    <row r="1685" spans="1:19">
      <c r="A1685" s="31">
        <f t="shared" si="105"/>
        <v>60</v>
      </c>
      <c r="B1685" s="32" t="str">
        <f>VLOOKUP(K1685,'Tables to Convert'!$B$4:$C$19,2,FALSE)</f>
        <v>High School Diploma</v>
      </c>
      <c r="C1685" s="33">
        <f t="shared" si="106"/>
        <v>39000</v>
      </c>
      <c r="D1685" s="32" t="str">
        <f>VLOOKUP(L1685,'Tables to Convert'!$E$3:$F$7,2,FALSE)</f>
        <v>White</v>
      </c>
      <c r="E1685" s="32" t="str">
        <f>VLOOKUP(M1685,'Tables to Convert'!$H$3:$I$5,2,FALSE)</f>
        <v>Male</v>
      </c>
      <c r="F1685" s="32" t="str">
        <f>VLOOKUP(N1685,'Tables to Convert'!$K$3:$L$8,2,FALSE)</f>
        <v>Indiana</v>
      </c>
      <c r="G1685" s="40">
        <f t="shared" si="107"/>
        <v>49</v>
      </c>
      <c r="H1685" s="34">
        <f t="shared" si="108"/>
        <v>5</v>
      </c>
      <c r="I1685" s="12">
        <v>60</v>
      </c>
      <c r="J1685" s="12">
        <v>49</v>
      </c>
      <c r="K1685" s="12">
        <v>39</v>
      </c>
      <c r="L1685" s="12">
        <v>1</v>
      </c>
      <c r="M1685" s="12">
        <v>1</v>
      </c>
      <c r="N1685" s="12">
        <v>32</v>
      </c>
      <c r="O1685" s="12">
        <v>5</v>
      </c>
      <c r="P1685" s="26">
        <v>39000</v>
      </c>
      <c r="Q1685" s="28">
        <v>29223793</v>
      </c>
      <c r="R1685"/>
      <c r="S1685"/>
    </row>
    <row r="1686" spans="1:19">
      <c r="A1686" s="31">
        <f t="shared" si="105"/>
        <v>50</v>
      </c>
      <c r="B1686" s="32" t="str">
        <f>VLOOKUP(K1686,'Tables to Convert'!$B$4:$C$19,2,FALSE)</f>
        <v>10th Grade</v>
      </c>
      <c r="C1686" s="33">
        <f t="shared" si="106"/>
        <v>24000</v>
      </c>
      <c r="D1686" s="32" t="str">
        <f>VLOOKUP(L1686,'Tables to Convert'!$E$3:$F$7,2,FALSE)</f>
        <v>White</v>
      </c>
      <c r="E1686" s="32" t="str">
        <f>VLOOKUP(M1686,'Tables to Convert'!$H$3:$I$5,2,FALSE)</f>
        <v>Male</v>
      </c>
      <c r="F1686" s="32" t="str">
        <f>VLOOKUP(N1686,'Tables to Convert'!$K$3:$L$8,2,FALSE)</f>
        <v>Indiana</v>
      </c>
      <c r="G1686" s="40">
        <f t="shared" si="107"/>
        <v>31</v>
      </c>
      <c r="H1686" s="34">
        <f t="shared" si="108"/>
        <v>4</v>
      </c>
      <c r="I1686" s="12">
        <v>50</v>
      </c>
      <c r="J1686" s="12">
        <v>31</v>
      </c>
      <c r="K1686" s="12">
        <v>36</v>
      </c>
      <c r="L1686" s="12">
        <v>1</v>
      </c>
      <c r="M1686" s="12">
        <v>1</v>
      </c>
      <c r="N1686" s="12">
        <v>32</v>
      </c>
      <c r="O1686" s="12">
        <v>4</v>
      </c>
      <c r="P1686" s="26">
        <v>24000</v>
      </c>
      <c r="Q1686" s="28">
        <v>884728715</v>
      </c>
      <c r="R1686"/>
      <c r="S1686"/>
    </row>
    <row r="1687" spans="1:19">
      <c r="A1687" s="31">
        <f t="shared" si="105"/>
        <v>40</v>
      </c>
      <c r="B1687" s="32" t="str">
        <f>VLOOKUP(K1687,'Tables to Convert'!$B$4:$C$19,2,FALSE)</f>
        <v>8th Grade or Less</v>
      </c>
      <c r="C1687" s="33">
        <f t="shared" si="106"/>
        <v>38000</v>
      </c>
      <c r="D1687" s="32" t="str">
        <f>VLOOKUP(L1687,'Tables to Convert'!$E$3:$F$7,2,FALSE)</f>
        <v>White</v>
      </c>
      <c r="E1687" s="32" t="str">
        <f>VLOOKUP(M1687,'Tables to Convert'!$H$3:$I$5,2,FALSE)</f>
        <v>Female</v>
      </c>
      <c r="F1687" s="32" t="str">
        <f>VLOOKUP(N1687,'Tables to Convert'!$K$3:$L$8,2,FALSE)</f>
        <v>Indiana</v>
      </c>
      <c r="G1687" s="40">
        <f t="shared" si="107"/>
        <v>33</v>
      </c>
      <c r="H1687" s="34">
        <f t="shared" si="108"/>
        <v>8</v>
      </c>
      <c r="I1687" s="12">
        <v>40</v>
      </c>
      <c r="J1687" s="12">
        <v>33</v>
      </c>
      <c r="K1687" s="12">
        <v>33</v>
      </c>
      <c r="L1687" s="12">
        <v>1</v>
      </c>
      <c r="M1687" s="12">
        <v>2</v>
      </c>
      <c r="N1687" s="12">
        <v>32</v>
      </c>
      <c r="O1687" s="12">
        <v>8</v>
      </c>
      <c r="P1687" s="26">
        <v>38000</v>
      </c>
      <c r="Q1687" s="28">
        <v>901558375</v>
      </c>
      <c r="R1687"/>
      <c r="S1687"/>
    </row>
    <row r="1688" spans="1:19">
      <c r="A1688" s="31">
        <f t="shared" si="105"/>
        <v>65</v>
      </c>
      <c r="B1688" s="32" t="str">
        <f>VLOOKUP(K1688,'Tables to Convert'!$B$4:$C$19,2,FALSE)</f>
        <v>Some College</v>
      </c>
      <c r="C1688" s="33">
        <f t="shared" si="106"/>
        <v>38000</v>
      </c>
      <c r="D1688" s="32" t="str">
        <f>VLOOKUP(L1688,'Tables to Convert'!$E$3:$F$7,2,FALSE)</f>
        <v>Black</v>
      </c>
      <c r="E1688" s="32" t="str">
        <f>VLOOKUP(M1688,'Tables to Convert'!$H$3:$I$5,2,FALSE)</f>
        <v>Female</v>
      </c>
      <c r="F1688" s="32" t="str">
        <f>VLOOKUP(N1688,'Tables to Convert'!$K$3:$L$8,2,FALSE)</f>
        <v>Indiana</v>
      </c>
      <c r="G1688" s="40">
        <f t="shared" si="107"/>
        <v>37</v>
      </c>
      <c r="H1688" s="34">
        <f t="shared" si="108"/>
        <v>7</v>
      </c>
      <c r="I1688" s="12">
        <v>65</v>
      </c>
      <c r="J1688" s="12">
        <v>37</v>
      </c>
      <c r="K1688" s="12">
        <v>43</v>
      </c>
      <c r="L1688" s="12">
        <v>2</v>
      </c>
      <c r="M1688" s="12">
        <v>2</v>
      </c>
      <c r="N1688" s="12">
        <v>32</v>
      </c>
      <c r="O1688" s="12">
        <v>7</v>
      </c>
      <c r="P1688" s="26">
        <v>38000</v>
      </c>
      <c r="Q1688" s="28">
        <v>900333845</v>
      </c>
      <c r="R1688"/>
      <c r="S1688"/>
    </row>
    <row r="1689" spans="1:19">
      <c r="A1689" s="31">
        <f t="shared" si="105"/>
        <v>50</v>
      </c>
      <c r="B1689" s="32" t="str">
        <f>VLOOKUP(K1689,'Tables to Convert'!$B$4:$C$19,2,FALSE)</f>
        <v>Some College</v>
      </c>
      <c r="C1689" s="33">
        <f t="shared" si="106"/>
        <v>73000</v>
      </c>
      <c r="D1689" s="32" t="str">
        <f>VLOOKUP(L1689,'Tables to Convert'!$E$3:$F$7,2,FALSE)</f>
        <v>White</v>
      </c>
      <c r="E1689" s="32" t="str">
        <f>VLOOKUP(M1689,'Tables to Convert'!$H$3:$I$5,2,FALSE)</f>
        <v>Male</v>
      </c>
      <c r="F1689" s="32" t="str">
        <f>VLOOKUP(N1689,'Tables to Convert'!$K$3:$L$8,2,FALSE)</f>
        <v>Indiana</v>
      </c>
      <c r="G1689" s="40">
        <f t="shared" si="107"/>
        <v>33</v>
      </c>
      <c r="H1689" s="34">
        <f t="shared" si="108"/>
        <v>6</v>
      </c>
      <c r="I1689" s="12">
        <v>50</v>
      </c>
      <c r="J1689" s="12">
        <v>33</v>
      </c>
      <c r="K1689" s="12">
        <v>43</v>
      </c>
      <c r="L1689" s="12">
        <v>1</v>
      </c>
      <c r="M1689" s="12">
        <v>1</v>
      </c>
      <c r="N1689" s="12">
        <v>32</v>
      </c>
      <c r="O1689" s="12">
        <v>6</v>
      </c>
      <c r="P1689" s="26">
        <v>73000</v>
      </c>
      <c r="Q1689" s="28">
        <v>450257925</v>
      </c>
      <c r="R1689"/>
      <c r="S1689"/>
    </row>
    <row r="1690" spans="1:19">
      <c r="A1690" s="31">
        <f t="shared" si="105"/>
        <v>35</v>
      </c>
      <c r="B1690" s="32" t="str">
        <f>VLOOKUP(K1690,'Tables to Convert'!$B$4:$C$19,2,FALSE)</f>
        <v>High School Diploma</v>
      </c>
      <c r="C1690" s="33">
        <f t="shared" si="106"/>
        <v>10878</v>
      </c>
      <c r="D1690" s="32" t="str">
        <f>VLOOKUP(L1690,'Tables to Convert'!$E$3:$F$7,2,FALSE)</f>
        <v>Black</v>
      </c>
      <c r="E1690" s="32" t="str">
        <f>VLOOKUP(M1690,'Tables to Convert'!$H$3:$I$5,2,FALSE)</f>
        <v>Female</v>
      </c>
      <c r="F1690" s="32" t="str">
        <f>VLOOKUP(N1690,'Tables to Convert'!$K$3:$L$8,2,FALSE)</f>
        <v>Indiana</v>
      </c>
      <c r="G1690" s="40">
        <f t="shared" si="107"/>
        <v>44</v>
      </c>
      <c r="H1690" s="34">
        <f t="shared" si="108"/>
        <v>4</v>
      </c>
      <c r="I1690" s="12">
        <v>35</v>
      </c>
      <c r="J1690" s="12">
        <v>44</v>
      </c>
      <c r="K1690" s="12">
        <v>39</v>
      </c>
      <c r="L1690" s="12">
        <v>2</v>
      </c>
      <c r="M1690" s="12">
        <v>2</v>
      </c>
      <c r="N1690" s="12">
        <v>32</v>
      </c>
      <c r="O1690" s="12">
        <v>4</v>
      </c>
      <c r="P1690" s="26">
        <v>10878</v>
      </c>
      <c r="Q1690" s="28">
        <v>331007642</v>
      </c>
      <c r="R1690"/>
      <c r="S1690"/>
    </row>
    <row r="1691" spans="1:19">
      <c r="A1691" s="31">
        <f t="shared" si="105"/>
        <v>35</v>
      </c>
      <c r="B1691" s="32" t="str">
        <f>VLOOKUP(K1691,'Tables to Convert'!$B$4:$C$19,2,FALSE)</f>
        <v>11th Grade</v>
      </c>
      <c r="C1691" s="33">
        <f t="shared" si="106"/>
        <v>0</v>
      </c>
      <c r="D1691" s="32" t="str">
        <f>VLOOKUP(L1691,'Tables to Convert'!$E$3:$F$7,2,FALSE)</f>
        <v>Black</v>
      </c>
      <c r="E1691" s="32" t="str">
        <f>VLOOKUP(M1691,'Tables to Convert'!$H$3:$I$5,2,FALSE)</f>
        <v>Female</v>
      </c>
      <c r="F1691" s="32" t="str">
        <f>VLOOKUP(N1691,'Tables to Convert'!$K$3:$L$8,2,FALSE)</f>
        <v>Indiana</v>
      </c>
      <c r="G1691" s="40">
        <f t="shared" si="107"/>
        <v>23</v>
      </c>
      <c r="H1691" s="34">
        <f t="shared" si="108"/>
        <v>4</v>
      </c>
      <c r="I1691" s="12">
        <v>35</v>
      </c>
      <c r="J1691" s="12">
        <v>23</v>
      </c>
      <c r="K1691" s="12">
        <v>37</v>
      </c>
      <c r="L1691" s="12">
        <v>2</v>
      </c>
      <c r="M1691" s="12">
        <v>2</v>
      </c>
      <c r="N1691" s="12">
        <v>32</v>
      </c>
      <c r="O1691" s="12">
        <v>4</v>
      </c>
      <c r="P1691" s="26">
        <v>0</v>
      </c>
      <c r="Q1691" s="28">
        <v>101143298</v>
      </c>
      <c r="R1691"/>
      <c r="S1691"/>
    </row>
    <row r="1692" spans="1:19">
      <c r="A1692" s="31">
        <f t="shared" si="105"/>
        <v>50</v>
      </c>
      <c r="B1692" s="32" t="str">
        <f>VLOOKUP(K1692,'Tables to Convert'!$B$4:$C$19,2,FALSE)</f>
        <v>Graduate School</v>
      </c>
      <c r="C1692" s="33">
        <f t="shared" si="106"/>
        <v>155000</v>
      </c>
      <c r="D1692" s="32" t="str">
        <f>VLOOKUP(L1692,'Tables to Convert'!$E$3:$F$7,2,FALSE)</f>
        <v>White</v>
      </c>
      <c r="E1692" s="32" t="str">
        <f>VLOOKUP(M1692,'Tables to Convert'!$H$3:$I$5,2,FALSE)</f>
        <v>Female</v>
      </c>
      <c r="F1692" s="32" t="str">
        <f>VLOOKUP(N1692,'Tables to Convert'!$K$3:$L$8,2,FALSE)</f>
        <v>Indiana</v>
      </c>
      <c r="G1692" s="40">
        <f t="shared" si="107"/>
        <v>48</v>
      </c>
      <c r="H1692" s="34">
        <f t="shared" si="108"/>
        <v>8</v>
      </c>
      <c r="I1692" s="12">
        <v>50</v>
      </c>
      <c r="J1692" s="12">
        <v>48</v>
      </c>
      <c r="K1692" s="12">
        <v>45</v>
      </c>
      <c r="L1692" s="12">
        <v>1</v>
      </c>
      <c r="M1692" s="12">
        <v>2</v>
      </c>
      <c r="N1692" s="12">
        <v>32</v>
      </c>
      <c r="O1692" s="12">
        <v>8</v>
      </c>
      <c r="P1692" s="26">
        <v>155000</v>
      </c>
      <c r="Q1692" s="28">
        <v>59736778</v>
      </c>
      <c r="R1692"/>
      <c r="S1692"/>
    </row>
    <row r="1693" spans="1:19">
      <c r="A1693" s="31">
        <f t="shared" si="105"/>
        <v>55</v>
      </c>
      <c r="B1693" s="32" t="str">
        <f>VLOOKUP(K1693,'Tables to Convert'!$B$4:$C$19,2,FALSE)</f>
        <v>Some College</v>
      </c>
      <c r="C1693" s="33">
        <f t="shared" si="106"/>
        <v>58000</v>
      </c>
      <c r="D1693" s="32" t="str">
        <f>VLOOKUP(L1693,'Tables to Convert'!$E$3:$F$7,2,FALSE)</f>
        <v>Hispanic</v>
      </c>
      <c r="E1693" s="32" t="str">
        <f>VLOOKUP(M1693,'Tables to Convert'!$H$3:$I$5,2,FALSE)</f>
        <v>Male</v>
      </c>
      <c r="F1693" s="32" t="str">
        <f>VLOOKUP(N1693,'Tables to Convert'!$K$3:$L$8,2,FALSE)</f>
        <v>Indiana</v>
      </c>
      <c r="G1693" s="40">
        <f t="shared" si="107"/>
        <v>32</v>
      </c>
      <c r="H1693" s="34">
        <f t="shared" si="108"/>
        <v>5</v>
      </c>
      <c r="I1693" s="12">
        <v>55</v>
      </c>
      <c r="J1693" s="12">
        <v>32</v>
      </c>
      <c r="K1693" s="12">
        <v>41</v>
      </c>
      <c r="L1693" s="12">
        <v>3</v>
      </c>
      <c r="M1693" s="12">
        <v>1</v>
      </c>
      <c r="N1693" s="12">
        <v>32</v>
      </c>
      <c r="O1693" s="12">
        <v>5</v>
      </c>
      <c r="P1693" s="26">
        <v>58000</v>
      </c>
      <c r="Q1693" s="28">
        <v>254585332</v>
      </c>
      <c r="R1693"/>
      <c r="S1693"/>
    </row>
    <row r="1694" spans="1:19">
      <c r="A1694" s="31">
        <f t="shared" si="105"/>
        <v>50</v>
      </c>
      <c r="B1694" s="32" t="str">
        <f>VLOOKUP(K1694,'Tables to Convert'!$B$4:$C$19,2,FALSE)</f>
        <v>High School Diploma</v>
      </c>
      <c r="C1694" s="33">
        <f t="shared" si="106"/>
        <v>0</v>
      </c>
      <c r="D1694" s="32" t="str">
        <f>VLOOKUP(L1694,'Tables to Convert'!$E$3:$F$7,2,FALSE)</f>
        <v>White</v>
      </c>
      <c r="E1694" s="32" t="str">
        <f>VLOOKUP(M1694,'Tables to Convert'!$H$3:$I$5,2,FALSE)</f>
        <v>Male</v>
      </c>
      <c r="F1694" s="32" t="str">
        <f>VLOOKUP(N1694,'Tables to Convert'!$K$3:$L$8,2,FALSE)</f>
        <v>Indiana</v>
      </c>
      <c r="G1694" s="40">
        <f t="shared" si="107"/>
        <v>50</v>
      </c>
      <c r="H1694" s="34">
        <f t="shared" si="108"/>
        <v>6</v>
      </c>
      <c r="I1694" s="12">
        <v>50</v>
      </c>
      <c r="J1694" s="12">
        <v>50</v>
      </c>
      <c r="K1694" s="12">
        <v>39</v>
      </c>
      <c r="L1694" s="12">
        <v>1</v>
      </c>
      <c r="M1694" s="12">
        <v>1</v>
      </c>
      <c r="N1694" s="12">
        <v>32</v>
      </c>
      <c r="O1694" s="12">
        <v>6</v>
      </c>
      <c r="P1694" s="26">
        <v>0</v>
      </c>
      <c r="Q1694" s="28">
        <v>859813136</v>
      </c>
      <c r="R1694"/>
      <c r="S1694"/>
    </row>
    <row r="1695" spans="1:19">
      <c r="A1695" s="31">
        <f t="shared" si="105"/>
        <v>40</v>
      </c>
      <c r="B1695" s="32" t="str">
        <f>VLOOKUP(K1695,'Tables to Convert'!$B$4:$C$19,2,FALSE)</f>
        <v>High School Diploma</v>
      </c>
      <c r="C1695" s="33">
        <f t="shared" si="106"/>
        <v>12500</v>
      </c>
      <c r="D1695" s="32" t="str">
        <f>VLOOKUP(L1695,'Tables to Convert'!$E$3:$F$7,2,FALSE)</f>
        <v>White</v>
      </c>
      <c r="E1695" s="32" t="str">
        <f>VLOOKUP(M1695,'Tables to Convert'!$H$3:$I$5,2,FALSE)</f>
        <v>Female</v>
      </c>
      <c r="F1695" s="32" t="str">
        <f>VLOOKUP(N1695,'Tables to Convert'!$K$3:$L$8,2,FALSE)</f>
        <v>Indiana</v>
      </c>
      <c r="G1695" s="40">
        <f t="shared" si="107"/>
        <v>41</v>
      </c>
      <c r="H1695" s="34">
        <f t="shared" si="108"/>
        <v>6</v>
      </c>
      <c r="I1695" s="12">
        <v>40</v>
      </c>
      <c r="J1695" s="12">
        <v>41</v>
      </c>
      <c r="K1695" s="12">
        <v>39</v>
      </c>
      <c r="L1695" s="12">
        <v>1</v>
      </c>
      <c r="M1695" s="12">
        <v>2</v>
      </c>
      <c r="N1695" s="12">
        <v>32</v>
      </c>
      <c r="O1695" s="12">
        <v>6</v>
      </c>
      <c r="P1695" s="26">
        <v>12500</v>
      </c>
      <c r="Q1695" s="28">
        <v>797207160</v>
      </c>
      <c r="R1695"/>
      <c r="S1695"/>
    </row>
    <row r="1696" spans="1:19">
      <c r="A1696" s="31">
        <f t="shared" si="105"/>
        <v>60</v>
      </c>
      <c r="B1696" s="32" t="str">
        <f>VLOOKUP(K1696,'Tables to Convert'!$B$4:$C$19,2,FALSE)</f>
        <v>Some College</v>
      </c>
      <c r="C1696" s="33">
        <f t="shared" si="106"/>
        <v>60000</v>
      </c>
      <c r="D1696" s="32" t="str">
        <f>VLOOKUP(L1696,'Tables to Convert'!$E$3:$F$7,2,FALSE)</f>
        <v>White</v>
      </c>
      <c r="E1696" s="32" t="str">
        <f>VLOOKUP(M1696,'Tables to Convert'!$H$3:$I$5,2,FALSE)</f>
        <v>Male</v>
      </c>
      <c r="F1696" s="32" t="str">
        <f>VLOOKUP(N1696,'Tables to Convert'!$K$3:$L$8,2,FALSE)</f>
        <v>Indiana</v>
      </c>
      <c r="G1696" s="40">
        <f t="shared" si="107"/>
        <v>46</v>
      </c>
      <c r="H1696" s="34">
        <f t="shared" si="108"/>
        <v>8</v>
      </c>
      <c r="I1696" s="12">
        <v>60</v>
      </c>
      <c r="J1696" s="12">
        <v>46</v>
      </c>
      <c r="K1696" s="12">
        <v>40</v>
      </c>
      <c r="L1696" s="12">
        <v>1</v>
      </c>
      <c r="M1696" s="12">
        <v>1</v>
      </c>
      <c r="N1696" s="12">
        <v>32</v>
      </c>
      <c r="O1696" s="12">
        <v>8</v>
      </c>
      <c r="P1696" s="26">
        <v>60000</v>
      </c>
      <c r="Q1696" s="28">
        <v>404286784</v>
      </c>
      <c r="R1696"/>
      <c r="S1696"/>
    </row>
    <row r="1697" spans="1:19">
      <c r="A1697" s="31">
        <f t="shared" si="105"/>
        <v>40</v>
      </c>
      <c r="B1697" s="32" t="str">
        <f>VLOOKUP(K1697,'Tables to Convert'!$B$4:$C$19,2,FALSE)</f>
        <v>Bachelors</v>
      </c>
      <c r="C1697" s="33">
        <f t="shared" si="106"/>
        <v>45000</v>
      </c>
      <c r="D1697" s="32" t="str">
        <f>VLOOKUP(L1697,'Tables to Convert'!$E$3:$F$7,2,FALSE)</f>
        <v>White</v>
      </c>
      <c r="E1697" s="32" t="str">
        <f>VLOOKUP(M1697,'Tables to Convert'!$H$3:$I$5,2,FALSE)</f>
        <v>Female</v>
      </c>
      <c r="F1697" s="32" t="str">
        <f>VLOOKUP(N1697,'Tables to Convert'!$K$3:$L$8,2,FALSE)</f>
        <v>Indiana</v>
      </c>
      <c r="G1697" s="40">
        <f t="shared" si="107"/>
        <v>46</v>
      </c>
      <c r="H1697" s="34">
        <f t="shared" si="108"/>
        <v>8</v>
      </c>
      <c r="I1697" s="12">
        <v>40</v>
      </c>
      <c r="J1697" s="12">
        <v>46</v>
      </c>
      <c r="K1697" s="12">
        <v>44</v>
      </c>
      <c r="L1697" s="12">
        <v>1</v>
      </c>
      <c r="M1697" s="12">
        <v>2</v>
      </c>
      <c r="N1697" s="12">
        <v>32</v>
      </c>
      <c r="O1697" s="12">
        <v>8</v>
      </c>
      <c r="P1697" s="26">
        <v>45000</v>
      </c>
      <c r="Q1697" s="28">
        <v>26319340</v>
      </c>
      <c r="R1697"/>
      <c r="S1697"/>
    </row>
    <row r="1698" spans="1:19">
      <c r="A1698" s="31">
        <f t="shared" si="105"/>
        <v>35</v>
      </c>
      <c r="B1698" s="32" t="str">
        <f>VLOOKUP(K1698,'Tables to Convert'!$B$4:$C$19,2,FALSE)</f>
        <v>Some College</v>
      </c>
      <c r="C1698" s="33">
        <f t="shared" si="106"/>
        <v>13000</v>
      </c>
      <c r="D1698" s="32" t="str">
        <f>VLOOKUP(L1698,'Tables to Convert'!$E$3:$F$7,2,FALSE)</f>
        <v>White</v>
      </c>
      <c r="E1698" s="32" t="str">
        <f>VLOOKUP(M1698,'Tables to Convert'!$H$3:$I$5,2,FALSE)</f>
        <v>Female</v>
      </c>
      <c r="F1698" s="32" t="str">
        <f>VLOOKUP(N1698,'Tables to Convert'!$K$3:$L$8,2,FALSE)</f>
        <v>Indiana</v>
      </c>
      <c r="G1698" s="40">
        <f t="shared" si="107"/>
        <v>28</v>
      </c>
      <c r="H1698" s="34">
        <f t="shared" si="108"/>
        <v>4</v>
      </c>
      <c r="I1698" s="12">
        <v>35</v>
      </c>
      <c r="J1698" s="12">
        <v>28</v>
      </c>
      <c r="K1698" s="12">
        <v>40</v>
      </c>
      <c r="L1698" s="12">
        <v>1</v>
      </c>
      <c r="M1698" s="12">
        <v>2</v>
      </c>
      <c r="N1698" s="12">
        <v>32</v>
      </c>
      <c r="O1698" s="12">
        <v>4</v>
      </c>
      <c r="P1698" s="26">
        <v>13000</v>
      </c>
      <c r="Q1698" s="28">
        <v>106035813</v>
      </c>
      <c r="R1698"/>
      <c r="S1698"/>
    </row>
    <row r="1699" spans="1:19">
      <c r="A1699" s="31">
        <f t="shared" si="105"/>
        <v>40</v>
      </c>
      <c r="B1699" s="32" t="str">
        <f>VLOOKUP(K1699,'Tables to Convert'!$B$4:$C$19,2,FALSE)</f>
        <v>Some College</v>
      </c>
      <c r="C1699" s="33">
        <f t="shared" si="106"/>
        <v>35000</v>
      </c>
      <c r="D1699" s="32" t="str">
        <f>VLOOKUP(L1699,'Tables to Convert'!$E$3:$F$7,2,FALSE)</f>
        <v>White</v>
      </c>
      <c r="E1699" s="32" t="str">
        <f>VLOOKUP(M1699,'Tables to Convert'!$H$3:$I$5,2,FALSE)</f>
        <v>Male</v>
      </c>
      <c r="F1699" s="32" t="str">
        <f>VLOOKUP(N1699,'Tables to Convert'!$K$3:$L$8,2,FALSE)</f>
        <v>Indiana</v>
      </c>
      <c r="G1699" s="40">
        <f t="shared" si="107"/>
        <v>33</v>
      </c>
      <c r="H1699" s="34">
        <f t="shared" si="108"/>
        <v>2</v>
      </c>
      <c r="I1699" s="12">
        <v>40</v>
      </c>
      <c r="J1699" s="12">
        <v>33</v>
      </c>
      <c r="K1699" s="12">
        <v>40</v>
      </c>
      <c r="L1699" s="12">
        <v>1</v>
      </c>
      <c r="M1699" s="12">
        <v>1</v>
      </c>
      <c r="N1699" s="12">
        <v>32</v>
      </c>
      <c r="O1699" s="12">
        <v>2</v>
      </c>
      <c r="P1699" s="26">
        <v>35000</v>
      </c>
      <c r="Q1699" s="28">
        <v>643666313</v>
      </c>
      <c r="R1699"/>
      <c r="S1699"/>
    </row>
    <row r="1700" spans="1:19">
      <c r="A1700" s="31">
        <f t="shared" si="105"/>
        <v>62</v>
      </c>
      <c r="B1700" s="32" t="str">
        <f>VLOOKUP(K1700,'Tables to Convert'!$B$4:$C$19,2,FALSE)</f>
        <v>Some College</v>
      </c>
      <c r="C1700" s="33">
        <f t="shared" si="106"/>
        <v>80000</v>
      </c>
      <c r="D1700" s="32" t="str">
        <f>VLOOKUP(L1700,'Tables to Convert'!$E$3:$F$7,2,FALSE)</f>
        <v>White</v>
      </c>
      <c r="E1700" s="32" t="str">
        <f>VLOOKUP(M1700,'Tables to Convert'!$H$3:$I$5,2,FALSE)</f>
        <v>Male</v>
      </c>
      <c r="F1700" s="32" t="str">
        <f>VLOOKUP(N1700,'Tables to Convert'!$K$3:$L$8,2,FALSE)</f>
        <v>Indiana</v>
      </c>
      <c r="G1700" s="40">
        <f t="shared" si="107"/>
        <v>54</v>
      </c>
      <c r="H1700" s="34">
        <f t="shared" si="108"/>
        <v>2</v>
      </c>
      <c r="I1700" s="12">
        <v>62</v>
      </c>
      <c r="J1700" s="12">
        <v>54</v>
      </c>
      <c r="K1700" s="12">
        <v>40</v>
      </c>
      <c r="L1700" s="12">
        <v>1</v>
      </c>
      <c r="M1700" s="12">
        <v>1</v>
      </c>
      <c r="N1700" s="12">
        <v>32</v>
      </c>
      <c r="O1700" s="12">
        <v>2</v>
      </c>
      <c r="P1700" s="26">
        <v>80000</v>
      </c>
      <c r="Q1700" s="28">
        <v>20717444</v>
      </c>
      <c r="R1700"/>
      <c r="S1700"/>
    </row>
    <row r="1701" spans="1:19">
      <c r="A1701" s="31">
        <f t="shared" si="105"/>
        <v>50</v>
      </c>
      <c r="B1701" s="32" t="str">
        <f>VLOOKUP(K1701,'Tables to Convert'!$B$4:$C$19,2,FALSE)</f>
        <v>High School Diploma</v>
      </c>
      <c r="C1701" s="33">
        <f t="shared" si="106"/>
        <v>45000</v>
      </c>
      <c r="D1701" s="32" t="str">
        <f>VLOOKUP(L1701,'Tables to Convert'!$E$3:$F$7,2,FALSE)</f>
        <v>White</v>
      </c>
      <c r="E1701" s="32" t="str">
        <f>VLOOKUP(M1701,'Tables to Convert'!$H$3:$I$5,2,FALSE)</f>
        <v>Male</v>
      </c>
      <c r="F1701" s="32" t="str">
        <f>VLOOKUP(N1701,'Tables to Convert'!$K$3:$L$8,2,FALSE)</f>
        <v>Indiana</v>
      </c>
      <c r="G1701" s="40">
        <f t="shared" si="107"/>
        <v>49</v>
      </c>
      <c r="H1701" s="34">
        <f t="shared" si="108"/>
        <v>2</v>
      </c>
      <c r="I1701" s="12">
        <v>50</v>
      </c>
      <c r="J1701" s="12">
        <v>49</v>
      </c>
      <c r="K1701" s="12">
        <v>39</v>
      </c>
      <c r="L1701" s="12">
        <v>1</v>
      </c>
      <c r="M1701" s="12">
        <v>1</v>
      </c>
      <c r="N1701" s="12">
        <v>32</v>
      </c>
      <c r="O1701" s="12">
        <v>2</v>
      </c>
      <c r="P1701" s="26">
        <v>45000</v>
      </c>
      <c r="Q1701" s="28">
        <v>715113388</v>
      </c>
      <c r="R1701"/>
      <c r="S1701"/>
    </row>
    <row r="1702" spans="1:19">
      <c r="A1702" s="31">
        <f t="shared" si="105"/>
        <v>45</v>
      </c>
      <c r="B1702" s="32" t="str">
        <f>VLOOKUP(K1702,'Tables to Convert'!$B$4:$C$19,2,FALSE)</f>
        <v>High School Diploma</v>
      </c>
      <c r="C1702" s="33">
        <f t="shared" si="106"/>
        <v>58000</v>
      </c>
      <c r="D1702" s="32" t="str">
        <f>VLOOKUP(L1702,'Tables to Convert'!$E$3:$F$7,2,FALSE)</f>
        <v>White</v>
      </c>
      <c r="E1702" s="32" t="str">
        <f>VLOOKUP(M1702,'Tables to Convert'!$H$3:$I$5,2,FALSE)</f>
        <v>Female</v>
      </c>
      <c r="F1702" s="32" t="str">
        <f>VLOOKUP(N1702,'Tables to Convert'!$K$3:$L$8,2,FALSE)</f>
        <v>Indiana</v>
      </c>
      <c r="G1702" s="40">
        <f t="shared" si="107"/>
        <v>46</v>
      </c>
      <c r="H1702" s="34">
        <f t="shared" si="108"/>
        <v>2</v>
      </c>
      <c r="I1702" s="12">
        <v>45</v>
      </c>
      <c r="J1702" s="12">
        <v>46</v>
      </c>
      <c r="K1702" s="12">
        <v>39</v>
      </c>
      <c r="L1702" s="12">
        <v>1</v>
      </c>
      <c r="M1702" s="12">
        <v>2</v>
      </c>
      <c r="N1702" s="12">
        <v>32</v>
      </c>
      <c r="O1702" s="12">
        <v>2</v>
      </c>
      <c r="P1702" s="26">
        <v>58000</v>
      </c>
      <c r="Q1702" s="28">
        <v>73306329</v>
      </c>
      <c r="R1702"/>
      <c r="S1702"/>
    </row>
    <row r="1703" spans="1:19">
      <c r="A1703" s="31">
        <f t="shared" si="105"/>
        <v>45</v>
      </c>
      <c r="B1703" s="32" t="str">
        <f>VLOOKUP(K1703,'Tables to Convert'!$B$4:$C$19,2,FALSE)</f>
        <v>Some College</v>
      </c>
      <c r="C1703" s="33">
        <f t="shared" si="106"/>
        <v>41000</v>
      </c>
      <c r="D1703" s="32" t="str">
        <f>VLOOKUP(L1703,'Tables to Convert'!$E$3:$F$7,2,FALSE)</f>
        <v>White</v>
      </c>
      <c r="E1703" s="32" t="str">
        <f>VLOOKUP(M1703,'Tables to Convert'!$H$3:$I$5,2,FALSE)</f>
        <v>Male</v>
      </c>
      <c r="F1703" s="32" t="str">
        <f>VLOOKUP(N1703,'Tables to Convert'!$K$3:$L$8,2,FALSE)</f>
        <v>Indiana</v>
      </c>
      <c r="G1703" s="40">
        <f t="shared" si="107"/>
        <v>30</v>
      </c>
      <c r="H1703" s="34">
        <f t="shared" si="108"/>
        <v>2</v>
      </c>
      <c r="I1703" s="12">
        <v>45</v>
      </c>
      <c r="J1703" s="12">
        <v>30</v>
      </c>
      <c r="K1703" s="12">
        <v>40</v>
      </c>
      <c r="L1703" s="12">
        <v>1</v>
      </c>
      <c r="M1703" s="12">
        <v>1</v>
      </c>
      <c r="N1703" s="12">
        <v>32</v>
      </c>
      <c r="O1703" s="12">
        <v>2</v>
      </c>
      <c r="P1703" s="26">
        <v>41000</v>
      </c>
      <c r="Q1703" s="28">
        <v>656450007</v>
      </c>
      <c r="R1703"/>
      <c r="S1703"/>
    </row>
    <row r="1704" spans="1:19">
      <c r="A1704" s="31">
        <f t="shared" si="105"/>
        <v>43</v>
      </c>
      <c r="B1704" s="32" t="str">
        <f>VLOOKUP(K1704,'Tables to Convert'!$B$4:$C$19,2,FALSE)</f>
        <v>Some College</v>
      </c>
      <c r="C1704" s="33">
        <f t="shared" si="106"/>
        <v>60000</v>
      </c>
      <c r="D1704" s="32" t="str">
        <f>VLOOKUP(L1704,'Tables to Convert'!$E$3:$F$7,2,FALSE)</f>
        <v>White</v>
      </c>
      <c r="E1704" s="32" t="str">
        <f>VLOOKUP(M1704,'Tables to Convert'!$H$3:$I$5,2,FALSE)</f>
        <v>Male</v>
      </c>
      <c r="F1704" s="32" t="str">
        <f>VLOOKUP(N1704,'Tables to Convert'!$K$3:$L$8,2,FALSE)</f>
        <v>Indiana</v>
      </c>
      <c r="G1704" s="40">
        <f t="shared" si="107"/>
        <v>37</v>
      </c>
      <c r="H1704" s="34">
        <f t="shared" si="108"/>
        <v>6</v>
      </c>
      <c r="I1704" s="12">
        <v>43</v>
      </c>
      <c r="J1704" s="12">
        <v>37</v>
      </c>
      <c r="K1704" s="12">
        <v>43</v>
      </c>
      <c r="L1704" s="12">
        <v>1</v>
      </c>
      <c r="M1704" s="12">
        <v>1</v>
      </c>
      <c r="N1704" s="12">
        <v>32</v>
      </c>
      <c r="O1704" s="12">
        <v>6</v>
      </c>
      <c r="P1704" s="26">
        <v>60000</v>
      </c>
      <c r="Q1704" s="28">
        <v>497949088</v>
      </c>
      <c r="R1704"/>
      <c r="S1704"/>
    </row>
    <row r="1705" spans="1:19">
      <c r="A1705" s="31">
        <f t="shared" si="105"/>
        <v>36</v>
      </c>
      <c r="B1705" s="32" t="str">
        <f>VLOOKUP(K1705,'Tables to Convert'!$B$4:$C$19,2,FALSE)</f>
        <v>Some College</v>
      </c>
      <c r="C1705" s="33">
        <f t="shared" si="106"/>
        <v>45000</v>
      </c>
      <c r="D1705" s="32" t="str">
        <f>VLOOKUP(L1705,'Tables to Convert'!$E$3:$F$7,2,FALSE)</f>
        <v>White</v>
      </c>
      <c r="E1705" s="32" t="str">
        <f>VLOOKUP(M1705,'Tables to Convert'!$H$3:$I$5,2,FALSE)</f>
        <v>Female</v>
      </c>
      <c r="F1705" s="32" t="str">
        <f>VLOOKUP(N1705,'Tables to Convert'!$K$3:$L$8,2,FALSE)</f>
        <v>Indiana</v>
      </c>
      <c r="G1705" s="40">
        <f t="shared" si="107"/>
        <v>31</v>
      </c>
      <c r="H1705" s="34">
        <f t="shared" si="108"/>
        <v>6</v>
      </c>
      <c r="I1705" s="12">
        <v>36</v>
      </c>
      <c r="J1705" s="12">
        <v>31</v>
      </c>
      <c r="K1705" s="12">
        <v>43</v>
      </c>
      <c r="L1705" s="12">
        <v>1</v>
      </c>
      <c r="M1705" s="12">
        <v>2</v>
      </c>
      <c r="N1705" s="12">
        <v>32</v>
      </c>
      <c r="O1705" s="12">
        <v>6</v>
      </c>
      <c r="P1705" s="26">
        <v>45000</v>
      </c>
      <c r="Q1705" s="28">
        <v>902300275</v>
      </c>
      <c r="R1705"/>
      <c r="S1705"/>
    </row>
    <row r="1706" spans="1:19">
      <c r="A1706" s="31">
        <f t="shared" si="105"/>
        <v>40</v>
      </c>
      <c r="B1706" s="32" t="str">
        <f>VLOOKUP(K1706,'Tables to Convert'!$B$4:$C$19,2,FALSE)</f>
        <v>Some College</v>
      </c>
      <c r="C1706" s="33">
        <f t="shared" si="106"/>
        <v>39000</v>
      </c>
      <c r="D1706" s="32" t="str">
        <f>VLOOKUP(L1706,'Tables to Convert'!$E$3:$F$7,2,FALSE)</f>
        <v>Hispanic</v>
      </c>
      <c r="E1706" s="32" t="str">
        <f>VLOOKUP(M1706,'Tables to Convert'!$H$3:$I$5,2,FALSE)</f>
        <v>Male</v>
      </c>
      <c r="F1706" s="32" t="str">
        <f>VLOOKUP(N1706,'Tables to Convert'!$K$3:$L$8,2,FALSE)</f>
        <v>Indiana</v>
      </c>
      <c r="G1706" s="40">
        <f t="shared" si="107"/>
        <v>35</v>
      </c>
      <c r="H1706" s="34">
        <f t="shared" si="108"/>
        <v>5</v>
      </c>
      <c r="I1706" s="12">
        <v>40</v>
      </c>
      <c r="J1706" s="12">
        <v>35</v>
      </c>
      <c r="K1706" s="12">
        <v>43</v>
      </c>
      <c r="L1706" s="12">
        <v>3</v>
      </c>
      <c r="M1706" s="12">
        <v>1</v>
      </c>
      <c r="N1706" s="12">
        <v>32</v>
      </c>
      <c r="O1706" s="12">
        <v>5</v>
      </c>
      <c r="P1706" s="26">
        <v>39000</v>
      </c>
      <c r="Q1706" s="28">
        <v>11819252</v>
      </c>
      <c r="R1706"/>
      <c r="S1706"/>
    </row>
    <row r="1707" spans="1:19">
      <c r="A1707" s="31">
        <f t="shared" si="105"/>
        <v>40</v>
      </c>
      <c r="B1707" s="32" t="str">
        <f>VLOOKUP(K1707,'Tables to Convert'!$B$4:$C$19,2,FALSE)</f>
        <v>Some College</v>
      </c>
      <c r="C1707" s="33">
        <f t="shared" si="106"/>
        <v>55000</v>
      </c>
      <c r="D1707" s="32" t="str">
        <f>VLOOKUP(L1707,'Tables to Convert'!$E$3:$F$7,2,FALSE)</f>
        <v>White</v>
      </c>
      <c r="E1707" s="32" t="str">
        <f>VLOOKUP(M1707,'Tables to Convert'!$H$3:$I$5,2,FALSE)</f>
        <v>Female</v>
      </c>
      <c r="F1707" s="32" t="str">
        <f>VLOOKUP(N1707,'Tables to Convert'!$K$3:$L$8,2,FALSE)</f>
        <v>Indiana</v>
      </c>
      <c r="G1707" s="40">
        <f t="shared" si="107"/>
        <v>34</v>
      </c>
      <c r="H1707" s="34">
        <f t="shared" si="108"/>
        <v>5</v>
      </c>
      <c r="I1707" s="12">
        <v>40</v>
      </c>
      <c r="J1707" s="12">
        <v>34</v>
      </c>
      <c r="K1707" s="12">
        <v>43</v>
      </c>
      <c r="L1707" s="12">
        <v>1</v>
      </c>
      <c r="M1707" s="12">
        <v>2</v>
      </c>
      <c r="N1707" s="12">
        <v>32</v>
      </c>
      <c r="O1707" s="12">
        <v>5</v>
      </c>
      <c r="P1707" s="26">
        <v>55000</v>
      </c>
      <c r="Q1707" s="28">
        <v>93278237</v>
      </c>
      <c r="R1707"/>
      <c r="S1707"/>
    </row>
    <row r="1708" spans="1:19">
      <c r="A1708" s="31">
        <f t="shared" si="105"/>
        <v>40</v>
      </c>
      <c r="B1708" s="32" t="str">
        <f>VLOOKUP(K1708,'Tables to Convert'!$B$4:$C$19,2,FALSE)</f>
        <v>High School Diploma</v>
      </c>
      <c r="C1708" s="33">
        <f t="shared" si="106"/>
        <v>28000</v>
      </c>
      <c r="D1708" s="32" t="str">
        <f>VLOOKUP(L1708,'Tables to Convert'!$E$3:$F$7,2,FALSE)</f>
        <v>White</v>
      </c>
      <c r="E1708" s="32" t="str">
        <f>VLOOKUP(M1708,'Tables to Convert'!$H$3:$I$5,2,FALSE)</f>
        <v>Male</v>
      </c>
      <c r="F1708" s="32" t="str">
        <f>VLOOKUP(N1708,'Tables to Convert'!$K$3:$L$8,2,FALSE)</f>
        <v>Indiana</v>
      </c>
      <c r="G1708" s="40">
        <f t="shared" si="107"/>
        <v>39</v>
      </c>
      <c r="H1708" s="34">
        <f t="shared" si="108"/>
        <v>7</v>
      </c>
      <c r="I1708" s="12">
        <v>40</v>
      </c>
      <c r="J1708" s="12">
        <v>39</v>
      </c>
      <c r="K1708" s="12">
        <v>39</v>
      </c>
      <c r="L1708" s="12">
        <v>1</v>
      </c>
      <c r="M1708" s="12">
        <v>1</v>
      </c>
      <c r="N1708" s="12">
        <v>32</v>
      </c>
      <c r="O1708" s="12">
        <v>7</v>
      </c>
      <c r="P1708" s="26">
        <v>28000</v>
      </c>
      <c r="Q1708" s="28">
        <v>325849510</v>
      </c>
      <c r="R1708"/>
      <c r="S1708"/>
    </row>
    <row r="1709" spans="1:19">
      <c r="A1709" s="31">
        <f t="shared" si="105"/>
        <v>60</v>
      </c>
      <c r="B1709" s="32" t="str">
        <f>VLOOKUP(K1709,'Tables to Convert'!$B$4:$C$19,2,FALSE)</f>
        <v>Some College</v>
      </c>
      <c r="C1709" s="33">
        <f t="shared" si="106"/>
        <v>45000</v>
      </c>
      <c r="D1709" s="32" t="str">
        <f>VLOOKUP(L1709,'Tables to Convert'!$E$3:$F$7,2,FALSE)</f>
        <v>White</v>
      </c>
      <c r="E1709" s="32" t="str">
        <f>VLOOKUP(M1709,'Tables to Convert'!$H$3:$I$5,2,FALSE)</f>
        <v>Female</v>
      </c>
      <c r="F1709" s="32" t="str">
        <f>VLOOKUP(N1709,'Tables to Convert'!$K$3:$L$8,2,FALSE)</f>
        <v>Indiana</v>
      </c>
      <c r="G1709" s="40">
        <f t="shared" si="107"/>
        <v>41</v>
      </c>
      <c r="H1709" s="34">
        <f t="shared" si="108"/>
        <v>7</v>
      </c>
      <c r="I1709" s="12">
        <v>60</v>
      </c>
      <c r="J1709" s="12">
        <v>41</v>
      </c>
      <c r="K1709" s="12">
        <v>40</v>
      </c>
      <c r="L1709" s="12">
        <v>1</v>
      </c>
      <c r="M1709" s="12">
        <v>2</v>
      </c>
      <c r="N1709" s="12">
        <v>32</v>
      </c>
      <c r="O1709" s="12">
        <v>7</v>
      </c>
      <c r="P1709" s="26">
        <v>45000</v>
      </c>
      <c r="Q1709" s="28">
        <v>622876051</v>
      </c>
      <c r="R1709"/>
      <c r="S1709"/>
    </row>
    <row r="1710" spans="1:19">
      <c r="A1710" s="31">
        <f t="shared" si="105"/>
        <v>46</v>
      </c>
      <c r="B1710" s="32" t="str">
        <f>VLOOKUP(K1710,'Tables to Convert'!$B$4:$C$19,2,FALSE)</f>
        <v>Some College</v>
      </c>
      <c r="C1710" s="33">
        <f t="shared" si="106"/>
        <v>27000</v>
      </c>
      <c r="D1710" s="32" t="str">
        <f>VLOOKUP(L1710,'Tables to Convert'!$E$3:$F$7,2,FALSE)</f>
        <v>White</v>
      </c>
      <c r="E1710" s="32" t="str">
        <f>VLOOKUP(M1710,'Tables to Convert'!$H$3:$I$5,2,FALSE)</f>
        <v>Male</v>
      </c>
      <c r="F1710" s="32" t="str">
        <f>VLOOKUP(N1710,'Tables to Convert'!$K$3:$L$8,2,FALSE)</f>
        <v>Indiana</v>
      </c>
      <c r="G1710" s="40">
        <f t="shared" si="107"/>
        <v>42</v>
      </c>
      <c r="H1710" s="34">
        <f t="shared" si="108"/>
        <v>1</v>
      </c>
      <c r="I1710" s="12">
        <v>46</v>
      </c>
      <c r="J1710" s="12">
        <v>42</v>
      </c>
      <c r="K1710" s="12">
        <v>42</v>
      </c>
      <c r="L1710" s="12">
        <v>1</v>
      </c>
      <c r="M1710" s="12">
        <v>1</v>
      </c>
      <c r="N1710" s="12">
        <v>32</v>
      </c>
      <c r="O1710" s="12">
        <v>1</v>
      </c>
      <c r="P1710" s="26">
        <v>27000</v>
      </c>
      <c r="Q1710" s="28">
        <v>751257590</v>
      </c>
      <c r="R1710"/>
      <c r="S1710"/>
    </row>
    <row r="1711" spans="1:19">
      <c r="A1711" s="31">
        <f t="shared" si="105"/>
        <v>50</v>
      </c>
      <c r="B1711" s="32" t="str">
        <f>VLOOKUP(K1711,'Tables to Convert'!$B$4:$C$19,2,FALSE)</f>
        <v>High School Diploma</v>
      </c>
      <c r="C1711" s="33">
        <f t="shared" si="106"/>
        <v>720</v>
      </c>
      <c r="D1711" s="32" t="str">
        <f>VLOOKUP(L1711,'Tables to Convert'!$E$3:$F$7,2,FALSE)</f>
        <v>Black</v>
      </c>
      <c r="E1711" s="32" t="str">
        <f>VLOOKUP(M1711,'Tables to Convert'!$H$3:$I$5,2,FALSE)</f>
        <v>Female</v>
      </c>
      <c r="F1711" s="32" t="str">
        <f>VLOOKUP(N1711,'Tables to Convert'!$K$3:$L$8,2,FALSE)</f>
        <v>Indiana</v>
      </c>
      <c r="G1711" s="40">
        <f t="shared" si="107"/>
        <v>58</v>
      </c>
      <c r="H1711" s="34">
        <f t="shared" si="108"/>
        <v>3</v>
      </c>
      <c r="I1711" s="12">
        <v>50</v>
      </c>
      <c r="J1711" s="12">
        <v>58</v>
      </c>
      <c r="K1711" s="12">
        <v>39</v>
      </c>
      <c r="L1711" s="12">
        <v>2</v>
      </c>
      <c r="M1711" s="12">
        <v>2</v>
      </c>
      <c r="N1711" s="12">
        <v>32</v>
      </c>
      <c r="O1711" s="12">
        <v>3</v>
      </c>
      <c r="P1711" s="26">
        <v>720</v>
      </c>
      <c r="Q1711" s="28">
        <v>74407083</v>
      </c>
      <c r="R1711"/>
      <c r="S1711"/>
    </row>
    <row r="1712" spans="1:19">
      <c r="A1712" s="31">
        <f t="shared" si="105"/>
        <v>40</v>
      </c>
      <c r="B1712" s="32" t="str">
        <f>VLOOKUP(K1712,'Tables to Convert'!$B$4:$C$19,2,FALSE)</f>
        <v>Some College</v>
      </c>
      <c r="C1712" s="33">
        <f t="shared" si="106"/>
        <v>16850</v>
      </c>
      <c r="D1712" s="32" t="str">
        <f>VLOOKUP(L1712,'Tables to Convert'!$E$3:$F$7,2,FALSE)</f>
        <v>White</v>
      </c>
      <c r="E1712" s="32" t="str">
        <f>VLOOKUP(M1712,'Tables to Convert'!$H$3:$I$5,2,FALSE)</f>
        <v>Female</v>
      </c>
      <c r="F1712" s="32" t="str">
        <f>VLOOKUP(N1712,'Tables to Convert'!$K$3:$L$8,2,FALSE)</f>
        <v>Indiana</v>
      </c>
      <c r="G1712" s="40">
        <f t="shared" si="107"/>
        <v>52</v>
      </c>
      <c r="H1712" s="34">
        <f t="shared" si="108"/>
        <v>4</v>
      </c>
      <c r="I1712" s="12">
        <v>40</v>
      </c>
      <c r="J1712" s="12">
        <v>52</v>
      </c>
      <c r="K1712" s="12">
        <v>40</v>
      </c>
      <c r="L1712" s="12">
        <v>1</v>
      </c>
      <c r="M1712" s="12">
        <v>2</v>
      </c>
      <c r="N1712" s="12">
        <v>32</v>
      </c>
      <c r="O1712" s="12">
        <v>4</v>
      </c>
      <c r="P1712" s="26">
        <v>16850</v>
      </c>
      <c r="Q1712" s="28">
        <v>919204774</v>
      </c>
      <c r="R1712"/>
      <c r="S1712"/>
    </row>
    <row r="1713" spans="1:19">
      <c r="A1713" s="31">
        <f t="shared" si="105"/>
        <v>45</v>
      </c>
      <c r="B1713" s="32" t="str">
        <f>VLOOKUP(K1713,'Tables to Convert'!$B$4:$C$19,2,FALSE)</f>
        <v>High School Diploma</v>
      </c>
      <c r="C1713" s="33">
        <f t="shared" si="106"/>
        <v>28000</v>
      </c>
      <c r="D1713" s="32" t="str">
        <f>VLOOKUP(L1713,'Tables to Convert'!$E$3:$F$7,2,FALSE)</f>
        <v>White</v>
      </c>
      <c r="E1713" s="32" t="str">
        <f>VLOOKUP(M1713,'Tables to Convert'!$H$3:$I$5,2,FALSE)</f>
        <v>Male</v>
      </c>
      <c r="F1713" s="32" t="str">
        <f>VLOOKUP(N1713,'Tables to Convert'!$K$3:$L$8,2,FALSE)</f>
        <v>Indiana</v>
      </c>
      <c r="G1713" s="40">
        <f t="shared" si="107"/>
        <v>32</v>
      </c>
      <c r="H1713" s="34">
        <f t="shared" si="108"/>
        <v>3</v>
      </c>
      <c r="I1713" s="12">
        <v>45</v>
      </c>
      <c r="J1713" s="12">
        <v>32</v>
      </c>
      <c r="K1713" s="12">
        <v>39</v>
      </c>
      <c r="L1713" s="12">
        <v>1</v>
      </c>
      <c r="M1713" s="12">
        <v>1</v>
      </c>
      <c r="N1713" s="12">
        <v>32</v>
      </c>
      <c r="O1713" s="12">
        <v>3</v>
      </c>
      <c r="P1713" s="26">
        <v>28000</v>
      </c>
      <c r="Q1713" s="28">
        <v>60600842</v>
      </c>
      <c r="R1713"/>
      <c r="S1713"/>
    </row>
    <row r="1714" spans="1:19">
      <c r="A1714" s="31">
        <f t="shared" si="105"/>
        <v>40</v>
      </c>
      <c r="B1714" s="32" t="str">
        <f>VLOOKUP(K1714,'Tables to Convert'!$B$4:$C$19,2,FALSE)</f>
        <v>High School Diploma</v>
      </c>
      <c r="C1714" s="33">
        <f t="shared" si="106"/>
        <v>27500</v>
      </c>
      <c r="D1714" s="32" t="str">
        <f>VLOOKUP(L1714,'Tables to Convert'!$E$3:$F$7,2,FALSE)</f>
        <v>White</v>
      </c>
      <c r="E1714" s="32" t="str">
        <f>VLOOKUP(M1714,'Tables to Convert'!$H$3:$I$5,2,FALSE)</f>
        <v>Female</v>
      </c>
      <c r="F1714" s="32" t="str">
        <f>VLOOKUP(N1714,'Tables to Convert'!$K$3:$L$8,2,FALSE)</f>
        <v>Indiana</v>
      </c>
      <c r="G1714" s="40">
        <f t="shared" si="107"/>
        <v>35</v>
      </c>
      <c r="H1714" s="34">
        <f t="shared" si="108"/>
        <v>3</v>
      </c>
      <c r="I1714" s="12">
        <v>40</v>
      </c>
      <c r="J1714" s="12">
        <v>35</v>
      </c>
      <c r="K1714" s="12">
        <v>39</v>
      </c>
      <c r="L1714" s="12">
        <v>1</v>
      </c>
      <c r="M1714" s="12">
        <v>2</v>
      </c>
      <c r="N1714" s="12">
        <v>32</v>
      </c>
      <c r="O1714" s="12">
        <v>3</v>
      </c>
      <c r="P1714" s="26">
        <v>27500</v>
      </c>
      <c r="Q1714" s="28">
        <v>144794252</v>
      </c>
      <c r="R1714"/>
      <c r="S1714"/>
    </row>
    <row r="1715" spans="1:19">
      <c r="A1715" s="31">
        <f t="shared" si="105"/>
        <v>40</v>
      </c>
      <c r="B1715" s="32" t="str">
        <f>VLOOKUP(K1715,'Tables to Convert'!$B$4:$C$19,2,FALSE)</f>
        <v>10th Grade</v>
      </c>
      <c r="C1715" s="33">
        <f t="shared" si="106"/>
        <v>31169</v>
      </c>
      <c r="D1715" s="32" t="str">
        <f>VLOOKUP(L1715,'Tables to Convert'!$E$3:$F$7,2,FALSE)</f>
        <v>White</v>
      </c>
      <c r="E1715" s="32" t="str">
        <f>VLOOKUP(M1715,'Tables to Convert'!$H$3:$I$5,2,FALSE)</f>
        <v>Male</v>
      </c>
      <c r="F1715" s="32" t="str">
        <f>VLOOKUP(N1715,'Tables to Convert'!$K$3:$L$8,2,FALSE)</f>
        <v>Indiana</v>
      </c>
      <c r="G1715" s="40">
        <f t="shared" si="107"/>
        <v>61</v>
      </c>
      <c r="H1715" s="34">
        <f t="shared" si="108"/>
        <v>5</v>
      </c>
      <c r="I1715" s="12">
        <v>40</v>
      </c>
      <c r="J1715" s="12">
        <v>61</v>
      </c>
      <c r="K1715" s="12">
        <v>36</v>
      </c>
      <c r="L1715" s="12">
        <v>1</v>
      </c>
      <c r="M1715" s="12">
        <v>1</v>
      </c>
      <c r="N1715" s="12">
        <v>32</v>
      </c>
      <c r="O1715" s="12">
        <v>5</v>
      </c>
      <c r="P1715" s="26">
        <v>31169</v>
      </c>
      <c r="Q1715" s="28">
        <v>824676750</v>
      </c>
      <c r="R1715"/>
      <c r="S1715"/>
    </row>
    <row r="1716" spans="1:19">
      <c r="A1716" s="31">
        <f t="shared" si="105"/>
        <v>40</v>
      </c>
      <c r="B1716" s="32" t="str">
        <f>VLOOKUP(K1716,'Tables to Convert'!$B$4:$C$19,2,FALSE)</f>
        <v>9th Grade</v>
      </c>
      <c r="C1716" s="33">
        <f t="shared" si="106"/>
        <v>0</v>
      </c>
      <c r="D1716" s="32" t="str">
        <f>VLOOKUP(L1716,'Tables to Convert'!$E$3:$F$7,2,FALSE)</f>
        <v>White</v>
      </c>
      <c r="E1716" s="32" t="str">
        <f>VLOOKUP(M1716,'Tables to Convert'!$H$3:$I$5,2,FALSE)</f>
        <v>Female</v>
      </c>
      <c r="F1716" s="32" t="str">
        <f>VLOOKUP(N1716,'Tables to Convert'!$K$3:$L$8,2,FALSE)</f>
        <v>Indiana</v>
      </c>
      <c r="G1716" s="40">
        <f t="shared" si="107"/>
        <v>55</v>
      </c>
      <c r="H1716" s="34">
        <f t="shared" si="108"/>
        <v>5</v>
      </c>
      <c r="I1716" s="12">
        <v>40</v>
      </c>
      <c r="J1716" s="12">
        <v>55</v>
      </c>
      <c r="K1716" s="12">
        <v>35</v>
      </c>
      <c r="L1716" s="12">
        <v>1</v>
      </c>
      <c r="M1716" s="12">
        <v>2</v>
      </c>
      <c r="N1716" s="12">
        <v>32</v>
      </c>
      <c r="O1716" s="12">
        <v>5</v>
      </c>
      <c r="P1716" s="26">
        <v>0</v>
      </c>
      <c r="Q1716" s="28">
        <v>855592078</v>
      </c>
      <c r="R1716"/>
      <c r="S1716"/>
    </row>
    <row r="1717" spans="1:19">
      <c r="A1717" s="31">
        <f t="shared" si="105"/>
        <v>40</v>
      </c>
      <c r="B1717" s="32" t="str">
        <f>VLOOKUP(K1717,'Tables to Convert'!$B$4:$C$19,2,FALSE)</f>
        <v>High School Diploma</v>
      </c>
      <c r="C1717" s="33">
        <f t="shared" si="106"/>
        <v>8400</v>
      </c>
      <c r="D1717" s="32" t="str">
        <f>VLOOKUP(L1717,'Tables to Convert'!$E$3:$F$7,2,FALSE)</f>
        <v>White</v>
      </c>
      <c r="E1717" s="32" t="str">
        <f>VLOOKUP(M1717,'Tables to Convert'!$H$3:$I$5,2,FALSE)</f>
        <v>Male</v>
      </c>
      <c r="F1717" s="32" t="str">
        <f>VLOOKUP(N1717,'Tables to Convert'!$K$3:$L$8,2,FALSE)</f>
        <v>Indiana</v>
      </c>
      <c r="G1717" s="40">
        <f t="shared" si="107"/>
        <v>33</v>
      </c>
      <c r="H1717" s="34">
        <f t="shared" si="108"/>
        <v>5</v>
      </c>
      <c r="I1717" s="12">
        <v>40</v>
      </c>
      <c r="J1717" s="12">
        <v>33</v>
      </c>
      <c r="K1717" s="12">
        <v>39</v>
      </c>
      <c r="L1717" s="12">
        <v>1</v>
      </c>
      <c r="M1717" s="12">
        <v>1</v>
      </c>
      <c r="N1717" s="12">
        <v>32</v>
      </c>
      <c r="O1717" s="12">
        <v>5</v>
      </c>
      <c r="P1717" s="26">
        <v>8400</v>
      </c>
      <c r="Q1717" s="28">
        <v>512409577</v>
      </c>
      <c r="R1717"/>
      <c r="S1717"/>
    </row>
    <row r="1718" spans="1:19">
      <c r="A1718" s="31">
        <f t="shared" si="105"/>
        <v>36</v>
      </c>
      <c r="B1718" s="32" t="str">
        <f>VLOOKUP(K1718,'Tables to Convert'!$B$4:$C$19,2,FALSE)</f>
        <v>High School Diploma</v>
      </c>
      <c r="C1718" s="33">
        <f t="shared" si="106"/>
        <v>4300</v>
      </c>
      <c r="D1718" s="32" t="str">
        <f>VLOOKUP(L1718,'Tables to Convert'!$E$3:$F$7,2,FALSE)</f>
        <v>Black</v>
      </c>
      <c r="E1718" s="32" t="str">
        <f>VLOOKUP(M1718,'Tables to Convert'!$H$3:$I$5,2,FALSE)</f>
        <v>Female</v>
      </c>
      <c r="F1718" s="32" t="str">
        <f>VLOOKUP(N1718,'Tables to Convert'!$K$3:$L$8,2,FALSE)</f>
        <v>Indiana</v>
      </c>
      <c r="G1718" s="40">
        <f t="shared" si="107"/>
        <v>20</v>
      </c>
      <c r="H1718" s="34">
        <f t="shared" si="108"/>
        <v>2</v>
      </c>
      <c r="I1718" s="12">
        <v>36</v>
      </c>
      <c r="J1718" s="12">
        <v>20</v>
      </c>
      <c r="K1718" s="12">
        <v>39</v>
      </c>
      <c r="L1718" s="12">
        <v>2</v>
      </c>
      <c r="M1718" s="12">
        <v>2</v>
      </c>
      <c r="N1718" s="12">
        <v>32</v>
      </c>
      <c r="O1718" s="12">
        <v>2</v>
      </c>
      <c r="P1718" s="26">
        <v>4300</v>
      </c>
      <c r="Q1718" s="28">
        <v>260537697</v>
      </c>
      <c r="R1718"/>
      <c r="S1718"/>
    </row>
    <row r="1719" spans="1:19">
      <c r="A1719" s="31">
        <f t="shared" si="105"/>
        <v>37</v>
      </c>
      <c r="B1719" s="32" t="str">
        <f>VLOOKUP(K1719,'Tables to Convert'!$B$4:$C$19,2,FALSE)</f>
        <v>Graduate School</v>
      </c>
      <c r="C1719" s="33">
        <f t="shared" si="106"/>
        <v>57000</v>
      </c>
      <c r="D1719" s="32" t="str">
        <f>VLOOKUP(L1719,'Tables to Convert'!$E$3:$F$7,2,FALSE)</f>
        <v>White</v>
      </c>
      <c r="E1719" s="32" t="str">
        <f>VLOOKUP(M1719,'Tables to Convert'!$H$3:$I$5,2,FALSE)</f>
        <v>Female</v>
      </c>
      <c r="F1719" s="32" t="str">
        <f>VLOOKUP(N1719,'Tables to Convert'!$K$3:$L$8,2,FALSE)</f>
        <v>Indiana</v>
      </c>
      <c r="G1719" s="40">
        <f t="shared" si="107"/>
        <v>35</v>
      </c>
      <c r="H1719" s="34">
        <f t="shared" si="108"/>
        <v>7</v>
      </c>
      <c r="I1719" s="12">
        <v>37</v>
      </c>
      <c r="J1719" s="12">
        <v>35</v>
      </c>
      <c r="K1719" s="12">
        <v>45</v>
      </c>
      <c r="L1719" s="12">
        <v>1</v>
      </c>
      <c r="M1719" s="12">
        <v>2</v>
      </c>
      <c r="N1719" s="12">
        <v>32</v>
      </c>
      <c r="O1719" s="12">
        <v>7</v>
      </c>
      <c r="P1719" s="26">
        <v>57000</v>
      </c>
      <c r="Q1719" s="28">
        <v>635208721</v>
      </c>
      <c r="R1719"/>
      <c r="S1719"/>
    </row>
    <row r="1720" spans="1:19">
      <c r="A1720" s="31">
        <f t="shared" si="105"/>
        <v>40</v>
      </c>
      <c r="B1720" s="32" t="str">
        <f>VLOOKUP(K1720,'Tables to Convert'!$B$4:$C$19,2,FALSE)</f>
        <v>Some College</v>
      </c>
      <c r="C1720" s="33">
        <f t="shared" si="106"/>
        <v>65000</v>
      </c>
      <c r="D1720" s="32" t="str">
        <f>VLOOKUP(L1720,'Tables to Convert'!$E$3:$F$7,2,FALSE)</f>
        <v>White</v>
      </c>
      <c r="E1720" s="32" t="str">
        <f>VLOOKUP(M1720,'Tables to Convert'!$H$3:$I$5,2,FALSE)</f>
        <v>Male</v>
      </c>
      <c r="F1720" s="32" t="str">
        <f>VLOOKUP(N1720,'Tables to Convert'!$K$3:$L$8,2,FALSE)</f>
        <v>Indiana</v>
      </c>
      <c r="G1720" s="40">
        <f t="shared" si="107"/>
        <v>35</v>
      </c>
      <c r="H1720" s="34">
        <f t="shared" si="108"/>
        <v>7</v>
      </c>
      <c r="I1720" s="12">
        <v>40</v>
      </c>
      <c r="J1720" s="12">
        <v>35</v>
      </c>
      <c r="K1720" s="12">
        <v>43</v>
      </c>
      <c r="L1720" s="12">
        <v>1</v>
      </c>
      <c r="M1720" s="12">
        <v>1</v>
      </c>
      <c r="N1720" s="12">
        <v>32</v>
      </c>
      <c r="O1720" s="12">
        <v>7</v>
      </c>
      <c r="P1720" s="26">
        <v>65000</v>
      </c>
      <c r="Q1720" s="28">
        <v>692104430</v>
      </c>
      <c r="R1720"/>
      <c r="S1720"/>
    </row>
    <row r="1721" spans="1:19">
      <c r="A1721" s="31">
        <f t="shared" si="105"/>
        <v>40</v>
      </c>
      <c r="B1721" s="32" t="str">
        <f>VLOOKUP(K1721,'Tables to Convert'!$B$4:$C$19,2,FALSE)</f>
        <v>Some College</v>
      </c>
      <c r="C1721" s="33">
        <f t="shared" si="106"/>
        <v>45000</v>
      </c>
      <c r="D1721" s="32" t="str">
        <f>VLOOKUP(L1721,'Tables to Convert'!$E$3:$F$7,2,FALSE)</f>
        <v>White</v>
      </c>
      <c r="E1721" s="32" t="str">
        <f>VLOOKUP(M1721,'Tables to Convert'!$H$3:$I$5,2,FALSE)</f>
        <v>Male</v>
      </c>
      <c r="F1721" s="32" t="str">
        <f>VLOOKUP(N1721,'Tables to Convert'!$K$3:$L$8,2,FALSE)</f>
        <v>Indiana</v>
      </c>
      <c r="G1721" s="40">
        <f t="shared" si="107"/>
        <v>32</v>
      </c>
      <c r="H1721" s="34">
        <f t="shared" si="108"/>
        <v>3</v>
      </c>
      <c r="I1721" s="12">
        <v>40</v>
      </c>
      <c r="J1721" s="12">
        <v>32</v>
      </c>
      <c r="K1721" s="12">
        <v>41</v>
      </c>
      <c r="L1721" s="12">
        <v>1</v>
      </c>
      <c r="M1721" s="12">
        <v>1</v>
      </c>
      <c r="N1721" s="12">
        <v>32</v>
      </c>
      <c r="O1721" s="12">
        <v>3</v>
      </c>
      <c r="P1721" s="26">
        <v>45000</v>
      </c>
      <c r="Q1721" s="28">
        <v>647083950</v>
      </c>
      <c r="R1721"/>
      <c r="S1721"/>
    </row>
    <row r="1722" spans="1:19">
      <c r="A1722" s="31">
        <f t="shared" si="105"/>
        <v>50</v>
      </c>
      <c r="B1722" s="32" t="str">
        <f>VLOOKUP(K1722,'Tables to Convert'!$B$4:$C$19,2,FALSE)</f>
        <v>Some College</v>
      </c>
      <c r="C1722" s="33">
        <f t="shared" si="106"/>
        <v>68000</v>
      </c>
      <c r="D1722" s="32" t="str">
        <f>VLOOKUP(L1722,'Tables to Convert'!$E$3:$F$7,2,FALSE)</f>
        <v>White</v>
      </c>
      <c r="E1722" s="32" t="str">
        <f>VLOOKUP(M1722,'Tables to Convert'!$H$3:$I$5,2,FALSE)</f>
        <v>Male</v>
      </c>
      <c r="F1722" s="32" t="str">
        <f>VLOOKUP(N1722,'Tables to Convert'!$K$3:$L$8,2,FALSE)</f>
        <v>Indiana</v>
      </c>
      <c r="G1722" s="40">
        <f t="shared" si="107"/>
        <v>49</v>
      </c>
      <c r="H1722" s="34">
        <f t="shared" si="108"/>
        <v>5</v>
      </c>
      <c r="I1722" s="12">
        <v>50</v>
      </c>
      <c r="J1722" s="12">
        <v>49</v>
      </c>
      <c r="K1722" s="12">
        <v>42</v>
      </c>
      <c r="L1722" s="12">
        <v>1</v>
      </c>
      <c r="M1722" s="12">
        <v>1</v>
      </c>
      <c r="N1722" s="12">
        <v>32</v>
      </c>
      <c r="O1722" s="12">
        <v>5</v>
      </c>
      <c r="P1722" s="26">
        <v>68000</v>
      </c>
      <c r="Q1722" s="28">
        <v>883975126</v>
      </c>
      <c r="R1722"/>
      <c r="S1722"/>
    </row>
    <row r="1723" spans="1:19">
      <c r="A1723" s="31">
        <f t="shared" si="105"/>
        <v>40</v>
      </c>
      <c r="B1723" s="32" t="str">
        <f>VLOOKUP(K1723,'Tables to Convert'!$B$4:$C$19,2,FALSE)</f>
        <v>Some College</v>
      </c>
      <c r="C1723" s="33">
        <f t="shared" si="106"/>
        <v>27000</v>
      </c>
      <c r="D1723" s="32" t="str">
        <f>VLOOKUP(L1723,'Tables to Convert'!$E$3:$F$7,2,FALSE)</f>
        <v>White</v>
      </c>
      <c r="E1723" s="32" t="str">
        <f>VLOOKUP(M1723,'Tables to Convert'!$H$3:$I$5,2,FALSE)</f>
        <v>Female</v>
      </c>
      <c r="F1723" s="32" t="str">
        <f>VLOOKUP(N1723,'Tables to Convert'!$K$3:$L$8,2,FALSE)</f>
        <v>Indiana</v>
      </c>
      <c r="G1723" s="40">
        <f t="shared" si="107"/>
        <v>43</v>
      </c>
      <c r="H1723" s="34">
        <f t="shared" si="108"/>
        <v>4</v>
      </c>
      <c r="I1723" s="12">
        <v>40</v>
      </c>
      <c r="J1723" s="12">
        <v>43</v>
      </c>
      <c r="K1723" s="12">
        <v>40</v>
      </c>
      <c r="L1723" s="12">
        <v>1</v>
      </c>
      <c r="M1723" s="12">
        <v>2</v>
      </c>
      <c r="N1723" s="12">
        <v>32</v>
      </c>
      <c r="O1723" s="12">
        <v>4</v>
      </c>
      <c r="P1723" s="26">
        <v>27000</v>
      </c>
      <c r="Q1723" s="28">
        <v>808676042</v>
      </c>
      <c r="R1723"/>
      <c r="S1723"/>
    </row>
    <row r="1724" spans="1:19">
      <c r="A1724" s="31">
        <f t="shared" si="105"/>
        <v>50</v>
      </c>
      <c r="B1724" s="32" t="str">
        <f>VLOOKUP(K1724,'Tables to Convert'!$B$4:$C$19,2,FALSE)</f>
        <v>Some College</v>
      </c>
      <c r="C1724" s="33">
        <f t="shared" si="106"/>
        <v>30000</v>
      </c>
      <c r="D1724" s="32" t="str">
        <f>VLOOKUP(L1724,'Tables to Convert'!$E$3:$F$7,2,FALSE)</f>
        <v>White</v>
      </c>
      <c r="E1724" s="32" t="str">
        <f>VLOOKUP(M1724,'Tables to Convert'!$H$3:$I$5,2,FALSE)</f>
        <v>Male</v>
      </c>
      <c r="F1724" s="32" t="str">
        <f>VLOOKUP(N1724,'Tables to Convert'!$K$3:$L$8,2,FALSE)</f>
        <v>Indiana</v>
      </c>
      <c r="G1724" s="40">
        <f t="shared" si="107"/>
        <v>40</v>
      </c>
      <c r="H1724" s="34">
        <f t="shared" si="108"/>
        <v>6</v>
      </c>
      <c r="I1724" s="12">
        <v>50</v>
      </c>
      <c r="J1724" s="12">
        <v>40</v>
      </c>
      <c r="K1724" s="12">
        <v>43</v>
      </c>
      <c r="L1724" s="12">
        <v>1</v>
      </c>
      <c r="M1724" s="12">
        <v>1</v>
      </c>
      <c r="N1724" s="12">
        <v>32</v>
      </c>
      <c r="O1724" s="12">
        <v>6</v>
      </c>
      <c r="P1724" s="26">
        <v>30000</v>
      </c>
      <c r="Q1724" s="28">
        <v>441779654</v>
      </c>
      <c r="R1724"/>
      <c r="S1724"/>
    </row>
    <row r="1725" spans="1:19">
      <c r="A1725" s="31">
        <f t="shared" si="105"/>
        <v>0</v>
      </c>
      <c r="B1725" s="32" t="str">
        <f>VLOOKUP(K1725,'Tables to Convert'!$B$4:$C$19,2,FALSE)</f>
        <v>Some College</v>
      </c>
      <c r="C1725" s="33">
        <f t="shared" si="106"/>
        <v>1200</v>
      </c>
      <c r="D1725" s="32" t="str">
        <f>VLOOKUP(L1725,'Tables to Convert'!$E$3:$F$7,2,FALSE)</f>
        <v>White</v>
      </c>
      <c r="E1725" s="32" t="str">
        <f>VLOOKUP(M1725,'Tables to Convert'!$H$3:$I$5,2,FALSE)</f>
        <v>Female</v>
      </c>
      <c r="F1725" s="32" t="str">
        <f>VLOOKUP(N1725,'Tables to Convert'!$K$3:$L$8,2,FALSE)</f>
        <v>Indiana</v>
      </c>
      <c r="G1725" s="40">
        <f t="shared" si="107"/>
        <v>38</v>
      </c>
      <c r="H1725" s="34">
        <f t="shared" si="108"/>
        <v>6</v>
      </c>
      <c r="I1725" s="12">
        <v>0</v>
      </c>
      <c r="J1725" s="12">
        <v>38</v>
      </c>
      <c r="K1725" s="12">
        <v>43</v>
      </c>
      <c r="L1725" s="12">
        <v>1</v>
      </c>
      <c r="M1725" s="12">
        <v>2</v>
      </c>
      <c r="N1725" s="12">
        <v>32</v>
      </c>
      <c r="O1725" s="12">
        <v>6</v>
      </c>
      <c r="P1725" s="26">
        <v>1200</v>
      </c>
      <c r="Q1725" s="28">
        <v>426246142</v>
      </c>
      <c r="R1725"/>
      <c r="S1725"/>
    </row>
    <row r="1726" spans="1:19">
      <c r="A1726" s="31">
        <f t="shared" si="105"/>
        <v>60</v>
      </c>
      <c r="B1726" s="32" t="str">
        <f>VLOOKUP(K1726,'Tables to Convert'!$B$4:$C$19,2,FALSE)</f>
        <v>High School Diploma</v>
      </c>
      <c r="C1726" s="33">
        <f t="shared" si="106"/>
        <v>0</v>
      </c>
      <c r="D1726" s="32" t="str">
        <f>VLOOKUP(L1726,'Tables to Convert'!$E$3:$F$7,2,FALSE)</f>
        <v>White</v>
      </c>
      <c r="E1726" s="32" t="str">
        <f>VLOOKUP(M1726,'Tables to Convert'!$H$3:$I$5,2,FALSE)</f>
        <v>Female</v>
      </c>
      <c r="F1726" s="32" t="str">
        <f>VLOOKUP(N1726,'Tables to Convert'!$K$3:$L$8,2,FALSE)</f>
        <v>Indiana</v>
      </c>
      <c r="G1726" s="40">
        <f t="shared" si="107"/>
        <v>41</v>
      </c>
      <c r="H1726" s="34">
        <f t="shared" si="108"/>
        <v>6</v>
      </c>
      <c r="I1726" s="12">
        <v>60</v>
      </c>
      <c r="J1726" s="12">
        <v>41</v>
      </c>
      <c r="K1726" s="12">
        <v>39</v>
      </c>
      <c r="L1726" s="12">
        <v>1</v>
      </c>
      <c r="M1726" s="12">
        <v>2</v>
      </c>
      <c r="N1726" s="12">
        <v>32</v>
      </c>
      <c r="O1726" s="12">
        <v>6</v>
      </c>
      <c r="P1726" s="26">
        <v>0</v>
      </c>
      <c r="Q1726" s="28">
        <v>83611707</v>
      </c>
      <c r="R1726"/>
      <c r="S1726"/>
    </row>
    <row r="1727" spans="1:19">
      <c r="A1727" s="31">
        <f t="shared" si="105"/>
        <v>40</v>
      </c>
      <c r="B1727" s="32" t="str">
        <f>VLOOKUP(K1727,'Tables to Convert'!$B$4:$C$19,2,FALSE)</f>
        <v>Some College</v>
      </c>
      <c r="C1727" s="33">
        <f t="shared" si="106"/>
        <v>18240</v>
      </c>
      <c r="D1727" s="32" t="str">
        <f>VLOOKUP(L1727,'Tables to Convert'!$E$3:$F$7,2,FALSE)</f>
        <v>White</v>
      </c>
      <c r="E1727" s="32" t="str">
        <f>VLOOKUP(M1727,'Tables to Convert'!$H$3:$I$5,2,FALSE)</f>
        <v>Male</v>
      </c>
      <c r="F1727" s="32" t="str">
        <f>VLOOKUP(N1727,'Tables to Convert'!$K$3:$L$8,2,FALSE)</f>
        <v>Indiana</v>
      </c>
      <c r="G1727" s="40">
        <f t="shared" si="107"/>
        <v>43</v>
      </c>
      <c r="H1727" s="34">
        <f t="shared" si="108"/>
        <v>1</v>
      </c>
      <c r="I1727" s="12">
        <v>40</v>
      </c>
      <c r="J1727" s="12">
        <v>43</v>
      </c>
      <c r="K1727" s="12">
        <v>41</v>
      </c>
      <c r="L1727" s="12">
        <v>1</v>
      </c>
      <c r="M1727" s="12">
        <v>1</v>
      </c>
      <c r="N1727" s="12">
        <v>32</v>
      </c>
      <c r="O1727" s="12">
        <v>1</v>
      </c>
      <c r="P1727" s="26">
        <v>18240</v>
      </c>
      <c r="Q1727" s="28">
        <v>399839927</v>
      </c>
      <c r="R1727"/>
      <c r="S1727"/>
    </row>
    <row r="1728" spans="1:19">
      <c r="A1728" s="31">
        <f t="shared" si="105"/>
        <v>50</v>
      </c>
      <c r="B1728" s="32" t="str">
        <f>VLOOKUP(K1728,'Tables to Convert'!$B$4:$C$19,2,FALSE)</f>
        <v>High School Diploma</v>
      </c>
      <c r="C1728" s="33">
        <f t="shared" si="106"/>
        <v>46000</v>
      </c>
      <c r="D1728" s="32" t="str">
        <f>VLOOKUP(L1728,'Tables to Convert'!$E$3:$F$7,2,FALSE)</f>
        <v>White</v>
      </c>
      <c r="E1728" s="32" t="str">
        <f>VLOOKUP(M1728,'Tables to Convert'!$H$3:$I$5,2,FALSE)</f>
        <v>Male</v>
      </c>
      <c r="F1728" s="32" t="str">
        <f>VLOOKUP(N1728,'Tables to Convert'!$K$3:$L$8,2,FALSE)</f>
        <v>Indiana</v>
      </c>
      <c r="G1728" s="40">
        <f t="shared" si="107"/>
        <v>31</v>
      </c>
      <c r="H1728" s="34">
        <f t="shared" si="108"/>
        <v>7</v>
      </c>
      <c r="I1728" s="12">
        <v>50</v>
      </c>
      <c r="J1728" s="12">
        <v>31</v>
      </c>
      <c r="K1728" s="12">
        <v>39</v>
      </c>
      <c r="L1728" s="12">
        <v>1</v>
      </c>
      <c r="M1728" s="12">
        <v>1</v>
      </c>
      <c r="N1728" s="12">
        <v>32</v>
      </c>
      <c r="O1728" s="12">
        <v>7</v>
      </c>
      <c r="P1728" s="26">
        <v>46000</v>
      </c>
      <c r="Q1728" s="28">
        <v>496436691</v>
      </c>
      <c r="R1728"/>
      <c r="S1728"/>
    </row>
    <row r="1729" spans="1:19">
      <c r="A1729" s="31">
        <f t="shared" si="105"/>
        <v>40</v>
      </c>
      <c r="B1729" s="32" t="str">
        <f>VLOOKUP(K1729,'Tables to Convert'!$B$4:$C$19,2,FALSE)</f>
        <v>High School Diploma</v>
      </c>
      <c r="C1729" s="33">
        <f t="shared" si="106"/>
        <v>18000</v>
      </c>
      <c r="D1729" s="32" t="str">
        <f>VLOOKUP(L1729,'Tables to Convert'!$E$3:$F$7,2,FALSE)</f>
        <v>White</v>
      </c>
      <c r="E1729" s="32" t="str">
        <f>VLOOKUP(M1729,'Tables to Convert'!$H$3:$I$5,2,FALSE)</f>
        <v>Male</v>
      </c>
      <c r="F1729" s="32" t="str">
        <f>VLOOKUP(N1729,'Tables to Convert'!$K$3:$L$8,2,FALSE)</f>
        <v>Indiana</v>
      </c>
      <c r="G1729" s="40">
        <f t="shared" si="107"/>
        <v>36</v>
      </c>
      <c r="H1729" s="34">
        <f t="shared" si="108"/>
        <v>7</v>
      </c>
      <c r="I1729" s="12">
        <v>40</v>
      </c>
      <c r="J1729" s="12">
        <v>36</v>
      </c>
      <c r="K1729" s="12">
        <v>39</v>
      </c>
      <c r="L1729" s="12">
        <v>1</v>
      </c>
      <c r="M1729" s="12">
        <v>1</v>
      </c>
      <c r="N1729" s="12">
        <v>32</v>
      </c>
      <c r="O1729" s="12">
        <v>7</v>
      </c>
      <c r="P1729" s="26">
        <v>18000</v>
      </c>
      <c r="Q1729" s="28">
        <v>174181732</v>
      </c>
      <c r="R1729"/>
      <c r="S1729"/>
    </row>
    <row r="1730" spans="1:19">
      <c r="A1730" s="31">
        <f t="shared" si="105"/>
        <v>40</v>
      </c>
      <c r="B1730" s="32" t="str">
        <f>VLOOKUP(K1730,'Tables to Convert'!$B$4:$C$19,2,FALSE)</f>
        <v>Bachelors</v>
      </c>
      <c r="C1730" s="33">
        <f t="shared" si="106"/>
        <v>92500</v>
      </c>
      <c r="D1730" s="32" t="str">
        <f>VLOOKUP(L1730,'Tables to Convert'!$E$3:$F$7,2,FALSE)</f>
        <v>Asian/PI</v>
      </c>
      <c r="E1730" s="32" t="str">
        <f>VLOOKUP(M1730,'Tables to Convert'!$H$3:$I$5,2,FALSE)</f>
        <v>Male</v>
      </c>
      <c r="F1730" s="32" t="str">
        <f>VLOOKUP(N1730,'Tables to Convert'!$K$3:$L$8,2,FALSE)</f>
        <v>Indiana</v>
      </c>
      <c r="G1730" s="40">
        <f t="shared" si="107"/>
        <v>55</v>
      </c>
      <c r="H1730" s="34">
        <f t="shared" si="108"/>
        <v>7</v>
      </c>
      <c r="I1730" s="12">
        <v>40</v>
      </c>
      <c r="J1730" s="12">
        <v>55</v>
      </c>
      <c r="K1730" s="12">
        <v>44</v>
      </c>
      <c r="L1730" s="12">
        <v>4</v>
      </c>
      <c r="M1730" s="12">
        <v>1</v>
      </c>
      <c r="N1730" s="12">
        <v>32</v>
      </c>
      <c r="O1730" s="12">
        <v>7</v>
      </c>
      <c r="P1730" s="26">
        <v>92500</v>
      </c>
      <c r="Q1730" s="28">
        <v>239284579</v>
      </c>
      <c r="R1730"/>
      <c r="S1730"/>
    </row>
    <row r="1731" spans="1:19">
      <c r="A1731" s="31">
        <f t="shared" si="105"/>
        <v>40</v>
      </c>
      <c r="B1731" s="32" t="str">
        <f>VLOOKUP(K1731,'Tables to Convert'!$B$4:$C$19,2,FALSE)</f>
        <v>Bachelors</v>
      </c>
      <c r="C1731" s="33">
        <f t="shared" si="106"/>
        <v>65000</v>
      </c>
      <c r="D1731" s="32" t="str">
        <f>VLOOKUP(L1731,'Tables to Convert'!$E$3:$F$7,2,FALSE)</f>
        <v>White</v>
      </c>
      <c r="E1731" s="32" t="str">
        <f>VLOOKUP(M1731,'Tables to Convert'!$H$3:$I$5,2,FALSE)</f>
        <v>Female</v>
      </c>
      <c r="F1731" s="32" t="str">
        <f>VLOOKUP(N1731,'Tables to Convert'!$K$3:$L$8,2,FALSE)</f>
        <v>Indiana</v>
      </c>
      <c r="G1731" s="40">
        <f t="shared" si="107"/>
        <v>47</v>
      </c>
      <c r="H1731" s="34">
        <f t="shared" si="108"/>
        <v>7</v>
      </c>
      <c r="I1731" s="12">
        <v>40</v>
      </c>
      <c r="J1731" s="12">
        <v>47</v>
      </c>
      <c r="K1731" s="12">
        <v>44</v>
      </c>
      <c r="L1731" s="12">
        <v>1</v>
      </c>
      <c r="M1731" s="12">
        <v>2</v>
      </c>
      <c r="N1731" s="12">
        <v>32</v>
      </c>
      <c r="O1731" s="12">
        <v>7</v>
      </c>
      <c r="P1731" s="26">
        <v>65000</v>
      </c>
      <c r="Q1731" s="28">
        <v>15247927</v>
      </c>
      <c r="R1731"/>
      <c r="S1731"/>
    </row>
    <row r="1732" spans="1:19">
      <c r="A1732" s="31">
        <f t="shared" si="105"/>
        <v>40</v>
      </c>
      <c r="B1732" s="32" t="str">
        <f>VLOOKUP(K1732,'Tables to Convert'!$B$4:$C$19,2,FALSE)</f>
        <v>Some College</v>
      </c>
      <c r="C1732" s="33">
        <f t="shared" si="106"/>
        <v>75000</v>
      </c>
      <c r="D1732" s="32" t="str">
        <f>VLOOKUP(L1732,'Tables to Convert'!$E$3:$F$7,2,FALSE)</f>
        <v>White</v>
      </c>
      <c r="E1732" s="32" t="str">
        <f>VLOOKUP(M1732,'Tables to Convert'!$H$3:$I$5,2,FALSE)</f>
        <v>Male</v>
      </c>
      <c r="F1732" s="32" t="str">
        <f>VLOOKUP(N1732,'Tables to Convert'!$K$3:$L$8,2,FALSE)</f>
        <v>Indiana</v>
      </c>
      <c r="G1732" s="40">
        <f t="shared" si="107"/>
        <v>51</v>
      </c>
      <c r="H1732" s="34">
        <f t="shared" si="108"/>
        <v>1</v>
      </c>
      <c r="I1732" s="12">
        <v>40</v>
      </c>
      <c r="J1732" s="12">
        <v>51</v>
      </c>
      <c r="K1732" s="12">
        <v>43</v>
      </c>
      <c r="L1732" s="12">
        <v>1</v>
      </c>
      <c r="M1732" s="12">
        <v>1</v>
      </c>
      <c r="N1732" s="12">
        <v>32</v>
      </c>
      <c r="O1732" s="12">
        <v>1</v>
      </c>
      <c r="P1732" s="26">
        <v>75000</v>
      </c>
      <c r="Q1732" s="28">
        <v>923161379</v>
      </c>
      <c r="R1732"/>
      <c r="S1732"/>
    </row>
    <row r="1733" spans="1:19">
      <c r="A1733" s="31">
        <f t="shared" si="105"/>
        <v>40</v>
      </c>
      <c r="B1733" s="32" t="str">
        <f>VLOOKUP(K1733,'Tables to Convert'!$B$4:$C$19,2,FALSE)</f>
        <v>Some College</v>
      </c>
      <c r="C1733" s="33">
        <f t="shared" si="106"/>
        <v>11000</v>
      </c>
      <c r="D1733" s="32" t="str">
        <f>VLOOKUP(L1733,'Tables to Convert'!$E$3:$F$7,2,FALSE)</f>
        <v>White</v>
      </c>
      <c r="E1733" s="32" t="str">
        <f>VLOOKUP(M1733,'Tables to Convert'!$H$3:$I$5,2,FALSE)</f>
        <v>Female</v>
      </c>
      <c r="F1733" s="32" t="str">
        <f>VLOOKUP(N1733,'Tables to Convert'!$K$3:$L$8,2,FALSE)</f>
        <v>Indiana</v>
      </c>
      <c r="G1733" s="40">
        <f t="shared" si="107"/>
        <v>48</v>
      </c>
      <c r="H1733" s="34">
        <f t="shared" si="108"/>
        <v>2</v>
      </c>
      <c r="I1733" s="12">
        <v>40</v>
      </c>
      <c r="J1733" s="12">
        <v>48</v>
      </c>
      <c r="K1733" s="12">
        <v>40</v>
      </c>
      <c r="L1733" s="12">
        <v>1</v>
      </c>
      <c r="M1733" s="12">
        <v>2</v>
      </c>
      <c r="N1733" s="12">
        <v>32</v>
      </c>
      <c r="O1733" s="12">
        <v>2</v>
      </c>
      <c r="P1733" s="26">
        <v>11000</v>
      </c>
      <c r="Q1733" s="28">
        <v>165957259</v>
      </c>
      <c r="R1733"/>
      <c r="S1733"/>
    </row>
    <row r="1734" spans="1:19">
      <c r="A1734" s="31">
        <f t="shared" ref="A1734:A1797" si="109">I1734</f>
        <v>60</v>
      </c>
      <c r="B1734" s="32" t="str">
        <f>VLOOKUP(K1734,'Tables to Convert'!$B$4:$C$19,2,FALSE)</f>
        <v>Some College</v>
      </c>
      <c r="C1734" s="33">
        <f t="shared" ref="C1734:C1797" si="110">P1734</f>
        <v>60000</v>
      </c>
      <c r="D1734" s="32" t="str">
        <f>VLOOKUP(L1734,'Tables to Convert'!$E$3:$F$7,2,FALSE)</f>
        <v>White</v>
      </c>
      <c r="E1734" s="32" t="str">
        <f>VLOOKUP(M1734,'Tables to Convert'!$H$3:$I$5,2,FALSE)</f>
        <v>Female</v>
      </c>
      <c r="F1734" s="32" t="str">
        <f>VLOOKUP(N1734,'Tables to Convert'!$K$3:$L$8,2,FALSE)</f>
        <v>Indiana</v>
      </c>
      <c r="G1734" s="40">
        <f t="shared" ref="G1734:G1797" si="111">J1734</f>
        <v>45</v>
      </c>
      <c r="H1734" s="34">
        <f t="shared" ref="H1734:H1797" si="112">O1734</f>
        <v>7</v>
      </c>
      <c r="I1734" s="12">
        <v>60</v>
      </c>
      <c r="J1734" s="12">
        <v>45</v>
      </c>
      <c r="K1734" s="12">
        <v>41</v>
      </c>
      <c r="L1734" s="12">
        <v>1</v>
      </c>
      <c r="M1734" s="12">
        <v>2</v>
      </c>
      <c r="N1734" s="12">
        <v>32</v>
      </c>
      <c r="O1734" s="12">
        <v>7</v>
      </c>
      <c r="P1734" s="26">
        <v>60000</v>
      </c>
      <c r="Q1734" s="28">
        <v>486513854</v>
      </c>
      <c r="R1734"/>
      <c r="S1734"/>
    </row>
    <row r="1735" spans="1:19">
      <c r="A1735" s="31">
        <f t="shared" si="109"/>
        <v>50</v>
      </c>
      <c r="B1735" s="32" t="str">
        <f>VLOOKUP(K1735,'Tables to Convert'!$B$4:$C$19,2,FALSE)</f>
        <v>Bachelors</v>
      </c>
      <c r="C1735" s="33">
        <f t="shared" si="110"/>
        <v>80000</v>
      </c>
      <c r="D1735" s="32" t="str">
        <f>VLOOKUP(L1735,'Tables to Convert'!$E$3:$F$7,2,FALSE)</f>
        <v>White</v>
      </c>
      <c r="E1735" s="32" t="str">
        <f>VLOOKUP(M1735,'Tables to Convert'!$H$3:$I$5,2,FALSE)</f>
        <v>Male</v>
      </c>
      <c r="F1735" s="32" t="str">
        <f>VLOOKUP(N1735,'Tables to Convert'!$K$3:$L$8,2,FALSE)</f>
        <v>Indiana</v>
      </c>
      <c r="G1735" s="40">
        <f t="shared" si="111"/>
        <v>60</v>
      </c>
      <c r="H1735" s="34">
        <f t="shared" si="112"/>
        <v>1</v>
      </c>
      <c r="I1735" s="12">
        <v>50</v>
      </c>
      <c r="J1735" s="12">
        <v>60</v>
      </c>
      <c r="K1735" s="12">
        <v>44</v>
      </c>
      <c r="L1735" s="12">
        <v>1</v>
      </c>
      <c r="M1735" s="12">
        <v>1</v>
      </c>
      <c r="N1735" s="12">
        <v>32</v>
      </c>
      <c r="O1735" s="12">
        <v>1</v>
      </c>
      <c r="P1735" s="26">
        <v>80000</v>
      </c>
      <c r="Q1735" s="28">
        <v>954264500</v>
      </c>
      <c r="R1735"/>
      <c r="S1735"/>
    </row>
    <row r="1736" spans="1:19">
      <c r="A1736" s="31">
        <f t="shared" si="109"/>
        <v>60</v>
      </c>
      <c r="B1736" s="32" t="str">
        <f>VLOOKUP(K1736,'Tables to Convert'!$B$4:$C$19,2,FALSE)</f>
        <v>Bachelors</v>
      </c>
      <c r="C1736" s="33">
        <f t="shared" si="110"/>
        <v>55000</v>
      </c>
      <c r="D1736" s="32" t="str">
        <f>VLOOKUP(L1736,'Tables to Convert'!$E$3:$F$7,2,FALSE)</f>
        <v>White</v>
      </c>
      <c r="E1736" s="32" t="str">
        <f>VLOOKUP(M1736,'Tables to Convert'!$H$3:$I$5,2,FALSE)</f>
        <v>Female</v>
      </c>
      <c r="F1736" s="32" t="str">
        <f>VLOOKUP(N1736,'Tables to Convert'!$K$3:$L$8,2,FALSE)</f>
        <v>Indiana</v>
      </c>
      <c r="G1736" s="40">
        <f t="shared" si="111"/>
        <v>54</v>
      </c>
      <c r="H1736" s="34">
        <f t="shared" si="112"/>
        <v>1</v>
      </c>
      <c r="I1736" s="12">
        <v>60</v>
      </c>
      <c r="J1736" s="12">
        <v>54</v>
      </c>
      <c r="K1736" s="12">
        <v>44</v>
      </c>
      <c r="L1736" s="12">
        <v>1</v>
      </c>
      <c r="M1736" s="12">
        <v>2</v>
      </c>
      <c r="N1736" s="12">
        <v>32</v>
      </c>
      <c r="O1736" s="12">
        <v>1</v>
      </c>
      <c r="P1736" s="26">
        <v>55000</v>
      </c>
      <c r="Q1736" s="28">
        <v>354285320</v>
      </c>
      <c r="R1736"/>
      <c r="S1736"/>
    </row>
    <row r="1737" spans="1:19">
      <c r="A1737" s="31">
        <f t="shared" si="109"/>
        <v>60</v>
      </c>
      <c r="B1737" s="32" t="str">
        <f>VLOOKUP(K1737,'Tables to Convert'!$B$4:$C$19,2,FALSE)</f>
        <v>Graduate School</v>
      </c>
      <c r="C1737" s="33">
        <f t="shared" si="110"/>
        <v>65628</v>
      </c>
      <c r="D1737" s="32" t="str">
        <f>VLOOKUP(L1737,'Tables to Convert'!$E$3:$F$7,2,FALSE)</f>
        <v>White</v>
      </c>
      <c r="E1737" s="32" t="str">
        <f>VLOOKUP(M1737,'Tables to Convert'!$H$3:$I$5,2,FALSE)</f>
        <v>Female</v>
      </c>
      <c r="F1737" s="32" t="str">
        <f>VLOOKUP(N1737,'Tables to Convert'!$K$3:$L$8,2,FALSE)</f>
        <v>Indiana</v>
      </c>
      <c r="G1737" s="40">
        <f t="shared" si="111"/>
        <v>46</v>
      </c>
      <c r="H1737" s="34">
        <f t="shared" si="112"/>
        <v>1</v>
      </c>
      <c r="I1737" s="12">
        <v>60</v>
      </c>
      <c r="J1737" s="12">
        <v>46</v>
      </c>
      <c r="K1737" s="12">
        <v>45</v>
      </c>
      <c r="L1737" s="12">
        <v>1</v>
      </c>
      <c r="M1737" s="12">
        <v>2</v>
      </c>
      <c r="N1737" s="12">
        <v>32</v>
      </c>
      <c r="O1737" s="12">
        <v>1</v>
      </c>
      <c r="P1737" s="26">
        <v>65628</v>
      </c>
      <c r="Q1737" s="28">
        <v>916706963</v>
      </c>
      <c r="R1737"/>
      <c r="S1737"/>
    </row>
    <row r="1738" spans="1:19">
      <c r="A1738" s="31">
        <f t="shared" si="109"/>
        <v>40</v>
      </c>
      <c r="B1738" s="32" t="str">
        <f>VLOOKUP(K1738,'Tables to Convert'!$B$4:$C$19,2,FALSE)</f>
        <v>Bachelors</v>
      </c>
      <c r="C1738" s="33">
        <f t="shared" si="110"/>
        <v>30000</v>
      </c>
      <c r="D1738" s="32" t="str">
        <f>VLOOKUP(L1738,'Tables to Convert'!$E$3:$F$7,2,FALSE)</f>
        <v>White</v>
      </c>
      <c r="E1738" s="32" t="str">
        <f>VLOOKUP(M1738,'Tables to Convert'!$H$3:$I$5,2,FALSE)</f>
        <v>Male</v>
      </c>
      <c r="F1738" s="32" t="str">
        <f>VLOOKUP(N1738,'Tables to Convert'!$K$3:$L$8,2,FALSE)</f>
        <v>Indiana</v>
      </c>
      <c r="G1738" s="40">
        <f t="shared" si="111"/>
        <v>66</v>
      </c>
      <c r="H1738" s="34">
        <f t="shared" si="112"/>
        <v>1</v>
      </c>
      <c r="I1738" s="12">
        <v>40</v>
      </c>
      <c r="J1738" s="12">
        <v>66</v>
      </c>
      <c r="K1738" s="12">
        <v>44</v>
      </c>
      <c r="L1738" s="12">
        <v>1</v>
      </c>
      <c r="M1738" s="12">
        <v>1</v>
      </c>
      <c r="N1738" s="12">
        <v>32</v>
      </c>
      <c r="O1738" s="12">
        <v>1</v>
      </c>
      <c r="P1738" s="26">
        <v>30000</v>
      </c>
      <c r="Q1738" s="28">
        <v>994727206</v>
      </c>
      <c r="R1738"/>
      <c r="S1738"/>
    </row>
    <row r="1739" spans="1:19">
      <c r="A1739" s="31">
        <f t="shared" si="109"/>
        <v>40</v>
      </c>
      <c r="B1739" s="32" t="str">
        <f>VLOOKUP(K1739,'Tables to Convert'!$B$4:$C$19,2,FALSE)</f>
        <v>Bachelors</v>
      </c>
      <c r="C1739" s="33">
        <f t="shared" si="110"/>
        <v>17603</v>
      </c>
      <c r="D1739" s="32" t="str">
        <f>VLOOKUP(L1739,'Tables to Convert'!$E$3:$F$7,2,FALSE)</f>
        <v>White</v>
      </c>
      <c r="E1739" s="32" t="str">
        <f>VLOOKUP(M1739,'Tables to Convert'!$H$3:$I$5,2,FALSE)</f>
        <v>Male</v>
      </c>
      <c r="F1739" s="32" t="str">
        <f>VLOOKUP(N1739,'Tables to Convert'!$K$3:$L$8,2,FALSE)</f>
        <v>Indiana</v>
      </c>
      <c r="G1739" s="40">
        <f t="shared" si="111"/>
        <v>30</v>
      </c>
      <c r="H1739" s="34">
        <f t="shared" si="112"/>
        <v>7</v>
      </c>
      <c r="I1739" s="12">
        <v>40</v>
      </c>
      <c r="J1739" s="12">
        <v>30</v>
      </c>
      <c r="K1739" s="12">
        <v>44</v>
      </c>
      <c r="L1739" s="12">
        <v>1</v>
      </c>
      <c r="M1739" s="12">
        <v>1</v>
      </c>
      <c r="N1739" s="12">
        <v>32</v>
      </c>
      <c r="O1739" s="12">
        <v>7</v>
      </c>
      <c r="P1739" s="26">
        <v>17603</v>
      </c>
      <c r="Q1739" s="28">
        <v>16816888</v>
      </c>
      <c r="R1739"/>
      <c r="S1739"/>
    </row>
    <row r="1740" spans="1:19">
      <c r="A1740" s="31">
        <f t="shared" si="109"/>
        <v>40</v>
      </c>
      <c r="B1740" s="32" t="str">
        <f>VLOOKUP(K1740,'Tables to Convert'!$B$4:$C$19,2,FALSE)</f>
        <v>Graduate School</v>
      </c>
      <c r="C1740" s="33">
        <f t="shared" si="110"/>
        <v>57240</v>
      </c>
      <c r="D1740" s="32" t="str">
        <f>VLOOKUP(L1740,'Tables to Convert'!$E$3:$F$7,2,FALSE)</f>
        <v>White</v>
      </c>
      <c r="E1740" s="32" t="str">
        <f>VLOOKUP(M1740,'Tables to Convert'!$H$3:$I$5,2,FALSE)</f>
        <v>Female</v>
      </c>
      <c r="F1740" s="32" t="str">
        <f>VLOOKUP(N1740,'Tables to Convert'!$K$3:$L$8,2,FALSE)</f>
        <v>Indiana</v>
      </c>
      <c r="G1740" s="40">
        <f t="shared" si="111"/>
        <v>29</v>
      </c>
      <c r="H1740" s="34">
        <f t="shared" si="112"/>
        <v>7</v>
      </c>
      <c r="I1740" s="12">
        <v>40</v>
      </c>
      <c r="J1740" s="12">
        <v>29</v>
      </c>
      <c r="K1740" s="12">
        <v>45</v>
      </c>
      <c r="L1740" s="12">
        <v>1</v>
      </c>
      <c r="M1740" s="12">
        <v>2</v>
      </c>
      <c r="N1740" s="12">
        <v>32</v>
      </c>
      <c r="O1740" s="12">
        <v>7</v>
      </c>
      <c r="P1740" s="26">
        <v>57240</v>
      </c>
      <c r="Q1740" s="28">
        <v>291323820</v>
      </c>
      <c r="R1740"/>
      <c r="S1740"/>
    </row>
    <row r="1741" spans="1:19">
      <c r="A1741" s="31">
        <f t="shared" si="109"/>
        <v>50</v>
      </c>
      <c r="B1741" s="32" t="str">
        <f>VLOOKUP(K1741,'Tables to Convert'!$B$4:$C$19,2,FALSE)</f>
        <v>High School Diploma</v>
      </c>
      <c r="C1741" s="33">
        <f t="shared" si="110"/>
        <v>120000</v>
      </c>
      <c r="D1741" s="32" t="str">
        <f>VLOOKUP(L1741,'Tables to Convert'!$E$3:$F$7,2,FALSE)</f>
        <v>White</v>
      </c>
      <c r="E1741" s="32" t="str">
        <f>VLOOKUP(M1741,'Tables to Convert'!$H$3:$I$5,2,FALSE)</f>
        <v>Male</v>
      </c>
      <c r="F1741" s="32" t="str">
        <f>VLOOKUP(N1741,'Tables to Convert'!$K$3:$L$8,2,FALSE)</f>
        <v>Indiana</v>
      </c>
      <c r="G1741" s="40">
        <f t="shared" si="111"/>
        <v>62</v>
      </c>
      <c r="H1741" s="34">
        <f t="shared" si="112"/>
        <v>6</v>
      </c>
      <c r="I1741" s="12">
        <v>50</v>
      </c>
      <c r="J1741" s="12">
        <v>62</v>
      </c>
      <c r="K1741" s="12">
        <v>39</v>
      </c>
      <c r="L1741" s="12">
        <v>1</v>
      </c>
      <c r="M1741" s="12">
        <v>1</v>
      </c>
      <c r="N1741" s="12">
        <v>32</v>
      </c>
      <c r="O1741" s="12">
        <v>6</v>
      </c>
      <c r="P1741" s="26">
        <v>120000</v>
      </c>
      <c r="Q1741" s="28">
        <v>374444263</v>
      </c>
      <c r="R1741"/>
      <c r="S1741"/>
    </row>
    <row r="1742" spans="1:19">
      <c r="A1742" s="31">
        <f t="shared" si="109"/>
        <v>48</v>
      </c>
      <c r="B1742" s="32" t="str">
        <f>VLOOKUP(K1742,'Tables to Convert'!$B$4:$C$19,2,FALSE)</f>
        <v>High School Diploma</v>
      </c>
      <c r="C1742" s="33">
        <f t="shared" si="110"/>
        <v>42000</v>
      </c>
      <c r="D1742" s="32" t="str">
        <f>VLOOKUP(L1742,'Tables to Convert'!$E$3:$F$7,2,FALSE)</f>
        <v>White</v>
      </c>
      <c r="E1742" s="32" t="str">
        <f>VLOOKUP(M1742,'Tables to Convert'!$H$3:$I$5,2,FALSE)</f>
        <v>Male</v>
      </c>
      <c r="F1742" s="32" t="str">
        <f>VLOOKUP(N1742,'Tables to Convert'!$K$3:$L$8,2,FALSE)</f>
        <v>Indiana</v>
      </c>
      <c r="G1742" s="40">
        <f t="shared" si="111"/>
        <v>49</v>
      </c>
      <c r="H1742" s="34">
        <f t="shared" si="112"/>
        <v>1</v>
      </c>
      <c r="I1742" s="12">
        <v>48</v>
      </c>
      <c r="J1742" s="12">
        <v>49</v>
      </c>
      <c r="K1742" s="12">
        <v>39</v>
      </c>
      <c r="L1742" s="12">
        <v>1</v>
      </c>
      <c r="M1742" s="12">
        <v>1</v>
      </c>
      <c r="N1742" s="12">
        <v>32</v>
      </c>
      <c r="O1742" s="12">
        <v>1</v>
      </c>
      <c r="P1742" s="26">
        <v>42000</v>
      </c>
      <c r="Q1742" s="28">
        <v>611009153</v>
      </c>
      <c r="R1742"/>
      <c r="S1742"/>
    </row>
    <row r="1743" spans="1:19">
      <c r="A1743" s="31">
        <f t="shared" si="109"/>
        <v>40</v>
      </c>
      <c r="B1743" s="32" t="str">
        <f>VLOOKUP(K1743,'Tables to Convert'!$B$4:$C$19,2,FALSE)</f>
        <v>Some College</v>
      </c>
      <c r="C1743" s="33">
        <f t="shared" si="110"/>
        <v>37000</v>
      </c>
      <c r="D1743" s="32" t="str">
        <f>VLOOKUP(L1743,'Tables to Convert'!$E$3:$F$7,2,FALSE)</f>
        <v>White</v>
      </c>
      <c r="E1743" s="32" t="str">
        <f>VLOOKUP(M1743,'Tables to Convert'!$H$3:$I$5,2,FALSE)</f>
        <v>Male</v>
      </c>
      <c r="F1743" s="32" t="str">
        <f>VLOOKUP(N1743,'Tables to Convert'!$K$3:$L$8,2,FALSE)</f>
        <v>Indiana</v>
      </c>
      <c r="G1743" s="40">
        <f t="shared" si="111"/>
        <v>27</v>
      </c>
      <c r="H1743" s="34">
        <f t="shared" si="112"/>
        <v>1</v>
      </c>
      <c r="I1743" s="12">
        <v>40</v>
      </c>
      <c r="J1743" s="12">
        <v>27</v>
      </c>
      <c r="K1743" s="12">
        <v>41</v>
      </c>
      <c r="L1743" s="12">
        <v>1</v>
      </c>
      <c r="M1743" s="12">
        <v>1</v>
      </c>
      <c r="N1743" s="12">
        <v>32</v>
      </c>
      <c r="O1743" s="12">
        <v>1</v>
      </c>
      <c r="P1743" s="26">
        <v>37000</v>
      </c>
      <c r="Q1743" s="28">
        <v>645136470</v>
      </c>
      <c r="R1743"/>
      <c r="S1743"/>
    </row>
    <row r="1744" spans="1:19">
      <c r="A1744" s="31">
        <f t="shared" si="109"/>
        <v>40</v>
      </c>
      <c r="B1744" s="32" t="str">
        <f>VLOOKUP(K1744,'Tables to Convert'!$B$4:$C$19,2,FALSE)</f>
        <v>9th Grade</v>
      </c>
      <c r="C1744" s="33">
        <f t="shared" si="110"/>
        <v>23000</v>
      </c>
      <c r="D1744" s="32" t="str">
        <f>VLOOKUP(L1744,'Tables to Convert'!$E$3:$F$7,2,FALSE)</f>
        <v>White</v>
      </c>
      <c r="E1744" s="32" t="str">
        <f>VLOOKUP(M1744,'Tables to Convert'!$H$3:$I$5,2,FALSE)</f>
        <v>Male</v>
      </c>
      <c r="F1744" s="32" t="str">
        <f>VLOOKUP(N1744,'Tables to Convert'!$K$3:$L$8,2,FALSE)</f>
        <v>Indiana</v>
      </c>
      <c r="G1744" s="40">
        <f t="shared" si="111"/>
        <v>39</v>
      </c>
      <c r="H1744" s="34">
        <f t="shared" si="112"/>
        <v>5</v>
      </c>
      <c r="I1744" s="12">
        <v>40</v>
      </c>
      <c r="J1744" s="12">
        <v>39</v>
      </c>
      <c r="K1744" s="12">
        <v>35</v>
      </c>
      <c r="L1744" s="12">
        <v>1</v>
      </c>
      <c r="M1744" s="12">
        <v>1</v>
      </c>
      <c r="N1744" s="12">
        <v>32</v>
      </c>
      <c r="O1744" s="12">
        <v>5</v>
      </c>
      <c r="P1744" s="26">
        <v>23000</v>
      </c>
      <c r="Q1744" s="28">
        <v>617706292</v>
      </c>
      <c r="R1744"/>
      <c r="S1744"/>
    </row>
    <row r="1745" spans="1:19">
      <c r="A1745" s="31">
        <f t="shared" si="109"/>
        <v>40</v>
      </c>
      <c r="B1745" s="32" t="str">
        <f>VLOOKUP(K1745,'Tables to Convert'!$B$4:$C$19,2,FALSE)</f>
        <v>10th Grade</v>
      </c>
      <c r="C1745" s="33">
        <f t="shared" si="110"/>
        <v>23000</v>
      </c>
      <c r="D1745" s="32" t="str">
        <f>VLOOKUP(L1745,'Tables to Convert'!$E$3:$F$7,2,FALSE)</f>
        <v>Hispanic</v>
      </c>
      <c r="E1745" s="32" t="str">
        <f>VLOOKUP(M1745,'Tables to Convert'!$H$3:$I$5,2,FALSE)</f>
        <v>Female</v>
      </c>
      <c r="F1745" s="32" t="str">
        <f>VLOOKUP(N1745,'Tables to Convert'!$K$3:$L$8,2,FALSE)</f>
        <v>Indiana</v>
      </c>
      <c r="G1745" s="40">
        <f t="shared" si="111"/>
        <v>31</v>
      </c>
      <c r="H1745" s="34">
        <f t="shared" si="112"/>
        <v>5</v>
      </c>
      <c r="I1745" s="12">
        <v>40</v>
      </c>
      <c r="J1745" s="12">
        <v>31</v>
      </c>
      <c r="K1745" s="12">
        <v>36</v>
      </c>
      <c r="L1745" s="12">
        <v>3</v>
      </c>
      <c r="M1745" s="12">
        <v>2</v>
      </c>
      <c r="N1745" s="12">
        <v>32</v>
      </c>
      <c r="O1745" s="12">
        <v>5</v>
      </c>
      <c r="P1745" s="26">
        <v>23000</v>
      </c>
      <c r="Q1745" s="28">
        <v>956830774</v>
      </c>
      <c r="R1745"/>
      <c r="S1745"/>
    </row>
    <row r="1746" spans="1:19">
      <c r="A1746" s="31">
        <f t="shared" si="109"/>
        <v>40</v>
      </c>
      <c r="B1746" s="32" t="str">
        <f>VLOOKUP(K1746,'Tables to Convert'!$B$4:$C$19,2,FALSE)</f>
        <v>Some College</v>
      </c>
      <c r="C1746" s="33">
        <f t="shared" si="110"/>
        <v>8000</v>
      </c>
      <c r="D1746" s="32" t="str">
        <f>VLOOKUP(L1746,'Tables to Convert'!$E$3:$F$7,2,FALSE)</f>
        <v>Black</v>
      </c>
      <c r="E1746" s="32" t="str">
        <f>VLOOKUP(M1746,'Tables to Convert'!$H$3:$I$5,2,FALSE)</f>
        <v>Male</v>
      </c>
      <c r="F1746" s="32" t="str">
        <f>VLOOKUP(N1746,'Tables to Convert'!$K$3:$L$8,2,FALSE)</f>
        <v>Indiana</v>
      </c>
      <c r="G1746" s="40">
        <f t="shared" si="111"/>
        <v>59</v>
      </c>
      <c r="H1746" s="34">
        <f t="shared" si="112"/>
        <v>8</v>
      </c>
      <c r="I1746" s="12">
        <v>40</v>
      </c>
      <c r="J1746" s="12">
        <v>59</v>
      </c>
      <c r="K1746" s="12">
        <v>40</v>
      </c>
      <c r="L1746" s="12">
        <v>2</v>
      </c>
      <c r="M1746" s="12">
        <v>1</v>
      </c>
      <c r="N1746" s="12">
        <v>32</v>
      </c>
      <c r="O1746" s="12">
        <v>8</v>
      </c>
      <c r="P1746" s="26">
        <v>8000</v>
      </c>
      <c r="Q1746" s="28">
        <v>921351129</v>
      </c>
      <c r="R1746"/>
      <c r="S1746"/>
    </row>
    <row r="1747" spans="1:19">
      <c r="A1747" s="31">
        <f t="shared" si="109"/>
        <v>40</v>
      </c>
      <c r="B1747" s="32" t="str">
        <f>VLOOKUP(K1747,'Tables to Convert'!$B$4:$C$19,2,FALSE)</f>
        <v>Some College</v>
      </c>
      <c r="C1747" s="33">
        <f t="shared" si="110"/>
        <v>9000</v>
      </c>
      <c r="D1747" s="32" t="str">
        <f>VLOOKUP(L1747,'Tables to Convert'!$E$3:$F$7,2,FALSE)</f>
        <v>Black</v>
      </c>
      <c r="E1747" s="32" t="str">
        <f>VLOOKUP(M1747,'Tables to Convert'!$H$3:$I$5,2,FALSE)</f>
        <v>Female</v>
      </c>
      <c r="F1747" s="32" t="str">
        <f>VLOOKUP(N1747,'Tables to Convert'!$K$3:$L$8,2,FALSE)</f>
        <v>Indiana</v>
      </c>
      <c r="G1747" s="40">
        <f t="shared" si="111"/>
        <v>23</v>
      </c>
      <c r="H1747" s="34">
        <f t="shared" si="112"/>
        <v>5</v>
      </c>
      <c r="I1747" s="12">
        <v>40</v>
      </c>
      <c r="J1747" s="12">
        <v>23</v>
      </c>
      <c r="K1747" s="12">
        <v>40</v>
      </c>
      <c r="L1747" s="12">
        <v>2</v>
      </c>
      <c r="M1747" s="12">
        <v>2</v>
      </c>
      <c r="N1747" s="12">
        <v>32</v>
      </c>
      <c r="O1747" s="12">
        <v>5</v>
      </c>
      <c r="P1747" s="26">
        <v>9000</v>
      </c>
      <c r="Q1747" s="28">
        <v>287281386</v>
      </c>
      <c r="R1747"/>
      <c r="S1747"/>
    </row>
    <row r="1748" spans="1:19">
      <c r="A1748" s="31">
        <f t="shared" si="109"/>
        <v>65</v>
      </c>
      <c r="B1748" s="32" t="str">
        <f>VLOOKUP(K1748,'Tables to Convert'!$B$4:$C$19,2,FALSE)</f>
        <v>High School Diploma</v>
      </c>
      <c r="C1748" s="33">
        <f t="shared" si="110"/>
        <v>35000</v>
      </c>
      <c r="D1748" s="32" t="str">
        <f>VLOOKUP(L1748,'Tables to Convert'!$E$3:$F$7,2,FALSE)</f>
        <v>White</v>
      </c>
      <c r="E1748" s="32" t="str">
        <f>VLOOKUP(M1748,'Tables to Convert'!$H$3:$I$5,2,FALSE)</f>
        <v>Male</v>
      </c>
      <c r="F1748" s="32" t="str">
        <f>VLOOKUP(N1748,'Tables to Convert'!$K$3:$L$8,2,FALSE)</f>
        <v>Indiana</v>
      </c>
      <c r="G1748" s="40">
        <f t="shared" si="111"/>
        <v>47</v>
      </c>
      <c r="H1748" s="34">
        <f t="shared" si="112"/>
        <v>6</v>
      </c>
      <c r="I1748" s="12">
        <v>65</v>
      </c>
      <c r="J1748" s="12">
        <v>47</v>
      </c>
      <c r="K1748" s="12">
        <v>39</v>
      </c>
      <c r="L1748" s="12">
        <v>1</v>
      </c>
      <c r="M1748" s="12">
        <v>1</v>
      </c>
      <c r="N1748" s="12">
        <v>32</v>
      </c>
      <c r="O1748" s="12">
        <v>6</v>
      </c>
      <c r="P1748" s="26">
        <v>35000</v>
      </c>
      <c r="Q1748" s="28">
        <v>156548369</v>
      </c>
      <c r="R1748"/>
      <c r="S1748"/>
    </row>
    <row r="1749" spans="1:19">
      <c r="A1749" s="31">
        <f t="shared" si="109"/>
        <v>40</v>
      </c>
      <c r="B1749" s="32" t="str">
        <f>VLOOKUP(K1749,'Tables to Convert'!$B$4:$C$19,2,FALSE)</f>
        <v>Some College</v>
      </c>
      <c r="C1749" s="33">
        <f t="shared" si="110"/>
        <v>13000</v>
      </c>
      <c r="D1749" s="32" t="str">
        <f>VLOOKUP(L1749,'Tables to Convert'!$E$3:$F$7,2,FALSE)</f>
        <v>White</v>
      </c>
      <c r="E1749" s="32" t="str">
        <f>VLOOKUP(M1749,'Tables to Convert'!$H$3:$I$5,2,FALSE)</f>
        <v>Male</v>
      </c>
      <c r="F1749" s="32" t="str">
        <f>VLOOKUP(N1749,'Tables to Convert'!$K$3:$L$8,2,FALSE)</f>
        <v>Indiana</v>
      </c>
      <c r="G1749" s="40">
        <f t="shared" si="111"/>
        <v>25</v>
      </c>
      <c r="H1749" s="34">
        <f t="shared" si="112"/>
        <v>7</v>
      </c>
      <c r="I1749" s="12">
        <v>40</v>
      </c>
      <c r="J1749" s="12">
        <v>25</v>
      </c>
      <c r="K1749" s="12">
        <v>43</v>
      </c>
      <c r="L1749" s="12">
        <v>1</v>
      </c>
      <c r="M1749" s="12">
        <v>1</v>
      </c>
      <c r="N1749" s="12">
        <v>32</v>
      </c>
      <c r="O1749" s="12">
        <v>7</v>
      </c>
      <c r="P1749" s="26">
        <v>13000</v>
      </c>
      <c r="Q1749" s="28">
        <v>4791391</v>
      </c>
      <c r="R1749"/>
      <c r="S1749"/>
    </row>
    <row r="1750" spans="1:19">
      <c r="A1750" s="31">
        <f t="shared" si="109"/>
        <v>40</v>
      </c>
      <c r="B1750" s="32" t="str">
        <f>VLOOKUP(K1750,'Tables to Convert'!$B$4:$C$19,2,FALSE)</f>
        <v>Some College</v>
      </c>
      <c r="C1750" s="33">
        <f t="shared" si="110"/>
        <v>80000</v>
      </c>
      <c r="D1750" s="32" t="str">
        <f>VLOOKUP(L1750,'Tables to Convert'!$E$3:$F$7,2,FALSE)</f>
        <v>White</v>
      </c>
      <c r="E1750" s="32" t="str">
        <f>VLOOKUP(M1750,'Tables to Convert'!$H$3:$I$5,2,FALSE)</f>
        <v>Female</v>
      </c>
      <c r="F1750" s="32" t="str">
        <f>VLOOKUP(N1750,'Tables to Convert'!$K$3:$L$8,2,FALSE)</f>
        <v>Indiana</v>
      </c>
      <c r="G1750" s="40">
        <f t="shared" si="111"/>
        <v>34</v>
      </c>
      <c r="H1750" s="34">
        <f t="shared" si="112"/>
        <v>5</v>
      </c>
      <c r="I1750" s="12">
        <v>40</v>
      </c>
      <c r="J1750" s="12">
        <v>34</v>
      </c>
      <c r="K1750" s="12">
        <v>43</v>
      </c>
      <c r="L1750" s="12">
        <v>1</v>
      </c>
      <c r="M1750" s="12">
        <v>2</v>
      </c>
      <c r="N1750" s="12">
        <v>32</v>
      </c>
      <c r="O1750" s="12">
        <v>5</v>
      </c>
      <c r="P1750" s="26">
        <v>80000</v>
      </c>
      <c r="Q1750" s="28">
        <v>269260394</v>
      </c>
      <c r="R1750"/>
      <c r="S1750"/>
    </row>
    <row r="1751" spans="1:19">
      <c r="A1751" s="31">
        <f t="shared" si="109"/>
        <v>36</v>
      </c>
      <c r="B1751" s="32" t="str">
        <f>VLOOKUP(K1751,'Tables to Convert'!$B$4:$C$19,2,FALSE)</f>
        <v>11th Grade</v>
      </c>
      <c r="C1751" s="33">
        <f t="shared" si="110"/>
        <v>3800</v>
      </c>
      <c r="D1751" s="32" t="str">
        <f>VLOOKUP(L1751,'Tables to Convert'!$E$3:$F$7,2,FALSE)</f>
        <v>White</v>
      </c>
      <c r="E1751" s="32" t="str">
        <f>VLOOKUP(M1751,'Tables to Convert'!$H$3:$I$5,2,FALSE)</f>
        <v>Female</v>
      </c>
      <c r="F1751" s="32" t="str">
        <f>VLOOKUP(N1751,'Tables to Convert'!$K$3:$L$8,2,FALSE)</f>
        <v>Indiana</v>
      </c>
      <c r="G1751" s="40">
        <f t="shared" si="111"/>
        <v>22</v>
      </c>
      <c r="H1751" s="34">
        <f t="shared" si="112"/>
        <v>4</v>
      </c>
      <c r="I1751" s="12">
        <v>36</v>
      </c>
      <c r="J1751" s="12">
        <v>22</v>
      </c>
      <c r="K1751" s="12">
        <v>37</v>
      </c>
      <c r="L1751" s="12">
        <v>1</v>
      </c>
      <c r="M1751" s="12">
        <v>2</v>
      </c>
      <c r="N1751" s="12">
        <v>32</v>
      </c>
      <c r="O1751" s="12">
        <v>4</v>
      </c>
      <c r="P1751" s="26">
        <v>3800</v>
      </c>
      <c r="Q1751" s="28">
        <v>417401779</v>
      </c>
      <c r="R1751"/>
      <c r="S1751"/>
    </row>
    <row r="1752" spans="1:19">
      <c r="A1752" s="31">
        <f t="shared" si="109"/>
        <v>50</v>
      </c>
      <c r="B1752" s="32" t="str">
        <f>VLOOKUP(K1752,'Tables to Convert'!$B$4:$C$19,2,FALSE)</f>
        <v>11th Grade</v>
      </c>
      <c r="C1752" s="33">
        <f t="shared" si="110"/>
        <v>30000</v>
      </c>
      <c r="D1752" s="32" t="str">
        <f>VLOOKUP(L1752,'Tables to Convert'!$E$3:$F$7,2,FALSE)</f>
        <v>White</v>
      </c>
      <c r="E1752" s="32" t="str">
        <f>VLOOKUP(M1752,'Tables to Convert'!$H$3:$I$5,2,FALSE)</f>
        <v>Male</v>
      </c>
      <c r="F1752" s="32" t="str">
        <f>VLOOKUP(N1752,'Tables to Convert'!$K$3:$L$8,2,FALSE)</f>
        <v>Indiana</v>
      </c>
      <c r="G1752" s="40">
        <f t="shared" si="111"/>
        <v>24</v>
      </c>
      <c r="H1752" s="34">
        <f t="shared" si="112"/>
        <v>4</v>
      </c>
      <c r="I1752" s="12">
        <v>50</v>
      </c>
      <c r="J1752" s="12">
        <v>24</v>
      </c>
      <c r="K1752" s="12">
        <v>37</v>
      </c>
      <c r="L1752" s="12">
        <v>1</v>
      </c>
      <c r="M1752" s="12">
        <v>1</v>
      </c>
      <c r="N1752" s="12">
        <v>32</v>
      </c>
      <c r="O1752" s="12">
        <v>4</v>
      </c>
      <c r="P1752" s="26">
        <v>30000</v>
      </c>
      <c r="Q1752" s="28">
        <v>139510828</v>
      </c>
      <c r="R1752"/>
      <c r="S1752"/>
    </row>
    <row r="1753" spans="1:19">
      <c r="A1753" s="31">
        <f t="shared" si="109"/>
        <v>50</v>
      </c>
      <c r="B1753" s="32" t="str">
        <f>VLOOKUP(K1753,'Tables to Convert'!$B$4:$C$19,2,FALSE)</f>
        <v>High School Diploma</v>
      </c>
      <c r="C1753" s="33">
        <f t="shared" si="110"/>
        <v>18500</v>
      </c>
      <c r="D1753" s="32" t="str">
        <f>VLOOKUP(L1753,'Tables to Convert'!$E$3:$F$7,2,FALSE)</f>
        <v>Black</v>
      </c>
      <c r="E1753" s="32" t="str">
        <f>VLOOKUP(M1753,'Tables to Convert'!$H$3:$I$5,2,FALSE)</f>
        <v>Female</v>
      </c>
      <c r="F1753" s="32" t="str">
        <f>VLOOKUP(N1753,'Tables to Convert'!$K$3:$L$8,2,FALSE)</f>
        <v>Indiana</v>
      </c>
      <c r="G1753" s="40">
        <f t="shared" si="111"/>
        <v>47</v>
      </c>
      <c r="H1753" s="34">
        <f t="shared" si="112"/>
        <v>7</v>
      </c>
      <c r="I1753" s="12">
        <v>50</v>
      </c>
      <c r="J1753" s="12">
        <v>47</v>
      </c>
      <c r="K1753" s="12">
        <v>39</v>
      </c>
      <c r="L1753" s="12">
        <v>2</v>
      </c>
      <c r="M1753" s="12">
        <v>2</v>
      </c>
      <c r="N1753" s="12">
        <v>32</v>
      </c>
      <c r="O1753" s="12">
        <v>7</v>
      </c>
      <c r="P1753" s="26">
        <v>18500</v>
      </c>
      <c r="Q1753" s="28">
        <v>802920897</v>
      </c>
      <c r="R1753"/>
      <c r="S1753"/>
    </row>
    <row r="1754" spans="1:19">
      <c r="A1754" s="31">
        <f t="shared" si="109"/>
        <v>40</v>
      </c>
      <c r="B1754" s="32" t="str">
        <f>VLOOKUP(K1754,'Tables to Convert'!$B$4:$C$19,2,FALSE)</f>
        <v>9th Grade</v>
      </c>
      <c r="C1754" s="33">
        <f t="shared" si="110"/>
        <v>32000</v>
      </c>
      <c r="D1754" s="32" t="str">
        <f>VLOOKUP(L1754,'Tables to Convert'!$E$3:$F$7,2,FALSE)</f>
        <v>White</v>
      </c>
      <c r="E1754" s="32" t="str">
        <f>VLOOKUP(M1754,'Tables to Convert'!$H$3:$I$5,2,FALSE)</f>
        <v>Male</v>
      </c>
      <c r="F1754" s="32" t="str">
        <f>VLOOKUP(N1754,'Tables to Convert'!$K$3:$L$8,2,FALSE)</f>
        <v>Indiana</v>
      </c>
      <c r="G1754" s="40">
        <f t="shared" si="111"/>
        <v>30</v>
      </c>
      <c r="H1754" s="34">
        <f t="shared" si="112"/>
        <v>3</v>
      </c>
      <c r="I1754" s="12">
        <v>40</v>
      </c>
      <c r="J1754" s="12">
        <v>30</v>
      </c>
      <c r="K1754" s="12">
        <v>35</v>
      </c>
      <c r="L1754" s="12">
        <v>1</v>
      </c>
      <c r="M1754" s="12">
        <v>1</v>
      </c>
      <c r="N1754" s="12">
        <v>32</v>
      </c>
      <c r="O1754" s="12">
        <v>3</v>
      </c>
      <c r="P1754" s="26">
        <v>32000</v>
      </c>
      <c r="Q1754" s="28">
        <v>158924183</v>
      </c>
      <c r="R1754"/>
      <c r="S1754"/>
    </row>
    <row r="1755" spans="1:19">
      <c r="A1755" s="31">
        <f t="shared" si="109"/>
        <v>40</v>
      </c>
      <c r="B1755" s="32" t="str">
        <f>VLOOKUP(K1755,'Tables to Convert'!$B$4:$C$19,2,FALSE)</f>
        <v>High School Diploma</v>
      </c>
      <c r="C1755" s="33">
        <f t="shared" si="110"/>
        <v>11000</v>
      </c>
      <c r="D1755" s="32" t="str">
        <f>VLOOKUP(L1755,'Tables to Convert'!$E$3:$F$7,2,FALSE)</f>
        <v>White</v>
      </c>
      <c r="E1755" s="32" t="str">
        <f>VLOOKUP(M1755,'Tables to Convert'!$H$3:$I$5,2,FALSE)</f>
        <v>Female</v>
      </c>
      <c r="F1755" s="32" t="str">
        <f>VLOOKUP(N1755,'Tables to Convert'!$K$3:$L$8,2,FALSE)</f>
        <v>Indiana</v>
      </c>
      <c r="G1755" s="40">
        <f t="shared" si="111"/>
        <v>27</v>
      </c>
      <c r="H1755" s="34">
        <f t="shared" si="112"/>
        <v>3</v>
      </c>
      <c r="I1755" s="12">
        <v>40</v>
      </c>
      <c r="J1755" s="12">
        <v>27</v>
      </c>
      <c r="K1755" s="12">
        <v>39</v>
      </c>
      <c r="L1755" s="12">
        <v>1</v>
      </c>
      <c r="M1755" s="12">
        <v>2</v>
      </c>
      <c r="N1755" s="12">
        <v>32</v>
      </c>
      <c r="O1755" s="12">
        <v>3</v>
      </c>
      <c r="P1755" s="26">
        <v>11000</v>
      </c>
      <c r="Q1755" s="28">
        <v>643984046</v>
      </c>
      <c r="R1755"/>
      <c r="S1755"/>
    </row>
    <row r="1756" spans="1:19">
      <c r="A1756" s="31">
        <f t="shared" si="109"/>
        <v>45</v>
      </c>
      <c r="B1756" s="32" t="str">
        <f>VLOOKUP(K1756,'Tables to Convert'!$B$4:$C$19,2,FALSE)</f>
        <v>Some College</v>
      </c>
      <c r="C1756" s="33">
        <f t="shared" si="110"/>
        <v>100000</v>
      </c>
      <c r="D1756" s="32" t="str">
        <f>VLOOKUP(L1756,'Tables to Convert'!$E$3:$F$7,2,FALSE)</f>
        <v>White</v>
      </c>
      <c r="E1756" s="32" t="str">
        <f>VLOOKUP(M1756,'Tables to Convert'!$H$3:$I$5,2,FALSE)</f>
        <v>Male</v>
      </c>
      <c r="F1756" s="32" t="str">
        <f>VLOOKUP(N1756,'Tables to Convert'!$K$3:$L$8,2,FALSE)</f>
        <v>Indiana</v>
      </c>
      <c r="G1756" s="40">
        <f t="shared" si="111"/>
        <v>62</v>
      </c>
      <c r="H1756" s="34">
        <f t="shared" si="112"/>
        <v>8</v>
      </c>
      <c r="I1756" s="12">
        <v>45</v>
      </c>
      <c r="J1756" s="12">
        <v>62</v>
      </c>
      <c r="K1756" s="12">
        <v>43</v>
      </c>
      <c r="L1756" s="12">
        <v>1</v>
      </c>
      <c r="M1756" s="12">
        <v>1</v>
      </c>
      <c r="N1756" s="12">
        <v>32</v>
      </c>
      <c r="O1756" s="12">
        <v>8</v>
      </c>
      <c r="P1756" s="26">
        <v>100000</v>
      </c>
      <c r="Q1756" s="28">
        <v>652533115</v>
      </c>
      <c r="R1756"/>
      <c r="S1756"/>
    </row>
    <row r="1757" spans="1:19">
      <c r="A1757" s="31">
        <f t="shared" si="109"/>
        <v>40</v>
      </c>
      <c r="B1757" s="32" t="str">
        <f>VLOOKUP(K1757,'Tables to Convert'!$B$4:$C$19,2,FALSE)</f>
        <v>Some College</v>
      </c>
      <c r="C1757" s="33">
        <f t="shared" si="110"/>
        <v>45000</v>
      </c>
      <c r="D1757" s="32" t="str">
        <f>VLOOKUP(L1757,'Tables to Convert'!$E$3:$F$7,2,FALSE)</f>
        <v>White</v>
      </c>
      <c r="E1757" s="32" t="str">
        <f>VLOOKUP(M1757,'Tables to Convert'!$H$3:$I$5,2,FALSE)</f>
        <v>Female</v>
      </c>
      <c r="F1757" s="32" t="str">
        <f>VLOOKUP(N1757,'Tables to Convert'!$K$3:$L$8,2,FALSE)</f>
        <v>Indiana</v>
      </c>
      <c r="G1757" s="40">
        <f t="shared" si="111"/>
        <v>63</v>
      </c>
      <c r="H1757" s="34">
        <f t="shared" si="112"/>
        <v>1</v>
      </c>
      <c r="I1757" s="12">
        <v>40</v>
      </c>
      <c r="J1757" s="12">
        <v>63</v>
      </c>
      <c r="K1757" s="12">
        <v>40</v>
      </c>
      <c r="L1757" s="12">
        <v>1</v>
      </c>
      <c r="M1757" s="12">
        <v>2</v>
      </c>
      <c r="N1757" s="12">
        <v>32</v>
      </c>
      <c r="O1757" s="12">
        <v>1</v>
      </c>
      <c r="P1757" s="26">
        <v>45000</v>
      </c>
      <c r="Q1757" s="28">
        <v>757841569</v>
      </c>
      <c r="R1757"/>
      <c r="S1757"/>
    </row>
    <row r="1758" spans="1:19">
      <c r="A1758" s="31">
        <f t="shared" si="109"/>
        <v>40</v>
      </c>
      <c r="B1758" s="32" t="str">
        <f>VLOOKUP(K1758,'Tables to Convert'!$B$4:$C$19,2,FALSE)</f>
        <v>High School Diploma</v>
      </c>
      <c r="C1758" s="33">
        <f t="shared" si="110"/>
        <v>0</v>
      </c>
      <c r="D1758" s="32" t="str">
        <f>VLOOKUP(L1758,'Tables to Convert'!$E$3:$F$7,2,FALSE)</f>
        <v>White</v>
      </c>
      <c r="E1758" s="32" t="str">
        <f>VLOOKUP(M1758,'Tables to Convert'!$H$3:$I$5,2,FALSE)</f>
        <v>Male</v>
      </c>
      <c r="F1758" s="32" t="str">
        <f>VLOOKUP(N1758,'Tables to Convert'!$K$3:$L$8,2,FALSE)</f>
        <v>Indiana</v>
      </c>
      <c r="G1758" s="40">
        <f t="shared" si="111"/>
        <v>63</v>
      </c>
      <c r="H1758" s="34">
        <f t="shared" si="112"/>
        <v>1</v>
      </c>
      <c r="I1758" s="12">
        <v>40</v>
      </c>
      <c r="J1758" s="12">
        <v>63</v>
      </c>
      <c r="K1758" s="12">
        <v>39</v>
      </c>
      <c r="L1758" s="12">
        <v>1</v>
      </c>
      <c r="M1758" s="12">
        <v>1</v>
      </c>
      <c r="N1758" s="12">
        <v>32</v>
      </c>
      <c r="O1758" s="12">
        <v>1</v>
      </c>
      <c r="P1758" s="26">
        <v>0</v>
      </c>
      <c r="Q1758" s="28">
        <v>596834906</v>
      </c>
      <c r="R1758"/>
      <c r="S1758"/>
    </row>
    <row r="1759" spans="1:19">
      <c r="A1759" s="31">
        <f t="shared" si="109"/>
        <v>40</v>
      </c>
      <c r="B1759" s="32" t="str">
        <f>VLOOKUP(K1759,'Tables to Convert'!$B$4:$C$19,2,FALSE)</f>
        <v>Some College</v>
      </c>
      <c r="C1759" s="33">
        <f t="shared" si="110"/>
        <v>0</v>
      </c>
      <c r="D1759" s="32" t="str">
        <f>VLOOKUP(L1759,'Tables to Convert'!$E$3:$F$7,2,FALSE)</f>
        <v>White</v>
      </c>
      <c r="E1759" s="32" t="str">
        <f>VLOOKUP(M1759,'Tables to Convert'!$H$3:$I$5,2,FALSE)</f>
        <v>Male</v>
      </c>
      <c r="F1759" s="32" t="str">
        <f>VLOOKUP(N1759,'Tables to Convert'!$K$3:$L$8,2,FALSE)</f>
        <v>Indiana</v>
      </c>
      <c r="G1759" s="40">
        <f t="shared" si="111"/>
        <v>49</v>
      </c>
      <c r="H1759" s="34">
        <f t="shared" si="112"/>
        <v>1</v>
      </c>
      <c r="I1759" s="12">
        <v>40</v>
      </c>
      <c r="J1759" s="12">
        <v>49</v>
      </c>
      <c r="K1759" s="12">
        <v>41</v>
      </c>
      <c r="L1759" s="12">
        <v>1</v>
      </c>
      <c r="M1759" s="12">
        <v>1</v>
      </c>
      <c r="N1759" s="12">
        <v>32</v>
      </c>
      <c r="O1759" s="12">
        <v>1</v>
      </c>
      <c r="P1759" s="26">
        <v>0</v>
      </c>
      <c r="Q1759" s="28">
        <v>380646245</v>
      </c>
      <c r="R1759"/>
      <c r="S1759"/>
    </row>
    <row r="1760" spans="1:19">
      <c r="A1760" s="31">
        <f t="shared" si="109"/>
        <v>40</v>
      </c>
      <c r="B1760" s="32" t="str">
        <f>VLOOKUP(K1760,'Tables to Convert'!$B$4:$C$19,2,FALSE)</f>
        <v>Some College</v>
      </c>
      <c r="C1760" s="33">
        <f t="shared" si="110"/>
        <v>12000</v>
      </c>
      <c r="D1760" s="32" t="str">
        <f>VLOOKUP(L1760,'Tables to Convert'!$E$3:$F$7,2,FALSE)</f>
        <v>White</v>
      </c>
      <c r="E1760" s="32" t="str">
        <f>VLOOKUP(M1760,'Tables to Convert'!$H$3:$I$5,2,FALSE)</f>
        <v>Male</v>
      </c>
      <c r="F1760" s="32" t="str">
        <f>VLOOKUP(N1760,'Tables to Convert'!$K$3:$L$8,2,FALSE)</f>
        <v>Indiana</v>
      </c>
      <c r="G1760" s="40">
        <f t="shared" si="111"/>
        <v>42</v>
      </c>
      <c r="H1760" s="34">
        <f t="shared" si="112"/>
        <v>1</v>
      </c>
      <c r="I1760" s="12">
        <v>40</v>
      </c>
      <c r="J1760" s="12">
        <v>42</v>
      </c>
      <c r="K1760" s="12">
        <v>42</v>
      </c>
      <c r="L1760" s="12">
        <v>1</v>
      </c>
      <c r="M1760" s="12">
        <v>1</v>
      </c>
      <c r="N1760" s="12">
        <v>32</v>
      </c>
      <c r="O1760" s="12">
        <v>1</v>
      </c>
      <c r="P1760" s="26">
        <v>12000</v>
      </c>
      <c r="Q1760" s="28">
        <v>4365531</v>
      </c>
      <c r="R1760"/>
      <c r="S1760"/>
    </row>
    <row r="1761" spans="1:19">
      <c r="A1761" s="31">
        <f t="shared" si="109"/>
        <v>0</v>
      </c>
      <c r="B1761" s="32" t="str">
        <f>VLOOKUP(K1761,'Tables to Convert'!$B$4:$C$19,2,FALSE)</f>
        <v>High School Diploma</v>
      </c>
      <c r="C1761" s="33">
        <f t="shared" si="110"/>
        <v>22000</v>
      </c>
      <c r="D1761" s="32" t="str">
        <f>VLOOKUP(L1761,'Tables to Convert'!$E$3:$F$7,2,FALSE)</f>
        <v>White</v>
      </c>
      <c r="E1761" s="32" t="str">
        <f>VLOOKUP(M1761,'Tables to Convert'!$H$3:$I$5,2,FALSE)</f>
        <v>Female</v>
      </c>
      <c r="F1761" s="32" t="str">
        <f>VLOOKUP(N1761,'Tables to Convert'!$K$3:$L$8,2,FALSE)</f>
        <v>Indiana</v>
      </c>
      <c r="G1761" s="40">
        <f t="shared" si="111"/>
        <v>30</v>
      </c>
      <c r="H1761" s="34">
        <f t="shared" si="112"/>
        <v>1</v>
      </c>
      <c r="I1761" s="12">
        <v>0</v>
      </c>
      <c r="J1761" s="12">
        <v>30</v>
      </c>
      <c r="K1761" s="12">
        <v>39</v>
      </c>
      <c r="L1761" s="12">
        <v>1</v>
      </c>
      <c r="M1761" s="12">
        <v>2</v>
      </c>
      <c r="N1761" s="12">
        <v>32</v>
      </c>
      <c r="O1761" s="12">
        <v>1</v>
      </c>
      <c r="P1761" s="26">
        <v>22000</v>
      </c>
      <c r="Q1761" s="28">
        <v>124705061</v>
      </c>
      <c r="R1761"/>
      <c r="S1761"/>
    </row>
    <row r="1762" spans="1:19">
      <c r="A1762" s="31">
        <f t="shared" si="109"/>
        <v>40</v>
      </c>
      <c r="B1762" s="32" t="str">
        <f>VLOOKUP(K1762,'Tables to Convert'!$B$4:$C$19,2,FALSE)</f>
        <v>Bachelors</v>
      </c>
      <c r="C1762" s="33">
        <f t="shared" si="110"/>
        <v>89925</v>
      </c>
      <c r="D1762" s="32" t="str">
        <f>VLOOKUP(L1762,'Tables to Convert'!$E$3:$F$7,2,FALSE)</f>
        <v>White</v>
      </c>
      <c r="E1762" s="32" t="str">
        <f>VLOOKUP(M1762,'Tables to Convert'!$H$3:$I$5,2,FALSE)</f>
        <v>Male</v>
      </c>
      <c r="F1762" s="32" t="str">
        <f>VLOOKUP(N1762,'Tables to Convert'!$K$3:$L$8,2,FALSE)</f>
        <v>Indiana</v>
      </c>
      <c r="G1762" s="40">
        <f t="shared" si="111"/>
        <v>42</v>
      </c>
      <c r="H1762" s="34">
        <f t="shared" si="112"/>
        <v>6</v>
      </c>
      <c r="I1762" s="12">
        <v>40</v>
      </c>
      <c r="J1762" s="12">
        <v>42</v>
      </c>
      <c r="K1762" s="12">
        <v>44</v>
      </c>
      <c r="L1762" s="12">
        <v>1</v>
      </c>
      <c r="M1762" s="12">
        <v>1</v>
      </c>
      <c r="N1762" s="12">
        <v>32</v>
      </c>
      <c r="O1762" s="12">
        <v>6</v>
      </c>
      <c r="P1762" s="26">
        <v>89925</v>
      </c>
      <c r="Q1762" s="28">
        <v>661463770</v>
      </c>
      <c r="R1762"/>
      <c r="S1762"/>
    </row>
    <row r="1763" spans="1:19">
      <c r="A1763" s="31">
        <f t="shared" si="109"/>
        <v>40</v>
      </c>
      <c r="B1763" s="32" t="str">
        <f>VLOOKUP(K1763,'Tables to Convert'!$B$4:$C$19,2,FALSE)</f>
        <v>Some College</v>
      </c>
      <c r="C1763" s="33">
        <f t="shared" si="110"/>
        <v>37000</v>
      </c>
      <c r="D1763" s="32" t="str">
        <f>VLOOKUP(L1763,'Tables to Convert'!$E$3:$F$7,2,FALSE)</f>
        <v>White</v>
      </c>
      <c r="E1763" s="32" t="str">
        <f>VLOOKUP(M1763,'Tables to Convert'!$H$3:$I$5,2,FALSE)</f>
        <v>Female</v>
      </c>
      <c r="F1763" s="32" t="str">
        <f>VLOOKUP(N1763,'Tables to Convert'!$K$3:$L$8,2,FALSE)</f>
        <v>Indiana</v>
      </c>
      <c r="G1763" s="40">
        <f t="shared" si="111"/>
        <v>42</v>
      </c>
      <c r="H1763" s="34">
        <f t="shared" si="112"/>
        <v>6</v>
      </c>
      <c r="I1763" s="12">
        <v>40</v>
      </c>
      <c r="J1763" s="12">
        <v>42</v>
      </c>
      <c r="K1763" s="12">
        <v>43</v>
      </c>
      <c r="L1763" s="12">
        <v>1</v>
      </c>
      <c r="M1763" s="12">
        <v>2</v>
      </c>
      <c r="N1763" s="12">
        <v>32</v>
      </c>
      <c r="O1763" s="12">
        <v>6</v>
      </c>
      <c r="P1763" s="26">
        <v>37000</v>
      </c>
      <c r="Q1763" s="28">
        <v>32127239</v>
      </c>
      <c r="R1763"/>
      <c r="S1763"/>
    </row>
    <row r="1764" spans="1:19">
      <c r="A1764" s="31">
        <f t="shared" si="109"/>
        <v>40</v>
      </c>
      <c r="B1764" s="32" t="str">
        <f>VLOOKUP(K1764,'Tables to Convert'!$B$4:$C$19,2,FALSE)</f>
        <v>High School Diploma</v>
      </c>
      <c r="C1764" s="33">
        <f t="shared" si="110"/>
        <v>17755</v>
      </c>
      <c r="D1764" s="32" t="str">
        <f>VLOOKUP(L1764,'Tables to Convert'!$E$3:$F$7,2,FALSE)</f>
        <v>White</v>
      </c>
      <c r="E1764" s="32" t="str">
        <f>VLOOKUP(M1764,'Tables to Convert'!$H$3:$I$5,2,FALSE)</f>
        <v>Male</v>
      </c>
      <c r="F1764" s="32" t="str">
        <f>VLOOKUP(N1764,'Tables to Convert'!$K$3:$L$8,2,FALSE)</f>
        <v>Indiana</v>
      </c>
      <c r="G1764" s="40">
        <f t="shared" si="111"/>
        <v>23</v>
      </c>
      <c r="H1764" s="34">
        <f t="shared" si="112"/>
        <v>5</v>
      </c>
      <c r="I1764" s="12">
        <v>40</v>
      </c>
      <c r="J1764" s="12">
        <v>23</v>
      </c>
      <c r="K1764" s="12">
        <v>39</v>
      </c>
      <c r="L1764" s="12">
        <v>1</v>
      </c>
      <c r="M1764" s="12">
        <v>1</v>
      </c>
      <c r="N1764" s="12">
        <v>32</v>
      </c>
      <c r="O1764" s="12">
        <v>5</v>
      </c>
      <c r="P1764" s="26">
        <v>17755</v>
      </c>
      <c r="Q1764" s="28">
        <v>812008292</v>
      </c>
      <c r="R1764"/>
      <c r="S1764"/>
    </row>
    <row r="1765" spans="1:19">
      <c r="A1765" s="31">
        <f t="shared" si="109"/>
        <v>45</v>
      </c>
      <c r="B1765" s="32" t="str">
        <f>VLOOKUP(K1765,'Tables to Convert'!$B$4:$C$19,2,FALSE)</f>
        <v>High School Diploma</v>
      </c>
      <c r="C1765" s="33">
        <f t="shared" si="110"/>
        <v>13000</v>
      </c>
      <c r="D1765" s="32" t="str">
        <f>VLOOKUP(L1765,'Tables to Convert'!$E$3:$F$7,2,FALSE)</f>
        <v>White</v>
      </c>
      <c r="E1765" s="32" t="str">
        <f>VLOOKUP(M1765,'Tables to Convert'!$H$3:$I$5,2,FALSE)</f>
        <v>Male</v>
      </c>
      <c r="F1765" s="32" t="str">
        <f>VLOOKUP(N1765,'Tables to Convert'!$K$3:$L$8,2,FALSE)</f>
        <v>Indiana</v>
      </c>
      <c r="G1765" s="40">
        <f t="shared" si="111"/>
        <v>19</v>
      </c>
      <c r="H1765" s="34">
        <f t="shared" si="112"/>
        <v>1</v>
      </c>
      <c r="I1765" s="12">
        <v>45</v>
      </c>
      <c r="J1765" s="12">
        <v>19</v>
      </c>
      <c r="K1765" s="12">
        <v>39</v>
      </c>
      <c r="L1765" s="12">
        <v>1</v>
      </c>
      <c r="M1765" s="12">
        <v>1</v>
      </c>
      <c r="N1765" s="12">
        <v>32</v>
      </c>
      <c r="O1765" s="12">
        <v>1</v>
      </c>
      <c r="P1765" s="26">
        <v>13000</v>
      </c>
      <c r="Q1765" s="28">
        <v>410519179</v>
      </c>
      <c r="R1765"/>
      <c r="S1765"/>
    </row>
    <row r="1766" spans="1:19">
      <c r="A1766" s="31">
        <f t="shared" si="109"/>
        <v>48</v>
      </c>
      <c r="B1766" s="32" t="str">
        <f>VLOOKUP(K1766,'Tables to Convert'!$B$4:$C$19,2,FALSE)</f>
        <v>Some College</v>
      </c>
      <c r="C1766" s="33">
        <f t="shared" si="110"/>
        <v>40000</v>
      </c>
      <c r="D1766" s="32" t="str">
        <f>VLOOKUP(L1766,'Tables to Convert'!$E$3:$F$7,2,FALSE)</f>
        <v>White</v>
      </c>
      <c r="E1766" s="32" t="str">
        <f>VLOOKUP(M1766,'Tables to Convert'!$H$3:$I$5,2,FALSE)</f>
        <v>Female</v>
      </c>
      <c r="F1766" s="32" t="str">
        <f>VLOOKUP(N1766,'Tables to Convert'!$K$3:$L$8,2,FALSE)</f>
        <v>Indiana</v>
      </c>
      <c r="G1766" s="40">
        <f t="shared" si="111"/>
        <v>35</v>
      </c>
      <c r="H1766" s="34">
        <f t="shared" si="112"/>
        <v>8</v>
      </c>
      <c r="I1766" s="12">
        <v>48</v>
      </c>
      <c r="J1766" s="12">
        <v>35</v>
      </c>
      <c r="K1766" s="12">
        <v>42</v>
      </c>
      <c r="L1766" s="12">
        <v>1</v>
      </c>
      <c r="M1766" s="12">
        <v>2</v>
      </c>
      <c r="N1766" s="12">
        <v>32</v>
      </c>
      <c r="O1766" s="12">
        <v>8</v>
      </c>
      <c r="P1766" s="26">
        <v>40000</v>
      </c>
      <c r="Q1766" s="28">
        <v>173972081</v>
      </c>
      <c r="R1766"/>
      <c r="S1766"/>
    </row>
    <row r="1767" spans="1:19">
      <c r="A1767" s="31">
        <f t="shared" si="109"/>
        <v>50</v>
      </c>
      <c r="B1767" s="32" t="str">
        <f>VLOOKUP(K1767,'Tables to Convert'!$B$4:$C$19,2,FALSE)</f>
        <v>Some College</v>
      </c>
      <c r="C1767" s="33">
        <f t="shared" si="110"/>
        <v>100000</v>
      </c>
      <c r="D1767" s="32" t="str">
        <f>VLOOKUP(L1767,'Tables to Convert'!$E$3:$F$7,2,FALSE)</f>
        <v>White</v>
      </c>
      <c r="E1767" s="32" t="str">
        <f>VLOOKUP(M1767,'Tables to Convert'!$H$3:$I$5,2,FALSE)</f>
        <v>Male</v>
      </c>
      <c r="F1767" s="32" t="str">
        <f>VLOOKUP(N1767,'Tables to Convert'!$K$3:$L$8,2,FALSE)</f>
        <v>Indiana</v>
      </c>
      <c r="G1767" s="40">
        <f t="shared" si="111"/>
        <v>50</v>
      </c>
      <c r="H1767" s="34">
        <f t="shared" si="112"/>
        <v>8</v>
      </c>
      <c r="I1767" s="12">
        <v>50</v>
      </c>
      <c r="J1767" s="12">
        <v>50</v>
      </c>
      <c r="K1767" s="12">
        <v>43</v>
      </c>
      <c r="L1767" s="12">
        <v>1</v>
      </c>
      <c r="M1767" s="12">
        <v>1</v>
      </c>
      <c r="N1767" s="12">
        <v>32</v>
      </c>
      <c r="O1767" s="12">
        <v>8</v>
      </c>
      <c r="P1767" s="26">
        <v>100000</v>
      </c>
      <c r="Q1767" s="28">
        <v>412353159</v>
      </c>
      <c r="R1767"/>
      <c r="S1767"/>
    </row>
    <row r="1768" spans="1:19">
      <c r="A1768" s="31">
        <f t="shared" si="109"/>
        <v>60</v>
      </c>
      <c r="B1768" s="32" t="str">
        <f>VLOOKUP(K1768,'Tables to Convert'!$B$4:$C$19,2,FALSE)</f>
        <v>Some College</v>
      </c>
      <c r="C1768" s="33">
        <f t="shared" si="110"/>
        <v>56000</v>
      </c>
      <c r="D1768" s="32" t="str">
        <f>VLOOKUP(L1768,'Tables to Convert'!$E$3:$F$7,2,FALSE)</f>
        <v>Black</v>
      </c>
      <c r="E1768" s="32" t="str">
        <f>VLOOKUP(M1768,'Tables to Convert'!$H$3:$I$5,2,FALSE)</f>
        <v>Male</v>
      </c>
      <c r="F1768" s="32" t="str">
        <f>VLOOKUP(N1768,'Tables to Convert'!$K$3:$L$8,2,FALSE)</f>
        <v>Indiana</v>
      </c>
      <c r="G1768" s="40">
        <f t="shared" si="111"/>
        <v>34</v>
      </c>
      <c r="H1768" s="34">
        <f t="shared" si="112"/>
        <v>6</v>
      </c>
      <c r="I1768" s="12">
        <v>60</v>
      </c>
      <c r="J1768" s="12">
        <v>34</v>
      </c>
      <c r="K1768" s="12">
        <v>43</v>
      </c>
      <c r="L1768" s="12">
        <v>2</v>
      </c>
      <c r="M1768" s="12">
        <v>1</v>
      </c>
      <c r="N1768" s="12">
        <v>32</v>
      </c>
      <c r="O1768" s="12">
        <v>6</v>
      </c>
      <c r="P1768" s="26">
        <v>56000</v>
      </c>
      <c r="Q1768" s="28">
        <v>214592726</v>
      </c>
      <c r="R1768"/>
      <c r="S1768"/>
    </row>
    <row r="1769" spans="1:19">
      <c r="A1769" s="31">
        <f t="shared" si="109"/>
        <v>75</v>
      </c>
      <c r="B1769" s="32" t="str">
        <f>VLOOKUP(K1769,'Tables to Convert'!$B$4:$C$19,2,FALSE)</f>
        <v>Some College</v>
      </c>
      <c r="C1769" s="33">
        <f t="shared" si="110"/>
        <v>52000</v>
      </c>
      <c r="D1769" s="32" t="str">
        <f>VLOOKUP(L1769,'Tables to Convert'!$E$3:$F$7,2,FALSE)</f>
        <v>White</v>
      </c>
      <c r="E1769" s="32" t="str">
        <f>VLOOKUP(M1769,'Tables to Convert'!$H$3:$I$5,2,FALSE)</f>
        <v>Male</v>
      </c>
      <c r="F1769" s="32" t="str">
        <f>VLOOKUP(N1769,'Tables to Convert'!$K$3:$L$8,2,FALSE)</f>
        <v>Indiana</v>
      </c>
      <c r="G1769" s="40">
        <f t="shared" si="111"/>
        <v>49</v>
      </c>
      <c r="H1769" s="34">
        <f t="shared" si="112"/>
        <v>1</v>
      </c>
      <c r="I1769" s="12">
        <v>75</v>
      </c>
      <c r="J1769" s="12">
        <v>49</v>
      </c>
      <c r="K1769" s="12">
        <v>43</v>
      </c>
      <c r="L1769" s="12">
        <v>1</v>
      </c>
      <c r="M1769" s="12">
        <v>1</v>
      </c>
      <c r="N1769" s="12">
        <v>32</v>
      </c>
      <c r="O1769" s="12">
        <v>1</v>
      </c>
      <c r="P1769" s="26">
        <v>52000</v>
      </c>
      <c r="Q1769" s="28">
        <v>178423621</v>
      </c>
      <c r="R1769"/>
      <c r="S1769"/>
    </row>
    <row r="1770" spans="1:19">
      <c r="A1770" s="31">
        <f t="shared" si="109"/>
        <v>45</v>
      </c>
      <c r="B1770" s="32" t="str">
        <f>VLOOKUP(K1770,'Tables to Convert'!$B$4:$C$19,2,FALSE)</f>
        <v>Bachelors</v>
      </c>
      <c r="C1770" s="33">
        <f t="shared" si="110"/>
        <v>47000</v>
      </c>
      <c r="D1770" s="32" t="str">
        <f>VLOOKUP(L1770,'Tables to Convert'!$E$3:$F$7,2,FALSE)</f>
        <v>White</v>
      </c>
      <c r="E1770" s="32" t="str">
        <f>VLOOKUP(M1770,'Tables to Convert'!$H$3:$I$5,2,FALSE)</f>
        <v>Female</v>
      </c>
      <c r="F1770" s="32" t="str">
        <f>VLOOKUP(N1770,'Tables to Convert'!$K$3:$L$8,2,FALSE)</f>
        <v>Indiana</v>
      </c>
      <c r="G1770" s="40">
        <f t="shared" si="111"/>
        <v>47</v>
      </c>
      <c r="H1770" s="34">
        <f t="shared" si="112"/>
        <v>1</v>
      </c>
      <c r="I1770" s="12">
        <v>45</v>
      </c>
      <c r="J1770" s="12">
        <v>47</v>
      </c>
      <c r="K1770" s="12">
        <v>44</v>
      </c>
      <c r="L1770" s="12">
        <v>1</v>
      </c>
      <c r="M1770" s="12">
        <v>2</v>
      </c>
      <c r="N1770" s="12">
        <v>32</v>
      </c>
      <c r="O1770" s="12">
        <v>1</v>
      </c>
      <c r="P1770" s="26">
        <v>47000</v>
      </c>
      <c r="Q1770" s="28">
        <v>952676202</v>
      </c>
      <c r="R1770"/>
      <c r="S1770"/>
    </row>
    <row r="1771" spans="1:19">
      <c r="A1771" s="31">
        <f t="shared" si="109"/>
        <v>49</v>
      </c>
      <c r="B1771" s="32" t="str">
        <f>VLOOKUP(K1771,'Tables to Convert'!$B$4:$C$19,2,FALSE)</f>
        <v>Some College</v>
      </c>
      <c r="C1771" s="33">
        <f t="shared" si="110"/>
        <v>20616</v>
      </c>
      <c r="D1771" s="32" t="str">
        <f>VLOOKUP(L1771,'Tables to Convert'!$E$3:$F$7,2,FALSE)</f>
        <v>White</v>
      </c>
      <c r="E1771" s="32" t="str">
        <f>VLOOKUP(M1771,'Tables to Convert'!$H$3:$I$5,2,FALSE)</f>
        <v>Female</v>
      </c>
      <c r="F1771" s="32" t="str">
        <f>VLOOKUP(N1771,'Tables to Convert'!$K$3:$L$8,2,FALSE)</f>
        <v>Indiana</v>
      </c>
      <c r="G1771" s="40">
        <f t="shared" si="111"/>
        <v>43</v>
      </c>
      <c r="H1771" s="34">
        <f t="shared" si="112"/>
        <v>1</v>
      </c>
      <c r="I1771" s="12">
        <v>49</v>
      </c>
      <c r="J1771" s="12">
        <v>43</v>
      </c>
      <c r="K1771" s="12">
        <v>40</v>
      </c>
      <c r="L1771" s="12">
        <v>1</v>
      </c>
      <c r="M1771" s="12">
        <v>2</v>
      </c>
      <c r="N1771" s="12">
        <v>32</v>
      </c>
      <c r="O1771" s="12">
        <v>1</v>
      </c>
      <c r="P1771" s="26">
        <v>20616</v>
      </c>
      <c r="Q1771" s="28">
        <v>286080273</v>
      </c>
      <c r="R1771"/>
      <c r="S1771"/>
    </row>
    <row r="1772" spans="1:19">
      <c r="A1772" s="31">
        <f t="shared" si="109"/>
        <v>40</v>
      </c>
      <c r="B1772" s="32" t="str">
        <f>VLOOKUP(K1772,'Tables to Convert'!$B$4:$C$19,2,FALSE)</f>
        <v>Some College</v>
      </c>
      <c r="C1772" s="33">
        <f t="shared" si="110"/>
        <v>23000</v>
      </c>
      <c r="D1772" s="32" t="str">
        <f>VLOOKUP(L1772,'Tables to Convert'!$E$3:$F$7,2,FALSE)</f>
        <v>White</v>
      </c>
      <c r="E1772" s="32" t="str">
        <f>VLOOKUP(M1772,'Tables to Convert'!$H$3:$I$5,2,FALSE)</f>
        <v>Female</v>
      </c>
      <c r="F1772" s="32" t="str">
        <f>VLOOKUP(N1772,'Tables to Convert'!$K$3:$L$8,2,FALSE)</f>
        <v>Indiana</v>
      </c>
      <c r="G1772" s="40">
        <f t="shared" si="111"/>
        <v>52</v>
      </c>
      <c r="H1772" s="34">
        <f t="shared" si="112"/>
        <v>1</v>
      </c>
      <c r="I1772" s="12">
        <v>40</v>
      </c>
      <c r="J1772" s="12">
        <v>52</v>
      </c>
      <c r="K1772" s="12">
        <v>42</v>
      </c>
      <c r="L1772" s="12">
        <v>1</v>
      </c>
      <c r="M1772" s="12">
        <v>2</v>
      </c>
      <c r="N1772" s="12">
        <v>32</v>
      </c>
      <c r="O1772" s="12">
        <v>1</v>
      </c>
      <c r="P1772" s="26">
        <v>23000</v>
      </c>
      <c r="Q1772" s="28">
        <v>263565115</v>
      </c>
      <c r="R1772"/>
      <c r="S1772"/>
    </row>
    <row r="1773" spans="1:19">
      <c r="A1773" s="31">
        <f t="shared" si="109"/>
        <v>40</v>
      </c>
      <c r="B1773" s="32" t="str">
        <f>VLOOKUP(K1773,'Tables to Convert'!$B$4:$C$19,2,FALSE)</f>
        <v>Some College</v>
      </c>
      <c r="C1773" s="33">
        <f t="shared" si="110"/>
        <v>27000</v>
      </c>
      <c r="D1773" s="32" t="str">
        <f>VLOOKUP(L1773,'Tables to Convert'!$E$3:$F$7,2,FALSE)</f>
        <v>White</v>
      </c>
      <c r="E1773" s="32" t="str">
        <f>VLOOKUP(M1773,'Tables to Convert'!$H$3:$I$5,2,FALSE)</f>
        <v>Female</v>
      </c>
      <c r="F1773" s="32" t="str">
        <f>VLOOKUP(N1773,'Tables to Convert'!$K$3:$L$8,2,FALSE)</f>
        <v>Indiana</v>
      </c>
      <c r="G1773" s="40">
        <f t="shared" si="111"/>
        <v>25</v>
      </c>
      <c r="H1773" s="34">
        <f t="shared" si="112"/>
        <v>3</v>
      </c>
      <c r="I1773" s="12">
        <v>40</v>
      </c>
      <c r="J1773" s="12">
        <v>25</v>
      </c>
      <c r="K1773" s="12">
        <v>40</v>
      </c>
      <c r="L1773" s="12">
        <v>1</v>
      </c>
      <c r="M1773" s="12">
        <v>2</v>
      </c>
      <c r="N1773" s="12">
        <v>32</v>
      </c>
      <c r="O1773" s="12">
        <v>3</v>
      </c>
      <c r="P1773" s="26">
        <v>27000</v>
      </c>
      <c r="Q1773" s="28">
        <v>178578766</v>
      </c>
      <c r="R1773"/>
      <c r="S1773"/>
    </row>
    <row r="1774" spans="1:19">
      <c r="A1774" s="31">
        <f t="shared" si="109"/>
        <v>47</v>
      </c>
      <c r="B1774" s="32" t="str">
        <f>VLOOKUP(K1774,'Tables to Convert'!$B$4:$C$19,2,FALSE)</f>
        <v>Some College</v>
      </c>
      <c r="C1774" s="33">
        <f t="shared" si="110"/>
        <v>46200</v>
      </c>
      <c r="D1774" s="32" t="str">
        <f>VLOOKUP(L1774,'Tables to Convert'!$E$3:$F$7,2,FALSE)</f>
        <v>White</v>
      </c>
      <c r="E1774" s="32" t="str">
        <f>VLOOKUP(M1774,'Tables to Convert'!$H$3:$I$5,2,FALSE)</f>
        <v>Male</v>
      </c>
      <c r="F1774" s="32" t="str">
        <f>VLOOKUP(N1774,'Tables to Convert'!$K$3:$L$8,2,FALSE)</f>
        <v>Indiana</v>
      </c>
      <c r="G1774" s="40">
        <f t="shared" si="111"/>
        <v>55</v>
      </c>
      <c r="H1774" s="34">
        <f t="shared" si="112"/>
        <v>1</v>
      </c>
      <c r="I1774" s="12">
        <v>47</v>
      </c>
      <c r="J1774" s="12">
        <v>55</v>
      </c>
      <c r="K1774" s="12">
        <v>43</v>
      </c>
      <c r="L1774" s="12">
        <v>1</v>
      </c>
      <c r="M1774" s="12">
        <v>1</v>
      </c>
      <c r="N1774" s="12">
        <v>32</v>
      </c>
      <c r="O1774" s="12">
        <v>1</v>
      </c>
      <c r="P1774" s="26">
        <v>46200</v>
      </c>
      <c r="Q1774" s="28">
        <v>687530624</v>
      </c>
      <c r="R1774"/>
      <c r="S1774"/>
    </row>
    <row r="1775" spans="1:19">
      <c r="A1775" s="31">
        <f t="shared" si="109"/>
        <v>50</v>
      </c>
      <c r="B1775" s="32" t="str">
        <f>VLOOKUP(K1775,'Tables to Convert'!$B$4:$C$19,2,FALSE)</f>
        <v>Some College</v>
      </c>
      <c r="C1775" s="33">
        <f t="shared" si="110"/>
        <v>51000</v>
      </c>
      <c r="D1775" s="32" t="str">
        <f>VLOOKUP(L1775,'Tables to Convert'!$E$3:$F$7,2,FALSE)</f>
        <v>White</v>
      </c>
      <c r="E1775" s="32" t="str">
        <f>VLOOKUP(M1775,'Tables to Convert'!$H$3:$I$5,2,FALSE)</f>
        <v>Female</v>
      </c>
      <c r="F1775" s="32" t="str">
        <f>VLOOKUP(N1775,'Tables to Convert'!$K$3:$L$8,2,FALSE)</f>
        <v>Indiana</v>
      </c>
      <c r="G1775" s="40">
        <f t="shared" si="111"/>
        <v>53</v>
      </c>
      <c r="H1775" s="34">
        <f t="shared" si="112"/>
        <v>1</v>
      </c>
      <c r="I1775" s="12">
        <v>50</v>
      </c>
      <c r="J1775" s="12">
        <v>53</v>
      </c>
      <c r="K1775" s="12">
        <v>43</v>
      </c>
      <c r="L1775" s="12">
        <v>1</v>
      </c>
      <c r="M1775" s="12">
        <v>2</v>
      </c>
      <c r="N1775" s="12">
        <v>32</v>
      </c>
      <c r="O1775" s="12">
        <v>1</v>
      </c>
      <c r="P1775" s="26">
        <v>51000</v>
      </c>
      <c r="Q1775" s="28">
        <v>54527935</v>
      </c>
      <c r="R1775"/>
      <c r="S1775"/>
    </row>
    <row r="1776" spans="1:19">
      <c r="A1776" s="31">
        <f t="shared" si="109"/>
        <v>55</v>
      </c>
      <c r="B1776" s="32" t="str">
        <f>VLOOKUP(K1776,'Tables to Convert'!$B$4:$C$19,2,FALSE)</f>
        <v>Some College</v>
      </c>
      <c r="C1776" s="33">
        <f t="shared" si="110"/>
        <v>60000</v>
      </c>
      <c r="D1776" s="32" t="str">
        <f>VLOOKUP(L1776,'Tables to Convert'!$E$3:$F$7,2,FALSE)</f>
        <v>White</v>
      </c>
      <c r="E1776" s="32" t="str">
        <f>VLOOKUP(M1776,'Tables to Convert'!$H$3:$I$5,2,FALSE)</f>
        <v>Male</v>
      </c>
      <c r="F1776" s="32" t="str">
        <f>VLOOKUP(N1776,'Tables to Convert'!$K$3:$L$8,2,FALSE)</f>
        <v>Indiana</v>
      </c>
      <c r="G1776" s="40">
        <f t="shared" si="111"/>
        <v>39</v>
      </c>
      <c r="H1776" s="34">
        <f t="shared" si="112"/>
        <v>1</v>
      </c>
      <c r="I1776" s="12">
        <v>55</v>
      </c>
      <c r="J1776" s="12">
        <v>39</v>
      </c>
      <c r="K1776" s="12">
        <v>43</v>
      </c>
      <c r="L1776" s="12">
        <v>1</v>
      </c>
      <c r="M1776" s="12">
        <v>1</v>
      </c>
      <c r="N1776" s="12">
        <v>32</v>
      </c>
      <c r="O1776" s="12">
        <v>1</v>
      </c>
      <c r="P1776" s="26">
        <v>60000</v>
      </c>
      <c r="Q1776" s="28">
        <v>12952102</v>
      </c>
      <c r="R1776"/>
      <c r="S1776"/>
    </row>
    <row r="1777" spans="1:19">
      <c r="A1777" s="31">
        <f t="shared" si="109"/>
        <v>48</v>
      </c>
      <c r="B1777" s="32" t="str">
        <f>VLOOKUP(K1777,'Tables to Convert'!$B$4:$C$19,2,FALSE)</f>
        <v>Some College</v>
      </c>
      <c r="C1777" s="33">
        <f t="shared" si="110"/>
        <v>48000</v>
      </c>
      <c r="D1777" s="32" t="str">
        <f>VLOOKUP(L1777,'Tables to Convert'!$E$3:$F$7,2,FALSE)</f>
        <v>White</v>
      </c>
      <c r="E1777" s="32" t="str">
        <f>VLOOKUP(M1777,'Tables to Convert'!$H$3:$I$5,2,FALSE)</f>
        <v>Male</v>
      </c>
      <c r="F1777" s="32" t="str">
        <f>VLOOKUP(N1777,'Tables to Convert'!$K$3:$L$8,2,FALSE)</f>
        <v>Indiana</v>
      </c>
      <c r="G1777" s="40">
        <f t="shared" si="111"/>
        <v>33</v>
      </c>
      <c r="H1777" s="34">
        <f t="shared" si="112"/>
        <v>3</v>
      </c>
      <c r="I1777" s="12">
        <v>48</v>
      </c>
      <c r="J1777" s="12">
        <v>33</v>
      </c>
      <c r="K1777" s="12">
        <v>43</v>
      </c>
      <c r="L1777" s="12">
        <v>1</v>
      </c>
      <c r="M1777" s="12">
        <v>1</v>
      </c>
      <c r="N1777" s="12">
        <v>32</v>
      </c>
      <c r="O1777" s="12">
        <v>3</v>
      </c>
      <c r="P1777" s="26">
        <v>48000</v>
      </c>
      <c r="Q1777" s="28">
        <v>499895274</v>
      </c>
      <c r="R1777"/>
      <c r="S1777"/>
    </row>
    <row r="1778" spans="1:19">
      <c r="A1778" s="31">
        <f t="shared" si="109"/>
        <v>55</v>
      </c>
      <c r="B1778" s="32" t="str">
        <f>VLOOKUP(K1778,'Tables to Convert'!$B$4:$C$19,2,FALSE)</f>
        <v>Some College</v>
      </c>
      <c r="C1778" s="33">
        <f t="shared" si="110"/>
        <v>34000</v>
      </c>
      <c r="D1778" s="32" t="str">
        <f>VLOOKUP(L1778,'Tables to Convert'!$E$3:$F$7,2,FALSE)</f>
        <v>White</v>
      </c>
      <c r="E1778" s="32" t="str">
        <f>VLOOKUP(M1778,'Tables to Convert'!$H$3:$I$5,2,FALSE)</f>
        <v>Female</v>
      </c>
      <c r="F1778" s="32" t="str">
        <f>VLOOKUP(N1778,'Tables to Convert'!$K$3:$L$8,2,FALSE)</f>
        <v>Indiana</v>
      </c>
      <c r="G1778" s="40">
        <f t="shared" si="111"/>
        <v>33</v>
      </c>
      <c r="H1778" s="34">
        <f t="shared" si="112"/>
        <v>8</v>
      </c>
      <c r="I1778" s="12">
        <v>55</v>
      </c>
      <c r="J1778" s="12">
        <v>33</v>
      </c>
      <c r="K1778" s="12">
        <v>40</v>
      </c>
      <c r="L1778" s="12">
        <v>1</v>
      </c>
      <c r="M1778" s="12">
        <v>2</v>
      </c>
      <c r="N1778" s="12">
        <v>32</v>
      </c>
      <c r="O1778" s="12">
        <v>8</v>
      </c>
      <c r="P1778" s="26">
        <v>34000</v>
      </c>
      <c r="Q1778" s="28">
        <v>328884802</v>
      </c>
      <c r="R1778"/>
      <c r="S1778"/>
    </row>
    <row r="1779" spans="1:19">
      <c r="A1779" s="31">
        <f t="shared" si="109"/>
        <v>58</v>
      </c>
      <c r="B1779" s="32" t="str">
        <f>VLOOKUP(K1779,'Tables to Convert'!$B$4:$C$19,2,FALSE)</f>
        <v>High School Diploma</v>
      </c>
      <c r="C1779" s="33">
        <f t="shared" si="110"/>
        <v>27000</v>
      </c>
      <c r="D1779" s="32" t="str">
        <f>VLOOKUP(L1779,'Tables to Convert'!$E$3:$F$7,2,FALSE)</f>
        <v>White</v>
      </c>
      <c r="E1779" s="32" t="str">
        <f>VLOOKUP(M1779,'Tables to Convert'!$H$3:$I$5,2,FALSE)</f>
        <v>Male</v>
      </c>
      <c r="F1779" s="32" t="str">
        <f>VLOOKUP(N1779,'Tables to Convert'!$K$3:$L$8,2,FALSE)</f>
        <v>Indiana</v>
      </c>
      <c r="G1779" s="40">
        <f t="shared" si="111"/>
        <v>31</v>
      </c>
      <c r="H1779" s="34">
        <f t="shared" si="112"/>
        <v>8</v>
      </c>
      <c r="I1779" s="12">
        <v>58</v>
      </c>
      <c r="J1779" s="12">
        <v>31</v>
      </c>
      <c r="K1779" s="12">
        <v>39</v>
      </c>
      <c r="L1779" s="12">
        <v>1</v>
      </c>
      <c r="M1779" s="12">
        <v>1</v>
      </c>
      <c r="N1779" s="12">
        <v>32</v>
      </c>
      <c r="O1779" s="12">
        <v>8</v>
      </c>
      <c r="P1779" s="26">
        <v>27000</v>
      </c>
      <c r="Q1779" s="28">
        <v>968557680</v>
      </c>
      <c r="R1779"/>
      <c r="S1779"/>
    </row>
    <row r="1780" spans="1:19">
      <c r="A1780" s="31">
        <f t="shared" si="109"/>
        <v>56</v>
      </c>
      <c r="B1780" s="32" t="str">
        <f>VLOOKUP(K1780,'Tables to Convert'!$B$4:$C$19,2,FALSE)</f>
        <v>High School Diploma</v>
      </c>
      <c r="C1780" s="33">
        <f t="shared" si="110"/>
        <v>75000</v>
      </c>
      <c r="D1780" s="32" t="str">
        <f>VLOOKUP(L1780,'Tables to Convert'!$E$3:$F$7,2,FALSE)</f>
        <v>White</v>
      </c>
      <c r="E1780" s="32" t="str">
        <f>VLOOKUP(M1780,'Tables to Convert'!$H$3:$I$5,2,FALSE)</f>
        <v>Male</v>
      </c>
      <c r="F1780" s="32" t="str">
        <f>VLOOKUP(N1780,'Tables to Convert'!$K$3:$L$8,2,FALSE)</f>
        <v>Indiana</v>
      </c>
      <c r="G1780" s="40">
        <f t="shared" si="111"/>
        <v>41</v>
      </c>
      <c r="H1780" s="34">
        <f t="shared" si="112"/>
        <v>8</v>
      </c>
      <c r="I1780" s="12">
        <v>56</v>
      </c>
      <c r="J1780" s="12">
        <v>41</v>
      </c>
      <c r="K1780" s="12">
        <v>39</v>
      </c>
      <c r="L1780" s="12">
        <v>1</v>
      </c>
      <c r="M1780" s="12">
        <v>1</v>
      </c>
      <c r="N1780" s="12">
        <v>32</v>
      </c>
      <c r="O1780" s="12">
        <v>8</v>
      </c>
      <c r="P1780" s="26">
        <v>75000</v>
      </c>
      <c r="Q1780" s="28">
        <v>594184675</v>
      </c>
      <c r="R1780"/>
      <c r="S1780"/>
    </row>
    <row r="1781" spans="1:19">
      <c r="A1781" s="31">
        <f t="shared" si="109"/>
        <v>40</v>
      </c>
      <c r="B1781" s="32" t="str">
        <f>VLOOKUP(K1781,'Tables to Convert'!$B$4:$C$19,2,FALSE)</f>
        <v>Some College</v>
      </c>
      <c r="C1781" s="33">
        <f t="shared" si="110"/>
        <v>4316</v>
      </c>
      <c r="D1781" s="32" t="str">
        <f>VLOOKUP(L1781,'Tables to Convert'!$E$3:$F$7,2,FALSE)</f>
        <v>White</v>
      </c>
      <c r="E1781" s="32" t="str">
        <f>VLOOKUP(M1781,'Tables to Convert'!$H$3:$I$5,2,FALSE)</f>
        <v>Male</v>
      </c>
      <c r="F1781" s="32" t="str">
        <f>VLOOKUP(N1781,'Tables to Convert'!$K$3:$L$8,2,FALSE)</f>
        <v>Indiana</v>
      </c>
      <c r="G1781" s="40">
        <f t="shared" si="111"/>
        <v>20</v>
      </c>
      <c r="H1781" s="34">
        <f t="shared" si="112"/>
        <v>2</v>
      </c>
      <c r="I1781" s="12">
        <v>40</v>
      </c>
      <c r="J1781" s="12">
        <v>20</v>
      </c>
      <c r="K1781" s="12">
        <v>40</v>
      </c>
      <c r="L1781" s="12">
        <v>1</v>
      </c>
      <c r="M1781" s="12">
        <v>1</v>
      </c>
      <c r="N1781" s="12">
        <v>32</v>
      </c>
      <c r="O1781" s="12">
        <v>2</v>
      </c>
      <c r="P1781" s="26">
        <v>4316</v>
      </c>
      <c r="Q1781" s="28">
        <v>979537866</v>
      </c>
      <c r="R1781"/>
      <c r="S1781"/>
    </row>
    <row r="1782" spans="1:19">
      <c r="A1782" s="31">
        <f t="shared" si="109"/>
        <v>40</v>
      </c>
      <c r="B1782" s="32" t="str">
        <f>VLOOKUP(K1782,'Tables to Convert'!$B$4:$C$19,2,FALSE)</f>
        <v>9th Grade</v>
      </c>
      <c r="C1782" s="33">
        <f t="shared" si="110"/>
        <v>17850</v>
      </c>
      <c r="D1782" s="32" t="str">
        <f>VLOOKUP(L1782,'Tables to Convert'!$E$3:$F$7,2,FALSE)</f>
        <v>White</v>
      </c>
      <c r="E1782" s="32" t="str">
        <f>VLOOKUP(M1782,'Tables to Convert'!$H$3:$I$5,2,FALSE)</f>
        <v>Male</v>
      </c>
      <c r="F1782" s="32" t="str">
        <f>VLOOKUP(N1782,'Tables to Convert'!$K$3:$L$8,2,FALSE)</f>
        <v>Indiana</v>
      </c>
      <c r="G1782" s="40">
        <f t="shared" si="111"/>
        <v>37</v>
      </c>
      <c r="H1782" s="34">
        <f t="shared" si="112"/>
        <v>8</v>
      </c>
      <c r="I1782" s="12">
        <v>40</v>
      </c>
      <c r="J1782" s="12">
        <v>37</v>
      </c>
      <c r="K1782" s="12">
        <v>35</v>
      </c>
      <c r="L1782" s="12">
        <v>1</v>
      </c>
      <c r="M1782" s="12">
        <v>1</v>
      </c>
      <c r="N1782" s="12">
        <v>32</v>
      </c>
      <c r="O1782" s="12">
        <v>8</v>
      </c>
      <c r="P1782" s="26">
        <v>17850</v>
      </c>
      <c r="Q1782" s="28">
        <v>188779609</v>
      </c>
      <c r="R1782"/>
      <c r="S1782"/>
    </row>
    <row r="1783" spans="1:19">
      <c r="A1783" s="31">
        <f t="shared" si="109"/>
        <v>40</v>
      </c>
      <c r="B1783" s="32" t="str">
        <f>VLOOKUP(K1783,'Tables to Convert'!$B$4:$C$19,2,FALSE)</f>
        <v>Some College</v>
      </c>
      <c r="C1783" s="33">
        <f t="shared" si="110"/>
        <v>0</v>
      </c>
      <c r="D1783" s="32" t="str">
        <f>VLOOKUP(L1783,'Tables to Convert'!$E$3:$F$7,2,FALSE)</f>
        <v>White</v>
      </c>
      <c r="E1783" s="32" t="str">
        <f>VLOOKUP(M1783,'Tables to Convert'!$H$3:$I$5,2,FALSE)</f>
        <v>Female</v>
      </c>
      <c r="F1783" s="32" t="str">
        <f>VLOOKUP(N1783,'Tables to Convert'!$K$3:$L$8,2,FALSE)</f>
        <v>Indiana</v>
      </c>
      <c r="G1783" s="40">
        <f t="shared" si="111"/>
        <v>57</v>
      </c>
      <c r="H1783" s="34">
        <f t="shared" si="112"/>
        <v>6</v>
      </c>
      <c r="I1783" s="12">
        <v>40</v>
      </c>
      <c r="J1783" s="12">
        <v>57</v>
      </c>
      <c r="K1783" s="12">
        <v>41</v>
      </c>
      <c r="L1783" s="12">
        <v>1</v>
      </c>
      <c r="M1783" s="12">
        <v>2</v>
      </c>
      <c r="N1783" s="12">
        <v>32</v>
      </c>
      <c r="O1783" s="12">
        <v>6</v>
      </c>
      <c r="P1783" s="26">
        <v>0</v>
      </c>
      <c r="Q1783" s="28">
        <v>378727982</v>
      </c>
      <c r="R1783"/>
      <c r="S1783"/>
    </row>
    <row r="1784" spans="1:19">
      <c r="A1784" s="31">
        <f t="shared" si="109"/>
        <v>50</v>
      </c>
      <c r="B1784" s="32" t="str">
        <f>VLOOKUP(K1784,'Tables to Convert'!$B$4:$C$19,2,FALSE)</f>
        <v>High School Diploma</v>
      </c>
      <c r="C1784" s="33">
        <f t="shared" si="110"/>
        <v>30000</v>
      </c>
      <c r="D1784" s="32" t="str">
        <f>VLOOKUP(L1784,'Tables to Convert'!$E$3:$F$7,2,FALSE)</f>
        <v>White</v>
      </c>
      <c r="E1784" s="32" t="str">
        <f>VLOOKUP(M1784,'Tables to Convert'!$H$3:$I$5,2,FALSE)</f>
        <v>Male</v>
      </c>
      <c r="F1784" s="32" t="str">
        <f>VLOOKUP(N1784,'Tables to Convert'!$K$3:$L$8,2,FALSE)</f>
        <v>Indiana</v>
      </c>
      <c r="G1784" s="40">
        <f t="shared" si="111"/>
        <v>25</v>
      </c>
      <c r="H1784" s="34">
        <f t="shared" si="112"/>
        <v>1</v>
      </c>
      <c r="I1784" s="12">
        <v>50</v>
      </c>
      <c r="J1784" s="12">
        <v>25</v>
      </c>
      <c r="K1784" s="12">
        <v>39</v>
      </c>
      <c r="L1784" s="12">
        <v>1</v>
      </c>
      <c r="M1784" s="12">
        <v>1</v>
      </c>
      <c r="N1784" s="12">
        <v>32</v>
      </c>
      <c r="O1784" s="12">
        <v>1</v>
      </c>
      <c r="P1784" s="26">
        <v>30000</v>
      </c>
      <c r="Q1784" s="28">
        <v>481492284</v>
      </c>
      <c r="R1784"/>
      <c r="S1784"/>
    </row>
    <row r="1785" spans="1:19">
      <c r="A1785" s="31">
        <f t="shared" si="109"/>
        <v>40</v>
      </c>
      <c r="B1785" s="32" t="str">
        <f>VLOOKUP(K1785,'Tables to Convert'!$B$4:$C$19,2,FALSE)</f>
        <v>Some College</v>
      </c>
      <c r="C1785" s="33">
        <f t="shared" si="110"/>
        <v>15000</v>
      </c>
      <c r="D1785" s="32" t="str">
        <f>VLOOKUP(L1785,'Tables to Convert'!$E$3:$F$7,2,FALSE)</f>
        <v>Black</v>
      </c>
      <c r="E1785" s="32" t="str">
        <f>VLOOKUP(M1785,'Tables to Convert'!$H$3:$I$5,2,FALSE)</f>
        <v>Female</v>
      </c>
      <c r="F1785" s="32" t="str">
        <f>VLOOKUP(N1785,'Tables to Convert'!$K$3:$L$8,2,FALSE)</f>
        <v>Indiana</v>
      </c>
      <c r="G1785" s="40">
        <f t="shared" si="111"/>
        <v>24</v>
      </c>
      <c r="H1785" s="34">
        <f t="shared" si="112"/>
        <v>5</v>
      </c>
      <c r="I1785" s="12">
        <v>40</v>
      </c>
      <c r="J1785" s="12">
        <v>24</v>
      </c>
      <c r="K1785" s="12">
        <v>40</v>
      </c>
      <c r="L1785" s="12">
        <v>2</v>
      </c>
      <c r="M1785" s="12">
        <v>2</v>
      </c>
      <c r="N1785" s="12">
        <v>32</v>
      </c>
      <c r="O1785" s="12">
        <v>5</v>
      </c>
      <c r="P1785" s="26">
        <v>15000</v>
      </c>
      <c r="Q1785" s="28">
        <v>605360204</v>
      </c>
      <c r="R1785"/>
      <c r="S1785"/>
    </row>
    <row r="1786" spans="1:19">
      <c r="A1786" s="31">
        <f t="shared" si="109"/>
        <v>40</v>
      </c>
      <c r="B1786" s="32" t="str">
        <f>VLOOKUP(K1786,'Tables to Convert'!$B$4:$C$19,2,FALSE)</f>
        <v>High School Diploma</v>
      </c>
      <c r="C1786" s="33">
        <f t="shared" si="110"/>
        <v>109139</v>
      </c>
      <c r="D1786" s="32" t="str">
        <f>VLOOKUP(L1786,'Tables to Convert'!$E$3:$F$7,2,FALSE)</f>
        <v>Black</v>
      </c>
      <c r="E1786" s="32" t="str">
        <f>VLOOKUP(M1786,'Tables to Convert'!$H$3:$I$5,2,FALSE)</f>
        <v>Male</v>
      </c>
      <c r="F1786" s="32" t="str">
        <f>VLOOKUP(N1786,'Tables to Convert'!$K$3:$L$8,2,FALSE)</f>
        <v>Indiana</v>
      </c>
      <c r="G1786" s="40">
        <f t="shared" si="111"/>
        <v>28</v>
      </c>
      <c r="H1786" s="34">
        <f t="shared" si="112"/>
        <v>4</v>
      </c>
      <c r="I1786" s="12">
        <v>40</v>
      </c>
      <c r="J1786" s="12">
        <v>28</v>
      </c>
      <c r="K1786" s="12">
        <v>39</v>
      </c>
      <c r="L1786" s="12">
        <v>2</v>
      </c>
      <c r="M1786" s="12">
        <v>1</v>
      </c>
      <c r="N1786" s="12">
        <v>32</v>
      </c>
      <c r="O1786" s="12">
        <v>4</v>
      </c>
      <c r="P1786" s="26">
        <v>109139</v>
      </c>
      <c r="Q1786" s="28">
        <v>197093858</v>
      </c>
      <c r="R1786"/>
      <c r="S1786"/>
    </row>
    <row r="1787" spans="1:19">
      <c r="A1787" s="31">
        <f t="shared" si="109"/>
        <v>42</v>
      </c>
      <c r="B1787" s="32" t="str">
        <f>VLOOKUP(K1787,'Tables to Convert'!$B$4:$C$19,2,FALSE)</f>
        <v>Bachelors</v>
      </c>
      <c r="C1787" s="33">
        <f t="shared" si="110"/>
        <v>78000</v>
      </c>
      <c r="D1787" s="32" t="str">
        <f>VLOOKUP(L1787,'Tables to Convert'!$E$3:$F$7,2,FALSE)</f>
        <v>White</v>
      </c>
      <c r="E1787" s="32" t="str">
        <f>VLOOKUP(M1787,'Tables to Convert'!$H$3:$I$5,2,FALSE)</f>
        <v>Male</v>
      </c>
      <c r="F1787" s="32" t="str">
        <f>VLOOKUP(N1787,'Tables to Convert'!$K$3:$L$8,2,FALSE)</f>
        <v>Indiana</v>
      </c>
      <c r="G1787" s="40">
        <f t="shared" si="111"/>
        <v>52</v>
      </c>
      <c r="H1787" s="34">
        <f t="shared" si="112"/>
        <v>5</v>
      </c>
      <c r="I1787" s="12">
        <v>42</v>
      </c>
      <c r="J1787" s="12">
        <v>52</v>
      </c>
      <c r="K1787" s="12">
        <v>44</v>
      </c>
      <c r="L1787" s="12">
        <v>1</v>
      </c>
      <c r="M1787" s="12">
        <v>1</v>
      </c>
      <c r="N1787" s="12">
        <v>32</v>
      </c>
      <c r="O1787" s="12">
        <v>5</v>
      </c>
      <c r="P1787" s="26">
        <v>78000</v>
      </c>
      <c r="Q1787" s="28">
        <v>585575286</v>
      </c>
      <c r="R1787"/>
      <c r="S1787"/>
    </row>
    <row r="1788" spans="1:19">
      <c r="A1788" s="31">
        <f t="shared" si="109"/>
        <v>35</v>
      </c>
      <c r="B1788" s="32" t="str">
        <f>VLOOKUP(K1788,'Tables to Convert'!$B$4:$C$19,2,FALSE)</f>
        <v>High School Diploma</v>
      </c>
      <c r="C1788" s="33">
        <f t="shared" si="110"/>
        <v>13000</v>
      </c>
      <c r="D1788" s="32" t="str">
        <f>VLOOKUP(L1788,'Tables to Convert'!$E$3:$F$7,2,FALSE)</f>
        <v>White</v>
      </c>
      <c r="E1788" s="32" t="str">
        <f>VLOOKUP(M1788,'Tables to Convert'!$H$3:$I$5,2,FALSE)</f>
        <v>Female</v>
      </c>
      <c r="F1788" s="32" t="str">
        <f>VLOOKUP(N1788,'Tables to Convert'!$K$3:$L$8,2,FALSE)</f>
        <v>Indiana</v>
      </c>
      <c r="G1788" s="40">
        <f t="shared" si="111"/>
        <v>50</v>
      </c>
      <c r="H1788" s="34">
        <f t="shared" si="112"/>
        <v>5</v>
      </c>
      <c r="I1788" s="12">
        <v>35</v>
      </c>
      <c r="J1788" s="12">
        <v>50</v>
      </c>
      <c r="K1788" s="12">
        <v>39</v>
      </c>
      <c r="L1788" s="12">
        <v>1</v>
      </c>
      <c r="M1788" s="12">
        <v>2</v>
      </c>
      <c r="N1788" s="12">
        <v>32</v>
      </c>
      <c r="O1788" s="12">
        <v>5</v>
      </c>
      <c r="P1788" s="26">
        <v>13000</v>
      </c>
      <c r="Q1788" s="28">
        <v>462709256</v>
      </c>
      <c r="R1788"/>
      <c r="S1788"/>
    </row>
    <row r="1789" spans="1:19">
      <c r="A1789" s="31">
        <f t="shared" si="109"/>
        <v>40</v>
      </c>
      <c r="B1789" s="32" t="str">
        <f>VLOOKUP(K1789,'Tables to Convert'!$B$4:$C$19,2,FALSE)</f>
        <v>High School Diploma</v>
      </c>
      <c r="C1789" s="33">
        <f t="shared" si="110"/>
        <v>35000</v>
      </c>
      <c r="D1789" s="32" t="str">
        <f>VLOOKUP(L1789,'Tables to Convert'!$E$3:$F$7,2,FALSE)</f>
        <v>White</v>
      </c>
      <c r="E1789" s="32" t="str">
        <f>VLOOKUP(M1789,'Tables to Convert'!$H$3:$I$5,2,FALSE)</f>
        <v>Male</v>
      </c>
      <c r="F1789" s="32" t="str">
        <f>VLOOKUP(N1789,'Tables to Convert'!$K$3:$L$8,2,FALSE)</f>
        <v>Indiana</v>
      </c>
      <c r="G1789" s="40">
        <f t="shared" si="111"/>
        <v>44</v>
      </c>
      <c r="H1789" s="34">
        <f t="shared" si="112"/>
        <v>7</v>
      </c>
      <c r="I1789" s="12">
        <v>40</v>
      </c>
      <c r="J1789" s="12">
        <v>44</v>
      </c>
      <c r="K1789" s="12">
        <v>39</v>
      </c>
      <c r="L1789" s="12">
        <v>1</v>
      </c>
      <c r="M1789" s="12">
        <v>1</v>
      </c>
      <c r="N1789" s="12">
        <v>32</v>
      </c>
      <c r="O1789" s="12">
        <v>7</v>
      </c>
      <c r="P1789" s="26">
        <v>35000</v>
      </c>
      <c r="Q1789" s="28">
        <v>36213462</v>
      </c>
      <c r="R1789"/>
      <c r="S1789"/>
    </row>
    <row r="1790" spans="1:19">
      <c r="A1790" s="31">
        <f t="shared" si="109"/>
        <v>40</v>
      </c>
      <c r="B1790" s="32" t="str">
        <f>VLOOKUP(K1790,'Tables to Convert'!$B$4:$C$19,2,FALSE)</f>
        <v>9th Grade</v>
      </c>
      <c r="C1790" s="33">
        <f t="shared" si="110"/>
        <v>56000</v>
      </c>
      <c r="D1790" s="32" t="str">
        <f>VLOOKUP(L1790,'Tables to Convert'!$E$3:$F$7,2,FALSE)</f>
        <v>White</v>
      </c>
      <c r="E1790" s="32" t="str">
        <f>VLOOKUP(M1790,'Tables to Convert'!$H$3:$I$5,2,FALSE)</f>
        <v>Male</v>
      </c>
      <c r="F1790" s="32" t="str">
        <f>VLOOKUP(N1790,'Tables to Convert'!$K$3:$L$8,2,FALSE)</f>
        <v>Indiana</v>
      </c>
      <c r="G1790" s="40">
        <f t="shared" si="111"/>
        <v>60</v>
      </c>
      <c r="H1790" s="34">
        <f t="shared" si="112"/>
        <v>6</v>
      </c>
      <c r="I1790" s="12">
        <v>40</v>
      </c>
      <c r="J1790" s="12">
        <v>60</v>
      </c>
      <c r="K1790" s="12">
        <v>35</v>
      </c>
      <c r="L1790" s="12">
        <v>1</v>
      </c>
      <c r="M1790" s="12">
        <v>1</v>
      </c>
      <c r="N1790" s="12">
        <v>32</v>
      </c>
      <c r="O1790" s="12">
        <v>6</v>
      </c>
      <c r="P1790" s="26">
        <v>56000</v>
      </c>
      <c r="Q1790" s="28">
        <v>926024274</v>
      </c>
      <c r="R1790"/>
      <c r="S1790"/>
    </row>
    <row r="1791" spans="1:19">
      <c r="A1791" s="31">
        <f t="shared" si="109"/>
        <v>40</v>
      </c>
      <c r="B1791" s="32" t="str">
        <f>VLOOKUP(K1791,'Tables to Convert'!$B$4:$C$19,2,FALSE)</f>
        <v>Some College</v>
      </c>
      <c r="C1791" s="33">
        <f t="shared" si="110"/>
        <v>42000</v>
      </c>
      <c r="D1791" s="32" t="str">
        <f>VLOOKUP(L1791,'Tables to Convert'!$E$3:$F$7,2,FALSE)</f>
        <v>White</v>
      </c>
      <c r="E1791" s="32" t="str">
        <f>VLOOKUP(M1791,'Tables to Convert'!$H$3:$I$5,2,FALSE)</f>
        <v>Male</v>
      </c>
      <c r="F1791" s="32" t="str">
        <f>VLOOKUP(N1791,'Tables to Convert'!$K$3:$L$8,2,FALSE)</f>
        <v>Indiana</v>
      </c>
      <c r="G1791" s="40">
        <f t="shared" si="111"/>
        <v>41</v>
      </c>
      <c r="H1791" s="34">
        <f t="shared" si="112"/>
        <v>3</v>
      </c>
      <c r="I1791" s="12">
        <v>40</v>
      </c>
      <c r="J1791" s="12">
        <v>41</v>
      </c>
      <c r="K1791" s="12">
        <v>41</v>
      </c>
      <c r="L1791" s="12">
        <v>1</v>
      </c>
      <c r="M1791" s="12">
        <v>1</v>
      </c>
      <c r="N1791" s="12">
        <v>32</v>
      </c>
      <c r="O1791" s="12">
        <v>3</v>
      </c>
      <c r="P1791" s="26">
        <v>42000</v>
      </c>
      <c r="Q1791" s="28">
        <v>324438705</v>
      </c>
      <c r="R1791"/>
      <c r="S1791"/>
    </row>
    <row r="1792" spans="1:19">
      <c r="A1792" s="31">
        <f t="shared" si="109"/>
        <v>40</v>
      </c>
      <c r="B1792" s="32" t="str">
        <f>VLOOKUP(K1792,'Tables to Convert'!$B$4:$C$19,2,FALSE)</f>
        <v>Bachelors</v>
      </c>
      <c r="C1792" s="33">
        <f t="shared" si="110"/>
        <v>45000</v>
      </c>
      <c r="D1792" s="32" t="str">
        <f>VLOOKUP(L1792,'Tables to Convert'!$E$3:$F$7,2,FALSE)</f>
        <v>White</v>
      </c>
      <c r="E1792" s="32" t="str">
        <f>VLOOKUP(M1792,'Tables to Convert'!$H$3:$I$5,2,FALSE)</f>
        <v>Female</v>
      </c>
      <c r="F1792" s="32" t="str">
        <f>VLOOKUP(N1792,'Tables to Convert'!$K$3:$L$8,2,FALSE)</f>
        <v>Indiana</v>
      </c>
      <c r="G1792" s="40">
        <f t="shared" si="111"/>
        <v>42</v>
      </c>
      <c r="H1792" s="34">
        <f t="shared" si="112"/>
        <v>3</v>
      </c>
      <c r="I1792" s="12">
        <v>40</v>
      </c>
      <c r="J1792" s="12">
        <v>42</v>
      </c>
      <c r="K1792" s="12">
        <v>44</v>
      </c>
      <c r="L1792" s="12">
        <v>1</v>
      </c>
      <c r="M1792" s="12">
        <v>2</v>
      </c>
      <c r="N1792" s="12">
        <v>32</v>
      </c>
      <c r="O1792" s="12">
        <v>3</v>
      </c>
      <c r="P1792" s="26">
        <v>45000</v>
      </c>
      <c r="Q1792" s="28">
        <v>497544940</v>
      </c>
      <c r="R1792"/>
      <c r="S1792"/>
    </row>
    <row r="1793" spans="1:19">
      <c r="A1793" s="31">
        <f t="shared" si="109"/>
        <v>52</v>
      </c>
      <c r="B1793" s="32" t="str">
        <f>VLOOKUP(K1793,'Tables to Convert'!$B$4:$C$19,2,FALSE)</f>
        <v>High School Diploma</v>
      </c>
      <c r="C1793" s="33">
        <f t="shared" si="110"/>
        <v>28000</v>
      </c>
      <c r="D1793" s="32" t="str">
        <f>VLOOKUP(L1793,'Tables to Convert'!$E$3:$F$7,2,FALSE)</f>
        <v>White</v>
      </c>
      <c r="E1793" s="32" t="str">
        <f>VLOOKUP(M1793,'Tables to Convert'!$H$3:$I$5,2,FALSE)</f>
        <v>Male</v>
      </c>
      <c r="F1793" s="32" t="str">
        <f>VLOOKUP(N1793,'Tables to Convert'!$K$3:$L$8,2,FALSE)</f>
        <v>Indiana</v>
      </c>
      <c r="G1793" s="40">
        <f t="shared" si="111"/>
        <v>28</v>
      </c>
      <c r="H1793" s="34">
        <f t="shared" si="112"/>
        <v>1</v>
      </c>
      <c r="I1793" s="12">
        <v>52</v>
      </c>
      <c r="J1793" s="12">
        <v>28</v>
      </c>
      <c r="K1793" s="12">
        <v>39</v>
      </c>
      <c r="L1793" s="12">
        <v>1</v>
      </c>
      <c r="M1793" s="12">
        <v>1</v>
      </c>
      <c r="N1793" s="12">
        <v>32</v>
      </c>
      <c r="O1793" s="12">
        <v>1</v>
      </c>
      <c r="P1793" s="26">
        <v>28000</v>
      </c>
      <c r="Q1793" s="28">
        <v>549718315</v>
      </c>
      <c r="R1793"/>
      <c r="S1793"/>
    </row>
    <row r="1794" spans="1:19">
      <c r="A1794" s="31">
        <f t="shared" si="109"/>
        <v>40</v>
      </c>
      <c r="B1794" s="32" t="str">
        <f>VLOOKUP(K1794,'Tables to Convert'!$B$4:$C$19,2,FALSE)</f>
        <v>Some College</v>
      </c>
      <c r="C1794" s="33">
        <f t="shared" si="110"/>
        <v>20000</v>
      </c>
      <c r="D1794" s="32" t="str">
        <f>VLOOKUP(L1794,'Tables to Convert'!$E$3:$F$7,2,FALSE)</f>
        <v>White</v>
      </c>
      <c r="E1794" s="32" t="str">
        <f>VLOOKUP(M1794,'Tables to Convert'!$H$3:$I$5,2,FALSE)</f>
        <v>Female</v>
      </c>
      <c r="F1794" s="32" t="str">
        <f>VLOOKUP(N1794,'Tables to Convert'!$K$3:$L$8,2,FALSE)</f>
        <v>Indiana</v>
      </c>
      <c r="G1794" s="40">
        <f t="shared" si="111"/>
        <v>38</v>
      </c>
      <c r="H1794" s="34">
        <f t="shared" si="112"/>
        <v>3</v>
      </c>
      <c r="I1794" s="12">
        <v>40</v>
      </c>
      <c r="J1794" s="12">
        <v>38</v>
      </c>
      <c r="K1794" s="12">
        <v>41</v>
      </c>
      <c r="L1794" s="12">
        <v>1</v>
      </c>
      <c r="M1794" s="12">
        <v>2</v>
      </c>
      <c r="N1794" s="12">
        <v>32</v>
      </c>
      <c r="O1794" s="12">
        <v>3</v>
      </c>
      <c r="P1794" s="26">
        <v>20000</v>
      </c>
      <c r="Q1794" s="28">
        <v>435626341</v>
      </c>
      <c r="R1794"/>
      <c r="S1794"/>
    </row>
    <row r="1795" spans="1:19">
      <c r="A1795" s="31">
        <f t="shared" si="109"/>
        <v>40</v>
      </c>
      <c r="B1795" s="32" t="str">
        <f>VLOOKUP(K1795,'Tables to Convert'!$B$4:$C$19,2,FALSE)</f>
        <v>Some College</v>
      </c>
      <c r="C1795" s="33">
        <f t="shared" si="110"/>
        <v>60000</v>
      </c>
      <c r="D1795" s="32" t="str">
        <f>VLOOKUP(L1795,'Tables to Convert'!$E$3:$F$7,2,FALSE)</f>
        <v>White</v>
      </c>
      <c r="E1795" s="32" t="str">
        <f>VLOOKUP(M1795,'Tables to Convert'!$H$3:$I$5,2,FALSE)</f>
        <v>Male</v>
      </c>
      <c r="F1795" s="32" t="str">
        <f>VLOOKUP(N1795,'Tables to Convert'!$K$3:$L$8,2,FALSE)</f>
        <v>Indiana</v>
      </c>
      <c r="G1795" s="40">
        <f t="shared" si="111"/>
        <v>41</v>
      </c>
      <c r="H1795" s="34">
        <f t="shared" si="112"/>
        <v>3</v>
      </c>
      <c r="I1795" s="12">
        <v>40</v>
      </c>
      <c r="J1795" s="12">
        <v>41</v>
      </c>
      <c r="K1795" s="12">
        <v>40</v>
      </c>
      <c r="L1795" s="12">
        <v>1</v>
      </c>
      <c r="M1795" s="12">
        <v>1</v>
      </c>
      <c r="N1795" s="12">
        <v>32</v>
      </c>
      <c r="O1795" s="12">
        <v>3</v>
      </c>
      <c r="P1795" s="26">
        <v>60000</v>
      </c>
      <c r="Q1795" s="28">
        <v>946958041</v>
      </c>
      <c r="R1795"/>
      <c r="S1795"/>
    </row>
    <row r="1796" spans="1:19">
      <c r="A1796" s="31">
        <f t="shared" si="109"/>
        <v>40</v>
      </c>
      <c r="B1796" s="32" t="str">
        <f>VLOOKUP(K1796,'Tables to Convert'!$B$4:$C$19,2,FALSE)</f>
        <v>Some College</v>
      </c>
      <c r="C1796" s="33">
        <f t="shared" si="110"/>
        <v>65000</v>
      </c>
      <c r="D1796" s="32" t="str">
        <f>VLOOKUP(L1796,'Tables to Convert'!$E$3:$F$7,2,FALSE)</f>
        <v>White</v>
      </c>
      <c r="E1796" s="32" t="str">
        <f>VLOOKUP(M1796,'Tables to Convert'!$H$3:$I$5,2,FALSE)</f>
        <v>Male</v>
      </c>
      <c r="F1796" s="32" t="str">
        <f>VLOOKUP(N1796,'Tables to Convert'!$K$3:$L$8,2,FALSE)</f>
        <v>Indiana</v>
      </c>
      <c r="G1796" s="40">
        <f t="shared" si="111"/>
        <v>54</v>
      </c>
      <c r="H1796" s="34">
        <f t="shared" si="112"/>
        <v>8</v>
      </c>
      <c r="I1796" s="12">
        <v>40</v>
      </c>
      <c r="J1796" s="12">
        <v>54</v>
      </c>
      <c r="K1796" s="12">
        <v>40</v>
      </c>
      <c r="L1796" s="12">
        <v>1</v>
      </c>
      <c r="M1796" s="12">
        <v>1</v>
      </c>
      <c r="N1796" s="12">
        <v>32</v>
      </c>
      <c r="O1796" s="12">
        <v>8</v>
      </c>
      <c r="P1796" s="26">
        <v>65000</v>
      </c>
      <c r="Q1796" s="28">
        <v>610843150</v>
      </c>
      <c r="R1796"/>
      <c r="S1796"/>
    </row>
    <row r="1797" spans="1:19">
      <c r="A1797" s="31">
        <f t="shared" si="109"/>
        <v>35</v>
      </c>
      <c r="B1797" s="32" t="str">
        <f>VLOOKUP(K1797,'Tables to Convert'!$B$4:$C$19,2,FALSE)</f>
        <v>Some College</v>
      </c>
      <c r="C1797" s="33">
        <f t="shared" si="110"/>
        <v>40000</v>
      </c>
      <c r="D1797" s="32" t="str">
        <f>VLOOKUP(L1797,'Tables to Convert'!$E$3:$F$7,2,FALSE)</f>
        <v>White</v>
      </c>
      <c r="E1797" s="32" t="str">
        <f>VLOOKUP(M1797,'Tables to Convert'!$H$3:$I$5,2,FALSE)</f>
        <v>Female</v>
      </c>
      <c r="F1797" s="32" t="str">
        <f>VLOOKUP(N1797,'Tables to Convert'!$K$3:$L$8,2,FALSE)</f>
        <v>Indiana</v>
      </c>
      <c r="G1797" s="40">
        <f t="shared" si="111"/>
        <v>53</v>
      </c>
      <c r="H1797" s="34">
        <f t="shared" si="112"/>
        <v>8</v>
      </c>
      <c r="I1797" s="12">
        <v>35</v>
      </c>
      <c r="J1797" s="12">
        <v>53</v>
      </c>
      <c r="K1797" s="12">
        <v>40</v>
      </c>
      <c r="L1797" s="12">
        <v>1</v>
      </c>
      <c r="M1797" s="12">
        <v>2</v>
      </c>
      <c r="N1797" s="12">
        <v>32</v>
      </c>
      <c r="O1797" s="12">
        <v>8</v>
      </c>
      <c r="P1797" s="26">
        <v>40000</v>
      </c>
      <c r="Q1797" s="28">
        <v>427404596</v>
      </c>
      <c r="R1797"/>
      <c r="S1797"/>
    </row>
    <row r="1798" spans="1:19">
      <c r="A1798" s="31">
        <f t="shared" ref="A1798:A1861" si="113">I1798</f>
        <v>40</v>
      </c>
      <c r="B1798" s="32" t="str">
        <f>VLOOKUP(K1798,'Tables to Convert'!$B$4:$C$19,2,FALSE)</f>
        <v>High School Diploma</v>
      </c>
      <c r="C1798" s="33">
        <f t="shared" ref="C1798:C1861" si="114">P1798</f>
        <v>53000</v>
      </c>
      <c r="D1798" s="32" t="str">
        <f>VLOOKUP(L1798,'Tables to Convert'!$E$3:$F$7,2,FALSE)</f>
        <v>White</v>
      </c>
      <c r="E1798" s="32" t="str">
        <f>VLOOKUP(M1798,'Tables to Convert'!$H$3:$I$5,2,FALSE)</f>
        <v>Male</v>
      </c>
      <c r="F1798" s="32" t="str">
        <f>VLOOKUP(N1798,'Tables to Convert'!$K$3:$L$8,2,FALSE)</f>
        <v>Indiana</v>
      </c>
      <c r="G1798" s="40">
        <f t="shared" ref="G1798:G1861" si="115">J1798</f>
        <v>39</v>
      </c>
      <c r="H1798" s="34">
        <f t="shared" ref="H1798:H1861" si="116">O1798</f>
        <v>6</v>
      </c>
      <c r="I1798" s="12">
        <v>40</v>
      </c>
      <c r="J1798" s="12">
        <v>39</v>
      </c>
      <c r="K1798" s="12">
        <v>39</v>
      </c>
      <c r="L1798" s="12">
        <v>1</v>
      </c>
      <c r="M1798" s="12">
        <v>1</v>
      </c>
      <c r="N1798" s="12">
        <v>32</v>
      </c>
      <c r="O1798" s="12">
        <v>6</v>
      </c>
      <c r="P1798" s="26">
        <v>53000</v>
      </c>
      <c r="Q1798" s="28">
        <v>421046280</v>
      </c>
      <c r="R1798"/>
      <c r="S1798"/>
    </row>
    <row r="1799" spans="1:19">
      <c r="A1799" s="31">
        <f t="shared" si="113"/>
        <v>40</v>
      </c>
      <c r="B1799" s="32" t="str">
        <f>VLOOKUP(K1799,'Tables to Convert'!$B$4:$C$19,2,FALSE)</f>
        <v>Some College</v>
      </c>
      <c r="C1799" s="33">
        <f t="shared" si="114"/>
        <v>13000</v>
      </c>
      <c r="D1799" s="32" t="str">
        <f>VLOOKUP(L1799,'Tables to Convert'!$E$3:$F$7,2,FALSE)</f>
        <v>White</v>
      </c>
      <c r="E1799" s="32" t="str">
        <f>VLOOKUP(M1799,'Tables to Convert'!$H$3:$I$5,2,FALSE)</f>
        <v>Female</v>
      </c>
      <c r="F1799" s="32" t="str">
        <f>VLOOKUP(N1799,'Tables to Convert'!$K$3:$L$8,2,FALSE)</f>
        <v>Indiana</v>
      </c>
      <c r="G1799" s="40">
        <f t="shared" si="115"/>
        <v>45</v>
      </c>
      <c r="H1799" s="34">
        <f t="shared" si="116"/>
        <v>6</v>
      </c>
      <c r="I1799" s="12">
        <v>40</v>
      </c>
      <c r="J1799" s="12">
        <v>45</v>
      </c>
      <c r="K1799" s="12">
        <v>40</v>
      </c>
      <c r="L1799" s="12">
        <v>1</v>
      </c>
      <c r="M1799" s="12">
        <v>2</v>
      </c>
      <c r="N1799" s="12">
        <v>32</v>
      </c>
      <c r="O1799" s="12">
        <v>6</v>
      </c>
      <c r="P1799" s="26">
        <v>13000</v>
      </c>
      <c r="Q1799" s="28">
        <v>957227769</v>
      </c>
      <c r="R1799"/>
      <c r="S1799"/>
    </row>
    <row r="1800" spans="1:19">
      <c r="A1800" s="31">
        <f t="shared" si="113"/>
        <v>40</v>
      </c>
      <c r="B1800" s="32" t="str">
        <f>VLOOKUP(K1800,'Tables to Convert'!$B$4:$C$19,2,FALSE)</f>
        <v>Some College</v>
      </c>
      <c r="C1800" s="33">
        <f t="shared" si="114"/>
        <v>19000</v>
      </c>
      <c r="D1800" s="32" t="str">
        <f>VLOOKUP(L1800,'Tables to Convert'!$E$3:$F$7,2,FALSE)</f>
        <v>White</v>
      </c>
      <c r="E1800" s="32" t="str">
        <f>VLOOKUP(M1800,'Tables to Convert'!$H$3:$I$5,2,FALSE)</f>
        <v>Male</v>
      </c>
      <c r="F1800" s="32" t="str">
        <f>VLOOKUP(N1800,'Tables to Convert'!$K$3:$L$8,2,FALSE)</f>
        <v>Indiana</v>
      </c>
      <c r="G1800" s="40">
        <f t="shared" si="115"/>
        <v>51</v>
      </c>
      <c r="H1800" s="34">
        <f t="shared" si="116"/>
        <v>6</v>
      </c>
      <c r="I1800" s="12">
        <v>40</v>
      </c>
      <c r="J1800" s="12">
        <v>51</v>
      </c>
      <c r="K1800" s="12">
        <v>41</v>
      </c>
      <c r="L1800" s="12">
        <v>1</v>
      </c>
      <c r="M1800" s="12">
        <v>1</v>
      </c>
      <c r="N1800" s="12">
        <v>32</v>
      </c>
      <c r="O1800" s="12">
        <v>6</v>
      </c>
      <c r="P1800" s="26">
        <v>19000</v>
      </c>
      <c r="Q1800" s="28">
        <v>973401872</v>
      </c>
      <c r="R1800"/>
      <c r="S1800"/>
    </row>
    <row r="1801" spans="1:19">
      <c r="A1801" s="31">
        <f t="shared" si="113"/>
        <v>40</v>
      </c>
      <c r="B1801" s="32" t="str">
        <f>VLOOKUP(K1801,'Tables to Convert'!$B$4:$C$19,2,FALSE)</f>
        <v>High School Diploma</v>
      </c>
      <c r="C1801" s="33">
        <f t="shared" si="114"/>
        <v>35000</v>
      </c>
      <c r="D1801" s="32" t="str">
        <f>VLOOKUP(L1801,'Tables to Convert'!$E$3:$F$7,2,FALSE)</f>
        <v>White</v>
      </c>
      <c r="E1801" s="32" t="str">
        <f>VLOOKUP(M1801,'Tables to Convert'!$H$3:$I$5,2,FALSE)</f>
        <v>Male</v>
      </c>
      <c r="F1801" s="32" t="str">
        <f>VLOOKUP(N1801,'Tables to Convert'!$K$3:$L$8,2,FALSE)</f>
        <v>Indiana</v>
      </c>
      <c r="G1801" s="40">
        <f t="shared" si="115"/>
        <v>48</v>
      </c>
      <c r="H1801" s="34">
        <f t="shared" si="116"/>
        <v>3</v>
      </c>
      <c r="I1801" s="12">
        <v>40</v>
      </c>
      <c r="J1801" s="12">
        <v>48</v>
      </c>
      <c r="K1801" s="12">
        <v>39</v>
      </c>
      <c r="L1801" s="12">
        <v>1</v>
      </c>
      <c r="M1801" s="12">
        <v>1</v>
      </c>
      <c r="N1801" s="12">
        <v>32</v>
      </c>
      <c r="O1801" s="12">
        <v>3</v>
      </c>
      <c r="P1801" s="26">
        <v>35000</v>
      </c>
      <c r="Q1801" s="28">
        <v>867745443</v>
      </c>
      <c r="R1801"/>
      <c r="S1801"/>
    </row>
    <row r="1802" spans="1:19">
      <c r="A1802" s="31">
        <f t="shared" si="113"/>
        <v>40</v>
      </c>
      <c r="B1802" s="32" t="str">
        <f>VLOOKUP(K1802,'Tables to Convert'!$B$4:$C$19,2,FALSE)</f>
        <v>Some College</v>
      </c>
      <c r="C1802" s="33">
        <f t="shared" si="114"/>
        <v>40000</v>
      </c>
      <c r="D1802" s="32" t="str">
        <f>VLOOKUP(L1802,'Tables to Convert'!$E$3:$F$7,2,FALSE)</f>
        <v>White</v>
      </c>
      <c r="E1802" s="32" t="str">
        <f>VLOOKUP(M1802,'Tables to Convert'!$H$3:$I$5,2,FALSE)</f>
        <v>Male</v>
      </c>
      <c r="F1802" s="32" t="str">
        <f>VLOOKUP(N1802,'Tables to Convert'!$K$3:$L$8,2,FALSE)</f>
        <v>Indiana</v>
      </c>
      <c r="G1802" s="40">
        <f t="shared" si="115"/>
        <v>25</v>
      </c>
      <c r="H1802" s="34">
        <f t="shared" si="116"/>
        <v>7</v>
      </c>
      <c r="I1802" s="12">
        <v>40</v>
      </c>
      <c r="J1802" s="12">
        <v>25</v>
      </c>
      <c r="K1802" s="12">
        <v>41</v>
      </c>
      <c r="L1802" s="12">
        <v>1</v>
      </c>
      <c r="M1802" s="12">
        <v>1</v>
      </c>
      <c r="N1802" s="12">
        <v>32</v>
      </c>
      <c r="O1802" s="12">
        <v>7</v>
      </c>
      <c r="P1802" s="26">
        <v>40000</v>
      </c>
      <c r="Q1802" s="28">
        <v>53079189</v>
      </c>
      <c r="R1802"/>
      <c r="S1802"/>
    </row>
    <row r="1803" spans="1:19">
      <c r="A1803" s="31">
        <f t="shared" si="113"/>
        <v>102</v>
      </c>
      <c r="B1803" s="32" t="str">
        <f>VLOOKUP(K1803,'Tables to Convert'!$B$4:$C$19,2,FALSE)</f>
        <v>High School Diploma</v>
      </c>
      <c r="C1803" s="33">
        <f t="shared" si="114"/>
        <v>38000</v>
      </c>
      <c r="D1803" s="32" t="str">
        <f>VLOOKUP(L1803,'Tables to Convert'!$E$3:$F$7,2,FALSE)</f>
        <v>White</v>
      </c>
      <c r="E1803" s="32" t="str">
        <f>VLOOKUP(M1803,'Tables to Convert'!$H$3:$I$5,2,FALSE)</f>
        <v>Male</v>
      </c>
      <c r="F1803" s="32" t="str">
        <f>VLOOKUP(N1803,'Tables to Convert'!$K$3:$L$8,2,FALSE)</f>
        <v>Indiana</v>
      </c>
      <c r="G1803" s="40">
        <f t="shared" si="115"/>
        <v>44</v>
      </c>
      <c r="H1803" s="34">
        <f t="shared" si="116"/>
        <v>7</v>
      </c>
      <c r="I1803" s="12">
        <v>102</v>
      </c>
      <c r="J1803" s="12">
        <v>44</v>
      </c>
      <c r="K1803" s="12">
        <v>39</v>
      </c>
      <c r="L1803" s="12">
        <v>1</v>
      </c>
      <c r="M1803" s="12">
        <v>1</v>
      </c>
      <c r="N1803" s="12">
        <v>32</v>
      </c>
      <c r="O1803" s="12">
        <v>7</v>
      </c>
      <c r="P1803" s="26">
        <v>38000</v>
      </c>
      <c r="Q1803" s="28">
        <v>615593810</v>
      </c>
      <c r="R1803"/>
      <c r="S1803"/>
    </row>
    <row r="1804" spans="1:19">
      <c r="A1804" s="31">
        <f t="shared" si="113"/>
        <v>40</v>
      </c>
      <c r="B1804" s="32" t="str">
        <f>VLOOKUP(K1804,'Tables to Convert'!$B$4:$C$19,2,FALSE)</f>
        <v>High School Diploma</v>
      </c>
      <c r="C1804" s="33">
        <f t="shared" si="114"/>
        <v>16000</v>
      </c>
      <c r="D1804" s="32" t="str">
        <f>VLOOKUP(L1804,'Tables to Convert'!$E$3:$F$7,2,FALSE)</f>
        <v>White</v>
      </c>
      <c r="E1804" s="32" t="str">
        <f>VLOOKUP(M1804,'Tables to Convert'!$H$3:$I$5,2,FALSE)</f>
        <v>Female</v>
      </c>
      <c r="F1804" s="32" t="str">
        <f>VLOOKUP(N1804,'Tables to Convert'!$K$3:$L$8,2,FALSE)</f>
        <v>Indiana</v>
      </c>
      <c r="G1804" s="40">
        <f t="shared" si="115"/>
        <v>24</v>
      </c>
      <c r="H1804" s="34">
        <f t="shared" si="116"/>
        <v>6</v>
      </c>
      <c r="I1804" s="12">
        <v>40</v>
      </c>
      <c r="J1804" s="12">
        <v>24</v>
      </c>
      <c r="K1804" s="12">
        <v>39</v>
      </c>
      <c r="L1804" s="12">
        <v>1</v>
      </c>
      <c r="M1804" s="12">
        <v>2</v>
      </c>
      <c r="N1804" s="12">
        <v>32</v>
      </c>
      <c r="O1804" s="12">
        <v>6</v>
      </c>
      <c r="P1804" s="26">
        <v>16000</v>
      </c>
      <c r="Q1804" s="28">
        <v>46625728</v>
      </c>
      <c r="R1804"/>
      <c r="S1804"/>
    </row>
    <row r="1805" spans="1:19">
      <c r="A1805" s="31">
        <f t="shared" si="113"/>
        <v>0</v>
      </c>
      <c r="B1805" s="32" t="str">
        <f>VLOOKUP(K1805,'Tables to Convert'!$B$4:$C$19,2,FALSE)</f>
        <v>Some College</v>
      </c>
      <c r="C1805" s="33">
        <f t="shared" si="114"/>
        <v>27000</v>
      </c>
      <c r="D1805" s="32" t="str">
        <f>VLOOKUP(L1805,'Tables to Convert'!$E$3:$F$7,2,FALSE)</f>
        <v>White</v>
      </c>
      <c r="E1805" s="32" t="str">
        <f>VLOOKUP(M1805,'Tables to Convert'!$H$3:$I$5,2,FALSE)</f>
        <v>Male</v>
      </c>
      <c r="F1805" s="32" t="str">
        <f>VLOOKUP(N1805,'Tables to Convert'!$K$3:$L$8,2,FALSE)</f>
        <v>Indiana</v>
      </c>
      <c r="G1805" s="40">
        <f t="shared" si="115"/>
        <v>58</v>
      </c>
      <c r="H1805" s="34">
        <f t="shared" si="116"/>
        <v>8</v>
      </c>
      <c r="I1805" s="12">
        <v>0</v>
      </c>
      <c r="J1805" s="12">
        <v>58</v>
      </c>
      <c r="K1805" s="12">
        <v>43</v>
      </c>
      <c r="L1805" s="12">
        <v>1</v>
      </c>
      <c r="M1805" s="12">
        <v>1</v>
      </c>
      <c r="N1805" s="12">
        <v>32</v>
      </c>
      <c r="O1805" s="12">
        <v>8</v>
      </c>
      <c r="P1805" s="26">
        <v>27000</v>
      </c>
      <c r="Q1805" s="28">
        <v>574406991</v>
      </c>
      <c r="R1805"/>
      <c r="S1805"/>
    </row>
    <row r="1806" spans="1:19">
      <c r="A1806" s="31">
        <f t="shared" si="113"/>
        <v>40</v>
      </c>
      <c r="B1806" s="32" t="str">
        <f>VLOOKUP(K1806,'Tables to Convert'!$B$4:$C$19,2,FALSE)</f>
        <v>Some College</v>
      </c>
      <c r="C1806" s="33">
        <f t="shared" si="114"/>
        <v>5160</v>
      </c>
      <c r="D1806" s="32" t="str">
        <f>VLOOKUP(L1806,'Tables to Convert'!$E$3:$F$7,2,FALSE)</f>
        <v>White</v>
      </c>
      <c r="E1806" s="32" t="str">
        <f>VLOOKUP(M1806,'Tables to Convert'!$H$3:$I$5,2,FALSE)</f>
        <v>Female</v>
      </c>
      <c r="F1806" s="32" t="str">
        <f>VLOOKUP(N1806,'Tables to Convert'!$K$3:$L$8,2,FALSE)</f>
        <v>Indiana</v>
      </c>
      <c r="G1806" s="40">
        <f t="shared" si="115"/>
        <v>28</v>
      </c>
      <c r="H1806" s="34">
        <f t="shared" si="116"/>
        <v>8</v>
      </c>
      <c r="I1806" s="12">
        <v>40</v>
      </c>
      <c r="J1806" s="12">
        <v>28</v>
      </c>
      <c r="K1806" s="12">
        <v>43</v>
      </c>
      <c r="L1806" s="12">
        <v>1</v>
      </c>
      <c r="M1806" s="12">
        <v>2</v>
      </c>
      <c r="N1806" s="12">
        <v>32</v>
      </c>
      <c r="O1806" s="12">
        <v>8</v>
      </c>
      <c r="P1806" s="26">
        <v>5160</v>
      </c>
      <c r="Q1806" s="28">
        <v>977137250</v>
      </c>
      <c r="R1806"/>
      <c r="S1806"/>
    </row>
    <row r="1807" spans="1:19">
      <c r="A1807" s="31">
        <f t="shared" si="113"/>
        <v>40</v>
      </c>
      <c r="B1807" s="32" t="str">
        <f>VLOOKUP(K1807,'Tables to Convert'!$B$4:$C$19,2,FALSE)</f>
        <v>Some College</v>
      </c>
      <c r="C1807" s="33">
        <f t="shared" si="114"/>
        <v>11706</v>
      </c>
      <c r="D1807" s="32" t="str">
        <f>VLOOKUP(L1807,'Tables to Convert'!$E$3:$F$7,2,FALSE)</f>
        <v>White</v>
      </c>
      <c r="E1807" s="32" t="str">
        <f>VLOOKUP(M1807,'Tables to Convert'!$H$3:$I$5,2,FALSE)</f>
        <v>Male</v>
      </c>
      <c r="F1807" s="32" t="str">
        <f>VLOOKUP(N1807,'Tables to Convert'!$K$3:$L$8,2,FALSE)</f>
        <v>Indiana</v>
      </c>
      <c r="G1807" s="40">
        <f t="shared" si="115"/>
        <v>34</v>
      </c>
      <c r="H1807" s="34">
        <f t="shared" si="116"/>
        <v>7</v>
      </c>
      <c r="I1807" s="12">
        <v>40</v>
      </c>
      <c r="J1807" s="12">
        <v>34</v>
      </c>
      <c r="K1807" s="12">
        <v>40</v>
      </c>
      <c r="L1807" s="12">
        <v>1</v>
      </c>
      <c r="M1807" s="12">
        <v>1</v>
      </c>
      <c r="N1807" s="12">
        <v>32</v>
      </c>
      <c r="O1807" s="12">
        <v>7</v>
      </c>
      <c r="P1807" s="26">
        <v>11706</v>
      </c>
      <c r="Q1807" s="28">
        <v>86694751</v>
      </c>
      <c r="R1807"/>
      <c r="S1807"/>
    </row>
    <row r="1808" spans="1:19">
      <c r="A1808" s="31">
        <f t="shared" si="113"/>
        <v>40</v>
      </c>
      <c r="B1808" s="32" t="str">
        <f>VLOOKUP(K1808,'Tables to Convert'!$B$4:$C$19,2,FALSE)</f>
        <v>High School Diploma</v>
      </c>
      <c r="C1808" s="33">
        <f t="shared" si="114"/>
        <v>29000</v>
      </c>
      <c r="D1808" s="32" t="str">
        <f>VLOOKUP(L1808,'Tables to Convert'!$E$3:$F$7,2,FALSE)</f>
        <v>White</v>
      </c>
      <c r="E1808" s="32" t="str">
        <f>VLOOKUP(M1808,'Tables to Convert'!$H$3:$I$5,2,FALSE)</f>
        <v>Male</v>
      </c>
      <c r="F1808" s="32" t="str">
        <f>VLOOKUP(N1808,'Tables to Convert'!$K$3:$L$8,2,FALSE)</f>
        <v>Indiana</v>
      </c>
      <c r="G1808" s="40">
        <f t="shared" si="115"/>
        <v>38</v>
      </c>
      <c r="H1808" s="34">
        <f t="shared" si="116"/>
        <v>2</v>
      </c>
      <c r="I1808" s="12">
        <v>40</v>
      </c>
      <c r="J1808" s="12">
        <v>38</v>
      </c>
      <c r="K1808" s="12">
        <v>39</v>
      </c>
      <c r="L1808" s="12">
        <v>1</v>
      </c>
      <c r="M1808" s="12">
        <v>1</v>
      </c>
      <c r="N1808" s="12">
        <v>32</v>
      </c>
      <c r="O1808" s="12">
        <v>2</v>
      </c>
      <c r="P1808" s="26">
        <v>29000</v>
      </c>
      <c r="Q1808" s="28">
        <v>799443715</v>
      </c>
      <c r="R1808"/>
      <c r="S1808"/>
    </row>
    <row r="1809" spans="1:19">
      <c r="A1809" s="31">
        <f t="shared" si="113"/>
        <v>40</v>
      </c>
      <c r="B1809" s="32" t="str">
        <f>VLOOKUP(K1809,'Tables to Convert'!$B$4:$C$19,2,FALSE)</f>
        <v>8th Grade or Less</v>
      </c>
      <c r="C1809" s="33">
        <f t="shared" si="114"/>
        <v>18000</v>
      </c>
      <c r="D1809" s="32" t="str">
        <f>VLOOKUP(L1809,'Tables to Convert'!$E$3:$F$7,2,FALSE)</f>
        <v>White</v>
      </c>
      <c r="E1809" s="32" t="str">
        <f>VLOOKUP(M1809,'Tables to Convert'!$H$3:$I$5,2,FALSE)</f>
        <v>Male</v>
      </c>
      <c r="F1809" s="32" t="str">
        <f>VLOOKUP(N1809,'Tables to Convert'!$K$3:$L$8,2,FALSE)</f>
        <v>Indiana</v>
      </c>
      <c r="G1809" s="40">
        <f t="shared" si="115"/>
        <v>57</v>
      </c>
      <c r="H1809" s="34">
        <f t="shared" si="116"/>
        <v>2</v>
      </c>
      <c r="I1809" s="12">
        <v>40</v>
      </c>
      <c r="J1809" s="12">
        <v>57</v>
      </c>
      <c r="K1809" s="12">
        <v>34</v>
      </c>
      <c r="L1809" s="12">
        <v>1</v>
      </c>
      <c r="M1809" s="12">
        <v>1</v>
      </c>
      <c r="N1809" s="12">
        <v>32</v>
      </c>
      <c r="O1809" s="12">
        <v>2</v>
      </c>
      <c r="P1809" s="26">
        <v>18000</v>
      </c>
      <c r="Q1809" s="28">
        <v>172009820</v>
      </c>
      <c r="R1809"/>
      <c r="S1809"/>
    </row>
    <row r="1810" spans="1:19">
      <c r="A1810" s="31">
        <f t="shared" si="113"/>
        <v>40</v>
      </c>
      <c r="B1810" s="32" t="str">
        <f>VLOOKUP(K1810,'Tables to Convert'!$B$4:$C$19,2,FALSE)</f>
        <v>High School Diploma</v>
      </c>
      <c r="C1810" s="33">
        <f t="shared" si="114"/>
        <v>42000</v>
      </c>
      <c r="D1810" s="32" t="str">
        <f>VLOOKUP(L1810,'Tables to Convert'!$E$3:$F$7,2,FALSE)</f>
        <v>White</v>
      </c>
      <c r="E1810" s="32" t="str">
        <f>VLOOKUP(M1810,'Tables to Convert'!$H$3:$I$5,2,FALSE)</f>
        <v>Male</v>
      </c>
      <c r="F1810" s="32" t="str">
        <f>VLOOKUP(N1810,'Tables to Convert'!$K$3:$L$8,2,FALSE)</f>
        <v>Indiana</v>
      </c>
      <c r="G1810" s="40">
        <f t="shared" si="115"/>
        <v>30</v>
      </c>
      <c r="H1810" s="34">
        <f t="shared" si="116"/>
        <v>7</v>
      </c>
      <c r="I1810" s="12">
        <v>40</v>
      </c>
      <c r="J1810" s="12">
        <v>30</v>
      </c>
      <c r="K1810" s="12">
        <v>39</v>
      </c>
      <c r="L1810" s="12">
        <v>1</v>
      </c>
      <c r="M1810" s="12">
        <v>1</v>
      </c>
      <c r="N1810" s="12">
        <v>32</v>
      </c>
      <c r="O1810" s="12">
        <v>7</v>
      </c>
      <c r="P1810" s="26">
        <v>42000</v>
      </c>
      <c r="Q1810" s="28">
        <v>682729924</v>
      </c>
      <c r="R1810"/>
      <c r="S1810"/>
    </row>
    <row r="1811" spans="1:19">
      <c r="A1811" s="31">
        <f t="shared" si="113"/>
        <v>48</v>
      </c>
      <c r="B1811" s="32" t="str">
        <f>VLOOKUP(K1811,'Tables to Convert'!$B$4:$C$19,2,FALSE)</f>
        <v>Some College</v>
      </c>
      <c r="C1811" s="33">
        <f t="shared" si="114"/>
        <v>110005</v>
      </c>
      <c r="D1811" s="32" t="str">
        <f>VLOOKUP(L1811,'Tables to Convert'!$E$3:$F$7,2,FALSE)</f>
        <v>Black</v>
      </c>
      <c r="E1811" s="32" t="str">
        <f>VLOOKUP(M1811,'Tables to Convert'!$H$3:$I$5,2,FALSE)</f>
        <v>Female</v>
      </c>
      <c r="F1811" s="32" t="str">
        <f>VLOOKUP(N1811,'Tables to Convert'!$K$3:$L$8,2,FALSE)</f>
        <v>Indiana</v>
      </c>
      <c r="G1811" s="40">
        <f t="shared" si="115"/>
        <v>40</v>
      </c>
      <c r="H1811" s="34">
        <f t="shared" si="116"/>
        <v>4</v>
      </c>
      <c r="I1811" s="12">
        <v>48</v>
      </c>
      <c r="J1811" s="12">
        <v>40</v>
      </c>
      <c r="K1811" s="12">
        <v>40</v>
      </c>
      <c r="L1811" s="12">
        <v>2</v>
      </c>
      <c r="M1811" s="12">
        <v>2</v>
      </c>
      <c r="N1811" s="12">
        <v>32</v>
      </c>
      <c r="O1811" s="12">
        <v>4</v>
      </c>
      <c r="P1811" s="26">
        <v>110005</v>
      </c>
      <c r="Q1811" s="28">
        <v>828938945</v>
      </c>
      <c r="R1811"/>
      <c r="S1811"/>
    </row>
    <row r="1812" spans="1:19">
      <c r="A1812" s="31">
        <f t="shared" si="113"/>
        <v>40</v>
      </c>
      <c r="B1812" s="32" t="str">
        <f>VLOOKUP(K1812,'Tables to Convert'!$B$4:$C$19,2,FALSE)</f>
        <v>High School Diploma</v>
      </c>
      <c r="C1812" s="33">
        <f t="shared" si="114"/>
        <v>11000</v>
      </c>
      <c r="D1812" s="32" t="str">
        <f>VLOOKUP(L1812,'Tables to Convert'!$E$3:$F$7,2,FALSE)</f>
        <v>White</v>
      </c>
      <c r="E1812" s="32" t="str">
        <f>VLOOKUP(M1812,'Tables to Convert'!$H$3:$I$5,2,FALSE)</f>
        <v>Male</v>
      </c>
      <c r="F1812" s="32" t="str">
        <f>VLOOKUP(N1812,'Tables to Convert'!$K$3:$L$8,2,FALSE)</f>
        <v>Indiana</v>
      </c>
      <c r="G1812" s="40">
        <f t="shared" si="115"/>
        <v>50</v>
      </c>
      <c r="H1812" s="34">
        <f t="shared" si="116"/>
        <v>3</v>
      </c>
      <c r="I1812" s="12">
        <v>40</v>
      </c>
      <c r="J1812" s="12">
        <v>50</v>
      </c>
      <c r="K1812" s="12">
        <v>39</v>
      </c>
      <c r="L1812" s="12">
        <v>1</v>
      </c>
      <c r="M1812" s="12">
        <v>1</v>
      </c>
      <c r="N1812" s="12">
        <v>32</v>
      </c>
      <c r="O1812" s="12">
        <v>3</v>
      </c>
      <c r="P1812" s="26">
        <v>11000</v>
      </c>
      <c r="Q1812" s="28">
        <v>427805181</v>
      </c>
      <c r="R1812"/>
      <c r="S1812"/>
    </row>
    <row r="1813" spans="1:19">
      <c r="A1813" s="31">
        <f t="shared" si="113"/>
        <v>40</v>
      </c>
      <c r="B1813" s="32" t="str">
        <f>VLOOKUP(K1813,'Tables to Convert'!$B$4:$C$19,2,FALSE)</f>
        <v>High School Diploma</v>
      </c>
      <c r="C1813" s="33">
        <f t="shared" si="114"/>
        <v>15499</v>
      </c>
      <c r="D1813" s="32" t="str">
        <f>VLOOKUP(L1813,'Tables to Convert'!$E$3:$F$7,2,FALSE)</f>
        <v>White</v>
      </c>
      <c r="E1813" s="32" t="str">
        <f>VLOOKUP(M1813,'Tables to Convert'!$H$3:$I$5,2,FALSE)</f>
        <v>Female</v>
      </c>
      <c r="F1813" s="32" t="str">
        <f>VLOOKUP(N1813,'Tables to Convert'!$K$3:$L$8,2,FALSE)</f>
        <v>Indiana</v>
      </c>
      <c r="G1813" s="40">
        <f t="shared" si="115"/>
        <v>49</v>
      </c>
      <c r="H1813" s="34">
        <f t="shared" si="116"/>
        <v>3</v>
      </c>
      <c r="I1813" s="12">
        <v>40</v>
      </c>
      <c r="J1813" s="12">
        <v>49</v>
      </c>
      <c r="K1813" s="12">
        <v>39</v>
      </c>
      <c r="L1813" s="12">
        <v>1</v>
      </c>
      <c r="M1813" s="12">
        <v>2</v>
      </c>
      <c r="N1813" s="12">
        <v>32</v>
      </c>
      <c r="O1813" s="12">
        <v>3</v>
      </c>
      <c r="P1813" s="26">
        <v>15499</v>
      </c>
      <c r="Q1813" s="28">
        <v>779813585</v>
      </c>
      <c r="R1813"/>
      <c r="S1813"/>
    </row>
    <row r="1814" spans="1:19">
      <c r="A1814" s="31">
        <f t="shared" si="113"/>
        <v>35</v>
      </c>
      <c r="B1814" s="32" t="str">
        <f>VLOOKUP(K1814,'Tables to Convert'!$B$4:$C$19,2,FALSE)</f>
        <v>High School Diploma</v>
      </c>
      <c r="C1814" s="33">
        <f t="shared" si="114"/>
        <v>0</v>
      </c>
      <c r="D1814" s="32" t="str">
        <f>VLOOKUP(L1814,'Tables to Convert'!$E$3:$F$7,2,FALSE)</f>
        <v>White</v>
      </c>
      <c r="E1814" s="32" t="str">
        <f>VLOOKUP(M1814,'Tables to Convert'!$H$3:$I$5,2,FALSE)</f>
        <v>Female</v>
      </c>
      <c r="F1814" s="32" t="str">
        <f>VLOOKUP(N1814,'Tables to Convert'!$K$3:$L$8,2,FALSE)</f>
        <v>Indiana</v>
      </c>
      <c r="G1814" s="40">
        <f t="shared" si="115"/>
        <v>21</v>
      </c>
      <c r="H1814" s="34">
        <f t="shared" si="116"/>
        <v>3</v>
      </c>
      <c r="I1814" s="12">
        <v>35</v>
      </c>
      <c r="J1814" s="12">
        <v>21</v>
      </c>
      <c r="K1814" s="12">
        <v>39</v>
      </c>
      <c r="L1814" s="12">
        <v>1</v>
      </c>
      <c r="M1814" s="12">
        <v>2</v>
      </c>
      <c r="N1814" s="12">
        <v>32</v>
      </c>
      <c r="O1814" s="12">
        <v>3</v>
      </c>
      <c r="P1814" s="26">
        <v>0</v>
      </c>
      <c r="Q1814" s="28">
        <v>896555338</v>
      </c>
      <c r="R1814"/>
      <c r="S1814"/>
    </row>
    <row r="1815" spans="1:19">
      <c r="A1815" s="31">
        <f t="shared" si="113"/>
        <v>40</v>
      </c>
      <c r="B1815" s="32" t="str">
        <f>VLOOKUP(K1815,'Tables to Convert'!$B$4:$C$19,2,FALSE)</f>
        <v>Some College</v>
      </c>
      <c r="C1815" s="33">
        <f t="shared" si="114"/>
        <v>306731</v>
      </c>
      <c r="D1815" s="32" t="str">
        <f>VLOOKUP(L1815,'Tables to Convert'!$E$3:$F$7,2,FALSE)</f>
        <v>White</v>
      </c>
      <c r="E1815" s="32" t="str">
        <f>VLOOKUP(M1815,'Tables to Convert'!$H$3:$I$5,2,FALSE)</f>
        <v>Male</v>
      </c>
      <c r="F1815" s="32" t="str">
        <f>VLOOKUP(N1815,'Tables to Convert'!$K$3:$L$8,2,FALSE)</f>
        <v>Indiana</v>
      </c>
      <c r="G1815" s="40">
        <f t="shared" si="115"/>
        <v>54</v>
      </c>
      <c r="H1815" s="34">
        <f t="shared" si="116"/>
        <v>5</v>
      </c>
      <c r="I1815" s="12">
        <v>40</v>
      </c>
      <c r="J1815" s="12">
        <v>54</v>
      </c>
      <c r="K1815" s="12">
        <v>43</v>
      </c>
      <c r="L1815" s="12">
        <v>1</v>
      </c>
      <c r="M1815" s="12">
        <v>1</v>
      </c>
      <c r="N1815" s="12">
        <v>32</v>
      </c>
      <c r="O1815" s="12">
        <v>5</v>
      </c>
      <c r="P1815" s="26">
        <v>306731</v>
      </c>
      <c r="Q1815" s="28">
        <v>336960984</v>
      </c>
      <c r="R1815"/>
      <c r="S1815"/>
    </row>
    <row r="1816" spans="1:19">
      <c r="A1816" s="31">
        <f t="shared" si="113"/>
        <v>40</v>
      </c>
      <c r="B1816" s="32" t="str">
        <f>VLOOKUP(K1816,'Tables to Convert'!$B$4:$C$19,2,FALSE)</f>
        <v>High School Diploma</v>
      </c>
      <c r="C1816" s="33">
        <f t="shared" si="114"/>
        <v>15000</v>
      </c>
      <c r="D1816" s="32" t="str">
        <f>VLOOKUP(L1816,'Tables to Convert'!$E$3:$F$7,2,FALSE)</f>
        <v>White</v>
      </c>
      <c r="E1816" s="32" t="str">
        <f>VLOOKUP(M1816,'Tables to Convert'!$H$3:$I$5,2,FALSE)</f>
        <v>Female</v>
      </c>
      <c r="F1816" s="32" t="str">
        <f>VLOOKUP(N1816,'Tables to Convert'!$K$3:$L$8,2,FALSE)</f>
        <v>Indiana</v>
      </c>
      <c r="G1816" s="40">
        <f t="shared" si="115"/>
        <v>50</v>
      </c>
      <c r="H1816" s="34">
        <f t="shared" si="116"/>
        <v>5</v>
      </c>
      <c r="I1816" s="12">
        <v>40</v>
      </c>
      <c r="J1816" s="12">
        <v>50</v>
      </c>
      <c r="K1816" s="12">
        <v>39</v>
      </c>
      <c r="L1816" s="12">
        <v>1</v>
      </c>
      <c r="M1816" s="12">
        <v>2</v>
      </c>
      <c r="N1816" s="12">
        <v>32</v>
      </c>
      <c r="O1816" s="12">
        <v>5</v>
      </c>
      <c r="P1816" s="26">
        <v>15000</v>
      </c>
      <c r="Q1816" s="28">
        <v>324007238</v>
      </c>
      <c r="R1816"/>
      <c r="S1816"/>
    </row>
    <row r="1817" spans="1:19">
      <c r="A1817" s="31">
        <f t="shared" si="113"/>
        <v>48</v>
      </c>
      <c r="B1817" s="32" t="str">
        <f>VLOOKUP(K1817,'Tables to Convert'!$B$4:$C$19,2,FALSE)</f>
        <v>Some College</v>
      </c>
      <c r="C1817" s="33">
        <f t="shared" si="114"/>
        <v>55000</v>
      </c>
      <c r="D1817" s="32" t="str">
        <f>VLOOKUP(L1817,'Tables to Convert'!$E$3:$F$7,2,FALSE)</f>
        <v>White</v>
      </c>
      <c r="E1817" s="32" t="str">
        <f>VLOOKUP(M1817,'Tables to Convert'!$H$3:$I$5,2,FALSE)</f>
        <v>Male</v>
      </c>
      <c r="F1817" s="32" t="str">
        <f>VLOOKUP(N1817,'Tables to Convert'!$K$3:$L$8,2,FALSE)</f>
        <v>Indiana</v>
      </c>
      <c r="G1817" s="40">
        <f t="shared" si="115"/>
        <v>49</v>
      </c>
      <c r="H1817" s="34">
        <f t="shared" si="116"/>
        <v>5</v>
      </c>
      <c r="I1817" s="12">
        <v>48</v>
      </c>
      <c r="J1817" s="12">
        <v>49</v>
      </c>
      <c r="K1817" s="12">
        <v>40</v>
      </c>
      <c r="L1817" s="12">
        <v>1</v>
      </c>
      <c r="M1817" s="12">
        <v>1</v>
      </c>
      <c r="N1817" s="12">
        <v>32</v>
      </c>
      <c r="O1817" s="12">
        <v>5</v>
      </c>
      <c r="P1817" s="26">
        <v>55000</v>
      </c>
      <c r="Q1817" s="28">
        <v>122407457</v>
      </c>
      <c r="R1817"/>
      <c r="S1817"/>
    </row>
    <row r="1818" spans="1:19">
      <c r="A1818" s="31">
        <f t="shared" si="113"/>
        <v>40</v>
      </c>
      <c r="B1818" s="32" t="str">
        <f>VLOOKUP(K1818,'Tables to Convert'!$B$4:$C$19,2,FALSE)</f>
        <v>High School Diploma</v>
      </c>
      <c r="C1818" s="33">
        <f t="shared" si="114"/>
        <v>37000</v>
      </c>
      <c r="D1818" s="32" t="str">
        <f>VLOOKUP(L1818,'Tables to Convert'!$E$3:$F$7,2,FALSE)</f>
        <v>White</v>
      </c>
      <c r="E1818" s="32" t="str">
        <f>VLOOKUP(M1818,'Tables to Convert'!$H$3:$I$5,2,FALSE)</f>
        <v>Female</v>
      </c>
      <c r="F1818" s="32" t="str">
        <f>VLOOKUP(N1818,'Tables to Convert'!$K$3:$L$8,2,FALSE)</f>
        <v>Indiana</v>
      </c>
      <c r="G1818" s="40">
        <f t="shared" si="115"/>
        <v>49</v>
      </c>
      <c r="H1818" s="34">
        <f t="shared" si="116"/>
        <v>5</v>
      </c>
      <c r="I1818" s="12">
        <v>40</v>
      </c>
      <c r="J1818" s="12">
        <v>49</v>
      </c>
      <c r="K1818" s="12">
        <v>39</v>
      </c>
      <c r="L1818" s="12">
        <v>1</v>
      </c>
      <c r="M1818" s="12">
        <v>2</v>
      </c>
      <c r="N1818" s="12">
        <v>32</v>
      </c>
      <c r="O1818" s="12">
        <v>5</v>
      </c>
      <c r="P1818" s="26">
        <v>37000</v>
      </c>
      <c r="Q1818" s="28">
        <v>560223146</v>
      </c>
      <c r="R1818"/>
      <c r="S1818"/>
    </row>
    <row r="1819" spans="1:19">
      <c r="A1819" s="31">
        <f t="shared" si="113"/>
        <v>40</v>
      </c>
      <c r="B1819" s="32" t="str">
        <f>VLOOKUP(K1819,'Tables to Convert'!$B$4:$C$19,2,FALSE)</f>
        <v>High School Diploma</v>
      </c>
      <c r="C1819" s="33">
        <f t="shared" si="114"/>
        <v>26000</v>
      </c>
      <c r="D1819" s="32" t="str">
        <f>VLOOKUP(L1819,'Tables to Convert'!$E$3:$F$7,2,FALSE)</f>
        <v>White</v>
      </c>
      <c r="E1819" s="32" t="str">
        <f>VLOOKUP(M1819,'Tables to Convert'!$H$3:$I$5,2,FALSE)</f>
        <v>Male</v>
      </c>
      <c r="F1819" s="32" t="str">
        <f>VLOOKUP(N1819,'Tables to Convert'!$K$3:$L$8,2,FALSE)</f>
        <v>Indiana</v>
      </c>
      <c r="G1819" s="40">
        <f t="shared" si="115"/>
        <v>26</v>
      </c>
      <c r="H1819" s="34">
        <f t="shared" si="116"/>
        <v>7</v>
      </c>
      <c r="I1819" s="12">
        <v>40</v>
      </c>
      <c r="J1819" s="12">
        <v>26</v>
      </c>
      <c r="K1819" s="12">
        <v>39</v>
      </c>
      <c r="L1819" s="12">
        <v>1</v>
      </c>
      <c r="M1819" s="12">
        <v>1</v>
      </c>
      <c r="N1819" s="12">
        <v>32</v>
      </c>
      <c r="O1819" s="12">
        <v>7</v>
      </c>
      <c r="P1819" s="26">
        <v>26000</v>
      </c>
      <c r="Q1819" s="28">
        <v>655217571</v>
      </c>
      <c r="R1819"/>
      <c r="S1819"/>
    </row>
    <row r="1820" spans="1:19">
      <c r="A1820" s="31">
        <f t="shared" si="113"/>
        <v>42</v>
      </c>
      <c r="B1820" s="32" t="str">
        <f>VLOOKUP(K1820,'Tables to Convert'!$B$4:$C$19,2,FALSE)</f>
        <v>Some College</v>
      </c>
      <c r="C1820" s="33">
        <f t="shared" si="114"/>
        <v>48500</v>
      </c>
      <c r="D1820" s="32" t="str">
        <f>VLOOKUP(L1820,'Tables to Convert'!$E$3:$F$7,2,FALSE)</f>
        <v>White</v>
      </c>
      <c r="E1820" s="32" t="str">
        <f>VLOOKUP(M1820,'Tables to Convert'!$H$3:$I$5,2,FALSE)</f>
        <v>Male</v>
      </c>
      <c r="F1820" s="32" t="str">
        <f>VLOOKUP(N1820,'Tables to Convert'!$K$3:$L$8,2,FALSE)</f>
        <v>Indiana</v>
      </c>
      <c r="G1820" s="40">
        <f t="shared" si="115"/>
        <v>40</v>
      </c>
      <c r="H1820" s="34">
        <f t="shared" si="116"/>
        <v>8</v>
      </c>
      <c r="I1820" s="12">
        <v>42</v>
      </c>
      <c r="J1820" s="12">
        <v>40</v>
      </c>
      <c r="K1820" s="12">
        <v>40</v>
      </c>
      <c r="L1820" s="12">
        <v>1</v>
      </c>
      <c r="M1820" s="12">
        <v>1</v>
      </c>
      <c r="N1820" s="12">
        <v>32</v>
      </c>
      <c r="O1820" s="12">
        <v>8</v>
      </c>
      <c r="P1820" s="26">
        <v>48500</v>
      </c>
      <c r="Q1820" s="28">
        <v>424831610</v>
      </c>
      <c r="R1820"/>
      <c r="S1820"/>
    </row>
    <row r="1821" spans="1:19">
      <c r="A1821" s="31">
        <f t="shared" si="113"/>
        <v>40</v>
      </c>
      <c r="B1821" s="32" t="str">
        <f>VLOOKUP(K1821,'Tables to Convert'!$B$4:$C$19,2,FALSE)</f>
        <v>Some College</v>
      </c>
      <c r="C1821" s="33">
        <f t="shared" si="114"/>
        <v>0</v>
      </c>
      <c r="D1821" s="32" t="str">
        <f>VLOOKUP(L1821,'Tables to Convert'!$E$3:$F$7,2,FALSE)</f>
        <v>White</v>
      </c>
      <c r="E1821" s="32" t="str">
        <f>VLOOKUP(M1821,'Tables to Convert'!$H$3:$I$5,2,FALSE)</f>
        <v>Female</v>
      </c>
      <c r="F1821" s="32" t="str">
        <f>VLOOKUP(N1821,'Tables to Convert'!$K$3:$L$8,2,FALSE)</f>
        <v>Indiana</v>
      </c>
      <c r="G1821" s="40">
        <f t="shared" si="115"/>
        <v>38</v>
      </c>
      <c r="H1821" s="34">
        <f t="shared" si="116"/>
        <v>8</v>
      </c>
      <c r="I1821" s="12">
        <v>40</v>
      </c>
      <c r="J1821" s="12">
        <v>38</v>
      </c>
      <c r="K1821" s="12">
        <v>42</v>
      </c>
      <c r="L1821" s="12">
        <v>1</v>
      </c>
      <c r="M1821" s="12">
        <v>2</v>
      </c>
      <c r="N1821" s="12">
        <v>32</v>
      </c>
      <c r="O1821" s="12">
        <v>8</v>
      </c>
      <c r="P1821" s="26">
        <v>0</v>
      </c>
      <c r="Q1821" s="28">
        <v>999598119</v>
      </c>
      <c r="R1821"/>
      <c r="S1821"/>
    </row>
    <row r="1822" spans="1:19">
      <c r="A1822" s="31">
        <f t="shared" si="113"/>
        <v>40</v>
      </c>
      <c r="B1822" s="32" t="str">
        <f>VLOOKUP(K1822,'Tables to Convert'!$B$4:$C$19,2,FALSE)</f>
        <v>Some College</v>
      </c>
      <c r="C1822" s="33">
        <f t="shared" si="114"/>
        <v>20000</v>
      </c>
      <c r="D1822" s="32" t="str">
        <f>VLOOKUP(L1822,'Tables to Convert'!$E$3:$F$7,2,FALSE)</f>
        <v>White</v>
      </c>
      <c r="E1822" s="32" t="str">
        <f>VLOOKUP(M1822,'Tables to Convert'!$H$3:$I$5,2,FALSE)</f>
        <v>Male</v>
      </c>
      <c r="F1822" s="32" t="str">
        <f>VLOOKUP(N1822,'Tables to Convert'!$K$3:$L$8,2,FALSE)</f>
        <v>Indiana</v>
      </c>
      <c r="G1822" s="40">
        <f t="shared" si="115"/>
        <v>45</v>
      </c>
      <c r="H1822" s="34">
        <f t="shared" si="116"/>
        <v>8</v>
      </c>
      <c r="I1822" s="12">
        <v>40</v>
      </c>
      <c r="J1822" s="12">
        <v>45</v>
      </c>
      <c r="K1822" s="12">
        <v>40</v>
      </c>
      <c r="L1822" s="12">
        <v>1</v>
      </c>
      <c r="M1822" s="12">
        <v>1</v>
      </c>
      <c r="N1822" s="12">
        <v>32</v>
      </c>
      <c r="O1822" s="12">
        <v>8</v>
      </c>
      <c r="P1822" s="26">
        <v>20000</v>
      </c>
      <c r="Q1822" s="28">
        <v>770295292</v>
      </c>
      <c r="R1822"/>
      <c r="S1822"/>
    </row>
    <row r="1823" spans="1:19">
      <c r="A1823" s="31">
        <f t="shared" si="113"/>
        <v>40</v>
      </c>
      <c r="B1823" s="32" t="str">
        <f>VLOOKUP(K1823,'Tables to Convert'!$B$4:$C$19,2,FALSE)</f>
        <v>Some College</v>
      </c>
      <c r="C1823" s="33">
        <f t="shared" si="114"/>
        <v>9999</v>
      </c>
      <c r="D1823" s="32" t="str">
        <f>VLOOKUP(L1823,'Tables to Convert'!$E$3:$F$7,2,FALSE)</f>
        <v>White</v>
      </c>
      <c r="E1823" s="32" t="str">
        <f>VLOOKUP(M1823,'Tables to Convert'!$H$3:$I$5,2,FALSE)</f>
        <v>Male</v>
      </c>
      <c r="F1823" s="32" t="str">
        <f>VLOOKUP(N1823,'Tables to Convert'!$K$3:$L$8,2,FALSE)</f>
        <v>Indiana</v>
      </c>
      <c r="G1823" s="40">
        <f t="shared" si="115"/>
        <v>39</v>
      </c>
      <c r="H1823" s="34">
        <f t="shared" si="116"/>
        <v>8</v>
      </c>
      <c r="I1823" s="12">
        <v>40</v>
      </c>
      <c r="J1823" s="12">
        <v>39</v>
      </c>
      <c r="K1823" s="12">
        <v>42</v>
      </c>
      <c r="L1823" s="12">
        <v>1</v>
      </c>
      <c r="M1823" s="12">
        <v>1</v>
      </c>
      <c r="N1823" s="12">
        <v>32</v>
      </c>
      <c r="O1823" s="12">
        <v>8</v>
      </c>
      <c r="P1823" s="26">
        <v>9999</v>
      </c>
      <c r="Q1823" s="28">
        <v>553600616</v>
      </c>
      <c r="R1823"/>
      <c r="S1823"/>
    </row>
    <row r="1824" spans="1:19">
      <c r="A1824" s="31">
        <f t="shared" si="113"/>
        <v>50</v>
      </c>
      <c r="B1824" s="32" t="str">
        <f>VLOOKUP(K1824,'Tables to Convert'!$B$4:$C$19,2,FALSE)</f>
        <v>8th Grade or Less</v>
      </c>
      <c r="C1824" s="33">
        <f t="shared" si="114"/>
        <v>20000</v>
      </c>
      <c r="D1824" s="32" t="str">
        <f>VLOOKUP(L1824,'Tables to Convert'!$E$3:$F$7,2,FALSE)</f>
        <v>White</v>
      </c>
      <c r="E1824" s="32" t="str">
        <f>VLOOKUP(M1824,'Tables to Convert'!$H$3:$I$5,2,FALSE)</f>
        <v>Male</v>
      </c>
      <c r="F1824" s="32" t="str">
        <f>VLOOKUP(N1824,'Tables to Convert'!$K$3:$L$8,2,FALSE)</f>
        <v>Indiana</v>
      </c>
      <c r="G1824" s="40">
        <f t="shared" si="115"/>
        <v>51</v>
      </c>
      <c r="H1824" s="34">
        <f t="shared" si="116"/>
        <v>8</v>
      </c>
      <c r="I1824" s="12">
        <v>50</v>
      </c>
      <c r="J1824" s="12">
        <v>51</v>
      </c>
      <c r="K1824" s="12">
        <v>32</v>
      </c>
      <c r="L1824" s="12">
        <v>1</v>
      </c>
      <c r="M1824" s="12">
        <v>1</v>
      </c>
      <c r="N1824" s="12">
        <v>32</v>
      </c>
      <c r="O1824" s="12">
        <v>8</v>
      </c>
      <c r="P1824" s="26">
        <v>20000</v>
      </c>
      <c r="Q1824" s="28">
        <v>655177304</v>
      </c>
      <c r="R1824"/>
      <c r="S1824"/>
    </row>
    <row r="1825" spans="1:19">
      <c r="A1825" s="31">
        <f t="shared" si="113"/>
        <v>40</v>
      </c>
      <c r="B1825" s="32" t="str">
        <f>VLOOKUP(K1825,'Tables to Convert'!$B$4:$C$19,2,FALSE)</f>
        <v>Bachelors</v>
      </c>
      <c r="C1825" s="33">
        <f t="shared" si="114"/>
        <v>70000</v>
      </c>
      <c r="D1825" s="32" t="str">
        <f>VLOOKUP(L1825,'Tables to Convert'!$E$3:$F$7,2,FALSE)</f>
        <v>White</v>
      </c>
      <c r="E1825" s="32" t="str">
        <f>VLOOKUP(M1825,'Tables to Convert'!$H$3:$I$5,2,FALSE)</f>
        <v>Male</v>
      </c>
      <c r="F1825" s="32" t="str">
        <f>VLOOKUP(N1825,'Tables to Convert'!$K$3:$L$8,2,FALSE)</f>
        <v>Indiana</v>
      </c>
      <c r="G1825" s="40">
        <f t="shared" si="115"/>
        <v>41</v>
      </c>
      <c r="H1825" s="34">
        <f t="shared" si="116"/>
        <v>5</v>
      </c>
      <c r="I1825" s="12">
        <v>40</v>
      </c>
      <c r="J1825" s="12">
        <v>41</v>
      </c>
      <c r="K1825" s="12">
        <v>44</v>
      </c>
      <c r="L1825" s="12">
        <v>1</v>
      </c>
      <c r="M1825" s="12">
        <v>1</v>
      </c>
      <c r="N1825" s="12">
        <v>32</v>
      </c>
      <c r="O1825" s="12">
        <v>5</v>
      </c>
      <c r="P1825" s="26">
        <v>70000</v>
      </c>
      <c r="Q1825" s="28">
        <v>714515870</v>
      </c>
      <c r="R1825"/>
      <c r="S1825"/>
    </row>
    <row r="1826" spans="1:19">
      <c r="A1826" s="31">
        <f t="shared" si="113"/>
        <v>48</v>
      </c>
      <c r="B1826" s="32" t="str">
        <f>VLOOKUP(K1826,'Tables to Convert'!$B$4:$C$19,2,FALSE)</f>
        <v>Some College</v>
      </c>
      <c r="C1826" s="33">
        <f t="shared" si="114"/>
        <v>75000</v>
      </c>
      <c r="D1826" s="32" t="str">
        <f>VLOOKUP(L1826,'Tables to Convert'!$E$3:$F$7,2,FALSE)</f>
        <v>White</v>
      </c>
      <c r="E1826" s="32" t="str">
        <f>VLOOKUP(M1826,'Tables to Convert'!$H$3:$I$5,2,FALSE)</f>
        <v>Female</v>
      </c>
      <c r="F1826" s="32" t="str">
        <f>VLOOKUP(N1826,'Tables to Convert'!$K$3:$L$8,2,FALSE)</f>
        <v>Indiana</v>
      </c>
      <c r="G1826" s="40">
        <f t="shared" si="115"/>
        <v>42</v>
      </c>
      <c r="H1826" s="34">
        <f t="shared" si="116"/>
        <v>5</v>
      </c>
      <c r="I1826" s="12">
        <v>48</v>
      </c>
      <c r="J1826" s="12">
        <v>42</v>
      </c>
      <c r="K1826" s="12">
        <v>43</v>
      </c>
      <c r="L1826" s="12">
        <v>1</v>
      </c>
      <c r="M1826" s="12">
        <v>2</v>
      </c>
      <c r="N1826" s="12">
        <v>32</v>
      </c>
      <c r="O1826" s="12">
        <v>5</v>
      </c>
      <c r="P1826" s="26">
        <v>75000</v>
      </c>
      <c r="Q1826" s="28">
        <v>494292148</v>
      </c>
      <c r="R1826"/>
      <c r="S1826"/>
    </row>
    <row r="1827" spans="1:19">
      <c r="A1827" s="31">
        <f t="shared" si="113"/>
        <v>40</v>
      </c>
      <c r="B1827" s="32" t="str">
        <f>VLOOKUP(K1827,'Tables to Convert'!$B$4:$C$19,2,FALSE)</f>
        <v>High School Diploma</v>
      </c>
      <c r="C1827" s="33">
        <f t="shared" si="114"/>
        <v>14480</v>
      </c>
      <c r="D1827" s="32" t="str">
        <f>VLOOKUP(L1827,'Tables to Convert'!$E$3:$F$7,2,FALSE)</f>
        <v>White</v>
      </c>
      <c r="E1827" s="32" t="str">
        <f>VLOOKUP(M1827,'Tables to Convert'!$H$3:$I$5,2,FALSE)</f>
        <v>Male</v>
      </c>
      <c r="F1827" s="32" t="str">
        <f>VLOOKUP(N1827,'Tables to Convert'!$K$3:$L$8,2,FALSE)</f>
        <v>Indiana</v>
      </c>
      <c r="G1827" s="40">
        <f t="shared" si="115"/>
        <v>35</v>
      </c>
      <c r="H1827" s="34">
        <f t="shared" si="116"/>
        <v>7</v>
      </c>
      <c r="I1827" s="12">
        <v>40</v>
      </c>
      <c r="J1827" s="12">
        <v>35</v>
      </c>
      <c r="K1827" s="12">
        <v>39</v>
      </c>
      <c r="L1827" s="12">
        <v>1</v>
      </c>
      <c r="M1827" s="12">
        <v>1</v>
      </c>
      <c r="N1827" s="12">
        <v>32</v>
      </c>
      <c r="O1827" s="12">
        <v>7</v>
      </c>
      <c r="P1827" s="26">
        <v>14480</v>
      </c>
      <c r="Q1827" s="28">
        <v>476540836</v>
      </c>
      <c r="R1827"/>
      <c r="S1827"/>
    </row>
    <row r="1828" spans="1:19">
      <c r="A1828" s="31">
        <f t="shared" si="113"/>
        <v>40</v>
      </c>
      <c r="B1828" s="32" t="str">
        <f>VLOOKUP(K1828,'Tables to Convert'!$B$4:$C$19,2,FALSE)</f>
        <v>Some College</v>
      </c>
      <c r="C1828" s="33">
        <f t="shared" si="114"/>
        <v>29963</v>
      </c>
      <c r="D1828" s="32" t="str">
        <f>VLOOKUP(L1828,'Tables to Convert'!$E$3:$F$7,2,FALSE)</f>
        <v>White</v>
      </c>
      <c r="E1828" s="32" t="str">
        <f>VLOOKUP(M1828,'Tables to Convert'!$H$3:$I$5,2,FALSE)</f>
        <v>Female</v>
      </c>
      <c r="F1828" s="32" t="str">
        <f>VLOOKUP(N1828,'Tables to Convert'!$K$3:$L$8,2,FALSE)</f>
        <v>Indiana</v>
      </c>
      <c r="G1828" s="40">
        <f t="shared" si="115"/>
        <v>43</v>
      </c>
      <c r="H1828" s="34">
        <f t="shared" si="116"/>
        <v>8</v>
      </c>
      <c r="I1828" s="12">
        <v>40</v>
      </c>
      <c r="J1828" s="12">
        <v>43</v>
      </c>
      <c r="K1828" s="12">
        <v>40</v>
      </c>
      <c r="L1828" s="12">
        <v>1</v>
      </c>
      <c r="M1828" s="12">
        <v>2</v>
      </c>
      <c r="N1828" s="12">
        <v>32</v>
      </c>
      <c r="O1828" s="12">
        <v>8</v>
      </c>
      <c r="P1828" s="26">
        <v>29963</v>
      </c>
      <c r="Q1828" s="28">
        <v>578253931</v>
      </c>
      <c r="R1828"/>
      <c r="S1828"/>
    </row>
    <row r="1829" spans="1:19">
      <c r="A1829" s="31">
        <f t="shared" si="113"/>
        <v>50</v>
      </c>
      <c r="B1829" s="32" t="str">
        <f>VLOOKUP(K1829,'Tables to Convert'!$B$4:$C$19,2,FALSE)</f>
        <v>High School Diploma</v>
      </c>
      <c r="C1829" s="33">
        <f t="shared" si="114"/>
        <v>50000</v>
      </c>
      <c r="D1829" s="32" t="str">
        <f>VLOOKUP(L1829,'Tables to Convert'!$E$3:$F$7,2,FALSE)</f>
        <v>White</v>
      </c>
      <c r="E1829" s="32" t="str">
        <f>VLOOKUP(M1829,'Tables to Convert'!$H$3:$I$5,2,FALSE)</f>
        <v>Male</v>
      </c>
      <c r="F1829" s="32" t="str">
        <f>VLOOKUP(N1829,'Tables to Convert'!$K$3:$L$8,2,FALSE)</f>
        <v>Indiana</v>
      </c>
      <c r="G1829" s="40">
        <f t="shared" si="115"/>
        <v>38</v>
      </c>
      <c r="H1829" s="34">
        <f t="shared" si="116"/>
        <v>8</v>
      </c>
      <c r="I1829" s="12">
        <v>50</v>
      </c>
      <c r="J1829" s="12">
        <v>38</v>
      </c>
      <c r="K1829" s="12">
        <v>39</v>
      </c>
      <c r="L1829" s="12">
        <v>1</v>
      </c>
      <c r="M1829" s="12">
        <v>1</v>
      </c>
      <c r="N1829" s="12">
        <v>32</v>
      </c>
      <c r="O1829" s="12">
        <v>8</v>
      </c>
      <c r="P1829" s="26">
        <v>50000</v>
      </c>
      <c r="Q1829" s="28">
        <v>811531735</v>
      </c>
      <c r="R1829"/>
      <c r="S1829"/>
    </row>
    <row r="1830" spans="1:19">
      <c r="A1830" s="31">
        <f t="shared" si="113"/>
        <v>40</v>
      </c>
      <c r="B1830" s="32" t="str">
        <f>VLOOKUP(K1830,'Tables to Convert'!$B$4:$C$19,2,FALSE)</f>
        <v>Some College</v>
      </c>
      <c r="C1830" s="33">
        <f t="shared" si="114"/>
        <v>12000</v>
      </c>
      <c r="D1830" s="32" t="str">
        <f>VLOOKUP(L1830,'Tables to Convert'!$E$3:$F$7,2,FALSE)</f>
        <v>White</v>
      </c>
      <c r="E1830" s="32" t="str">
        <f>VLOOKUP(M1830,'Tables to Convert'!$H$3:$I$5,2,FALSE)</f>
        <v>Female</v>
      </c>
      <c r="F1830" s="32" t="str">
        <f>VLOOKUP(N1830,'Tables to Convert'!$K$3:$L$8,2,FALSE)</f>
        <v>Indiana</v>
      </c>
      <c r="G1830" s="40">
        <f t="shared" si="115"/>
        <v>29</v>
      </c>
      <c r="H1830" s="34">
        <f t="shared" si="116"/>
        <v>7</v>
      </c>
      <c r="I1830" s="12">
        <v>40</v>
      </c>
      <c r="J1830" s="12">
        <v>29</v>
      </c>
      <c r="K1830" s="12">
        <v>42</v>
      </c>
      <c r="L1830" s="12">
        <v>1</v>
      </c>
      <c r="M1830" s="12">
        <v>2</v>
      </c>
      <c r="N1830" s="12">
        <v>32</v>
      </c>
      <c r="O1830" s="12">
        <v>7</v>
      </c>
      <c r="P1830" s="26">
        <v>12000</v>
      </c>
      <c r="Q1830" s="28">
        <v>936947877</v>
      </c>
      <c r="R1830"/>
      <c r="S1830"/>
    </row>
    <row r="1831" spans="1:19">
      <c r="A1831" s="31">
        <f t="shared" si="113"/>
        <v>40</v>
      </c>
      <c r="B1831" s="32" t="str">
        <f>VLOOKUP(K1831,'Tables to Convert'!$B$4:$C$19,2,FALSE)</f>
        <v>Some College</v>
      </c>
      <c r="C1831" s="33">
        <f t="shared" si="114"/>
        <v>28692</v>
      </c>
      <c r="D1831" s="32" t="str">
        <f>VLOOKUP(L1831,'Tables to Convert'!$E$3:$F$7,2,FALSE)</f>
        <v>White</v>
      </c>
      <c r="E1831" s="32" t="str">
        <f>VLOOKUP(M1831,'Tables to Convert'!$H$3:$I$5,2,FALSE)</f>
        <v>Male</v>
      </c>
      <c r="F1831" s="32" t="str">
        <f>VLOOKUP(N1831,'Tables to Convert'!$K$3:$L$8,2,FALSE)</f>
        <v>Indiana</v>
      </c>
      <c r="G1831" s="40">
        <f t="shared" si="115"/>
        <v>56</v>
      </c>
      <c r="H1831" s="34">
        <f t="shared" si="116"/>
        <v>7</v>
      </c>
      <c r="I1831" s="12">
        <v>40</v>
      </c>
      <c r="J1831" s="12">
        <v>56</v>
      </c>
      <c r="K1831" s="12">
        <v>40</v>
      </c>
      <c r="L1831" s="12">
        <v>1</v>
      </c>
      <c r="M1831" s="12">
        <v>1</v>
      </c>
      <c r="N1831" s="12">
        <v>32</v>
      </c>
      <c r="O1831" s="12">
        <v>7</v>
      </c>
      <c r="P1831" s="26">
        <v>28692</v>
      </c>
      <c r="Q1831" s="28">
        <v>730584012</v>
      </c>
      <c r="R1831"/>
      <c r="S1831"/>
    </row>
    <row r="1832" spans="1:19">
      <c r="A1832" s="31">
        <f t="shared" si="113"/>
        <v>40</v>
      </c>
      <c r="B1832" s="32" t="str">
        <f>VLOOKUP(K1832,'Tables to Convert'!$B$4:$C$19,2,FALSE)</f>
        <v>8th Grade or Less</v>
      </c>
      <c r="C1832" s="33">
        <f t="shared" si="114"/>
        <v>12000</v>
      </c>
      <c r="D1832" s="32" t="str">
        <f>VLOOKUP(L1832,'Tables to Convert'!$E$3:$F$7,2,FALSE)</f>
        <v>White</v>
      </c>
      <c r="E1832" s="32" t="str">
        <f>VLOOKUP(M1832,'Tables to Convert'!$H$3:$I$5,2,FALSE)</f>
        <v>Female</v>
      </c>
      <c r="F1832" s="32" t="str">
        <f>VLOOKUP(N1832,'Tables to Convert'!$K$3:$L$8,2,FALSE)</f>
        <v>Indiana</v>
      </c>
      <c r="G1832" s="40">
        <f t="shared" si="115"/>
        <v>54</v>
      </c>
      <c r="H1832" s="34">
        <f t="shared" si="116"/>
        <v>7</v>
      </c>
      <c r="I1832" s="12">
        <v>40</v>
      </c>
      <c r="J1832" s="12">
        <v>54</v>
      </c>
      <c r="K1832" s="12">
        <v>34</v>
      </c>
      <c r="L1832" s="12">
        <v>1</v>
      </c>
      <c r="M1832" s="12">
        <v>2</v>
      </c>
      <c r="N1832" s="12">
        <v>32</v>
      </c>
      <c r="O1832" s="12">
        <v>7</v>
      </c>
      <c r="P1832" s="26">
        <v>12000</v>
      </c>
      <c r="Q1832" s="28">
        <v>73238511</v>
      </c>
      <c r="R1832"/>
      <c r="S1832"/>
    </row>
    <row r="1833" spans="1:19">
      <c r="A1833" s="31">
        <f t="shared" si="113"/>
        <v>40</v>
      </c>
      <c r="B1833" s="32" t="str">
        <f>VLOOKUP(K1833,'Tables to Convert'!$B$4:$C$19,2,FALSE)</f>
        <v>Bachelors</v>
      </c>
      <c r="C1833" s="33">
        <f t="shared" si="114"/>
        <v>55000</v>
      </c>
      <c r="D1833" s="32" t="str">
        <f>VLOOKUP(L1833,'Tables to Convert'!$E$3:$F$7,2,FALSE)</f>
        <v>Black</v>
      </c>
      <c r="E1833" s="32" t="str">
        <f>VLOOKUP(M1833,'Tables to Convert'!$H$3:$I$5,2,FALSE)</f>
        <v>Male</v>
      </c>
      <c r="F1833" s="32" t="str">
        <f>VLOOKUP(N1833,'Tables to Convert'!$K$3:$L$8,2,FALSE)</f>
        <v>Indiana</v>
      </c>
      <c r="G1833" s="40">
        <f t="shared" si="115"/>
        <v>42</v>
      </c>
      <c r="H1833" s="34">
        <f t="shared" si="116"/>
        <v>4</v>
      </c>
      <c r="I1833" s="12">
        <v>40</v>
      </c>
      <c r="J1833" s="12">
        <v>42</v>
      </c>
      <c r="K1833" s="12">
        <v>44</v>
      </c>
      <c r="L1833" s="12">
        <v>2</v>
      </c>
      <c r="M1833" s="12">
        <v>1</v>
      </c>
      <c r="N1833" s="12">
        <v>32</v>
      </c>
      <c r="O1833" s="12">
        <v>4</v>
      </c>
      <c r="P1833" s="26">
        <v>55000</v>
      </c>
      <c r="Q1833" s="28">
        <v>880478050</v>
      </c>
      <c r="R1833"/>
      <c r="S1833"/>
    </row>
    <row r="1834" spans="1:19">
      <c r="A1834" s="31">
        <f t="shared" si="113"/>
        <v>80</v>
      </c>
      <c r="B1834" s="32" t="str">
        <f>VLOOKUP(K1834,'Tables to Convert'!$B$4:$C$19,2,FALSE)</f>
        <v>Some College</v>
      </c>
      <c r="C1834" s="33">
        <f t="shared" si="114"/>
        <v>0</v>
      </c>
      <c r="D1834" s="32" t="str">
        <f>VLOOKUP(L1834,'Tables to Convert'!$E$3:$F$7,2,FALSE)</f>
        <v>Black</v>
      </c>
      <c r="E1834" s="32" t="str">
        <f>VLOOKUP(M1834,'Tables to Convert'!$H$3:$I$5,2,FALSE)</f>
        <v>Female</v>
      </c>
      <c r="F1834" s="32" t="str">
        <f>VLOOKUP(N1834,'Tables to Convert'!$K$3:$L$8,2,FALSE)</f>
        <v>Indiana</v>
      </c>
      <c r="G1834" s="40">
        <f t="shared" si="115"/>
        <v>36</v>
      </c>
      <c r="H1834" s="34">
        <f t="shared" si="116"/>
        <v>4</v>
      </c>
      <c r="I1834" s="12">
        <v>80</v>
      </c>
      <c r="J1834" s="12">
        <v>36</v>
      </c>
      <c r="K1834" s="12">
        <v>43</v>
      </c>
      <c r="L1834" s="12">
        <v>2</v>
      </c>
      <c r="M1834" s="12">
        <v>2</v>
      </c>
      <c r="N1834" s="12">
        <v>32</v>
      </c>
      <c r="O1834" s="12">
        <v>4</v>
      </c>
      <c r="P1834" s="26">
        <v>0</v>
      </c>
      <c r="Q1834" s="28">
        <v>593886660</v>
      </c>
      <c r="R1834"/>
      <c r="S1834"/>
    </row>
    <row r="1835" spans="1:19">
      <c r="A1835" s="31">
        <f t="shared" si="113"/>
        <v>40</v>
      </c>
      <c r="B1835" s="32" t="str">
        <f>VLOOKUP(K1835,'Tables to Convert'!$B$4:$C$19,2,FALSE)</f>
        <v>High School Diploma</v>
      </c>
      <c r="C1835" s="33">
        <f t="shared" si="114"/>
        <v>23000</v>
      </c>
      <c r="D1835" s="32" t="str">
        <f>VLOOKUP(L1835,'Tables to Convert'!$E$3:$F$7,2,FALSE)</f>
        <v>White</v>
      </c>
      <c r="E1835" s="32" t="str">
        <f>VLOOKUP(M1835,'Tables to Convert'!$H$3:$I$5,2,FALSE)</f>
        <v>Male</v>
      </c>
      <c r="F1835" s="32" t="str">
        <f>VLOOKUP(N1835,'Tables to Convert'!$K$3:$L$8,2,FALSE)</f>
        <v>Indiana</v>
      </c>
      <c r="G1835" s="40">
        <f t="shared" si="115"/>
        <v>49</v>
      </c>
      <c r="H1835" s="34">
        <f t="shared" si="116"/>
        <v>6</v>
      </c>
      <c r="I1835" s="12">
        <v>40</v>
      </c>
      <c r="J1835" s="12">
        <v>49</v>
      </c>
      <c r="K1835" s="12">
        <v>39</v>
      </c>
      <c r="L1835" s="12">
        <v>1</v>
      </c>
      <c r="M1835" s="12">
        <v>1</v>
      </c>
      <c r="N1835" s="12">
        <v>32</v>
      </c>
      <c r="O1835" s="12">
        <v>6</v>
      </c>
      <c r="P1835" s="26">
        <v>23000</v>
      </c>
      <c r="Q1835" s="28">
        <v>230255211</v>
      </c>
      <c r="R1835"/>
      <c r="S1835"/>
    </row>
    <row r="1836" spans="1:19">
      <c r="A1836" s="31">
        <f t="shared" si="113"/>
        <v>40</v>
      </c>
      <c r="B1836" s="32" t="str">
        <f>VLOOKUP(K1836,'Tables to Convert'!$B$4:$C$19,2,FALSE)</f>
        <v>High School Diploma</v>
      </c>
      <c r="C1836" s="33">
        <f t="shared" si="114"/>
        <v>15000</v>
      </c>
      <c r="D1836" s="32" t="str">
        <f>VLOOKUP(L1836,'Tables to Convert'!$E$3:$F$7,2,FALSE)</f>
        <v>White</v>
      </c>
      <c r="E1836" s="32" t="str">
        <f>VLOOKUP(M1836,'Tables to Convert'!$H$3:$I$5,2,FALSE)</f>
        <v>Female</v>
      </c>
      <c r="F1836" s="32" t="str">
        <f>VLOOKUP(N1836,'Tables to Convert'!$K$3:$L$8,2,FALSE)</f>
        <v>Indiana</v>
      </c>
      <c r="G1836" s="40">
        <f t="shared" si="115"/>
        <v>45</v>
      </c>
      <c r="H1836" s="34">
        <f t="shared" si="116"/>
        <v>6</v>
      </c>
      <c r="I1836" s="12">
        <v>40</v>
      </c>
      <c r="J1836" s="12">
        <v>45</v>
      </c>
      <c r="K1836" s="12">
        <v>39</v>
      </c>
      <c r="L1836" s="12">
        <v>1</v>
      </c>
      <c r="M1836" s="12">
        <v>2</v>
      </c>
      <c r="N1836" s="12">
        <v>32</v>
      </c>
      <c r="O1836" s="12">
        <v>6</v>
      </c>
      <c r="P1836" s="26">
        <v>15000</v>
      </c>
      <c r="Q1836" s="28">
        <v>330002767</v>
      </c>
      <c r="R1836"/>
      <c r="S1836"/>
    </row>
    <row r="1837" spans="1:19">
      <c r="A1837" s="31">
        <f t="shared" si="113"/>
        <v>40</v>
      </c>
      <c r="B1837" s="32" t="str">
        <f>VLOOKUP(K1837,'Tables to Convert'!$B$4:$C$19,2,FALSE)</f>
        <v>High School Diploma</v>
      </c>
      <c r="C1837" s="33">
        <f t="shared" si="114"/>
        <v>9000</v>
      </c>
      <c r="D1837" s="32" t="str">
        <f>VLOOKUP(L1837,'Tables to Convert'!$E$3:$F$7,2,FALSE)</f>
        <v>White</v>
      </c>
      <c r="E1837" s="32" t="str">
        <f>VLOOKUP(M1837,'Tables to Convert'!$H$3:$I$5,2,FALSE)</f>
        <v>Male</v>
      </c>
      <c r="F1837" s="32" t="str">
        <f>VLOOKUP(N1837,'Tables to Convert'!$K$3:$L$8,2,FALSE)</f>
        <v>Indiana</v>
      </c>
      <c r="G1837" s="40">
        <f t="shared" si="115"/>
        <v>20</v>
      </c>
      <c r="H1837" s="34">
        <f t="shared" si="116"/>
        <v>2</v>
      </c>
      <c r="I1837" s="12">
        <v>40</v>
      </c>
      <c r="J1837" s="12">
        <v>20</v>
      </c>
      <c r="K1837" s="12">
        <v>39</v>
      </c>
      <c r="L1837" s="12">
        <v>1</v>
      </c>
      <c r="M1837" s="12">
        <v>1</v>
      </c>
      <c r="N1837" s="12">
        <v>32</v>
      </c>
      <c r="O1837" s="12">
        <v>2</v>
      </c>
      <c r="P1837" s="26">
        <v>9000</v>
      </c>
      <c r="Q1837" s="28">
        <v>809623264</v>
      </c>
      <c r="R1837"/>
      <c r="S1837"/>
    </row>
    <row r="1838" spans="1:19">
      <c r="A1838" s="31">
        <f t="shared" si="113"/>
        <v>48</v>
      </c>
      <c r="B1838" s="32" t="str">
        <f>VLOOKUP(K1838,'Tables to Convert'!$B$4:$C$19,2,FALSE)</f>
        <v>High School Diploma</v>
      </c>
      <c r="C1838" s="33">
        <f t="shared" si="114"/>
        <v>48000</v>
      </c>
      <c r="D1838" s="32" t="str">
        <f>VLOOKUP(L1838,'Tables to Convert'!$E$3:$F$7,2,FALSE)</f>
        <v>White</v>
      </c>
      <c r="E1838" s="32" t="str">
        <f>VLOOKUP(M1838,'Tables to Convert'!$H$3:$I$5,2,FALSE)</f>
        <v>Male</v>
      </c>
      <c r="F1838" s="32" t="str">
        <f>VLOOKUP(N1838,'Tables to Convert'!$K$3:$L$8,2,FALSE)</f>
        <v>Indiana</v>
      </c>
      <c r="G1838" s="40">
        <f t="shared" si="115"/>
        <v>57</v>
      </c>
      <c r="H1838" s="34">
        <f t="shared" si="116"/>
        <v>5</v>
      </c>
      <c r="I1838" s="12">
        <v>48</v>
      </c>
      <c r="J1838" s="12">
        <v>57</v>
      </c>
      <c r="K1838" s="12">
        <v>39</v>
      </c>
      <c r="L1838" s="12">
        <v>1</v>
      </c>
      <c r="M1838" s="12">
        <v>1</v>
      </c>
      <c r="N1838" s="12">
        <v>32</v>
      </c>
      <c r="O1838" s="12">
        <v>5</v>
      </c>
      <c r="P1838" s="26">
        <v>48000</v>
      </c>
      <c r="Q1838" s="28">
        <v>970843047</v>
      </c>
      <c r="R1838"/>
      <c r="S1838"/>
    </row>
    <row r="1839" spans="1:19">
      <c r="A1839" s="31">
        <f t="shared" si="113"/>
        <v>40</v>
      </c>
      <c r="B1839" s="32" t="str">
        <f>VLOOKUP(K1839,'Tables to Convert'!$B$4:$C$19,2,FALSE)</f>
        <v>High School Diploma</v>
      </c>
      <c r="C1839" s="33">
        <f t="shared" si="114"/>
        <v>35000</v>
      </c>
      <c r="D1839" s="32" t="str">
        <f>VLOOKUP(L1839,'Tables to Convert'!$E$3:$F$7,2,FALSE)</f>
        <v>White</v>
      </c>
      <c r="E1839" s="32" t="str">
        <f>VLOOKUP(M1839,'Tables to Convert'!$H$3:$I$5,2,FALSE)</f>
        <v>Male</v>
      </c>
      <c r="F1839" s="32" t="str">
        <f>VLOOKUP(N1839,'Tables to Convert'!$K$3:$L$8,2,FALSE)</f>
        <v>Indiana</v>
      </c>
      <c r="G1839" s="40">
        <f t="shared" si="115"/>
        <v>44</v>
      </c>
      <c r="H1839" s="34">
        <f t="shared" si="116"/>
        <v>5</v>
      </c>
      <c r="I1839" s="12">
        <v>40</v>
      </c>
      <c r="J1839" s="12">
        <v>44</v>
      </c>
      <c r="K1839" s="12">
        <v>39</v>
      </c>
      <c r="L1839" s="12">
        <v>1</v>
      </c>
      <c r="M1839" s="12">
        <v>1</v>
      </c>
      <c r="N1839" s="12">
        <v>32</v>
      </c>
      <c r="O1839" s="12">
        <v>5</v>
      </c>
      <c r="P1839" s="26">
        <v>35000</v>
      </c>
      <c r="Q1839" s="28">
        <v>964674794</v>
      </c>
      <c r="R1839"/>
      <c r="S1839"/>
    </row>
    <row r="1840" spans="1:19">
      <c r="A1840" s="31">
        <f t="shared" si="113"/>
        <v>59</v>
      </c>
      <c r="B1840" s="32" t="str">
        <f>VLOOKUP(K1840,'Tables to Convert'!$B$4:$C$19,2,FALSE)</f>
        <v>Some College</v>
      </c>
      <c r="C1840" s="33">
        <f t="shared" si="114"/>
        <v>50000</v>
      </c>
      <c r="D1840" s="32" t="str">
        <f>VLOOKUP(L1840,'Tables to Convert'!$E$3:$F$7,2,FALSE)</f>
        <v>White</v>
      </c>
      <c r="E1840" s="32" t="str">
        <f>VLOOKUP(M1840,'Tables to Convert'!$H$3:$I$5,2,FALSE)</f>
        <v>Male</v>
      </c>
      <c r="F1840" s="32" t="str">
        <f>VLOOKUP(N1840,'Tables to Convert'!$K$3:$L$8,2,FALSE)</f>
        <v>Indiana</v>
      </c>
      <c r="G1840" s="40">
        <f t="shared" si="115"/>
        <v>35</v>
      </c>
      <c r="H1840" s="34">
        <f t="shared" si="116"/>
        <v>7</v>
      </c>
      <c r="I1840" s="12">
        <v>59</v>
      </c>
      <c r="J1840" s="12">
        <v>35</v>
      </c>
      <c r="K1840" s="12">
        <v>43</v>
      </c>
      <c r="L1840" s="12">
        <v>1</v>
      </c>
      <c r="M1840" s="12">
        <v>1</v>
      </c>
      <c r="N1840" s="12">
        <v>32</v>
      </c>
      <c r="O1840" s="12">
        <v>7</v>
      </c>
      <c r="P1840" s="26">
        <v>50000</v>
      </c>
      <c r="Q1840" s="28">
        <v>599042757</v>
      </c>
      <c r="R1840"/>
      <c r="S1840"/>
    </row>
    <row r="1841" spans="1:19">
      <c r="A1841" s="31">
        <f t="shared" si="113"/>
        <v>50</v>
      </c>
      <c r="B1841" s="32" t="str">
        <f>VLOOKUP(K1841,'Tables to Convert'!$B$4:$C$19,2,FALSE)</f>
        <v>Bachelors</v>
      </c>
      <c r="C1841" s="33">
        <f t="shared" si="114"/>
        <v>80000</v>
      </c>
      <c r="D1841" s="32" t="str">
        <f>VLOOKUP(L1841,'Tables to Convert'!$E$3:$F$7,2,FALSE)</f>
        <v>White</v>
      </c>
      <c r="E1841" s="32" t="str">
        <f>VLOOKUP(M1841,'Tables to Convert'!$H$3:$I$5,2,FALSE)</f>
        <v>Male</v>
      </c>
      <c r="F1841" s="32" t="str">
        <f>VLOOKUP(N1841,'Tables to Convert'!$K$3:$L$8,2,FALSE)</f>
        <v>Indiana</v>
      </c>
      <c r="G1841" s="40">
        <f t="shared" si="115"/>
        <v>45</v>
      </c>
      <c r="H1841" s="34">
        <f t="shared" si="116"/>
        <v>7</v>
      </c>
      <c r="I1841" s="12">
        <v>50</v>
      </c>
      <c r="J1841" s="12">
        <v>45</v>
      </c>
      <c r="K1841" s="12">
        <v>44</v>
      </c>
      <c r="L1841" s="12">
        <v>1</v>
      </c>
      <c r="M1841" s="12">
        <v>1</v>
      </c>
      <c r="N1841" s="12">
        <v>32</v>
      </c>
      <c r="O1841" s="12">
        <v>7</v>
      </c>
      <c r="P1841" s="26">
        <v>80000</v>
      </c>
      <c r="Q1841" s="28">
        <v>115799343</v>
      </c>
      <c r="R1841"/>
      <c r="S1841"/>
    </row>
    <row r="1842" spans="1:19">
      <c r="A1842" s="31">
        <f t="shared" si="113"/>
        <v>40</v>
      </c>
      <c r="B1842" s="32" t="str">
        <f>VLOOKUP(K1842,'Tables to Convert'!$B$4:$C$19,2,FALSE)</f>
        <v>Some College</v>
      </c>
      <c r="C1842" s="33">
        <f t="shared" si="114"/>
        <v>48916</v>
      </c>
      <c r="D1842" s="32" t="str">
        <f>VLOOKUP(L1842,'Tables to Convert'!$E$3:$F$7,2,FALSE)</f>
        <v>White</v>
      </c>
      <c r="E1842" s="32" t="str">
        <f>VLOOKUP(M1842,'Tables to Convert'!$H$3:$I$5,2,FALSE)</f>
        <v>Male</v>
      </c>
      <c r="F1842" s="32" t="str">
        <f>VLOOKUP(N1842,'Tables to Convert'!$K$3:$L$8,2,FALSE)</f>
        <v>Indiana</v>
      </c>
      <c r="G1842" s="40">
        <f t="shared" si="115"/>
        <v>45</v>
      </c>
      <c r="H1842" s="34">
        <f t="shared" si="116"/>
        <v>8</v>
      </c>
      <c r="I1842" s="12">
        <v>40</v>
      </c>
      <c r="J1842" s="12">
        <v>45</v>
      </c>
      <c r="K1842" s="12">
        <v>40</v>
      </c>
      <c r="L1842" s="12">
        <v>1</v>
      </c>
      <c r="M1842" s="12">
        <v>1</v>
      </c>
      <c r="N1842" s="12">
        <v>32</v>
      </c>
      <c r="O1842" s="12">
        <v>8</v>
      </c>
      <c r="P1842" s="26">
        <v>48916</v>
      </c>
      <c r="Q1842" s="28">
        <v>755675071</v>
      </c>
      <c r="R1842"/>
      <c r="S1842"/>
    </row>
    <row r="1843" spans="1:19">
      <c r="A1843" s="31">
        <f t="shared" si="113"/>
        <v>40</v>
      </c>
      <c r="B1843" s="32" t="str">
        <f>VLOOKUP(K1843,'Tables to Convert'!$B$4:$C$19,2,FALSE)</f>
        <v>High School Diploma</v>
      </c>
      <c r="C1843" s="33">
        <f t="shared" si="114"/>
        <v>31000</v>
      </c>
      <c r="D1843" s="32" t="str">
        <f>VLOOKUP(L1843,'Tables to Convert'!$E$3:$F$7,2,FALSE)</f>
        <v>White</v>
      </c>
      <c r="E1843" s="32" t="str">
        <f>VLOOKUP(M1843,'Tables to Convert'!$H$3:$I$5,2,FALSE)</f>
        <v>Female</v>
      </c>
      <c r="F1843" s="32" t="str">
        <f>VLOOKUP(N1843,'Tables to Convert'!$K$3:$L$8,2,FALSE)</f>
        <v>Indiana</v>
      </c>
      <c r="G1843" s="40">
        <f t="shared" si="115"/>
        <v>44</v>
      </c>
      <c r="H1843" s="34">
        <f t="shared" si="116"/>
        <v>8</v>
      </c>
      <c r="I1843" s="12">
        <v>40</v>
      </c>
      <c r="J1843" s="12">
        <v>44</v>
      </c>
      <c r="K1843" s="12">
        <v>39</v>
      </c>
      <c r="L1843" s="12">
        <v>1</v>
      </c>
      <c r="M1843" s="12">
        <v>2</v>
      </c>
      <c r="N1843" s="12">
        <v>32</v>
      </c>
      <c r="O1843" s="12">
        <v>8</v>
      </c>
      <c r="P1843" s="26">
        <v>31000</v>
      </c>
      <c r="Q1843" s="28">
        <v>120142563</v>
      </c>
      <c r="R1843"/>
      <c r="S1843"/>
    </row>
    <row r="1844" spans="1:19">
      <c r="A1844" s="31">
        <f t="shared" si="113"/>
        <v>40</v>
      </c>
      <c r="B1844" s="32" t="str">
        <f>VLOOKUP(K1844,'Tables to Convert'!$B$4:$C$19,2,FALSE)</f>
        <v>High School Diploma</v>
      </c>
      <c r="C1844" s="33">
        <f t="shared" si="114"/>
        <v>28825</v>
      </c>
      <c r="D1844" s="32" t="str">
        <f>VLOOKUP(L1844,'Tables to Convert'!$E$3:$F$7,2,FALSE)</f>
        <v>White</v>
      </c>
      <c r="E1844" s="32" t="str">
        <f>VLOOKUP(M1844,'Tables to Convert'!$H$3:$I$5,2,FALSE)</f>
        <v>Male</v>
      </c>
      <c r="F1844" s="32" t="str">
        <f>VLOOKUP(N1844,'Tables to Convert'!$K$3:$L$8,2,FALSE)</f>
        <v>Indiana</v>
      </c>
      <c r="G1844" s="40">
        <f t="shared" si="115"/>
        <v>40</v>
      </c>
      <c r="H1844" s="34">
        <f t="shared" si="116"/>
        <v>4</v>
      </c>
      <c r="I1844" s="12">
        <v>40</v>
      </c>
      <c r="J1844" s="12">
        <v>40</v>
      </c>
      <c r="K1844" s="12">
        <v>39</v>
      </c>
      <c r="L1844" s="12">
        <v>1</v>
      </c>
      <c r="M1844" s="12">
        <v>1</v>
      </c>
      <c r="N1844" s="12">
        <v>32</v>
      </c>
      <c r="O1844" s="12">
        <v>4</v>
      </c>
      <c r="P1844" s="26">
        <v>28825</v>
      </c>
      <c r="Q1844" s="28">
        <v>556306983</v>
      </c>
      <c r="R1844"/>
      <c r="S1844"/>
    </row>
    <row r="1845" spans="1:19">
      <c r="A1845" s="31">
        <f t="shared" si="113"/>
        <v>40</v>
      </c>
      <c r="B1845" s="32" t="str">
        <f>VLOOKUP(K1845,'Tables to Convert'!$B$4:$C$19,2,FALSE)</f>
        <v>Some College</v>
      </c>
      <c r="C1845" s="33">
        <f t="shared" si="114"/>
        <v>21502</v>
      </c>
      <c r="D1845" s="32" t="str">
        <f>VLOOKUP(L1845,'Tables to Convert'!$E$3:$F$7,2,FALSE)</f>
        <v>White</v>
      </c>
      <c r="E1845" s="32" t="str">
        <f>VLOOKUP(M1845,'Tables to Convert'!$H$3:$I$5,2,FALSE)</f>
        <v>Female</v>
      </c>
      <c r="F1845" s="32" t="str">
        <f>VLOOKUP(N1845,'Tables to Convert'!$K$3:$L$8,2,FALSE)</f>
        <v>Indiana</v>
      </c>
      <c r="G1845" s="40">
        <f t="shared" si="115"/>
        <v>42</v>
      </c>
      <c r="H1845" s="34">
        <f t="shared" si="116"/>
        <v>4</v>
      </c>
      <c r="I1845" s="12">
        <v>40</v>
      </c>
      <c r="J1845" s="12">
        <v>42</v>
      </c>
      <c r="K1845" s="12">
        <v>43</v>
      </c>
      <c r="L1845" s="12">
        <v>1</v>
      </c>
      <c r="M1845" s="12">
        <v>2</v>
      </c>
      <c r="N1845" s="12">
        <v>32</v>
      </c>
      <c r="O1845" s="12">
        <v>4</v>
      </c>
      <c r="P1845" s="26">
        <v>21502</v>
      </c>
      <c r="Q1845" s="28">
        <v>531980029</v>
      </c>
      <c r="R1845"/>
      <c r="S1845"/>
    </row>
    <row r="1846" spans="1:19">
      <c r="A1846" s="31">
        <f t="shared" si="113"/>
        <v>50</v>
      </c>
      <c r="B1846" s="32" t="str">
        <f>VLOOKUP(K1846,'Tables to Convert'!$B$4:$C$19,2,FALSE)</f>
        <v>High School Diploma</v>
      </c>
      <c r="C1846" s="33">
        <f t="shared" si="114"/>
        <v>65000</v>
      </c>
      <c r="D1846" s="32" t="str">
        <f>VLOOKUP(L1846,'Tables to Convert'!$E$3:$F$7,2,FALSE)</f>
        <v>White</v>
      </c>
      <c r="E1846" s="32" t="str">
        <f>VLOOKUP(M1846,'Tables to Convert'!$H$3:$I$5,2,FALSE)</f>
        <v>Male</v>
      </c>
      <c r="F1846" s="32" t="str">
        <f>VLOOKUP(N1846,'Tables to Convert'!$K$3:$L$8,2,FALSE)</f>
        <v>Indiana</v>
      </c>
      <c r="G1846" s="40">
        <f t="shared" si="115"/>
        <v>56</v>
      </c>
      <c r="H1846" s="34">
        <f t="shared" si="116"/>
        <v>3</v>
      </c>
      <c r="I1846" s="12">
        <v>50</v>
      </c>
      <c r="J1846" s="12">
        <v>56</v>
      </c>
      <c r="K1846" s="12">
        <v>39</v>
      </c>
      <c r="L1846" s="12">
        <v>1</v>
      </c>
      <c r="M1846" s="12">
        <v>1</v>
      </c>
      <c r="N1846" s="12">
        <v>32</v>
      </c>
      <c r="O1846" s="12">
        <v>3</v>
      </c>
      <c r="P1846" s="26">
        <v>65000</v>
      </c>
      <c r="Q1846" s="28">
        <v>673948098</v>
      </c>
      <c r="R1846"/>
      <c r="S1846"/>
    </row>
    <row r="1847" spans="1:19">
      <c r="A1847" s="31">
        <f t="shared" si="113"/>
        <v>45</v>
      </c>
      <c r="B1847" s="32" t="str">
        <f>VLOOKUP(K1847,'Tables to Convert'!$B$4:$C$19,2,FALSE)</f>
        <v>Some College</v>
      </c>
      <c r="C1847" s="33">
        <f t="shared" si="114"/>
        <v>45000</v>
      </c>
      <c r="D1847" s="32" t="str">
        <f>VLOOKUP(L1847,'Tables to Convert'!$E$3:$F$7,2,FALSE)</f>
        <v>White</v>
      </c>
      <c r="E1847" s="32" t="str">
        <f>VLOOKUP(M1847,'Tables to Convert'!$H$3:$I$5,2,FALSE)</f>
        <v>Male</v>
      </c>
      <c r="F1847" s="32" t="str">
        <f>VLOOKUP(N1847,'Tables to Convert'!$K$3:$L$8,2,FALSE)</f>
        <v>Indiana</v>
      </c>
      <c r="G1847" s="40">
        <f t="shared" si="115"/>
        <v>51</v>
      </c>
      <c r="H1847" s="34">
        <f t="shared" si="116"/>
        <v>3</v>
      </c>
      <c r="I1847" s="12">
        <v>45</v>
      </c>
      <c r="J1847" s="12">
        <v>51</v>
      </c>
      <c r="K1847" s="12">
        <v>41</v>
      </c>
      <c r="L1847" s="12">
        <v>1</v>
      </c>
      <c r="M1847" s="12">
        <v>1</v>
      </c>
      <c r="N1847" s="12">
        <v>32</v>
      </c>
      <c r="O1847" s="12">
        <v>3</v>
      </c>
      <c r="P1847" s="26">
        <v>45000</v>
      </c>
      <c r="Q1847" s="28">
        <v>433862223</v>
      </c>
      <c r="R1847"/>
      <c r="S1847"/>
    </row>
    <row r="1848" spans="1:19">
      <c r="A1848" s="31">
        <f t="shared" si="113"/>
        <v>40</v>
      </c>
      <c r="B1848" s="32" t="str">
        <f>VLOOKUP(K1848,'Tables to Convert'!$B$4:$C$19,2,FALSE)</f>
        <v>Some College</v>
      </c>
      <c r="C1848" s="33">
        <f t="shared" si="114"/>
        <v>11000</v>
      </c>
      <c r="D1848" s="32" t="str">
        <f>VLOOKUP(L1848,'Tables to Convert'!$E$3:$F$7,2,FALSE)</f>
        <v>White</v>
      </c>
      <c r="E1848" s="32" t="str">
        <f>VLOOKUP(M1848,'Tables to Convert'!$H$3:$I$5,2,FALSE)</f>
        <v>Male</v>
      </c>
      <c r="F1848" s="32" t="str">
        <f>VLOOKUP(N1848,'Tables to Convert'!$K$3:$L$8,2,FALSE)</f>
        <v>Indiana</v>
      </c>
      <c r="G1848" s="40">
        <f t="shared" si="115"/>
        <v>50</v>
      </c>
      <c r="H1848" s="34">
        <f t="shared" si="116"/>
        <v>7</v>
      </c>
      <c r="I1848" s="12">
        <v>40</v>
      </c>
      <c r="J1848" s="12">
        <v>50</v>
      </c>
      <c r="K1848" s="12">
        <v>41</v>
      </c>
      <c r="L1848" s="12">
        <v>1</v>
      </c>
      <c r="M1848" s="12">
        <v>1</v>
      </c>
      <c r="N1848" s="12">
        <v>32</v>
      </c>
      <c r="O1848" s="12">
        <v>7</v>
      </c>
      <c r="P1848" s="26">
        <v>11000</v>
      </c>
      <c r="Q1848" s="28">
        <v>510884165</v>
      </c>
      <c r="R1848"/>
      <c r="S1848"/>
    </row>
    <row r="1849" spans="1:19">
      <c r="A1849" s="31">
        <f t="shared" si="113"/>
        <v>50</v>
      </c>
      <c r="B1849" s="32" t="str">
        <f>VLOOKUP(K1849,'Tables to Convert'!$B$4:$C$19,2,FALSE)</f>
        <v>Some College</v>
      </c>
      <c r="C1849" s="33">
        <f t="shared" si="114"/>
        <v>48000</v>
      </c>
      <c r="D1849" s="32" t="str">
        <f>VLOOKUP(L1849,'Tables to Convert'!$E$3:$F$7,2,FALSE)</f>
        <v>White</v>
      </c>
      <c r="E1849" s="32" t="str">
        <f>VLOOKUP(M1849,'Tables to Convert'!$H$3:$I$5,2,FALSE)</f>
        <v>Male</v>
      </c>
      <c r="F1849" s="32" t="str">
        <f>VLOOKUP(N1849,'Tables to Convert'!$K$3:$L$8,2,FALSE)</f>
        <v>Indiana</v>
      </c>
      <c r="G1849" s="40">
        <f t="shared" si="115"/>
        <v>46</v>
      </c>
      <c r="H1849" s="34">
        <f t="shared" si="116"/>
        <v>5</v>
      </c>
      <c r="I1849" s="12">
        <v>50</v>
      </c>
      <c r="J1849" s="12">
        <v>46</v>
      </c>
      <c r="K1849" s="12">
        <v>42</v>
      </c>
      <c r="L1849" s="12">
        <v>1</v>
      </c>
      <c r="M1849" s="12">
        <v>1</v>
      </c>
      <c r="N1849" s="12">
        <v>32</v>
      </c>
      <c r="O1849" s="12">
        <v>5</v>
      </c>
      <c r="P1849" s="26">
        <v>48000</v>
      </c>
      <c r="Q1849" s="28">
        <v>552198329</v>
      </c>
      <c r="R1849"/>
      <c r="S1849"/>
    </row>
    <row r="1850" spans="1:19">
      <c r="A1850" s="31">
        <f t="shared" si="113"/>
        <v>38</v>
      </c>
      <c r="B1850" s="32" t="str">
        <f>VLOOKUP(K1850,'Tables to Convert'!$B$4:$C$19,2,FALSE)</f>
        <v>Some College</v>
      </c>
      <c r="C1850" s="33">
        <f t="shared" si="114"/>
        <v>35000</v>
      </c>
      <c r="D1850" s="32" t="str">
        <f>VLOOKUP(L1850,'Tables to Convert'!$E$3:$F$7,2,FALSE)</f>
        <v>White</v>
      </c>
      <c r="E1850" s="32" t="str">
        <f>VLOOKUP(M1850,'Tables to Convert'!$H$3:$I$5,2,FALSE)</f>
        <v>Male</v>
      </c>
      <c r="F1850" s="32" t="str">
        <f>VLOOKUP(N1850,'Tables to Convert'!$K$3:$L$8,2,FALSE)</f>
        <v>Indiana</v>
      </c>
      <c r="G1850" s="40">
        <f t="shared" si="115"/>
        <v>28</v>
      </c>
      <c r="H1850" s="34">
        <f t="shared" si="116"/>
        <v>6</v>
      </c>
      <c r="I1850" s="12">
        <v>38</v>
      </c>
      <c r="J1850" s="12">
        <v>28</v>
      </c>
      <c r="K1850" s="12">
        <v>41</v>
      </c>
      <c r="L1850" s="12">
        <v>1</v>
      </c>
      <c r="M1850" s="12">
        <v>1</v>
      </c>
      <c r="N1850" s="12">
        <v>32</v>
      </c>
      <c r="O1850" s="12">
        <v>6</v>
      </c>
      <c r="P1850" s="26">
        <v>35000</v>
      </c>
      <c r="Q1850" s="28">
        <v>349248457</v>
      </c>
      <c r="R1850"/>
      <c r="S1850"/>
    </row>
    <row r="1851" spans="1:19">
      <c r="A1851" s="31">
        <f t="shared" si="113"/>
        <v>50</v>
      </c>
      <c r="B1851" s="32" t="str">
        <f>VLOOKUP(K1851,'Tables to Convert'!$B$4:$C$19,2,FALSE)</f>
        <v>11th Grade</v>
      </c>
      <c r="C1851" s="33">
        <f t="shared" si="114"/>
        <v>30000</v>
      </c>
      <c r="D1851" s="32" t="str">
        <f>VLOOKUP(L1851,'Tables to Convert'!$E$3:$F$7,2,FALSE)</f>
        <v>White</v>
      </c>
      <c r="E1851" s="32" t="str">
        <f>VLOOKUP(M1851,'Tables to Convert'!$H$3:$I$5,2,FALSE)</f>
        <v>Female</v>
      </c>
      <c r="F1851" s="32" t="str">
        <f>VLOOKUP(N1851,'Tables to Convert'!$K$3:$L$8,2,FALSE)</f>
        <v>Indiana</v>
      </c>
      <c r="G1851" s="40">
        <f t="shared" si="115"/>
        <v>32</v>
      </c>
      <c r="H1851" s="34">
        <f t="shared" si="116"/>
        <v>6</v>
      </c>
      <c r="I1851" s="12">
        <v>50</v>
      </c>
      <c r="J1851" s="12">
        <v>32</v>
      </c>
      <c r="K1851" s="12">
        <v>37</v>
      </c>
      <c r="L1851" s="12">
        <v>1</v>
      </c>
      <c r="M1851" s="12">
        <v>2</v>
      </c>
      <c r="N1851" s="12">
        <v>32</v>
      </c>
      <c r="O1851" s="12">
        <v>6</v>
      </c>
      <c r="P1851" s="26">
        <v>30000</v>
      </c>
      <c r="Q1851" s="28">
        <v>486368459</v>
      </c>
      <c r="R1851"/>
      <c r="S1851"/>
    </row>
    <row r="1852" spans="1:19">
      <c r="A1852" s="31">
        <f t="shared" si="113"/>
        <v>50</v>
      </c>
      <c r="B1852" s="32" t="str">
        <f>VLOOKUP(K1852,'Tables to Convert'!$B$4:$C$19,2,FALSE)</f>
        <v>10th Grade</v>
      </c>
      <c r="C1852" s="33">
        <f t="shared" si="114"/>
        <v>18000</v>
      </c>
      <c r="D1852" s="32" t="str">
        <f>VLOOKUP(L1852,'Tables to Convert'!$E$3:$F$7,2,FALSE)</f>
        <v>White</v>
      </c>
      <c r="E1852" s="32" t="str">
        <f>VLOOKUP(M1852,'Tables to Convert'!$H$3:$I$5,2,FALSE)</f>
        <v>Male</v>
      </c>
      <c r="F1852" s="32" t="str">
        <f>VLOOKUP(N1852,'Tables to Convert'!$K$3:$L$8,2,FALSE)</f>
        <v>Indiana</v>
      </c>
      <c r="G1852" s="40">
        <f t="shared" si="115"/>
        <v>35</v>
      </c>
      <c r="H1852" s="34">
        <f t="shared" si="116"/>
        <v>4</v>
      </c>
      <c r="I1852" s="12">
        <v>50</v>
      </c>
      <c r="J1852" s="12">
        <v>35</v>
      </c>
      <c r="K1852" s="12">
        <v>36</v>
      </c>
      <c r="L1852" s="12">
        <v>1</v>
      </c>
      <c r="M1852" s="12">
        <v>1</v>
      </c>
      <c r="N1852" s="12">
        <v>32</v>
      </c>
      <c r="O1852" s="12">
        <v>4</v>
      </c>
      <c r="P1852" s="26">
        <v>18000</v>
      </c>
      <c r="Q1852" s="28">
        <v>171891762</v>
      </c>
      <c r="R1852"/>
      <c r="S1852"/>
    </row>
    <row r="1853" spans="1:19">
      <c r="A1853" s="31">
        <f t="shared" si="113"/>
        <v>40</v>
      </c>
      <c r="B1853" s="32" t="str">
        <f>VLOOKUP(K1853,'Tables to Convert'!$B$4:$C$19,2,FALSE)</f>
        <v>High School Diploma</v>
      </c>
      <c r="C1853" s="33">
        <f t="shared" si="114"/>
        <v>38000</v>
      </c>
      <c r="D1853" s="32" t="str">
        <f>VLOOKUP(L1853,'Tables to Convert'!$E$3:$F$7,2,FALSE)</f>
        <v>Black</v>
      </c>
      <c r="E1853" s="32" t="str">
        <f>VLOOKUP(M1853,'Tables to Convert'!$H$3:$I$5,2,FALSE)</f>
        <v>Male</v>
      </c>
      <c r="F1853" s="32" t="str">
        <f>VLOOKUP(N1853,'Tables to Convert'!$K$3:$L$8,2,FALSE)</f>
        <v>Indiana</v>
      </c>
      <c r="G1853" s="40">
        <f t="shared" si="115"/>
        <v>20</v>
      </c>
      <c r="H1853" s="34">
        <f t="shared" si="116"/>
        <v>2</v>
      </c>
      <c r="I1853" s="12">
        <v>40</v>
      </c>
      <c r="J1853" s="12">
        <v>20</v>
      </c>
      <c r="K1853" s="12">
        <v>39</v>
      </c>
      <c r="L1853" s="12">
        <v>2</v>
      </c>
      <c r="M1853" s="12">
        <v>1</v>
      </c>
      <c r="N1853" s="12">
        <v>32</v>
      </c>
      <c r="O1853" s="12">
        <v>2</v>
      </c>
      <c r="P1853" s="26">
        <v>38000</v>
      </c>
      <c r="Q1853" s="28">
        <v>15384879</v>
      </c>
      <c r="R1853"/>
      <c r="S1853"/>
    </row>
    <row r="1854" spans="1:19">
      <c r="A1854" s="31">
        <f t="shared" si="113"/>
        <v>45</v>
      </c>
      <c r="B1854" s="32" t="str">
        <f>VLOOKUP(K1854,'Tables to Convert'!$B$4:$C$19,2,FALSE)</f>
        <v>Some College</v>
      </c>
      <c r="C1854" s="33">
        <f t="shared" si="114"/>
        <v>24000</v>
      </c>
      <c r="D1854" s="32" t="str">
        <f>VLOOKUP(L1854,'Tables to Convert'!$E$3:$F$7,2,FALSE)</f>
        <v>White</v>
      </c>
      <c r="E1854" s="32" t="str">
        <f>VLOOKUP(M1854,'Tables to Convert'!$H$3:$I$5,2,FALSE)</f>
        <v>Male</v>
      </c>
      <c r="F1854" s="32" t="str">
        <f>VLOOKUP(N1854,'Tables to Convert'!$K$3:$L$8,2,FALSE)</f>
        <v>Indiana</v>
      </c>
      <c r="G1854" s="40">
        <f t="shared" si="115"/>
        <v>36</v>
      </c>
      <c r="H1854" s="34">
        <f t="shared" si="116"/>
        <v>4</v>
      </c>
      <c r="I1854" s="12">
        <v>45</v>
      </c>
      <c r="J1854" s="12">
        <v>36</v>
      </c>
      <c r="K1854" s="12">
        <v>43</v>
      </c>
      <c r="L1854" s="12">
        <v>1</v>
      </c>
      <c r="M1854" s="12">
        <v>1</v>
      </c>
      <c r="N1854" s="12">
        <v>32</v>
      </c>
      <c r="O1854" s="12">
        <v>4</v>
      </c>
      <c r="P1854" s="26">
        <v>24000</v>
      </c>
      <c r="Q1854" s="28">
        <v>554666972</v>
      </c>
      <c r="R1854"/>
      <c r="S1854"/>
    </row>
    <row r="1855" spans="1:19">
      <c r="A1855" s="31">
        <f t="shared" si="113"/>
        <v>44</v>
      </c>
      <c r="B1855" s="32" t="str">
        <f>VLOOKUP(K1855,'Tables to Convert'!$B$4:$C$19,2,FALSE)</f>
        <v>High School Diploma</v>
      </c>
      <c r="C1855" s="33">
        <f t="shared" si="114"/>
        <v>25000</v>
      </c>
      <c r="D1855" s="32" t="str">
        <f>VLOOKUP(L1855,'Tables to Convert'!$E$3:$F$7,2,FALSE)</f>
        <v>White</v>
      </c>
      <c r="E1855" s="32" t="str">
        <f>VLOOKUP(M1855,'Tables to Convert'!$H$3:$I$5,2,FALSE)</f>
        <v>Female</v>
      </c>
      <c r="F1855" s="32" t="str">
        <f>VLOOKUP(N1855,'Tables to Convert'!$K$3:$L$8,2,FALSE)</f>
        <v>Indiana</v>
      </c>
      <c r="G1855" s="40">
        <f t="shared" si="115"/>
        <v>49</v>
      </c>
      <c r="H1855" s="34">
        <f t="shared" si="116"/>
        <v>6</v>
      </c>
      <c r="I1855" s="12">
        <v>44</v>
      </c>
      <c r="J1855" s="12">
        <v>49</v>
      </c>
      <c r="K1855" s="12">
        <v>39</v>
      </c>
      <c r="L1855" s="12">
        <v>1</v>
      </c>
      <c r="M1855" s="12">
        <v>2</v>
      </c>
      <c r="N1855" s="12">
        <v>32</v>
      </c>
      <c r="O1855" s="12">
        <v>6</v>
      </c>
      <c r="P1855" s="26">
        <v>25000</v>
      </c>
      <c r="Q1855" s="28">
        <v>756472374</v>
      </c>
      <c r="R1855"/>
      <c r="S1855"/>
    </row>
    <row r="1856" spans="1:19">
      <c r="A1856" s="31">
        <f t="shared" si="113"/>
        <v>50</v>
      </c>
      <c r="B1856" s="32" t="str">
        <f>VLOOKUP(K1856,'Tables to Convert'!$B$4:$C$19,2,FALSE)</f>
        <v>Some College</v>
      </c>
      <c r="C1856" s="33">
        <f t="shared" si="114"/>
        <v>26000</v>
      </c>
      <c r="D1856" s="32" t="str">
        <f>VLOOKUP(L1856,'Tables to Convert'!$E$3:$F$7,2,FALSE)</f>
        <v>Black</v>
      </c>
      <c r="E1856" s="32" t="str">
        <f>VLOOKUP(M1856,'Tables to Convert'!$H$3:$I$5,2,FALSE)</f>
        <v>Male</v>
      </c>
      <c r="F1856" s="32" t="str">
        <f>VLOOKUP(N1856,'Tables to Convert'!$K$3:$L$8,2,FALSE)</f>
        <v>Indiana</v>
      </c>
      <c r="G1856" s="40">
        <f t="shared" si="115"/>
        <v>35</v>
      </c>
      <c r="H1856" s="34">
        <f t="shared" si="116"/>
        <v>6</v>
      </c>
      <c r="I1856" s="12">
        <v>50</v>
      </c>
      <c r="J1856" s="12">
        <v>35</v>
      </c>
      <c r="K1856" s="12">
        <v>40</v>
      </c>
      <c r="L1856" s="12">
        <v>2</v>
      </c>
      <c r="M1856" s="12">
        <v>1</v>
      </c>
      <c r="N1856" s="12">
        <v>32</v>
      </c>
      <c r="O1856" s="12">
        <v>6</v>
      </c>
      <c r="P1856" s="26">
        <v>26000</v>
      </c>
      <c r="Q1856" s="28">
        <v>534255522</v>
      </c>
      <c r="R1856"/>
      <c r="S1856"/>
    </row>
    <row r="1857" spans="1:19">
      <c r="A1857" s="31">
        <f t="shared" si="113"/>
        <v>40</v>
      </c>
      <c r="B1857" s="32" t="str">
        <f>VLOOKUP(K1857,'Tables to Convert'!$B$4:$C$19,2,FALSE)</f>
        <v>High School Diploma</v>
      </c>
      <c r="C1857" s="33">
        <f t="shared" si="114"/>
        <v>32000</v>
      </c>
      <c r="D1857" s="32" t="str">
        <f>VLOOKUP(L1857,'Tables to Convert'!$E$3:$F$7,2,FALSE)</f>
        <v>Black</v>
      </c>
      <c r="E1857" s="32" t="str">
        <f>VLOOKUP(M1857,'Tables to Convert'!$H$3:$I$5,2,FALSE)</f>
        <v>Female</v>
      </c>
      <c r="F1857" s="32" t="str">
        <f>VLOOKUP(N1857,'Tables to Convert'!$K$3:$L$8,2,FALSE)</f>
        <v>Indiana</v>
      </c>
      <c r="G1857" s="40">
        <f t="shared" si="115"/>
        <v>50</v>
      </c>
      <c r="H1857" s="34">
        <f t="shared" si="116"/>
        <v>1</v>
      </c>
      <c r="I1857" s="12">
        <v>40</v>
      </c>
      <c r="J1857" s="12">
        <v>50</v>
      </c>
      <c r="K1857" s="12">
        <v>39</v>
      </c>
      <c r="L1857" s="12">
        <v>2</v>
      </c>
      <c r="M1857" s="12">
        <v>2</v>
      </c>
      <c r="N1857" s="12">
        <v>32</v>
      </c>
      <c r="O1857" s="12">
        <v>1</v>
      </c>
      <c r="P1857" s="26">
        <v>32000</v>
      </c>
      <c r="Q1857" s="28">
        <v>579442159</v>
      </c>
      <c r="R1857"/>
      <c r="S1857"/>
    </row>
    <row r="1858" spans="1:19">
      <c r="A1858" s="31">
        <f t="shared" si="113"/>
        <v>40</v>
      </c>
      <c r="B1858" s="32" t="str">
        <f>VLOOKUP(K1858,'Tables to Convert'!$B$4:$C$19,2,FALSE)</f>
        <v>High School Diploma</v>
      </c>
      <c r="C1858" s="33">
        <f t="shared" si="114"/>
        <v>27500</v>
      </c>
      <c r="D1858" s="32" t="str">
        <f>VLOOKUP(L1858,'Tables to Convert'!$E$3:$F$7,2,FALSE)</f>
        <v>White</v>
      </c>
      <c r="E1858" s="32" t="str">
        <f>VLOOKUP(M1858,'Tables to Convert'!$H$3:$I$5,2,FALSE)</f>
        <v>Male</v>
      </c>
      <c r="F1858" s="32" t="str">
        <f>VLOOKUP(N1858,'Tables to Convert'!$K$3:$L$8,2,FALSE)</f>
        <v>Indiana</v>
      </c>
      <c r="G1858" s="40">
        <f t="shared" si="115"/>
        <v>45</v>
      </c>
      <c r="H1858" s="34">
        <f t="shared" si="116"/>
        <v>8</v>
      </c>
      <c r="I1858" s="12">
        <v>40</v>
      </c>
      <c r="J1858" s="12">
        <v>45</v>
      </c>
      <c r="K1858" s="12">
        <v>39</v>
      </c>
      <c r="L1858" s="12">
        <v>1</v>
      </c>
      <c r="M1858" s="12">
        <v>1</v>
      </c>
      <c r="N1858" s="12">
        <v>32</v>
      </c>
      <c r="O1858" s="12">
        <v>8</v>
      </c>
      <c r="P1858" s="26">
        <v>27500</v>
      </c>
      <c r="Q1858" s="28">
        <v>156108536</v>
      </c>
      <c r="R1858"/>
      <c r="S1858"/>
    </row>
    <row r="1859" spans="1:19">
      <c r="A1859" s="31">
        <f t="shared" si="113"/>
        <v>50</v>
      </c>
      <c r="B1859" s="32" t="str">
        <f>VLOOKUP(K1859,'Tables to Convert'!$B$4:$C$19,2,FALSE)</f>
        <v>High School Diploma</v>
      </c>
      <c r="C1859" s="33">
        <f t="shared" si="114"/>
        <v>38000</v>
      </c>
      <c r="D1859" s="32" t="str">
        <f>VLOOKUP(L1859,'Tables to Convert'!$E$3:$F$7,2,FALSE)</f>
        <v>White</v>
      </c>
      <c r="E1859" s="32" t="str">
        <f>VLOOKUP(M1859,'Tables to Convert'!$H$3:$I$5,2,FALSE)</f>
        <v>Female</v>
      </c>
      <c r="F1859" s="32" t="str">
        <f>VLOOKUP(N1859,'Tables to Convert'!$K$3:$L$8,2,FALSE)</f>
        <v>Indiana</v>
      </c>
      <c r="G1859" s="40">
        <f t="shared" si="115"/>
        <v>45</v>
      </c>
      <c r="H1859" s="34">
        <f t="shared" si="116"/>
        <v>8</v>
      </c>
      <c r="I1859" s="12">
        <v>50</v>
      </c>
      <c r="J1859" s="12">
        <v>45</v>
      </c>
      <c r="K1859" s="12">
        <v>39</v>
      </c>
      <c r="L1859" s="12">
        <v>1</v>
      </c>
      <c r="M1859" s="12">
        <v>2</v>
      </c>
      <c r="N1859" s="12">
        <v>32</v>
      </c>
      <c r="O1859" s="12">
        <v>8</v>
      </c>
      <c r="P1859" s="26">
        <v>38000</v>
      </c>
      <c r="Q1859" s="28">
        <v>240821275</v>
      </c>
      <c r="R1859"/>
      <c r="S1859"/>
    </row>
    <row r="1860" spans="1:19">
      <c r="A1860" s="31">
        <f t="shared" si="113"/>
        <v>60</v>
      </c>
      <c r="B1860" s="32" t="str">
        <f>VLOOKUP(K1860,'Tables to Convert'!$B$4:$C$19,2,FALSE)</f>
        <v>Some College</v>
      </c>
      <c r="C1860" s="33">
        <f t="shared" si="114"/>
        <v>50000</v>
      </c>
      <c r="D1860" s="32" t="str">
        <f>VLOOKUP(L1860,'Tables to Convert'!$E$3:$F$7,2,FALSE)</f>
        <v>White</v>
      </c>
      <c r="E1860" s="32" t="str">
        <f>VLOOKUP(M1860,'Tables to Convert'!$H$3:$I$5,2,FALSE)</f>
        <v>Male</v>
      </c>
      <c r="F1860" s="32" t="str">
        <f>VLOOKUP(N1860,'Tables to Convert'!$K$3:$L$8,2,FALSE)</f>
        <v>Indiana</v>
      </c>
      <c r="G1860" s="40">
        <f t="shared" si="115"/>
        <v>51</v>
      </c>
      <c r="H1860" s="34">
        <f t="shared" si="116"/>
        <v>7</v>
      </c>
      <c r="I1860" s="12">
        <v>60</v>
      </c>
      <c r="J1860" s="12">
        <v>51</v>
      </c>
      <c r="K1860" s="12">
        <v>43</v>
      </c>
      <c r="L1860" s="12">
        <v>1</v>
      </c>
      <c r="M1860" s="12">
        <v>1</v>
      </c>
      <c r="N1860" s="12">
        <v>32</v>
      </c>
      <c r="O1860" s="12">
        <v>7</v>
      </c>
      <c r="P1860" s="26">
        <v>50000</v>
      </c>
      <c r="Q1860" s="28">
        <v>55923984</v>
      </c>
      <c r="R1860"/>
      <c r="S1860"/>
    </row>
    <row r="1861" spans="1:19">
      <c r="A1861" s="31">
        <f t="shared" si="113"/>
        <v>40</v>
      </c>
      <c r="B1861" s="32" t="str">
        <f>VLOOKUP(K1861,'Tables to Convert'!$B$4:$C$19,2,FALSE)</f>
        <v>Some College</v>
      </c>
      <c r="C1861" s="33">
        <f t="shared" si="114"/>
        <v>8000</v>
      </c>
      <c r="D1861" s="32" t="str">
        <f>VLOOKUP(L1861,'Tables to Convert'!$E$3:$F$7,2,FALSE)</f>
        <v>White</v>
      </c>
      <c r="E1861" s="32" t="str">
        <f>VLOOKUP(M1861,'Tables to Convert'!$H$3:$I$5,2,FALSE)</f>
        <v>Male</v>
      </c>
      <c r="F1861" s="32" t="str">
        <f>VLOOKUP(N1861,'Tables to Convert'!$K$3:$L$8,2,FALSE)</f>
        <v>Indiana</v>
      </c>
      <c r="G1861" s="40">
        <f t="shared" si="115"/>
        <v>24</v>
      </c>
      <c r="H1861" s="34">
        <f t="shared" si="116"/>
        <v>6</v>
      </c>
      <c r="I1861" s="12">
        <v>40</v>
      </c>
      <c r="J1861" s="12">
        <v>24</v>
      </c>
      <c r="K1861" s="12">
        <v>40</v>
      </c>
      <c r="L1861" s="12">
        <v>1</v>
      </c>
      <c r="M1861" s="12">
        <v>1</v>
      </c>
      <c r="N1861" s="12">
        <v>32</v>
      </c>
      <c r="O1861" s="12">
        <v>6</v>
      </c>
      <c r="P1861" s="26">
        <v>8000</v>
      </c>
      <c r="Q1861" s="28">
        <v>170980581</v>
      </c>
      <c r="R1861"/>
      <c r="S1861"/>
    </row>
    <row r="1862" spans="1:19">
      <c r="A1862" s="31">
        <f t="shared" ref="A1862:A1925" si="117">I1862</f>
        <v>70</v>
      </c>
      <c r="B1862" s="32" t="str">
        <f>VLOOKUP(K1862,'Tables to Convert'!$B$4:$C$19,2,FALSE)</f>
        <v>Some College</v>
      </c>
      <c r="C1862" s="33">
        <f t="shared" ref="C1862:C1925" si="118">P1862</f>
        <v>100000</v>
      </c>
      <c r="D1862" s="32" t="str">
        <f>VLOOKUP(L1862,'Tables to Convert'!$E$3:$F$7,2,FALSE)</f>
        <v>White</v>
      </c>
      <c r="E1862" s="32" t="str">
        <f>VLOOKUP(M1862,'Tables to Convert'!$H$3:$I$5,2,FALSE)</f>
        <v>Male</v>
      </c>
      <c r="F1862" s="32" t="str">
        <f>VLOOKUP(N1862,'Tables to Convert'!$K$3:$L$8,2,FALSE)</f>
        <v>Indiana</v>
      </c>
      <c r="G1862" s="40">
        <f t="shared" ref="G1862:G1925" si="119">J1862</f>
        <v>53</v>
      </c>
      <c r="H1862" s="34">
        <f t="shared" ref="H1862:H1925" si="120">O1862</f>
        <v>5</v>
      </c>
      <c r="I1862" s="12">
        <v>70</v>
      </c>
      <c r="J1862" s="12">
        <v>53</v>
      </c>
      <c r="K1862" s="12">
        <v>43</v>
      </c>
      <c r="L1862" s="12">
        <v>1</v>
      </c>
      <c r="M1862" s="12">
        <v>1</v>
      </c>
      <c r="N1862" s="12">
        <v>32</v>
      </c>
      <c r="O1862" s="12">
        <v>5</v>
      </c>
      <c r="P1862" s="26">
        <v>100000</v>
      </c>
      <c r="Q1862" s="28">
        <v>253451780</v>
      </c>
      <c r="R1862"/>
      <c r="S1862"/>
    </row>
    <row r="1863" spans="1:19">
      <c r="A1863" s="31">
        <f t="shared" si="117"/>
        <v>0</v>
      </c>
      <c r="B1863" s="32" t="str">
        <f>VLOOKUP(K1863,'Tables to Convert'!$B$4:$C$19,2,FALSE)</f>
        <v>Some College</v>
      </c>
      <c r="C1863" s="33">
        <f t="shared" si="118"/>
        <v>25000</v>
      </c>
      <c r="D1863" s="32" t="str">
        <f>VLOOKUP(L1863,'Tables to Convert'!$E$3:$F$7,2,FALSE)</f>
        <v>White</v>
      </c>
      <c r="E1863" s="32" t="str">
        <f>VLOOKUP(M1863,'Tables to Convert'!$H$3:$I$5,2,FALSE)</f>
        <v>Female</v>
      </c>
      <c r="F1863" s="32" t="str">
        <f>VLOOKUP(N1863,'Tables to Convert'!$K$3:$L$8,2,FALSE)</f>
        <v>Indiana</v>
      </c>
      <c r="G1863" s="40">
        <f t="shared" si="119"/>
        <v>54</v>
      </c>
      <c r="H1863" s="34">
        <f t="shared" si="120"/>
        <v>5</v>
      </c>
      <c r="I1863" s="12">
        <v>0</v>
      </c>
      <c r="J1863" s="12">
        <v>54</v>
      </c>
      <c r="K1863" s="12">
        <v>43</v>
      </c>
      <c r="L1863" s="12">
        <v>1</v>
      </c>
      <c r="M1863" s="12">
        <v>2</v>
      </c>
      <c r="N1863" s="12">
        <v>32</v>
      </c>
      <c r="O1863" s="12">
        <v>5</v>
      </c>
      <c r="P1863" s="26">
        <v>25000</v>
      </c>
      <c r="Q1863" s="28">
        <v>217527543</v>
      </c>
      <c r="R1863"/>
      <c r="S1863"/>
    </row>
    <row r="1864" spans="1:19">
      <c r="A1864" s="31">
        <f t="shared" si="117"/>
        <v>40</v>
      </c>
      <c r="B1864" s="32" t="str">
        <f>VLOOKUP(K1864,'Tables to Convert'!$B$4:$C$19,2,FALSE)</f>
        <v>Some College</v>
      </c>
      <c r="C1864" s="33">
        <f t="shared" si="118"/>
        <v>30000</v>
      </c>
      <c r="D1864" s="32" t="str">
        <f>VLOOKUP(L1864,'Tables to Convert'!$E$3:$F$7,2,FALSE)</f>
        <v>Black</v>
      </c>
      <c r="E1864" s="32" t="str">
        <f>VLOOKUP(M1864,'Tables to Convert'!$H$3:$I$5,2,FALSE)</f>
        <v>Male</v>
      </c>
      <c r="F1864" s="32" t="str">
        <f>VLOOKUP(N1864,'Tables to Convert'!$K$3:$L$8,2,FALSE)</f>
        <v>Indiana</v>
      </c>
      <c r="G1864" s="40">
        <f t="shared" si="119"/>
        <v>51</v>
      </c>
      <c r="H1864" s="34">
        <f t="shared" si="120"/>
        <v>4</v>
      </c>
      <c r="I1864" s="12">
        <v>40</v>
      </c>
      <c r="J1864" s="12">
        <v>51</v>
      </c>
      <c r="K1864" s="12">
        <v>40</v>
      </c>
      <c r="L1864" s="12">
        <v>2</v>
      </c>
      <c r="M1864" s="12">
        <v>1</v>
      </c>
      <c r="N1864" s="12">
        <v>32</v>
      </c>
      <c r="O1864" s="12">
        <v>4</v>
      </c>
      <c r="P1864" s="26">
        <v>30000</v>
      </c>
      <c r="Q1864" s="28">
        <v>472479333</v>
      </c>
      <c r="R1864"/>
      <c r="S1864"/>
    </row>
    <row r="1865" spans="1:19">
      <c r="A1865" s="31">
        <f t="shared" si="117"/>
        <v>40</v>
      </c>
      <c r="B1865" s="32" t="str">
        <f>VLOOKUP(K1865,'Tables to Convert'!$B$4:$C$19,2,FALSE)</f>
        <v>Some College</v>
      </c>
      <c r="C1865" s="33">
        <f t="shared" si="118"/>
        <v>6800</v>
      </c>
      <c r="D1865" s="32" t="str">
        <f>VLOOKUP(L1865,'Tables to Convert'!$E$3:$F$7,2,FALSE)</f>
        <v>Black</v>
      </c>
      <c r="E1865" s="32" t="str">
        <f>VLOOKUP(M1865,'Tables to Convert'!$H$3:$I$5,2,FALSE)</f>
        <v>Female</v>
      </c>
      <c r="F1865" s="32" t="str">
        <f>VLOOKUP(N1865,'Tables to Convert'!$K$3:$L$8,2,FALSE)</f>
        <v>Indiana</v>
      </c>
      <c r="G1865" s="40">
        <f t="shared" si="119"/>
        <v>43</v>
      </c>
      <c r="H1865" s="34">
        <f t="shared" si="120"/>
        <v>4</v>
      </c>
      <c r="I1865" s="12">
        <v>40</v>
      </c>
      <c r="J1865" s="12">
        <v>43</v>
      </c>
      <c r="K1865" s="12">
        <v>40</v>
      </c>
      <c r="L1865" s="12">
        <v>2</v>
      </c>
      <c r="M1865" s="12">
        <v>2</v>
      </c>
      <c r="N1865" s="12">
        <v>32</v>
      </c>
      <c r="O1865" s="12">
        <v>4</v>
      </c>
      <c r="P1865" s="26">
        <v>6800</v>
      </c>
      <c r="Q1865" s="28">
        <v>268133609</v>
      </c>
      <c r="R1865"/>
      <c r="S1865"/>
    </row>
    <row r="1866" spans="1:19">
      <c r="A1866" s="31">
        <f t="shared" si="117"/>
        <v>44</v>
      </c>
      <c r="B1866" s="32" t="str">
        <f>VLOOKUP(K1866,'Tables to Convert'!$B$4:$C$19,2,FALSE)</f>
        <v>Graduate School</v>
      </c>
      <c r="C1866" s="33">
        <f t="shared" si="118"/>
        <v>41040</v>
      </c>
      <c r="D1866" s="32" t="str">
        <f>VLOOKUP(L1866,'Tables to Convert'!$E$3:$F$7,2,FALSE)</f>
        <v>White</v>
      </c>
      <c r="E1866" s="32" t="str">
        <f>VLOOKUP(M1866,'Tables to Convert'!$H$3:$I$5,2,FALSE)</f>
        <v>Male</v>
      </c>
      <c r="F1866" s="32" t="str">
        <f>VLOOKUP(N1866,'Tables to Convert'!$K$3:$L$8,2,FALSE)</f>
        <v>Indiana</v>
      </c>
      <c r="G1866" s="40">
        <f t="shared" si="119"/>
        <v>53</v>
      </c>
      <c r="H1866" s="34">
        <f t="shared" si="120"/>
        <v>4</v>
      </c>
      <c r="I1866" s="12">
        <v>44</v>
      </c>
      <c r="J1866" s="12">
        <v>53</v>
      </c>
      <c r="K1866" s="12">
        <v>46</v>
      </c>
      <c r="L1866" s="12">
        <v>1</v>
      </c>
      <c r="M1866" s="12">
        <v>1</v>
      </c>
      <c r="N1866" s="12">
        <v>32</v>
      </c>
      <c r="O1866" s="12">
        <v>4</v>
      </c>
      <c r="P1866" s="26">
        <v>41040</v>
      </c>
      <c r="Q1866" s="28">
        <v>574170070</v>
      </c>
      <c r="R1866"/>
      <c r="S1866"/>
    </row>
    <row r="1867" spans="1:19">
      <c r="A1867" s="31">
        <f t="shared" si="117"/>
        <v>40</v>
      </c>
      <c r="B1867" s="32" t="str">
        <f>VLOOKUP(K1867,'Tables to Convert'!$B$4:$C$19,2,FALSE)</f>
        <v>Bachelors</v>
      </c>
      <c r="C1867" s="33">
        <f t="shared" si="118"/>
        <v>37063</v>
      </c>
      <c r="D1867" s="32" t="str">
        <f>VLOOKUP(L1867,'Tables to Convert'!$E$3:$F$7,2,FALSE)</f>
        <v>White</v>
      </c>
      <c r="E1867" s="32" t="str">
        <f>VLOOKUP(M1867,'Tables to Convert'!$H$3:$I$5,2,FALSE)</f>
        <v>Female</v>
      </c>
      <c r="F1867" s="32" t="str">
        <f>VLOOKUP(N1867,'Tables to Convert'!$K$3:$L$8,2,FALSE)</f>
        <v>Indiana</v>
      </c>
      <c r="G1867" s="40">
        <f t="shared" si="119"/>
        <v>39</v>
      </c>
      <c r="H1867" s="34">
        <f t="shared" si="120"/>
        <v>4</v>
      </c>
      <c r="I1867" s="12">
        <v>40</v>
      </c>
      <c r="J1867" s="12">
        <v>39</v>
      </c>
      <c r="K1867" s="12">
        <v>44</v>
      </c>
      <c r="L1867" s="12">
        <v>1</v>
      </c>
      <c r="M1867" s="12">
        <v>2</v>
      </c>
      <c r="N1867" s="12">
        <v>32</v>
      </c>
      <c r="O1867" s="12">
        <v>4</v>
      </c>
      <c r="P1867" s="26">
        <v>37063</v>
      </c>
      <c r="Q1867" s="28">
        <v>486405449</v>
      </c>
      <c r="R1867"/>
      <c r="S1867"/>
    </row>
    <row r="1868" spans="1:19">
      <c r="A1868" s="31">
        <f t="shared" si="117"/>
        <v>40</v>
      </c>
      <c r="B1868" s="32" t="str">
        <f>VLOOKUP(K1868,'Tables to Convert'!$B$4:$C$19,2,FALSE)</f>
        <v>Bachelors</v>
      </c>
      <c r="C1868" s="33">
        <f t="shared" si="118"/>
        <v>60000</v>
      </c>
      <c r="D1868" s="32" t="str">
        <f>VLOOKUP(L1868,'Tables to Convert'!$E$3:$F$7,2,FALSE)</f>
        <v>White</v>
      </c>
      <c r="E1868" s="32" t="str">
        <f>VLOOKUP(M1868,'Tables to Convert'!$H$3:$I$5,2,FALSE)</f>
        <v>Male</v>
      </c>
      <c r="F1868" s="32" t="str">
        <f>VLOOKUP(N1868,'Tables to Convert'!$K$3:$L$8,2,FALSE)</f>
        <v>Indiana</v>
      </c>
      <c r="G1868" s="40">
        <f t="shared" si="119"/>
        <v>34</v>
      </c>
      <c r="H1868" s="34">
        <f t="shared" si="120"/>
        <v>2</v>
      </c>
      <c r="I1868" s="12">
        <v>40</v>
      </c>
      <c r="J1868" s="12">
        <v>34</v>
      </c>
      <c r="K1868" s="12">
        <v>44</v>
      </c>
      <c r="L1868" s="12">
        <v>1</v>
      </c>
      <c r="M1868" s="12">
        <v>1</v>
      </c>
      <c r="N1868" s="12">
        <v>32</v>
      </c>
      <c r="O1868" s="12">
        <v>2</v>
      </c>
      <c r="P1868" s="26">
        <v>60000</v>
      </c>
      <c r="Q1868" s="28">
        <v>625200120</v>
      </c>
      <c r="R1868"/>
      <c r="S1868"/>
    </row>
    <row r="1869" spans="1:19">
      <c r="A1869" s="31">
        <f t="shared" si="117"/>
        <v>55</v>
      </c>
      <c r="B1869" s="32" t="str">
        <f>VLOOKUP(K1869,'Tables to Convert'!$B$4:$C$19,2,FALSE)</f>
        <v>Some College</v>
      </c>
      <c r="C1869" s="33">
        <f t="shared" si="118"/>
        <v>44000</v>
      </c>
      <c r="D1869" s="32" t="str">
        <f>VLOOKUP(L1869,'Tables to Convert'!$E$3:$F$7,2,FALSE)</f>
        <v>White</v>
      </c>
      <c r="E1869" s="32" t="str">
        <f>VLOOKUP(M1869,'Tables to Convert'!$H$3:$I$5,2,FALSE)</f>
        <v>Male</v>
      </c>
      <c r="F1869" s="32" t="str">
        <f>VLOOKUP(N1869,'Tables to Convert'!$K$3:$L$8,2,FALSE)</f>
        <v>Indiana</v>
      </c>
      <c r="G1869" s="40">
        <f t="shared" si="119"/>
        <v>34</v>
      </c>
      <c r="H1869" s="34">
        <f t="shared" si="120"/>
        <v>8</v>
      </c>
      <c r="I1869" s="12">
        <v>55</v>
      </c>
      <c r="J1869" s="12">
        <v>34</v>
      </c>
      <c r="K1869" s="12">
        <v>42</v>
      </c>
      <c r="L1869" s="12">
        <v>1</v>
      </c>
      <c r="M1869" s="12">
        <v>1</v>
      </c>
      <c r="N1869" s="12">
        <v>32</v>
      </c>
      <c r="O1869" s="12">
        <v>8</v>
      </c>
      <c r="P1869" s="26">
        <v>44000</v>
      </c>
      <c r="Q1869" s="28">
        <v>350037651</v>
      </c>
      <c r="R1869"/>
      <c r="S1869"/>
    </row>
    <row r="1870" spans="1:19">
      <c r="A1870" s="31">
        <f t="shared" si="117"/>
        <v>50</v>
      </c>
      <c r="B1870" s="32" t="str">
        <f>VLOOKUP(K1870,'Tables to Convert'!$B$4:$C$19,2,FALSE)</f>
        <v>High School Diploma</v>
      </c>
      <c r="C1870" s="33">
        <f t="shared" si="118"/>
        <v>26000</v>
      </c>
      <c r="D1870" s="32" t="str">
        <f>VLOOKUP(L1870,'Tables to Convert'!$E$3:$F$7,2,FALSE)</f>
        <v>White</v>
      </c>
      <c r="E1870" s="32" t="str">
        <f>VLOOKUP(M1870,'Tables to Convert'!$H$3:$I$5,2,FALSE)</f>
        <v>Female</v>
      </c>
      <c r="F1870" s="32" t="str">
        <f>VLOOKUP(N1870,'Tables to Convert'!$K$3:$L$8,2,FALSE)</f>
        <v>Indiana</v>
      </c>
      <c r="G1870" s="40">
        <f t="shared" si="119"/>
        <v>42</v>
      </c>
      <c r="H1870" s="34">
        <f t="shared" si="120"/>
        <v>8</v>
      </c>
      <c r="I1870" s="12">
        <v>50</v>
      </c>
      <c r="J1870" s="12">
        <v>42</v>
      </c>
      <c r="K1870" s="12">
        <v>39</v>
      </c>
      <c r="L1870" s="12">
        <v>1</v>
      </c>
      <c r="M1870" s="12">
        <v>2</v>
      </c>
      <c r="N1870" s="12">
        <v>32</v>
      </c>
      <c r="O1870" s="12">
        <v>8</v>
      </c>
      <c r="P1870" s="26">
        <v>26000</v>
      </c>
      <c r="Q1870" s="28">
        <v>498058644</v>
      </c>
      <c r="R1870"/>
      <c r="S1870"/>
    </row>
    <row r="1871" spans="1:19">
      <c r="A1871" s="31">
        <f t="shared" si="117"/>
        <v>40</v>
      </c>
      <c r="B1871" s="32" t="str">
        <f>VLOOKUP(K1871,'Tables to Convert'!$B$4:$C$19,2,FALSE)</f>
        <v>Some College</v>
      </c>
      <c r="C1871" s="33">
        <f t="shared" si="118"/>
        <v>88500</v>
      </c>
      <c r="D1871" s="32" t="str">
        <f>VLOOKUP(L1871,'Tables to Convert'!$E$3:$F$7,2,FALSE)</f>
        <v>White</v>
      </c>
      <c r="E1871" s="32" t="str">
        <f>VLOOKUP(M1871,'Tables to Convert'!$H$3:$I$5,2,FALSE)</f>
        <v>Male</v>
      </c>
      <c r="F1871" s="32" t="str">
        <f>VLOOKUP(N1871,'Tables to Convert'!$K$3:$L$8,2,FALSE)</f>
        <v>Indiana</v>
      </c>
      <c r="G1871" s="40">
        <f t="shared" si="119"/>
        <v>61</v>
      </c>
      <c r="H1871" s="34">
        <f t="shared" si="120"/>
        <v>4</v>
      </c>
      <c r="I1871" s="12">
        <v>40</v>
      </c>
      <c r="J1871" s="12">
        <v>61</v>
      </c>
      <c r="K1871" s="12">
        <v>43</v>
      </c>
      <c r="L1871" s="12">
        <v>1</v>
      </c>
      <c r="M1871" s="12">
        <v>1</v>
      </c>
      <c r="N1871" s="12">
        <v>32</v>
      </c>
      <c r="O1871" s="12">
        <v>4</v>
      </c>
      <c r="P1871" s="26">
        <v>88500</v>
      </c>
      <c r="Q1871" s="28">
        <v>701059757</v>
      </c>
      <c r="R1871"/>
      <c r="S1871"/>
    </row>
    <row r="1872" spans="1:19">
      <c r="A1872" s="31">
        <f t="shared" si="117"/>
        <v>60</v>
      </c>
      <c r="B1872" s="32" t="str">
        <f>VLOOKUP(K1872,'Tables to Convert'!$B$4:$C$19,2,FALSE)</f>
        <v>Some College</v>
      </c>
      <c r="C1872" s="33">
        <f t="shared" si="118"/>
        <v>90000</v>
      </c>
      <c r="D1872" s="32" t="str">
        <f>VLOOKUP(L1872,'Tables to Convert'!$E$3:$F$7,2,FALSE)</f>
        <v>White</v>
      </c>
      <c r="E1872" s="32" t="str">
        <f>VLOOKUP(M1872,'Tables to Convert'!$H$3:$I$5,2,FALSE)</f>
        <v>Male</v>
      </c>
      <c r="F1872" s="32" t="str">
        <f>VLOOKUP(N1872,'Tables to Convert'!$K$3:$L$8,2,FALSE)</f>
        <v>Indiana</v>
      </c>
      <c r="G1872" s="40">
        <f t="shared" si="119"/>
        <v>38</v>
      </c>
      <c r="H1872" s="34">
        <f t="shared" si="120"/>
        <v>2</v>
      </c>
      <c r="I1872" s="12">
        <v>60</v>
      </c>
      <c r="J1872" s="12">
        <v>38</v>
      </c>
      <c r="K1872" s="12">
        <v>43</v>
      </c>
      <c r="L1872" s="12">
        <v>1</v>
      </c>
      <c r="M1872" s="12">
        <v>1</v>
      </c>
      <c r="N1872" s="12">
        <v>32</v>
      </c>
      <c r="O1872" s="12">
        <v>2</v>
      </c>
      <c r="P1872" s="26">
        <v>90000</v>
      </c>
      <c r="Q1872" s="28">
        <v>871800072</v>
      </c>
      <c r="R1872"/>
      <c r="S1872"/>
    </row>
    <row r="1873" spans="1:19">
      <c r="A1873" s="31">
        <f t="shared" si="117"/>
        <v>40</v>
      </c>
      <c r="B1873" s="32" t="str">
        <f>VLOOKUP(K1873,'Tables to Convert'!$B$4:$C$19,2,FALSE)</f>
        <v>11th Grade</v>
      </c>
      <c r="C1873" s="33">
        <f t="shared" si="118"/>
        <v>15600</v>
      </c>
      <c r="D1873" s="32" t="str">
        <f>VLOOKUP(L1873,'Tables to Convert'!$E$3:$F$7,2,FALSE)</f>
        <v>White</v>
      </c>
      <c r="E1873" s="32" t="str">
        <f>VLOOKUP(M1873,'Tables to Convert'!$H$3:$I$5,2,FALSE)</f>
        <v>Male</v>
      </c>
      <c r="F1873" s="32" t="str">
        <f>VLOOKUP(N1873,'Tables to Convert'!$K$3:$L$8,2,FALSE)</f>
        <v>Indiana</v>
      </c>
      <c r="G1873" s="40">
        <f t="shared" si="119"/>
        <v>30</v>
      </c>
      <c r="H1873" s="34">
        <f t="shared" si="120"/>
        <v>1</v>
      </c>
      <c r="I1873" s="12">
        <v>40</v>
      </c>
      <c r="J1873" s="12">
        <v>30</v>
      </c>
      <c r="K1873" s="12">
        <v>37</v>
      </c>
      <c r="L1873" s="12">
        <v>1</v>
      </c>
      <c r="M1873" s="12">
        <v>1</v>
      </c>
      <c r="N1873" s="12">
        <v>32</v>
      </c>
      <c r="O1873" s="12">
        <v>1</v>
      </c>
      <c r="P1873" s="26">
        <v>15600</v>
      </c>
      <c r="Q1873" s="28">
        <v>629963978</v>
      </c>
      <c r="R1873"/>
      <c r="S1873"/>
    </row>
    <row r="1874" spans="1:19">
      <c r="A1874" s="31">
        <f t="shared" si="117"/>
        <v>45</v>
      </c>
      <c r="B1874" s="32" t="str">
        <f>VLOOKUP(K1874,'Tables to Convert'!$B$4:$C$19,2,FALSE)</f>
        <v>High School Diploma</v>
      </c>
      <c r="C1874" s="33">
        <f t="shared" si="118"/>
        <v>24500</v>
      </c>
      <c r="D1874" s="32" t="str">
        <f>VLOOKUP(L1874,'Tables to Convert'!$E$3:$F$7,2,FALSE)</f>
        <v>White</v>
      </c>
      <c r="E1874" s="32" t="str">
        <f>VLOOKUP(M1874,'Tables to Convert'!$H$3:$I$5,2,FALSE)</f>
        <v>Male</v>
      </c>
      <c r="F1874" s="32" t="str">
        <f>VLOOKUP(N1874,'Tables to Convert'!$K$3:$L$8,2,FALSE)</f>
        <v>Indiana</v>
      </c>
      <c r="G1874" s="40">
        <f t="shared" si="119"/>
        <v>59</v>
      </c>
      <c r="H1874" s="34">
        <f t="shared" si="120"/>
        <v>6</v>
      </c>
      <c r="I1874" s="12">
        <v>45</v>
      </c>
      <c r="J1874" s="12">
        <v>59</v>
      </c>
      <c r="K1874" s="12">
        <v>39</v>
      </c>
      <c r="L1874" s="12">
        <v>1</v>
      </c>
      <c r="M1874" s="12">
        <v>1</v>
      </c>
      <c r="N1874" s="12">
        <v>32</v>
      </c>
      <c r="O1874" s="12">
        <v>6</v>
      </c>
      <c r="P1874" s="26">
        <v>24500</v>
      </c>
      <c r="Q1874" s="28">
        <v>4604567</v>
      </c>
      <c r="R1874"/>
      <c r="S1874"/>
    </row>
    <row r="1875" spans="1:19">
      <c r="A1875" s="31">
        <f t="shared" si="117"/>
        <v>40</v>
      </c>
      <c r="B1875" s="32" t="str">
        <f>VLOOKUP(K1875,'Tables to Convert'!$B$4:$C$19,2,FALSE)</f>
        <v>Some College</v>
      </c>
      <c r="C1875" s="33">
        <f t="shared" si="118"/>
        <v>46821</v>
      </c>
      <c r="D1875" s="32" t="str">
        <f>VLOOKUP(L1875,'Tables to Convert'!$E$3:$F$7,2,FALSE)</f>
        <v>White</v>
      </c>
      <c r="E1875" s="32" t="str">
        <f>VLOOKUP(M1875,'Tables to Convert'!$H$3:$I$5,2,FALSE)</f>
        <v>Male</v>
      </c>
      <c r="F1875" s="32" t="str">
        <f>VLOOKUP(N1875,'Tables to Convert'!$K$3:$L$8,2,FALSE)</f>
        <v>Illinois</v>
      </c>
      <c r="G1875" s="40">
        <f t="shared" si="119"/>
        <v>55</v>
      </c>
      <c r="H1875" s="34">
        <f t="shared" si="120"/>
        <v>8</v>
      </c>
      <c r="I1875" s="12">
        <v>40</v>
      </c>
      <c r="J1875" s="12">
        <v>55</v>
      </c>
      <c r="K1875" s="12">
        <v>40</v>
      </c>
      <c r="L1875" s="12">
        <v>1</v>
      </c>
      <c r="M1875" s="12">
        <v>1</v>
      </c>
      <c r="N1875" s="12">
        <v>33</v>
      </c>
      <c r="O1875" s="12">
        <v>8</v>
      </c>
      <c r="P1875" s="26">
        <v>46821</v>
      </c>
      <c r="Q1875" s="28">
        <v>532426705</v>
      </c>
      <c r="R1875"/>
      <c r="S1875"/>
    </row>
    <row r="1876" spans="1:19">
      <c r="A1876" s="31">
        <f t="shared" si="117"/>
        <v>40</v>
      </c>
      <c r="B1876" s="32" t="str">
        <f>VLOOKUP(K1876,'Tables to Convert'!$B$4:$C$19,2,FALSE)</f>
        <v>Some College</v>
      </c>
      <c r="C1876" s="33">
        <f t="shared" si="118"/>
        <v>38000</v>
      </c>
      <c r="D1876" s="32" t="str">
        <f>VLOOKUP(L1876,'Tables to Convert'!$E$3:$F$7,2,FALSE)</f>
        <v>White</v>
      </c>
      <c r="E1876" s="32" t="str">
        <f>VLOOKUP(M1876,'Tables to Convert'!$H$3:$I$5,2,FALSE)</f>
        <v>Male</v>
      </c>
      <c r="F1876" s="32" t="str">
        <f>VLOOKUP(N1876,'Tables to Convert'!$K$3:$L$8,2,FALSE)</f>
        <v>Illinois</v>
      </c>
      <c r="G1876" s="40">
        <f t="shared" si="119"/>
        <v>28</v>
      </c>
      <c r="H1876" s="34">
        <f t="shared" si="120"/>
        <v>1</v>
      </c>
      <c r="I1876" s="12">
        <v>40</v>
      </c>
      <c r="J1876" s="12">
        <v>28</v>
      </c>
      <c r="K1876" s="12">
        <v>40</v>
      </c>
      <c r="L1876" s="12">
        <v>1</v>
      </c>
      <c r="M1876" s="12">
        <v>1</v>
      </c>
      <c r="N1876" s="12">
        <v>33</v>
      </c>
      <c r="O1876" s="12">
        <v>1</v>
      </c>
      <c r="P1876" s="26">
        <v>38000</v>
      </c>
      <c r="Q1876" s="28">
        <v>547394553</v>
      </c>
      <c r="R1876"/>
      <c r="S1876"/>
    </row>
    <row r="1877" spans="1:19">
      <c r="A1877" s="31">
        <f t="shared" si="117"/>
        <v>38</v>
      </c>
      <c r="B1877" s="32" t="str">
        <f>VLOOKUP(K1877,'Tables to Convert'!$B$4:$C$19,2,FALSE)</f>
        <v>Some College</v>
      </c>
      <c r="C1877" s="33">
        <f t="shared" si="118"/>
        <v>12298</v>
      </c>
      <c r="D1877" s="32" t="str">
        <f>VLOOKUP(L1877,'Tables to Convert'!$E$3:$F$7,2,FALSE)</f>
        <v>White</v>
      </c>
      <c r="E1877" s="32" t="str">
        <f>VLOOKUP(M1877,'Tables to Convert'!$H$3:$I$5,2,FALSE)</f>
        <v>Female</v>
      </c>
      <c r="F1877" s="32" t="str">
        <f>VLOOKUP(N1877,'Tables to Convert'!$K$3:$L$8,2,FALSE)</f>
        <v>Illinois</v>
      </c>
      <c r="G1877" s="40">
        <f t="shared" si="119"/>
        <v>26</v>
      </c>
      <c r="H1877" s="34">
        <f t="shared" si="120"/>
        <v>1</v>
      </c>
      <c r="I1877" s="12">
        <v>38</v>
      </c>
      <c r="J1877" s="12">
        <v>26</v>
      </c>
      <c r="K1877" s="12">
        <v>40</v>
      </c>
      <c r="L1877" s="12">
        <v>1</v>
      </c>
      <c r="M1877" s="12">
        <v>2</v>
      </c>
      <c r="N1877" s="12">
        <v>33</v>
      </c>
      <c r="O1877" s="12">
        <v>1</v>
      </c>
      <c r="P1877" s="26">
        <v>12298</v>
      </c>
      <c r="Q1877" s="28">
        <v>79879138</v>
      </c>
      <c r="R1877"/>
      <c r="S1877"/>
    </row>
    <row r="1878" spans="1:19">
      <c r="A1878" s="31">
        <f t="shared" si="117"/>
        <v>40</v>
      </c>
      <c r="B1878" s="32" t="str">
        <f>VLOOKUP(K1878,'Tables to Convert'!$B$4:$C$19,2,FALSE)</f>
        <v>High School Diploma</v>
      </c>
      <c r="C1878" s="33">
        <f t="shared" si="118"/>
        <v>36000</v>
      </c>
      <c r="D1878" s="32" t="str">
        <f>VLOOKUP(L1878,'Tables to Convert'!$E$3:$F$7,2,FALSE)</f>
        <v>White</v>
      </c>
      <c r="E1878" s="32" t="str">
        <f>VLOOKUP(M1878,'Tables to Convert'!$H$3:$I$5,2,FALSE)</f>
        <v>Male</v>
      </c>
      <c r="F1878" s="32" t="str">
        <f>VLOOKUP(N1878,'Tables to Convert'!$K$3:$L$8,2,FALSE)</f>
        <v>Illinois</v>
      </c>
      <c r="G1878" s="40">
        <f t="shared" si="119"/>
        <v>57</v>
      </c>
      <c r="H1878" s="34">
        <f t="shared" si="120"/>
        <v>8</v>
      </c>
      <c r="I1878" s="12">
        <v>40</v>
      </c>
      <c r="J1878" s="12">
        <v>57</v>
      </c>
      <c r="K1878" s="12">
        <v>39</v>
      </c>
      <c r="L1878" s="12">
        <v>1</v>
      </c>
      <c r="M1878" s="12">
        <v>1</v>
      </c>
      <c r="N1878" s="12">
        <v>33</v>
      </c>
      <c r="O1878" s="12">
        <v>8</v>
      </c>
      <c r="P1878" s="26">
        <v>36000</v>
      </c>
      <c r="Q1878" s="28">
        <v>663501332</v>
      </c>
      <c r="R1878"/>
      <c r="S1878"/>
    </row>
    <row r="1879" spans="1:19">
      <c r="A1879" s="31">
        <f t="shared" si="117"/>
        <v>40</v>
      </c>
      <c r="B1879" s="32" t="str">
        <f>VLOOKUP(K1879,'Tables to Convert'!$B$4:$C$19,2,FALSE)</f>
        <v>High School Diploma</v>
      </c>
      <c r="C1879" s="33">
        <f t="shared" si="118"/>
        <v>27000</v>
      </c>
      <c r="D1879" s="32" t="str">
        <f>VLOOKUP(L1879,'Tables to Convert'!$E$3:$F$7,2,FALSE)</f>
        <v>White</v>
      </c>
      <c r="E1879" s="32" t="str">
        <f>VLOOKUP(M1879,'Tables to Convert'!$H$3:$I$5,2,FALSE)</f>
        <v>Female</v>
      </c>
      <c r="F1879" s="32" t="str">
        <f>VLOOKUP(N1879,'Tables to Convert'!$K$3:$L$8,2,FALSE)</f>
        <v>Illinois</v>
      </c>
      <c r="G1879" s="40">
        <f t="shared" si="119"/>
        <v>53</v>
      </c>
      <c r="H1879" s="34">
        <f t="shared" si="120"/>
        <v>8</v>
      </c>
      <c r="I1879" s="12">
        <v>40</v>
      </c>
      <c r="J1879" s="12">
        <v>53</v>
      </c>
      <c r="K1879" s="12">
        <v>39</v>
      </c>
      <c r="L1879" s="12">
        <v>1</v>
      </c>
      <c r="M1879" s="12">
        <v>2</v>
      </c>
      <c r="N1879" s="12">
        <v>33</v>
      </c>
      <c r="O1879" s="12">
        <v>8</v>
      </c>
      <c r="P1879" s="26">
        <v>27000</v>
      </c>
      <c r="Q1879" s="28">
        <v>603275543</v>
      </c>
      <c r="R1879"/>
      <c r="S1879"/>
    </row>
    <row r="1880" spans="1:19">
      <c r="A1880" s="31">
        <f t="shared" si="117"/>
        <v>40</v>
      </c>
      <c r="B1880" s="32" t="str">
        <f>VLOOKUP(K1880,'Tables to Convert'!$B$4:$C$19,2,FALSE)</f>
        <v>Some College</v>
      </c>
      <c r="C1880" s="33">
        <f t="shared" si="118"/>
        <v>30000</v>
      </c>
      <c r="D1880" s="32" t="str">
        <f>VLOOKUP(L1880,'Tables to Convert'!$E$3:$F$7,2,FALSE)</f>
        <v>White</v>
      </c>
      <c r="E1880" s="32" t="str">
        <f>VLOOKUP(M1880,'Tables to Convert'!$H$3:$I$5,2,FALSE)</f>
        <v>Male</v>
      </c>
      <c r="F1880" s="32" t="str">
        <f>VLOOKUP(N1880,'Tables to Convert'!$K$3:$L$8,2,FALSE)</f>
        <v>Illinois</v>
      </c>
      <c r="G1880" s="40">
        <f t="shared" si="119"/>
        <v>46</v>
      </c>
      <c r="H1880" s="34">
        <f t="shared" si="120"/>
        <v>7</v>
      </c>
      <c r="I1880" s="12">
        <v>40</v>
      </c>
      <c r="J1880" s="12">
        <v>46</v>
      </c>
      <c r="K1880" s="12">
        <v>41</v>
      </c>
      <c r="L1880" s="12">
        <v>1</v>
      </c>
      <c r="M1880" s="12">
        <v>1</v>
      </c>
      <c r="N1880" s="12">
        <v>33</v>
      </c>
      <c r="O1880" s="12">
        <v>7</v>
      </c>
      <c r="P1880" s="26">
        <v>30000</v>
      </c>
      <c r="Q1880" s="28">
        <v>697961209</v>
      </c>
      <c r="R1880"/>
      <c r="S1880"/>
    </row>
    <row r="1881" spans="1:19">
      <c r="A1881" s="31">
        <f t="shared" si="117"/>
        <v>35</v>
      </c>
      <c r="B1881" s="32" t="str">
        <f>VLOOKUP(K1881,'Tables to Convert'!$B$4:$C$19,2,FALSE)</f>
        <v>High School Diploma</v>
      </c>
      <c r="C1881" s="33">
        <f t="shared" si="118"/>
        <v>8736</v>
      </c>
      <c r="D1881" s="32" t="str">
        <f>VLOOKUP(L1881,'Tables to Convert'!$E$3:$F$7,2,FALSE)</f>
        <v>Black</v>
      </c>
      <c r="E1881" s="32" t="str">
        <f>VLOOKUP(M1881,'Tables to Convert'!$H$3:$I$5,2,FALSE)</f>
        <v>Female</v>
      </c>
      <c r="F1881" s="32" t="str">
        <f>VLOOKUP(N1881,'Tables to Convert'!$K$3:$L$8,2,FALSE)</f>
        <v>Illinois</v>
      </c>
      <c r="G1881" s="40">
        <f t="shared" si="119"/>
        <v>53</v>
      </c>
      <c r="H1881" s="34">
        <f t="shared" si="120"/>
        <v>7</v>
      </c>
      <c r="I1881" s="12">
        <v>35</v>
      </c>
      <c r="J1881" s="12">
        <v>53</v>
      </c>
      <c r="K1881" s="12">
        <v>39</v>
      </c>
      <c r="L1881" s="12">
        <v>2</v>
      </c>
      <c r="M1881" s="12">
        <v>2</v>
      </c>
      <c r="N1881" s="12">
        <v>33</v>
      </c>
      <c r="O1881" s="12">
        <v>7</v>
      </c>
      <c r="P1881" s="26">
        <v>8736</v>
      </c>
      <c r="Q1881" s="28">
        <v>159492525</v>
      </c>
      <c r="R1881"/>
      <c r="S1881"/>
    </row>
    <row r="1882" spans="1:19">
      <c r="A1882" s="31">
        <f t="shared" si="117"/>
        <v>40</v>
      </c>
      <c r="B1882" s="32" t="str">
        <f>VLOOKUP(K1882,'Tables to Convert'!$B$4:$C$19,2,FALSE)</f>
        <v>Some College</v>
      </c>
      <c r="C1882" s="33">
        <f t="shared" si="118"/>
        <v>47000</v>
      </c>
      <c r="D1882" s="32" t="str">
        <f>VLOOKUP(L1882,'Tables to Convert'!$E$3:$F$7,2,FALSE)</f>
        <v>White</v>
      </c>
      <c r="E1882" s="32" t="str">
        <f>VLOOKUP(M1882,'Tables to Convert'!$H$3:$I$5,2,FALSE)</f>
        <v>Male</v>
      </c>
      <c r="F1882" s="32" t="str">
        <f>VLOOKUP(N1882,'Tables to Convert'!$K$3:$L$8,2,FALSE)</f>
        <v>Illinois</v>
      </c>
      <c r="G1882" s="40">
        <f t="shared" si="119"/>
        <v>27</v>
      </c>
      <c r="H1882" s="34">
        <f t="shared" si="120"/>
        <v>7</v>
      </c>
      <c r="I1882" s="12">
        <v>40</v>
      </c>
      <c r="J1882" s="12">
        <v>27</v>
      </c>
      <c r="K1882" s="12">
        <v>41</v>
      </c>
      <c r="L1882" s="12">
        <v>1</v>
      </c>
      <c r="M1882" s="12">
        <v>1</v>
      </c>
      <c r="N1882" s="12">
        <v>33</v>
      </c>
      <c r="O1882" s="12">
        <v>7</v>
      </c>
      <c r="P1882" s="26">
        <v>47000</v>
      </c>
      <c r="Q1882" s="28">
        <v>416281753</v>
      </c>
      <c r="R1882"/>
      <c r="S1882"/>
    </row>
    <row r="1883" spans="1:19">
      <c r="A1883" s="31">
        <f t="shared" si="117"/>
        <v>144</v>
      </c>
      <c r="B1883" s="32" t="str">
        <f>VLOOKUP(K1883,'Tables to Convert'!$B$4:$C$19,2,FALSE)</f>
        <v>Some College</v>
      </c>
      <c r="C1883" s="33">
        <f t="shared" si="118"/>
        <v>55000</v>
      </c>
      <c r="D1883" s="32" t="str">
        <f>VLOOKUP(L1883,'Tables to Convert'!$E$3:$F$7,2,FALSE)</f>
        <v>White</v>
      </c>
      <c r="E1883" s="32" t="str">
        <f>VLOOKUP(M1883,'Tables to Convert'!$H$3:$I$5,2,FALSE)</f>
        <v>Male</v>
      </c>
      <c r="F1883" s="32" t="str">
        <f>VLOOKUP(N1883,'Tables to Convert'!$K$3:$L$8,2,FALSE)</f>
        <v>Indiana</v>
      </c>
      <c r="G1883" s="40">
        <f t="shared" si="119"/>
        <v>49</v>
      </c>
      <c r="H1883" s="34">
        <f t="shared" si="120"/>
        <v>8</v>
      </c>
      <c r="I1883" s="12">
        <v>144</v>
      </c>
      <c r="J1883" s="12">
        <v>49</v>
      </c>
      <c r="K1883" s="12">
        <v>42</v>
      </c>
      <c r="L1883" s="12">
        <v>1</v>
      </c>
      <c r="M1883" s="12">
        <v>1</v>
      </c>
      <c r="N1883" s="12">
        <v>32</v>
      </c>
      <c r="O1883" s="12">
        <v>8</v>
      </c>
      <c r="P1883" s="26">
        <v>55000</v>
      </c>
      <c r="Q1883" s="28">
        <v>391117096</v>
      </c>
      <c r="R1883"/>
      <c r="S1883"/>
    </row>
    <row r="1884" spans="1:19">
      <c r="A1884" s="31">
        <f t="shared" si="117"/>
        <v>46</v>
      </c>
      <c r="B1884" s="32" t="str">
        <f>VLOOKUP(K1884,'Tables to Convert'!$B$4:$C$19,2,FALSE)</f>
        <v>High School Diploma</v>
      </c>
      <c r="C1884" s="33">
        <f t="shared" si="118"/>
        <v>69500</v>
      </c>
      <c r="D1884" s="32" t="str">
        <f>VLOOKUP(L1884,'Tables to Convert'!$E$3:$F$7,2,FALSE)</f>
        <v>White</v>
      </c>
      <c r="E1884" s="32" t="str">
        <f>VLOOKUP(M1884,'Tables to Convert'!$H$3:$I$5,2,FALSE)</f>
        <v>Male</v>
      </c>
      <c r="F1884" s="32" t="str">
        <f>VLOOKUP(N1884,'Tables to Convert'!$K$3:$L$8,2,FALSE)</f>
        <v>Indiana</v>
      </c>
      <c r="G1884" s="40">
        <f t="shared" si="119"/>
        <v>51</v>
      </c>
      <c r="H1884" s="34">
        <f t="shared" si="120"/>
        <v>4</v>
      </c>
      <c r="I1884" s="12">
        <v>46</v>
      </c>
      <c r="J1884" s="12">
        <v>51</v>
      </c>
      <c r="K1884" s="12">
        <v>39</v>
      </c>
      <c r="L1884" s="12">
        <v>1</v>
      </c>
      <c r="M1884" s="12">
        <v>1</v>
      </c>
      <c r="N1884" s="12">
        <v>32</v>
      </c>
      <c r="O1884" s="12">
        <v>4</v>
      </c>
      <c r="P1884" s="26">
        <v>69500</v>
      </c>
      <c r="Q1884" s="28">
        <v>4647557</v>
      </c>
      <c r="R1884"/>
      <c r="S1884"/>
    </row>
    <row r="1885" spans="1:19">
      <c r="A1885" s="31">
        <f t="shared" si="117"/>
        <v>35</v>
      </c>
      <c r="B1885" s="32" t="str">
        <f>VLOOKUP(K1885,'Tables to Convert'!$B$4:$C$19,2,FALSE)</f>
        <v>High School Diploma</v>
      </c>
      <c r="C1885" s="33">
        <f t="shared" si="118"/>
        <v>9500</v>
      </c>
      <c r="D1885" s="32" t="str">
        <f>VLOOKUP(L1885,'Tables to Convert'!$E$3:$F$7,2,FALSE)</f>
        <v>White</v>
      </c>
      <c r="E1885" s="32" t="str">
        <f>VLOOKUP(M1885,'Tables to Convert'!$H$3:$I$5,2,FALSE)</f>
        <v>Female</v>
      </c>
      <c r="F1885" s="32" t="str">
        <f>VLOOKUP(N1885,'Tables to Convert'!$K$3:$L$8,2,FALSE)</f>
        <v>Indiana</v>
      </c>
      <c r="G1885" s="40">
        <f t="shared" si="119"/>
        <v>46</v>
      </c>
      <c r="H1885" s="34">
        <f t="shared" si="120"/>
        <v>4</v>
      </c>
      <c r="I1885" s="12">
        <v>35</v>
      </c>
      <c r="J1885" s="12">
        <v>46</v>
      </c>
      <c r="K1885" s="12">
        <v>39</v>
      </c>
      <c r="L1885" s="12">
        <v>1</v>
      </c>
      <c r="M1885" s="12">
        <v>2</v>
      </c>
      <c r="N1885" s="12">
        <v>32</v>
      </c>
      <c r="O1885" s="12">
        <v>4</v>
      </c>
      <c r="P1885" s="26">
        <v>9500</v>
      </c>
      <c r="Q1885" s="28">
        <v>292114982</v>
      </c>
      <c r="R1885"/>
      <c r="S1885"/>
    </row>
    <row r="1886" spans="1:19">
      <c r="A1886" s="31">
        <f t="shared" si="117"/>
        <v>50</v>
      </c>
      <c r="B1886" s="32" t="str">
        <f>VLOOKUP(K1886,'Tables to Convert'!$B$4:$C$19,2,FALSE)</f>
        <v>Graduate School</v>
      </c>
      <c r="C1886" s="33">
        <f t="shared" si="118"/>
        <v>44100</v>
      </c>
      <c r="D1886" s="32" t="str">
        <f>VLOOKUP(L1886,'Tables to Convert'!$E$3:$F$7,2,FALSE)</f>
        <v>White</v>
      </c>
      <c r="E1886" s="32" t="str">
        <f>VLOOKUP(M1886,'Tables to Convert'!$H$3:$I$5,2,FALSE)</f>
        <v>Female</v>
      </c>
      <c r="F1886" s="32" t="str">
        <f>VLOOKUP(N1886,'Tables to Convert'!$K$3:$L$8,2,FALSE)</f>
        <v>Indiana</v>
      </c>
      <c r="G1886" s="40">
        <f t="shared" si="119"/>
        <v>36</v>
      </c>
      <c r="H1886" s="34">
        <f t="shared" si="120"/>
        <v>1</v>
      </c>
      <c r="I1886" s="12">
        <v>50</v>
      </c>
      <c r="J1886" s="12">
        <v>36</v>
      </c>
      <c r="K1886" s="12">
        <v>46</v>
      </c>
      <c r="L1886" s="12">
        <v>1</v>
      </c>
      <c r="M1886" s="12">
        <v>2</v>
      </c>
      <c r="N1886" s="12">
        <v>32</v>
      </c>
      <c r="O1886" s="12">
        <v>1</v>
      </c>
      <c r="P1886" s="26">
        <v>44100</v>
      </c>
      <c r="Q1886" s="28">
        <v>51354908</v>
      </c>
      <c r="R1886"/>
      <c r="S1886"/>
    </row>
    <row r="1887" spans="1:19">
      <c r="A1887" s="31">
        <f t="shared" si="117"/>
        <v>70</v>
      </c>
      <c r="B1887" s="32" t="str">
        <f>VLOOKUP(K1887,'Tables to Convert'!$B$4:$C$19,2,FALSE)</f>
        <v>High School Diploma</v>
      </c>
      <c r="C1887" s="33">
        <f t="shared" si="118"/>
        <v>40000</v>
      </c>
      <c r="D1887" s="32" t="str">
        <f>VLOOKUP(L1887,'Tables to Convert'!$E$3:$F$7,2,FALSE)</f>
        <v>White</v>
      </c>
      <c r="E1887" s="32" t="str">
        <f>VLOOKUP(M1887,'Tables to Convert'!$H$3:$I$5,2,FALSE)</f>
        <v>Female</v>
      </c>
      <c r="F1887" s="32" t="str">
        <f>VLOOKUP(N1887,'Tables to Convert'!$K$3:$L$8,2,FALSE)</f>
        <v>Indiana</v>
      </c>
      <c r="G1887" s="40">
        <f t="shared" si="119"/>
        <v>35</v>
      </c>
      <c r="H1887" s="34">
        <f t="shared" si="120"/>
        <v>2</v>
      </c>
      <c r="I1887" s="12">
        <v>70</v>
      </c>
      <c r="J1887" s="12">
        <v>35</v>
      </c>
      <c r="K1887" s="12">
        <v>39</v>
      </c>
      <c r="L1887" s="12">
        <v>1</v>
      </c>
      <c r="M1887" s="12">
        <v>2</v>
      </c>
      <c r="N1887" s="12">
        <v>32</v>
      </c>
      <c r="O1887" s="12">
        <v>2</v>
      </c>
      <c r="P1887" s="26">
        <v>40000</v>
      </c>
      <c r="Q1887" s="28">
        <v>753887289</v>
      </c>
      <c r="R1887"/>
      <c r="S1887"/>
    </row>
    <row r="1888" spans="1:19">
      <c r="A1888" s="31">
        <f t="shared" si="117"/>
        <v>40</v>
      </c>
      <c r="B1888" s="32" t="str">
        <f>VLOOKUP(K1888,'Tables to Convert'!$B$4:$C$19,2,FALSE)</f>
        <v>Some College</v>
      </c>
      <c r="C1888" s="33">
        <f t="shared" si="118"/>
        <v>38000</v>
      </c>
      <c r="D1888" s="32" t="str">
        <f>VLOOKUP(L1888,'Tables to Convert'!$E$3:$F$7,2,FALSE)</f>
        <v>White</v>
      </c>
      <c r="E1888" s="32" t="str">
        <f>VLOOKUP(M1888,'Tables to Convert'!$H$3:$I$5,2,FALSE)</f>
        <v>Male</v>
      </c>
      <c r="F1888" s="32" t="str">
        <f>VLOOKUP(N1888,'Tables to Convert'!$K$3:$L$8,2,FALSE)</f>
        <v>Indiana</v>
      </c>
      <c r="G1888" s="40">
        <f t="shared" si="119"/>
        <v>47</v>
      </c>
      <c r="H1888" s="34">
        <f t="shared" si="120"/>
        <v>1</v>
      </c>
      <c r="I1888" s="12">
        <v>40</v>
      </c>
      <c r="J1888" s="12">
        <v>47</v>
      </c>
      <c r="K1888" s="12">
        <v>43</v>
      </c>
      <c r="L1888" s="12">
        <v>1</v>
      </c>
      <c r="M1888" s="12">
        <v>1</v>
      </c>
      <c r="N1888" s="12">
        <v>32</v>
      </c>
      <c r="O1888" s="12">
        <v>1</v>
      </c>
      <c r="P1888" s="26">
        <v>38000</v>
      </c>
      <c r="Q1888" s="28">
        <v>458527248</v>
      </c>
      <c r="R1888"/>
      <c r="S1888"/>
    </row>
    <row r="1889" spans="1:19">
      <c r="A1889" s="31">
        <f t="shared" si="117"/>
        <v>50</v>
      </c>
      <c r="B1889" s="32" t="str">
        <f>VLOOKUP(K1889,'Tables to Convert'!$B$4:$C$19,2,FALSE)</f>
        <v>High School Diploma</v>
      </c>
      <c r="C1889" s="33">
        <f t="shared" si="118"/>
        <v>26000</v>
      </c>
      <c r="D1889" s="32" t="str">
        <f>VLOOKUP(L1889,'Tables to Convert'!$E$3:$F$7,2,FALSE)</f>
        <v>White</v>
      </c>
      <c r="E1889" s="32" t="str">
        <f>VLOOKUP(M1889,'Tables to Convert'!$H$3:$I$5,2,FALSE)</f>
        <v>Female</v>
      </c>
      <c r="F1889" s="32" t="str">
        <f>VLOOKUP(N1889,'Tables to Convert'!$K$3:$L$8,2,FALSE)</f>
        <v>Indiana</v>
      </c>
      <c r="G1889" s="40">
        <f t="shared" si="119"/>
        <v>42</v>
      </c>
      <c r="H1889" s="34">
        <f t="shared" si="120"/>
        <v>6</v>
      </c>
      <c r="I1889" s="12">
        <v>50</v>
      </c>
      <c r="J1889" s="12">
        <v>42</v>
      </c>
      <c r="K1889" s="12">
        <v>39</v>
      </c>
      <c r="L1889" s="12">
        <v>1</v>
      </c>
      <c r="M1889" s="12">
        <v>2</v>
      </c>
      <c r="N1889" s="12">
        <v>32</v>
      </c>
      <c r="O1889" s="12">
        <v>6</v>
      </c>
      <c r="P1889" s="26">
        <v>26000</v>
      </c>
      <c r="Q1889" s="28">
        <v>330050139</v>
      </c>
      <c r="R1889"/>
      <c r="S1889"/>
    </row>
    <row r="1890" spans="1:19">
      <c r="A1890" s="31">
        <f t="shared" si="117"/>
        <v>40</v>
      </c>
      <c r="B1890" s="32" t="str">
        <f>VLOOKUP(K1890,'Tables to Convert'!$B$4:$C$19,2,FALSE)</f>
        <v>Some College</v>
      </c>
      <c r="C1890" s="33">
        <f t="shared" si="118"/>
        <v>8593</v>
      </c>
      <c r="D1890" s="32" t="str">
        <f>VLOOKUP(L1890,'Tables to Convert'!$E$3:$F$7,2,FALSE)</f>
        <v>White</v>
      </c>
      <c r="E1890" s="32" t="str">
        <f>VLOOKUP(M1890,'Tables to Convert'!$H$3:$I$5,2,FALSE)</f>
        <v>Female</v>
      </c>
      <c r="F1890" s="32" t="str">
        <f>VLOOKUP(N1890,'Tables to Convert'!$K$3:$L$8,2,FALSE)</f>
        <v>Indiana</v>
      </c>
      <c r="G1890" s="40">
        <f t="shared" si="119"/>
        <v>50</v>
      </c>
      <c r="H1890" s="34">
        <f t="shared" si="120"/>
        <v>8</v>
      </c>
      <c r="I1890" s="12">
        <v>40</v>
      </c>
      <c r="J1890" s="12">
        <v>50</v>
      </c>
      <c r="K1890" s="12">
        <v>40</v>
      </c>
      <c r="L1890" s="12">
        <v>1</v>
      </c>
      <c r="M1890" s="12">
        <v>2</v>
      </c>
      <c r="N1890" s="12">
        <v>32</v>
      </c>
      <c r="O1890" s="12">
        <v>8</v>
      </c>
      <c r="P1890" s="26">
        <v>8593</v>
      </c>
      <c r="Q1890" s="28">
        <v>90129123</v>
      </c>
      <c r="R1890"/>
      <c r="S1890"/>
    </row>
    <row r="1891" spans="1:19">
      <c r="A1891" s="31">
        <f t="shared" si="117"/>
        <v>40</v>
      </c>
      <c r="B1891" s="32" t="str">
        <f>VLOOKUP(K1891,'Tables to Convert'!$B$4:$C$19,2,FALSE)</f>
        <v>High School Diploma</v>
      </c>
      <c r="C1891" s="33">
        <f t="shared" si="118"/>
        <v>35000</v>
      </c>
      <c r="D1891" s="32" t="str">
        <f>VLOOKUP(L1891,'Tables to Convert'!$E$3:$F$7,2,FALSE)</f>
        <v>White</v>
      </c>
      <c r="E1891" s="32" t="str">
        <f>VLOOKUP(M1891,'Tables to Convert'!$H$3:$I$5,2,FALSE)</f>
        <v>Male</v>
      </c>
      <c r="F1891" s="32" t="str">
        <f>VLOOKUP(N1891,'Tables to Convert'!$K$3:$L$8,2,FALSE)</f>
        <v>Indiana</v>
      </c>
      <c r="G1891" s="40">
        <f t="shared" si="119"/>
        <v>50</v>
      </c>
      <c r="H1891" s="34">
        <f t="shared" si="120"/>
        <v>3</v>
      </c>
      <c r="I1891" s="12">
        <v>40</v>
      </c>
      <c r="J1891" s="12">
        <v>50</v>
      </c>
      <c r="K1891" s="12">
        <v>39</v>
      </c>
      <c r="L1891" s="12">
        <v>1</v>
      </c>
      <c r="M1891" s="12">
        <v>1</v>
      </c>
      <c r="N1891" s="12">
        <v>32</v>
      </c>
      <c r="O1891" s="12">
        <v>3</v>
      </c>
      <c r="P1891" s="26">
        <v>35000</v>
      </c>
      <c r="Q1891" s="28">
        <v>212032567</v>
      </c>
      <c r="R1891"/>
      <c r="S1891"/>
    </row>
    <row r="1892" spans="1:19">
      <c r="A1892" s="31">
        <f t="shared" si="117"/>
        <v>40</v>
      </c>
      <c r="B1892" s="32" t="str">
        <f>VLOOKUP(K1892,'Tables to Convert'!$B$4:$C$19,2,FALSE)</f>
        <v>High School Diploma</v>
      </c>
      <c r="C1892" s="33">
        <f t="shared" si="118"/>
        <v>6000</v>
      </c>
      <c r="D1892" s="32" t="str">
        <f>VLOOKUP(L1892,'Tables to Convert'!$E$3:$F$7,2,FALSE)</f>
        <v>White</v>
      </c>
      <c r="E1892" s="32" t="str">
        <f>VLOOKUP(M1892,'Tables to Convert'!$H$3:$I$5,2,FALSE)</f>
        <v>Male</v>
      </c>
      <c r="F1892" s="32" t="str">
        <f>VLOOKUP(N1892,'Tables to Convert'!$K$3:$L$8,2,FALSE)</f>
        <v>Indiana</v>
      </c>
      <c r="G1892" s="40">
        <f t="shared" si="119"/>
        <v>21</v>
      </c>
      <c r="H1892" s="34">
        <f t="shared" si="120"/>
        <v>2</v>
      </c>
      <c r="I1892" s="12">
        <v>40</v>
      </c>
      <c r="J1892" s="12">
        <v>21</v>
      </c>
      <c r="K1892" s="12">
        <v>39</v>
      </c>
      <c r="L1892" s="12">
        <v>1</v>
      </c>
      <c r="M1892" s="12">
        <v>1</v>
      </c>
      <c r="N1892" s="12">
        <v>32</v>
      </c>
      <c r="O1892" s="12">
        <v>2</v>
      </c>
      <c r="P1892" s="26">
        <v>6000</v>
      </c>
      <c r="Q1892" s="28">
        <v>321974760</v>
      </c>
      <c r="R1892"/>
      <c r="S1892"/>
    </row>
    <row r="1893" spans="1:19">
      <c r="A1893" s="31">
        <f t="shared" si="117"/>
        <v>0</v>
      </c>
      <c r="B1893" s="32" t="str">
        <f>VLOOKUP(K1893,'Tables to Convert'!$B$4:$C$19,2,FALSE)</f>
        <v>Some College</v>
      </c>
      <c r="C1893" s="33">
        <f t="shared" si="118"/>
        <v>13500</v>
      </c>
      <c r="D1893" s="32" t="str">
        <f>VLOOKUP(L1893,'Tables to Convert'!$E$3:$F$7,2,FALSE)</f>
        <v>White</v>
      </c>
      <c r="E1893" s="32" t="str">
        <f>VLOOKUP(M1893,'Tables to Convert'!$H$3:$I$5,2,FALSE)</f>
        <v>Female</v>
      </c>
      <c r="F1893" s="32" t="str">
        <f>VLOOKUP(N1893,'Tables to Convert'!$K$3:$L$8,2,FALSE)</f>
        <v>Indiana</v>
      </c>
      <c r="G1893" s="40">
        <f t="shared" si="119"/>
        <v>51</v>
      </c>
      <c r="H1893" s="34">
        <f t="shared" si="120"/>
        <v>6</v>
      </c>
      <c r="I1893" s="12">
        <v>0</v>
      </c>
      <c r="J1893" s="12">
        <v>51</v>
      </c>
      <c r="K1893" s="12">
        <v>40</v>
      </c>
      <c r="L1893" s="12">
        <v>1</v>
      </c>
      <c r="M1893" s="12">
        <v>2</v>
      </c>
      <c r="N1893" s="12">
        <v>32</v>
      </c>
      <c r="O1893" s="12">
        <v>6</v>
      </c>
      <c r="P1893" s="26">
        <v>13500</v>
      </c>
      <c r="Q1893" s="28">
        <v>382285564</v>
      </c>
      <c r="R1893"/>
      <c r="S1893"/>
    </row>
    <row r="1894" spans="1:19">
      <c r="A1894" s="31">
        <f t="shared" si="117"/>
        <v>40</v>
      </c>
      <c r="B1894" s="32" t="str">
        <f>VLOOKUP(K1894,'Tables to Convert'!$B$4:$C$19,2,FALSE)</f>
        <v>Some College</v>
      </c>
      <c r="C1894" s="33">
        <f t="shared" si="118"/>
        <v>30000</v>
      </c>
      <c r="D1894" s="32" t="str">
        <f>VLOOKUP(L1894,'Tables to Convert'!$E$3:$F$7,2,FALSE)</f>
        <v>White</v>
      </c>
      <c r="E1894" s="32" t="str">
        <f>VLOOKUP(M1894,'Tables to Convert'!$H$3:$I$5,2,FALSE)</f>
        <v>Male</v>
      </c>
      <c r="F1894" s="32" t="str">
        <f>VLOOKUP(N1894,'Tables to Convert'!$K$3:$L$8,2,FALSE)</f>
        <v>Indiana</v>
      </c>
      <c r="G1894" s="40">
        <f t="shared" si="119"/>
        <v>51</v>
      </c>
      <c r="H1894" s="34">
        <f t="shared" si="120"/>
        <v>6</v>
      </c>
      <c r="I1894" s="12">
        <v>40</v>
      </c>
      <c r="J1894" s="12">
        <v>51</v>
      </c>
      <c r="K1894" s="12">
        <v>40</v>
      </c>
      <c r="L1894" s="12">
        <v>1</v>
      </c>
      <c r="M1894" s="12">
        <v>1</v>
      </c>
      <c r="N1894" s="12">
        <v>32</v>
      </c>
      <c r="O1894" s="12">
        <v>6</v>
      </c>
      <c r="P1894" s="26">
        <v>30000</v>
      </c>
      <c r="Q1894" s="28">
        <v>468654301</v>
      </c>
      <c r="R1894"/>
      <c r="S1894"/>
    </row>
    <row r="1895" spans="1:19">
      <c r="A1895" s="31">
        <f t="shared" si="117"/>
        <v>40</v>
      </c>
      <c r="B1895" s="32" t="str">
        <f>VLOOKUP(K1895,'Tables to Convert'!$B$4:$C$19,2,FALSE)</f>
        <v>High School Diploma</v>
      </c>
      <c r="C1895" s="33">
        <f t="shared" si="118"/>
        <v>20000</v>
      </c>
      <c r="D1895" s="32" t="str">
        <f>VLOOKUP(L1895,'Tables to Convert'!$E$3:$F$7,2,FALSE)</f>
        <v>White</v>
      </c>
      <c r="E1895" s="32" t="str">
        <f>VLOOKUP(M1895,'Tables to Convert'!$H$3:$I$5,2,FALSE)</f>
        <v>Female</v>
      </c>
      <c r="F1895" s="32" t="str">
        <f>VLOOKUP(N1895,'Tables to Convert'!$K$3:$L$8,2,FALSE)</f>
        <v>Indiana</v>
      </c>
      <c r="G1895" s="40">
        <f t="shared" si="119"/>
        <v>50</v>
      </c>
      <c r="H1895" s="34">
        <f t="shared" si="120"/>
        <v>4</v>
      </c>
      <c r="I1895" s="12">
        <v>40</v>
      </c>
      <c r="J1895" s="12">
        <v>50</v>
      </c>
      <c r="K1895" s="12">
        <v>39</v>
      </c>
      <c r="L1895" s="12">
        <v>1</v>
      </c>
      <c r="M1895" s="12">
        <v>2</v>
      </c>
      <c r="N1895" s="12">
        <v>32</v>
      </c>
      <c r="O1895" s="12">
        <v>4</v>
      </c>
      <c r="P1895" s="26">
        <v>20000</v>
      </c>
      <c r="Q1895" s="28">
        <v>473614657</v>
      </c>
      <c r="R1895"/>
      <c r="S1895"/>
    </row>
    <row r="1896" spans="1:19">
      <c r="A1896" s="31">
        <f t="shared" si="117"/>
        <v>55</v>
      </c>
      <c r="B1896" s="32" t="str">
        <f>VLOOKUP(K1896,'Tables to Convert'!$B$4:$C$19,2,FALSE)</f>
        <v>High School Diploma</v>
      </c>
      <c r="C1896" s="33">
        <f t="shared" si="118"/>
        <v>61000</v>
      </c>
      <c r="D1896" s="32" t="str">
        <f>VLOOKUP(L1896,'Tables to Convert'!$E$3:$F$7,2,FALSE)</f>
        <v>White</v>
      </c>
      <c r="E1896" s="32" t="str">
        <f>VLOOKUP(M1896,'Tables to Convert'!$H$3:$I$5,2,FALSE)</f>
        <v>Male</v>
      </c>
      <c r="F1896" s="32" t="str">
        <f>VLOOKUP(N1896,'Tables to Convert'!$K$3:$L$8,2,FALSE)</f>
        <v>Indiana</v>
      </c>
      <c r="G1896" s="40">
        <f t="shared" si="119"/>
        <v>53</v>
      </c>
      <c r="H1896" s="34">
        <f t="shared" si="120"/>
        <v>4</v>
      </c>
      <c r="I1896" s="12">
        <v>55</v>
      </c>
      <c r="J1896" s="12">
        <v>53</v>
      </c>
      <c r="K1896" s="12">
        <v>39</v>
      </c>
      <c r="L1896" s="12">
        <v>1</v>
      </c>
      <c r="M1896" s="12">
        <v>1</v>
      </c>
      <c r="N1896" s="12">
        <v>32</v>
      </c>
      <c r="O1896" s="12">
        <v>4</v>
      </c>
      <c r="P1896" s="26">
        <v>61000</v>
      </c>
      <c r="Q1896" s="28">
        <v>770214806</v>
      </c>
      <c r="R1896"/>
      <c r="S1896"/>
    </row>
    <row r="1897" spans="1:19">
      <c r="A1897" s="31">
        <f t="shared" si="117"/>
        <v>0</v>
      </c>
      <c r="B1897" s="32" t="str">
        <f>VLOOKUP(K1897,'Tables to Convert'!$B$4:$C$19,2,FALSE)</f>
        <v>Bachelors</v>
      </c>
      <c r="C1897" s="33">
        <f t="shared" si="118"/>
        <v>30000</v>
      </c>
      <c r="D1897" s="32" t="str">
        <f>VLOOKUP(L1897,'Tables to Convert'!$E$3:$F$7,2,FALSE)</f>
        <v>White</v>
      </c>
      <c r="E1897" s="32" t="str">
        <f>VLOOKUP(M1897,'Tables to Convert'!$H$3:$I$5,2,FALSE)</f>
        <v>Male</v>
      </c>
      <c r="F1897" s="32" t="str">
        <f>VLOOKUP(N1897,'Tables to Convert'!$K$3:$L$8,2,FALSE)</f>
        <v>Indiana</v>
      </c>
      <c r="G1897" s="40">
        <f t="shared" si="119"/>
        <v>28</v>
      </c>
      <c r="H1897" s="34">
        <f t="shared" si="120"/>
        <v>1</v>
      </c>
      <c r="I1897" s="12">
        <v>0</v>
      </c>
      <c r="J1897" s="12">
        <v>28</v>
      </c>
      <c r="K1897" s="12">
        <v>44</v>
      </c>
      <c r="L1897" s="12">
        <v>1</v>
      </c>
      <c r="M1897" s="12">
        <v>1</v>
      </c>
      <c r="N1897" s="12">
        <v>32</v>
      </c>
      <c r="O1897" s="12">
        <v>1</v>
      </c>
      <c r="P1897" s="26">
        <v>30000</v>
      </c>
      <c r="Q1897" s="28">
        <v>971294254</v>
      </c>
      <c r="R1897"/>
      <c r="S1897"/>
    </row>
    <row r="1898" spans="1:19">
      <c r="A1898" s="31">
        <f t="shared" si="117"/>
        <v>55</v>
      </c>
      <c r="B1898" s="32" t="str">
        <f>VLOOKUP(K1898,'Tables to Convert'!$B$4:$C$19,2,FALSE)</f>
        <v>High School Diploma</v>
      </c>
      <c r="C1898" s="33">
        <f t="shared" si="118"/>
        <v>20000</v>
      </c>
      <c r="D1898" s="32" t="str">
        <f>VLOOKUP(L1898,'Tables to Convert'!$E$3:$F$7,2,FALSE)</f>
        <v>White</v>
      </c>
      <c r="E1898" s="32" t="str">
        <f>VLOOKUP(M1898,'Tables to Convert'!$H$3:$I$5,2,FALSE)</f>
        <v>Female</v>
      </c>
      <c r="F1898" s="32" t="str">
        <f>VLOOKUP(N1898,'Tables to Convert'!$K$3:$L$8,2,FALSE)</f>
        <v>Indiana</v>
      </c>
      <c r="G1898" s="40">
        <f t="shared" si="119"/>
        <v>44</v>
      </c>
      <c r="H1898" s="34">
        <f t="shared" si="120"/>
        <v>3</v>
      </c>
      <c r="I1898" s="12">
        <v>55</v>
      </c>
      <c r="J1898" s="12">
        <v>44</v>
      </c>
      <c r="K1898" s="12">
        <v>39</v>
      </c>
      <c r="L1898" s="12">
        <v>1</v>
      </c>
      <c r="M1898" s="12">
        <v>2</v>
      </c>
      <c r="N1898" s="12">
        <v>32</v>
      </c>
      <c r="O1898" s="12">
        <v>3</v>
      </c>
      <c r="P1898" s="26">
        <v>20000</v>
      </c>
      <c r="Q1898" s="28">
        <v>129326986</v>
      </c>
      <c r="R1898"/>
      <c r="S1898"/>
    </row>
    <row r="1899" spans="1:19">
      <c r="A1899" s="31">
        <f t="shared" si="117"/>
        <v>40</v>
      </c>
      <c r="B1899" s="32" t="str">
        <f>VLOOKUP(K1899,'Tables to Convert'!$B$4:$C$19,2,FALSE)</f>
        <v>High School Diploma</v>
      </c>
      <c r="C1899" s="33">
        <f t="shared" si="118"/>
        <v>38000</v>
      </c>
      <c r="D1899" s="32" t="str">
        <f>VLOOKUP(L1899,'Tables to Convert'!$E$3:$F$7,2,FALSE)</f>
        <v>White</v>
      </c>
      <c r="E1899" s="32" t="str">
        <f>VLOOKUP(M1899,'Tables to Convert'!$H$3:$I$5,2,FALSE)</f>
        <v>Female</v>
      </c>
      <c r="F1899" s="32" t="str">
        <f>VLOOKUP(N1899,'Tables to Convert'!$K$3:$L$8,2,FALSE)</f>
        <v>Indiana</v>
      </c>
      <c r="G1899" s="40">
        <f t="shared" si="119"/>
        <v>22</v>
      </c>
      <c r="H1899" s="34">
        <f t="shared" si="120"/>
        <v>1</v>
      </c>
      <c r="I1899" s="12">
        <v>40</v>
      </c>
      <c r="J1899" s="12">
        <v>22</v>
      </c>
      <c r="K1899" s="12">
        <v>39</v>
      </c>
      <c r="L1899" s="12">
        <v>1</v>
      </c>
      <c r="M1899" s="12">
        <v>2</v>
      </c>
      <c r="N1899" s="12">
        <v>32</v>
      </c>
      <c r="O1899" s="12">
        <v>1</v>
      </c>
      <c r="P1899" s="26">
        <v>38000</v>
      </c>
      <c r="Q1899" s="28">
        <v>299555170</v>
      </c>
      <c r="R1899"/>
      <c r="S1899"/>
    </row>
    <row r="1900" spans="1:19">
      <c r="A1900" s="31">
        <f t="shared" si="117"/>
        <v>60</v>
      </c>
      <c r="B1900" s="32" t="str">
        <f>VLOOKUP(K1900,'Tables to Convert'!$B$4:$C$19,2,FALSE)</f>
        <v>Some College</v>
      </c>
      <c r="C1900" s="33">
        <f t="shared" si="118"/>
        <v>18200</v>
      </c>
      <c r="D1900" s="32" t="str">
        <f>VLOOKUP(L1900,'Tables to Convert'!$E$3:$F$7,2,FALSE)</f>
        <v>White</v>
      </c>
      <c r="E1900" s="32" t="str">
        <f>VLOOKUP(M1900,'Tables to Convert'!$H$3:$I$5,2,FALSE)</f>
        <v>Male</v>
      </c>
      <c r="F1900" s="32" t="str">
        <f>VLOOKUP(N1900,'Tables to Convert'!$K$3:$L$8,2,FALSE)</f>
        <v>Indiana</v>
      </c>
      <c r="G1900" s="40">
        <f t="shared" si="119"/>
        <v>28</v>
      </c>
      <c r="H1900" s="34">
        <f t="shared" si="120"/>
        <v>8</v>
      </c>
      <c r="I1900" s="12">
        <v>60</v>
      </c>
      <c r="J1900" s="12">
        <v>28</v>
      </c>
      <c r="K1900" s="12">
        <v>41</v>
      </c>
      <c r="L1900" s="12">
        <v>1</v>
      </c>
      <c r="M1900" s="12">
        <v>1</v>
      </c>
      <c r="N1900" s="12">
        <v>32</v>
      </c>
      <c r="O1900" s="12">
        <v>8</v>
      </c>
      <c r="P1900" s="26">
        <v>18200</v>
      </c>
      <c r="Q1900" s="28">
        <v>778073239</v>
      </c>
      <c r="R1900"/>
      <c r="S1900"/>
    </row>
    <row r="1901" spans="1:19">
      <c r="A1901" s="31">
        <f t="shared" si="117"/>
        <v>40</v>
      </c>
      <c r="B1901" s="32" t="str">
        <f>VLOOKUP(K1901,'Tables to Convert'!$B$4:$C$19,2,FALSE)</f>
        <v>Some College</v>
      </c>
      <c r="C1901" s="33">
        <f t="shared" si="118"/>
        <v>14000</v>
      </c>
      <c r="D1901" s="32" t="str">
        <f>VLOOKUP(L1901,'Tables to Convert'!$E$3:$F$7,2,FALSE)</f>
        <v>White</v>
      </c>
      <c r="E1901" s="32" t="str">
        <f>VLOOKUP(M1901,'Tables to Convert'!$H$3:$I$5,2,FALSE)</f>
        <v>Female</v>
      </c>
      <c r="F1901" s="32" t="str">
        <f>VLOOKUP(N1901,'Tables to Convert'!$K$3:$L$8,2,FALSE)</f>
        <v>Indiana</v>
      </c>
      <c r="G1901" s="40">
        <f t="shared" si="119"/>
        <v>26</v>
      </c>
      <c r="H1901" s="34">
        <f t="shared" si="120"/>
        <v>8</v>
      </c>
      <c r="I1901" s="12">
        <v>40</v>
      </c>
      <c r="J1901" s="12">
        <v>26</v>
      </c>
      <c r="K1901" s="12">
        <v>41</v>
      </c>
      <c r="L1901" s="12">
        <v>1</v>
      </c>
      <c r="M1901" s="12">
        <v>2</v>
      </c>
      <c r="N1901" s="12">
        <v>32</v>
      </c>
      <c r="O1901" s="12">
        <v>8</v>
      </c>
      <c r="P1901" s="26">
        <v>14000</v>
      </c>
      <c r="Q1901" s="28">
        <v>742391777</v>
      </c>
      <c r="R1901"/>
      <c r="S1901"/>
    </row>
    <row r="1902" spans="1:19">
      <c r="A1902" s="31">
        <f t="shared" si="117"/>
        <v>55</v>
      </c>
      <c r="B1902" s="32" t="str">
        <f>VLOOKUP(K1902,'Tables to Convert'!$B$4:$C$19,2,FALSE)</f>
        <v>Some College</v>
      </c>
      <c r="C1902" s="33">
        <f t="shared" si="118"/>
        <v>23500</v>
      </c>
      <c r="D1902" s="32" t="str">
        <f>VLOOKUP(L1902,'Tables to Convert'!$E$3:$F$7,2,FALSE)</f>
        <v>White</v>
      </c>
      <c r="E1902" s="32" t="str">
        <f>VLOOKUP(M1902,'Tables to Convert'!$H$3:$I$5,2,FALSE)</f>
        <v>Male</v>
      </c>
      <c r="F1902" s="32" t="str">
        <f>VLOOKUP(N1902,'Tables to Convert'!$K$3:$L$8,2,FALSE)</f>
        <v>Indiana</v>
      </c>
      <c r="G1902" s="40">
        <f t="shared" si="119"/>
        <v>43</v>
      </c>
      <c r="H1902" s="34">
        <f t="shared" si="120"/>
        <v>7</v>
      </c>
      <c r="I1902" s="12">
        <v>55</v>
      </c>
      <c r="J1902" s="12">
        <v>43</v>
      </c>
      <c r="K1902" s="12">
        <v>40</v>
      </c>
      <c r="L1902" s="12">
        <v>1</v>
      </c>
      <c r="M1902" s="12">
        <v>1</v>
      </c>
      <c r="N1902" s="12">
        <v>32</v>
      </c>
      <c r="O1902" s="12">
        <v>7</v>
      </c>
      <c r="P1902" s="26">
        <v>23500</v>
      </c>
      <c r="Q1902" s="28">
        <v>144315906</v>
      </c>
      <c r="R1902"/>
      <c r="S1902"/>
    </row>
    <row r="1903" spans="1:19">
      <c r="A1903" s="31">
        <f t="shared" si="117"/>
        <v>40</v>
      </c>
      <c r="B1903" s="32" t="str">
        <f>VLOOKUP(K1903,'Tables to Convert'!$B$4:$C$19,2,FALSE)</f>
        <v>Some College</v>
      </c>
      <c r="C1903" s="33">
        <f t="shared" si="118"/>
        <v>26900</v>
      </c>
      <c r="D1903" s="32" t="str">
        <f>VLOOKUP(L1903,'Tables to Convert'!$E$3:$F$7,2,FALSE)</f>
        <v>White</v>
      </c>
      <c r="E1903" s="32" t="str">
        <f>VLOOKUP(M1903,'Tables to Convert'!$H$3:$I$5,2,FALSE)</f>
        <v>Female</v>
      </c>
      <c r="F1903" s="32" t="str">
        <f>VLOOKUP(N1903,'Tables to Convert'!$K$3:$L$8,2,FALSE)</f>
        <v>Indiana</v>
      </c>
      <c r="G1903" s="40">
        <f t="shared" si="119"/>
        <v>45</v>
      </c>
      <c r="H1903" s="34">
        <f t="shared" si="120"/>
        <v>7</v>
      </c>
      <c r="I1903" s="12">
        <v>40</v>
      </c>
      <c r="J1903" s="12">
        <v>45</v>
      </c>
      <c r="K1903" s="12">
        <v>40</v>
      </c>
      <c r="L1903" s="12">
        <v>1</v>
      </c>
      <c r="M1903" s="12">
        <v>2</v>
      </c>
      <c r="N1903" s="12">
        <v>32</v>
      </c>
      <c r="O1903" s="12">
        <v>7</v>
      </c>
      <c r="P1903" s="26">
        <v>26900</v>
      </c>
      <c r="Q1903" s="28">
        <v>624740737</v>
      </c>
      <c r="R1903"/>
      <c r="S1903"/>
    </row>
    <row r="1904" spans="1:19">
      <c r="A1904" s="31">
        <f t="shared" si="117"/>
        <v>40</v>
      </c>
      <c r="B1904" s="32" t="str">
        <f>VLOOKUP(K1904,'Tables to Convert'!$B$4:$C$19,2,FALSE)</f>
        <v>High School Diploma</v>
      </c>
      <c r="C1904" s="33">
        <f t="shared" si="118"/>
        <v>11120</v>
      </c>
      <c r="D1904" s="32" t="str">
        <f>VLOOKUP(L1904,'Tables to Convert'!$E$3:$F$7,2,FALSE)</f>
        <v>White</v>
      </c>
      <c r="E1904" s="32" t="str">
        <f>VLOOKUP(M1904,'Tables to Convert'!$H$3:$I$5,2,FALSE)</f>
        <v>Male</v>
      </c>
      <c r="F1904" s="32" t="str">
        <f>VLOOKUP(N1904,'Tables to Convert'!$K$3:$L$8,2,FALSE)</f>
        <v>Indiana</v>
      </c>
      <c r="G1904" s="40">
        <f t="shared" si="119"/>
        <v>22</v>
      </c>
      <c r="H1904" s="34">
        <f t="shared" si="120"/>
        <v>4</v>
      </c>
      <c r="I1904" s="12">
        <v>40</v>
      </c>
      <c r="J1904" s="12">
        <v>22</v>
      </c>
      <c r="K1904" s="12">
        <v>39</v>
      </c>
      <c r="L1904" s="12">
        <v>1</v>
      </c>
      <c r="M1904" s="12">
        <v>1</v>
      </c>
      <c r="N1904" s="12">
        <v>32</v>
      </c>
      <c r="O1904" s="12">
        <v>4</v>
      </c>
      <c r="P1904" s="26">
        <v>11120</v>
      </c>
      <c r="Q1904" s="28">
        <v>907761300</v>
      </c>
      <c r="R1904"/>
      <c r="S1904"/>
    </row>
    <row r="1905" spans="1:19">
      <c r="A1905" s="31">
        <f t="shared" si="117"/>
        <v>40</v>
      </c>
      <c r="B1905" s="32" t="str">
        <f>VLOOKUP(K1905,'Tables to Convert'!$B$4:$C$19,2,FALSE)</f>
        <v>Some College</v>
      </c>
      <c r="C1905" s="33">
        <f t="shared" si="118"/>
        <v>38500</v>
      </c>
      <c r="D1905" s="32" t="str">
        <f>VLOOKUP(L1905,'Tables to Convert'!$E$3:$F$7,2,FALSE)</f>
        <v>White</v>
      </c>
      <c r="E1905" s="32" t="str">
        <f>VLOOKUP(M1905,'Tables to Convert'!$H$3:$I$5,2,FALSE)</f>
        <v>Female</v>
      </c>
      <c r="F1905" s="32" t="str">
        <f>VLOOKUP(N1905,'Tables to Convert'!$K$3:$L$8,2,FALSE)</f>
        <v>Indiana</v>
      </c>
      <c r="G1905" s="40">
        <f t="shared" si="119"/>
        <v>30</v>
      </c>
      <c r="H1905" s="34">
        <f t="shared" si="120"/>
        <v>7</v>
      </c>
      <c r="I1905" s="12">
        <v>40</v>
      </c>
      <c r="J1905" s="12">
        <v>30</v>
      </c>
      <c r="K1905" s="12">
        <v>43</v>
      </c>
      <c r="L1905" s="12">
        <v>1</v>
      </c>
      <c r="M1905" s="12">
        <v>2</v>
      </c>
      <c r="N1905" s="12">
        <v>32</v>
      </c>
      <c r="O1905" s="12">
        <v>7</v>
      </c>
      <c r="P1905" s="26">
        <v>38500</v>
      </c>
      <c r="Q1905" s="28">
        <v>91028746</v>
      </c>
      <c r="R1905"/>
      <c r="S1905"/>
    </row>
    <row r="1906" spans="1:19">
      <c r="A1906" s="31">
        <f t="shared" si="117"/>
        <v>40</v>
      </c>
      <c r="B1906" s="32" t="str">
        <f>VLOOKUP(K1906,'Tables to Convert'!$B$4:$C$19,2,FALSE)</f>
        <v>High School Diploma</v>
      </c>
      <c r="C1906" s="33">
        <f t="shared" si="118"/>
        <v>21000</v>
      </c>
      <c r="D1906" s="32" t="str">
        <f>VLOOKUP(L1906,'Tables to Convert'!$E$3:$F$7,2,FALSE)</f>
        <v>White</v>
      </c>
      <c r="E1906" s="32" t="str">
        <f>VLOOKUP(M1906,'Tables to Convert'!$H$3:$I$5,2,FALSE)</f>
        <v>Female</v>
      </c>
      <c r="F1906" s="32" t="str">
        <f>VLOOKUP(N1906,'Tables to Convert'!$K$3:$L$8,2,FALSE)</f>
        <v>Indiana</v>
      </c>
      <c r="G1906" s="40">
        <f t="shared" si="119"/>
        <v>50</v>
      </c>
      <c r="H1906" s="34">
        <f t="shared" si="120"/>
        <v>2</v>
      </c>
      <c r="I1906" s="12">
        <v>40</v>
      </c>
      <c r="J1906" s="12">
        <v>50</v>
      </c>
      <c r="K1906" s="12">
        <v>39</v>
      </c>
      <c r="L1906" s="12">
        <v>1</v>
      </c>
      <c r="M1906" s="12">
        <v>2</v>
      </c>
      <c r="N1906" s="12">
        <v>32</v>
      </c>
      <c r="O1906" s="12">
        <v>2</v>
      </c>
      <c r="P1906" s="26">
        <v>21000</v>
      </c>
      <c r="Q1906" s="28">
        <v>676555205</v>
      </c>
      <c r="R1906"/>
      <c r="S1906"/>
    </row>
    <row r="1907" spans="1:19">
      <c r="A1907" s="31">
        <f t="shared" si="117"/>
        <v>60</v>
      </c>
      <c r="B1907" s="32" t="str">
        <f>VLOOKUP(K1907,'Tables to Convert'!$B$4:$C$19,2,FALSE)</f>
        <v>High School Diploma</v>
      </c>
      <c r="C1907" s="33">
        <f t="shared" si="118"/>
        <v>38000</v>
      </c>
      <c r="D1907" s="32" t="str">
        <f>VLOOKUP(L1907,'Tables to Convert'!$E$3:$F$7,2,FALSE)</f>
        <v>White</v>
      </c>
      <c r="E1907" s="32" t="str">
        <f>VLOOKUP(M1907,'Tables to Convert'!$H$3:$I$5,2,FALSE)</f>
        <v>Male</v>
      </c>
      <c r="F1907" s="32" t="str">
        <f>VLOOKUP(N1907,'Tables to Convert'!$K$3:$L$8,2,FALSE)</f>
        <v>Indiana</v>
      </c>
      <c r="G1907" s="40">
        <f t="shared" si="119"/>
        <v>30</v>
      </c>
      <c r="H1907" s="34">
        <f t="shared" si="120"/>
        <v>1</v>
      </c>
      <c r="I1907" s="12">
        <v>60</v>
      </c>
      <c r="J1907" s="12">
        <v>30</v>
      </c>
      <c r="K1907" s="12">
        <v>39</v>
      </c>
      <c r="L1907" s="12">
        <v>1</v>
      </c>
      <c r="M1907" s="12">
        <v>1</v>
      </c>
      <c r="N1907" s="12">
        <v>32</v>
      </c>
      <c r="O1907" s="12">
        <v>1</v>
      </c>
      <c r="P1907" s="26">
        <v>38000</v>
      </c>
      <c r="Q1907" s="28">
        <v>222432490</v>
      </c>
      <c r="R1907"/>
      <c r="S1907"/>
    </row>
    <row r="1908" spans="1:19">
      <c r="A1908" s="31">
        <f t="shared" si="117"/>
        <v>35</v>
      </c>
      <c r="B1908" s="32" t="str">
        <f>VLOOKUP(K1908,'Tables to Convert'!$B$4:$C$19,2,FALSE)</f>
        <v>High School Diploma</v>
      </c>
      <c r="C1908" s="33">
        <f t="shared" si="118"/>
        <v>11981</v>
      </c>
      <c r="D1908" s="32" t="str">
        <f>VLOOKUP(L1908,'Tables to Convert'!$E$3:$F$7,2,FALSE)</f>
        <v>White</v>
      </c>
      <c r="E1908" s="32" t="str">
        <f>VLOOKUP(M1908,'Tables to Convert'!$H$3:$I$5,2,FALSE)</f>
        <v>Female</v>
      </c>
      <c r="F1908" s="32" t="str">
        <f>VLOOKUP(N1908,'Tables to Convert'!$K$3:$L$8,2,FALSE)</f>
        <v>Indiana</v>
      </c>
      <c r="G1908" s="40">
        <f t="shared" si="119"/>
        <v>66</v>
      </c>
      <c r="H1908" s="34">
        <f t="shared" si="120"/>
        <v>7</v>
      </c>
      <c r="I1908" s="12">
        <v>35</v>
      </c>
      <c r="J1908" s="12">
        <v>66</v>
      </c>
      <c r="K1908" s="12">
        <v>39</v>
      </c>
      <c r="L1908" s="12">
        <v>1</v>
      </c>
      <c r="M1908" s="12">
        <v>2</v>
      </c>
      <c r="N1908" s="12">
        <v>32</v>
      </c>
      <c r="O1908" s="12">
        <v>7</v>
      </c>
      <c r="P1908" s="26">
        <v>11981</v>
      </c>
      <c r="Q1908" s="28">
        <v>369568191</v>
      </c>
      <c r="R1908"/>
      <c r="S1908"/>
    </row>
    <row r="1909" spans="1:19">
      <c r="A1909" s="31">
        <f t="shared" si="117"/>
        <v>40</v>
      </c>
      <c r="B1909" s="32" t="str">
        <f>VLOOKUP(K1909,'Tables to Convert'!$B$4:$C$19,2,FALSE)</f>
        <v>High School Diploma</v>
      </c>
      <c r="C1909" s="33">
        <f t="shared" si="118"/>
        <v>15000</v>
      </c>
      <c r="D1909" s="32" t="str">
        <f>VLOOKUP(L1909,'Tables to Convert'!$E$3:$F$7,2,FALSE)</f>
        <v>White</v>
      </c>
      <c r="E1909" s="32" t="str">
        <f>VLOOKUP(M1909,'Tables to Convert'!$H$3:$I$5,2,FALSE)</f>
        <v>Female</v>
      </c>
      <c r="F1909" s="32" t="str">
        <f>VLOOKUP(N1909,'Tables to Convert'!$K$3:$L$8,2,FALSE)</f>
        <v>Indiana</v>
      </c>
      <c r="G1909" s="40">
        <f t="shared" si="119"/>
        <v>47</v>
      </c>
      <c r="H1909" s="34">
        <f t="shared" si="120"/>
        <v>6</v>
      </c>
      <c r="I1909" s="12">
        <v>40</v>
      </c>
      <c r="J1909" s="12">
        <v>47</v>
      </c>
      <c r="K1909" s="12">
        <v>39</v>
      </c>
      <c r="L1909" s="12">
        <v>1</v>
      </c>
      <c r="M1909" s="12">
        <v>2</v>
      </c>
      <c r="N1909" s="12">
        <v>32</v>
      </c>
      <c r="O1909" s="12">
        <v>6</v>
      </c>
      <c r="P1909" s="26">
        <v>15000</v>
      </c>
      <c r="Q1909" s="28">
        <v>584175371</v>
      </c>
      <c r="R1909"/>
      <c r="S1909"/>
    </row>
    <row r="1910" spans="1:19">
      <c r="A1910" s="31">
        <f t="shared" si="117"/>
        <v>48</v>
      </c>
      <c r="B1910" s="32" t="str">
        <f>VLOOKUP(K1910,'Tables to Convert'!$B$4:$C$19,2,FALSE)</f>
        <v>10th Grade</v>
      </c>
      <c r="C1910" s="33">
        <f t="shared" si="118"/>
        <v>21600</v>
      </c>
      <c r="D1910" s="32" t="str">
        <f>VLOOKUP(L1910,'Tables to Convert'!$E$3:$F$7,2,FALSE)</f>
        <v>White</v>
      </c>
      <c r="E1910" s="32" t="str">
        <f>VLOOKUP(M1910,'Tables to Convert'!$H$3:$I$5,2,FALSE)</f>
        <v>Male</v>
      </c>
      <c r="F1910" s="32" t="str">
        <f>VLOOKUP(N1910,'Tables to Convert'!$K$3:$L$8,2,FALSE)</f>
        <v>Indiana</v>
      </c>
      <c r="G1910" s="40">
        <f t="shared" si="119"/>
        <v>49</v>
      </c>
      <c r="H1910" s="34">
        <f t="shared" si="120"/>
        <v>6</v>
      </c>
      <c r="I1910" s="12">
        <v>48</v>
      </c>
      <c r="J1910" s="12">
        <v>49</v>
      </c>
      <c r="K1910" s="12">
        <v>36</v>
      </c>
      <c r="L1910" s="12">
        <v>1</v>
      </c>
      <c r="M1910" s="12">
        <v>1</v>
      </c>
      <c r="N1910" s="12">
        <v>32</v>
      </c>
      <c r="O1910" s="12">
        <v>6</v>
      </c>
      <c r="P1910" s="26">
        <v>21600</v>
      </c>
      <c r="Q1910" s="28">
        <v>267955330</v>
      </c>
      <c r="R1910"/>
      <c r="S1910"/>
    </row>
    <row r="1911" spans="1:19">
      <c r="A1911" s="31">
        <f t="shared" si="117"/>
        <v>40</v>
      </c>
      <c r="B1911" s="32" t="str">
        <f>VLOOKUP(K1911,'Tables to Convert'!$B$4:$C$19,2,FALSE)</f>
        <v>High School Diploma</v>
      </c>
      <c r="C1911" s="33">
        <f t="shared" si="118"/>
        <v>45000</v>
      </c>
      <c r="D1911" s="32" t="str">
        <f>VLOOKUP(L1911,'Tables to Convert'!$E$3:$F$7,2,FALSE)</f>
        <v>White</v>
      </c>
      <c r="E1911" s="32" t="str">
        <f>VLOOKUP(M1911,'Tables to Convert'!$H$3:$I$5,2,FALSE)</f>
        <v>Male</v>
      </c>
      <c r="F1911" s="32" t="str">
        <f>VLOOKUP(N1911,'Tables to Convert'!$K$3:$L$8,2,FALSE)</f>
        <v>Indiana</v>
      </c>
      <c r="G1911" s="40">
        <f t="shared" si="119"/>
        <v>44</v>
      </c>
      <c r="H1911" s="34">
        <f t="shared" si="120"/>
        <v>2</v>
      </c>
      <c r="I1911" s="12">
        <v>40</v>
      </c>
      <c r="J1911" s="12">
        <v>44</v>
      </c>
      <c r="K1911" s="12">
        <v>39</v>
      </c>
      <c r="L1911" s="12">
        <v>1</v>
      </c>
      <c r="M1911" s="12">
        <v>1</v>
      </c>
      <c r="N1911" s="12">
        <v>32</v>
      </c>
      <c r="O1911" s="12">
        <v>2</v>
      </c>
      <c r="P1911" s="26">
        <v>45000</v>
      </c>
      <c r="Q1911" s="28">
        <v>537108923</v>
      </c>
      <c r="R1911"/>
      <c r="S1911"/>
    </row>
    <row r="1912" spans="1:19">
      <c r="A1912" s="31">
        <f t="shared" si="117"/>
        <v>70</v>
      </c>
      <c r="B1912" s="32" t="str">
        <f>VLOOKUP(K1912,'Tables to Convert'!$B$4:$C$19,2,FALSE)</f>
        <v>Graduate School</v>
      </c>
      <c r="C1912" s="33">
        <f t="shared" si="118"/>
        <v>90000</v>
      </c>
      <c r="D1912" s="32" t="str">
        <f>VLOOKUP(L1912,'Tables to Convert'!$E$3:$F$7,2,FALSE)</f>
        <v>White</v>
      </c>
      <c r="E1912" s="32" t="str">
        <f>VLOOKUP(M1912,'Tables to Convert'!$H$3:$I$5,2,FALSE)</f>
        <v>Male</v>
      </c>
      <c r="F1912" s="32" t="str">
        <f>VLOOKUP(N1912,'Tables to Convert'!$K$3:$L$8,2,FALSE)</f>
        <v>Indiana</v>
      </c>
      <c r="G1912" s="40">
        <f t="shared" si="119"/>
        <v>56</v>
      </c>
      <c r="H1912" s="34">
        <f t="shared" si="120"/>
        <v>8</v>
      </c>
      <c r="I1912" s="12">
        <v>70</v>
      </c>
      <c r="J1912" s="12">
        <v>56</v>
      </c>
      <c r="K1912" s="12">
        <v>45</v>
      </c>
      <c r="L1912" s="12">
        <v>1</v>
      </c>
      <c r="M1912" s="12">
        <v>1</v>
      </c>
      <c r="N1912" s="12">
        <v>32</v>
      </c>
      <c r="O1912" s="12">
        <v>8</v>
      </c>
      <c r="P1912" s="26">
        <v>90000</v>
      </c>
      <c r="Q1912" s="28">
        <v>851928446</v>
      </c>
      <c r="R1912"/>
      <c r="S1912"/>
    </row>
    <row r="1913" spans="1:19">
      <c r="A1913" s="31">
        <f t="shared" si="117"/>
        <v>50</v>
      </c>
      <c r="B1913" s="32" t="str">
        <f>VLOOKUP(K1913,'Tables to Convert'!$B$4:$C$19,2,FALSE)</f>
        <v>Graduate School</v>
      </c>
      <c r="C1913" s="33">
        <f t="shared" si="118"/>
        <v>22000</v>
      </c>
      <c r="D1913" s="32" t="str">
        <f>VLOOKUP(L1913,'Tables to Convert'!$E$3:$F$7,2,FALSE)</f>
        <v>White</v>
      </c>
      <c r="E1913" s="32" t="str">
        <f>VLOOKUP(M1913,'Tables to Convert'!$H$3:$I$5,2,FALSE)</f>
        <v>Female</v>
      </c>
      <c r="F1913" s="32" t="str">
        <f>VLOOKUP(N1913,'Tables to Convert'!$K$3:$L$8,2,FALSE)</f>
        <v>Indiana</v>
      </c>
      <c r="G1913" s="40">
        <f t="shared" si="119"/>
        <v>54</v>
      </c>
      <c r="H1913" s="34">
        <f t="shared" si="120"/>
        <v>8</v>
      </c>
      <c r="I1913" s="12">
        <v>50</v>
      </c>
      <c r="J1913" s="12">
        <v>54</v>
      </c>
      <c r="K1913" s="12">
        <v>45</v>
      </c>
      <c r="L1913" s="12">
        <v>1</v>
      </c>
      <c r="M1913" s="12">
        <v>2</v>
      </c>
      <c r="N1913" s="12">
        <v>32</v>
      </c>
      <c r="O1913" s="12">
        <v>8</v>
      </c>
      <c r="P1913" s="26">
        <v>22000</v>
      </c>
      <c r="Q1913" s="28">
        <v>680832229</v>
      </c>
      <c r="R1913"/>
      <c r="S1913"/>
    </row>
    <row r="1914" spans="1:19">
      <c r="A1914" s="31">
        <f t="shared" si="117"/>
        <v>40</v>
      </c>
      <c r="B1914" s="32" t="str">
        <f>VLOOKUP(K1914,'Tables to Convert'!$B$4:$C$19,2,FALSE)</f>
        <v>High School Diploma</v>
      </c>
      <c r="C1914" s="33">
        <f t="shared" si="118"/>
        <v>42000</v>
      </c>
      <c r="D1914" s="32" t="str">
        <f>VLOOKUP(L1914,'Tables to Convert'!$E$3:$F$7,2,FALSE)</f>
        <v>White</v>
      </c>
      <c r="E1914" s="32" t="str">
        <f>VLOOKUP(M1914,'Tables to Convert'!$H$3:$I$5,2,FALSE)</f>
        <v>Male</v>
      </c>
      <c r="F1914" s="32" t="str">
        <f>VLOOKUP(N1914,'Tables to Convert'!$K$3:$L$8,2,FALSE)</f>
        <v>Indiana</v>
      </c>
      <c r="G1914" s="40">
        <f t="shared" si="119"/>
        <v>41</v>
      </c>
      <c r="H1914" s="34">
        <f t="shared" si="120"/>
        <v>7</v>
      </c>
      <c r="I1914" s="12">
        <v>40</v>
      </c>
      <c r="J1914" s="12">
        <v>41</v>
      </c>
      <c r="K1914" s="12">
        <v>39</v>
      </c>
      <c r="L1914" s="12">
        <v>1</v>
      </c>
      <c r="M1914" s="12">
        <v>1</v>
      </c>
      <c r="N1914" s="12">
        <v>32</v>
      </c>
      <c r="O1914" s="12">
        <v>7</v>
      </c>
      <c r="P1914" s="26">
        <v>42000</v>
      </c>
      <c r="Q1914" s="28">
        <v>589235114</v>
      </c>
      <c r="R1914"/>
      <c r="S1914"/>
    </row>
    <row r="1915" spans="1:19">
      <c r="A1915" s="31">
        <f t="shared" si="117"/>
        <v>38</v>
      </c>
      <c r="B1915" s="32" t="str">
        <f>VLOOKUP(K1915,'Tables to Convert'!$B$4:$C$19,2,FALSE)</f>
        <v>Some College</v>
      </c>
      <c r="C1915" s="33">
        <f t="shared" si="118"/>
        <v>15000</v>
      </c>
      <c r="D1915" s="32" t="str">
        <f>VLOOKUP(L1915,'Tables to Convert'!$E$3:$F$7,2,FALSE)</f>
        <v>White</v>
      </c>
      <c r="E1915" s="32" t="str">
        <f>VLOOKUP(M1915,'Tables to Convert'!$H$3:$I$5,2,FALSE)</f>
        <v>Female</v>
      </c>
      <c r="F1915" s="32" t="str">
        <f>VLOOKUP(N1915,'Tables to Convert'!$K$3:$L$8,2,FALSE)</f>
        <v>Indiana</v>
      </c>
      <c r="G1915" s="40">
        <f t="shared" si="119"/>
        <v>41</v>
      </c>
      <c r="H1915" s="34">
        <f t="shared" si="120"/>
        <v>7</v>
      </c>
      <c r="I1915" s="12">
        <v>38</v>
      </c>
      <c r="J1915" s="12">
        <v>41</v>
      </c>
      <c r="K1915" s="12">
        <v>40</v>
      </c>
      <c r="L1915" s="12">
        <v>1</v>
      </c>
      <c r="M1915" s="12">
        <v>2</v>
      </c>
      <c r="N1915" s="12">
        <v>32</v>
      </c>
      <c r="O1915" s="12">
        <v>7</v>
      </c>
      <c r="P1915" s="26">
        <v>15000</v>
      </c>
      <c r="Q1915" s="28">
        <v>396714585</v>
      </c>
      <c r="R1915"/>
      <c r="S1915"/>
    </row>
    <row r="1916" spans="1:19">
      <c r="A1916" s="31">
        <f t="shared" si="117"/>
        <v>70</v>
      </c>
      <c r="B1916" s="32" t="str">
        <f>VLOOKUP(K1916,'Tables to Convert'!$B$4:$C$19,2,FALSE)</f>
        <v>High School Diploma</v>
      </c>
      <c r="C1916" s="33">
        <f t="shared" si="118"/>
        <v>30000</v>
      </c>
      <c r="D1916" s="32" t="str">
        <f>VLOOKUP(L1916,'Tables to Convert'!$E$3:$F$7,2,FALSE)</f>
        <v>White</v>
      </c>
      <c r="E1916" s="32" t="str">
        <f>VLOOKUP(M1916,'Tables to Convert'!$H$3:$I$5,2,FALSE)</f>
        <v>Female</v>
      </c>
      <c r="F1916" s="32" t="str">
        <f>VLOOKUP(N1916,'Tables to Convert'!$K$3:$L$8,2,FALSE)</f>
        <v>Indiana</v>
      </c>
      <c r="G1916" s="40">
        <f t="shared" si="119"/>
        <v>57</v>
      </c>
      <c r="H1916" s="34">
        <f t="shared" si="120"/>
        <v>8</v>
      </c>
      <c r="I1916" s="12">
        <v>70</v>
      </c>
      <c r="J1916" s="12">
        <v>57</v>
      </c>
      <c r="K1916" s="12">
        <v>39</v>
      </c>
      <c r="L1916" s="12">
        <v>1</v>
      </c>
      <c r="M1916" s="12">
        <v>2</v>
      </c>
      <c r="N1916" s="12">
        <v>32</v>
      </c>
      <c r="O1916" s="12">
        <v>8</v>
      </c>
      <c r="P1916" s="26">
        <v>30000</v>
      </c>
      <c r="Q1916" s="28">
        <v>519825000</v>
      </c>
      <c r="R1916"/>
      <c r="S1916"/>
    </row>
    <row r="1917" spans="1:19">
      <c r="A1917" s="31">
        <f t="shared" si="117"/>
        <v>50</v>
      </c>
      <c r="B1917" s="32" t="str">
        <f>VLOOKUP(K1917,'Tables to Convert'!$B$4:$C$19,2,FALSE)</f>
        <v>Some College</v>
      </c>
      <c r="C1917" s="33">
        <f t="shared" si="118"/>
        <v>0</v>
      </c>
      <c r="D1917" s="32" t="str">
        <f>VLOOKUP(L1917,'Tables to Convert'!$E$3:$F$7,2,FALSE)</f>
        <v>White</v>
      </c>
      <c r="E1917" s="32" t="str">
        <f>VLOOKUP(M1917,'Tables to Convert'!$H$3:$I$5,2,FALSE)</f>
        <v>Male</v>
      </c>
      <c r="F1917" s="32" t="str">
        <f>VLOOKUP(N1917,'Tables to Convert'!$K$3:$L$8,2,FALSE)</f>
        <v>Indiana</v>
      </c>
      <c r="G1917" s="40">
        <f t="shared" si="119"/>
        <v>28</v>
      </c>
      <c r="H1917" s="34">
        <f t="shared" si="120"/>
        <v>8</v>
      </c>
      <c r="I1917" s="12">
        <v>50</v>
      </c>
      <c r="J1917" s="12">
        <v>28</v>
      </c>
      <c r="K1917" s="12">
        <v>42</v>
      </c>
      <c r="L1917" s="12">
        <v>1</v>
      </c>
      <c r="M1917" s="12">
        <v>1</v>
      </c>
      <c r="N1917" s="12">
        <v>32</v>
      </c>
      <c r="O1917" s="12">
        <v>8</v>
      </c>
      <c r="P1917" s="26">
        <v>0</v>
      </c>
      <c r="Q1917" s="28">
        <v>192931719</v>
      </c>
      <c r="R1917"/>
      <c r="S1917"/>
    </row>
    <row r="1918" spans="1:19">
      <c r="A1918" s="31">
        <f t="shared" si="117"/>
        <v>55</v>
      </c>
      <c r="B1918" s="32" t="str">
        <f>VLOOKUP(K1918,'Tables to Convert'!$B$4:$C$19,2,FALSE)</f>
        <v>Bachelors</v>
      </c>
      <c r="C1918" s="33">
        <f t="shared" si="118"/>
        <v>25000</v>
      </c>
      <c r="D1918" s="32" t="str">
        <f>VLOOKUP(L1918,'Tables to Convert'!$E$3:$F$7,2,FALSE)</f>
        <v>White</v>
      </c>
      <c r="E1918" s="32" t="str">
        <f>VLOOKUP(M1918,'Tables to Convert'!$H$3:$I$5,2,FALSE)</f>
        <v>Female</v>
      </c>
      <c r="F1918" s="32" t="str">
        <f>VLOOKUP(N1918,'Tables to Convert'!$K$3:$L$8,2,FALSE)</f>
        <v>Indiana</v>
      </c>
      <c r="G1918" s="40">
        <f t="shared" si="119"/>
        <v>41</v>
      </c>
      <c r="H1918" s="34">
        <f t="shared" si="120"/>
        <v>4</v>
      </c>
      <c r="I1918" s="12">
        <v>55</v>
      </c>
      <c r="J1918" s="12">
        <v>41</v>
      </c>
      <c r="K1918" s="12">
        <v>44</v>
      </c>
      <c r="L1918" s="12">
        <v>1</v>
      </c>
      <c r="M1918" s="12">
        <v>2</v>
      </c>
      <c r="N1918" s="12">
        <v>32</v>
      </c>
      <c r="O1918" s="12">
        <v>4</v>
      </c>
      <c r="P1918" s="26">
        <v>25000</v>
      </c>
      <c r="Q1918" s="28">
        <v>139606765</v>
      </c>
      <c r="R1918"/>
      <c r="S1918"/>
    </row>
    <row r="1919" spans="1:19">
      <c r="A1919" s="31">
        <f t="shared" si="117"/>
        <v>0</v>
      </c>
      <c r="B1919" s="32" t="str">
        <f>VLOOKUP(K1919,'Tables to Convert'!$B$4:$C$19,2,FALSE)</f>
        <v>Some College</v>
      </c>
      <c r="C1919" s="33">
        <f t="shared" si="118"/>
        <v>27000</v>
      </c>
      <c r="D1919" s="32" t="str">
        <f>VLOOKUP(L1919,'Tables to Convert'!$E$3:$F$7,2,FALSE)</f>
        <v>White</v>
      </c>
      <c r="E1919" s="32" t="str">
        <f>VLOOKUP(M1919,'Tables to Convert'!$H$3:$I$5,2,FALSE)</f>
        <v>Male</v>
      </c>
      <c r="F1919" s="32" t="str">
        <f>VLOOKUP(N1919,'Tables to Convert'!$K$3:$L$8,2,FALSE)</f>
        <v>Indiana</v>
      </c>
      <c r="G1919" s="40">
        <f t="shared" si="119"/>
        <v>31</v>
      </c>
      <c r="H1919" s="34">
        <f t="shared" si="120"/>
        <v>6</v>
      </c>
      <c r="I1919" s="12">
        <v>0</v>
      </c>
      <c r="J1919" s="12">
        <v>31</v>
      </c>
      <c r="K1919" s="12">
        <v>43</v>
      </c>
      <c r="L1919" s="12">
        <v>1</v>
      </c>
      <c r="M1919" s="12">
        <v>1</v>
      </c>
      <c r="N1919" s="12">
        <v>32</v>
      </c>
      <c r="O1919" s="12">
        <v>6</v>
      </c>
      <c r="P1919" s="26">
        <v>27000</v>
      </c>
      <c r="Q1919" s="28">
        <v>296083953</v>
      </c>
      <c r="R1919"/>
      <c r="S1919"/>
    </row>
    <row r="1920" spans="1:19">
      <c r="A1920" s="31">
        <f t="shared" si="117"/>
        <v>44</v>
      </c>
      <c r="B1920" s="32" t="str">
        <f>VLOOKUP(K1920,'Tables to Convert'!$B$4:$C$19,2,FALSE)</f>
        <v>Some College</v>
      </c>
      <c r="C1920" s="33">
        <f t="shared" si="118"/>
        <v>17000</v>
      </c>
      <c r="D1920" s="32" t="str">
        <f>VLOOKUP(L1920,'Tables to Convert'!$E$3:$F$7,2,FALSE)</f>
        <v>White</v>
      </c>
      <c r="E1920" s="32" t="str">
        <f>VLOOKUP(M1920,'Tables to Convert'!$H$3:$I$5,2,FALSE)</f>
        <v>Female</v>
      </c>
      <c r="F1920" s="32" t="str">
        <f>VLOOKUP(N1920,'Tables to Convert'!$K$3:$L$8,2,FALSE)</f>
        <v>Indiana</v>
      </c>
      <c r="G1920" s="40">
        <f t="shared" si="119"/>
        <v>27</v>
      </c>
      <c r="H1920" s="34">
        <f t="shared" si="120"/>
        <v>6</v>
      </c>
      <c r="I1920" s="12">
        <v>44</v>
      </c>
      <c r="J1920" s="12">
        <v>27</v>
      </c>
      <c r="K1920" s="12">
        <v>43</v>
      </c>
      <c r="L1920" s="12">
        <v>1</v>
      </c>
      <c r="M1920" s="12">
        <v>2</v>
      </c>
      <c r="N1920" s="12">
        <v>32</v>
      </c>
      <c r="O1920" s="12">
        <v>6</v>
      </c>
      <c r="P1920" s="26">
        <v>17000</v>
      </c>
      <c r="Q1920" s="28">
        <v>600863059</v>
      </c>
      <c r="R1920"/>
      <c r="S1920"/>
    </row>
    <row r="1921" spans="1:19">
      <c r="A1921" s="31">
        <f t="shared" si="117"/>
        <v>65</v>
      </c>
      <c r="B1921" s="32" t="str">
        <f>VLOOKUP(K1921,'Tables to Convert'!$B$4:$C$19,2,FALSE)</f>
        <v>High School Diploma</v>
      </c>
      <c r="C1921" s="33">
        <f t="shared" si="118"/>
        <v>0</v>
      </c>
      <c r="D1921" s="32" t="str">
        <f>VLOOKUP(L1921,'Tables to Convert'!$E$3:$F$7,2,FALSE)</f>
        <v>White</v>
      </c>
      <c r="E1921" s="32" t="str">
        <f>VLOOKUP(M1921,'Tables to Convert'!$H$3:$I$5,2,FALSE)</f>
        <v>Male</v>
      </c>
      <c r="F1921" s="32" t="str">
        <f>VLOOKUP(N1921,'Tables to Convert'!$K$3:$L$8,2,FALSE)</f>
        <v>Indiana</v>
      </c>
      <c r="G1921" s="40">
        <f t="shared" si="119"/>
        <v>51</v>
      </c>
      <c r="H1921" s="34">
        <f t="shared" si="120"/>
        <v>3</v>
      </c>
      <c r="I1921" s="12">
        <v>65</v>
      </c>
      <c r="J1921" s="12">
        <v>51</v>
      </c>
      <c r="K1921" s="12">
        <v>39</v>
      </c>
      <c r="L1921" s="12">
        <v>1</v>
      </c>
      <c r="M1921" s="12">
        <v>1</v>
      </c>
      <c r="N1921" s="12">
        <v>32</v>
      </c>
      <c r="O1921" s="12">
        <v>3</v>
      </c>
      <c r="P1921" s="26">
        <v>0</v>
      </c>
      <c r="Q1921" s="28">
        <v>323668624</v>
      </c>
      <c r="R1921"/>
      <c r="S1921"/>
    </row>
    <row r="1922" spans="1:19">
      <c r="A1922" s="31">
        <f t="shared" si="117"/>
        <v>50</v>
      </c>
      <c r="B1922" s="32" t="str">
        <f>VLOOKUP(K1922,'Tables to Convert'!$B$4:$C$19,2,FALSE)</f>
        <v>Some College</v>
      </c>
      <c r="C1922" s="33">
        <f t="shared" si="118"/>
        <v>45000</v>
      </c>
      <c r="D1922" s="32" t="str">
        <f>VLOOKUP(L1922,'Tables to Convert'!$E$3:$F$7,2,FALSE)</f>
        <v>White</v>
      </c>
      <c r="E1922" s="32" t="str">
        <f>VLOOKUP(M1922,'Tables to Convert'!$H$3:$I$5,2,FALSE)</f>
        <v>Female</v>
      </c>
      <c r="F1922" s="32" t="str">
        <f>VLOOKUP(N1922,'Tables to Convert'!$K$3:$L$8,2,FALSE)</f>
        <v>Indiana</v>
      </c>
      <c r="G1922" s="40">
        <f t="shared" si="119"/>
        <v>34</v>
      </c>
      <c r="H1922" s="34">
        <f t="shared" si="120"/>
        <v>3</v>
      </c>
      <c r="I1922" s="12">
        <v>50</v>
      </c>
      <c r="J1922" s="12">
        <v>34</v>
      </c>
      <c r="K1922" s="12">
        <v>43</v>
      </c>
      <c r="L1922" s="12">
        <v>1</v>
      </c>
      <c r="M1922" s="12">
        <v>2</v>
      </c>
      <c r="N1922" s="12">
        <v>32</v>
      </c>
      <c r="O1922" s="12">
        <v>3</v>
      </c>
      <c r="P1922" s="26">
        <v>45000</v>
      </c>
      <c r="Q1922" s="28">
        <v>548236516</v>
      </c>
      <c r="R1922"/>
      <c r="S1922"/>
    </row>
    <row r="1923" spans="1:19">
      <c r="A1923" s="31">
        <f t="shared" si="117"/>
        <v>40</v>
      </c>
      <c r="B1923" s="32" t="str">
        <f>VLOOKUP(K1923,'Tables to Convert'!$B$4:$C$19,2,FALSE)</f>
        <v>High School Diploma</v>
      </c>
      <c r="C1923" s="33">
        <f t="shared" si="118"/>
        <v>12000</v>
      </c>
      <c r="D1923" s="32" t="str">
        <f>VLOOKUP(L1923,'Tables to Convert'!$E$3:$F$7,2,FALSE)</f>
        <v>White</v>
      </c>
      <c r="E1923" s="32" t="str">
        <f>VLOOKUP(M1923,'Tables to Convert'!$H$3:$I$5,2,FALSE)</f>
        <v>Female</v>
      </c>
      <c r="F1923" s="32" t="str">
        <f>VLOOKUP(N1923,'Tables to Convert'!$K$3:$L$8,2,FALSE)</f>
        <v>Indiana</v>
      </c>
      <c r="G1923" s="40">
        <f t="shared" si="119"/>
        <v>58</v>
      </c>
      <c r="H1923" s="34">
        <f t="shared" si="120"/>
        <v>8</v>
      </c>
      <c r="I1923" s="12">
        <v>40</v>
      </c>
      <c r="J1923" s="12">
        <v>58</v>
      </c>
      <c r="K1923" s="12">
        <v>39</v>
      </c>
      <c r="L1923" s="12">
        <v>1</v>
      </c>
      <c r="M1923" s="12">
        <v>2</v>
      </c>
      <c r="N1923" s="12">
        <v>32</v>
      </c>
      <c r="O1923" s="12">
        <v>8</v>
      </c>
      <c r="P1923" s="26">
        <v>12000</v>
      </c>
      <c r="Q1923" s="28">
        <v>429238102</v>
      </c>
      <c r="R1923"/>
      <c r="S1923"/>
    </row>
    <row r="1924" spans="1:19">
      <c r="A1924" s="31">
        <f t="shared" si="117"/>
        <v>40</v>
      </c>
      <c r="B1924" s="32" t="str">
        <f>VLOOKUP(K1924,'Tables to Convert'!$B$4:$C$19,2,FALSE)</f>
        <v>High School Diploma</v>
      </c>
      <c r="C1924" s="33">
        <f t="shared" si="118"/>
        <v>42000</v>
      </c>
      <c r="D1924" s="32" t="str">
        <f>VLOOKUP(L1924,'Tables to Convert'!$E$3:$F$7,2,FALSE)</f>
        <v>White</v>
      </c>
      <c r="E1924" s="32" t="str">
        <f>VLOOKUP(M1924,'Tables to Convert'!$H$3:$I$5,2,FALSE)</f>
        <v>Male</v>
      </c>
      <c r="F1924" s="32" t="str">
        <f>VLOOKUP(N1924,'Tables to Convert'!$K$3:$L$8,2,FALSE)</f>
        <v>Indiana</v>
      </c>
      <c r="G1924" s="40">
        <f t="shared" si="119"/>
        <v>27</v>
      </c>
      <c r="H1924" s="34">
        <f t="shared" si="120"/>
        <v>3</v>
      </c>
      <c r="I1924" s="12">
        <v>40</v>
      </c>
      <c r="J1924" s="12">
        <v>27</v>
      </c>
      <c r="K1924" s="12">
        <v>39</v>
      </c>
      <c r="L1924" s="12">
        <v>1</v>
      </c>
      <c r="M1924" s="12">
        <v>1</v>
      </c>
      <c r="N1924" s="12">
        <v>32</v>
      </c>
      <c r="O1924" s="12">
        <v>3</v>
      </c>
      <c r="P1924" s="26">
        <v>42000</v>
      </c>
      <c r="Q1924" s="28">
        <v>509935431</v>
      </c>
      <c r="R1924"/>
      <c r="S1924"/>
    </row>
    <row r="1925" spans="1:19">
      <c r="A1925" s="31">
        <f t="shared" si="117"/>
        <v>40</v>
      </c>
      <c r="B1925" s="32" t="str">
        <f>VLOOKUP(K1925,'Tables to Convert'!$B$4:$C$19,2,FALSE)</f>
        <v>Some College</v>
      </c>
      <c r="C1925" s="33">
        <f t="shared" si="118"/>
        <v>20000</v>
      </c>
      <c r="D1925" s="32" t="str">
        <f>VLOOKUP(L1925,'Tables to Convert'!$E$3:$F$7,2,FALSE)</f>
        <v>White</v>
      </c>
      <c r="E1925" s="32" t="str">
        <f>VLOOKUP(M1925,'Tables to Convert'!$H$3:$I$5,2,FALSE)</f>
        <v>Female</v>
      </c>
      <c r="F1925" s="32" t="str">
        <f>VLOOKUP(N1925,'Tables to Convert'!$K$3:$L$8,2,FALSE)</f>
        <v>Indiana</v>
      </c>
      <c r="G1925" s="40">
        <f t="shared" si="119"/>
        <v>26</v>
      </c>
      <c r="H1925" s="34">
        <f t="shared" si="120"/>
        <v>3</v>
      </c>
      <c r="I1925" s="12">
        <v>40</v>
      </c>
      <c r="J1925" s="12">
        <v>26</v>
      </c>
      <c r="K1925" s="12">
        <v>40</v>
      </c>
      <c r="L1925" s="12">
        <v>1</v>
      </c>
      <c r="M1925" s="12">
        <v>2</v>
      </c>
      <c r="N1925" s="12">
        <v>32</v>
      </c>
      <c r="O1925" s="12">
        <v>3</v>
      </c>
      <c r="P1925" s="26">
        <v>20000</v>
      </c>
      <c r="Q1925" s="28">
        <v>78321842</v>
      </c>
      <c r="R1925"/>
      <c r="S1925"/>
    </row>
    <row r="1926" spans="1:19">
      <c r="A1926" s="31">
        <f t="shared" ref="A1926:A1989" si="121">I1926</f>
        <v>0</v>
      </c>
      <c r="B1926" s="32" t="str">
        <f>VLOOKUP(K1926,'Tables to Convert'!$B$4:$C$19,2,FALSE)</f>
        <v>Some College</v>
      </c>
      <c r="C1926" s="33">
        <f t="shared" ref="C1926:C1989" si="122">P1926</f>
        <v>48000</v>
      </c>
      <c r="D1926" s="32" t="str">
        <f>VLOOKUP(L1926,'Tables to Convert'!$E$3:$F$7,2,FALSE)</f>
        <v>White</v>
      </c>
      <c r="E1926" s="32" t="str">
        <f>VLOOKUP(M1926,'Tables to Convert'!$H$3:$I$5,2,FALSE)</f>
        <v>Male</v>
      </c>
      <c r="F1926" s="32" t="str">
        <f>VLOOKUP(N1926,'Tables to Convert'!$K$3:$L$8,2,FALSE)</f>
        <v>Indiana</v>
      </c>
      <c r="G1926" s="40">
        <f t="shared" ref="G1926:G1989" si="123">J1926</f>
        <v>48</v>
      </c>
      <c r="H1926" s="34">
        <f t="shared" ref="H1926:H1989" si="124">O1926</f>
        <v>6</v>
      </c>
      <c r="I1926" s="12">
        <v>0</v>
      </c>
      <c r="J1926" s="12">
        <v>48</v>
      </c>
      <c r="K1926" s="12">
        <v>40</v>
      </c>
      <c r="L1926" s="12">
        <v>1</v>
      </c>
      <c r="M1926" s="12">
        <v>1</v>
      </c>
      <c r="N1926" s="12">
        <v>32</v>
      </c>
      <c r="O1926" s="12">
        <v>6</v>
      </c>
      <c r="P1926" s="26">
        <v>48000</v>
      </c>
      <c r="Q1926" s="28">
        <v>528865451</v>
      </c>
      <c r="R1926"/>
      <c r="S1926"/>
    </row>
    <row r="1927" spans="1:19">
      <c r="A1927" s="31">
        <f t="shared" si="121"/>
        <v>50</v>
      </c>
      <c r="B1927" s="32" t="str">
        <f>VLOOKUP(K1927,'Tables to Convert'!$B$4:$C$19,2,FALSE)</f>
        <v>Some College</v>
      </c>
      <c r="C1927" s="33">
        <f t="shared" si="122"/>
        <v>13500</v>
      </c>
      <c r="D1927" s="32" t="str">
        <f>VLOOKUP(L1927,'Tables to Convert'!$E$3:$F$7,2,FALSE)</f>
        <v>White</v>
      </c>
      <c r="E1927" s="32" t="str">
        <f>VLOOKUP(M1927,'Tables to Convert'!$H$3:$I$5,2,FALSE)</f>
        <v>Female</v>
      </c>
      <c r="F1927" s="32" t="str">
        <f>VLOOKUP(N1927,'Tables to Convert'!$K$3:$L$8,2,FALSE)</f>
        <v>Indiana</v>
      </c>
      <c r="G1927" s="40">
        <f t="shared" si="123"/>
        <v>46</v>
      </c>
      <c r="H1927" s="34">
        <f t="shared" si="124"/>
        <v>6</v>
      </c>
      <c r="I1927" s="12">
        <v>50</v>
      </c>
      <c r="J1927" s="12">
        <v>46</v>
      </c>
      <c r="K1927" s="12">
        <v>41</v>
      </c>
      <c r="L1927" s="12">
        <v>1</v>
      </c>
      <c r="M1927" s="12">
        <v>2</v>
      </c>
      <c r="N1927" s="12">
        <v>32</v>
      </c>
      <c r="O1927" s="12">
        <v>6</v>
      </c>
      <c r="P1927" s="26">
        <v>13500</v>
      </c>
      <c r="Q1927" s="28">
        <v>55156042</v>
      </c>
      <c r="R1927"/>
      <c r="S1927"/>
    </row>
    <row r="1928" spans="1:19">
      <c r="A1928" s="31">
        <f t="shared" si="121"/>
        <v>40</v>
      </c>
      <c r="B1928" s="32" t="str">
        <f>VLOOKUP(K1928,'Tables to Convert'!$B$4:$C$19,2,FALSE)</f>
        <v>Some College</v>
      </c>
      <c r="C1928" s="33">
        <f t="shared" si="122"/>
        <v>18000</v>
      </c>
      <c r="D1928" s="32" t="str">
        <f>VLOOKUP(L1928,'Tables to Convert'!$E$3:$F$7,2,FALSE)</f>
        <v>White</v>
      </c>
      <c r="E1928" s="32" t="str">
        <f>VLOOKUP(M1928,'Tables to Convert'!$H$3:$I$5,2,FALSE)</f>
        <v>Female</v>
      </c>
      <c r="F1928" s="32" t="str">
        <f>VLOOKUP(N1928,'Tables to Convert'!$K$3:$L$8,2,FALSE)</f>
        <v>Indiana</v>
      </c>
      <c r="G1928" s="40">
        <f t="shared" si="123"/>
        <v>24</v>
      </c>
      <c r="H1928" s="34">
        <f t="shared" si="124"/>
        <v>6</v>
      </c>
      <c r="I1928" s="12">
        <v>40</v>
      </c>
      <c r="J1928" s="12">
        <v>24</v>
      </c>
      <c r="K1928" s="12">
        <v>42</v>
      </c>
      <c r="L1928" s="12">
        <v>1</v>
      </c>
      <c r="M1928" s="12">
        <v>2</v>
      </c>
      <c r="N1928" s="12">
        <v>32</v>
      </c>
      <c r="O1928" s="12">
        <v>6</v>
      </c>
      <c r="P1928" s="26">
        <v>18000</v>
      </c>
      <c r="Q1928" s="28">
        <v>339371630</v>
      </c>
      <c r="R1928"/>
      <c r="S1928"/>
    </row>
    <row r="1929" spans="1:19">
      <c r="A1929" s="31">
        <f t="shared" si="121"/>
        <v>0</v>
      </c>
      <c r="B1929" s="32" t="str">
        <f>VLOOKUP(K1929,'Tables to Convert'!$B$4:$C$19,2,FALSE)</f>
        <v>Some College</v>
      </c>
      <c r="C1929" s="33">
        <f t="shared" si="122"/>
        <v>35000</v>
      </c>
      <c r="D1929" s="32" t="str">
        <f>VLOOKUP(L1929,'Tables to Convert'!$E$3:$F$7,2,FALSE)</f>
        <v>White</v>
      </c>
      <c r="E1929" s="32" t="str">
        <f>VLOOKUP(M1929,'Tables to Convert'!$H$3:$I$5,2,FALSE)</f>
        <v>Male</v>
      </c>
      <c r="F1929" s="32" t="str">
        <f>VLOOKUP(N1929,'Tables to Convert'!$K$3:$L$8,2,FALSE)</f>
        <v>Indiana</v>
      </c>
      <c r="G1929" s="40">
        <f t="shared" si="123"/>
        <v>39</v>
      </c>
      <c r="H1929" s="34">
        <f t="shared" si="124"/>
        <v>6</v>
      </c>
      <c r="I1929" s="12">
        <v>0</v>
      </c>
      <c r="J1929" s="12">
        <v>39</v>
      </c>
      <c r="K1929" s="12">
        <v>40</v>
      </c>
      <c r="L1929" s="12">
        <v>1</v>
      </c>
      <c r="M1929" s="12">
        <v>1</v>
      </c>
      <c r="N1929" s="12">
        <v>32</v>
      </c>
      <c r="O1929" s="12">
        <v>6</v>
      </c>
      <c r="P1929" s="26">
        <v>35000</v>
      </c>
      <c r="Q1929" s="28">
        <v>122550393</v>
      </c>
      <c r="R1929"/>
      <c r="S1929"/>
    </row>
    <row r="1930" spans="1:19">
      <c r="A1930" s="31">
        <f t="shared" si="121"/>
        <v>60</v>
      </c>
      <c r="B1930" s="32" t="str">
        <f>VLOOKUP(K1930,'Tables to Convert'!$B$4:$C$19,2,FALSE)</f>
        <v>High School Diploma</v>
      </c>
      <c r="C1930" s="33">
        <f t="shared" si="122"/>
        <v>32000</v>
      </c>
      <c r="D1930" s="32" t="str">
        <f>VLOOKUP(L1930,'Tables to Convert'!$E$3:$F$7,2,FALSE)</f>
        <v>White</v>
      </c>
      <c r="E1930" s="32" t="str">
        <f>VLOOKUP(M1930,'Tables to Convert'!$H$3:$I$5,2,FALSE)</f>
        <v>Male</v>
      </c>
      <c r="F1930" s="32" t="str">
        <f>VLOOKUP(N1930,'Tables to Convert'!$K$3:$L$8,2,FALSE)</f>
        <v>Indiana</v>
      </c>
      <c r="G1930" s="40">
        <f t="shared" si="123"/>
        <v>49</v>
      </c>
      <c r="H1930" s="34">
        <f t="shared" si="124"/>
        <v>7</v>
      </c>
      <c r="I1930" s="12">
        <v>60</v>
      </c>
      <c r="J1930" s="12">
        <v>49</v>
      </c>
      <c r="K1930" s="12">
        <v>39</v>
      </c>
      <c r="L1930" s="12">
        <v>1</v>
      </c>
      <c r="M1930" s="12">
        <v>1</v>
      </c>
      <c r="N1930" s="12">
        <v>32</v>
      </c>
      <c r="O1930" s="12">
        <v>7</v>
      </c>
      <c r="P1930" s="26">
        <v>32000</v>
      </c>
      <c r="Q1930" s="28">
        <v>222363006</v>
      </c>
      <c r="R1930"/>
      <c r="S1930"/>
    </row>
    <row r="1931" spans="1:19">
      <c r="A1931" s="31">
        <f t="shared" si="121"/>
        <v>45</v>
      </c>
      <c r="B1931" s="32" t="str">
        <f>VLOOKUP(K1931,'Tables to Convert'!$B$4:$C$19,2,FALSE)</f>
        <v>High School Diploma</v>
      </c>
      <c r="C1931" s="33">
        <f t="shared" si="122"/>
        <v>8000</v>
      </c>
      <c r="D1931" s="32" t="str">
        <f>VLOOKUP(L1931,'Tables to Convert'!$E$3:$F$7,2,FALSE)</f>
        <v>White</v>
      </c>
      <c r="E1931" s="32" t="str">
        <f>VLOOKUP(M1931,'Tables to Convert'!$H$3:$I$5,2,FALSE)</f>
        <v>Female</v>
      </c>
      <c r="F1931" s="32" t="str">
        <f>VLOOKUP(N1931,'Tables to Convert'!$K$3:$L$8,2,FALSE)</f>
        <v>Indiana</v>
      </c>
      <c r="G1931" s="40">
        <f t="shared" si="123"/>
        <v>19</v>
      </c>
      <c r="H1931" s="34">
        <f t="shared" si="124"/>
        <v>1</v>
      </c>
      <c r="I1931" s="12">
        <v>45</v>
      </c>
      <c r="J1931" s="12">
        <v>19</v>
      </c>
      <c r="K1931" s="12">
        <v>39</v>
      </c>
      <c r="L1931" s="12">
        <v>1</v>
      </c>
      <c r="M1931" s="12">
        <v>2</v>
      </c>
      <c r="N1931" s="12">
        <v>32</v>
      </c>
      <c r="O1931" s="12">
        <v>1</v>
      </c>
      <c r="P1931" s="26">
        <v>8000</v>
      </c>
      <c r="Q1931" s="28">
        <v>855340114</v>
      </c>
      <c r="R1931"/>
      <c r="S1931"/>
    </row>
    <row r="1932" spans="1:19">
      <c r="A1932" s="31">
        <f t="shared" si="121"/>
        <v>43</v>
      </c>
      <c r="B1932" s="32" t="str">
        <f>VLOOKUP(K1932,'Tables to Convert'!$B$4:$C$19,2,FALSE)</f>
        <v>11th Grade</v>
      </c>
      <c r="C1932" s="33">
        <f t="shared" si="122"/>
        <v>8800</v>
      </c>
      <c r="D1932" s="32" t="str">
        <f>VLOOKUP(L1932,'Tables to Convert'!$E$3:$F$7,2,FALSE)</f>
        <v>Hispanic</v>
      </c>
      <c r="E1932" s="32" t="str">
        <f>VLOOKUP(M1932,'Tables to Convert'!$H$3:$I$5,2,FALSE)</f>
        <v>Male</v>
      </c>
      <c r="F1932" s="32" t="str">
        <f>VLOOKUP(N1932,'Tables to Convert'!$K$3:$L$8,2,FALSE)</f>
        <v>Indiana</v>
      </c>
      <c r="G1932" s="40">
        <f t="shared" si="123"/>
        <v>34</v>
      </c>
      <c r="H1932" s="34">
        <f t="shared" si="124"/>
        <v>8</v>
      </c>
      <c r="I1932" s="12">
        <v>43</v>
      </c>
      <c r="J1932" s="12">
        <v>34</v>
      </c>
      <c r="K1932" s="12">
        <v>37</v>
      </c>
      <c r="L1932" s="12">
        <v>3</v>
      </c>
      <c r="M1932" s="12">
        <v>1</v>
      </c>
      <c r="N1932" s="12">
        <v>32</v>
      </c>
      <c r="O1932" s="12">
        <v>8</v>
      </c>
      <c r="P1932" s="26">
        <v>8800</v>
      </c>
      <c r="Q1932" s="28">
        <v>691188097</v>
      </c>
      <c r="R1932"/>
      <c r="S1932"/>
    </row>
    <row r="1933" spans="1:19">
      <c r="A1933" s="31">
        <f t="shared" si="121"/>
        <v>50</v>
      </c>
      <c r="B1933" s="32" t="str">
        <f>VLOOKUP(K1933,'Tables to Convert'!$B$4:$C$19,2,FALSE)</f>
        <v>Graduate School</v>
      </c>
      <c r="C1933" s="33">
        <f t="shared" si="122"/>
        <v>0</v>
      </c>
      <c r="D1933" s="32" t="str">
        <f>VLOOKUP(L1933,'Tables to Convert'!$E$3:$F$7,2,FALSE)</f>
        <v>White</v>
      </c>
      <c r="E1933" s="32" t="str">
        <f>VLOOKUP(M1933,'Tables to Convert'!$H$3:$I$5,2,FALSE)</f>
        <v>Male</v>
      </c>
      <c r="F1933" s="32" t="str">
        <f>VLOOKUP(N1933,'Tables to Convert'!$K$3:$L$8,2,FALSE)</f>
        <v>Indiana</v>
      </c>
      <c r="G1933" s="40">
        <f t="shared" si="123"/>
        <v>63</v>
      </c>
      <c r="H1933" s="34">
        <f t="shared" si="124"/>
        <v>2</v>
      </c>
      <c r="I1933" s="12">
        <v>50</v>
      </c>
      <c r="J1933" s="12">
        <v>63</v>
      </c>
      <c r="K1933" s="12">
        <v>45</v>
      </c>
      <c r="L1933" s="12">
        <v>1</v>
      </c>
      <c r="M1933" s="12">
        <v>1</v>
      </c>
      <c r="N1933" s="12">
        <v>32</v>
      </c>
      <c r="O1933" s="12">
        <v>2</v>
      </c>
      <c r="P1933" s="26">
        <v>0</v>
      </c>
      <c r="Q1933" s="28">
        <v>898393907</v>
      </c>
      <c r="R1933"/>
      <c r="S1933"/>
    </row>
    <row r="1934" spans="1:19">
      <c r="A1934" s="31">
        <f t="shared" si="121"/>
        <v>50</v>
      </c>
      <c r="B1934" s="32" t="str">
        <f>VLOOKUP(K1934,'Tables to Convert'!$B$4:$C$19,2,FALSE)</f>
        <v>Some College</v>
      </c>
      <c r="C1934" s="33">
        <f t="shared" si="122"/>
        <v>306731</v>
      </c>
      <c r="D1934" s="32" t="str">
        <f>VLOOKUP(L1934,'Tables to Convert'!$E$3:$F$7,2,FALSE)</f>
        <v>White</v>
      </c>
      <c r="E1934" s="32" t="str">
        <f>VLOOKUP(M1934,'Tables to Convert'!$H$3:$I$5,2,FALSE)</f>
        <v>Male</v>
      </c>
      <c r="F1934" s="32" t="str">
        <f>VLOOKUP(N1934,'Tables to Convert'!$K$3:$L$8,2,FALSE)</f>
        <v>Indiana</v>
      </c>
      <c r="G1934" s="40">
        <f t="shared" si="123"/>
        <v>50</v>
      </c>
      <c r="H1934" s="34">
        <f t="shared" si="124"/>
        <v>2</v>
      </c>
      <c r="I1934" s="12">
        <v>50</v>
      </c>
      <c r="J1934" s="12">
        <v>50</v>
      </c>
      <c r="K1934" s="12">
        <v>40</v>
      </c>
      <c r="L1934" s="12">
        <v>1</v>
      </c>
      <c r="M1934" s="12">
        <v>1</v>
      </c>
      <c r="N1934" s="12">
        <v>32</v>
      </c>
      <c r="O1934" s="12">
        <v>2</v>
      </c>
      <c r="P1934" s="26">
        <v>306731</v>
      </c>
      <c r="Q1934" s="28">
        <v>824560828</v>
      </c>
      <c r="R1934"/>
      <c r="S1934"/>
    </row>
    <row r="1935" spans="1:19">
      <c r="A1935" s="31">
        <f t="shared" si="121"/>
        <v>40</v>
      </c>
      <c r="B1935" s="32" t="str">
        <f>VLOOKUP(K1935,'Tables to Convert'!$B$4:$C$19,2,FALSE)</f>
        <v>Some College</v>
      </c>
      <c r="C1935" s="33">
        <f t="shared" si="122"/>
        <v>59000</v>
      </c>
      <c r="D1935" s="32" t="str">
        <f>VLOOKUP(L1935,'Tables to Convert'!$E$3:$F$7,2,FALSE)</f>
        <v>Black</v>
      </c>
      <c r="E1935" s="32" t="str">
        <f>VLOOKUP(M1935,'Tables to Convert'!$H$3:$I$5,2,FALSE)</f>
        <v>Male</v>
      </c>
      <c r="F1935" s="32" t="str">
        <f>VLOOKUP(N1935,'Tables to Convert'!$K$3:$L$8,2,FALSE)</f>
        <v>Indiana</v>
      </c>
      <c r="G1935" s="40">
        <f t="shared" si="123"/>
        <v>46</v>
      </c>
      <c r="H1935" s="34">
        <f t="shared" si="124"/>
        <v>5</v>
      </c>
      <c r="I1935" s="12">
        <v>40</v>
      </c>
      <c r="J1935" s="12">
        <v>46</v>
      </c>
      <c r="K1935" s="12">
        <v>41</v>
      </c>
      <c r="L1935" s="12">
        <v>2</v>
      </c>
      <c r="M1935" s="12">
        <v>1</v>
      </c>
      <c r="N1935" s="12">
        <v>32</v>
      </c>
      <c r="O1935" s="12">
        <v>5</v>
      </c>
      <c r="P1935" s="26">
        <v>59000</v>
      </c>
      <c r="Q1935" s="28">
        <v>140177519</v>
      </c>
      <c r="R1935"/>
      <c r="S1935"/>
    </row>
    <row r="1936" spans="1:19">
      <c r="A1936" s="31">
        <f t="shared" si="121"/>
        <v>35</v>
      </c>
      <c r="B1936" s="32" t="str">
        <f>VLOOKUP(K1936,'Tables to Convert'!$B$4:$C$19,2,FALSE)</f>
        <v>High School Diploma</v>
      </c>
      <c r="C1936" s="33">
        <f t="shared" si="122"/>
        <v>8000</v>
      </c>
      <c r="D1936" s="32" t="str">
        <f>VLOOKUP(L1936,'Tables to Convert'!$E$3:$F$7,2,FALSE)</f>
        <v>Black</v>
      </c>
      <c r="E1936" s="32" t="str">
        <f>VLOOKUP(M1936,'Tables to Convert'!$H$3:$I$5,2,FALSE)</f>
        <v>Female</v>
      </c>
      <c r="F1936" s="32" t="str">
        <f>VLOOKUP(N1936,'Tables to Convert'!$K$3:$L$8,2,FALSE)</f>
        <v>Indiana</v>
      </c>
      <c r="G1936" s="40">
        <f t="shared" si="123"/>
        <v>43</v>
      </c>
      <c r="H1936" s="34">
        <f t="shared" si="124"/>
        <v>5</v>
      </c>
      <c r="I1936" s="12">
        <v>35</v>
      </c>
      <c r="J1936" s="12">
        <v>43</v>
      </c>
      <c r="K1936" s="12">
        <v>39</v>
      </c>
      <c r="L1936" s="12">
        <v>2</v>
      </c>
      <c r="M1936" s="12">
        <v>2</v>
      </c>
      <c r="N1936" s="12">
        <v>32</v>
      </c>
      <c r="O1936" s="12">
        <v>5</v>
      </c>
      <c r="P1936" s="26">
        <v>8000</v>
      </c>
      <c r="Q1936" s="28">
        <v>257720404</v>
      </c>
      <c r="R1936"/>
      <c r="S1936"/>
    </row>
    <row r="1937" spans="1:19">
      <c r="A1937" s="31">
        <f t="shared" si="121"/>
        <v>40</v>
      </c>
      <c r="B1937" s="32" t="str">
        <f>VLOOKUP(K1937,'Tables to Convert'!$B$4:$C$19,2,FALSE)</f>
        <v>Some College</v>
      </c>
      <c r="C1937" s="33">
        <f t="shared" si="122"/>
        <v>27000</v>
      </c>
      <c r="D1937" s="32" t="str">
        <f>VLOOKUP(L1937,'Tables to Convert'!$E$3:$F$7,2,FALSE)</f>
        <v>Black</v>
      </c>
      <c r="E1937" s="32" t="str">
        <f>VLOOKUP(M1937,'Tables to Convert'!$H$3:$I$5,2,FALSE)</f>
        <v>Male</v>
      </c>
      <c r="F1937" s="32" t="str">
        <f>VLOOKUP(N1937,'Tables to Convert'!$K$3:$L$8,2,FALSE)</f>
        <v>Indiana</v>
      </c>
      <c r="G1937" s="40">
        <f t="shared" si="123"/>
        <v>45</v>
      </c>
      <c r="H1937" s="34">
        <f t="shared" si="124"/>
        <v>5</v>
      </c>
      <c r="I1937" s="12">
        <v>40</v>
      </c>
      <c r="J1937" s="12">
        <v>45</v>
      </c>
      <c r="K1937" s="12">
        <v>40</v>
      </c>
      <c r="L1937" s="12">
        <v>2</v>
      </c>
      <c r="M1937" s="12">
        <v>1</v>
      </c>
      <c r="N1937" s="12">
        <v>32</v>
      </c>
      <c r="O1937" s="12">
        <v>5</v>
      </c>
      <c r="P1937" s="26">
        <v>27000</v>
      </c>
      <c r="Q1937" s="28">
        <v>811874847</v>
      </c>
      <c r="R1937"/>
      <c r="S1937"/>
    </row>
    <row r="1938" spans="1:19">
      <c r="A1938" s="31">
        <f t="shared" si="121"/>
        <v>45</v>
      </c>
      <c r="B1938" s="32" t="str">
        <f>VLOOKUP(K1938,'Tables to Convert'!$B$4:$C$19,2,FALSE)</f>
        <v>Some College</v>
      </c>
      <c r="C1938" s="33">
        <f t="shared" si="122"/>
        <v>4472</v>
      </c>
      <c r="D1938" s="32" t="str">
        <f>VLOOKUP(L1938,'Tables to Convert'!$E$3:$F$7,2,FALSE)</f>
        <v>White</v>
      </c>
      <c r="E1938" s="32" t="str">
        <f>VLOOKUP(M1938,'Tables to Convert'!$H$3:$I$5,2,FALSE)</f>
        <v>Male</v>
      </c>
      <c r="F1938" s="32" t="str">
        <f>VLOOKUP(N1938,'Tables to Convert'!$K$3:$L$8,2,FALSE)</f>
        <v>Indiana</v>
      </c>
      <c r="G1938" s="40">
        <f t="shared" si="123"/>
        <v>32</v>
      </c>
      <c r="H1938" s="34">
        <f t="shared" si="124"/>
        <v>8</v>
      </c>
      <c r="I1938" s="12">
        <v>45</v>
      </c>
      <c r="J1938" s="12">
        <v>32</v>
      </c>
      <c r="K1938" s="12">
        <v>43</v>
      </c>
      <c r="L1938" s="12">
        <v>1</v>
      </c>
      <c r="M1938" s="12">
        <v>1</v>
      </c>
      <c r="N1938" s="12">
        <v>32</v>
      </c>
      <c r="O1938" s="12">
        <v>8</v>
      </c>
      <c r="P1938" s="26">
        <v>4472</v>
      </c>
      <c r="Q1938" s="28">
        <v>551623690</v>
      </c>
      <c r="R1938"/>
      <c r="S1938"/>
    </row>
    <row r="1939" spans="1:19">
      <c r="A1939" s="31">
        <f t="shared" si="121"/>
        <v>40</v>
      </c>
      <c r="B1939" s="32" t="str">
        <f>VLOOKUP(K1939,'Tables to Convert'!$B$4:$C$19,2,FALSE)</f>
        <v>Some College</v>
      </c>
      <c r="C1939" s="33">
        <f t="shared" si="122"/>
        <v>28000</v>
      </c>
      <c r="D1939" s="32" t="str">
        <f>VLOOKUP(L1939,'Tables to Convert'!$E$3:$F$7,2,FALSE)</f>
        <v>White</v>
      </c>
      <c r="E1939" s="32" t="str">
        <f>VLOOKUP(M1939,'Tables to Convert'!$H$3:$I$5,2,FALSE)</f>
        <v>Female</v>
      </c>
      <c r="F1939" s="32" t="str">
        <f>VLOOKUP(N1939,'Tables to Convert'!$K$3:$L$8,2,FALSE)</f>
        <v>Indiana</v>
      </c>
      <c r="G1939" s="40">
        <f t="shared" si="123"/>
        <v>32</v>
      </c>
      <c r="H1939" s="34">
        <f t="shared" si="124"/>
        <v>8</v>
      </c>
      <c r="I1939" s="12">
        <v>40</v>
      </c>
      <c r="J1939" s="12">
        <v>32</v>
      </c>
      <c r="K1939" s="12">
        <v>43</v>
      </c>
      <c r="L1939" s="12">
        <v>1</v>
      </c>
      <c r="M1939" s="12">
        <v>2</v>
      </c>
      <c r="N1939" s="12">
        <v>32</v>
      </c>
      <c r="O1939" s="12">
        <v>8</v>
      </c>
      <c r="P1939" s="26">
        <v>28000</v>
      </c>
      <c r="Q1939" s="28">
        <v>895687921</v>
      </c>
      <c r="R1939"/>
      <c r="S1939"/>
    </row>
    <row r="1940" spans="1:19">
      <c r="A1940" s="31">
        <f t="shared" si="121"/>
        <v>45</v>
      </c>
      <c r="B1940" s="32" t="str">
        <f>VLOOKUP(K1940,'Tables to Convert'!$B$4:$C$19,2,FALSE)</f>
        <v>Some College</v>
      </c>
      <c r="C1940" s="33">
        <f t="shared" si="122"/>
        <v>31000</v>
      </c>
      <c r="D1940" s="32" t="str">
        <f>VLOOKUP(L1940,'Tables to Convert'!$E$3:$F$7,2,FALSE)</f>
        <v>White</v>
      </c>
      <c r="E1940" s="32" t="str">
        <f>VLOOKUP(M1940,'Tables to Convert'!$H$3:$I$5,2,FALSE)</f>
        <v>Male</v>
      </c>
      <c r="F1940" s="32" t="str">
        <f>VLOOKUP(N1940,'Tables to Convert'!$K$3:$L$8,2,FALSE)</f>
        <v>Indiana</v>
      </c>
      <c r="G1940" s="40">
        <f t="shared" si="123"/>
        <v>39</v>
      </c>
      <c r="H1940" s="34">
        <f t="shared" si="124"/>
        <v>1</v>
      </c>
      <c r="I1940" s="12">
        <v>45</v>
      </c>
      <c r="J1940" s="12">
        <v>39</v>
      </c>
      <c r="K1940" s="12">
        <v>40</v>
      </c>
      <c r="L1940" s="12">
        <v>1</v>
      </c>
      <c r="M1940" s="12">
        <v>1</v>
      </c>
      <c r="N1940" s="12">
        <v>32</v>
      </c>
      <c r="O1940" s="12">
        <v>1</v>
      </c>
      <c r="P1940" s="26">
        <v>31000</v>
      </c>
      <c r="Q1940" s="28">
        <v>795237976</v>
      </c>
      <c r="R1940"/>
      <c r="S1940"/>
    </row>
    <row r="1941" spans="1:19">
      <c r="A1941" s="31">
        <f t="shared" si="121"/>
        <v>45</v>
      </c>
      <c r="B1941" s="32" t="str">
        <f>VLOOKUP(K1941,'Tables to Convert'!$B$4:$C$19,2,FALSE)</f>
        <v>Some College</v>
      </c>
      <c r="C1941" s="33">
        <f t="shared" si="122"/>
        <v>35000</v>
      </c>
      <c r="D1941" s="32" t="str">
        <f>VLOOKUP(L1941,'Tables to Convert'!$E$3:$F$7,2,FALSE)</f>
        <v>White</v>
      </c>
      <c r="E1941" s="32" t="str">
        <f>VLOOKUP(M1941,'Tables to Convert'!$H$3:$I$5,2,FALSE)</f>
        <v>Female</v>
      </c>
      <c r="F1941" s="32" t="str">
        <f>VLOOKUP(N1941,'Tables to Convert'!$K$3:$L$8,2,FALSE)</f>
        <v>Indiana</v>
      </c>
      <c r="G1941" s="40">
        <f t="shared" si="123"/>
        <v>39</v>
      </c>
      <c r="H1941" s="34">
        <f t="shared" si="124"/>
        <v>1</v>
      </c>
      <c r="I1941" s="12">
        <v>45</v>
      </c>
      <c r="J1941" s="12">
        <v>39</v>
      </c>
      <c r="K1941" s="12">
        <v>40</v>
      </c>
      <c r="L1941" s="12">
        <v>1</v>
      </c>
      <c r="M1941" s="12">
        <v>2</v>
      </c>
      <c r="N1941" s="12">
        <v>32</v>
      </c>
      <c r="O1941" s="12">
        <v>1</v>
      </c>
      <c r="P1941" s="26">
        <v>35000</v>
      </c>
      <c r="Q1941" s="28">
        <v>628829843</v>
      </c>
      <c r="R1941"/>
      <c r="S1941"/>
    </row>
    <row r="1942" spans="1:19">
      <c r="A1942" s="31">
        <f t="shared" si="121"/>
        <v>45</v>
      </c>
      <c r="B1942" s="32" t="str">
        <f>VLOOKUP(K1942,'Tables to Convert'!$B$4:$C$19,2,FALSE)</f>
        <v>High School Diploma</v>
      </c>
      <c r="C1942" s="33">
        <f t="shared" si="122"/>
        <v>13000</v>
      </c>
      <c r="D1942" s="32" t="str">
        <f>VLOOKUP(L1942,'Tables to Convert'!$E$3:$F$7,2,FALSE)</f>
        <v>White</v>
      </c>
      <c r="E1942" s="32" t="str">
        <f>VLOOKUP(M1942,'Tables to Convert'!$H$3:$I$5,2,FALSE)</f>
        <v>Female</v>
      </c>
      <c r="F1942" s="32" t="str">
        <f>VLOOKUP(N1942,'Tables to Convert'!$K$3:$L$8,2,FALSE)</f>
        <v>Indiana</v>
      </c>
      <c r="G1942" s="40">
        <f t="shared" si="123"/>
        <v>54</v>
      </c>
      <c r="H1942" s="34">
        <f t="shared" si="124"/>
        <v>1</v>
      </c>
      <c r="I1942" s="12">
        <v>45</v>
      </c>
      <c r="J1942" s="12">
        <v>54</v>
      </c>
      <c r="K1942" s="12">
        <v>39</v>
      </c>
      <c r="L1942" s="12">
        <v>1</v>
      </c>
      <c r="M1942" s="12">
        <v>2</v>
      </c>
      <c r="N1942" s="12">
        <v>32</v>
      </c>
      <c r="O1942" s="12">
        <v>1</v>
      </c>
      <c r="P1942" s="26">
        <v>13000</v>
      </c>
      <c r="Q1942" s="28">
        <v>760008561</v>
      </c>
      <c r="R1942"/>
      <c r="S1942"/>
    </row>
    <row r="1943" spans="1:19">
      <c r="A1943" s="31">
        <f t="shared" si="121"/>
        <v>0</v>
      </c>
      <c r="B1943" s="32" t="str">
        <f>VLOOKUP(K1943,'Tables to Convert'!$B$4:$C$19,2,FALSE)</f>
        <v>High School Diploma</v>
      </c>
      <c r="C1943" s="33">
        <f t="shared" si="122"/>
        <v>13000</v>
      </c>
      <c r="D1943" s="32" t="str">
        <f>VLOOKUP(L1943,'Tables to Convert'!$E$3:$F$7,2,FALSE)</f>
        <v>White</v>
      </c>
      <c r="E1943" s="32" t="str">
        <f>VLOOKUP(M1943,'Tables to Convert'!$H$3:$I$5,2,FALSE)</f>
        <v>Female</v>
      </c>
      <c r="F1943" s="32" t="str">
        <f>VLOOKUP(N1943,'Tables to Convert'!$K$3:$L$8,2,FALSE)</f>
        <v>Indiana</v>
      </c>
      <c r="G1943" s="40">
        <f t="shared" si="123"/>
        <v>64</v>
      </c>
      <c r="H1943" s="34">
        <f t="shared" si="124"/>
        <v>1</v>
      </c>
      <c r="I1943" s="12">
        <v>0</v>
      </c>
      <c r="J1943" s="12">
        <v>64</v>
      </c>
      <c r="K1943" s="12">
        <v>39</v>
      </c>
      <c r="L1943" s="12">
        <v>1</v>
      </c>
      <c r="M1943" s="12">
        <v>2</v>
      </c>
      <c r="N1943" s="12">
        <v>32</v>
      </c>
      <c r="O1943" s="12">
        <v>1</v>
      </c>
      <c r="P1943" s="26">
        <v>13000</v>
      </c>
      <c r="Q1943" s="28">
        <v>614153026</v>
      </c>
      <c r="R1943"/>
      <c r="S1943"/>
    </row>
    <row r="1944" spans="1:19">
      <c r="A1944" s="31">
        <f t="shared" si="121"/>
        <v>45</v>
      </c>
      <c r="B1944" s="32" t="str">
        <f>VLOOKUP(K1944,'Tables to Convert'!$B$4:$C$19,2,FALSE)</f>
        <v>8th Grade or Less</v>
      </c>
      <c r="C1944" s="33">
        <f t="shared" si="122"/>
        <v>27000</v>
      </c>
      <c r="D1944" s="32" t="str">
        <f>VLOOKUP(L1944,'Tables to Convert'!$E$3:$F$7,2,FALSE)</f>
        <v>White</v>
      </c>
      <c r="E1944" s="32" t="str">
        <f>VLOOKUP(M1944,'Tables to Convert'!$H$3:$I$5,2,FALSE)</f>
        <v>Male</v>
      </c>
      <c r="F1944" s="32" t="str">
        <f>VLOOKUP(N1944,'Tables to Convert'!$K$3:$L$8,2,FALSE)</f>
        <v>Indiana</v>
      </c>
      <c r="G1944" s="40">
        <f t="shared" si="123"/>
        <v>64</v>
      </c>
      <c r="H1944" s="34">
        <f t="shared" si="124"/>
        <v>1</v>
      </c>
      <c r="I1944" s="12">
        <v>45</v>
      </c>
      <c r="J1944" s="12">
        <v>64</v>
      </c>
      <c r="K1944" s="12">
        <v>34</v>
      </c>
      <c r="L1944" s="12">
        <v>1</v>
      </c>
      <c r="M1944" s="12">
        <v>1</v>
      </c>
      <c r="N1944" s="12">
        <v>32</v>
      </c>
      <c r="O1944" s="12">
        <v>1</v>
      </c>
      <c r="P1944" s="26">
        <v>27000</v>
      </c>
      <c r="Q1944" s="28">
        <v>214955168</v>
      </c>
      <c r="R1944"/>
      <c r="S1944"/>
    </row>
    <row r="1945" spans="1:19">
      <c r="A1945" s="31">
        <f t="shared" si="121"/>
        <v>40</v>
      </c>
      <c r="B1945" s="32" t="str">
        <f>VLOOKUP(K1945,'Tables to Convert'!$B$4:$C$19,2,FALSE)</f>
        <v>High School Diploma</v>
      </c>
      <c r="C1945" s="33">
        <f t="shared" si="122"/>
        <v>30000</v>
      </c>
      <c r="D1945" s="32" t="str">
        <f>VLOOKUP(L1945,'Tables to Convert'!$E$3:$F$7,2,FALSE)</f>
        <v>White</v>
      </c>
      <c r="E1945" s="32" t="str">
        <f>VLOOKUP(M1945,'Tables to Convert'!$H$3:$I$5,2,FALSE)</f>
        <v>Female</v>
      </c>
      <c r="F1945" s="32" t="str">
        <f>VLOOKUP(N1945,'Tables to Convert'!$K$3:$L$8,2,FALSE)</f>
        <v>Indiana</v>
      </c>
      <c r="G1945" s="40">
        <f t="shared" si="123"/>
        <v>35</v>
      </c>
      <c r="H1945" s="34">
        <f t="shared" si="124"/>
        <v>3</v>
      </c>
      <c r="I1945" s="12">
        <v>40</v>
      </c>
      <c r="J1945" s="12">
        <v>35</v>
      </c>
      <c r="K1945" s="12">
        <v>39</v>
      </c>
      <c r="L1945" s="12">
        <v>1</v>
      </c>
      <c r="M1945" s="12">
        <v>2</v>
      </c>
      <c r="N1945" s="12">
        <v>32</v>
      </c>
      <c r="O1945" s="12">
        <v>3</v>
      </c>
      <c r="P1945" s="26">
        <v>30000</v>
      </c>
      <c r="Q1945" s="28">
        <v>816349422</v>
      </c>
      <c r="R1945"/>
      <c r="S1945"/>
    </row>
    <row r="1946" spans="1:19">
      <c r="A1946" s="31">
        <f t="shared" si="121"/>
        <v>40</v>
      </c>
      <c r="B1946" s="32" t="str">
        <f>VLOOKUP(K1946,'Tables to Convert'!$B$4:$C$19,2,FALSE)</f>
        <v>10th Grade</v>
      </c>
      <c r="C1946" s="33">
        <f t="shared" si="122"/>
        <v>14200</v>
      </c>
      <c r="D1946" s="32" t="str">
        <f>VLOOKUP(L1946,'Tables to Convert'!$E$3:$F$7,2,FALSE)</f>
        <v>White</v>
      </c>
      <c r="E1946" s="32" t="str">
        <f>VLOOKUP(M1946,'Tables to Convert'!$H$3:$I$5,2,FALSE)</f>
        <v>Male</v>
      </c>
      <c r="F1946" s="32" t="str">
        <f>VLOOKUP(N1946,'Tables to Convert'!$K$3:$L$8,2,FALSE)</f>
        <v>Indiana</v>
      </c>
      <c r="G1946" s="40">
        <f t="shared" si="123"/>
        <v>29</v>
      </c>
      <c r="H1946" s="34">
        <f t="shared" si="124"/>
        <v>3</v>
      </c>
      <c r="I1946" s="12">
        <v>40</v>
      </c>
      <c r="J1946" s="12">
        <v>29</v>
      </c>
      <c r="K1946" s="12">
        <v>36</v>
      </c>
      <c r="L1946" s="12">
        <v>1</v>
      </c>
      <c r="M1946" s="12">
        <v>1</v>
      </c>
      <c r="N1946" s="12">
        <v>32</v>
      </c>
      <c r="O1946" s="12">
        <v>3</v>
      </c>
      <c r="P1946" s="26">
        <v>14200</v>
      </c>
      <c r="Q1946" s="28">
        <v>569800988</v>
      </c>
      <c r="R1946"/>
      <c r="S1946"/>
    </row>
    <row r="1947" spans="1:19">
      <c r="A1947" s="31">
        <f t="shared" si="121"/>
        <v>52</v>
      </c>
      <c r="B1947" s="32" t="str">
        <f>VLOOKUP(K1947,'Tables to Convert'!$B$4:$C$19,2,FALSE)</f>
        <v>High School Diploma</v>
      </c>
      <c r="C1947" s="33">
        <f t="shared" si="122"/>
        <v>29000</v>
      </c>
      <c r="D1947" s="32" t="str">
        <f>VLOOKUP(L1947,'Tables to Convert'!$E$3:$F$7,2,FALSE)</f>
        <v>White</v>
      </c>
      <c r="E1947" s="32" t="str">
        <f>VLOOKUP(M1947,'Tables to Convert'!$H$3:$I$5,2,FALSE)</f>
        <v>Male</v>
      </c>
      <c r="F1947" s="32" t="str">
        <f>VLOOKUP(N1947,'Tables to Convert'!$K$3:$L$8,2,FALSE)</f>
        <v>Indiana</v>
      </c>
      <c r="G1947" s="40">
        <f t="shared" si="123"/>
        <v>49</v>
      </c>
      <c r="H1947" s="34">
        <f t="shared" si="124"/>
        <v>2</v>
      </c>
      <c r="I1947" s="12">
        <v>52</v>
      </c>
      <c r="J1947" s="12">
        <v>49</v>
      </c>
      <c r="K1947" s="12">
        <v>39</v>
      </c>
      <c r="L1947" s="12">
        <v>1</v>
      </c>
      <c r="M1947" s="12">
        <v>1</v>
      </c>
      <c r="N1947" s="12">
        <v>32</v>
      </c>
      <c r="O1947" s="12">
        <v>2</v>
      </c>
      <c r="P1947" s="26">
        <v>29000</v>
      </c>
      <c r="Q1947" s="28">
        <v>957817457</v>
      </c>
      <c r="R1947"/>
      <c r="S1947"/>
    </row>
    <row r="1948" spans="1:19">
      <c r="A1948" s="31">
        <f t="shared" si="121"/>
        <v>40</v>
      </c>
      <c r="B1948" s="32" t="str">
        <f>VLOOKUP(K1948,'Tables to Convert'!$B$4:$C$19,2,FALSE)</f>
        <v>High School Diploma</v>
      </c>
      <c r="C1948" s="33">
        <f t="shared" si="122"/>
        <v>10000</v>
      </c>
      <c r="D1948" s="32" t="str">
        <f>VLOOKUP(L1948,'Tables to Convert'!$E$3:$F$7,2,FALSE)</f>
        <v>White</v>
      </c>
      <c r="E1948" s="32" t="str">
        <f>VLOOKUP(M1948,'Tables to Convert'!$H$3:$I$5,2,FALSE)</f>
        <v>Female</v>
      </c>
      <c r="F1948" s="32" t="str">
        <f>VLOOKUP(N1948,'Tables to Convert'!$K$3:$L$8,2,FALSE)</f>
        <v>Indiana</v>
      </c>
      <c r="G1948" s="40">
        <f t="shared" si="123"/>
        <v>44</v>
      </c>
      <c r="H1948" s="34">
        <f t="shared" si="124"/>
        <v>2</v>
      </c>
      <c r="I1948" s="12">
        <v>40</v>
      </c>
      <c r="J1948" s="12">
        <v>44</v>
      </c>
      <c r="K1948" s="12">
        <v>39</v>
      </c>
      <c r="L1948" s="12">
        <v>1</v>
      </c>
      <c r="M1948" s="12">
        <v>2</v>
      </c>
      <c r="N1948" s="12">
        <v>32</v>
      </c>
      <c r="O1948" s="12">
        <v>2</v>
      </c>
      <c r="P1948" s="26">
        <v>10000</v>
      </c>
      <c r="Q1948" s="28">
        <v>595848727</v>
      </c>
      <c r="R1948"/>
      <c r="S1948"/>
    </row>
    <row r="1949" spans="1:19">
      <c r="A1949" s="31">
        <f t="shared" si="121"/>
        <v>50</v>
      </c>
      <c r="B1949" s="32" t="str">
        <f>VLOOKUP(K1949,'Tables to Convert'!$B$4:$C$19,2,FALSE)</f>
        <v>Some College</v>
      </c>
      <c r="C1949" s="33">
        <f t="shared" si="122"/>
        <v>51500</v>
      </c>
      <c r="D1949" s="32" t="str">
        <f>VLOOKUP(L1949,'Tables to Convert'!$E$3:$F$7,2,FALSE)</f>
        <v>White</v>
      </c>
      <c r="E1949" s="32" t="str">
        <f>VLOOKUP(M1949,'Tables to Convert'!$H$3:$I$5,2,FALSE)</f>
        <v>Male</v>
      </c>
      <c r="F1949" s="32" t="str">
        <f>VLOOKUP(N1949,'Tables to Convert'!$K$3:$L$8,2,FALSE)</f>
        <v>Indiana</v>
      </c>
      <c r="G1949" s="40">
        <f t="shared" si="123"/>
        <v>41</v>
      </c>
      <c r="H1949" s="34">
        <f t="shared" si="124"/>
        <v>8</v>
      </c>
      <c r="I1949" s="12">
        <v>50</v>
      </c>
      <c r="J1949" s="12">
        <v>41</v>
      </c>
      <c r="K1949" s="12">
        <v>42</v>
      </c>
      <c r="L1949" s="12">
        <v>1</v>
      </c>
      <c r="M1949" s="12">
        <v>1</v>
      </c>
      <c r="N1949" s="12">
        <v>32</v>
      </c>
      <c r="O1949" s="12">
        <v>8</v>
      </c>
      <c r="P1949" s="26">
        <v>51500</v>
      </c>
      <c r="Q1949" s="28">
        <v>982869164</v>
      </c>
      <c r="R1949"/>
      <c r="S1949"/>
    </row>
    <row r="1950" spans="1:19">
      <c r="A1950" s="31">
        <f t="shared" si="121"/>
        <v>40</v>
      </c>
      <c r="B1950" s="32" t="str">
        <f>VLOOKUP(K1950,'Tables to Convert'!$B$4:$C$19,2,FALSE)</f>
        <v>Some College</v>
      </c>
      <c r="C1950" s="33">
        <f t="shared" si="122"/>
        <v>32000</v>
      </c>
      <c r="D1950" s="32" t="str">
        <f>VLOOKUP(L1950,'Tables to Convert'!$E$3:$F$7,2,FALSE)</f>
        <v>White</v>
      </c>
      <c r="E1950" s="32" t="str">
        <f>VLOOKUP(M1950,'Tables to Convert'!$H$3:$I$5,2,FALSE)</f>
        <v>Female</v>
      </c>
      <c r="F1950" s="32" t="str">
        <f>VLOOKUP(N1950,'Tables to Convert'!$K$3:$L$8,2,FALSE)</f>
        <v>Indiana</v>
      </c>
      <c r="G1950" s="40">
        <f t="shared" si="123"/>
        <v>47</v>
      </c>
      <c r="H1950" s="34">
        <f t="shared" si="124"/>
        <v>8</v>
      </c>
      <c r="I1950" s="12">
        <v>40</v>
      </c>
      <c r="J1950" s="12">
        <v>47</v>
      </c>
      <c r="K1950" s="12">
        <v>42</v>
      </c>
      <c r="L1950" s="12">
        <v>1</v>
      </c>
      <c r="M1950" s="12">
        <v>2</v>
      </c>
      <c r="N1950" s="12">
        <v>32</v>
      </c>
      <c r="O1950" s="12">
        <v>8</v>
      </c>
      <c r="P1950" s="26">
        <v>32000</v>
      </c>
      <c r="Q1950" s="28">
        <v>710670453</v>
      </c>
      <c r="R1950"/>
      <c r="S1950"/>
    </row>
    <row r="1951" spans="1:19">
      <c r="A1951" s="31">
        <f t="shared" si="121"/>
        <v>50</v>
      </c>
      <c r="B1951" s="32" t="str">
        <f>VLOOKUP(K1951,'Tables to Convert'!$B$4:$C$19,2,FALSE)</f>
        <v>High School Diploma</v>
      </c>
      <c r="C1951" s="33">
        <f t="shared" si="122"/>
        <v>50871</v>
      </c>
      <c r="D1951" s="32" t="str">
        <f>VLOOKUP(L1951,'Tables to Convert'!$E$3:$F$7,2,FALSE)</f>
        <v>White</v>
      </c>
      <c r="E1951" s="32" t="str">
        <f>VLOOKUP(M1951,'Tables to Convert'!$H$3:$I$5,2,FALSE)</f>
        <v>Male</v>
      </c>
      <c r="F1951" s="32" t="str">
        <f>VLOOKUP(N1951,'Tables to Convert'!$K$3:$L$8,2,FALSE)</f>
        <v>Indiana</v>
      </c>
      <c r="G1951" s="40">
        <f t="shared" si="123"/>
        <v>63</v>
      </c>
      <c r="H1951" s="34">
        <f t="shared" si="124"/>
        <v>1</v>
      </c>
      <c r="I1951" s="12">
        <v>50</v>
      </c>
      <c r="J1951" s="12">
        <v>63</v>
      </c>
      <c r="K1951" s="12">
        <v>39</v>
      </c>
      <c r="L1951" s="12">
        <v>1</v>
      </c>
      <c r="M1951" s="12">
        <v>1</v>
      </c>
      <c r="N1951" s="12">
        <v>32</v>
      </c>
      <c r="O1951" s="12">
        <v>1</v>
      </c>
      <c r="P1951" s="26">
        <v>50871</v>
      </c>
      <c r="Q1951" s="28">
        <v>975499128</v>
      </c>
      <c r="R1951"/>
      <c r="S1951"/>
    </row>
    <row r="1952" spans="1:19">
      <c r="A1952" s="31">
        <f t="shared" si="121"/>
        <v>40</v>
      </c>
      <c r="B1952" s="32" t="str">
        <f>VLOOKUP(K1952,'Tables to Convert'!$B$4:$C$19,2,FALSE)</f>
        <v>Some College</v>
      </c>
      <c r="C1952" s="33">
        <f t="shared" si="122"/>
        <v>19260</v>
      </c>
      <c r="D1952" s="32" t="str">
        <f>VLOOKUP(L1952,'Tables to Convert'!$E$3:$F$7,2,FALSE)</f>
        <v>White</v>
      </c>
      <c r="E1952" s="32" t="str">
        <f>VLOOKUP(M1952,'Tables to Convert'!$H$3:$I$5,2,FALSE)</f>
        <v>Female</v>
      </c>
      <c r="F1952" s="32" t="str">
        <f>VLOOKUP(N1952,'Tables to Convert'!$K$3:$L$8,2,FALSE)</f>
        <v>Indiana</v>
      </c>
      <c r="G1952" s="40">
        <f t="shared" si="123"/>
        <v>60</v>
      </c>
      <c r="H1952" s="34">
        <f t="shared" si="124"/>
        <v>1</v>
      </c>
      <c r="I1952" s="12">
        <v>40</v>
      </c>
      <c r="J1952" s="12">
        <v>60</v>
      </c>
      <c r="K1952" s="12">
        <v>41</v>
      </c>
      <c r="L1952" s="12">
        <v>1</v>
      </c>
      <c r="M1952" s="12">
        <v>2</v>
      </c>
      <c r="N1952" s="12">
        <v>32</v>
      </c>
      <c r="O1952" s="12">
        <v>1</v>
      </c>
      <c r="P1952" s="26">
        <v>19260</v>
      </c>
      <c r="Q1952" s="28">
        <v>619728944</v>
      </c>
      <c r="R1952"/>
      <c r="S1952"/>
    </row>
    <row r="1953" spans="1:19">
      <c r="A1953" s="31">
        <f t="shared" si="121"/>
        <v>40</v>
      </c>
      <c r="B1953" s="32" t="str">
        <f>VLOOKUP(K1953,'Tables to Convert'!$B$4:$C$19,2,FALSE)</f>
        <v>Bachelors</v>
      </c>
      <c r="C1953" s="33">
        <f t="shared" si="122"/>
        <v>53000</v>
      </c>
      <c r="D1953" s="32" t="str">
        <f>VLOOKUP(L1953,'Tables to Convert'!$E$3:$F$7,2,FALSE)</f>
        <v>White</v>
      </c>
      <c r="E1953" s="32" t="str">
        <f>VLOOKUP(M1953,'Tables to Convert'!$H$3:$I$5,2,FALSE)</f>
        <v>Female</v>
      </c>
      <c r="F1953" s="32" t="str">
        <f>VLOOKUP(N1953,'Tables to Convert'!$K$3:$L$8,2,FALSE)</f>
        <v>Indiana</v>
      </c>
      <c r="G1953" s="40">
        <f t="shared" si="123"/>
        <v>53</v>
      </c>
      <c r="H1953" s="34">
        <f t="shared" si="124"/>
        <v>2</v>
      </c>
      <c r="I1953" s="12">
        <v>40</v>
      </c>
      <c r="J1953" s="12">
        <v>53</v>
      </c>
      <c r="K1953" s="12">
        <v>44</v>
      </c>
      <c r="L1953" s="12">
        <v>1</v>
      </c>
      <c r="M1953" s="12">
        <v>2</v>
      </c>
      <c r="N1953" s="12">
        <v>32</v>
      </c>
      <c r="O1953" s="12">
        <v>2</v>
      </c>
      <c r="P1953" s="26">
        <v>53000</v>
      </c>
      <c r="Q1953" s="28">
        <v>50180425</v>
      </c>
      <c r="R1953"/>
      <c r="S1953"/>
    </row>
    <row r="1954" spans="1:19">
      <c r="A1954" s="31">
        <f t="shared" si="121"/>
        <v>40</v>
      </c>
      <c r="B1954" s="32" t="str">
        <f>VLOOKUP(K1954,'Tables to Convert'!$B$4:$C$19,2,FALSE)</f>
        <v>High School Diploma</v>
      </c>
      <c r="C1954" s="33">
        <f t="shared" si="122"/>
        <v>18000</v>
      </c>
      <c r="D1954" s="32" t="str">
        <f>VLOOKUP(L1954,'Tables to Convert'!$E$3:$F$7,2,FALSE)</f>
        <v>White</v>
      </c>
      <c r="E1954" s="32" t="str">
        <f>VLOOKUP(M1954,'Tables to Convert'!$H$3:$I$5,2,FALSE)</f>
        <v>Male</v>
      </c>
      <c r="F1954" s="32" t="str">
        <f>VLOOKUP(N1954,'Tables to Convert'!$K$3:$L$8,2,FALSE)</f>
        <v>Indiana</v>
      </c>
      <c r="G1954" s="40">
        <f t="shared" si="123"/>
        <v>57</v>
      </c>
      <c r="H1954" s="34">
        <f t="shared" si="124"/>
        <v>2</v>
      </c>
      <c r="I1954" s="12">
        <v>40</v>
      </c>
      <c r="J1954" s="12">
        <v>57</v>
      </c>
      <c r="K1954" s="12">
        <v>39</v>
      </c>
      <c r="L1954" s="12">
        <v>1</v>
      </c>
      <c r="M1954" s="12">
        <v>1</v>
      </c>
      <c r="N1954" s="12">
        <v>32</v>
      </c>
      <c r="O1954" s="12">
        <v>2</v>
      </c>
      <c r="P1954" s="26">
        <v>18000</v>
      </c>
      <c r="Q1954" s="28">
        <v>628614470</v>
      </c>
      <c r="R1954"/>
      <c r="S1954"/>
    </row>
    <row r="1955" spans="1:19">
      <c r="A1955" s="31">
        <f t="shared" si="121"/>
        <v>45</v>
      </c>
      <c r="B1955" s="32" t="str">
        <f>VLOOKUP(K1955,'Tables to Convert'!$B$4:$C$19,2,FALSE)</f>
        <v>Graduate School</v>
      </c>
      <c r="C1955" s="33">
        <f t="shared" si="122"/>
        <v>10000</v>
      </c>
      <c r="D1955" s="32" t="str">
        <f>VLOOKUP(L1955,'Tables to Convert'!$E$3:$F$7,2,FALSE)</f>
        <v>White</v>
      </c>
      <c r="E1955" s="32" t="str">
        <f>VLOOKUP(M1955,'Tables to Convert'!$H$3:$I$5,2,FALSE)</f>
        <v>Male</v>
      </c>
      <c r="F1955" s="32" t="str">
        <f>VLOOKUP(N1955,'Tables to Convert'!$K$3:$L$8,2,FALSE)</f>
        <v>Indiana</v>
      </c>
      <c r="G1955" s="40">
        <f t="shared" si="123"/>
        <v>52</v>
      </c>
      <c r="H1955" s="34">
        <f t="shared" si="124"/>
        <v>8</v>
      </c>
      <c r="I1955" s="12">
        <v>45</v>
      </c>
      <c r="J1955" s="12">
        <v>52</v>
      </c>
      <c r="K1955" s="12">
        <v>45</v>
      </c>
      <c r="L1955" s="12">
        <v>1</v>
      </c>
      <c r="M1955" s="12">
        <v>1</v>
      </c>
      <c r="N1955" s="12">
        <v>32</v>
      </c>
      <c r="O1955" s="12">
        <v>8</v>
      </c>
      <c r="P1955" s="26">
        <v>10000</v>
      </c>
      <c r="Q1955" s="28">
        <v>49679904</v>
      </c>
      <c r="R1955"/>
      <c r="S1955"/>
    </row>
    <row r="1956" spans="1:19">
      <c r="A1956" s="31">
        <f t="shared" si="121"/>
        <v>40</v>
      </c>
      <c r="B1956" s="32" t="str">
        <f>VLOOKUP(K1956,'Tables to Convert'!$B$4:$C$19,2,FALSE)</f>
        <v>Some College</v>
      </c>
      <c r="C1956" s="33">
        <f t="shared" si="122"/>
        <v>20000</v>
      </c>
      <c r="D1956" s="32" t="str">
        <f>VLOOKUP(L1956,'Tables to Convert'!$E$3:$F$7,2,FALSE)</f>
        <v>White</v>
      </c>
      <c r="E1956" s="32" t="str">
        <f>VLOOKUP(M1956,'Tables to Convert'!$H$3:$I$5,2,FALSE)</f>
        <v>Female</v>
      </c>
      <c r="F1956" s="32" t="str">
        <f>VLOOKUP(N1956,'Tables to Convert'!$K$3:$L$8,2,FALSE)</f>
        <v>Indiana</v>
      </c>
      <c r="G1956" s="40">
        <f t="shared" si="123"/>
        <v>43</v>
      </c>
      <c r="H1956" s="34">
        <f t="shared" si="124"/>
        <v>8</v>
      </c>
      <c r="I1956" s="12">
        <v>40</v>
      </c>
      <c r="J1956" s="12">
        <v>43</v>
      </c>
      <c r="K1956" s="12">
        <v>41</v>
      </c>
      <c r="L1956" s="12">
        <v>1</v>
      </c>
      <c r="M1956" s="12">
        <v>2</v>
      </c>
      <c r="N1956" s="12">
        <v>32</v>
      </c>
      <c r="O1956" s="12">
        <v>8</v>
      </c>
      <c r="P1956" s="26">
        <v>20000</v>
      </c>
      <c r="Q1956" s="28">
        <v>311094048</v>
      </c>
      <c r="R1956"/>
      <c r="S1956"/>
    </row>
    <row r="1957" spans="1:19">
      <c r="A1957" s="31">
        <f t="shared" si="121"/>
        <v>40</v>
      </c>
      <c r="B1957" s="32" t="str">
        <f>VLOOKUP(K1957,'Tables to Convert'!$B$4:$C$19,2,FALSE)</f>
        <v>High School Diploma</v>
      </c>
      <c r="C1957" s="33">
        <f t="shared" si="122"/>
        <v>25000</v>
      </c>
      <c r="D1957" s="32" t="str">
        <f>VLOOKUP(L1957,'Tables to Convert'!$E$3:$F$7,2,FALSE)</f>
        <v>White</v>
      </c>
      <c r="E1957" s="32" t="str">
        <f>VLOOKUP(M1957,'Tables to Convert'!$H$3:$I$5,2,FALSE)</f>
        <v>Female</v>
      </c>
      <c r="F1957" s="32" t="str">
        <f>VLOOKUP(N1957,'Tables to Convert'!$K$3:$L$8,2,FALSE)</f>
        <v>Indiana</v>
      </c>
      <c r="G1957" s="40">
        <f t="shared" si="123"/>
        <v>52</v>
      </c>
      <c r="H1957" s="34">
        <f t="shared" si="124"/>
        <v>3</v>
      </c>
      <c r="I1957" s="12">
        <v>40</v>
      </c>
      <c r="J1957" s="12">
        <v>52</v>
      </c>
      <c r="K1957" s="12">
        <v>39</v>
      </c>
      <c r="L1957" s="12">
        <v>1</v>
      </c>
      <c r="M1957" s="12">
        <v>2</v>
      </c>
      <c r="N1957" s="12">
        <v>32</v>
      </c>
      <c r="O1957" s="12">
        <v>3</v>
      </c>
      <c r="P1957" s="26">
        <v>25000</v>
      </c>
      <c r="Q1957" s="28">
        <v>214121478</v>
      </c>
      <c r="R1957"/>
      <c r="S1957"/>
    </row>
    <row r="1958" spans="1:19">
      <c r="A1958" s="31">
        <f t="shared" si="121"/>
        <v>40</v>
      </c>
      <c r="B1958" s="32" t="str">
        <f>VLOOKUP(K1958,'Tables to Convert'!$B$4:$C$19,2,FALSE)</f>
        <v>High School Diploma</v>
      </c>
      <c r="C1958" s="33">
        <f t="shared" si="122"/>
        <v>25000</v>
      </c>
      <c r="D1958" s="32" t="str">
        <f>VLOOKUP(L1958,'Tables to Convert'!$E$3:$F$7,2,FALSE)</f>
        <v>White</v>
      </c>
      <c r="E1958" s="32" t="str">
        <f>VLOOKUP(M1958,'Tables to Convert'!$H$3:$I$5,2,FALSE)</f>
        <v>Male</v>
      </c>
      <c r="F1958" s="32" t="str">
        <f>VLOOKUP(N1958,'Tables to Convert'!$K$3:$L$8,2,FALSE)</f>
        <v>Indiana</v>
      </c>
      <c r="G1958" s="40">
        <f t="shared" si="123"/>
        <v>52</v>
      </c>
      <c r="H1958" s="34">
        <f t="shared" si="124"/>
        <v>3</v>
      </c>
      <c r="I1958" s="12">
        <v>40</v>
      </c>
      <c r="J1958" s="12">
        <v>52</v>
      </c>
      <c r="K1958" s="12">
        <v>39</v>
      </c>
      <c r="L1958" s="12">
        <v>1</v>
      </c>
      <c r="M1958" s="12">
        <v>1</v>
      </c>
      <c r="N1958" s="12">
        <v>32</v>
      </c>
      <c r="O1958" s="12">
        <v>3</v>
      </c>
      <c r="P1958" s="26">
        <v>25000</v>
      </c>
      <c r="Q1958" s="28">
        <v>827251878</v>
      </c>
      <c r="R1958"/>
      <c r="S1958"/>
    </row>
    <row r="1959" spans="1:19">
      <c r="A1959" s="31">
        <f t="shared" si="121"/>
        <v>40</v>
      </c>
      <c r="B1959" s="32" t="str">
        <f>VLOOKUP(K1959,'Tables to Convert'!$B$4:$C$19,2,FALSE)</f>
        <v>High School Diploma</v>
      </c>
      <c r="C1959" s="33">
        <f t="shared" si="122"/>
        <v>14400</v>
      </c>
      <c r="D1959" s="32" t="str">
        <f>VLOOKUP(L1959,'Tables to Convert'!$E$3:$F$7,2,FALSE)</f>
        <v>White</v>
      </c>
      <c r="E1959" s="32" t="str">
        <f>VLOOKUP(M1959,'Tables to Convert'!$H$3:$I$5,2,FALSE)</f>
        <v>Male</v>
      </c>
      <c r="F1959" s="32" t="str">
        <f>VLOOKUP(N1959,'Tables to Convert'!$K$3:$L$8,2,FALSE)</f>
        <v>Indiana</v>
      </c>
      <c r="G1959" s="40">
        <f t="shared" si="123"/>
        <v>36</v>
      </c>
      <c r="H1959" s="34">
        <f t="shared" si="124"/>
        <v>6</v>
      </c>
      <c r="I1959" s="12">
        <v>40</v>
      </c>
      <c r="J1959" s="12">
        <v>36</v>
      </c>
      <c r="K1959" s="12">
        <v>39</v>
      </c>
      <c r="L1959" s="12">
        <v>1</v>
      </c>
      <c r="M1959" s="12">
        <v>1</v>
      </c>
      <c r="N1959" s="12">
        <v>32</v>
      </c>
      <c r="O1959" s="12">
        <v>6</v>
      </c>
      <c r="P1959" s="26">
        <v>14400</v>
      </c>
      <c r="Q1959" s="28">
        <v>423850199</v>
      </c>
      <c r="R1959"/>
      <c r="S1959"/>
    </row>
    <row r="1960" spans="1:19">
      <c r="A1960" s="31">
        <f t="shared" si="121"/>
        <v>40</v>
      </c>
      <c r="B1960" s="32" t="str">
        <f>VLOOKUP(K1960,'Tables to Convert'!$B$4:$C$19,2,FALSE)</f>
        <v>High School Diploma</v>
      </c>
      <c r="C1960" s="33">
        <f t="shared" si="122"/>
        <v>7480</v>
      </c>
      <c r="D1960" s="32" t="str">
        <f>VLOOKUP(L1960,'Tables to Convert'!$E$3:$F$7,2,FALSE)</f>
        <v>White</v>
      </c>
      <c r="E1960" s="32" t="str">
        <f>VLOOKUP(M1960,'Tables to Convert'!$H$3:$I$5,2,FALSE)</f>
        <v>Male</v>
      </c>
      <c r="F1960" s="32" t="str">
        <f>VLOOKUP(N1960,'Tables to Convert'!$K$3:$L$8,2,FALSE)</f>
        <v>Indiana</v>
      </c>
      <c r="G1960" s="40">
        <f t="shared" si="123"/>
        <v>37</v>
      </c>
      <c r="H1960" s="34">
        <f t="shared" si="124"/>
        <v>7</v>
      </c>
      <c r="I1960" s="12">
        <v>40</v>
      </c>
      <c r="J1960" s="12">
        <v>37</v>
      </c>
      <c r="K1960" s="12">
        <v>39</v>
      </c>
      <c r="L1960" s="12">
        <v>1</v>
      </c>
      <c r="M1960" s="12">
        <v>1</v>
      </c>
      <c r="N1960" s="12">
        <v>32</v>
      </c>
      <c r="O1960" s="12">
        <v>7</v>
      </c>
      <c r="P1960" s="26">
        <v>7480</v>
      </c>
      <c r="Q1960" s="28">
        <v>810889946</v>
      </c>
      <c r="R1960"/>
      <c r="S1960"/>
    </row>
    <row r="1961" spans="1:19">
      <c r="A1961" s="31">
        <f t="shared" si="121"/>
        <v>40</v>
      </c>
      <c r="B1961" s="32" t="str">
        <f>VLOOKUP(K1961,'Tables to Convert'!$B$4:$C$19,2,FALSE)</f>
        <v>Some College</v>
      </c>
      <c r="C1961" s="33">
        <f t="shared" si="122"/>
        <v>36000</v>
      </c>
      <c r="D1961" s="32" t="str">
        <f>VLOOKUP(L1961,'Tables to Convert'!$E$3:$F$7,2,FALSE)</f>
        <v>White</v>
      </c>
      <c r="E1961" s="32" t="str">
        <f>VLOOKUP(M1961,'Tables to Convert'!$H$3:$I$5,2,FALSE)</f>
        <v>Female</v>
      </c>
      <c r="F1961" s="32" t="str">
        <f>VLOOKUP(N1961,'Tables to Convert'!$K$3:$L$8,2,FALSE)</f>
        <v>Indiana</v>
      </c>
      <c r="G1961" s="40">
        <f t="shared" si="123"/>
        <v>49</v>
      </c>
      <c r="H1961" s="34">
        <f t="shared" si="124"/>
        <v>1</v>
      </c>
      <c r="I1961" s="12">
        <v>40</v>
      </c>
      <c r="J1961" s="12">
        <v>49</v>
      </c>
      <c r="K1961" s="12">
        <v>41</v>
      </c>
      <c r="L1961" s="12">
        <v>1</v>
      </c>
      <c r="M1961" s="12">
        <v>2</v>
      </c>
      <c r="N1961" s="12">
        <v>32</v>
      </c>
      <c r="O1961" s="12">
        <v>1</v>
      </c>
      <c r="P1961" s="26">
        <v>36000</v>
      </c>
      <c r="Q1961" s="28">
        <v>218217090</v>
      </c>
      <c r="R1961"/>
      <c r="S1961"/>
    </row>
    <row r="1962" spans="1:19">
      <c r="A1962" s="31">
        <f t="shared" si="121"/>
        <v>40</v>
      </c>
      <c r="B1962" s="32" t="str">
        <f>VLOOKUP(K1962,'Tables to Convert'!$B$4:$C$19,2,FALSE)</f>
        <v>High School Diploma</v>
      </c>
      <c r="C1962" s="33">
        <f t="shared" si="122"/>
        <v>30000</v>
      </c>
      <c r="D1962" s="32" t="str">
        <f>VLOOKUP(L1962,'Tables to Convert'!$E$3:$F$7,2,FALSE)</f>
        <v>White</v>
      </c>
      <c r="E1962" s="32" t="str">
        <f>VLOOKUP(M1962,'Tables to Convert'!$H$3:$I$5,2,FALSE)</f>
        <v>Male</v>
      </c>
      <c r="F1962" s="32" t="str">
        <f>VLOOKUP(N1962,'Tables to Convert'!$K$3:$L$8,2,FALSE)</f>
        <v>Indiana</v>
      </c>
      <c r="G1962" s="40">
        <f t="shared" si="123"/>
        <v>27</v>
      </c>
      <c r="H1962" s="34">
        <f t="shared" si="124"/>
        <v>8</v>
      </c>
      <c r="I1962" s="12">
        <v>40</v>
      </c>
      <c r="J1962" s="12">
        <v>27</v>
      </c>
      <c r="K1962" s="12">
        <v>39</v>
      </c>
      <c r="L1962" s="12">
        <v>1</v>
      </c>
      <c r="M1962" s="12">
        <v>1</v>
      </c>
      <c r="N1962" s="12">
        <v>32</v>
      </c>
      <c r="O1962" s="12">
        <v>8</v>
      </c>
      <c r="P1962" s="26">
        <v>30000</v>
      </c>
      <c r="Q1962" s="28">
        <v>625020849</v>
      </c>
      <c r="R1962"/>
      <c r="S1962"/>
    </row>
    <row r="1963" spans="1:19">
      <c r="A1963" s="31">
        <f t="shared" si="121"/>
        <v>40</v>
      </c>
      <c r="B1963" s="32" t="str">
        <f>VLOOKUP(K1963,'Tables to Convert'!$B$4:$C$19,2,FALSE)</f>
        <v>High School Diploma</v>
      </c>
      <c r="C1963" s="33">
        <f t="shared" si="122"/>
        <v>20000</v>
      </c>
      <c r="D1963" s="32" t="str">
        <f>VLOOKUP(L1963,'Tables to Convert'!$E$3:$F$7,2,FALSE)</f>
        <v>White</v>
      </c>
      <c r="E1963" s="32" t="str">
        <f>VLOOKUP(M1963,'Tables to Convert'!$H$3:$I$5,2,FALSE)</f>
        <v>Female</v>
      </c>
      <c r="F1963" s="32" t="str">
        <f>VLOOKUP(N1963,'Tables to Convert'!$K$3:$L$8,2,FALSE)</f>
        <v>Indiana</v>
      </c>
      <c r="G1963" s="40">
        <f t="shared" si="123"/>
        <v>26</v>
      </c>
      <c r="H1963" s="34">
        <f t="shared" si="124"/>
        <v>8</v>
      </c>
      <c r="I1963" s="12">
        <v>40</v>
      </c>
      <c r="J1963" s="12">
        <v>26</v>
      </c>
      <c r="K1963" s="12">
        <v>39</v>
      </c>
      <c r="L1963" s="12">
        <v>1</v>
      </c>
      <c r="M1963" s="12">
        <v>2</v>
      </c>
      <c r="N1963" s="12">
        <v>32</v>
      </c>
      <c r="O1963" s="12">
        <v>8</v>
      </c>
      <c r="P1963" s="26">
        <v>20000</v>
      </c>
      <c r="Q1963" s="28">
        <v>62948411</v>
      </c>
      <c r="R1963"/>
      <c r="S1963"/>
    </row>
    <row r="1964" spans="1:19">
      <c r="A1964" s="31">
        <f t="shared" si="121"/>
        <v>40</v>
      </c>
      <c r="B1964" s="32" t="str">
        <f>VLOOKUP(K1964,'Tables to Convert'!$B$4:$C$19,2,FALSE)</f>
        <v>11th Grade</v>
      </c>
      <c r="C1964" s="33">
        <f t="shared" si="122"/>
        <v>60000</v>
      </c>
      <c r="D1964" s="32" t="str">
        <f>VLOOKUP(L1964,'Tables to Convert'!$E$3:$F$7,2,FALSE)</f>
        <v>White</v>
      </c>
      <c r="E1964" s="32" t="str">
        <f>VLOOKUP(M1964,'Tables to Convert'!$H$3:$I$5,2,FALSE)</f>
        <v>Male</v>
      </c>
      <c r="F1964" s="32" t="str">
        <f>VLOOKUP(N1964,'Tables to Convert'!$K$3:$L$8,2,FALSE)</f>
        <v>Indiana</v>
      </c>
      <c r="G1964" s="40">
        <f t="shared" si="123"/>
        <v>64</v>
      </c>
      <c r="H1964" s="34">
        <f t="shared" si="124"/>
        <v>6</v>
      </c>
      <c r="I1964" s="12">
        <v>40</v>
      </c>
      <c r="J1964" s="12">
        <v>64</v>
      </c>
      <c r="K1964" s="12">
        <v>38</v>
      </c>
      <c r="L1964" s="12">
        <v>1</v>
      </c>
      <c r="M1964" s="12">
        <v>1</v>
      </c>
      <c r="N1964" s="12">
        <v>32</v>
      </c>
      <c r="O1964" s="12">
        <v>6</v>
      </c>
      <c r="P1964" s="26">
        <v>60000</v>
      </c>
      <c r="Q1964" s="28">
        <v>214078708</v>
      </c>
      <c r="R1964"/>
      <c r="S1964"/>
    </row>
    <row r="1965" spans="1:19">
      <c r="A1965" s="31">
        <f t="shared" si="121"/>
        <v>110</v>
      </c>
      <c r="B1965" s="32" t="str">
        <f>VLOOKUP(K1965,'Tables to Convert'!$B$4:$C$19,2,FALSE)</f>
        <v>Bachelors</v>
      </c>
      <c r="C1965" s="33">
        <f t="shared" si="122"/>
        <v>0</v>
      </c>
      <c r="D1965" s="32" t="str">
        <f>VLOOKUP(L1965,'Tables to Convert'!$E$3:$F$7,2,FALSE)</f>
        <v>White</v>
      </c>
      <c r="E1965" s="32" t="str">
        <f>VLOOKUP(M1965,'Tables to Convert'!$H$3:$I$5,2,FALSE)</f>
        <v>Male</v>
      </c>
      <c r="F1965" s="32" t="str">
        <f>VLOOKUP(N1965,'Tables to Convert'!$K$3:$L$8,2,FALSE)</f>
        <v>Indiana</v>
      </c>
      <c r="G1965" s="40">
        <f t="shared" si="123"/>
        <v>31</v>
      </c>
      <c r="H1965" s="34">
        <f t="shared" si="124"/>
        <v>6</v>
      </c>
      <c r="I1965" s="12">
        <v>110</v>
      </c>
      <c r="J1965" s="12">
        <v>31</v>
      </c>
      <c r="K1965" s="12">
        <v>44</v>
      </c>
      <c r="L1965" s="12">
        <v>1</v>
      </c>
      <c r="M1965" s="12">
        <v>1</v>
      </c>
      <c r="N1965" s="12">
        <v>32</v>
      </c>
      <c r="O1965" s="12">
        <v>6</v>
      </c>
      <c r="P1965" s="26">
        <v>0</v>
      </c>
      <c r="Q1965" s="28">
        <v>345219211</v>
      </c>
      <c r="R1965"/>
      <c r="S1965"/>
    </row>
    <row r="1966" spans="1:19">
      <c r="A1966" s="31">
        <f t="shared" si="121"/>
        <v>40</v>
      </c>
      <c r="B1966" s="32" t="str">
        <f>VLOOKUP(K1966,'Tables to Convert'!$B$4:$C$19,2,FALSE)</f>
        <v>Graduate School</v>
      </c>
      <c r="C1966" s="33">
        <f t="shared" si="122"/>
        <v>20000</v>
      </c>
      <c r="D1966" s="32" t="str">
        <f>VLOOKUP(L1966,'Tables to Convert'!$E$3:$F$7,2,FALSE)</f>
        <v>White</v>
      </c>
      <c r="E1966" s="32" t="str">
        <f>VLOOKUP(M1966,'Tables to Convert'!$H$3:$I$5,2,FALSE)</f>
        <v>Female</v>
      </c>
      <c r="F1966" s="32" t="str">
        <f>VLOOKUP(N1966,'Tables to Convert'!$K$3:$L$8,2,FALSE)</f>
        <v>Indiana</v>
      </c>
      <c r="G1966" s="40">
        <f t="shared" si="123"/>
        <v>27</v>
      </c>
      <c r="H1966" s="34">
        <f t="shared" si="124"/>
        <v>6</v>
      </c>
      <c r="I1966" s="12">
        <v>40</v>
      </c>
      <c r="J1966" s="12">
        <v>27</v>
      </c>
      <c r="K1966" s="12">
        <v>46</v>
      </c>
      <c r="L1966" s="12">
        <v>1</v>
      </c>
      <c r="M1966" s="12">
        <v>2</v>
      </c>
      <c r="N1966" s="12">
        <v>32</v>
      </c>
      <c r="O1966" s="12">
        <v>6</v>
      </c>
      <c r="P1966" s="26">
        <v>20000</v>
      </c>
      <c r="Q1966" s="28">
        <v>406796440</v>
      </c>
      <c r="R1966"/>
      <c r="S1966"/>
    </row>
    <row r="1967" spans="1:19">
      <c r="A1967" s="31">
        <f t="shared" si="121"/>
        <v>40</v>
      </c>
      <c r="B1967" s="32" t="str">
        <f>VLOOKUP(K1967,'Tables to Convert'!$B$4:$C$19,2,FALSE)</f>
        <v>Some College</v>
      </c>
      <c r="C1967" s="33">
        <f t="shared" si="122"/>
        <v>45000</v>
      </c>
      <c r="D1967" s="32" t="str">
        <f>VLOOKUP(L1967,'Tables to Convert'!$E$3:$F$7,2,FALSE)</f>
        <v>White</v>
      </c>
      <c r="E1967" s="32" t="str">
        <f>VLOOKUP(M1967,'Tables to Convert'!$H$3:$I$5,2,FALSE)</f>
        <v>Male</v>
      </c>
      <c r="F1967" s="32" t="str">
        <f>VLOOKUP(N1967,'Tables to Convert'!$K$3:$L$8,2,FALSE)</f>
        <v>Indiana</v>
      </c>
      <c r="G1967" s="40">
        <f t="shared" si="123"/>
        <v>45</v>
      </c>
      <c r="H1967" s="34">
        <f t="shared" si="124"/>
        <v>7</v>
      </c>
      <c r="I1967" s="12">
        <v>40</v>
      </c>
      <c r="J1967" s="12">
        <v>45</v>
      </c>
      <c r="K1967" s="12">
        <v>40</v>
      </c>
      <c r="L1967" s="12">
        <v>1</v>
      </c>
      <c r="M1967" s="12">
        <v>1</v>
      </c>
      <c r="N1967" s="12">
        <v>32</v>
      </c>
      <c r="O1967" s="12">
        <v>7</v>
      </c>
      <c r="P1967" s="26">
        <v>45000</v>
      </c>
      <c r="Q1967" s="28">
        <v>127082522</v>
      </c>
      <c r="R1967"/>
      <c r="S1967"/>
    </row>
    <row r="1968" spans="1:19">
      <c r="A1968" s="31">
        <f t="shared" si="121"/>
        <v>40</v>
      </c>
      <c r="B1968" s="32" t="str">
        <f>VLOOKUP(K1968,'Tables to Convert'!$B$4:$C$19,2,FALSE)</f>
        <v>Some College</v>
      </c>
      <c r="C1968" s="33">
        <f t="shared" si="122"/>
        <v>34000</v>
      </c>
      <c r="D1968" s="32" t="str">
        <f>VLOOKUP(L1968,'Tables to Convert'!$E$3:$F$7,2,FALSE)</f>
        <v>White</v>
      </c>
      <c r="E1968" s="32" t="str">
        <f>VLOOKUP(M1968,'Tables to Convert'!$H$3:$I$5,2,FALSE)</f>
        <v>Female</v>
      </c>
      <c r="F1968" s="32" t="str">
        <f>VLOOKUP(N1968,'Tables to Convert'!$K$3:$L$8,2,FALSE)</f>
        <v>Indiana</v>
      </c>
      <c r="G1968" s="40">
        <f t="shared" si="123"/>
        <v>28</v>
      </c>
      <c r="H1968" s="34">
        <f t="shared" si="124"/>
        <v>1</v>
      </c>
      <c r="I1968" s="12">
        <v>40</v>
      </c>
      <c r="J1968" s="12">
        <v>28</v>
      </c>
      <c r="K1968" s="12">
        <v>42</v>
      </c>
      <c r="L1968" s="12">
        <v>1</v>
      </c>
      <c r="M1968" s="12">
        <v>2</v>
      </c>
      <c r="N1968" s="12">
        <v>32</v>
      </c>
      <c r="O1968" s="12">
        <v>1</v>
      </c>
      <c r="P1968" s="26">
        <v>34000</v>
      </c>
      <c r="Q1968" s="28">
        <v>238377268</v>
      </c>
      <c r="R1968"/>
      <c r="S1968"/>
    </row>
    <row r="1969" spans="1:19">
      <c r="A1969" s="31">
        <f t="shared" si="121"/>
        <v>40</v>
      </c>
      <c r="B1969" s="32" t="str">
        <f>VLOOKUP(K1969,'Tables to Convert'!$B$4:$C$19,2,FALSE)</f>
        <v>Bachelors</v>
      </c>
      <c r="C1969" s="33">
        <f t="shared" si="122"/>
        <v>72000</v>
      </c>
      <c r="D1969" s="32" t="str">
        <f>VLOOKUP(L1969,'Tables to Convert'!$E$3:$F$7,2,FALSE)</f>
        <v>White</v>
      </c>
      <c r="E1969" s="32" t="str">
        <f>VLOOKUP(M1969,'Tables to Convert'!$H$3:$I$5,2,FALSE)</f>
        <v>Male</v>
      </c>
      <c r="F1969" s="32" t="str">
        <f>VLOOKUP(N1969,'Tables to Convert'!$K$3:$L$8,2,FALSE)</f>
        <v>Indiana</v>
      </c>
      <c r="G1969" s="40">
        <f t="shared" si="123"/>
        <v>31</v>
      </c>
      <c r="H1969" s="34">
        <f t="shared" si="124"/>
        <v>4</v>
      </c>
      <c r="I1969" s="12">
        <v>40</v>
      </c>
      <c r="J1969" s="12">
        <v>31</v>
      </c>
      <c r="K1969" s="12">
        <v>44</v>
      </c>
      <c r="L1969" s="12">
        <v>1</v>
      </c>
      <c r="M1969" s="12">
        <v>1</v>
      </c>
      <c r="N1969" s="12">
        <v>32</v>
      </c>
      <c r="O1969" s="12">
        <v>4</v>
      </c>
      <c r="P1969" s="26">
        <v>72000</v>
      </c>
      <c r="Q1969" s="28">
        <v>103669269</v>
      </c>
      <c r="R1969"/>
      <c r="S1969"/>
    </row>
    <row r="1970" spans="1:19">
      <c r="A1970" s="31">
        <f t="shared" si="121"/>
        <v>40</v>
      </c>
      <c r="B1970" s="32" t="str">
        <f>VLOOKUP(K1970,'Tables to Convert'!$B$4:$C$19,2,FALSE)</f>
        <v>Bachelors</v>
      </c>
      <c r="C1970" s="33">
        <f t="shared" si="122"/>
        <v>36052</v>
      </c>
      <c r="D1970" s="32" t="str">
        <f>VLOOKUP(L1970,'Tables to Convert'!$E$3:$F$7,2,FALSE)</f>
        <v>White</v>
      </c>
      <c r="E1970" s="32" t="str">
        <f>VLOOKUP(M1970,'Tables to Convert'!$H$3:$I$5,2,FALSE)</f>
        <v>Female</v>
      </c>
      <c r="F1970" s="32" t="str">
        <f>VLOOKUP(N1970,'Tables to Convert'!$K$3:$L$8,2,FALSE)</f>
        <v>Indiana</v>
      </c>
      <c r="G1970" s="40">
        <f t="shared" si="123"/>
        <v>29</v>
      </c>
      <c r="H1970" s="34">
        <f t="shared" si="124"/>
        <v>4</v>
      </c>
      <c r="I1970" s="12">
        <v>40</v>
      </c>
      <c r="J1970" s="12">
        <v>29</v>
      </c>
      <c r="K1970" s="12">
        <v>44</v>
      </c>
      <c r="L1970" s="12">
        <v>1</v>
      </c>
      <c r="M1970" s="12">
        <v>2</v>
      </c>
      <c r="N1970" s="12">
        <v>32</v>
      </c>
      <c r="O1970" s="12">
        <v>4</v>
      </c>
      <c r="P1970" s="26">
        <v>36052</v>
      </c>
      <c r="Q1970" s="28">
        <v>875424678</v>
      </c>
      <c r="R1970"/>
      <c r="S1970"/>
    </row>
    <row r="1971" spans="1:19">
      <c r="A1971" s="31">
        <f t="shared" si="121"/>
        <v>60</v>
      </c>
      <c r="B1971" s="32" t="str">
        <f>VLOOKUP(K1971,'Tables to Convert'!$B$4:$C$19,2,FALSE)</f>
        <v>Bachelors</v>
      </c>
      <c r="C1971" s="33">
        <f t="shared" si="122"/>
        <v>65000</v>
      </c>
      <c r="D1971" s="32" t="str">
        <f>VLOOKUP(L1971,'Tables to Convert'!$E$3:$F$7,2,FALSE)</f>
        <v>White</v>
      </c>
      <c r="E1971" s="32" t="str">
        <f>VLOOKUP(M1971,'Tables to Convert'!$H$3:$I$5,2,FALSE)</f>
        <v>Male</v>
      </c>
      <c r="F1971" s="32" t="str">
        <f>VLOOKUP(N1971,'Tables to Convert'!$K$3:$L$8,2,FALSE)</f>
        <v>Indiana</v>
      </c>
      <c r="G1971" s="40">
        <f t="shared" si="123"/>
        <v>31</v>
      </c>
      <c r="H1971" s="34">
        <f t="shared" si="124"/>
        <v>6</v>
      </c>
      <c r="I1971" s="12">
        <v>60</v>
      </c>
      <c r="J1971" s="12">
        <v>31</v>
      </c>
      <c r="K1971" s="12">
        <v>44</v>
      </c>
      <c r="L1971" s="12">
        <v>1</v>
      </c>
      <c r="M1971" s="12">
        <v>1</v>
      </c>
      <c r="N1971" s="12">
        <v>32</v>
      </c>
      <c r="O1971" s="12">
        <v>6</v>
      </c>
      <c r="P1971" s="26">
        <v>65000</v>
      </c>
      <c r="Q1971" s="28">
        <v>540897987</v>
      </c>
      <c r="R1971"/>
      <c r="S1971"/>
    </row>
    <row r="1972" spans="1:19">
      <c r="A1972" s="31">
        <f t="shared" si="121"/>
        <v>70</v>
      </c>
      <c r="B1972" s="32" t="str">
        <f>VLOOKUP(K1972,'Tables to Convert'!$B$4:$C$19,2,FALSE)</f>
        <v>Bachelors</v>
      </c>
      <c r="C1972" s="33">
        <f t="shared" si="122"/>
        <v>18000</v>
      </c>
      <c r="D1972" s="32" t="str">
        <f>VLOOKUP(L1972,'Tables to Convert'!$E$3:$F$7,2,FALSE)</f>
        <v>White</v>
      </c>
      <c r="E1972" s="32" t="str">
        <f>VLOOKUP(M1972,'Tables to Convert'!$H$3:$I$5,2,FALSE)</f>
        <v>Female</v>
      </c>
      <c r="F1972" s="32" t="str">
        <f>VLOOKUP(N1972,'Tables to Convert'!$K$3:$L$8,2,FALSE)</f>
        <v>Indiana</v>
      </c>
      <c r="G1972" s="40">
        <f t="shared" si="123"/>
        <v>26</v>
      </c>
      <c r="H1972" s="34">
        <f t="shared" si="124"/>
        <v>6</v>
      </c>
      <c r="I1972" s="12">
        <v>70</v>
      </c>
      <c r="J1972" s="12">
        <v>26</v>
      </c>
      <c r="K1972" s="12">
        <v>44</v>
      </c>
      <c r="L1972" s="12">
        <v>1</v>
      </c>
      <c r="M1972" s="12">
        <v>2</v>
      </c>
      <c r="N1972" s="12">
        <v>32</v>
      </c>
      <c r="O1972" s="12">
        <v>6</v>
      </c>
      <c r="P1972" s="26">
        <v>18000</v>
      </c>
      <c r="Q1972" s="28">
        <v>532529330</v>
      </c>
      <c r="R1972"/>
      <c r="S1972"/>
    </row>
    <row r="1973" spans="1:19">
      <c r="A1973" s="31">
        <f t="shared" si="121"/>
        <v>0</v>
      </c>
      <c r="B1973" s="32" t="str">
        <f>VLOOKUP(K1973,'Tables to Convert'!$B$4:$C$19,2,FALSE)</f>
        <v>High School Diploma</v>
      </c>
      <c r="C1973" s="33">
        <f t="shared" si="122"/>
        <v>0</v>
      </c>
      <c r="D1973" s="32" t="str">
        <f>VLOOKUP(L1973,'Tables to Convert'!$E$3:$F$7,2,FALSE)</f>
        <v>White</v>
      </c>
      <c r="E1973" s="32" t="str">
        <f>VLOOKUP(M1973,'Tables to Convert'!$H$3:$I$5,2,FALSE)</f>
        <v>Male</v>
      </c>
      <c r="F1973" s="32" t="str">
        <f>VLOOKUP(N1973,'Tables to Convert'!$K$3:$L$8,2,FALSE)</f>
        <v>Indiana</v>
      </c>
      <c r="G1973" s="40">
        <f t="shared" si="123"/>
        <v>63</v>
      </c>
      <c r="H1973" s="34">
        <f t="shared" si="124"/>
        <v>5</v>
      </c>
      <c r="I1973" s="12">
        <v>0</v>
      </c>
      <c r="J1973" s="12">
        <v>63</v>
      </c>
      <c r="K1973" s="12">
        <v>39</v>
      </c>
      <c r="L1973" s="12">
        <v>1</v>
      </c>
      <c r="M1973" s="12">
        <v>1</v>
      </c>
      <c r="N1973" s="12">
        <v>32</v>
      </c>
      <c r="O1973" s="12">
        <v>5</v>
      </c>
      <c r="P1973" s="26">
        <v>0</v>
      </c>
      <c r="Q1973" s="28">
        <v>92453231</v>
      </c>
      <c r="R1973"/>
      <c r="S1973"/>
    </row>
    <row r="1974" spans="1:19">
      <c r="A1974" s="31">
        <f t="shared" si="121"/>
        <v>60</v>
      </c>
      <c r="B1974" s="32" t="str">
        <f>VLOOKUP(K1974,'Tables to Convert'!$B$4:$C$19,2,FALSE)</f>
        <v>Bachelors</v>
      </c>
      <c r="C1974" s="33">
        <f t="shared" si="122"/>
        <v>48000</v>
      </c>
      <c r="D1974" s="32" t="str">
        <f>VLOOKUP(L1974,'Tables to Convert'!$E$3:$F$7,2,FALSE)</f>
        <v>White</v>
      </c>
      <c r="E1974" s="32" t="str">
        <f>VLOOKUP(M1974,'Tables to Convert'!$H$3:$I$5,2,FALSE)</f>
        <v>Male</v>
      </c>
      <c r="F1974" s="32" t="str">
        <f>VLOOKUP(N1974,'Tables to Convert'!$K$3:$L$8,2,FALSE)</f>
        <v>Indiana</v>
      </c>
      <c r="G1974" s="40">
        <f t="shared" si="123"/>
        <v>55</v>
      </c>
      <c r="H1974" s="34">
        <f t="shared" si="124"/>
        <v>6</v>
      </c>
      <c r="I1974" s="12">
        <v>60</v>
      </c>
      <c r="J1974" s="12">
        <v>55</v>
      </c>
      <c r="K1974" s="12">
        <v>44</v>
      </c>
      <c r="L1974" s="12">
        <v>1</v>
      </c>
      <c r="M1974" s="12">
        <v>1</v>
      </c>
      <c r="N1974" s="12">
        <v>32</v>
      </c>
      <c r="O1974" s="12">
        <v>6</v>
      </c>
      <c r="P1974" s="26">
        <v>48000</v>
      </c>
      <c r="Q1974" s="28">
        <v>421994828</v>
      </c>
      <c r="R1974"/>
      <c r="S1974"/>
    </row>
    <row r="1975" spans="1:19">
      <c r="A1975" s="31">
        <f t="shared" si="121"/>
        <v>60</v>
      </c>
      <c r="B1975" s="32" t="str">
        <f>VLOOKUP(K1975,'Tables to Convert'!$B$4:$C$19,2,FALSE)</f>
        <v>Bachelors</v>
      </c>
      <c r="C1975" s="33">
        <f t="shared" si="122"/>
        <v>50000</v>
      </c>
      <c r="D1975" s="32" t="str">
        <f>VLOOKUP(L1975,'Tables to Convert'!$E$3:$F$7,2,FALSE)</f>
        <v>White</v>
      </c>
      <c r="E1975" s="32" t="str">
        <f>VLOOKUP(M1975,'Tables to Convert'!$H$3:$I$5,2,FALSE)</f>
        <v>Female</v>
      </c>
      <c r="F1975" s="32" t="str">
        <f>VLOOKUP(N1975,'Tables to Convert'!$K$3:$L$8,2,FALSE)</f>
        <v>Indiana</v>
      </c>
      <c r="G1975" s="40">
        <f t="shared" si="123"/>
        <v>52</v>
      </c>
      <c r="H1975" s="34">
        <f t="shared" si="124"/>
        <v>6</v>
      </c>
      <c r="I1975" s="12">
        <v>60</v>
      </c>
      <c r="J1975" s="12">
        <v>52</v>
      </c>
      <c r="K1975" s="12">
        <v>44</v>
      </c>
      <c r="L1975" s="12">
        <v>1</v>
      </c>
      <c r="M1975" s="12">
        <v>2</v>
      </c>
      <c r="N1975" s="12">
        <v>32</v>
      </c>
      <c r="O1975" s="12">
        <v>6</v>
      </c>
      <c r="P1975" s="26">
        <v>50000</v>
      </c>
      <c r="Q1975" s="28">
        <v>429124471</v>
      </c>
      <c r="R1975"/>
      <c r="S1975"/>
    </row>
    <row r="1976" spans="1:19">
      <c r="A1976" s="31">
        <f t="shared" si="121"/>
        <v>40</v>
      </c>
      <c r="B1976" s="32" t="str">
        <f>VLOOKUP(K1976,'Tables to Convert'!$B$4:$C$19,2,FALSE)</f>
        <v>11th Grade</v>
      </c>
      <c r="C1976" s="33">
        <f t="shared" si="122"/>
        <v>28750</v>
      </c>
      <c r="D1976" s="32" t="str">
        <f>VLOOKUP(L1976,'Tables to Convert'!$E$3:$F$7,2,FALSE)</f>
        <v>White</v>
      </c>
      <c r="E1976" s="32" t="str">
        <f>VLOOKUP(M1976,'Tables to Convert'!$H$3:$I$5,2,FALSE)</f>
        <v>Male</v>
      </c>
      <c r="F1976" s="32" t="str">
        <f>VLOOKUP(N1976,'Tables to Convert'!$K$3:$L$8,2,FALSE)</f>
        <v>Indiana</v>
      </c>
      <c r="G1976" s="40">
        <f t="shared" si="123"/>
        <v>30</v>
      </c>
      <c r="H1976" s="34">
        <f t="shared" si="124"/>
        <v>5</v>
      </c>
      <c r="I1976" s="12">
        <v>40</v>
      </c>
      <c r="J1976" s="12">
        <v>30</v>
      </c>
      <c r="K1976" s="12">
        <v>37</v>
      </c>
      <c r="L1976" s="12">
        <v>1</v>
      </c>
      <c r="M1976" s="12">
        <v>1</v>
      </c>
      <c r="N1976" s="12">
        <v>32</v>
      </c>
      <c r="O1976" s="12">
        <v>5</v>
      </c>
      <c r="P1976" s="26">
        <v>28750</v>
      </c>
      <c r="Q1976" s="28">
        <v>308782983</v>
      </c>
      <c r="R1976"/>
      <c r="S1976"/>
    </row>
    <row r="1977" spans="1:19">
      <c r="A1977" s="31">
        <f t="shared" si="121"/>
        <v>47</v>
      </c>
      <c r="B1977" s="32" t="str">
        <f>VLOOKUP(K1977,'Tables to Convert'!$B$4:$C$19,2,FALSE)</f>
        <v>9th Grade</v>
      </c>
      <c r="C1977" s="33">
        <f t="shared" si="122"/>
        <v>18000</v>
      </c>
      <c r="D1977" s="32" t="str">
        <f>VLOOKUP(L1977,'Tables to Convert'!$E$3:$F$7,2,FALSE)</f>
        <v>White</v>
      </c>
      <c r="E1977" s="32" t="str">
        <f>VLOOKUP(M1977,'Tables to Convert'!$H$3:$I$5,2,FALSE)</f>
        <v>Female</v>
      </c>
      <c r="F1977" s="32" t="str">
        <f>VLOOKUP(N1977,'Tables to Convert'!$K$3:$L$8,2,FALSE)</f>
        <v>Indiana</v>
      </c>
      <c r="G1977" s="40">
        <f t="shared" si="123"/>
        <v>28</v>
      </c>
      <c r="H1977" s="34">
        <f t="shared" si="124"/>
        <v>5</v>
      </c>
      <c r="I1977" s="12">
        <v>47</v>
      </c>
      <c r="J1977" s="12">
        <v>28</v>
      </c>
      <c r="K1977" s="12">
        <v>35</v>
      </c>
      <c r="L1977" s="12">
        <v>1</v>
      </c>
      <c r="M1977" s="12">
        <v>2</v>
      </c>
      <c r="N1977" s="12">
        <v>32</v>
      </c>
      <c r="O1977" s="12">
        <v>5</v>
      </c>
      <c r="P1977" s="26">
        <v>18000</v>
      </c>
      <c r="Q1977" s="28">
        <v>821669965</v>
      </c>
      <c r="R1977"/>
      <c r="S1977"/>
    </row>
    <row r="1978" spans="1:19">
      <c r="A1978" s="31">
        <f t="shared" si="121"/>
        <v>40</v>
      </c>
      <c r="B1978" s="32" t="str">
        <f>VLOOKUP(K1978,'Tables to Convert'!$B$4:$C$19,2,FALSE)</f>
        <v>Some College</v>
      </c>
      <c r="C1978" s="33">
        <f t="shared" si="122"/>
        <v>14000</v>
      </c>
      <c r="D1978" s="32" t="str">
        <f>VLOOKUP(L1978,'Tables to Convert'!$E$3:$F$7,2,FALSE)</f>
        <v>White</v>
      </c>
      <c r="E1978" s="32" t="str">
        <f>VLOOKUP(M1978,'Tables to Convert'!$H$3:$I$5,2,FALSE)</f>
        <v>Female</v>
      </c>
      <c r="F1978" s="32" t="str">
        <f>VLOOKUP(N1978,'Tables to Convert'!$K$3:$L$8,2,FALSE)</f>
        <v>Indiana</v>
      </c>
      <c r="G1978" s="40">
        <f t="shared" si="123"/>
        <v>57</v>
      </c>
      <c r="H1978" s="34">
        <f t="shared" si="124"/>
        <v>3</v>
      </c>
      <c r="I1978" s="12">
        <v>40</v>
      </c>
      <c r="J1978" s="12">
        <v>57</v>
      </c>
      <c r="K1978" s="12">
        <v>41</v>
      </c>
      <c r="L1978" s="12">
        <v>1</v>
      </c>
      <c r="M1978" s="12">
        <v>2</v>
      </c>
      <c r="N1978" s="12">
        <v>32</v>
      </c>
      <c r="O1978" s="12">
        <v>3</v>
      </c>
      <c r="P1978" s="26">
        <v>14000</v>
      </c>
      <c r="Q1978" s="28">
        <v>315868916</v>
      </c>
      <c r="R1978"/>
      <c r="S1978"/>
    </row>
    <row r="1979" spans="1:19">
      <c r="A1979" s="31">
        <f t="shared" si="121"/>
        <v>50</v>
      </c>
      <c r="B1979" s="32" t="str">
        <f>VLOOKUP(K1979,'Tables to Convert'!$B$4:$C$19,2,FALSE)</f>
        <v>11th Grade</v>
      </c>
      <c r="C1979" s="33">
        <f t="shared" si="122"/>
        <v>23400</v>
      </c>
      <c r="D1979" s="32" t="str">
        <f>VLOOKUP(L1979,'Tables to Convert'!$E$3:$F$7,2,FALSE)</f>
        <v>Hispanic</v>
      </c>
      <c r="E1979" s="32" t="str">
        <f>VLOOKUP(M1979,'Tables to Convert'!$H$3:$I$5,2,FALSE)</f>
        <v>Male</v>
      </c>
      <c r="F1979" s="32" t="str">
        <f>VLOOKUP(N1979,'Tables to Convert'!$K$3:$L$8,2,FALSE)</f>
        <v>Indiana</v>
      </c>
      <c r="G1979" s="40">
        <f t="shared" si="123"/>
        <v>44</v>
      </c>
      <c r="H1979" s="34">
        <f t="shared" si="124"/>
        <v>6</v>
      </c>
      <c r="I1979" s="12">
        <v>50</v>
      </c>
      <c r="J1979" s="12">
        <v>44</v>
      </c>
      <c r="K1979" s="12">
        <v>38</v>
      </c>
      <c r="L1979" s="12">
        <v>3</v>
      </c>
      <c r="M1979" s="12">
        <v>1</v>
      </c>
      <c r="N1979" s="12">
        <v>32</v>
      </c>
      <c r="O1979" s="12">
        <v>6</v>
      </c>
      <c r="P1979" s="26">
        <v>23400</v>
      </c>
      <c r="Q1979" s="28">
        <v>664393802</v>
      </c>
      <c r="R1979"/>
      <c r="S1979"/>
    </row>
    <row r="1980" spans="1:19">
      <c r="A1980" s="31">
        <f t="shared" si="121"/>
        <v>40</v>
      </c>
      <c r="B1980" s="32" t="str">
        <f>VLOOKUP(K1980,'Tables to Convert'!$B$4:$C$19,2,FALSE)</f>
        <v>Some College</v>
      </c>
      <c r="C1980" s="33">
        <f t="shared" si="122"/>
        <v>52000</v>
      </c>
      <c r="D1980" s="32" t="str">
        <f>VLOOKUP(L1980,'Tables to Convert'!$E$3:$F$7,2,FALSE)</f>
        <v>White</v>
      </c>
      <c r="E1980" s="32" t="str">
        <f>VLOOKUP(M1980,'Tables to Convert'!$H$3:$I$5,2,FALSE)</f>
        <v>Male</v>
      </c>
      <c r="F1980" s="32" t="str">
        <f>VLOOKUP(N1980,'Tables to Convert'!$K$3:$L$8,2,FALSE)</f>
        <v>Indiana</v>
      </c>
      <c r="G1980" s="40">
        <f t="shared" si="123"/>
        <v>41</v>
      </c>
      <c r="H1980" s="34">
        <f t="shared" si="124"/>
        <v>5</v>
      </c>
      <c r="I1980" s="12">
        <v>40</v>
      </c>
      <c r="J1980" s="12">
        <v>41</v>
      </c>
      <c r="K1980" s="12">
        <v>40</v>
      </c>
      <c r="L1980" s="12">
        <v>1</v>
      </c>
      <c r="M1980" s="12">
        <v>1</v>
      </c>
      <c r="N1980" s="12">
        <v>32</v>
      </c>
      <c r="O1980" s="12">
        <v>5</v>
      </c>
      <c r="P1980" s="26">
        <v>52000</v>
      </c>
      <c r="Q1980" s="28">
        <v>117057124</v>
      </c>
      <c r="R1980"/>
      <c r="S1980"/>
    </row>
    <row r="1981" spans="1:19">
      <c r="A1981" s="31">
        <f t="shared" si="121"/>
        <v>40</v>
      </c>
      <c r="B1981" s="32" t="str">
        <f>VLOOKUP(K1981,'Tables to Convert'!$B$4:$C$19,2,FALSE)</f>
        <v>Some College</v>
      </c>
      <c r="C1981" s="33">
        <f t="shared" si="122"/>
        <v>40000</v>
      </c>
      <c r="D1981" s="32" t="str">
        <f>VLOOKUP(L1981,'Tables to Convert'!$E$3:$F$7,2,FALSE)</f>
        <v>White</v>
      </c>
      <c r="E1981" s="32" t="str">
        <f>VLOOKUP(M1981,'Tables to Convert'!$H$3:$I$5,2,FALSE)</f>
        <v>Female</v>
      </c>
      <c r="F1981" s="32" t="str">
        <f>VLOOKUP(N1981,'Tables to Convert'!$K$3:$L$8,2,FALSE)</f>
        <v>Indiana</v>
      </c>
      <c r="G1981" s="40">
        <f t="shared" si="123"/>
        <v>41</v>
      </c>
      <c r="H1981" s="34">
        <f t="shared" si="124"/>
        <v>5</v>
      </c>
      <c r="I1981" s="12">
        <v>40</v>
      </c>
      <c r="J1981" s="12">
        <v>41</v>
      </c>
      <c r="K1981" s="12">
        <v>41</v>
      </c>
      <c r="L1981" s="12">
        <v>1</v>
      </c>
      <c r="M1981" s="12">
        <v>2</v>
      </c>
      <c r="N1981" s="12">
        <v>32</v>
      </c>
      <c r="O1981" s="12">
        <v>5</v>
      </c>
      <c r="P1981" s="26">
        <v>40000</v>
      </c>
      <c r="Q1981" s="28">
        <v>771597934</v>
      </c>
      <c r="R1981"/>
      <c r="S1981"/>
    </row>
    <row r="1982" spans="1:19">
      <c r="A1982" s="31">
        <f t="shared" si="121"/>
        <v>40</v>
      </c>
      <c r="B1982" s="32" t="str">
        <f>VLOOKUP(K1982,'Tables to Convert'!$B$4:$C$19,2,FALSE)</f>
        <v>High School Diploma</v>
      </c>
      <c r="C1982" s="33">
        <f t="shared" si="122"/>
        <v>22000</v>
      </c>
      <c r="D1982" s="32" t="str">
        <f>VLOOKUP(L1982,'Tables to Convert'!$E$3:$F$7,2,FALSE)</f>
        <v>White</v>
      </c>
      <c r="E1982" s="32" t="str">
        <f>VLOOKUP(M1982,'Tables to Convert'!$H$3:$I$5,2,FALSE)</f>
        <v>Male</v>
      </c>
      <c r="F1982" s="32" t="str">
        <f>VLOOKUP(N1982,'Tables to Convert'!$K$3:$L$8,2,FALSE)</f>
        <v>Indiana</v>
      </c>
      <c r="G1982" s="40">
        <f t="shared" si="123"/>
        <v>36</v>
      </c>
      <c r="H1982" s="34">
        <f t="shared" si="124"/>
        <v>3</v>
      </c>
      <c r="I1982" s="12">
        <v>40</v>
      </c>
      <c r="J1982" s="12">
        <v>36</v>
      </c>
      <c r="K1982" s="12">
        <v>39</v>
      </c>
      <c r="L1982" s="12">
        <v>1</v>
      </c>
      <c r="M1982" s="12">
        <v>1</v>
      </c>
      <c r="N1982" s="12">
        <v>32</v>
      </c>
      <c r="O1982" s="12">
        <v>3</v>
      </c>
      <c r="P1982" s="26">
        <v>22000</v>
      </c>
      <c r="Q1982" s="28">
        <v>931612716</v>
      </c>
      <c r="R1982"/>
      <c r="S1982"/>
    </row>
    <row r="1983" spans="1:19">
      <c r="A1983" s="31">
        <f t="shared" si="121"/>
        <v>40</v>
      </c>
      <c r="B1983" s="32" t="str">
        <f>VLOOKUP(K1983,'Tables to Convert'!$B$4:$C$19,2,FALSE)</f>
        <v>Some College</v>
      </c>
      <c r="C1983" s="33">
        <f t="shared" si="122"/>
        <v>34000</v>
      </c>
      <c r="D1983" s="32" t="str">
        <f>VLOOKUP(L1983,'Tables to Convert'!$E$3:$F$7,2,FALSE)</f>
        <v>White</v>
      </c>
      <c r="E1983" s="32" t="str">
        <f>VLOOKUP(M1983,'Tables to Convert'!$H$3:$I$5,2,FALSE)</f>
        <v>Male</v>
      </c>
      <c r="F1983" s="32" t="str">
        <f>VLOOKUP(N1983,'Tables to Convert'!$K$3:$L$8,2,FALSE)</f>
        <v>Indiana</v>
      </c>
      <c r="G1983" s="40">
        <f t="shared" si="123"/>
        <v>38</v>
      </c>
      <c r="H1983" s="34">
        <f t="shared" si="124"/>
        <v>6</v>
      </c>
      <c r="I1983" s="12">
        <v>40</v>
      </c>
      <c r="J1983" s="12">
        <v>38</v>
      </c>
      <c r="K1983" s="12">
        <v>43</v>
      </c>
      <c r="L1983" s="12">
        <v>1</v>
      </c>
      <c r="M1983" s="12">
        <v>1</v>
      </c>
      <c r="N1983" s="12">
        <v>32</v>
      </c>
      <c r="O1983" s="12">
        <v>6</v>
      </c>
      <c r="P1983" s="26">
        <v>34000</v>
      </c>
      <c r="Q1983" s="28">
        <v>253857497</v>
      </c>
      <c r="R1983"/>
      <c r="S1983"/>
    </row>
    <row r="1984" spans="1:19">
      <c r="A1984" s="31">
        <f t="shared" si="121"/>
        <v>40</v>
      </c>
      <c r="B1984" s="32" t="str">
        <f>VLOOKUP(K1984,'Tables to Convert'!$B$4:$C$19,2,FALSE)</f>
        <v>High School Diploma</v>
      </c>
      <c r="C1984" s="33">
        <f t="shared" si="122"/>
        <v>18000</v>
      </c>
      <c r="D1984" s="32" t="str">
        <f>VLOOKUP(L1984,'Tables to Convert'!$E$3:$F$7,2,FALSE)</f>
        <v>White</v>
      </c>
      <c r="E1984" s="32" t="str">
        <f>VLOOKUP(M1984,'Tables to Convert'!$H$3:$I$5,2,FALSE)</f>
        <v>Female</v>
      </c>
      <c r="F1984" s="32" t="str">
        <f>VLOOKUP(N1984,'Tables to Convert'!$K$3:$L$8,2,FALSE)</f>
        <v>Indiana</v>
      </c>
      <c r="G1984" s="40">
        <f t="shared" si="123"/>
        <v>45</v>
      </c>
      <c r="H1984" s="34">
        <f t="shared" si="124"/>
        <v>1</v>
      </c>
      <c r="I1984" s="12">
        <v>40</v>
      </c>
      <c r="J1984" s="12">
        <v>45</v>
      </c>
      <c r="K1984" s="12">
        <v>39</v>
      </c>
      <c r="L1984" s="12">
        <v>1</v>
      </c>
      <c r="M1984" s="12">
        <v>2</v>
      </c>
      <c r="N1984" s="12">
        <v>32</v>
      </c>
      <c r="O1984" s="12">
        <v>1</v>
      </c>
      <c r="P1984" s="26">
        <v>18000</v>
      </c>
      <c r="Q1984" s="28">
        <v>785495716</v>
      </c>
      <c r="R1984"/>
      <c r="S1984"/>
    </row>
    <row r="1985" spans="1:19">
      <c r="A1985" s="31">
        <f t="shared" si="121"/>
        <v>0</v>
      </c>
      <c r="B1985" s="32" t="str">
        <f>VLOOKUP(K1985,'Tables to Convert'!$B$4:$C$19,2,FALSE)</f>
        <v>Some College</v>
      </c>
      <c r="C1985" s="33">
        <f t="shared" si="122"/>
        <v>35000</v>
      </c>
      <c r="D1985" s="32" t="str">
        <f>VLOOKUP(L1985,'Tables to Convert'!$E$3:$F$7,2,FALSE)</f>
        <v>White</v>
      </c>
      <c r="E1985" s="32" t="str">
        <f>VLOOKUP(M1985,'Tables to Convert'!$H$3:$I$5,2,FALSE)</f>
        <v>Male</v>
      </c>
      <c r="F1985" s="32" t="str">
        <f>VLOOKUP(N1985,'Tables to Convert'!$K$3:$L$8,2,FALSE)</f>
        <v>Indiana</v>
      </c>
      <c r="G1985" s="40">
        <f t="shared" si="123"/>
        <v>45</v>
      </c>
      <c r="H1985" s="34">
        <f t="shared" si="124"/>
        <v>1</v>
      </c>
      <c r="I1985" s="12">
        <v>0</v>
      </c>
      <c r="J1985" s="12">
        <v>45</v>
      </c>
      <c r="K1985" s="12">
        <v>41</v>
      </c>
      <c r="L1985" s="12">
        <v>1</v>
      </c>
      <c r="M1985" s="12">
        <v>1</v>
      </c>
      <c r="N1985" s="12">
        <v>32</v>
      </c>
      <c r="O1985" s="12">
        <v>1</v>
      </c>
      <c r="P1985" s="26">
        <v>35000</v>
      </c>
      <c r="Q1985" s="28">
        <v>164498147</v>
      </c>
      <c r="R1985"/>
      <c r="S1985"/>
    </row>
    <row r="1986" spans="1:19">
      <c r="A1986" s="31">
        <f t="shared" si="121"/>
        <v>38</v>
      </c>
      <c r="B1986" s="32" t="str">
        <f>VLOOKUP(K1986,'Tables to Convert'!$B$4:$C$19,2,FALSE)</f>
        <v>High School Diploma</v>
      </c>
      <c r="C1986" s="33">
        <f t="shared" si="122"/>
        <v>16510</v>
      </c>
      <c r="D1986" s="32" t="str">
        <f>VLOOKUP(L1986,'Tables to Convert'!$E$3:$F$7,2,FALSE)</f>
        <v>White</v>
      </c>
      <c r="E1986" s="32" t="str">
        <f>VLOOKUP(M1986,'Tables to Convert'!$H$3:$I$5,2,FALSE)</f>
        <v>Female</v>
      </c>
      <c r="F1986" s="32" t="str">
        <f>VLOOKUP(N1986,'Tables to Convert'!$K$3:$L$8,2,FALSE)</f>
        <v>Indiana</v>
      </c>
      <c r="G1986" s="40">
        <f t="shared" si="123"/>
        <v>52</v>
      </c>
      <c r="H1986" s="34">
        <f t="shared" si="124"/>
        <v>4</v>
      </c>
      <c r="I1986" s="12">
        <v>38</v>
      </c>
      <c r="J1986" s="12">
        <v>52</v>
      </c>
      <c r="K1986" s="12">
        <v>39</v>
      </c>
      <c r="L1986" s="12">
        <v>1</v>
      </c>
      <c r="M1986" s="12">
        <v>2</v>
      </c>
      <c r="N1986" s="12">
        <v>32</v>
      </c>
      <c r="O1986" s="12">
        <v>4</v>
      </c>
      <c r="P1986" s="26">
        <v>16510</v>
      </c>
      <c r="Q1986" s="28">
        <v>745372299</v>
      </c>
      <c r="R1986"/>
      <c r="S1986"/>
    </row>
    <row r="1987" spans="1:19">
      <c r="A1987" s="31">
        <f t="shared" si="121"/>
        <v>40</v>
      </c>
      <c r="B1987" s="32" t="str">
        <f>VLOOKUP(K1987,'Tables to Convert'!$B$4:$C$19,2,FALSE)</f>
        <v>High School Diploma</v>
      </c>
      <c r="C1987" s="33">
        <f t="shared" si="122"/>
        <v>15500</v>
      </c>
      <c r="D1987" s="32" t="str">
        <f>VLOOKUP(L1987,'Tables to Convert'!$E$3:$F$7,2,FALSE)</f>
        <v>White</v>
      </c>
      <c r="E1987" s="32" t="str">
        <f>VLOOKUP(M1987,'Tables to Convert'!$H$3:$I$5,2,FALSE)</f>
        <v>Female</v>
      </c>
      <c r="F1987" s="32" t="str">
        <f>VLOOKUP(N1987,'Tables to Convert'!$K$3:$L$8,2,FALSE)</f>
        <v>Indiana</v>
      </c>
      <c r="G1987" s="40">
        <f t="shared" si="123"/>
        <v>35</v>
      </c>
      <c r="H1987" s="34">
        <f t="shared" si="124"/>
        <v>8</v>
      </c>
      <c r="I1987" s="12">
        <v>40</v>
      </c>
      <c r="J1987" s="12">
        <v>35</v>
      </c>
      <c r="K1987" s="12">
        <v>39</v>
      </c>
      <c r="L1987" s="12">
        <v>1</v>
      </c>
      <c r="M1987" s="12">
        <v>2</v>
      </c>
      <c r="N1987" s="12">
        <v>32</v>
      </c>
      <c r="O1987" s="12">
        <v>8</v>
      </c>
      <c r="P1987" s="26">
        <v>15500</v>
      </c>
      <c r="Q1987" s="28">
        <v>962841225</v>
      </c>
      <c r="R1987"/>
      <c r="S1987"/>
    </row>
    <row r="1988" spans="1:19">
      <c r="A1988" s="31">
        <f t="shared" si="121"/>
        <v>40</v>
      </c>
      <c r="B1988" s="32" t="str">
        <f>VLOOKUP(K1988,'Tables to Convert'!$B$4:$C$19,2,FALSE)</f>
        <v>High School Diploma</v>
      </c>
      <c r="C1988" s="33">
        <f t="shared" si="122"/>
        <v>68000</v>
      </c>
      <c r="D1988" s="32" t="str">
        <f>VLOOKUP(L1988,'Tables to Convert'!$E$3:$F$7,2,FALSE)</f>
        <v>White</v>
      </c>
      <c r="E1988" s="32" t="str">
        <f>VLOOKUP(M1988,'Tables to Convert'!$H$3:$I$5,2,FALSE)</f>
        <v>Male</v>
      </c>
      <c r="F1988" s="32" t="str">
        <f>VLOOKUP(N1988,'Tables to Convert'!$K$3:$L$8,2,FALSE)</f>
        <v>Indiana</v>
      </c>
      <c r="G1988" s="40">
        <f t="shared" si="123"/>
        <v>38</v>
      </c>
      <c r="H1988" s="34">
        <f t="shared" si="124"/>
        <v>8</v>
      </c>
      <c r="I1988" s="12">
        <v>40</v>
      </c>
      <c r="J1988" s="12">
        <v>38</v>
      </c>
      <c r="K1988" s="12">
        <v>39</v>
      </c>
      <c r="L1988" s="12">
        <v>1</v>
      </c>
      <c r="M1988" s="12">
        <v>1</v>
      </c>
      <c r="N1988" s="12">
        <v>32</v>
      </c>
      <c r="O1988" s="12">
        <v>8</v>
      </c>
      <c r="P1988" s="26">
        <v>68000</v>
      </c>
      <c r="Q1988" s="28">
        <v>686269090</v>
      </c>
      <c r="R1988"/>
      <c r="S1988"/>
    </row>
    <row r="1989" spans="1:19">
      <c r="A1989" s="31">
        <f t="shared" si="121"/>
        <v>45</v>
      </c>
      <c r="B1989" s="32" t="str">
        <f>VLOOKUP(K1989,'Tables to Convert'!$B$4:$C$19,2,FALSE)</f>
        <v>11th Grade</v>
      </c>
      <c r="C1989" s="33">
        <f t="shared" si="122"/>
        <v>34000</v>
      </c>
      <c r="D1989" s="32" t="str">
        <f>VLOOKUP(L1989,'Tables to Convert'!$E$3:$F$7,2,FALSE)</f>
        <v>White</v>
      </c>
      <c r="E1989" s="32" t="str">
        <f>VLOOKUP(M1989,'Tables to Convert'!$H$3:$I$5,2,FALSE)</f>
        <v>Male</v>
      </c>
      <c r="F1989" s="32" t="str">
        <f>VLOOKUP(N1989,'Tables to Convert'!$K$3:$L$8,2,FALSE)</f>
        <v>Indiana</v>
      </c>
      <c r="G1989" s="40">
        <f t="shared" si="123"/>
        <v>40</v>
      </c>
      <c r="H1989" s="34">
        <f t="shared" si="124"/>
        <v>2</v>
      </c>
      <c r="I1989" s="12">
        <v>45</v>
      </c>
      <c r="J1989" s="12">
        <v>40</v>
      </c>
      <c r="K1989" s="12">
        <v>38</v>
      </c>
      <c r="L1989" s="12">
        <v>1</v>
      </c>
      <c r="M1989" s="12">
        <v>1</v>
      </c>
      <c r="N1989" s="12">
        <v>32</v>
      </c>
      <c r="O1989" s="12">
        <v>2</v>
      </c>
      <c r="P1989" s="26">
        <v>34000</v>
      </c>
      <c r="Q1989" s="28">
        <v>982442346</v>
      </c>
      <c r="R1989"/>
      <c r="S1989"/>
    </row>
    <row r="1990" spans="1:19">
      <c r="A1990" s="31">
        <f t="shared" ref="A1990:A2053" si="125">I1990</f>
        <v>40</v>
      </c>
      <c r="B1990" s="32" t="str">
        <f>VLOOKUP(K1990,'Tables to Convert'!$B$4:$C$19,2,FALSE)</f>
        <v>Some College</v>
      </c>
      <c r="C1990" s="33">
        <f t="shared" ref="C1990:C2053" si="126">P1990</f>
        <v>26400</v>
      </c>
      <c r="D1990" s="32" t="str">
        <f>VLOOKUP(L1990,'Tables to Convert'!$E$3:$F$7,2,FALSE)</f>
        <v>White</v>
      </c>
      <c r="E1990" s="32" t="str">
        <f>VLOOKUP(M1990,'Tables to Convert'!$H$3:$I$5,2,FALSE)</f>
        <v>Male</v>
      </c>
      <c r="F1990" s="32" t="str">
        <f>VLOOKUP(N1990,'Tables to Convert'!$K$3:$L$8,2,FALSE)</f>
        <v>Indiana</v>
      </c>
      <c r="G1990" s="40">
        <f t="shared" ref="G1990:G2053" si="127">J1990</f>
        <v>35</v>
      </c>
      <c r="H1990" s="34">
        <f t="shared" ref="H1990:H2053" si="128">O1990</f>
        <v>2</v>
      </c>
      <c r="I1990" s="12">
        <v>40</v>
      </c>
      <c r="J1990" s="12">
        <v>35</v>
      </c>
      <c r="K1990" s="12">
        <v>40</v>
      </c>
      <c r="L1990" s="12">
        <v>1</v>
      </c>
      <c r="M1990" s="12">
        <v>1</v>
      </c>
      <c r="N1990" s="12">
        <v>32</v>
      </c>
      <c r="O1990" s="12">
        <v>2</v>
      </c>
      <c r="P1990" s="26">
        <v>26400</v>
      </c>
      <c r="Q1990" s="28">
        <v>320914009</v>
      </c>
      <c r="R1990"/>
      <c r="S1990"/>
    </row>
    <row r="1991" spans="1:19">
      <c r="A1991" s="31">
        <f t="shared" si="125"/>
        <v>40</v>
      </c>
      <c r="B1991" s="32" t="str">
        <f>VLOOKUP(K1991,'Tables to Convert'!$B$4:$C$19,2,FALSE)</f>
        <v>High School Diploma</v>
      </c>
      <c r="C1991" s="33">
        <f t="shared" si="126"/>
        <v>22000</v>
      </c>
      <c r="D1991" s="32" t="str">
        <f>VLOOKUP(L1991,'Tables to Convert'!$E$3:$F$7,2,FALSE)</f>
        <v>White</v>
      </c>
      <c r="E1991" s="32" t="str">
        <f>VLOOKUP(M1991,'Tables to Convert'!$H$3:$I$5,2,FALSE)</f>
        <v>Male</v>
      </c>
      <c r="F1991" s="32" t="str">
        <f>VLOOKUP(N1991,'Tables to Convert'!$K$3:$L$8,2,FALSE)</f>
        <v>Indiana</v>
      </c>
      <c r="G1991" s="40">
        <f t="shared" si="127"/>
        <v>30</v>
      </c>
      <c r="H1991" s="34">
        <f t="shared" si="128"/>
        <v>8</v>
      </c>
      <c r="I1991" s="12">
        <v>40</v>
      </c>
      <c r="J1991" s="12">
        <v>30</v>
      </c>
      <c r="K1991" s="12">
        <v>39</v>
      </c>
      <c r="L1991" s="12">
        <v>1</v>
      </c>
      <c r="M1991" s="12">
        <v>1</v>
      </c>
      <c r="N1991" s="12">
        <v>32</v>
      </c>
      <c r="O1991" s="12">
        <v>8</v>
      </c>
      <c r="P1991" s="26">
        <v>22000</v>
      </c>
      <c r="Q1991" s="28">
        <v>996580737</v>
      </c>
      <c r="R1991"/>
      <c r="S1991"/>
    </row>
    <row r="1992" spans="1:19">
      <c r="A1992" s="31">
        <f t="shared" si="125"/>
        <v>40</v>
      </c>
      <c r="B1992" s="32" t="str">
        <f>VLOOKUP(K1992,'Tables to Convert'!$B$4:$C$19,2,FALSE)</f>
        <v>High School Diploma</v>
      </c>
      <c r="C1992" s="33">
        <f t="shared" si="126"/>
        <v>19000</v>
      </c>
      <c r="D1992" s="32" t="str">
        <f>VLOOKUP(L1992,'Tables to Convert'!$E$3:$F$7,2,FALSE)</f>
        <v>White</v>
      </c>
      <c r="E1992" s="32" t="str">
        <f>VLOOKUP(M1992,'Tables to Convert'!$H$3:$I$5,2,FALSE)</f>
        <v>Female</v>
      </c>
      <c r="F1992" s="32" t="str">
        <f>VLOOKUP(N1992,'Tables to Convert'!$K$3:$L$8,2,FALSE)</f>
        <v>Indiana</v>
      </c>
      <c r="G1992" s="40">
        <f t="shared" si="127"/>
        <v>37</v>
      </c>
      <c r="H1992" s="34">
        <f t="shared" si="128"/>
        <v>7</v>
      </c>
      <c r="I1992" s="12">
        <v>40</v>
      </c>
      <c r="J1992" s="12">
        <v>37</v>
      </c>
      <c r="K1992" s="12">
        <v>39</v>
      </c>
      <c r="L1992" s="12">
        <v>1</v>
      </c>
      <c r="M1992" s="12">
        <v>2</v>
      </c>
      <c r="N1992" s="12">
        <v>32</v>
      </c>
      <c r="O1992" s="12">
        <v>7</v>
      </c>
      <c r="P1992" s="26">
        <v>19000</v>
      </c>
      <c r="Q1992" s="28">
        <v>620166535</v>
      </c>
      <c r="R1992"/>
      <c r="S1992"/>
    </row>
    <row r="1993" spans="1:19">
      <c r="A1993" s="31">
        <f t="shared" si="125"/>
        <v>40</v>
      </c>
      <c r="B1993" s="32" t="str">
        <f>VLOOKUP(K1993,'Tables to Convert'!$B$4:$C$19,2,FALSE)</f>
        <v>11th Grade</v>
      </c>
      <c r="C1993" s="33">
        <f t="shared" si="126"/>
        <v>7800</v>
      </c>
      <c r="D1993" s="32" t="str">
        <f>VLOOKUP(L1993,'Tables to Convert'!$E$3:$F$7,2,FALSE)</f>
        <v>White</v>
      </c>
      <c r="E1993" s="32" t="str">
        <f>VLOOKUP(M1993,'Tables to Convert'!$H$3:$I$5,2,FALSE)</f>
        <v>Male</v>
      </c>
      <c r="F1993" s="32" t="str">
        <f>VLOOKUP(N1993,'Tables to Convert'!$K$3:$L$8,2,FALSE)</f>
        <v>Indiana</v>
      </c>
      <c r="G1993" s="40">
        <f t="shared" si="127"/>
        <v>39</v>
      </c>
      <c r="H1993" s="34">
        <f t="shared" si="128"/>
        <v>7</v>
      </c>
      <c r="I1993" s="12">
        <v>40</v>
      </c>
      <c r="J1993" s="12">
        <v>39</v>
      </c>
      <c r="K1993" s="12">
        <v>37</v>
      </c>
      <c r="L1993" s="12">
        <v>1</v>
      </c>
      <c r="M1993" s="12">
        <v>1</v>
      </c>
      <c r="N1993" s="12">
        <v>32</v>
      </c>
      <c r="O1993" s="12">
        <v>7</v>
      </c>
      <c r="P1993" s="26">
        <v>7800</v>
      </c>
      <c r="Q1993" s="28">
        <v>270404005</v>
      </c>
      <c r="R1993"/>
      <c r="S1993"/>
    </row>
    <row r="1994" spans="1:19">
      <c r="A1994" s="31">
        <f t="shared" si="125"/>
        <v>60</v>
      </c>
      <c r="B1994" s="32" t="str">
        <f>VLOOKUP(K1994,'Tables to Convert'!$B$4:$C$19,2,FALSE)</f>
        <v>Some College</v>
      </c>
      <c r="C1994" s="33">
        <f t="shared" si="126"/>
        <v>54000</v>
      </c>
      <c r="D1994" s="32" t="str">
        <f>VLOOKUP(L1994,'Tables to Convert'!$E$3:$F$7,2,FALSE)</f>
        <v>White</v>
      </c>
      <c r="E1994" s="32" t="str">
        <f>VLOOKUP(M1994,'Tables to Convert'!$H$3:$I$5,2,FALSE)</f>
        <v>Male</v>
      </c>
      <c r="F1994" s="32" t="str">
        <f>VLOOKUP(N1994,'Tables to Convert'!$K$3:$L$8,2,FALSE)</f>
        <v>Indiana</v>
      </c>
      <c r="G1994" s="40">
        <f t="shared" si="127"/>
        <v>40</v>
      </c>
      <c r="H1994" s="34">
        <f t="shared" si="128"/>
        <v>8</v>
      </c>
      <c r="I1994" s="12">
        <v>60</v>
      </c>
      <c r="J1994" s="12">
        <v>40</v>
      </c>
      <c r="K1994" s="12">
        <v>41</v>
      </c>
      <c r="L1994" s="12">
        <v>1</v>
      </c>
      <c r="M1994" s="12">
        <v>1</v>
      </c>
      <c r="N1994" s="12">
        <v>32</v>
      </c>
      <c r="O1994" s="12">
        <v>8</v>
      </c>
      <c r="P1994" s="26">
        <v>54000</v>
      </c>
      <c r="Q1994" s="28">
        <v>576669838</v>
      </c>
      <c r="R1994"/>
      <c r="S1994"/>
    </row>
    <row r="1995" spans="1:19">
      <c r="A1995" s="31">
        <f t="shared" si="125"/>
        <v>0</v>
      </c>
      <c r="B1995" s="32" t="str">
        <f>VLOOKUP(K1995,'Tables to Convert'!$B$4:$C$19,2,FALSE)</f>
        <v>Some College</v>
      </c>
      <c r="C1995" s="33">
        <f t="shared" si="126"/>
        <v>28000</v>
      </c>
      <c r="D1995" s="32" t="str">
        <f>VLOOKUP(L1995,'Tables to Convert'!$E$3:$F$7,2,FALSE)</f>
        <v>White</v>
      </c>
      <c r="E1995" s="32" t="str">
        <f>VLOOKUP(M1995,'Tables to Convert'!$H$3:$I$5,2,FALSE)</f>
        <v>Male</v>
      </c>
      <c r="F1995" s="32" t="str">
        <f>VLOOKUP(N1995,'Tables to Convert'!$K$3:$L$8,2,FALSE)</f>
        <v>Indiana</v>
      </c>
      <c r="G1995" s="40">
        <f t="shared" si="127"/>
        <v>38</v>
      </c>
      <c r="H1995" s="34">
        <f t="shared" si="128"/>
        <v>4</v>
      </c>
      <c r="I1995" s="12">
        <v>0</v>
      </c>
      <c r="J1995" s="12">
        <v>38</v>
      </c>
      <c r="K1995" s="12">
        <v>41</v>
      </c>
      <c r="L1995" s="12">
        <v>1</v>
      </c>
      <c r="M1995" s="12">
        <v>1</v>
      </c>
      <c r="N1995" s="12">
        <v>32</v>
      </c>
      <c r="O1995" s="12">
        <v>4</v>
      </c>
      <c r="P1995" s="26">
        <v>28000</v>
      </c>
      <c r="Q1995" s="28">
        <v>484103970</v>
      </c>
      <c r="R1995"/>
      <c r="S1995"/>
    </row>
    <row r="1996" spans="1:19">
      <c r="A1996" s="31">
        <f t="shared" si="125"/>
        <v>55</v>
      </c>
      <c r="B1996" s="32" t="str">
        <f>VLOOKUP(K1996,'Tables to Convert'!$B$4:$C$19,2,FALSE)</f>
        <v>Some College</v>
      </c>
      <c r="C1996" s="33">
        <f t="shared" si="126"/>
        <v>68000</v>
      </c>
      <c r="D1996" s="32" t="str">
        <f>VLOOKUP(L1996,'Tables to Convert'!$E$3:$F$7,2,FALSE)</f>
        <v>White</v>
      </c>
      <c r="E1996" s="32" t="str">
        <f>VLOOKUP(M1996,'Tables to Convert'!$H$3:$I$5,2,FALSE)</f>
        <v>Female</v>
      </c>
      <c r="F1996" s="32" t="str">
        <f>VLOOKUP(N1996,'Tables to Convert'!$K$3:$L$8,2,FALSE)</f>
        <v>Indiana</v>
      </c>
      <c r="G1996" s="40">
        <f t="shared" si="127"/>
        <v>39</v>
      </c>
      <c r="H1996" s="34">
        <f t="shared" si="128"/>
        <v>6</v>
      </c>
      <c r="I1996" s="12">
        <v>55</v>
      </c>
      <c r="J1996" s="12">
        <v>39</v>
      </c>
      <c r="K1996" s="12">
        <v>40</v>
      </c>
      <c r="L1996" s="12">
        <v>1</v>
      </c>
      <c r="M1996" s="12">
        <v>2</v>
      </c>
      <c r="N1996" s="12">
        <v>32</v>
      </c>
      <c r="O1996" s="12">
        <v>6</v>
      </c>
      <c r="P1996" s="26">
        <v>68000</v>
      </c>
      <c r="Q1996" s="28">
        <v>155553949</v>
      </c>
      <c r="R1996"/>
      <c r="S1996"/>
    </row>
    <row r="1997" spans="1:19">
      <c r="A1997" s="31">
        <f t="shared" si="125"/>
        <v>40</v>
      </c>
      <c r="B1997" s="32" t="str">
        <f>VLOOKUP(K1997,'Tables to Convert'!$B$4:$C$19,2,FALSE)</f>
        <v>High School Diploma</v>
      </c>
      <c r="C1997" s="33">
        <f t="shared" si="126"/>
        <v>24000</v>
      </c>
      <c r="D1997" s="32" t="str">
        <f>VLOOKUP(L1997,'Tables to Convert'!$E$3:$F$7,2,FALSE)</f>
        <v>White</v>
      </c>
      <c r="E1997" s="32" t="str">
        <f>VLOOKUP(M1997,'Tables to Convert'!$H$3:$I$5,2,FALSE)</f>
        <v>Female</v>
      </c>
      <c r="F1997" s="32" t="str">
        <f>VLOOKUP(N1997,'Tables to Convert'!$K$3:$L$8,2,FALSE)</f>
        <v>Indiana</v>
      </c>
      <c r="G1997" s="40">
        <f t="shared" si="127"/>
        <v>30</v>
      </c>
      <c r="H1997" s="34">
        <f t="shared" si="128"/>
        <v>8</v>
      </c>
      <c r="I1997" s="12">
        <v>40</v>
      </c>
      <c r="J1997" s="12">
        <v>30</v>
      </c>
      <c r="K1997" s="12">
        <v>39</v>
      </c>
      <c r="L1997" s="12">
        <v>1</v>
      </c>
      <c r="M1997" s="12">
        <v>2</v>
      </c>
      <c r="N1997" s="12">
        <v>32</v>
      </c>
      <c r="O1997" s="12">
        <v>8</v>
      </c>
      <c r="P1997" s="26">
        <v>24000</v>
      </c>
      <c r="Q1997" s="28">
        <v>766809557</v>
      </c>
      <c r="R1997"/>
      <c r="S1997"/>
    </row>
    <row r="1998" spans="1:19">
      <c r="A1998" s="31">
        <f t="shared" si="125"/>
        <v>0</v>
      </c>
      <c r="B1998" s="32" t="str">
        <f>VLOOKUP(K1998,'Tables to Convert'!$B$4:$C$19,2,FALSE)</f>
        <v>Some College</v>
      </c>
      <c r="C1998" s="33">
        <f t="shared" si="126"/>
        <v>22200</v>
      </c>
      <c r="D1998" s="32" t="str">
        <f>VLOOKUP(L1998,'Tables to Convert'!$E$3:$F$7,2,FALSE)</f>
        <v>White</v>
      </c>
      <c r="E1998" s="32" t="str">
        <f>VLOOKUP(M1998,'Tables to Convert'!$H$3:$I$5,2,FALSE)</f>
        <v>Male</v>
      </c>
      <c r="F1998" s="32" t="str">
        <f>VLOOKUP(N1998,'Tables to Convert'!$K$3:$L$8,2,FALSE)</f>
        <v>Indiana</v>
      </c>
      <c r="G1998" s="40">
        <f t="shared" si="127"/>
        <v>59</v>
      </c>
      <c r="H1998" s="34">
        <f t="shared" si="128"/>
        <v>3</v>
      </c>
      <c r="I1998" s="12">
        <v>0</v>
      </c>
      <c r="J1998" s="12">
        <v>59</v>
      </c>
      <c r="K1998" s="12">
        <v>40</v>
      </c>
      <c r="L1998" s="12">
        <v>1</v>
      </c>
      <c r="M1998" s="12">
        <v>1</v>
      </c>
      <c r="N1998" s="12">
        <v>32</v>
      </c>
      <c r="O1998" s="12">
        <v>3</v>
      </c>
      <c r="P1998" s="26">
        <v>22200</v>
      </c>
      <c r="Q1998" s="28">
        <v>648767978</v>
      </c>
      <c r="R1998"/>
      <c r="S1998"/>
    </row>
    <row r="1999" spans="1:19">
      <c r="A1999" s="31">
        <f t="shared" si="125"/>
        <v>75</v>
      </c>
      <c r="B1999" s="32" t="str">
        <f>VLOOKUP(K1999,'Tables to Convert'!$B$4:$C$19,2,FALSE)</f>
        <v>High School Diploma</v>
      </c>
      <c r="C1999" s="33">
        <f t="shared" si="126"/>
        <v>0</v>
      </c>
      <c r="D1999" s="32" t="str">
        <f>VLOOKUP(L1999,'Tables to Convert'!$E$3:$F$7,2,FALSE)</f>
        <v>White</v>
      </c>
      <c r="E1999" s="32" t="str">
        <f>VLOOKUP(M1999,'Tables to Convert'!$H$3:$I$5,2,FALSE)</f>
        <v>Male</v>
      </c>
      <c r="F1999" s="32" t="str">
        <f>VLOOKUP(N1999,'Tables to Convert'!$K$3:$L$8,2,FALSE)</f>
        <v>Indiana</v>
      </c>
      <c r="G1999" s="40">
        <f t="shared" si="127"/>
        <v>52</v>
      </c>
      <c r="H1999" s="34">
        <f t="shared" si="128"/>
        <v>7</v>
      </c>
      <c r="I1999" s="12">
        <v>75</v>
      </c>
      <c r="J1999" s="12">
        <v>52</v>
      </c>
      <c r="K1999" s="12">
        <v>39</v>
      </c>
      <c r="L1999" s="12">
        <v>1</v>
      </c>
      <c r="M1999" s="12">
        <v>1</v>
      </c>
      <c r="N1999" s="12">
        <v>32</v>
      </c>
      <c r="O1999" s="12">
        <v>7</v>
      </c>
      <c r="P1999" s="26">
        <v>0</v>
      </c>
      <c r="Q1999" s="28">
        <v>732551628</v>
      </c>
      <c r="R1999"/>
      <c r="S1999"/>
    </row>
    <row r="2000" spans="1:19">
      <c r="A2000" s="31">
        <f t="shared" si="125"/>
        <v>40</v>
      </c>
      <c r="B2000" s="32" t="str">
        <f>VLOOKUP(K2000,'Tables to Convert'!$B$4:$C$19,2,FALSE)</f>
        <v>Some College</v>
      </c>
      <c r="C2000" s="33">
        <f t="shared" si="126"/>
        <v>17000</v>
      </c>
      <c r="D2000" s="32" t="str">
        <f>VLOOKUP(L2000,'Tables to Convert'!$E$3:$F$7,2,FALSE)</f>
        <v>White</v>
      </c>
      <c r="E2000" s="32" t="str">
        <f>VLOOKUP(M2000,'Tables to Convert'!$H$3:$I$5,2,FALSE)</f>
        <v>Female</v>
      </c>
      <c r="F2000" s="32" t="str">
        <f>VLOOKUP(N2000,'Tables to Convert'!$K$3:$L$8,2,FALSE)</f>
        <v>Indiana</v>
      </c>
      <c r="G2000" s="40">
        <f t="shared" si="127"/>
        <v>52</v>
      </c>
      <c r="H2000" s="34">
        <f t="shared" si="128"/>
        <v>7</v>
      </c>
      <c r="I2000" s="12">
        <v>40</v>
      </c>
      <c r="J2000" s="12">
        <v>52</v>
      </c>
      <c r="K2000" s="12">
        <v>41</v>
      </c>
      <c r="L2000" s="12">
        <v>1</v>
      </c>
      <c r="M2000" s="12">
        <v>2</v>
      </c>
      <c r="N2000" s="12">
        <v>32</v>
      </c>
      <c r="O2000" s="12">
        <v>7</v>
      </c>
      <c r="P2000" s="26">
        <v>17000</v>
      </c>
      <c r="Q2000" s="28">
        <v>903205560</v>
      </c>
      <c r="R2000"/>
      <c r="S2000"/>
    </row>
    <row r="2001" spans="1:19">
      <c r="A2001" s="31">
        <f t="shared" si="125"/>
        <v>40</v>
      </c>
      <c r="B2001" s="32" t="str">
        <f>VLOOKUP(K2001,'Tables to Convert'!$B$4:$C$19,2,FALSE)</f>
        <v>High School Diploma</v>
      </c>
      <c r="C2001" s="33">
        <f t="shared" si="126"/>
        <v>16800</v>
      </c>
      <c r="D2001" s="32" t="str">
        <f>VLOOKUP(L2001,'Tables to Convert'!$E$3:$F$7,2,FALSE)</f>
        <v>White</v>
      </c>
      <c r="E2001" s="32" t="str">
        <f>VLOOKUP(M2001,'Tables to Convert'!$H$3:$I$5,2,FALSE)</f>
        <v>Male</v>
      </c>
      <c r="F2001" s="32" t="str">
        <f>VLOOKUP(N2001,'Tables to Convert'!$K$3:$L$8,2,FALSE)</f>
        <v>Indiana</v>
      </c>
      <c r="G2001" s="40">
        <f t="shared" si="127"/>
        <v>44</v>
      </c>
      <c r="H2001" s="34">
        <f t="shared" si="128"/>
        <v>2</v>
      </c>
      <c r="I2001" s="12">
        <v>40</v>
      </c>
      <c r="J2001" s="12">
        <v>44</v>
      </c>
      <c r="K2001" s="12">
        <v>39</v>
      </c>
      <c r="L2001" s="12">
        <v>1</v>
      </c>
      <c r="M2001" s="12">
        <v>1</v>
      </c>
      <c r="N2001" s="12">
        <v>32</v>
      </c>
      <c r="O2001" s="12">
        <v>2</v>
      </c>
      <c r="P2001" s="26">
        <v>16800</v>
      </c>
      <c r="Q2001" s="28">
        <v>404788580</v>
      </c>
      <c r="R2001"/>
      <c r="S2001"/>
    </row>
    <row r="2002" spans="1:19">
      <c r="A2002" s="31">
        <f t="shared" si="125"/>
        <v>40</v>
      </c>
      <c r="B2002" s="32" t="str">
        <f>VLOOKUP(K2002,'Tables to Convert'!$B$4:$C$19,2,FALSE)</f>
        <v>11th Grade</v>
      </c>
      <c r="C2002" s="33">
        <f t="shared" si="126"/>
        <v>36000</v>
      </c>
      <c r="D2002" s="32" t="str">
        <f>VLOOKUP(L2002,'Tables to Convert'!$E$3:$F$7,2,FALSE)</f>
        <v>White</v>
      </c>
      <c r="E2002" s="32" t="str">
        <f>VLOOKUP(M2002,'Tables to Convert'!$H$3:$I$5,2,FALSE)</f>
        <v>Male</v>
      </c>
      <c r="F2002" s="32" t="str">
        <f>VLOOKUP(N2002,'Tables to Convert'!$K$3:$L$8,2,FALSE)</f>
        <v>Indiana</v>
      </c>
      <c r="G2002" s="40">
        <f t="shared" si="127"/>
        <v>41</v>
      </c>
      <c r="H2002" s="34">
        <f t="shared" si="128"/>
        <v>2</v>
      </c>
      <c r="I2002" s="12">
        <v>40</v>
      </c>
      <c r="J2002" s="12">
        <v>41</v>
      </c>
      <c r="K2002" s="12">
        <v>37</v>
      </c>
      <c r="L2002" s="12">
        <v>1</v>
      </c>
      <c r="M2002" s="12">
        <v>1</v>
      </c>
      <c r="N2002" s="12">
        <v>32</v>
      </c>
      <c r="O2002" s="12">
        <v>2</v>
      </c>
      <c r="P2002" s="26">
        <v>36000</v>
      </c>
      <c r="Q2002" s="28">
        <v>734040845</v>
      </c>
      <c r="R2002"/>
      <c r="S2002"/>
    </row>
    <row r="2003" spans="1:19">
      <c r="A2003" s="31">
        <f t="shared" si="125"/>
        <v>40</v>
      </c>
      <c r="B2003" s="32" t="str">
        <f>VLOOKUP(K2003,'Tables to Convert'!$B$4:$C$19,2,FALSE)</f>
        <v>High School Diploma</v>
      </c>
      <c r="C2003" s="33">
        <f t="shared" si="126"/>
        <v>22000</v>
      </c>
      <c r="D2003" s="32" t="str">
        <f>VLOOKUP(L2003,'Tables to Convert'!$E$3:$F$7,2,FALSE)</f>
        <v>White</v>
      </c>
      <c r="E2003" s="32" t="str">
        <f>VLOOKUP(M2003,'Tables to Convert'!$H$3:$I$5,2,FALSE)</f>
        <v>Male</v>
      </c>
      <c r="F2003" s="32" t="str">
        <f>VLOOKUP(N2003,'Tables to Convert'!$K$3:$L$8,2,FALSE)</f>
        <v>Indiana</v>
      </c>
      <c r="G2003" s="40">
        <f t="shared" si="127"/>
        <v>38</v>
      </c>
      <c r="H2003" s="34">
        <f t="shared" si="128"/>
        <v>2</v>
      </c>
      <c r="I2003" s="12">
        <v>40</v>
      </c>
      <c r="J2003" s="12">
        <v>38</v>
      </c>
      <c r="K2003" s="12">
        <v>39</v>
      </c>
      <c r="L2003" s="12">
        <v>1</v>
      </c>
      <c r="M2003" s="12">
        <v>1</v>
      </c>
      <c r="N2003" s="12">
        <v>32</v>
      </c>
      <c r="O2003" s="12">
        <v>2</v>
      </c>
      <c r="P2003" s="26">
        <v>22000</v>
      </c>
      <c r="Q2003" s="28">
        <v>446955833</v>
      </c>
      <c r="R2003"/>
      <c r="S2003"/>
    </row>
    <row r="2004" spans="1:19">
      <c r="A2004" s="31">
        <f t="shared" si="125"/>
        <v>40</v>
      </c>
      <c r="B2004" s="32" t="str">
        <f>VLOOKUP(K2004,'Tables to Convert'!$B$4:$C$19,2,FALSE)</f>
        <v>High School Diploma</v>
      </c>
      <c r="C2004" s="33">
        <f t="shared" si="126"/>
        <v>8000</v>
      </c>
      <c r="D2004" s="32" t="str">
        <f>VLOOKUP(L2004,'Tables to Convert'!$E$3:$F$7,2,FALSE)</f>
        <v>White</v>
      </c>
      <c r="E2004" s="32" t="str">
        <f>VLOOKUP(M2004,'Tables to Convert'!$H$3:$I$5,2,FALSE)</f>
        <v>Female</v>
      </c>
      <c r="F2004" s="32" t="str">
        <f>VLOOKUP(N2004,'Tables to Convert'!$K$3:$L$8,2,FALSE)</f>
        <v>Indiana</v>
      </c>
      <c r="G2004" s="40">
        <f t="shared" si="127"/>
        <v>36</v>
      </c>
      <c r="H2004" s="34">
        <f t="shared" si="128"/>
        <v>2</v>
      </c>
      <c r="I2004" s="12">
        <v>40</v>
      </c>
      <c r="J2004" s="12">
        <v>36</v>
      </c>
      <c r="K2004" s="12">
        <v>39</v>
      </c>
      <c r="L2004" s="12">
        <v>1</v>
      </c>
      <c r="M2004" s="12">
        <v>2</v>
      </c>
      <c r="N2004" s="12">
        <v>32</v>
      </c>
      <c r="O2004" s="12">
        <v>2</v>
      </c>
      <c r="P2004" s="26">
        <v>8000</v>
      </c>
      <c r="Q2004" s="28">
        <v>763903802</v>
      </c>
      <c r="R2004"/>
      <c r="S2004"/>
    </row>
    <row r="2005" spans="1:19">
      <c r="A2005" s="31">
        <f t="shared" si="125"/>
        <v>50</v>
      </c>
      <c r="B2005" s="32" t="str">
        <f>VLOOKUP(K2005,'Tables to Convert'!$B$4:$C$19,2,FALSE)</f>
        <v>Some College</v>
      </c>
      <c r="C2005" s="33">
        <f t="shared" si="126"/>
        <v>0</v>
      </c>
      <c r="D2005" s="32" t="str">
        <f>VLOOKUP(L2005,'Tables to Convert'!$E$3:$F$7,2,FALSE)</f>
        <v>White</v>
      </c>
      <c r="E2005" s="32" t="str">
        <f>VLOOKUP(M2005,'Tables to Convert'!$H$3:$I$5,2,FALSE)</f>
        <v>Female</v>
      </c>
      <c r="F2005" s="32" t="str">
        <f>VLOOKUP(N2005,'Tables to Convert'!$K$3:$L$8,2,FALSE)</f>
        <v>Indiana</v>
      </c>
      <c r="G2005" s="40">
        <f t="shared" si="127"/>
        <v>39</v>
      </c>
      <c r="H2005" s="34">
        <f t="shared" si="128"/>
        <v>2</v>
      </c>
      <c r="I2005" s="12">
        <v>50</v>
      </c>
      <c r="J2005" s="12">
        <v>39</v>
      </c>
      <c r="K2005" s="12">
        <v>43</v>
      </c>
      <c r="L2005" s="12">
        <v>1</v>
      </c>
      <c r="M2005" s="12">
        <v>2</v>
      </c>
      <c r="N2005" s="12">
        <v>32</v>
      </c>
      <c r="O2005" s="12">
        <v>2</v>
      </c>
      <c r="P2005" s="26">
        <v>0</v>
      </c>
      <c r="Q2005" s="28">
        <v>357431052</v>
      </c>
      <c r="R2005"/>
      <c r="S2005"/>
    </row>
    <row r="2006" spans="1:19">
      <c r="A2006" s="31">
        <f t="shared" si="125"/>
        <v>40</v>
      </c>
      <c r="B2006" s="32" t="str">
        <f>VLOOKUP(K2006,'Tables to Convert'!$B$4:$C$19,2,FALSE)</f>
        <v>8th Grade or Less</v>
      </c>
      <c r="C2006" s="33">
        <f t="shared" si="126"/>
        <v>3000</v>
      </c>
      <c r="D2006" s="32" t="str">
        <f>VLOOKUP(L2006,'Tables to Convert'!$E$3:$F$7,2,FALSE)</f>
        <v>White</v>
      </c>
      <c r="E2006" s="32" t="str">
        <f>VLOOKUP(M2006,'Tables to Convert'!$H$3:$I$5,2,FALSE)</f>
        <v>Female</v>
      </c>
      <c r="F2006" s="32" t="str">
        <f>VLOOKUP(N2006,'Tables to Convert'!$K$3:$L$8,2,FALSE)</f>
        <v>Indiana</v>
      </c>
      <c r="G2006" s="40">
        <f t="shared" si="127"/>
        <v>46</v>
      </c>
      <c r="H2006" s="34">
        <f t="shared" si="128"/>
        <v>2</v>
      </c>
      <c r="I2006" s="12">
        <v>40</v>
      </c>
      <c r="J2006" s="12">
        <v>46</v>
      </c>
      <c r="K2006" s="12">
        <v>34</v>
      </c>
      <c r="L2006" s="12">
        <v>1</v>
      </c>
      <c r="M2006" s="12">
        <v>2</v>
      </c>
      <c r="N2006" s="12">
        <v>32</v>
      </c>
      <c r="O2006" s="12">
        <v>2</v>
      </c>
      <c r="P2006" s="26">
        <v>3000</v>
      </c>
      <c r="Q2006" s="28">
        <v>164968211</v>
      </c>
      <c r="R2006"/>
      <c r="S2006"/>
    </row>
    <row r="2007" spans="1:19">
      <c r="A2007" s="31">
        <f t="shared" si="125"/>
        <v>55</v>
      </c>
      <c r="B2007" s="32" t="str">
        <f>VLOOKUP(K2007,'Tables to Convert'!$B$4:$C$19,2,FALSE)</f>
        <v>High School Diploma</v>
      </c>
      <c r="C2007" s="33">
        <f t="shared" si="126"/>
        <v>6200</v>
      </c>
      <c r="D2007" s="32" t="str">
        <f>VLOOKUP(L2007,'Tables to Convert'!$E$3:$F$7,2,FALSE)</f>
        <v>White</v>
      </c>
      <c r="E2007" s="32" t="str">
        <f>VLOOKUP(M2007,'Tables to Convert'!$H$3:$I$5,2,FALSE)</f>
        <v>Male</v>
      </c>
      <c r="F2007" s="32" t="str">
        <f>VLOOKUP(N2007,'Tables to Convert'!$K$3:$L$8,2,FALSE)</f>
        <v>Indiana</v>
      </c>
      <c r="G2007" s="40">
        <f t="shared" si="127"/>
        <v>58</v>
      </c>
      <c r="H2007" s="34">
        <f t="shared" si="128"/>
        <v>1</v>
      </c>
      <c r="I2007" s="12">
        <v>55</v>
      </c>
      <c r="J2007" s="12">
        <v>58</v>
      </c>
      <c r="K2007" s="12">
        <v>39</v>
      </c>
      <c r="L2007" s="12">
        <v>1</v>
      </c>
      <c r="M2007" s="12">
        <v>1</v>
      </c>
      <c r="N2007" s="12">
        <v>32</v>
      </c>
      <c r="O2007" s="12">
        <v>1</v>
      </c>
      <c r="P2007" s="26">
        <v>6200</v>
      </c>
      <c r="Q2007" s="28">
        <v>841331060</v>
      </c>
      <c r="R2007"/>
      <c r="S2007"/>
    </row>
    <row r="2008" spans="1:19">
      <c r="A2008" s="31">
        <f t="shared" si="125"/>
        <v>40</v>
      </c>
      <c r="B2008" s="32" t="str">
        <f>VLOOKUP(K2008,'Tables to Convert'!$B$4:$C$19,2,FALSE)</f>
        <v>Some College</v>
      </c>
      <c r="C2008" s="33">
        <f t="shared" si="126"/>
        <v>18720</v>
      </c>
      <c r="D2008" s="32" t="str">
        <f>VLOOKUP(L2008,'Tables to Convert'!$E$3:$F$7,2,FALSE)</f>
        <v>White</v>
      </c>
      <c r="E2008" s="32" t="str">
        <f>VLOOKUP(M2008,'Tables to Convert'!$H$3:$I$5,2,FALSE)</f>
        <v>Female</v>
      </c>
      <c r="F2008" s="32" t="str">
        <f>VLOOKUP(N2008,'Tables to Convert'!$K$3:$L$8,2,FALSE)</f>
        <v>Indiana</v>
      </c>
      <c r="G2008" s="40">
        <f t="shared" si="127"/>
        <v>54</v>
      </c>
      <c r="H2008" s="34">
        <f t="shared" si="128"/>
        <v>1</v>
      </c>
      <c r="I2008" s="12">
        <v>40</v>
      </c>
      <c r="J2008" s="12">
        <v>54</v>
      </c>
      <c r="K2008" s="12">
        <v>40</v>
      </c>
      <c r="L2008" s="12">
        <v>1</v>
      </c>
      <c r="M2008" s="12">
        <v>2</v>
      </c>
      <c r="N2008" s="12">
        <v>32</v>
      </c>
      <c r="O2008" s="12">
        <v>1</v>
      </c>
      <c r="P2008" s="26">
        <v>18720</v>
      </c>
      <c r="Q2008" s="28">
        <v>664871173</v>
      </c>
      <c r="R2008"/>
      <c r="S2008"/>
    </row>
    <row r="2009" spans="1:19">
      <c r="A2009" s="31">
        <f t="shared" si="125"/>
        <v>40</v>
      </c>
      <c r="B2009" s="32" t="str">
        <f>VLOOKUP(K2009,'Tables to Convert'!$B$4:$C$19,2,FALSE)</f>
        <v>Some College</v>
      </c>
      <c r="C2009" s="33">
        <f t="shared" si="126"/>
        <v>41066</v>
      </c>
      <c r="D2009" s="32" t="str">
        <f>VLOOKUP(L2009,'Tables to Convert'!$E$3:$F$7,2,FALSE)</f>
        <v>White</v>
      </c>
      <c r="E2009" s="32" t="str">
        <f>VLOOKUP(M2009,'Tables to Convert'!$H$3:$I$5,2,FALSE)</f>
        <v>Male</v>
      </c>
      <c r="F2009" s="32" t="str">
        <f>VLOOKUP(N2009,'Tables to Convert'!$K$3:$L$8,2,FALSE)</f>
        <v>Indiana</v>
      </c>
      <c r="G2009" s="40">
        <f t="shared" si="127"/>
        <v>51</v>
      </c>
      <c r="H2009" s="34">
        <f t="shared" si="128"/>
        <v>2</v>
      </c>
      <c r="I2009" s="12">
        <v>40</v>
      </c>
      <c r="J2009" s="12">
        <v>51</v>
      </c>
      <c r="K2009" s="12">
        <v>41</v>
      </c>
      <c r="L2009" s="12">
        <v>1</v>
      </c>
      <c r="M2009" s="12">
        <v>1</v>
      </c>
      <c r="N2009" s="12">
        <v>32</v>
      </c>
      <c r="O2009" s="12">
        <v>2</v>
      </c>
      <c r="P2009" s="26">
        <v>41066</v>
      </c>
      <c r="Q2009" s="28">
        <v>44291844</v>
      </c>
      <c r="R2009"/>
      <c r="S2009"/>
    </row>
    <row r="2010" spans="1:19">
      <c r="A2010" s="31">
        <f t="shared" si="125"/>
        <v>35</v>
      </c>
      <c r="B2010" s="32" t="str">
        <f>VLOOKUP(K2010,'Tables to Convert'!$B$4:$C$19,2,FALSE)</f>
        <v>High School Diploma</v>
      </c>
      <c r="C2010" s="33">
        <f t="shared" si="126"/>
        <v>10000</v>
      </c>
      <c r="D2010" s="32" t="str">
        <f>VLOOKUP(L2010,'Tables to Convert'!$E$3:$F$7,2,FALSE)</f>
        <v>White</v>
      </c>
      <c r="E2010" s="32" t="str">
        <f>VLOOKUP(M2010,'Tables to Convert'!$H$3:$I$5,2,FALSE)</f>
        <v>Female</v>
      </c>
      <c r="F2010" s="32" t="str">
        <f>VLOOKUP(N2010,'Tables to Convert'!$K$3:$L$8,2,FALSE)</f>
        <v>Indiana</v>
      </c>
      <c r="G2010" s="40">
        <f t="shared" si="127"/>
        <v>31</v>
      </c>
      <c r="H2010" s="34">
        <f t="shared" si="128"/>
        <v>2</v>
      </c>
      <c r="I2010" s="12">
        <v>35</v>
      </c>
      <c r="J2010" s="12">
        <v>31</v>
      </c>
      <c r="K2010" s="12">
        <v>39</v>
      </c>
      <c r="L2010" s="12">
        <v>1</v>
      </c>
      <c r="M2010" s="12">
        <v>2</v>
      </c>
      <c r="N2010" s="12">
        <v>32</v>
      </c>
      <c r="O2010" s="12">
        <v>2</v>
      </c>
      <c r="P2010" s="26">
        <v>10000</v>
      </c>
      <c r="Q2010" s="28">
        <v>613960499</v>
      </c>
      <c r="R2010"/>
      <c r="S2010"/>
    </row>
    <row r="2011" spans="1:19">
      <c r="A2011" s="31">
        <f t="shared" si="125"/>
        <v>40</v>
      </c>
      <c r="B2011" s="32" t="str">
        <f>VLOOKUP(K2011,'Tables to Convert'!$B$4:$C$19,2,FALSE)</f>
        <v>11th Grade</v>
      </c>
      <c r="C2011" s="33">
        <f t="shared" si="126"/>
        <v>21500</v>
      </c>
      <c r="D2011" s="32" t="str">
        <f>VLOOKUP(L2011,'Tables to Convert'!$E$3:$F$7,2,FALSE)</f>
        <v>White</v>
      </c>
      <c r="E2011" s="32" t="str">
        <f>VLOOKUP(M2011,'Tables to Convert'!$H$3:$I$5,2,FALSE)</f>
        <v>Male</v>
      </c>
      <c r="F2011" s="32" t="str">
        <f>VLOOKUP(N2011,'Tables to Convert'!$K$3:$L$8,2,FALSE)</f>
        <v>Indiana</v>
      </c>
      <c r="G2011" s="40">
        <f t="shared" si="127"/>
        <v>31</v>
      </c>
      <c r="H2011" s="34">
        <f t="shared" si="128"/>
        <v>2</v>
      </c>
      <c r="I2011" s="12">
        <v>40</v>
      </c>
      <c r="J2011" s="12">
        <v>31</v>
      </c>
      <c r="K2011" s="12">
        <v>38</v>
      </c>
      <c r="L2011" s="12">
        <v>1</v>
      </c>
      <c r="M2011" s="12">
        <v>1</v>
      </c>
      <c r="N2011" s="12">
        <v>32</v>
      </c>
      <c r="O2011" s="12">
        <v>2</v>
      </c>
      <c r="P2011" s="26">
        <v>21500</v>
      </c>
      <c r="Q2011" s="28">
        <v>677422734</v>
      </c>
      <c r="R2011"/>
      <c r="S2011"/>
    </row>
    <row r="2012" spans="1:19">
      <c r="A2012" s="31">
        <f t="shared" si="125"/>
        <v>40</v>
      </c>
      <c r="B2012" s="32" t="str">
        <f>VLOOKUP(K2012,'Tables to Convert'!$B$4:$C$19,2,FALSE)</f>
        <v>High School Diploma</v>
      </c>
      <c r="C2012" s="33">
        <f t="shared" si="126"/>
        <v>22000</v>
      </c>
      <c r="D2012" s="32" t="str">
        <f>VLOOKUP(L2012,'Tables to Convert'!$E$3:$F$7,2,FALSE)</f>
        <v>White</v>
      </c>
      <c r="E2012" s="32" t="str">
        <f>VLOOKUP(M2012,'Tables to Convert'!$H$3:$I$5,2,FALSE)</f>
        <v>Female</v>
      </c>
      <c r="F2012" s="32" t="str">
        <f>VLOOKUP(N2012,'Tables to Convert'!$K$3:$L$8,2,FALSE)</f>
        <v>Indiana</v>
      </c>
      <c r="G2012" s="40">
        <f t="shared" si="127"/>
        <v>52</v>
      </c>
      <c r="H2012" s="34">
        <f t="shared" si="128"/>
        <v>1</v>
      </c>
      <c r="I2012" s="12">
        <v>40</v>
      </c>
      <c r="J2012" s="12">
        <v>52</v>
      </c>
      <c r="K2012" s="12">
        <v>39</v>
      </c>
      <c r="L2012" s="12">
        <v>1</v>
      </c>
      <c r="M2012" s="12">
        <v>2</v>
      </c>
      <c r="N2012" s="12">
        <v>32</v>
      </c>
      <c r="O2012" s="12">
        <v>1</v>
      </c>
      <c r="P2012" s="26">
        <v>22000</v>
      </c>
      <c r="Q2012" s="28">
        <v>792939777</v>
      </c>
      <c r="R2012"/>
      <c r="S2012"/>
    </row>
    <row r="2013" spans="1:19">
      <c r="A2013" s="31">
        <f t="shared" si="125"/>
        <v>0</v>
      </c>
      <c r="B2013" s="32" t="str">
        <f>VLOOKUP(K2013,'Tables to Convert'!$B$4:$C$19,2,FALSE)</f>
        <v>High School Diploma</v>
      </c>
      <c r="C2013" s="33">
        <f t="shared" si="126"/>
        <v>82925</v>
      </c>
      <c r="D2013" s="32" t="str">
        <f>VLOOKUP(L2013,'Tables to Convert'!$E$3:$F$7,2,FALSE)</f>
        <v>White</v>
      </c>
      <c r="E2013" s="32" t="str">
        <f>VLOOKUP(M2013,'Tables to Convert'!$H$3:$I$5,2,FALSE)</f>
        <v>Male</v>
      </c>
      <c r="F2013" s="32" t="str">
        <f>VLOOKUP(N2013,'Tables to Convert'!$K$3:$L$8,2,FALSE)</f>
        <v>Indiana</v>
      </c>
      <c r="G2013" s="40">
        <f t="shared" si="127"/>
        <v>55</v>
      </c>
      <c r="H2013" s="34">
        <f t="shared" si="128"/>
        <v>1</v>
      </c>
      <c r="I2013" s="12">
        <v>0</v>
      </c>
      <c r="J2013" s="12">
        <v>55</v>
      </c>
      <c r="K2013" s="12">
        <v>39</v>
      </c>
      <c r="L2013" s="12">
        <v>1</v>
      </c>
      <c r="M2013" s="12">
        <v>1</v>
      </c>
      <c r="N2013" s="12">
        <v>32</v>
      </c>
      <c r="O2013" s="12">
        <v>1</v>
      </c>
      <c r="P2013" s="26">
        <v>82925</v>
      </c>
      <c r="Q2013" s="28">
        <v>756000289</v>
      </c>
      <c r="R2013"/>
      <c r="S2013"/>
    </row>
    <row r="2014" spans="1:19">
      <c r="A2014" s="31">
        <f t="shared" si="125"/>
        <v>40</v>
      </c>
      <c r="B2014" s="32" t="str">
        <f>VLOOKUP(K2014,'Tables to Convert'!$B$4:$C$19,2,FALSE)</f>
        <v>Some College</v>
      </c>
      <c r="C2014" s="33">
        <f t="shared" si="126"/>
        <v>43000</v>
      </c>
      <c r="D2014" s="32" t="str">
        <f>VLOOKUP(L2014,'Tables to Convert'!$E$3:$F$7,2,FALSE)</f>
        <v>White</v>
      </c>
      <c r="E2014" s="32" t="str">
        <f>VLOOKUP(M2014,'Tables to Convert'!$H$3:$I$5,2,FALSE)</f>
        <v>Female</v>
      </c>
      <c r="F2014" s="32" t="str">
        <f>VLOOKUP(N2014,'Tables to Convert'!$K$3:$L$8,2,FALSE)</f>
        <v>Indiana</v>
      </c>
      <c r="G2014" s="40">
        <f t="shared" si="127"/>
        <v>45</v>
      </c>
      <c r="H2014" s="34">
        <f t="shared" si="128"/>
        <v>4</v>
      </c>
      <c r="I2014" s="12">
        <v>40</v>
      </c>
      <c r="J2014" s="12">
        <v>45</v>
      </c>
      <c r="K2014" s="12">
        <v>43</v>
      </c>
      <c r="L2014" s="12">
        <v>1</v>
      </c>
      <c r="M2014" s="12">
        <v>2</v>
      </c>
      <c r="N2014" s="12">
        <v>32</v>
      </c>
      <c r="O2014" s="12">
        <v>4</v>
      </c>
      <c r="P2014" s="26">
        <v>43000</v>
      </c>
      <c r="Q2014" s="28">
        <v>58987578</v>
      </c>
      <c r="R2014"/>
      <c r="S2014"/>
    </row>
    <row r="2015" spans="1:19">
      <c r="A2015" s="31">
        <f t="shared" si="125"/>
        <v>50</v>
      </c>
      <c r="B2015" s="32" t="str">
        <f>VLOOKUP(K2015,'Tables to Convert'!$B$4:$C$19,2,FALSE)</f>
        <v>Some College</v>
      </c>
      <c r="C2015" s="33">
        <f t="shared" si="126"/>
        <v>26000</v>
      </c>
      <c r="D2015" s="32" t="str">
        <f>VLOOKUP(L2015,'Tables to Convert'!$E$3:$F$7,2,FALSE)</f>
        <v>White</v>
      </c>
      <c r="E2015" s="32" t="str">
        <f>VLOOKUP(M2015,'Tables to Convert'!$H$3:$I$5,2,FALSE)</f>
        <v>Male</v>
      </c>
      <c r="F2015" s="32" t="str">
        <f>VLOOKUP(N2015,'Tables to Convert'!$K$3:$L$8,2,FALSE)</f>
        <v>Indiana</v>
      </c>
      <c r="G2015" s="40">
        <f t="shared" si="127"/>
        <v>36</v>
      </c>
      <c r="H2015" s="34">
        <f t="shared" si="128"/>
        <v>8</v>
      </c>
      <c r="I2015" s="12">
        <v>50</v>
      </c>
      <c r="J2015" s="12">
        <v>36</v>
      </c>
      <c r="K2015" s="12">
        <v>42</v>
      </c>
      <c r="L2015" s="12">
        <v>1</v>
      </c>
      <c r="M2015" s="12">
        <v>1</v>
      </c>
      <c r="N2015" s="12">
        <v>32</v>
      </c>
      <c r="O2015" s="12">
        <v>8</v>
      </c>
      <c r="P2015" s="26">
        <v>26000</v>
      </c>
      <c r="Q2015" s="28">
        <v>494112799</v>
      </c>
      <c r="R2015"/>
      <c r="S2015"/>
    </row>
    <row r="2016" spans="1:19">
      <c r="A2016" s="31">
        <f t="shared" si="125"/>
        <v>36</v>
      </c>
      <c r="B2016" s="32" t="str">
        <f>VLOOKUP(K2016,'Tables to Convert'!$B$4:$C$19,2,FALSE)</f>
        <v>Some College</v>
      </c>
      <c r="C2016" s="33">
        <f t="shared" si="126"/>
        <v>30400</v>
      </c>
      <c r="D2016" s="32" t="str">
        <f>VLOOKUP(L2016,'Tables to Convert'!$E$3:$F$7,2,FALSE)</f>
        <v>White</v>
      </c>
      <c r="E2016" s="32" t="str">
        <f>VLOOKUP(M2016,'Tables to Convert'!$H$3:$I$5,2,FALSE)</f>
        <v>Female</v>
      </c>
      <c r="F2016" s="32" t="str">
        <f>VLOOKUP(N2016,'Tables to Convert'!$K$3:$L$8,2,FALSE)</f>
        <v>Indiana</v>
      </c>
      <c r="G2016" s="40">
        <f t="shared" si="127"/>
        <v>33</v>
      </c>
      <c r="H2016" s="34">
        <f t="shared" si="128"/>
        <v>8</v>
      </c>
      <c r="I2016" s="12">
        <v>36</v>
      </c>
      <c r="J2016" s="12">
        <v>33</v>
      </c>
      <c r="K2016" s="12">
        <v>42</v>
      </c>
      <c r="L2016" s="12">
        <v>1</v>
      </c>
      <c r="M2016" s="12">
        <v>2</v>
      </c>
      <c r="N2016" s="12">
        <v>32</v>
      </c>
      <c r="O2016" s="12">
        <v>8</v>
      </c>
      <c r="P2016" s="26">
        <v>30400</v>
      </c>
      <c r="Q2016" s="28">
        <v>247426228</v>
      </c>
      <c r="R2016"/>
      <c r="S2016"/>
    </row>
    <row r="2017" spans="1:19">
      <c r="A2017" s="31">
        <f t="shared" si="125"/>
        <v>40</v>
      </c>
      <c r="B2017" s="32" t="str">
        <f>VLOOKUP(K2017,'Tables to Convert'!$B$4:$C$19,2,FALSE)</f>
        <v>High School Diploma</v>
      </c>
      <c r="C2017" s="33">
        <f t="shared" si="126"/>
        <v>11960</v>
      </c>
      <c r="D2017" s="32" t="str">
        <f>VLOOKUP(L2017,'Tables to Convert'!$E$3:$F$7,2,FALSE)</f>
        <v>White</v>
      </c>
      <c r="E2017" s="32" t="str">
        <f>VLOOKUP(M2017,'Tables to Convert'!$H$3:$I$5,2,FALSE)</f>
        <v>Female</v>
      </c>
      <c r="F2017" s="32" t="str">
        <f>VLOOKUP(N2017,'Tables to Convert'!$K$3:$L$8,2,FALSE)</f>
        <v>Indiana</v>
      </c>
      <c r="G2017" s="40">
        <f t="shared" si="127"/>
        <v>51</v>
      </c>
      <c r="H2017" s="34">
        <f t="shared" si="128"/>
        <v>8</v>
      </c>
      <c r="I2017" s="12">
        <v>40</v>
      </c>
      <c r="J2017" s="12">
        <v>51</v>
      </c>
      <c r="K2017" s="12">
        <v>39</v>
      </c>
      <c r="L2017" s="12">
        <v>1</v>
      </c>
      <c r="M2017" s="12">
        <v>2</v>
      </c>
      <c r="N2017" s="12">
        <v>32</v>
      </c>
      <c r="O2017" s="12">
        <v>8</v>
      </c>
      <c r="P2017" s="26">
        <v>11960</v>
      </c>
      <c r="Q2017" s="28">
        <v>306392590</v>
      </c>
      <c r="R2017"/>
      <c r="S2017"/>
    </row>
    <row r="2018" spans="1:19">
      <c r="A2018" s="31">
        <f t="shared" si="125"/>
        <v>65</v>
      </c>
      <c r="B2018" s="32" t="str">
        <f>VLOOKUP(K2018,'Tables to Convert'!$B$4:$C$19,2,FALSE)</f>
        <v>Some College</v>
      </c>
      <c r="C2018" s="33">
        <f t="shared" si="126"/>
        <v>28990</v>
      </c>
      <c r="D2018" s="32" t="str">
        <f>VLOOKUP(L2018,'Tables to Convert'!$E$3:$F$7,2,FALSE)</f>
        <v>White</v>
      </c>
      <c r="E2018" s="32" t="str">
        <f>VLOOKUP(M2018,'Tables to Convert'!$H$3:$I$5,2,FALSE)</f>
        <v>Male</v>
      </c>
      <c r="F2018" s="32" t="str">
        <f>VLOOKUP(N2018,'Tables to Convert'!$K$3:$L$8,2,FALSE)</f>
        <v>Indiana</v>
      </c>
      <c r="G2018" s="40">
        <f t="shared" si="127"/>
        <v>51</v>
      </c>
      <c r="H2018" s="34">
        <f t="shared" si="128"/>
        <v>8</v>
      </c>
      <c r="I2018" s="12">
        <v>65</v>
      </c>
      <c r="J2018" s="12">
        <v>51</v>
      </c>
      <c r="K2018" s="12">
        <v>43</v>
      </c>
      <c r="L2018" s="12">
        <v>1</v>
      </c>
      <c r="M2018" s="12">
        <v>1</v>
      </c>
      <c r="N2018" s="12">
        <v>32</v>
      </c>
      <c r="O2018" s="12">
        <v>8</v>
      </c>
      <c r="P2018" s="26">
        <v>28990</v>
      </c>
      <c r="Q2018" s="28">
        <v>446337066</v>
      </c>
      <c r="R2018"/>
      <c r="S2018"/>
    </row>
    <row r="2019" spans="1:19">
      <c r="A2019" s="31">
        <f t="shared" si="125"/>
        <v>40</v>
      </c>
      <c r="B2019" s="32" t="str">
        <f>VLOOKUP(K2019,'Tables to Convert'!$B$4:$C$19,2,FALSE)</f>
        <v>High School Diploma</v>
      </c>
      <c r="C2019" s="33">
        <f t="shared" si="126"/>
        <v>10465</v>
      </c>
      <c r="D2019" s="32" t="str">
        <f>VLOOKUP(L2019,'Tables to Convert'!$E$3:$F$7,2,FALSE)</f>
        <v>White</v>
      </c>
      <c r="E2019" s="32" t="str">
        <f>VLOOKUP(M2019,'Tables to Convert'!$H$3:$I$5,2,FALSE)</f>
        <v>Male</v>
      </c>
      <c r="F2019" s="32" t="str">
        <f>VLOOKUP(N2019,'Tables to Convert'!$K$3:$L$8,2,FALSE)</f>
        <v>Indiana</v>
      </c>
      <c r="G2019" s="40">
        <f t="shared" si="127"/>
        <v>22</v>
      </c>
      <c r="H2019" s="34">
        <f t="shared" si="128"/>
        <v>4</v>
      </c>
      <c r="I2019" s="12">
        <v>40</v>
      </c>
      <c r="J2019" s="12">
        <v>22</v>
      </c>
      <c r="K2019" s="12">
        <v>39</v>
      </c>
      <c r="L2019" s="12">
        <v>1</v>
      </c>
      <c r="M2019" s="12">
        <v>1</v>
      </c>
      <c r="N2019" s="12">
        <v>32</v>
      </c>
      <c r="O2019" s="12">
        <v>4</v>
      </c>
      <c r="P2019" s="26">
        <v>10465</v>
      </c>
      <c r="Q2019" s="28">
        <v>548981015</v>
      </c>
      <c r="R2019"/>
      <c r="S2019"/>
    </row>
    <row r="2020" spans="1:19">
      <c r="A2020" s="31">
        <f t="shared" si="125"/>
        <v>40</v>
      </c>
      <c r="B2020" s="32" t="str">
        <f>VLOOKUP(K2020,'Tables to Convert'!$B$4:$C$19,2,FALSE)</f>
        <v>Some College</v>
      </c>
      <c r="C2020" s="33">
        <f t="shared" si="126"/>
        <v>9840</v>
      </c>
      <c r="D2020" s="32" t="str">
        <f>VLOOKUP(L2020,'Tables to Convert'!$E$3:$F$7,2,FALSE)</f>
        <v>White</v>
      </c>
      <c r="E2020" s="32" t="str">
        <f>VLOOKUP(M2020,'Tables to Convert'!$H$3:$I$5,2,FALSE)</f>
        <v>Female</v>
      </c>
      <c r="F2020" s="32" t="str">
        <f>VLOOKUP(N2020,'Tables to Convert'!$K$3:$L$8,2,FALSE)</f>
        <v>Indiana</v>
      </c>
      <c r="G2020" s="40">
        <f t="shared" si="127"/>
        <v>42</v>
      </c>
      <c r="H2020" s="34">
        <f t="shared" si="128"/>
        <v>6</v>
      </c>
      <c r="I2020" s="12">
        <v>40</v>
      </c>
      <c r="J2020" s="12">
        <v>42</v>
      </c>
      <c r="K2020" s="12">
        <v>40</v>
      </c>
      <c r="L2020" s="12">
        <v>1</v>
      </c>
      <c r="M2020" s="12">
        <v>2</v>
      </c>
      <c r="N2020" s="12">
        <v>32</v>
      </c>
      <c r="O2020" s="12">
        <v>6</v>
      </c>
      <c r="P2020" s="26">
        <v>9840</v>
      </c>
      <c r="Q2020" s="28">
        <v>230203529</v>
      </c>
      <c r="R2020"/>
      <c r="S2020"/>
    </row>
    <row r="2021" spans="1:19">
      <c r="A2021" s="31">
        <f t="shared" si="125"/>
        <v>84</v>
      </c>
      <c r="B2021" s="32" t="str">
        <f>VLOOKUP(K2021,'Tables to Convert'!$B$4:$C$19,2,FALSE)</f>
        <v>High School Diploma</v>
      </c>
      <c r="C2021" s="33">
        <f t="shared" si="126"/>
        <v>67406</v>
      </c>
      <c r="D2021" s="32" t="str">
        <f>VLOOKUP(L2021,'Tables to Convert'!$E$3:$F$7,2,FALSE)</f>
        <v>White</v>
      </c>
      <c r="E2021" s="32" t="str">
        <f>VLOOKUP(M2021,'Tables to Convert'!$H$3:$I$5,2,FALSE)</f>
        <v>Male</v>
      </c>
      <c r="F2021" s="32" t="str">
        <f>VLOOKUP(N2021,'Tables to Convert'!$K$3:$L$8,2,FALSE)</f>
        <v>Indiana</v>
      </c>
      <c r="G2021" s="40">
        <f t="shared" si="127"/>
        <v>44</v>
      </c>
      <c r="H2021" s="34">
        <f t="shared" si="128"/>
        <v>6</v>
      </c>
      <c r="I2021" s="12">
        <v>84</v>
      </c>
      <c r="J2021" s="12">
        <v>44</v>
      </c>
      <c r="K2021" s="12">
        <v>39</v>
      </c>
      <c r="L2021" s="12">
        <v>1</v>
      </c>
      <c r="M2021" s="12">
        <v>1</v>
      </c>
      <c r="N2021" s="12">
        <v>32</v>
      </c>
      <c r="O2021" s="12">
        <v>6</v>
      </c>
      <c r="P2021" s="26">
        <v>67406</v>
      </c>
      <c r="Q2021" s="28">
        <v>177720286</v>
      </c>
      <c r="R2021"/>
      <c r="S2021"/>
    </row>
    <row r="2022" spans="1:19">
      <c r="A2022" s="31">
        <f t="shared" si="125"/>
        <v>40</v>
      </c>
      <c r="B2022" s="32" t="str">
        <f>VLOOKUP(K2022,'Tables to Convert'!$B$4:$C$19,2,FALSE)</f>
        <v>High School Diploma</v>
      </c>
      <c r="C2022" s="33">
        <f t="shared" si="126"/>
        <v>26000</v>
      </c>
      <c r="D2022" s="32" t="str">
        <f>VLOOKUP(L2022,'Tables to Convert'!$E$3:$F$7,2,FALSE)</f>
        <v>White</v>
      </c>
      <c r="E2022" s="32" t="str">
        <f>VLOOKUP(M2022,'Tables to Convert'!$H$3:$I$5,2,FALSE)</f>
        <v>Male</v>
      </c>
      <c r="F2022" s="32" t="str">
        <f>VLOOKUP(N2022,'Tables to Convert'!$K$3:$L$8,2,FALSE)</f>
        <v>Indiana</v>
      </c>
      <c r="G2022" s="40">
        <f t="shared" si="127"/>
        <v>35</v>
      </c>
      <c r="H2022" s="34">
        <f t="shared" si="128"/>
        <v>6</v>
      </c>
      <c r="I2022" s="12">
        <v>40</v>
      </c>
      <c r="J2022" s="12">
        <v>35</v>
      </c>
      <c r="K2022" s="12">
        <v>39</v>
      </c>
      <c r="L2022" s="12">
        <v>1</v>
      </c>
      <c r="M2022" s="12">
        <v>1</v>
      </c>
      <c r="N2022" s="12">
        <v>32</v>
      </c>
      <c r="O2022" s="12">
        <v>6</v>
      </c>
      <c r="P2022" s="26">
        <v>26000</v>
      </c>
      <c r="Q2022" s="28">
        <v>7956752</v>
      </c>
      <c r="R2022"/>
      <c r="S2022"/>
    </row>
    <row r="2023" spans="1:19">
      <c r="A2023" s="31">
        <f t="shared" si="125"/>
        <v>40</v>
      </c>
      <c r="B2023" s="32" t="str">
        <f>VLOOKUP(K2023,'Tables to Convert'!$B$4:$C$19,2,FALSE)</f>
        <v>High School Diploma</v>
      </c>
      <c r="C2023" s="33">
        <f t="shared" si="126"/>
        <v>14000</v>
      </c>
      <c r="D2023" s="32" t="str">
        <f>VLOOKUP(L2023,'Tables to Convert'!$E$3:$F$7,2,FALSE)</f>
        <v>White</v>
      </c>
      <c r="E2023" s="32" t="str">
        <f>VLOOKUP(M2023,'Tables to Convert'!$H$3:$I$5,2,FALSE)</f>
        <v>Female</v>
      </c>
      <c r="F2023" s="32" t="str">
        <f>VLOOKUP(N2023,'Tables to Convert'!$K$3:$L$8,2,FALSE)</f>
        <v>Indiana</v>
      </c>
      <c r="G2023" s="40">
        <f t="shared" si="127"/>
        <v>35</v>
      </c>
      <c r="H2023" s="34">
        <f t="shared" si="128"/>
        <v>6</v>
      </c>
      <c r="I2023" s="12">
        <v>40</v>
      </c>
      <c r="J2023" s="12">
        <v>35</v>
      </c>
      <c r="K2023" s="12">
        <v>39</v>
      </c>
      <c r="L2023" s="12">
        <v>1</v>
      </c>
      <c r="M2023" s="12">
        <v>2</v>
      </c>
      <c r="N2023" s="12">
        <v>32</v>
      </c>
      <c r="O2023" s="12">
        <v>6</v>
      </c>
      <c r="P2023" s="26">
        <v>14000</v>
      </c>
      <c r="Q2023" s="28">
        <v>567851295</v>
      </c>
      <c r="R2023"/>
      <c r="S2023"/>
    </row>
    <row r="2024" spans="1:19">
      <c r="A2024" s="31">
        <f t="shared" si="125"/>
        <v>35</v>
      </c>
      <c r="B2024" s="32" t="str">
        <f>VLOOKUP(K2024,'Tables to Convert'!$B$4:$C$19,2,FALSE)</f>
        <v>Some College</v>
      </c>
      <c r="C2024" s="33">
        <f t="shared" si="126"/>
        <v>7000</v>
      </c>
      <c r="D2024" s="32" t="str">
        <f>VLOOKUP(L2024,'Tables to Convert'!$E$3:$F$7,2,FALSE)</f>
        <v>White</v>
      </c>
      <c r="E2024" s="32" t="str">
        <f>VLOOKUP(M2024,'Tables to Convert'!$H$3:$I$5,2,FALSE)</f>
        <v>Female</v>
      </c>
      <c r="F2024" s="32" t="str">
        <f>VLOOKUP(N2024,'Tables to Convert'!$K$3:$L$8,2,FALSE)</f>
        <v>Indiana</v>
      </c>
      <c r="G2024" s="40">
        <f t="shared" si="127"/>
        <v>23</v>
      </c>
      <c r="H2024" s="34">
        <f t="shared" si="128"/>
        <v>2</v>
      </c>
      <c r="I2024" s="12">
        <v>35</v>
      </c>
      <c r="J2024" s="12">
        <v>23</v>
      </c>
      <c r="K2024" s="12">
        <v>40</v>
      </c>
      <c r="L2024" s="12">
        <v>1</v>
      </c>
      <c r="M2024" s="12">
        <v>2</v>
      </c>
      <c r="N2024" s="12">
        <v>32</v>
      </c>
      <c r="O2024" s="12">
        <v>2</v>
      </c>
      <c r="P2024" s="26">
        <v>7000</v>
      </c>
      <c r="Q2024" s="28">
        <v>158615200</v>
      </c>
      <c r="R2024"/>
      <c r="S2024"/>
    </row>
    <row r="2025" spans="1:19">
      <c r="A2025" s="31">
        <f t="shared" si="125"/>
        <v>82</v>
      </c>
      <c r="B2025" s="32" t="str">
        <f>VLOOKUP(K2025,'Tables to Convert'!$B$4:$C$19,2,FALSE)</f>
        <v>Some College</v>
      </c>
      <c r="C2025" s="33">
        <f t="shared" si="126"/>
        <v>83000</v>
      </c>
      <c r="D2025" s="32" t="str">
        <f>VLOOKUP(L2025,'Tables to Convert'!$E$3:$F$7,2,FALSE)</f>
        <v>White</v>
      </c>
      <c r="E2025" s="32" t="str">
        <f>VLOOKUP(M2025,'Tables to Convert'!$H$3:$I$5,2,FALSE)</f>
        <v>Male</v>
      </c>
      <c r="F2025" s="32" t="str">
        <f>VLOOKUP(N2025,'Tables to Convert'!$K$3:$L$8,2,FALSE)</f>
        <v>Indiana</v>
      </c>
      <c r="G2025" s="40">
        <f t="shared" si="127"/>
        <v>40</v>
      </c>
      <c r="H2025" s="34">
        <f t="shared" si="128"/>
        <v>2</v>
      </c>
      <c r="I2025" s="12">
        <v>82</v>
      </c>
      <c r="J2025" s="12">
        <v>40</v>
      </c>
      <c r="K2025" s="12">
        <v>40</v>
      </c>
      <c r="L2025" s="12">
        <v>1</v>
      </c>
      <c r="M2025" s="12">
        <v>1</v>
      </c>
      <c r="N2025" s="12">
        <v>32</v>
      </c>
      <c r="O2025" s="12">
        <v>2</v>
      </c>
      <c r="P2025" s="26">
        <v>83000</v>
      </c>
      <c r="Q2025" s="28">
        <v>302490817</v>
      </c>
      <c r="R2025"/>
      <c r="S2025"/>
    </row>
    <row r="2026" spans="1:19">
      <c r="A2026" s="31">
        <f t="shared" si="125"/>
        <v>40</v>
      </c>
      <c r="B2026" s="32" t="str">
        <f>VLOOKUP(K2026,'Tables to Convert'!$B$4:$C$19,2,FALSE)</f>
        <v>High School Diploma</v>
      </c>
      <c r="C2026" s="33">
        <f t="shared" si="126"/>
        <v>12000</v>
      </c>
      <c r="D2026" s="32" t="str">
        <f>VLOOKUP(L2026,'Tables to Convert'!$E$3:$F$7,2,FALSE)</f>
        <v>White</v>
      </c>
      <c r="E2026" s="32" t="str">
        <f>VLOOKUP(M2026,'Tables to Convert'!$H$3:$I$5,2,FALSE)</f>
        <v>Female</v>
      </c>
      <c r="F2026" s="32" t="str">
        <f>VLOOKUP(N2026,'Tables to Convert'!$K$3:$L$8,2,FALSE)</f>
        <v>Indiana</v>
      </c>
      <c r="G2026" s="40">
        <f t="shared" si="127"/>
        <v>42</v>
      </c>
      <c r="H2026" s="34">
        <f t="shared" si="128"/>
        <v>2</v>
      </c>
      <c r="I2026" s="12">
        <v>40</v>
      </c>
      <c r="J2026" s="12">
        <v>42</v>
      </c>
      <c r="K2026" s="12">
        <v>39</v>
      </c>
      <c r="L2026" s="12">
        <v>1</v>
      </c>
      <c r="M2026" s="12">
        <v>2</v>
      </c>
      <c r="N2026" s="12">
        <v>32</v>
      </c>
      <c r="O2026" s="12">
        <v>2</v>
      </c>
      <c r="P2026" s="26">
        <v>12000</v>
      </c>
      <c r="Q2026" s="28">
        <v>419762193</v>
      </c>
      <c r="R2026"/>
      <c r="S2026"/>
    </row>
    <row r="2027" spans="1:19">
      <c r="A2027" s="31">
        <f t="shared" si="125"/>
        <v>47</v>
      </c>
      <c r="B2027" s="32" t="str">
        <f>VLOOKUP(K2027,'Tables to Convert'!$B$4:$C$19,2,FALSE)</f>
        <v>Some College</v>
      </c>
      <c r="C2027" s="33">
        <f t="shared" si="126"/>
        <v>31000</v>
      </c>
      <c r="D2027" s="32" t="str">
        <f>VLOOKUP(L2027,'Tables to Convert'!$E$3:$F$7,2,FALSE)</f>
        <v>White</v>
      </c>
      <c r="E2027" s="32" t="str">
        <f>VLOOKUP(M2027,'Tables to Convert'!$H$3:$I$5,2,FALSE)</f>
        <v>Female</v>
      </c>
      <c r="F2027" s="32" t="str">
        <f>VLOOKUP(N2027,'Tables to Convert'!$K$3:$L$8,2,FALSE)</f>
        <v>Indiana</v>
      </c>
      <c r="G2027" s="40">
        <f t="shared" si="127"/>
        <v>52</v>
      </c>
      <c r="H2027" s="34">
        <f t="shared" si="128"/>
        <v>2</v>
      </c>
      <c r="I2027" s="12">
        <v>47</v>
      </c>
      <c r="J2027" s="12">
        <v>52</v>
      </c>
      <c r="K2027" s="12">
        <v>41</v>
      </c>
      <c r="L2027" s="12">
        <v>1</v>
      </c>
      <c r="M2027" s="12">
        <v>2</v>
      </c>
      <c r="N2027" s="12">
        <v>32</v>
      </c>
      <c r="O2027" s="12">
        <v>2</v>
      </c>
      <c r="P2027" s="26">
        <v>31000</v>
      </c>
      <c r="Q2027" s="28">
        <v>776617431</v>
      </c>
      <c r="R2027"/>
      <c r="S2027"/>
    </row>
    <row r="2028" spans="1:19">
      <c r="A2028" s="31">
        <f t="shared" si="125"/>
        <v>50</v>
      </c>
      <c r="B2028" s="32" t="str">
        <f>VLOOKUP(K2028,'Tables to Convert'!$B$4:$C$19,2,FALSE)</f>
        <v>Some College</v>
      </c>
      <c r="C2028" s="33">
        <f t="shared" si="126"/>
        <v>8195</v>
      </c>
      <c r="D2028" s="32" t="str">
        <f>VLOOKUP(L2028,'Tables to Convert'!$E$3:$F$7,2,FALSE)</f>
        <v>White</v>
      </c>
      <c r="E2028" s="32" t="str">
        <f>VLOOKUP(M2028,'Tables to Convert'!$H$3:$I$5,2,FALSE)</f>
        <v>Male</v>
      </c>
      <c r="F2028" s="32" t="str">
        <f>VLOOKUP(N2028,'Tables to Convert'!$K$3:$L$8,2,FALSE)</f>
        <v>Indiana</v>
      </c>
      <c r="G2028" s="40">
        <f t="shared" si="127"/>
        <v>50</v>
      </c>
      <c r="H2028" s="34">
        <f t="shared" si="128"/>
        <v>2</v>
      </c>
      <c r="I2028" s="12">
        <v>50</v>
      </c>
      <c r="J2028" s="12">
        <v>50</v>
      </c>
      <c r="K2028" s="12">
        <v>43</v>
      </c>
      <c r="L2028" s="12">
        <v>1</v>
      </c>
      <c r="M2028" s="12">
        <v>1</v>
      </c>
      <c r="N2028" s="12">
        <v>32</v>
      </c>
      <c r="O2028" s="12">
        <v>2</v>
      </c>
      <c r="P2028" s="26">
        <v>8195</v>
      </c>
      <c r="Q2028" s="28">
        <v>805117765</v>
      </c>
      <c r="R2028"/>
      <c r="S2028"/>
    </row>
    <row r="2029" spans="1:19">
      <c r="A2029" s="31">
        <f t="shared" si="125"/>
        <v>40</v>
      </c>
      <c r="B2029" s="32" t="str">
        <f>VLOOKUP(K2029,'Tables to Convert'!$B$4:$C$19,2,FALSE)</f>
        <v>High School Diploma</v>
      </c>
      <c r="C2029" s="33">
        <f t="shared" si="126"/>
        <v>35000</v>
      </c>
      <c r="D2029" s="32" t="str">
        <f>VLOOKUP(L2029,'Tables to Convert'!$E$3:$F$7,2,FALSE)</f>
        <v>White</v>
      </c>
      <c r="E2029" s="32" t="str">
        <f>VLOOKUP(M2029,'Tables to Convert'!$H$3:$I$5,2,FALSE)</f>
        <v>Male</v>
      </c>
      <c r="F2029" s="32" t="str">
        <f>VLOOKUP(N2029,'Tables to Convert'!$K$3:$L$8,2,FALSE)</f>
        <v>Indiana</v>
      </c>
      <c r="G2029" s="40">
        <f t="shared" si="127"/>
        <v>55</v>
      </c>
      <c r="H2029" s="34">
        <f t="shared" si="128"/>
        <v>8</v>
      </c>
      <c r="I2029" s="12">
        <v>40</v>
      </c>
      <c r="J2029" s="12">
        <v>55</v>
      </c>
      <c r="K2029" s="12">
        <v>39</v>
      </c>
      <c r="L2029" s="12">
        <v>1</v>
      </c>
      <c r="M2029" s="12">
        <v>1</v>
      </c>
      <c r="N2029" s="12">
        <v>32</v>
      </c>
      <c r="O2029" s="12">
        <v>8</v>
      </c>
      <c r="P2029" s="26">
        <v>35000</v>
      </c>
      <c r="Q2029" s="28">
        <v>578471410</v>
      </c>
      <c r="R2029"/>
      <c r="S2029"/>
    </row>
    <row r="2030" spans="1:19">
      <c r="A2030" s="31">
        <f t="shared" si="125"/>
        <v>50</v>
      </c>
      <c r="B2030" s="32" t="str">
        <f>VLOOKUP(K2030,'Tables to Convert'!$B$4:$C$19,2,FALSE)</f>
        <v>High School Diploma</v>
      </c>
      <c r="C2030" s="33">
        <f t="shared" si="126"/>
        <v>0</v>
      </c>
      <c r="D2030" s="32" t="str">
        <f>VLOOKUP(L2030,'Tables to Convert'!$E$3:$F$7,2,FALSE)</f>
        <v>White</v>
      </c>
      <c r="E2030" s="32" t="str">
        <f>VLOOKUP(M2030,'Tables to Convert'!$H$3:$I$5,2,FALSE)</f>
        <v>Male</v>
      </c>
      <c r="F2030" s="32" t="str">
        <f>VLOOKUP(N2030,'Tables to Convert'!$K$3:$L$8,2,FALSE)</f>
        <v>Indiana</v>
      </c>
      <c r="G2030" s="40">
        <f t="shared" si="127"/>
        <v>48</v>
      </c>
      <c r="H2030" s="34">
        <f t="shared" si="128"/>
        <v>6</v>
      </c>
      <c r="I2030" s="12">
        <v>50</v>
      </c>
      <c r="J2030" s="12">
        <v>48</v>
      </c>
      <c r="K2030" s="12">
        <v>39</v>
      </c>
      <c r="L2030" s="12">
        <v>1</v>
      </c>
      <c r="M2030" s="12">
        <v>1</v>
      </c>
      <c r="N2030" s="12">
        <v>32</v>
      </c>
      <c r="O2030" s="12">
        <v>6</v>
      </c>
      <c r="P2030" s="26">
        <v>0</v>
      </c>
      <c r="Q2030" s="28">
        <v>864153435</v>
      </c>
      <c r="R2030"/>
      <c r="S2030"/>
    </row>
    <row r="2031" spans="1:19">
      <c r="A2031" s="31">
        <f t="shared" si="125"/>
        <v>40</v>
      </c>
      <c r="B2031" s="32" t="str">
        <f>VLOOKUP(K2031,'Tables to Convert'!$B$4:$C$19,2,FALSE)</f>
        <v>High School Diploma</v>
      </c>
      <c r="C2031" s="33">
        <f t="shared" si="126"/>
        <v>23000</v>
      </c>
      <c r="D2031" s="32" t="str">
        <f>VLOOKUP(L2031,'Tables to Convert'!$E$3:$F$7,2,FALSE)</f>
        <v>White</v>
      </c>
      <c r="E2031" s="32" t="str">
        <f>VLOOKUP(M2031,'Tables to Convert'!$H$3:$I$5,2,FALSE)</f>
        <v>Female</v>
      </c>
      <c r="F2031" s="32" t="str">
        <f>VLOOKUP(N2031,'Tables to Convert'!$K$3:$L$8,2,FALSE)</f>
        <v>Indiana</v>
      </c>
      <c r="G2031" s="40">
        <f t="shared" si="127"/>
        <v>47</v>
      </c>
      <c r="H2031" s="34">
        <f t="shared" si="128"/>
        <v>6</v>
      </c>
      <c r="I2031" s="12">
        <v>40</v>
      </c>
      <c r="J2031" s="12">
        <v>47</v>
      </c>
      <c r="K2031" s="12">
        <v>39</v>
      </c>
      <c r="L2031" s="12">
        <v>1</v>
      </c>
      <c r="M2031" s="12">
        <v>2</v>
      </c>
      <c r="N2031" s="12">
        <v>32</v>
      </c>
      <c r="O2031" s="12">
        <v>6</v>
      </c>
      <c r="P2031" s="26">
        <v>23000</v>
      </c>
      <c r="Q2031" s="28">
        <v>89461627</v>
      </c>
      <c r="R2031"/>
      <c r="S2031"/>
    </row>
    <row r="2032" spans="1:19">
      <c r="A2032" s="31">
        <f t="shared" si="125"/>
        <v>40</v>
      </c>
      <c r="B2032" s="32" t="str">
        <f>VLOOKUP(K2032,'Tables to Convert'!$B$4:$C$19,2,FALSE)</f>
        <v>High School Diploma</v>
      </c>
      <c r="C2032" s="33">
        <f t="shared" si="126"/>
        <v>29000</v>
      </c>
      <c r="D2032" s="32" t="str">
        <f>VLOOKUP(L2032,'Tables to Convert'!$E$3:$F$7,2,FALSE)</f>
        <v>White</v>
      </c>
      <c r="E2032" s="32" t="str">
        <f>VLOOKUP(M2032,'Tables to Convert'!$H$3:$I$5,2,FALSE)</f>
        <v>Male</v>
      </c>
      <c r="F2032" s="32" t="str">
        <f>VLOOKUP(N2032,'Tables to Convert'!$K$3:$L$8,2,FALSE)</f>
        <v>Indiana</v>
      </c>
      <c r="G2032" s="40">
        <f t="shared" si="127"/>
        <v>46</v>
      </c>
      <c r="H2032" s="34">
        <f t="shared" si="128"/>
        <v>2</v>
      </c>
      <c r="I2032" s="12">
        <v>40</v>
      </c>
      <c r="J2032" s="12">
        <v>46</v>
      </c>
      <c r="K2032" s="12">
        <v>39</v>
      </c>
      <c r="L2032" s="12">
        <v>1</v>
      </c>
      <c r="M2032" s="12">
        <v>1</v>
      </c>
      <c r="N2032" s="12">
        <v>32</v>
      </c>
      <c r="O2032" s="12">
        <v>2</v>
      </c>
      <c r="P2032" s="26">
        <v>29000</v>
      </c>
      <c r="Q2032" s="28">
        <v>451050838</v>
      </c>
      <c r="R2032"/>
      <c r="S2032"/>
    </row>
    <row r="2033" spans="1:19">
      <c r="A2033" s="31">
        <f t="shared" si="125"/>
        <v>40</v>
      </c>
      <c r="B2033" s="32" t="str">
        <f>VLOOKUP(K2033,'Tables to Convert'!$B$4:$C$19,2,FALSE)</f>
        <v>High School Diploma</v>
      </c>
      <c r="C2033" s="33">
        <f t="shared" si="126"/>
        <v>27000</v>
      </c>
      <c r="D2033" s="32" t="str">
        <f>VLOOKUP(L2033,'Tables to Convert'!$E$3:$F$7,2,FALSE)</f>
        <v>White</v>
      </c>
      <c r="E2033" s="32" t="str">
        <f>VLOOKUP(M2033,'Tables to Convert'!$H$3:$I$5,2,FALSE)</f>
        <v>Female</v>
      </c>
      <c r="F2033" s="32" t="str">
        <f>VLOOKUP(N2033,'Tables to Convert'!$K$3:$L$8,2,FALSE)</f>
        <v>Indiana</v>
      </c>
      <c r="G2033" s="40">
        <f t="shared" si="127"/>
        <v>45</v>
      </c>
      <c r="H2033" s="34">
        <f t="shared" si="128"/>
        <v>2</v>
      </c>
      <c r="I2033" s="12">
        <v>40</v>
      </c>
      <c r="J2033" s="12">
        <v>45</v>
      </c>
      <c r="K2033" s="12">
        <v>39</v>
      </c>
      <c r="L2033" s="12">
        <v>1</v>
      </c>
      <c r="M2033" s="12">
        <v>2</v>
      </c>
      <c r="N2033" s="12">
        <v>32</v>
      </c>
      <c r="O2033" s="12">
        <v>2</v>
      </c>
      <c r="P2033" s="26">
        <v>27000</v>
      </c>
      <c r="Q2033" s="28">
        <v>732838008</v>
      </c>
      <c r="R2033"/>
      <c r="S2033"/>
    </row>
    <row r="2034" spans="1:19">
      <c r="A2034" s="31">
        <f t="shared" si="125"/>
        <v>50</v>
      </c>
      <c r="B2034" s="32" t="str">
        <f>VLOOKUP(K2034,'Tables to Convert'!$B$4:$C$19,2,FALSE)</f>
        <v>Some College</v>
      </c>
      <c r="C2034" s="33">
        <f t="shared" si="126"/>
        <v>0</v>
      </c>
      <c r="D2034" s="32" t="str">
        <f>VLOOKUP(L2034,'Tables to Convert'!$E$3:$F$7,2,FALSE)</f>
        <v>White</v>
      </c>
      <c r="E2034" s="32" t="str">
        <f>VLOOKUP(M2034,'Tables to Convert'!$H$3:$I$5,2,FALSE)</f>
        <v>Male</v>
      </c>
      <c r="F2034" s="32" t="str">
        <f>VLOOKUP(N2034,'Tables to Convert'!$K$3:$L$8,2,FALSE)</f>
        <v>Indiana</v>
      </c>
      <c r="G2034" s="40">
        <f t="shared" si="127"/>
        <v>45</v>
      </c>
      <c r="H2034" s="34">
        <f t="shared" si="128"/>
        <v>2</v>
      </c>
      <c r="I2034" s="12">
        <v>50</v>
      </c>
      <c r="J2034" s="12">
        <v>45</v>
      </c>
      <c r="K2034" s="12">
        <v>40</v>
      </c>
      <c r="L2034" s="12">
        <v>1</v>
      </c>
      <c r="M2034" s="12">
        <v>1</v>
      </c>
      <c r="N2034" s="12">
        <v>32</v>
      </c>
      <c r="O2034" s="12">
        <v>2</v>
      </c>
      <c r="P2034" s="26">
        <v>0</v>
      </c>
      <c r="Q2034" s="28">
        <v>937073146</v>
      </c>
      <c r="R2034"/>
      <c r="S2034"/>
    </row>
    <row r="2035" spans="1:19">
      <c r="A2035" s="31">
        <f t="shared" si="125"/>
        <v>40</v>
      </c>
      <c r="B2035" s="32" t="str">
        <f>VLOOKUP(K2035,'Tables to Convert'!$B$4:$C$19,2,FALSE)</f>
        <v>High School Diploma</v>
      </c>
      <c r="C2035" s="33">
        <f t="shared" si="126"/>
        <v>26880</v>
      </c>
      <c r="D2035" s="32" t="str">
        <f>VLOOKUP(L2035,'Tables to Convert'!$E$3:$F$7,2,FALSE)</f>
        <v>White</v>
      </c>
      <c r="E2035" s="32" t="str">
        <f>VLOOKUP(M2035,'Tables to Convert'!$H$3:$I$5,2,FALSE)</f>
        <v>Male</v>
      </c>
      <c r="F2035" s="32" t="str">
        <f>VLOOKUP(N2035,'Tables to Convert'!$K$3:$L$8,2,FALSE)</f>
        <v>Indiana</v>
      </c>
      <c r="G2035" s="40">
        <f t="shared" si="127"/>
        <v>37</v>
      </c>
      <c r="H2035" s="34">
        <f t="shared" si="128"/>
        <v>2</v>
      </c>
      <c r="I2035" s="12">
        <v>40</v>
      </c>
      <c r="J2035" s="12">
        <v>37</v>
      </c>
      <c r="K2035" s="12">
        <v>39</v>
      </c>
      <c r="L2035" s="12">
        <v>1</v>
      </c>
      <c r="M2035" s="12">
        <v>1</v>
      </c>
      <c r="N2035" s="12">
        <v>32</v>
      </c>
      <c r="O2035" s="12">
        <v>2</v>
      </c>
      <c r="P2035" s="26">
        <v>26880</v>
      </c>
      <c r="Q2035" s="28">
        <v>961715793</v>
      </c>
      <c r="R2035"/>
      <c r="S2035"/>
    </row>
    <row r="2036" spans="1:19">
      <c r="A2036" s="31">
        <f t="shared" si="125"/>
        <v>50</v>
      </c>
      <c r="B2036" s="32" t="str">
        <f>VLOOKUP(K2036,'Tables to Convert'!$B$4:$C$19,2,FALSE)</f>
        <v>High School Diploma</v>
      </c>
      <c r="C2036" s="33">
        <f t="shared" si="126"/>
        <v>12000</v>
      </c>
      <c r="D2036" s="32" t="str">
        <f>VLOOKUP(L2036,'Tables to Convert'!$E$3:$F$7,2,FALSE)</f>
        <v>White</v>
      </c>
      <c r="E2036" s="32" t="str">
        <f>VLOOKUP(M2036,'Tables to Convert'!$H$3:$I$5,2,FALSE)</f>
        <v>Female</v>
      </c>
      <c r="F2036" s="32" t="str">
        <f>VLOOKUP(N2036,'Tables to Convert'!$K$3:$L$8,2,FALSE)</f>
        <v>Indiana</v>
      </c>
      <c r="G2036" s="40">
        <f t="shared" si="127"/>
        <v>36</v>
      </c>
      <c r="H2036" s="34">
        <f t="shared" si="128"/>
        <v>2</v>
      </c>
      <c r="I2036" s="12">
        <v>50</v>
      </c>
      <c r="J2036" s="12">
        <v>36</v>
      </c>
      <c r="K2036" s="12">
        <v>39</v>
      </c>
      <c r="L2036" s="12">
        <v>1</v>
      </c>
      <c r="M2036" s="12">
        <v>2</v>
      </c>
      <c r="N2036" s="12">
        <v>32</v>
      </c>
      <c r="O2036" s="12">
        <v>2</v>
      </c>
      <c r="P2036" s="26">
        <v>12000</v>
      </c>
      <c r="Q2036" s="28">
        <v>537602662</v>
      </c>
      <c r="R2036"/>
      <c r="S2036"/>
    </row>
    <row r="2037" spans="1:19">
      <c r="A2037" s="31">
        <f t="shared" si="125"/>
        <v>60</v>
      </c>
      <c r="B2037" s="32" t="str">
        <f>VLOOKUP(K2037,'Tables to Convert'!$B$4:$C$19,2,FALSE)</f>
        <v>High School Diploma</v>
      </c>
      <c r="C2037" s="33">
        <f t="shared" si="126"/>
        <v>35000</v>
      </c>
      <c r="D2037" s="32" t="str">
        <f>VLOOKUP(L2037,'Tables to Convert'!$E$3:$F$7,2,FALSE)</f>
        <v>White</v>
      </c>
      <c r="E2037" s="32" t="str">
        <f>VLOOKUP(M2037,'Tables to Convert'!$H$3:$I$5,2,FALSE)</f>
        <v>Female</v>
      </c>
      <c r="F2037" s="32" t="str">
        <f>VLOOKUP(N2037,'Tables to Convert'!$K$3:$L$8,2,FALSE)</f>
        <v>Indiana</v>
      </c>
      <c r="G2037" s="40">
        <f t="shared" si="127"/>
        <v>35</v>
      </c>
      <c r="H2037" s="34">
        <f t="shared" si="128"/>
        <v>1</v>
      </c>
      <c r="I2037" s="12">
        <v>60</v>
      </c>
      <c r="J2037" s="12">
        <v>35</v>
      </c>
      <c r="K2037" s="12">
        <v>39</v>
      </c>
      <c r="L2037" s="12">
        <v>1</v>
      </c>
      <c r="M2037" s="12">
        <v>2</v>
      </c>
      <c r="N2037" s="12">
        <v>32</v>
      </c>
      <c r="O2037" s="12">
        <v>1</v>
      </c>
      <c r="P2037" s="26">
        <v>35000</v>
      </c>
      <c r="Q2037" s="28">
        <v>37388803</v>
      </c>
      <c r="R2037"/>
      <c r="S2037"/>
    </row>
    <row r="2038" spans="1:19">
      <c r="A2038" s="31">
        <f t="shared" si="125"/>
        <v>60</v>
      </c>
      <c r="B2038" s="32" t="str">
        <f>VLOOKUP(K2038,'Tables to Convert'!$B$4:$C$19,2,FALSE)</f>
        <v>Some College</v>
      </c>
      <c r="C2038" s="33">
        <f t="shared" si="126"/>
        <v>37500</v>
      </c>
      <c r="D2038" s="32" t="str">
        <f>VLOOKUP(L2038,'Tables to Convert'!$E$3:$F$7,2,FALSE)</f>
        <v>White</v>
      </c>
      <c r="E2038" s="32" t="str">
        <f>VLOOKUP(M2038,'Tables to Convert'!$H$3:$I$5,2,FALSE)</f>
        <v>Female</v>
      </c>
      <c r="F2038" s="32" t="str">
        <f>VLOOKUP(N2038,'Tables to Convert'!$K$3:$L$8,2,FALSE)</f>
        <v>Indiana</v>
      </c>
      <c r="G2038" s="40">
        <f t="shared" si="127"/>
        <v>37</v>
      </c>
      <c r="H2038" s="34">
        <f t="shared" si="128"/>
        <v>1</v>
      </c>
      <c r="I2038" s="12">
        <v>60</v>
      </c>
      <c r="J2038" s="12">
        <v>37</v>
      </c>
      <c r="K2038" s="12">
        <v>43</v>
      </c>
      <c r="L2038" s="12">
        <v>1</v>
      </c>
      <c r="M2038" s="12">
        <v>2</v>
      </c>
      <c r="N2038" s="12">
        <v>32</v>
      </c>
      <c r="O2038" s="12">
        <v>1</v>
      </c>
      <c r="P2038" s="26">
        <v>37500</v>
      </c>
      <c r="Q2038" s="28">
        <v>190867385</v>
      </c>
      <c r="R2038"/>
      <c r="S2038"/>
    </row>
    <row r="2039" spans="1:19">
      <c r="A2039" s="31">
        <f t="shared" si="125"/>
        <v>55</v>
      </c>
      <c r="B2039" s="32" t="str">
        <f>VLOOKUP(K2039,'Tables to Convert'!$B$4:$C$19,2,FALSE)</f>
        <v>Some College</v>
      </c>
      <c r="C2039" s="33">
        <f t="shared" si="126"/>
        <v>43000</v>
      </c>
      <c r="D2039" s="32" t="str">
        <f>VLOOKUP(L2039,'Tables to Convert'!$E$3:$F$7,2,FALSE)</f>
        <v>White</v>
      </c>
      <c r="E2039" s="32" t="str">
        <f>VLOOKUP(M2039,'Tables to Convert'!$H$3:$I$5,2,FALSE)</f>
        <v>Male</v>
      </c>
      <c r="F2039" s="32" t="str">
        <f>VLOOKUP(N2039,'Tables to Convert'!$K$3:$L$8,2,FALSE)</f>
        <v>Indiana</v>
      </c>
      <c r="G2039" s="40">
        <f t="shared" si="127"/>
        <v>52</v>
      </c>
      <c r="H2039" s="34">
        <f t="shared" si="128"/>
        <v>1</v>
      </c>
      <c r="I2039" s="12">
        <v>55</v>
      </c>
      <c r="J2039" s="12">
        <v>52</v>
      </c>
      <c r="K2039" s="12">
        <v>40</v>
      </c>
      <c r="L2039" s="12">
        <v>1</v>
      </c>
      <c r="M2039" s="12">
        <v>1</v>
      </c>
      <c r="N2039" s="12">
        <v>32</v>
      </c>
      <c r="O2039" s="12">
        <v>1</v>
      </c>
      <c r="P2039" s="26">
        <v>43000</v>
      </c>
      <c r="Q2039" s="28">
        <v>873622998</v>
      </c>
      <c r="R2039"/>
      <c r="S2039"/>
    </row>
    <row r="2040" spans="1:19">
      <c r="A2040" s="31">
        <f t="shared" si="125"/>
        <v>45</v>
      </c>
      <c r="B2040" s="32" t="str">
        <f>VLOOKUP(K2040,'Tables to Convert'!$B$4:$C$19,2,FALSE)</f>
        <v>High School Diploma</v>
      </c>
      <c r="C2040" s="33">
        <f t="shared" si="126"/>
        <v>19940</v>
      </c>
      <c r="D2040" s="32" t="str">
        <f>VLOOKUP(L2040,'Tables to Convert'!$E$3:$F$7,2,FALSE)</f>
        <v>White</v>
      </c>
      <c r="E2040" s="32" t="str">
        <f>VLOOKUP(M2040,'Tables to Convert'!$H$3:$I$5,2,FALSE)</f>
        <v>Female</v>
      </c>
      <c r="F2040" s="32" t="str">
        <f>VLOOKUP(N2040,'Tables to Convert'!$K$3:$L$8,2,FALSE)</f>
        <v>Indiana</v>
      </c>
      <c r="G2040" s="40">
        <f t="shared" si="127"/>
        <v>21</v>
      </c>
      <c r="H2040" s="34">
        <f t="shared" si="128"/>
        <v>1</v>
      </c>
      <c r="I2040" s="12">
        <v>45</v>
      </c>
      <c r="J2040" s="12">
        <v>21</v>
      </c>
      <c r="K2040" s="12">
        <v>39</v>
      </c>
      <c r="L2040" s="12">
        <v>1</v>
      </c>
      <c r="M2040" s="12">
        <v>2</v>
      </c>
      <c r="N2040" s="12">
        <v>32</v>
      </c>
      <c r="O2040" s="12">
        <v>1</v>
      </c>
      <c r="P2040" s="26">
        <v>19940</v>
      </c>
      <c r="Q2040" s="28">
        <v>531721408</v>
      </c>
      <c r="R2040"/>
      <c r="S2040"/>
    </row>
    <row r="2041" spans="1:19">
      <c r="A2041" s="31">
        <f t="shared" si="125"/>
        <v>60</v>
      </c>
      <c r="B2041" s="32" t="str">
        <f>VLOOKUP(K2041,'Tables to Convert'!$B$4:$C$19,2,FALSE)</f>
        <v>Bachelors</v>
      </c>
      <c r="C2041" s="33">
        <f t="shared" si="126"/>
        <v>43000</v>
      </c>
      <c r="D2041" s="32" t="str">
        <f>VLOOKUP(L2041,'Tables to Convert'!$E$3:$F$7,2,FALSE)</f>
        <v>White</v>
      </c>
      <c r="E2041" s="32" t="str">
        <f>VLOOKUP(M2041,'Tables to Convert'!$H$3:$I$5,2,FALSE)</f>
        <v>Female</v>
      </c>
      <c r="F2041" s="32" t="str">
        <f>VLOOKUP(N2041,'Tables to Convert'!$K$3:$L$8,2,FALSE)</f>
        <v>Indiana</v>
      </c>
      <c r="G2041" s="40">
        <f t="shared" si="127"/>
        <v>60</v>
      </c>
      <c r="H2041" s="34">
        <f t="shared" si="128"/>
        <v>1</v>
      </c>
      <c r="I2041" s="12">
        <v>60</v>
      </c>
      <c r="J2041" s="12">
        <v>60</v>
      </c>
      <c r="K2041" s="12">
        <v>44</v>
      </c>
      <c r="L2041" s="12">
        <v>1</v>
      </c>
      <c r="M2041" s="12">
        <v>2</v>
      </c>
      <c r="N2041" s="12">
        <v>32</v>
      </c>
      <c r="O2041" s="12">
        <v>1</v>
      </c>
      <c r="P2041" s="26">
        <v>43000</v>
      </c>
      <c r="Q2041" s="28">
        <v>333307821</v>
      </c>
      <c r="R2041"/>
      <c r="S2041"/>
    </row>
    <row r="2042" spans="1:19">
      <c r="A2042" s="31">
        <f t="shared" si="125"/>
        <v>40</v>
      </c>
      <c r="B2042" s="32" t="str">
        <f>VLOOKUP(K2042,'Tables to Convert'!$B$4:$C$19,2,FALSE)</f>
        <v>High School Diploma</v>
      </c>
      <c r="C2042" s="33">
        <f t="shared" si="126"/>
        <v>10000</v>
      </c>
      <c r="D2042" s="32" t="str">
        <f>VLOOKUP(L2042,'Tables to Convert'!$E$3:$F$7,2,FALSE)</f>
        <v>White</v>
      </c>
      <c r="E2042" s="32" t="str">
        <f>VLOOKUP(M2042,'Tables to Convert'!$H$3:$I$5,2,FALSE)</f>
        <v>Female</v>
      </c>
      <c r="F2042" s="32" t="str">
        <f>VLOOKUP(N2042,'Tables to Convert'!$K$3:$L$8,2,FALSE)</f>
        <v>Indiana</v>
      </c>
      <c r="G2042" s="40">
        <f t="shared" si="127"/>
        <v>50</v>
      </c>
      <c r="H2042" s="34">
        <f t="shared" si="128"/>
        <v>1</v>
      </c>
      <c r="I2042" s="12">
        <v>40</v>
      </c>
      <c r="J2042" s="12">
        <v>50</v>
      </c>
      <c r="K2042" s="12">
        <v>39</v>
      </c>
      <c r="L2042" s="12">
        <v>1</v>
      </c>
      <c r="M2042" s="12">
        <v>2</v>
      </c>
      <c r="N2042" s="12">
        <v>32</v>
      </c>
      <c r="O2042" s="12">
        <v>1</v>
      </c>
      <c r="P2042" s="26">
        <v>10000</v>
      </c>
      <c r="Q2042" s="28">
        <v>233143576</v>
      </c>
      <c r="R2042"/>
      <c r="S2042"/>
    </row>
    <row r="2043" spans="1:19">
      <c r="A2043" s="31">
        <f t="shared" si="125"/>
        <v>50</v>
      </c>
      <c r="B2043" s="32" t="str">
        <f>VLOOKUP(K2043,'Tables to Convert'!$B$4:$C$19,2,FALSE)</f>
        <v>Some College</v>
      </c>
      <c r="C2043" s="33">
        <f t="shared" si="126"/>
        <v>54000</v>
      </c>
      <c r="D2043" s="32" t="str">
        <f>VLOOKUP(L2043,'Tables to Convert'!$E$3:$F$7,2,FALSE)</f>
        <v>White</v>
      </c>
      <c r="E2043" s="32" t="str">
        <f>VLOOKUP(M2043,'Tables to Convert'!$H$3:$I$5,2,FALSE)</f>
        <v>Male</v>
      </c>
      <c r="F2043" s="32" t="str">
        <f>VLOOKUP(N2043,'Tables to Convert'!$K$3:$L$8,2,FALSE)</f>
        <v>Indiana</v>
      </c>
      <c r="G2043" s="40">
        <f t="shared" si="127"/>
        <v>50</v>
      </c>
      <c r="H2043" s="34">
        <f t="shared" si="128"/>
        <v>1</v>
      </c>
      <c r="I2043" s="12">
        <v>50</v>
      </c>
      <c r="J2043" s="12">
        <v>50</v>
      </c>
      <c r="K2043" s="12">
        <v>43</v>
      </c>
      <c r="L2043" s="12">
        <v>1</v>
      </c>
      <c r="M2043" s="12">
        <v>1</v>
      </c>
      <c r="N2043" s="12">
        <v>32</v>
      </c>
      <c r="O2043" s="12">
        <v>1</v>
      </c>
      <c r="P2043" s="26">
        <v>54000</v>
      </c>
      <c r="Q2043" s="28">
        <v>883599102</v>
      </c>
      <c r="R2043"/>
      <c r="S2043"/>
    </row>
    <row r="2044" spans="1:19">
      <c r="A2044" s="31">
        <f t="shared" si="125"/>
        <v>58</v>
      </c>
      <c r="B2044" s="32" t="str">
        <f>VLOOKUP(K2044,'Tables to Convert'!$B$4:$C$19,2,FALSE)</f>
        <v>High School Diploma</v>
      </c>
      <c r="C2044" s="33">
        <f t="shared" si="126"/>
        <v>65000</v>
      </c>
      <c r="D2044" s="32" t="str">
        <f>VLOOKUP(L2044,'Tables to Convert'!$E$3:$F$7,2,FALSE)</f>
        <v>White</v>
      </c>
      <c r="E2044" s="32" t="str">
        <f>VLOOKUP(M2044,'Tables to Convert'!$H$3:$I$5,2,FALSE)</f>
        <v>Male</v>
      </c>
      <c r="F2044" s="32" t="str">
        <f>VLOOKUP(N2044,'Tables to Convert'!$K$3:$L$8,2,FALSE)</f>
        <v>Indiana</v>
      </c>
      <c r="G2044" s="40">
        <f t="shared" si="127"/>
        <v>36</v>
      </c>
      <c r="H2044" s="34">
        <f t="shared" si="128"/>
        <v>5</v>
      </c>
      <c r="I2044" s="12">
        <v>58</v>
      </c>
      <c r="J2044" s="12">
        <v>36</v>
      </c>
      <c r="K2044" s="12">
        <v>39</v>
      </c>
      <c r="L2044" s="12">
        <v>1</v>
      </c>
      <c r="M2044" s="12">
        <v>1</v>
      </c>
      <c r="N2044" s="12">
        <v>32</v>
      </c>
      <c r="O2044" s="12">
        <v>5</v>
      </c>
      <c r="P2044" s="26">
        <v>65000</v>
      </c>
      <c r="Q2044" s="28">
        <v>931314292</v>
      </c>
      <c r="R2044"/>
      <c r="S2044"/>
    </row>
    <row r="2045" spans="1:19">
      <c r="A2045" s="31">
        <f t="shared" si="125"/>
        <v>50</v>
      </c>
      <c r="B2045" s="32" t="str">
        <f>VLOOKUP(K2045,'Tables to Convert'!$B$4:$C$19,2,FALSE)</f>
        <v>Some College</v>
      </c>
      <c r="C2045" s="33">
        <f t="shared" si="126"/>
        <v>28756</v>
      </c>
      <c r="D2045" s="32" t="str">
        <f>VLOOKUP(L2045,'Tables to Convert'!$E$3:$F$7,2,FALSE)</f>
        <v>White</v>
      </c>
      <c r="E2045" s="32" t="str">
        <f>VLOOKUP(M2045,'Tables to Convert'!$H$3:$I$5,2,FALSE)</f>
        <v>Female</v>
      </c>
      <c r="F2045" s="32" t="str">
        <f>VLOOKUP(N2045,'Tables to Convert'!$K$3:$L$8,2,FALSE)</f>
        <v>Indiana</v>
      </c>
      <c r="G2045" s="40">
        <f t="shared" si="127"/>
        <v>43</v>
      </c>
      <c r="H2045" s="34">
        <f t="shared" si="128"/>
        <v>3</v>
      </c>
      <c r="I2045" s="12">
        <v>50</v>
      </c>
      <c r="J2045" s="12">
        <v>43</v>
      </c>
      <c r="K2045" s="12">
        <v>40</v>
      </c>
      <c r="L2045" s="12">
        <v>1</v>
      </c>
      <c r="M2045" s="12">
        <v>2</v>
      </c>
      <c r="N2045" s="12">
        <v>32</v>
      </c>
      <c r="O2045" s="12">
        <v>3</v>
      </c>
      <c r="P2045" s="26">
        <v>28756</v>
      </c>
      <c r="Q2045" s="28">
        <v>534021906</v>
      </c>
      <c r="R2045"/>
      <c r="S2045"/>
    </row>
    <row r="2046" spans="1:19">
      <c r="A2046" s="31">
        <f t="shared" si="125"/>
        <v>55</v>
      </c>
      <c r="B2046" s="32" t="str">
        <f>VLOOKUP(K2046,'Tables to Convert'!$B$4:$C$19,2,FALSE)</f>
        <v>Some College</v>
      </c>
      <c r="C2046" s="33">
        <f t="shared" si="126"/>
        <v>40000</v>
      </c>
      <c r="D2046" s="32" t="str">
        <f>VLOOKUP(L2046,'Tables to Convert'!$E$3:$F$7,2,FALSE)</f>
        <v>White</v>
      </c>
      <c r="E2046" s="32" t="str">
        <f>VLOOKUP(M2046,'Tables to Convert'!$H$3:$I$5,2,FALSE)</f>
        <v>Male</v>
      </c>
      <c r="F2046" s="32" t="str">
        <f>VLOOKUP(N2046,'Tables to Convert'!$K$3:$L$8,2,FALSE)</f>
        <v>Indiana</v>
      </c>
      <c r="G2046" s="40">
        <f t="shared" si="127"/>
        <v>43</v>
      </c>
      <c r="H2046" s="34">
        <f t="shared" si="128"/>
        <v>3</v>
      </c>
      <c r="I2046" s="12">
        <v>55</v>
      </c>
      <c r="J2046" s="12">
        <v>43</v>
      </c>
      <c r="K2046" s="12">
        <v>43</v>
      </c>
      <c r="L2046" s="12">
        <v>1</v>
      </c>
      <c r="M2046" s="12">
        <v>1</v>
      </c>
      <c r="N2046" s="12">
        <v>32</v>
      </c>
      <c r="O2046" s="12">
        <v>3</v>
      </c>
      <c r="P2046" s="26">
        <v>40000</v>
      </c>
      <c r="Q2046" s="28">
        <v>377451248</v>
      </c>
      <c r="R2046"/>
      <c r="S2046"/>
    </row>
    <row r="2047" spans="1:19">
      <c r="A2047" s="31">
        <f t="shared" si="125"/>
        <v>50</v>
      </c>
      <c r="B2047" s="32" t="str">
        <f>VLOOKUP(K2047,'Tables to Convert'!$B$4:$C$19,2,FALSE)</f>
        <v>High School Diploma</v>
      </c>
      <c r="C2047" s="33">
        <f t="shared" si="126"/>
        <v>0</v>
      </c>
      <c r="D2047" s="32" t="str">
        <f>VLOOKUP(L2047,'Tables to Convert'!$E$3:$F$7,2,FALSE)</f>
        <v>White</v>
      </c>
      <c r="E2047" s="32" t="str">
        <f>VLOOKUP(M2047,'Tables to Convert'!$H$3:$I$5,2,FALSE)</f>
        <v>Female</v>
      </c>
      <c r="F2047" s="32" t="str">
        <f>VLOOKUP(N2047,'Tables to Convert'!$K$3:$L$8,2,FALSE)</f>
        <v>Indiana</v>
      </c>
      <c r="G2047" s="40">
        <f t="shared" si="127"/>
        <v>74</v>
      </c>
      <c r="H2047" s="34">
        <f t="shared" si="128"/>
        <v>6</v>
      </c>
      <c r="I2047" s="12">
        <v>50</v>
      </c>
      <c r="J2047" s="12">
        <v>74</v>
      </c>
      <c r="K2047" s="12">
        <v>39</v>
      </c>
      <c r="L2047" s="12">
        <v>1</v>
      </c>
      <c r="M2047" s="12">
        <v>2</v>
      </c>
      <c r="N2047" s="12">
        <v>32</v>
      </c>
      <c r="O2047" s="12">
        <v>6</v>
      </c>
      <c r="P2047" s="26">
        <v>0</v>
      </c>
      <c r="Q2047" s="28">
        <v>378049842</v>
      </c>
      <c r="R2047"/>
      <c r="S2047"/>
    </row>
    <row r="2048" spans="1:19">
      <c r="A2048" s="31">
        <f t="shared" si="125"/>
        <v>60</v>
      </c>
      <c r="B2048" s="32" t="str">
        <f>VLOOKUP(K2048,'Tables to Convert'!$B$4:$C$19,2,FALSE)</f>
        <v>High School Diploma</v>
      </c>
      <c r="C2048" s="33">
        <f t="shared" si="126"/>
        <v>0</v>
      </c>
      <c r="D2048" s="32" t="str">
        <f>VLOOKUP(L2048,'Tables to Convert'!$E$3:$F$7,2,FALSE)</f>
        <v>White</v>
      </c>
      <c r="E2048" s="32" t="str">
        <f>VLOOKUP(M2048,'Tables to Convert'!$H$3:$I$5,2,FALSE)</f>
        <v>Male</v>
      </c>
      <c r="F2048" s="32" t="str">
        <f>VLOOKUP(N2048,'Tables to Convert'!$K$3:$L$8,2,FALSE)</f>
        <v>Indiana</v>
      </c>
      <c r="G2048" s="40">
        <f t="shared" si="127"/>
        <v>70</v>
      </c>
      <c r="H2048" s="34">
        <f t="shared" si="128"/>
        <v>6</v>
      </c>
      <c r="I2048" s="12">
        <v>60</v>
      </c>
      <c r="J2048" s="12">
        <v>70</v>
      </c>
      <c r="K2048" s="12">
        <v>39</v>
      </c>
      <c r="L2048" s="12">
        <v>1</v>
      </c>
      <c r="M2048" s="12">
        <v>1</v>
      </c>
      <c r="N2048" s="12">
        <v>32</v>
      </c>
      <c r="O2048" s="12">
        <v>6</v>
      </c>
      <c r="P2048" s="26">
        <v>0</v>
      </c>
      <c r="Q2048" s="28">
        <v>890268939</v>
      </c>
      <c r="R2048"/>
      <c r="S2048"/>
    </row>
    <row r="2049" spans="1:19">
      <c r="A2049" s="31">
        <f t="shared" si="125"/>
        <v>54</v>
      </c>
      <c r="B2049" s="32" t="str">
        <f>VLOOKUP(K2049,'Tables to Convert'!$B$4:$C$19,2,FALSE)</f>
        <v>High School Diploma</v>
      </c>
      <c r="C2049" s="33">
        <f t="shared" si="126"/>
        <v>40000</v>
      </c>
      <c r="D2049" s="32" t="str">
        <f>VLOOKUP(L2049,'Tables to Convert'!$E$3:$F$7,2,FALSE)</f>
        <v>White</v>
      </c>
      <c r="E2049" s="32" t="str">
        <f>VLOOKUP(M2049,'Tables to Convert'!$H$3:$I$5,2,FALSE)</f>
        <v>Male</v>
      </c>
      <c r="F2049" s="32" t="str">
        <f>VLOOKUP(N2049,'Tables to Convert'!$K$3:$L$8,2,FALSE)</f>
        <v>Indiana</v>
      </c>
      <c r="G2049" s="40">
        <f t="shared" si="127"/>
        <v>38</v>
      </c>
      <c r="H2049" s="34">
        <f t="shared" si="128"/>
        <v>7</v>
      </c>
      <c r="I2049" s="12">
        <v>54</v>
      </c>
      <c r="J2049" s="12">
        <v>38</v>
      </c>
      <c r="K2049" s="12">
        <v>39</v>
      </c>
      <c r="L2049" s="12">
        <v>1</v>
      </c>
      <c r="M2049" s="12">
        <v>1</v>
      </c>
      <c r="N2049" s="12">
        <v>32</v>
      </c>
      <c r="O2049" s="12">
        <v>7</v>
      </c>
      <c r="P2049" s="26">
        <v>40000</v>
      </c>
      <c r="Q2049" s="28">
        <v>717363835</v>
      </c>
      <c r="R2049"/>
      <c r="S2049"/>
    </row>
    <row r="2050" spans="1:19">
      <c r="A2050" s="31">
        <f t="shared" si="125"/>
        <v>40</v>
      </c>
      <c r="B2050" s="32" t="str">
        <f>VLOOKUP(K2050,'Tables to Convert'!$B$4:$C$19,2,FALSE)</f>
        <v>High School Diploma</v>
      </c>
      <c r="C2050" s="33">
        <f t="shared" si="126"/>
        <v>15000</v>
      </c>
      <c r="D2050" s="32" t="str">
        <f>VLOOKUP(L2050,'Tables to Convert'!$E$3:$F$7,2,FALSE)</f>
        <v>White</v>
      </c>
      <c r="E2050" s="32" t="str">
        <f>VLOOKUP(M2050,'Tables to Convert'!$H$3:$I$5,2,FALSE)</f>
        <v>Female</v>
      </c>
      <c r="F2050" s="32" t="str">
        <f>VLOOKUP(N2050,'Tables to Convert'!$K$3:$L$8,2,FALSE)</f>
        <v>Indiana</v>
      </c>
      <c r="G2050" s="40">
        <f t="shared" si="127"/>
        <v>37</v>
      </c>
      <c r="H2050" s="34">
        <f t="shared" si="128"/>
        <v>7</v>
      </c>
      <c r="I2050" s="12">
        <v>40</v>
      </c>
      <c r="J2050" s="12">
        <v>37</v>
      </c>
      <c r="K2050" s="12">
        <v>39</v>
      </c>
      <c r="L2050" s="12">
        <v>1</v>
      </c>
      <c r="M2050" s="12">
        <v>2</v>
      </c>
      <c r="N2050" s="12">
        <v>32</v>
      </c>
      <c r="O2050" s="12">
        <v>7</v>
      </c>
      <c r="P2050" s="26">
        <v>15000</v>
      </c>
      <c r="Q2050" s="28">
        <v>160107905</v>
      </c>
      <c r="R2050"/>
      <c r="S2050"/>
    </row>
    <row r="2051" spans="1:19">
      <c r="A2051" s="31">
        <f t="shared" si="125"/>
        <v>40</v>
      </c>
      <c r="B2051" s="32" t="str">
        <f>VLOOKUP(K2051,'Tables to Convert'!$B$4:$C$19,2,FALSE)</f>
        <v>High School Diploma</v>
      </c>
      <c r="C2051" s="33">
        <f t="shared" si="126"/>
        <v>34000</v>
      </c>
      <c r="D2051" s="32" t="str">
        <f>VLOOKUP(L2051,'Tables to Convert'!$E$3:$F$7,2,FALSE)</f>
        <v>White</v>
      </c>
      <c r="E2051" s="32" t="str">
        <f>VLOOKUP(M2051,'Tables to Convert'!$H$3:$I$5,2,FALSE)</f>
        <v>Male</v>
      </c>
      <c r="F2051" s="32" t="str">
        <f>VLOOKUP(N2051,'Tables to Convert'!$K$3:$L$8,2,FALSE)</f>
        <v>Indiana</v>
      </c>
      <c r="G2051" s="40">
        <f t="shared" si="127"/>
        <v>31</v>
      </c>
      <c r="H2051" s="34">
        <f t="shared" si="128"/>
        <v>6</v>
      </c>
      <c r="I2051" s="12">
        <v>40</v>
      </c>
      <c r="J2051" s="12">
        <v>31</v>
      </c>
      <c r="K2051" s="12">
        <v>39</v>
      </c>
      <c r="L2051" s="12">
        <v>1</v>
      </c>
      <c r="M2051" s="12">
        <v>1</v>
      </c>
      <c r="N2051" s="12">
        <v>32</v>
      </c>
      <c r="O2051" s="12">
        <v>6</v>
      </c>
      <c r="P2051" s="26">
        <v>34000</v>
      </c>
      <c r="Q2051" s="28">
        <v>267050503</v>
      </c>
      <c r="R2051"/>
      <c r="S2051"/>
    </row>
    <row r="2052" spans="1:19">
      <c r="A2052" s="31">
        <f t="shared" si="125"/>
        <v>40</v>
      </c>
      <c r="B2052" s="32" t="str">
        <f>VLOOKUP(K2052,'Tables to Convert'!$B$4:$C$19,2,FALSE)</f>
        <v>High School Diploma</v>
      </c>
      <c r="C2052" s="33">
        <f t="shared" si="126"/>
        <v>32076</v>
      </c>
      <c r="D2052" s="32" t="str">
        <f>VLOOKUP(L2052,'Tables to Convert'!$E$3:$F$7,2,FALSE)</f>
        <v>White</v>
      </c>
      <c r="E2052" s="32" t="str">
        <f>VLOOKUP(M2052,'Tables to Convert'!$H$3:$I$5,2,FALSE)</f>
        <v>Male</v>
      </c>
      <c r="F2052" s="32" t="str">
        <f>VLOOKUP(N2052,'Tables to Convert'!$K$3:$L$8,2,FALSE)</f>
        <v>Indiana</v>
      </c>
      <c r="G2052" s="40">
        <f t="shared" si="127"/>
        <v>52</v>
      </c>
      <c r="H2052" s="34">
        <f t="shared" si="128"/>
        <v>2</v>
      </c>
      <c r="I2052" s="12">
        <v>40</v>
      </c>
      <c r="J2052" s="12">
        <v>52</v>
      </c>
      <c r="K2052" s="12">
        <v>39</v>
      </c>
      <c r="L2052" s="12">
        <v>1</v>
      </c>
      <c r="M2052" s="12">
        <v>1</v>
      </c>
      <c r="N2052" s="12">
        <v>32</v>
      </c>
      <c r="O2052" s="12">
        <v>2</v>
      </c>
      <c r="P2052" s="26">
        <v>32076</v>
      </c>
      <c r="Q2052" s="28">
        <v>896435207</v>
      </c>
      <c r="R2052"/>
      <c r="S2052"/>
    </row>
    <row r="2053" spans="1:19">
      <c r="A2053" s="31">
        <f t="shared" si="125"/>
        <v>40</v>
      </c>
      <c r="B2053" s="32" t="str">
        <f>VLOOKUP(K2053,'Tables to Convert'!$B$4:$C$19,2,FALSE)</f>
        <v>11th Grade</v>
      </c>
      <c r="C2053" s="33">
        <f t="shared" si="126"/>
        <v>26000</v>
      </c>
      <c r="D2053" s="32" t="str">
        <f>VLOOKUP(L2053,'Tables to Convert'!$E$3:$F$7,2,FALSE)</f>
        <v>White</v>
      </c>
      <c r="E2053" s="32" t="str">
        <f>VLOOKUP(M2053,'Tables to Convert'!$H$3:$I$5,2,FALSE)</f>
        <v>Female</v>
      </c>
      <c r="F2053" s="32" t="str">
        <f>VLOOKUP(N2053,'Tables to Convert'!$K$3:$L$8,2,FALSE)</f>
        <v>Indiana</v>
      </c>
      <c r="G2053" s="40">
        <f t="shared" si="127"/>
        <v>37</v>
      </c>
      <c r="H2053" s="34">
        <f t="shared" si="128"/>
        <v>4</v>
      </c>
      <c r="I2053" s="12">
        <v>40</v>
      </c>
      <c r="J2053" s="12">
        <v>37</v>
      </c>
      <c r="K2053" s="12">
        <v>37</v>
      </c>
      <c r="L2053" s="12">
        <v>1</v>
      </c>
      <c r="M2053" s="12">
        <v>2</v>
      </c>
      <c r="N2053" s="12">
        <v>32</v>
      </c>
      <c r="O2053" s="12">
        <v>4</v>
      </c>
      <c r="P2053" s="26">
        <v>26000</v>
      </c>
      <c r="Q2053" s="28">
        <v>678532659</v>
      </c>
      <c r="R2053"/>
      <c r="S2053"/>
    </row>
    <row r="2054" spans="1:19">
      <c r="A2054" s="31">
        <f t="shared" ref="A2054:A2117" si="129">I2054</f>
        <v>40</v>
      </c>
      <c r="B2054" s="32" t="str">
        <f>VLOOKUP(K2054,'Tables to Convert'!$B$4:$C$19,2,FALSE)</f>
        <v>11th Grade</v>
      </c>
      <c r="C2054" s="33">
        <f t="shared" ref="C2054:C2117" si="130">P2054</f>
        <v>9600</v>
      </c>
      <c r="D2054" s="32" t="str">
        <f>VLOOKUP(L2054,'Tables to Convert'!$E$3:$F$7,2,FALSE)</f>
        <v>White</v>
      </c>
      <c r="E2054" s="32" t="str">
        <f>VLOOKUP(M2054,'Tables to Convert'!$H$3:$I$5,2,FALSE)</f>
        <v>Male</v>
      </c>
      <c r="F2054" s="32" t="str">
        <f>VLOOKUP(N2054,'Tables to Convert'!$K$3:$L$8,2,FALSE)</f>
        <v>Indiana</v>
      </c>
      <c r="G2054" s="40">
        <f t="shared" ref="G2054:G2117" si="131">J2054</f>
        <v>20</v>
      </c>
      <c r="H2054" s="34">
        <f t="shared" ref="H2054:H2117" si="132">O2054</f>
        <v>2</v>
      </c>
      <c r="I2054" s="12">
        <v>40</v>
      </c>
      <c r="J2054" s="12">
        <v>20</v>
      </c>
      <c r="K2054" s="12">
        <v>37</v>
      </c>
      <c r="L2054" s="12">
        <v>1</v>
      </c>
      <c r="M2054" s="12">
        <v>1</v>
      </c>
      <c r="N2054" s="12">
        <v>32</v>
      </c>
      <c r="O2054" s="12">
        <v>2</v>
      </c>
      <c r="P2054" s="26">
        <v>9600</v>
      </c>
      <c r="Q2054" s="28">
        <v>435503735</v>
      </c>
      <c r="R2054"/>
      <c r="S2054"/>
    </row>
    <row r="2055" spans="1:19">
      <c r="A2055" s="31">
        <f t="shared" si="129"/>
        <v>48</v>
      </c>
      <c r="B2055" s="32" t="str">
        <f>VLOOKUP(K2055,'Tables to Convert'!$B$4:$C$19,2,FALSE)</f>
        <v>Some College</v>
      </c>
      <c r="C2055" s="33">
        <f t="shared" si="130"/>
        <v>20052</v>
      </c>
      <c r="D2055" s="32" t="str">
        <f>VLOOKUP(L2055,'Tables to Convert'!$E$3:$F$7,2,FALSE)</f>
        <v>White</v>
      </c>
      <c r="E2055" s="32" t="str">
        <f>VLOOKUP(M2055,'Tables to Convert'!$H$3:$I$5,2,FALSE)</f>
        <v>Female</v>
      </c>
      <c r="F2055" s="32" t="str">
        <f>VLOOKUP(N2055,'Tables to Convert'!$K$3:$L$8,2,FALSE)</f>
        <v>Indiana</v>
      </c>
      <c r="G2055" s="40">
        <f t="shared" si="131"/>
        <v>51</v>
      </c>
      <c r="H2055" s="34">
        <f t="shared" si="132"/>
        <v>3</v>
      </c>
      <c r="I2055" s="12">
        <v>48</v>
      </c>
      <c r="J2055" s="12">
        <v>51</v>
      </c>
      <c r="K2055" s="12">
        <v>41</v>
      </c>
      <c r="L2055" s="12">
        <v>1</v>
      </c>
      <c r="M2055" s="12">
        <v>2</v>
      </c>
      <c r="N2055" s="12">
        <v>32</v>
      </c>
      <c r="O2055" s="12">
        <v>3</v>
      </c>
      <c r="P2055" s="26">
        <v>20052</v>
      </c>
      <c r="Q2055" s="28">
        <v>750909729</v>
      </c>
      <c r="R2055"/>
      <c r="S2055"/>
    </row>
    <row r="2056" spans="1:19">
      <c r="A2056" s="31">
        <f t="shared" si="129"/>
        <v>35</v>
      </c>
      <c r="B2056" s="32" t="str">
        <f>VLOOKUP(K2056,'Tables to Convert'!$B$4:$C$19,2,FALSE)</f>
        <v>High School Diploma</v>
      </c>
      <c r="C2056" s="33">
        <f t="shared" si="130"/>
        <v>12000</v>
      </c>
      <c r="D2056" s="32" t="str">
        <f>VLOOKUP(L2056,'Tables to Convert'!$E$3:$F$7,2,FALSE)</f>
        <v>White</v>
      </c>
      <c r="E2056" s="32" t="str">
        <f>VLOOKUP(M2056,'Tables to Convert'!$H$3:$I$5,2,FALSE)</f>
        <v>Female</v>
      </c>
      <c r="F2056" s="32" t="str">
        <f>VLOOKUP(N2056,'Tables to Convert'!$K$3:$L$8,2,FALSE)</f>
        <v>Indiana</v>
      </c>
      <c r="G2056" s="40">
        <f t="shared" si="131"/>
        <v>60</v>
      </c>
      <c r="H2056" s="34">
        <f t="shared" si="132"/>
        <v>6</v>
      </c>
      <c r="I2056" s="12">
        <v>35</v>
      </c>
      <c r="J2056" s="12">
        <v>60</v>
      </c>
      <c r="K2056" s="12">
        <v>39</v>
      </c>
      <c r="L2056" s="12">
        <v>1</v>
      </c>
      <c r="M2056" s="12">
        <v>2</v>
      </c>
      <c r="N2056" s="12">
        <v>32</v>
      </c>
      <c r="O2056" s="12">
        <v>6</v>
      </c>
      <c r="P2056" s="26">
        <v>12000</v>
      </c>
      <c r="Q2056" s="28">
        <v>102628379</v>
      </c>
      <c r="R2056"/>
      <c r="S2056"/>
    </row>
    <row r="2057" spans="1:19">
      <c r="A2057" s="31">
        <f t="shared" si="129"/>
        <v>40</v>
      </c>
      <c r="B2057" s="32" t="str">
        <f>VLOOKUP(K2057,'Tables to Convert'!$B$4:$C$19,2,FALSE)</f>
        <v>High School Diploma</v>
      </c>
      <c r="C2057" s="33">
        <f t="shared" si="130"/>
        <v>13000</v>
      </c>
      <c r="D2057" s="32" t="str">
        <f>VLOOKUP(L2057,'Tables to Convert'!$E$3:$F$7,2,FALSE)</f>
        <v>White</v>
      </c>
      <c r="E2057" s="32" t="str">
        <f>VLOOKUP(M2057,'Tables to Convert'!$H$3:$I$5,2,FALSE)</f>
        <v>Female</v>
      </c>
      <c r="F2057" s="32" t="str">
        <f>VLOOKUP(N2057,'Tables to Convert'!$K$3:$L$8,2,FALSE)</f>
        <v>Indiana</v>
      </c>
      <c r="G2057" s="40">
        <f t="shared" si="131"/>
        <v>28</v>
      </c>
      <c r="H2057" s="34">
        <f t="shared" si="132"/>
        <v>6</v>
      </c>
      <c r="I2057" s="12">
        <v>40</v>
      </c>
      <c r="J2057" s="12">
        <v>28</v>
      </c>
      <c r="K2057" s="12">
        <v>39</v>
      </c>
      <c r="L2057" s="12">
        <v>1</v>
      </c>
      <c r="M2057" s="12">
        <v>2</v>
      </c>
      <c r="N2057" s="12">
        <v>32</v>
      </c>
      <c r="O2057" s="12">
        <v>6</v>
      </c>
      <c r="P2057" s="26">
        <v>13000</v>
      </c>
      <c r="Q2057" s="28">
        <v>810297065</v>
      </c>
      <c r="R2057"/>
      <c r="S2057"/>
    </row>
    <row r="2058" spans="1:19">
      <c r="A2058" s="31">
        <f t="shared" si="129"/>
        <v>35</v>
      </c>
      <c r="B2058" s="32" t="str">
        <f>VLOOKUP(K2058,'Tables to Convert'!$B$4:$C$19,2,FALSE)</f>
        <v>Some College</v>
      </c>
      <c r="C2058" s="33">
        <f t="shared" si="130"/>
        <v>12480</v>
      </c>
      <c r="D2058" s="32" t="str">
        <f>VLOOKUP(L2058,'Tables to Convert'!$E$3:$F$7,2,FALSE)</f>
        <v>White</v>
      </c>
      <c r="E2058" s="32" t="str">
        <f>VLOOKUP(M2058,'Tables to Convert'!$H$3:$I$5,2,FALSE)</f>
        <v>Female</v>
      </c>
      <c r="F2058" s="32" t="str">
        <f>VLOOKUP(N2058,'Tables to Convert'!$K$3:$L$8,2,FALSE)</f>
        <v>Indiana</v>
      </c>
      <c r="G2058" s="40">
        <f t="shared" si="131"/>
        <v>26</v>
      </c>
      <c r="H2058" s="34">
        <f t="shared" si="132"/>
        <v>6</v>
      </c>
      <c r="I2058" s="12">
        <v>35</v>
      </c>
      <c r="J2058" s="12">
        <v>26</v>
      </c>
      <c r="K2058" s="12">
        <v>41</v>
      </c>
      <c r="L2058" s="12">
        <v>1</v>
      </c>
      <c r="M2058" s="12">
        <v>2</v>
      </c>
      <c r="N2058" s="12">
        <v>32</v>
      </c>
      <c r="O2058" s="12">
        <v>6</v>
      </c>
      <c r="P2058" s="26">
        <v>12480</v>
      </c>
      <c r="Q2058" s="28">
        <v>466420226</v>
      </c>
      <c r="R2058"/>
      <c r="S2058"/>
    </row>
    <row r="2059" spans="1:19">
      <c r="A2059" s="31">
        <f t="shared" si="129"/>
        <v>35</v>
      </c>
      <c r="B2059" s="32" t="str">
        <f>VLOOKUP(K2059,'Tables to Convert'!$B$4:$C$19,2,FALSE)</f>
        <v>Graduate School</v>
      </c>
      <c r="C2059" s="33">
        <f t="shared" si="130"/>
        <v>35000</v>
      </c>
      <c r="D2059" s="32" t="str">
        <f>VLOOKUP(L2059,'Tables to Convert'!$E$3:$F$7,2,FALSE)</f>
        <v>White</v>
      </c>
      <c r="E2059" s="32" t="str">
        <f>VLOOKUP(M2059,'Tables to Convert'!$H$3:$I$5,2,FALSE)</f>
        <v>Male</v>
      </c>
      <c r="F2059" s="32" t="str">
        <f>VLOOKUP(N2059,'Tables to Convert'!$K$3:$L$8,2,FALSE)</f>
        <v>Indiana</v>
      </c>
      <c r="G2059" s="40">
        <f t="shared" si="131"/>
        <v>49</v>
      </c>
      <c r="H2059" s="34">
        <f t="shared" si="132"/>
        <v>5</v>
      </c>
      <c r="I2059" s="12">
        <v>35</v>
      </c>
      <c r="J2059" s="12">
        <v>49</v>
      </c>
      <c r="K2059" s="12">
        <v>46</v>
      </c>
      <c r="L2059" s="12">
        <v>1</v>
      </c>
      <c r="M2059" s="12">
        <v>1</v>
      </c>
      <c r="N2059" s="12">
        <v>32</v>
      </c>
      <c r="O2059" s="12">
        <v>5</v>
      </c>
      <c r="P2059" s="26">
        <v>35000</v>
      </c>
      <c r="Q2059" s="28">
        <v>171469883</v>
      </c>
      <c r="R2059"/>
      <c r="S2059"/>
    </row>
    <row r="2060" spans="1:19">
      <c r="A2060" s="31">
        <f t="shared" si="129"/>
        <v>40</v>
      </c>
      <c r="B2060" s="32" t="str">
        <f>VLOOKUP(K2060,'Tables to Convert'!$B$4:$C$19,2,FALSE)</f>
        <v>High School Diploma</v>
      </c>
      <c r="C2060" s="33">
        <f t="shared" si="130"/>
        <v>35000</v>
      </c>
      <c r="D2060" s="32" t="str">
        <f>VLOOKUP(L2060,'Tables to Convert'!$E$3:$F$7,2,FALSE)</f>
        <v>White</v>
      </c>
      <c r="E2060" s="32" t="str">
        <f>VLOOKUP(M2060,'Tables to Convert'!$H$3:$I$5,2,FALSE)</f>
        <v>Female</v>
      </c>
      <c r="F2060" s="32" t="str">
        <f>VLOOKUP(N2060,'Tables to Convert'!$K$3:$L$8,2,FALSE)</f>
        <v>Indiana</v>
      </c>
      <c r="G2060" s="40">
        <f t="shared" si="131"/>
        <v>41</v>
      </c>
      <c r="H2060" s="34">
        <f t="shared" si="132"/>
        <v>5</v>
      </c>
      <c r="I2060" s="12">
        <v>40</v>
      </c>
      <c r="J2060" s="12">
        <v>41</v>
      </c>
      <c r="K2060" s="12">
        <v>39</v>
      </c>
      <c r="L2060" s="12">
        <v>1</v>
      </c>
      <c r="M2060" s="12">
        <v>2</v>
      </c>
      <c r="N2060" s="12">
        <v>32</v>
      </c>
      <c r="O2060" s="12">
        <v>5</v>
      </c>
      <c r="P2060" s="26">
        <v>35000</v>
      </c>
      <c r="Q2060" s="28">
        <v>705066442</v>
      </c>
      <c r="R2060"/>
      <c r="S2060"/>
    </row>
    <row r="2061" spans="1:19">
      <c r="A2061" s="31">
        <f t="shared" si="129"/>
        <v>40</v>
      </c>
      <c r="B2061" s="32" t="str">
        <f>VLOOKUP(K2061,'Tables to Convert'!$B$4:$C$19,2,FALSE)</f>
        <v>Some College</v>
      </c>
      <c r="C2061" s="33">
        <f t="shared" si="130"/>
        <v>32000</v>
      </c>
      <c r="D2061" s="32" t="str">
        <f>VLOOKUP(L2061,'Tables to Convert'!$E$3:$F$7,2,FALSE)</f>
        <v>White</v>
      </c>
      <c r="E2061" s="32" t="str">
        <f>VLOOKUP(M2061,'Tables to Convert'!$H$3:$I$5,2,FALSE)</f>
        <v>Female</v>
      </c>
      <c r="F2061" s="32" t="str">
        <f>VLOOKUP(N2061,'Tables to Convert'!$K$3:$L$8,2,FALSE)</f>
        <v>Indiana</v>
      </c>
      <c r="G2061" s="40">
        <f t="shared" si="131"/>
        <v>30</v>
      </c>
      <c r="H2061" s="34">
        <f t="shared" si="132"/>
        <v>4</v>
      </c>
      <c r="I2061" s="12">
        <v>40</v>
      </c>
      <c r="J2061" s="12">
        <v>30</v>
      </c>
      <c r="K2061" s="12">
        <v>40</v>
      </c>
      <c r="L2061" s="12">
        <v>1</v>
      </c>
      <c r="M2061" s="12">
        <v>2</v>
      </c>
      <c r="N2061" s="12">
        <v>32</v>
      </c>
      <c r="O2061" s="12">
        <v>4</v>
      </c>
      <c r="P2061" s="26">
        <v>32000</v>
      </c>
      <c r="Q2061" s="28">
        <v>140591194</v>
      </c>
      <c r="R2061"/>
      <c r="S2061"/>
    </row>
    <row r="2062" spans="1:19">
      <c r="A2062" s="31">
        <f t="shared" si="129"/>
        <v>40</v>
      </c>
      <c r="B2062" s="32" t="str">
        <f>VLOOKUP(K2062,'Tables to Convert'!$B$4:$C$19,2,FALSE)</f>
        <v>11th Grade</v>
      </c>
      <c r="C2062" s="33">
        <f t="shared" si="130"/>
        <v>50000</v>
      </c>
      <c r="D2062" s="32" t="str">
        <f>VLOOKUP(L2062,'Tables to Convert'!$E$3:$F$7,2,FALSE)</f>
        <v>White</v>
      </c>
      <c r="E2062" s="32" t="str">
        <f>VLOOKUP(M2062,'Tables to Convert'!$H$3:$I$5,2,FALSE)</f>
        <v>Male</v>
      </c>
      <c r="F2062" s="32" t="str">
        <f>VLOOKUP(N2062,'Tables to Convert'!$K$3:$L$8,2,FALSE)</f>
        <v>Indiana</v>
      </c>
      <c r="G2062" s="40">
        <f t="shared" si="131"/>
        <v>49</v>
      </c>
      <c r="H2062" s="34">
        <f t="shared" si="132"/>
        <v>4</v>
      </c>
      <c r="I2062" s="12">
        <v>40</v>
      </c>
      <c r="J2062" s="12">
        <v>49</v>
      </c>
      <c r="K2062" s="12">
        <v>38</v>
      </c>
      <c r="L2062" s="12">
        <v>1</v>
      </c>
      <c r="M2062" s="12">
        <v>1</v>
      </c>
      <c r="N2062" s="12">
        <v>32</v>
      </c>
      <c r="O2062" s="12">
        <v>4</v>
      </c>
      <c r="P2062" s="26">
        <v>50000</v>
      </c>
      <c r="Q2062" s="28">
        <v>901484990</v>
      </c>
      <c r="R2062"/>
      <c r="S2062"/>
    </row>
    <row r="2063" spans="1:19">
      <c r="A2063" s="31">
        <f t="shared" si="129"/>
        <v>60</v>
      </c>
      <c r="B2063" s="32" t="str">
        <f>VLOOKUP(K2063,'Tables to Convert'!$B$4:$C$19,2,FALSE)</f>
        <v>Bachelors</v>
      </c>
      <c r="C2063" s="33">
        <f t="shared" si="130"/>
        <v>52000</v>
      </c>
      <c r="D2063" s="32" t="str">
        <f>VLOOKUP(L2063,'Tables to Convert'!$E$3:$F$7,2,FALSE)</f>
        <v>White</v>
      </c>
      <c r="E2063" s="32" t="str">
        <f>VLOOKUP(M2063,'Tables to Convert'!$H$3:$I$5,2,FALSE)</f>
        <v>Female</v>
      </c>
      <c r="F2063" s="32" t="str">
        <f>VLOOKUP(N2063,'Tables to Convert'!$K$3:$L$8,2,FALSE)</f>
        <v>Indiana</v>
      </c>
      <c r="G2063" s="40">
        <f t="shared" si="131"/>
        <v>43</v>
      </c>
      <c r="H2063" s="34">
        <f t="shared" si="132"/>
        <v>4</v>
      </c>
      <c r="I2063" s="12">
        <v>60</v>
      </c>
      <c r="J2063" s="12">
        <v>43</v>
      </c>
      <c r="K2063" s="12">
        <v>44</v>
      </c>
      <c r="L2063" s="12">
        <v>1</v>
      </c>
      <c r="M2063" s="12">
        <v>2</v>
      </c>
      <c r="N2063" s="12">
        <v>32</v>
      </c>
      <c r="O2063" s="12">
        <v>4</v>
      </c>
      <c r="P2063" s="26">
        <v>52000</v>
      </c>
      <c r="Q2063" s="28">
        <v>601139732</v>
      </c>
      <c r="R2063"/>
      <c r="S2063"/>
    </row>
    <row r="2064" spans="1:19">
      <c r="A2064" s="31">
        <f t="shared" si="129"/>
        <v>50</v>
      </c>
      <c r="B2064" s="32" t="str">
        <f>VLOOKUP(K2064,'Tables to Convert'!$B$4:$C$19,2,FALSE)</f>
        <v>Some College</v>
      </c>
      <c r="C2064" s="33">
        <f t="shared" si="130"/>
        <v>56500</v>
      </c>
      <c r="D2064" s="32" t="str">
        <f>VLOOKUP(L2064,'Tables to Convert'!$E$3:$F$7,2,FALSE)</f>
        <v>White</v>
      </c>
      <c r="E2064" s="32" t="str">
        <f>VLOOKUP(M2064,'Tables to Convert'!$H$3:$I$5,2,FALSE)</f>
        <v>Male</v>
      </c>
      <c r="F2064" s="32" t="str">
        <f>VLOOKUP(N2064,'Tables to Convert'!$K$3:$L$8,2,FALSE)</f>
        <v>Indiana</v>
      </c>
      <c r="G2064" s="40">
        <f t="shared" si="131"/>
        <v>33</v>
      </c>
      <c r="H2064" s="34">
        <f t="shared" si="132"/>
        <v>4</v>
      </c>
      <c r="I2064" s="12">
        <v>50</v>
      </c>
      <c r="J2064" s="12">
        <v>33</v>
      </c>
      <c r="K2064" s="12">
        <v>43</v>
      </c>
      <c r="L2064" s="12">
        <v>1</v>
      </c>
      <c r="M2064" s="12">
        <v>1</v>
      </c>
      <c r="N2064" s="12">
        <v>32</v>
      </c>
      <c r="O2064" s="12">
        <v>4</v>
      </c>
      <c r="P2064" s="26">
        <v>56500</v>
      </c>
      <c r="Q2064" s="28">
        <v>356361056</v>
      </c>
      <c r="R2064"/>
      <c r="S2064"/>
    </row>
    <row r="2065" spans="1:19">
      <c r="A2065" s="31">
        <f t="shared" si="129"/>
        <v>40</v>
      </c>
      <c r="B2065" s="32" t="str">
        <f>VLOOKUP(K2065,'Tables to Convert'!$B$4:$C$19,2,FALSE)</f>
        <v>Some College</v>
      </c>
      <c r="C2065" s="33">
        <f t="shared" si="130"/>
        <v>36000</v>
      </c>
      <c r="D2065" s="32" t="str">
        <f>VLOOKUP(L2065,'Tables to Convert'!$E$3:$F$7,2,FALSE)</f>
        <v>White</v>
      </c>
      <c r="E2065" s="32" t="str">
        <f>VLOOKUP(M2065,'Tables to Convert'!$H$3:$I$5,2,FALSE)</f>
        <v>Female</v>
      </c>
      <c r="F2065" s="32" t="str">
        <f>VLOOKUP(N2065,'Tables to Convert'!$K$3:$L$8,2,FALSE)</f>
        <v>Indiana</v>
      </c>
      <c r="G2065" s="40">
        <f t="shared" si="131"/>
        <v>28</v>
      </c>
      <c r="H2065" s="34">
        <f t="shared" si="132"/>
        <v>4</v>
      </c>
      <c r="I2065" s="12">
        <v>40</v>
      </c>
      <c r="J2065" s="12">
        <v>28</v>
      </c>
      <c r="K2065" s="12">
        <v>43</v>
      </c>
      <c r="L2065" s="12">
        <v>1</v>
      </c>
      <c r="M2065" s="12">
        <v>2</v>
      </c>
      <c r="N2065" s="12">
        <v>32</v>
      </c>
      <c r="O2065" s="12">
        <v>4</v>
      </c>
      <c r="P2065" s="26">
        <v>36000</v>
      </c>
      <c r="Q2065" s="28">
        <v>360510160</v>
      </c>
      <c r="R2065"/>
      <c r="S2065"/>
    </row>
    <row r="2066" spans="1:19">
      <c r="A2066" s="31">
        <f t="shared" si="129"/>
        <v>40</v>
      </c>
      <c r="B2066" s="32" t="str">
        <f>VLOOKUP(K2066,'Tables to Convert'!$B$4:$C$19,2,FALSE)</f>
        <v>High School Diploma</v>
      </c>
      <c r="C2066" s="33">
        <f t="shared" si="130"/>
        <v>31500</v>
      </c>
      <c r="D2066" s="32" t="str">
        <f>VLOOKUP(L2066,'Tables to Convert'!$E$3:$F$7,2,FALSE)</f>
        <v>White</v>
      </c>
      <c r="E2066" s="32" t="str">
        <f>VLOOKUP(M2066,'Tables to Convert'!$H$3:$I$5,2,FALSE)</f>
        <v>Male</v>
      </c>
      <c r="F2066" s="32" t="str">
        <f>VLOOKUP(N2066,'Tables to Convert'!$K$3:$L$8,2,FALSE)</f>
        <v>Indiana</v>
      </c>
      <c r="G2066" s="40">
        <f t="shared" si="131"/>
        <v>26</v>
      </c>
      <c r="H2066" s="34">
        <f t="shared" si="132"/>
        <v>7</v>
      </c>
      <c r="I2066" s="12">
        <v>40</v>
      </c>
      <c r="J2066" s="12">
        <v>26</v>
      </c>
      <c r="K2066" s="12">
        <v>39</v>
      </c>
      <c r="L2066" s="12">
        <v>1</v>
      </c>
      <c r="M2066" s="12">
        <v>1</v>
      </c>
      <c r="N2066" s="12">
        <v>32</v>
      </c>
      <c r="O2066" s="12">
        <v>7</v>
      </c>
      <c r="P2066" s="26">
        <v>31500</v>
      </c>
      <c r="Q2066" s="28">
        <v>856055088</v>
      </c>
      <c r="R2066"/>
      <c r="S2066"/>
    </row>
    <row r="2067" spans="1:19">
      <c r="A2067" s="31">
        <f t="shared" si="129"/>
        <v>0</v>
      </c>
      <c r="B2067" s="32" t="str">
        <f>VLOOKUP(K2067,'Tables to Convert'!$B$4:$C$19,2,FALSE)</f>
        <v>High School Diploma</v>
      </c>
      <c r="C2067" s="33">
        <f t="shared" si="130"/>
        <v>53000</v>
      </c>
      <c r="D2067" s="32" t="str">
        <f>VLOOKUP(L2067,'Tables to Convert'!$E$3:$F$7,2,FALSE)</f>
        <v>White</v>
      </c>
      <c r="E2067" s="32" t="str">
        <f>VLOOKUP(M2067,'Tables to Convert'!$H$3:$I$5,2,FALSE)</f>
        <v>Male</v>
      </c>
      <c r="F2067" s="32" t="str">
        <f>VLOOKUP(N2067,'Tables to Convert'!$K$3:$L$8,2,FALSE)</f>
        <v>Indiana</v>
      </c>
      <c r="G2067" s="40">
        <f t="shared" si="131"/>
        <v>42</v>
      </c>
      <c r="H2067" s="34">
        <f t="shared" si="132"/>
        <v>8</v>
      </c>
      <c r="I2067" s="12">
        <v>0</v>
      </c>
      <c r="J2067" s="12">
        <v>42</v>
      </c>
      <c r="K2067" s="12">
        <v>39</v>
      </c>
      <c r="L2067" s="12">
        <v>1</v>
      </c>
      <c r="M2067" s="12">
        <v>1</v>
      </c>
      <c r="N2067" s="12">
        <v>32</v>
      </c>
      <c r="O2067" s="12">
        <v>8</v>
      </c>
      <c r="P2067" s="26">
        <v>53000</v>
      </c>
      <c r="Q2067" s="28">
        <v>745834468</v>
      </c>
      <c r="R2067"/>
      <c r="S2067"/>
    </row>
    <row r="2068" spans="1:19">
      <c r="A2068" s="31">
        <f t="shared" si="129"/>
        <v>40</v>
      </c>
      <c r="B2068" s="32" t="str">
        <f>VLOOKUP(K2068,'Tables to Convert'!$B$4:$C$19,2,FALSE)</f>
        <v>High School Diploma</v>
      </c>
      <c r="C2068" s="33">
        <f t="shared" si="130"/>
        <v>0</v>
      </c>
      <c r="D2068" s="32" t="str">
        <f>VLOOKUP(L2068,'Tables to Convert'!$E$3:$F$7,2,FALSE)</f>
        <v>White</v>
      </c>
      <c r="E2068" s="32" t="str">
        <f>VLOOKUP(M2068,'Tables to Convert'!$H$3:$I$5,2,FALSE)</f>
        <v>Male</v>
      </c>
      <c r="F2068" s="32" t="str">
        <f>VLOOKUP(N2068,'Tables to Convert'!$K$3:$L$8,2,FALSE)</f>
        <v>Indiana</v>
      </c>
      <c r="G2068" s="40">
        <f t="shared" si="131"/>
        <v>19</v>
      </c>
      <c r="H2068" s="34">
        <f t="shared" si="132"/>
        <v>1</v>
      </c>
      <c r="I2068" s="12">
        <v>40</v>
      </c>
      <c r="J2068" s="12">
        <v>19</v>
      </c>
      <c r="K2068" s="12">
        <v>39</v>
      </c>
      <c r="L2068" s="12">
        <v>1</v>
      </c>
      <c r="M2068" s="12">
        <v>1</v>
      </c>
      <c r="N2068" s="12">
        <v>32</v>
      </c>
      <c r="O2068" s="12">
        <v>1</v>
      </c>
      <c r="P2068" s="26">
        <v>0</v>
      </c>
      <c r="Q2068" s="28">
        <v>507324868</v>
      </c>
      <c r="R2068"/>
      <c r="S2068"/>
    </row>
    <row r="2069" spans="1:19">
      <c r="A2069" s="31">
        <f t="shared" si="129"/>
        <v>45</v>
      </c>
      <c r="B2069" s="32" t="str">
        <f>VLOOKUP(K2069,'Tables to Convert'!$B$4:$C$19,2,FALSE)</f>
        <v>Some College</v>
      </c>
      <c r="C2069" s="33">
        <f t="shared" si="130"/>
        <v>37000</v>
      </c>
      <c r="D2069" s="32" t="str">
        <f>VLOOKUP(L2069,'Tables to Convert'!$E$3:$F$7,2,FALSE)</f>
        <v>White</v>
      </c>
      <c r="E2069" s="32" t="str">
        <f>VLOOKUP(M2069,'Tables to Convert'!$H$3:$I$5,2,FALSE)</f>
        <v>Male</v>
      </c>
      <c r="F2069" s="32" t="str">
        <f>VLOOKUP(N2069,'Tables to Convert'!$K$3:$L$8,2,FALSE)</f>
        <v>Indiana</v>
      </c>
      <c r="G2069" s="40">
        <f t="shared" si="131"/>
        <v>33</v>
      </c>
      <c r="H2069" s="34">
        <f t="shared" si="132"/>
        <v>4</v>
      </c>
      <c r="I2069" s="12">
        <v>45</v>
      </c>
      <c r="J2069" s="12">
        <v>33</v>
      </c>
      <c r="K2069" s="12">
        <v>40</v>
      </c>
      <c r="L2069" s="12">
        <v>1</v>
      </c>
      <c r="M2069" s="12">
        <v>1</v>
      </c>
      <c r="N2069" s="12">
        <v>32</v>
      </c>
      <c r="O2069" s="12">
        <v>4</v>
      </c>
      <c r="P2069" s="26">
        <v>37000</v>
      </c>
      <c r="Q2069" s="28">
        <v>644116007</v>
      </c>
      <c r="R2069"/>
      <c r="S2069"/>
    </row>
    <row r="2070" spans="1:19">
      <c r="A2070" s="31">
        <f t="shared" si="129"/>
        <v>55</v>
      </c>
      <c r="B2070" s="32" t="str">
        <f>VLOOKUP(K2070,'Tables to Convert'!$B$4:$C$19,2,FALSE)</f>
        <v>High School Diploma</v>
      </c>
      <c r="C2070" s="33">
        <f t="shared" si="130"/>
        <v>14105</v>
      </c>
      <c r="D2070" s="32" t="str">
        <f>VLOOKUP(L2070,'Tables to Convert'!$E$3:$F$7,2,FALSE)</f>
        <v>White</v>
      </c>
      <c r="E2070" s="32" t="str">
        <f>VLOOKUP(M2070,'Tables to Convert'!$H$3:$I$5,2,FALSE)</f>
        <v>Female</v>
      </c>
      <c r="F2070" s="32" t="str">
        <f>VLOOKUP(N2070,'Tables to Convert'!$K$3:$L$8,2,FALSE)</f>
        <v>Indiana</v>
      </c>
      <c r="G2070" s="40">
        <f t="shared" si="131"/>
        <v>50</v>
      </c>
      <c r="H2070" s="34">
        <f t="shared" si="132"/>
        <v>8</v>
      </c>
      <c r="I2070" s="12">
        <v>55</v>
      </c>
      <c r="J2070" s="12">
        <v>50</v>
      </c>
      <c r="K2070" s="12">
        <v>39</v>
      </c>
      <c r="L2070" s="12">
        <v>1</v>
      </c>
      <c r="M2070" s="12">
        <v>2</v>
      </c>
      <c r="N2070" s="12">
        <v>32</v>
      </c>
      <c r="O2070" s="12">
        <v>8</v>
      </c>
      <c r="P2070" s="26">
        <v>14105</v>
      </c>
      <c r="Q2070" s="28">
        <v>200040403</v>
      </c>
      <c r="R2070"/>
      <c r="S2070"/>
    </row>
    <row r="2071" spans="1:19">
      <c r="A2071" s="31">
        <f t="shared" si="129"/>
        <v>40</v>
      </c>
      <c r="B2071" s="32" t="str">
        <f>VLOOKUP(K2071,'Tables to Convert'!$B$4:$C$19,2,FALSE)</f>
        <v>Some College</v>
      </c>
      <c r="C2071" s="33">
        <f t="shared" si="130"/>
        <v>35000</v>
      </c>
      <c r="D2071" s="32" t="str">
        <f>VLOOKUP(L2071,'Tables to Convert'!$E$3:$F$7,2,FALSE)</f>
        <v>White</v>
      </c>
      <c r="E2071" s="32" t="str">
        <f>VLOOKUP(M2071,'Tables to Convert'!$H$3:$I$5,2,FALSE)</f>
        <v>Male</v>
      </c>
      <c r="F2071" s="32" t="str">
        <f>VLOOKUP(N2071,'Tables to Convert'!$K$3:$L$8,2,FALSE)</f>
        <v>Indiana</v>
      </c>
      <c r="G2071" s="40">
        <f t="shared" si="131"/>
        <v>55</v>
      </c>
      <c r="H2071" s="34">
        <f t="shared" si="132"/>
        <v>4</v>
      </c>
      <c r="I2071" s="12">
        <v>40</v>
      </c>
      <c r="J2071" s="12">
        <v>55</v>
      </c>
      <c r="K2071" s="12">
        <v>40</v>
      </c>
      <c r="L2071" s="12">
        <v>1</v>
      </c>
      <c r="M2071" s="12">
        <v>1</v>
      </c>
      <c r="N2071" s="12">
        <v>32</v>
      </c>
      <c r="O2071" s="12">
        <v>4</v>
      </c>
      <c r="P2071" s="26">
        <v>35000</v>
      </c>
      <c r="Q2071" s="28">
        <v>507861438</v>
      </c>
      <c r="R2071"/>
      <c r="S2071"/>
    </row>
    <row r="2072" spans="1:19">
      <c r="A2072" s="31">
        <f t="shared" si="129"/>
        <v>35</v>
      </c>
      <c r="B2072" s="32" t="str">
        <f>VLOOKUP(K2072,'Tables to Convert'!$B$4:$C$19,2,FALSE)</f>
        <v>High School Diploma</v>
      </c>
      <c r="C2072" s="33">
        <f t="shared" si="130"/>
        <v>25000</v>
      </c>
      <c r="D2072" s="32" t="str">
        <f>VLOOKUP(L2072,'Tables to Convert'!$E$3:$F$7,2,FALSE)</f>
        <v>White</v>
      </c>
      <c r="E2072" s="32" t="str">
        <f>VLOOKUP(M2072,'Tables to Convert'!$H$3:$I$5,2,FALSE)</f>
        <v>Female</v>
      </c>
      <c r="F2072" s="32" t="str">
        <f>VLOOKUP(N2072,'Tables to Convert'!$K$3:$L$8,2,FALSE)</f>
        <v>Indiana</v>
      </c>
      <c r="G2072" s="40">
        <f t="shared" si="131"/>
        <v>44</v>
      </c>
      <c r="H2072" s="34">
        <f t="shared" si="132"/>
        <v>4</v>
      </c>
      <c r="I2072" s="12">
        <v>35</v>
      </c>
      <c r="J2072" s="12">
        <v>44</v>
      </c>
      <c r="K2072" s="12">
        <v>39</v>
      </c>
      <c r="L2072" s="12">
        <v>1</v>
      </c>
      <c r="M2072" s="12">
        <v>2</v>
      </c>
      <c r="N2072" s="12">
        <v>32</v>
      </c>
      <c r="O2072" s="12">
        <v>4</v>
      </c>
      <c r="P2072" s="26">
        <v>25000</v>
      </c>
      <c r="Q2072" s="28">
        <v>656087137</v>
      </c>
      <c r="R2072"/>
      <c r="S2072"/>
    </row>
    <row r="2073" spans="1:19">
      <c r="A2073" s="31">
        <f t="shared" si="129"/>
        <v>40</v>
      </c>
      <c r="B2073" s="32" t="str">
        <f>VLOOKUP(K2073,'Tables to Convert'!$B$4:$C$19,2,FALSE)</f>
        <v>Some College</v>
      </c>
      <c r="C2073" s="33">
        <f t="shared" si="130"/>
        <v>41500</v>
      </c>
      <c r="D2073" s="32" t="str">
        <f>VLOOKUP(L2073,'Tables to Convert'!$E$3:$F$7,2,FALSE)</f>
        <v>White</v>
      </c>
      <c r="E2073" s="32" t="str">
        <f>VLOOKUP(M2073,'Tables to Convert'!$H$3:$I$5,2,FALSE)</f>
        <v>Female</v>
      </c>
      <c r="F2073" s="32" t="str">
        <f>VLOOKUP(N2073,'Tables to Convert'!$K$3:$L$8,2,FALSE)</f>
        <v>Indiana</v>
      </c>
      <c r="G2073" s="40">
        <f t="shared" si="131"/>
        <v>36</v>
      </c>
      <c r="H2073" s="34">
        <f t="shared" si="132"/>
        <v>2</v>
      </c>
      <c r="I2073" s="12">
        <v>40</v>
      </c>
      <c r="J2073" s="12">
        <v>36</v>
      </c>
      <c r="K2073" s="12">
        <v>43</v>
      </c>
      <c r="L2073" s="12">
        <v>1</v>
      </c>
      <c r="M2073" s="12">
        <v>2</v>
      </c>
      <c r="N2073" s="12">
        <v>32</v>
      </c>
      <c r="O2073" s="12">
        <v>2</v>
      </c>
      <c r="P2073" s="26">
        <v>41500</v>
      </c>
      <c r="Q2073" s="28">
        <v>376769265</v>
      </c>
      <c r="R2073"/>
      <c r="S2073"/>
    </row>
    <row r="2074" spans="1:19">
      <c r="A2074" s="31">
        <f t="shared" si="129"/>
        <v>40</v>
      </c>
      <c r="B2074" s="32" t="str">
        <f>VLOOKUP(K2074,'Tables to Convert'!$B$4:$C$19,2,FALSE)</f>
        <v>Bachelors</v>
      </c>
      <c r="C2074" s="33">
        <f t="shared" si="130"/>
        <v>57800</v>
      </c>
      <c r="D2074" s="32" t="str">
        <f>VLOOKUP(L2074,'Tables to Convert'!$E$3:$F$7,2,FALSE)</f>
        <v>White</v>
      </c>
      <c r="E2074" s="32" t="str">
        <f>VLOOKUP(M2074,'Tables to Convert'!$H$3:$I$5,2,FALSE)</f>
        <v>Male</v>
      </c>
      <c r="F2074" s="32" t="str">
        <f>VLOOKUP(N2074,'Tables to Convert'!$K$3:$L$8,2,FALSE)</f>
        <v>Indiana</v>
      </c>
      <c r="G2074" s="40">
        <f t="shared" si="131"/>
        <v>38</v>
      </c>
      <c r="H2074" s="34">
        <f t="shared" si="132"/>
        <v>2</v>
      </c>
      <c r="I2074" s="12">
        <v>40</v>
      </c>
      <c r="J2074" s="12">
        <v>38</v>
      </c>
      <c r="K2074" s="12">
        <v>44</v>
      </c>
      <c r="L2074" s="12">
        <v>1</v>
      </c>
      <c r="M2074" s="12">
        <v>1</v>
      </c>
      <c r="N2074" s="12">
        <v>32</v>
      </c>
      <c r="O2074" s="12">
        <v>2</v>
      </c>
      <c r="P2074" s="26">
        <v>57800</v>
      </c>
      <c r="Q2074" s="28">
        <v>394089526</v>
      </c>
      <c r="R2074"/>
      <c r="S2074"/>
    </row>
    <row r="2075" spans="1:19">
      <c r="A2075" s="31">
        <f t="shared" si="129"/>
        <v>40</v>
      </c>
      <c r="B2075" s="32" t="str">
        <f>VLOOKUP(K2075,'Tables to Convert'!$B$4:$C$19,2,FALSE)</f>
        <v>Bachelors</v>
      </c>
      <c r="C2075" s="33">
        <f t="shared" si="130"/>
        <v>20000</v>
      </c>
      <c r="D2075" s="32" t="str">
        <f>VLOOKUP(L2075,'Tables to Convert'!$E$3:$F$7,2,FALSE)</f>
        <v>White</v>
      </c>
      <c r="E2075" s="32" t="str">
        <f>VLOOKUP(M2075,'Tables to Convert'!$H$3:$I$5,2,FALSE)</f>
        <v>Female</v>
      </c>
      <c r="F2075" s="32" t="str">
        <f>VLOOKUP(N2075,'Tables to Convert'!$K$3:$L$8,2,FALSE)</f>
        <v>Indiana</v>
      </c>
      <c r="G2075" s="40">
        <f t="shared" si="131"/>
        <v>27</v>
      </c>
      <c r="H2075" s="34">
        <f t="shared" si="132"/>
        <v>7</v>
      </c>
      <c r="I2075" s="12">
        <v>40</v>
      </c>
      <c r="J2075" s="12">
        <v>27</v>
      </c>
      <c r="K2075" s="12">
        <v>44</v>
      </c>
      <c r="L2075" s="12">
        <v>1</v>
      </c>
      <c r="M2075" s="12">
        <v>2</v>
      </c>
      <c r="N2075" s="12">
        <v>32</v>
      </c>
      <c r="O2075" s="12">
        <v>7</v>
      </c>
      <c r="P2075" s="26">
        <v>20000</v>
      </c>
      <c r="Q2075" s="28">
        <v>262885231</v>
      </c>
      <c r="R2075"/>
      <c r="S2075"/>
    </row>
    <row r="2076" spans="1:19">
      <c r="A2076" s="31">
        <f t="shared" si="129"/>
        <v>50</v>
      </c>
      <c r="B2076" s="32" t="str">
        <f>VLOOKUP(K2076,'Tables to Convert'!$B$4:$C$19,2,FALSE)</f>
        <v>High School Diploma</v>
      </c>
      <c r="C2076" s="33">
        <f t="shared" si="130"/>
        <v>21260</v>
      </c>
      <c r="D2076" s="32" t="str">
        <f>VLOOKUP(L2076,'Tables to Convert'!$E$3:$F$7,2,FALSE)</f>
        <v>White</v>
      </c>
      <c r="E2076" s="32" t="str">
        <f>VLOOKUP(M2076,'Tables to Convert'!$H$3:$I$5,2,FALSE)</f>
        <v>Male</v>
      </c>
      <c r="F2076" s="32" t="str">
        <f>VLOOKUP(N2076,'Tables to Convert'!$K$3:$L$8,2,FALSE)</f>
        <v>Indiana</v>
      </c>
      <c r="G2076" s="40">
        <f t="shared" si="131"/>
        <v>43</v>
      </c>
      <c r="H2076" s="34">
        <f t="shared" si="132"/>
        <v>8</v>
      </c>
      <c r="I2076" s="12">
        <v>50</v>
      </c>
      <c r="J2076" s="12">
        <v>43</v>
      </c>
      <c r="K2076" s="12">
        <v>39</v>
      </c>
      <c r="L2076" s="12">
        <v>1</v>
      </c>
      <c r="M2076" s="12">
        <v>1</v>
      </c>
      <c r="N2076" s="12">
        <v>32</v>
      </c>
      <c r="O2076" s="12">
        <v>8</v>
      </c>
      <c r="P2076" s="26">
        <v>21260</v>
      </c>
      <c r="Q2076" s="28">
        <v>334641874</v>
      </c>
      <c r="R2076"/>
      <c r="S2076"/>
    </row>
    <row r="2077" spans="1:19">
      <c r="A2077" s="31">
        <f t="shared" si="129"/>
        <v>40</v>
      </c>
      <c r="B2077" s="32" t="str">
        <f>VLOOKUP(K2077,'Tables to Convert'!$B$4:$C$19,2,FALSE)</f>
        <v>Some College</v>
      </c>
      <c r="C2077" s="33">
        <f t="shared" si="130"/>
        <v>68000</v>
      </c>
      <c r="D2077" s="32" t="str">
        <f>VLOOKUP(L2077,'Tables to Convert'!$E$3:$F$7,2,FALSE)</f>
        <v>White</v>
      </c>
      <c r="E2077" s="32" t="str">
        <f>VLOOKUP(M2077,'Tables to Convert'!$H$3:$I$5,2,FALSE)</f>
        <v>Female</v>
      </c>
      <c r="F2077" s="32" t="str">
        <f>VLOOKUP(N2077,'Tables to Convert'!$K$3:$L$8,2,FALSE)</f>
        <v>Indiana</v>
      </c>
      <c r="G2077" s="40">
        <f t="shared" si="131"/>
        <v>42</v>
      </c>
      <c r="H2077" s="34">
        <f t="shared" si="132"/>
        <v>8</v>
      </c>
      <c r="I2077" s="12">
        <v>40</v>
      </c>
      <c r="J2077" s="12">
        <v>42</v>
      </c>
      <c r="K2077" s="12">
        <v>42</v>
      </c>
      <c r="L2077" s="12">
        <v>1</v>
      </c>
      <c r="M2077" s="12">
        <v>2</v>
      </c>
      <c r="N2077" s="12">
        <v>32</v>
      </c>
      <c r="O2077" s="12">
        <v>8</v>
      </c>
      <c r="P2077" s="26">
        <v>68000</v>
      </c>
      <c r="Q2077" s="28">
        <v>835146167</v>
      </c>
      <c r="R2077"/>
      <c r="S2077"/>
    </row>
    <row r="2078" spans="1:19">
      <c r="A2078" s="31">
        <f t="shared" si="129"/>
        <v>40</v>
      </c>
      <c r="B2078" s="32" t="str">
        <f>VLOOKUP(K2078,'Tables to Convert'!$B$4:$C$19,2,FALSE)</f>
        <v>High School Diploma</v>
      </c>
      <c r="C2078" s="33">
        <f t="shared" si="130"/>
        <v>12907</v>
      </c>
      <c r="D2078" s="32" t="str">
        <f>VLOOKUP(L2078,'Tables to Convert'!$E$3:$F$7,2,FALSE)</f>
        <v>White</v>
      </c>
      <c r="E2078" s="32" t="str">
        <f>VLOOKUP(M2078,'Tables to Convert'!$H$3:$I$5,2,FALSE)</f>
        <v>Female</v>
      </c>
      <c r="F2078" s="32" t="str">
        <f>VLOOKUP(N2078,'Tables to Convert'!$K$3:$L$8,2,FALSE)</f>
        <v>Indiana</v>
      </c>
      <c r="G2078" s="40">
        <f t="shared" si="131"/>
        <v>56</v>
      </c>
      <c r="H2078" s="34">
        <f t="shared" si="132"/>
        <v>4</v>
      </c>
      <c r="I2078" s="12">
        <v>40</v>
      </c>
      <c r="J2078" s="12">
        <v>56</v>
      </c>
      <c r="K2078" s="12">
        <v>39</v>
      </c>
      <c r="L2078" s="12">
        <v>1</v>
      </c>
      <c r="M2078" s="12">
        <v>2</v>
      </c>
      <c r="N2078" s="12">
        <v>32</v>
      </c>
      <c r="O2078" s="12">
        <v>4</v>
      </c>
      <c r="P2078" s="26">
        <v>12907</v>
      </c>
      <c r="Q2078" s="28">
        <v>100412801</v>
      </c>
      <c r="R2078"/>
      <c r="S2078"/>
    </row>
    <row r="2079" spans="1:19">
      <c r="A2079" s="31">
        <f t="shared" si="129"/>
        <v>0</v>
      </c>
      <c r="B2079" s="32" t="str">
        <f>VLOOKUP(K2079,'Tables to Convert'!$B$4:$C$19,2,FALSE)</f>
        <v>Graduate School</v>
      </c>
      <c r="C2079" s="33">
        <f t="shared" si="130"/>
        <v>80000</v>
      </c>
      <c r="D2079" s="32" t="str">
        <f>VLOOKUP(L2079,'Tables to Convert'!$E$3:$F$7,2,FALSE)</f>
        <v>White</v>
      </c>
      <c r="E2079" s="32" t="str">
        <f>VLOOKUP(M2079,'Tables to Convert'!$H$3:$I$5,2,FALSE)</f>
        <v>Male</v>
      </c>
      <c r="F2079" s="32" t="str">
        <f>VLOOKUP(N2079,'Tables to Convert'!$K$3:$L$8,2,FALSE)</f>
        <v>Indiana</v>
      </c>
      <c r="G2079" s="40">
        <f t="shared" si="131"/>
        <v>43</v>
      </c>
      <c r="H2079" s="34">
        <f t="shared" si="132"/>
        <v>5</v>
      </c>
      <c r="I2079" s="12">
        <v>0</v>
      </c>
      <c r="J2079" s="12">
        <v>43</v>
      </c>
      <c r="K2079" s="12">
        <v>46</v>
      </c>
      <c r="L2079" s="12">
        <v>1</v>
      </c>
      <c r="M2079" s="12">
        <v>1</v>
      </c>
      <c r="N2079" s="12">
        <v>32</v>
      </c>
      <c r="O2079" s="12">
        <v>5</v>
      </c>
      <c r="P2079" s="26">
        <v>80000</v>
      </c>
      <c r="Q2079" s="28">
        <v>118146759</v>
      </c>
      <c r="R2079"/>
      <c r="S2079"/>
    </row>
    <row r="2080" spans="1:19">
      <c r="A2080" s="31">
        <f t="shared" si="129"/>
        <v>45</v>
      </c>
      <c r="B2080" s="32" t="str">
        <f>VLOOKUP(K2080,'Tables to Convert'!$B$4:$C$19,2,FALSE)</f>
        <v>Bachelors</v>
      </c>
      <c r="C2080" s="33">
        <f t="shared" si="130"/>
        <v>59000</v>
      </c>
      <c r="D2080" s="32" t="str">
        <f>VLOOKUP(L2080,'Tables to Convert'!$E$3:$F$7,2,FALSE)</f>
        <v>White</v>
      </c>
      <c r="E2080" s="32" t="str">
        <f>VLOOKUP(M2080,'Tables to Convert'!$H$3:$I$5,2,FALSE)</f>
        <v>Female</v>
      </c>
      <c r="F2080" s="32" t="str">
        <f>VLOOKUP(N2080,'Tables to Convert'!$K$3:$L$8,2,FALSE)</f>
        <v>Indiana</v>
      </c>
      <c r="G2080" s="40">
        <f t="shared" si="131"/>
        <v>44</v>
      </c>
      <c r="H2080" s="34">
        <f t="shared" si="132"/>
        <v>5</v>
      </c>
      <c r="I2080" s="12">
        <v>45</v>
      </c>
      <c r="J2080" s="12">
        <v>44</v>
      </c>
      <c r="K2080" s="12">
        <v>44</v>
      </c>
      <c r="L2080" s="12">
        <v>1</v>
      </c>
      <c r="M2080" s="12">
        <v>2</v>
      </c>
      <c r="N2080" s="12">
        <v>32</v>
      </c>
      <c r="O2080" s="12">
        <v>5</v>
      </c>
      <c r="P2080" s="26">
        <v>59000</v>
      </c>
      <c r="Q2080" s="28">
        <v>104416697</v>
      </c>
      <c r="R2080"/>
      <c r="S2080"/>
    </row>
    <row r="2081" spans="1:19">
      <c r="A2081" s="31">
        <f t="shared" si="129"/>
        <v>40</v>
      </c>
      <c r="B2081" s="32" t="str">
        <f>VLOOKUP(K2081,'Tables to Convert'!$B$4:$C$19,2,FALSE)</f>
        <v>8th Grade or Less</v>
      </c>
      <c r="C2081" s="33">
        <f t="shared" si="130"/>
        <v>30000</v>
      </c>
      <c r="D2081" s="32" t="str">
        <f>VLOOKUP(L2081,'Tables to Convert'!$E$3:$F$7,2,FALSE)</f>
        <v>White</v>
      </c>
      <c r="E2081" s="32" t="str">
        <f>VLOOKUP(M2081,'Tables to Convert'!$H$3:$I$5,2,FALSE)</f>
        <v>Male</v>
      </c>
      <c r="F2081" s="32" t="str">
        <f>VLOOKUP(N2081,'Tables to Convert'!$K$3:$L$8,2,FALSE)</f>
        <v>Indiana</v>
      </c>
      <c r="G2081" s="40">
        <f t="shared" si="131"/>
        <v>50</v>
      </c>
      <c r="H2081" s="34">
        <f t="shared" si="132"/>
        <v>3</v>
      </c>
      <c r="I2081" s="12">
        <v>40</v>
      </c>
      <c r="J2081" s="12">
        <v>50</v>
      </c>
      <c r="K2081" s="12">
        <v>34</v>
      </c>
      <c r="L2081" s="12">
        <v>1</v>
      </c>
      <c r="M2081" s="12">
        <v>1</v>
      </c>
      <c r="N2081" s="12">
        <v>32</v>
      </c>
      <c r="O2081" s="12">
        <v>3</v>
      </c>
      <c r="P2081" s="26">
        <v>30000</v>
      </c>
      <c r="Q2081" s="28">
        <v>952897581</v>
      </c>
      <c r="R2081"/>
      <c r="S2081"/>
    </row>
    <row r="2082" spans="1:19">
      <c r="A2082" s="31">
        <f t="shared" si="129"/>
        <v>45</v>
      </c>
      <c r="B2082" s="32" t="str">
        <f>VLOOKUP(K2082,'Tables to Convert'!$B$4:$C$19,2,FALSE)</f>
        <v>Some College</v>
      </c>
      <c r="C2082" s="33">
        <f t="shared" si="130"/>
        <v>38990</v>
      </c>
      <c r="D2082" s="32" t="str">
        <f>VLOOKUP(L2082,'Tables to Convert'!$E$3:$F$7,2,FALSE)</f>
        <v>White</v>
      </c>
      <c r="E2082" s="32" t="str">
        <f>VLOOKUP(M2082,'Tables to Convert'!$H$3:$I$5,2,FALSE)</f>
        <v>Male</v>
      </c>
      <c r="F2082" s="32" t="str">
        <f>VLOOKUP(N2082,'Tables to Convert'!$K$3:$L$8,2,FALSE)</f>
        <v>Indiana</v>
      </c>
      <c r="G2082" s="40">
        <f t="shared" si="131"/>
        <v>34</v>
      </c>
      <c r="H2082" s="34">
        <f t="shared" si="132"/>
        <v>5</v>
      </c>
      <c r="I2082" s="12">
        <v>45</v>
      </c>
      <c r="J2082" s="12">
        <v>34</v>
      </c>
      <c r="K2082" s="12">
        <v>41</v>
      </c>
      <c r="L2082" s="12">
        <v>1</v>
      </c>
      <c r="M2082" s="12">
        <v>1</v>
      </c>
      <c r="N2082" s="12">
        <v>32</v>
      </c>
      <c r="O2082" s="12">
        <v>5</v>
      </c>
      <c r="P2082" s="26">
        <v>38990</v>
      </c>
      <c r="Q2082" s="28">
        <v>212070639</v>
      </c>
      <c r="R2082"/>
      <c r="S2082"/>
    </row>
    <row r="2083" spans="1:19">
      <c r="A2083" s="31">
        <f t="shared" si="129"/>
        <v>40</v>
      </c>
      <c r="B2083" s="32" t="str">
        <f>VLOOKUP(K2083,'Tables to Convert'!$B$4:$C$19,2,FALSE)</f>
        <v>Some College</v>
      </c>
      <c r="C2083" s="33">
        <f t="shared" si="130"/>
        <v>38000</v>
      </c>
      <c r="D2083" s="32" t="str">
        <f>VLOOKUP(L2083,'Tables to Convert'!$E$3:$F$7,2,FALSE)</f>
        <v>White</v>
      </c>
      <c r="E2083" s="32" t="str">
        <f>VLOOKUP(M2083,'Tables to Convert'!$H$3:$I$5,2,FALSE)</f>
        <v>Female</v>
      </c>
      <c r="F2083" s="32" t="str">
        <f>VLOOKUP(N2083,'Tables to Convert'!$K$3:$L$8,2,FALSE)</f>
        <v>Indiana</v>
      </c>
      <c r="G2083" s="40">
        <f t="shared" si="131"/>
        <v>31</v>
      </c>
      <c r="H2083" s="34">
        <f t="shared" si="132"/>
        <v>5</v>
      </c>
      <c r="I2083" s="12">
        <v>40</v>
      </c>
      <c r="J2083" s="12">
        <v>31</v>
      </c>
      <c r="K2083" s="12">
        <v>41</v>
      </c>
      <c r="L2083" s="12">
        <v>1</v>
      </c>
      <c r="M2083" s="12">
        <v>2</v>
      </c>
      <c r="N2083" s="12">
        <v>32</v>
      </c>
      <c r="O2083" s="12">
        <v>5</v>
      </c>
      <c r="P2083" s="26">
        <v>38000</v>
      </c>
      <c r="Q2083" s="28">
        <v>487812833</v>
      </c>
      <c r="R2083"/>
      <c r="S2083"/>
    </row>
    <row r="2084" spans="1:19">
      <c r="A2084" s="31">
        <f t="shared" si="129"/>
        <v>40</v>
      </c>
      <c r="B2084" s="32" t="str">
        <f>VLOOKUP(K2084,'Tables to Convert'!$B$4:$C$19,2,FALSE)</f>
        <v>Some College</v>
      </c>
      <c r="C2084" s="33">
        <f t="shared" si="130"/>
        <v>34000</v>
      </c>
      <c r="D2084" s="32" t="str">
        <f>VLOOKUP(L2084,'Tables to Convert'!$E$3:$F$7,2,FALSE)</f>
        <v>White</v>
      </c>
      <c r="E2084" s="32" t="str">
        <f>VLOOKUP(M2084,'Tables to Convert'!$H$3:$I$5,2,FALSE)</f>
        <v>Female</v>
      </c>
      <c r="F2084" s="32" t="str">
        <f>VLOOKUP(N2084,'Tables to Convert'!$K$3:$L$8,2,FALSE)</f>
        <v>Indiana</v>
      </c>
      <c r="G2084" s="40">
        <f t="shared" si="131"/>
        <v>31</v>
      </c>
      <c r="H2084" s="34">
        <f t="shared" si="132"/>
        <v>2</v>
      </c>
      <c r="I2084" s="12">
        <v>40</v>
      </c>
      <c r="J2084" s="12">
        <v>31</v>
      </c>
      <c r="K2084" s="12">
        <v>43</v>
      </c>
      <c r="L2084" s="12">
        <v>1</v>
      </c>
      <c r="M2084" s="12">
        <v>2</v>
      </c>
      <c r="N2084" s="12">
        <v>32</v>
      </c>
      <c r="O2084" s="12">
        <v>2</v>
      </c>
      <c r="P2084" s="26">
        <v>34000</v>
      </c>
      <c r="Q2084" s="28">
        <v>661067994</v>
      </c>
      <c r="R2084"/>
      <c r="S2084"/>
    </row>
    <row r="2085" spans="1:19">
      <c r="A2085" s="31">
        <f t="shared" si="129"/>
        <v>60</v>
      </c>
      <c r="B2085" s="32" t="str">
        <f>VLOOKUP(K2085,'Tables to Convert'!$B$4:$C$19,2,FALSE)</f>
        <v>Some College</v>
      </c>
      <c r="C2085" s="33">
        <f t="shared" si="130"/>
        <v>9000</v>
      </c>
      <c r="D2085" s="32" t="str">
        <f>VLOOKUP(L2085,'Tables to Convert'!$E$3:$F$7,2,FALSE)</f>
        <v>White</v>
      </c>
      <c r="E2085" s="32" t="str">
        <f>VLOOKUP(M2085,'Tables to Convert'!$H$3:$I$5,2,FALSE)</f>
        <v>Female</v>
      </c>
      <c r="F2085" s="32" t="str">
        <f>VLOOKUP(N2085,'Tables to Convert'!$K$3:$L$8,2,FALSE)</f>
        <v>Indiana</v>
      </c>
      <c r="G2085" s="40">
        <f t="shared" si="131"/>
        <v>53</v>
      </c>
      <c r="H2085" s="34">
        <f t="shared" si="132"/>
        <v>7</v>
      </c>
      <c r="I2085" s="12">
        <v>60</v>
      </c>
      <c r="J2085" s="12">
        <v>53</v>
      </c>
      <c r="K2085" s="12">
        <v>40</v>
      </c>
      <c r="L2085" s="12">
        <v>1</v>
      </c>
      <c r="M2085" s="12">
        <v>2</v>
      </c>
      <c r="N2085" s="12">
        <v>32</v>
      </c>
      <c r="O2085" s="12">
        <v>7</v>
      </c>
      <c r="P2085" s="26">
        <v>9000</v>
      </c>
      <c r="Q2085" s="28">
        <v>851476505</v>
      </c>
      <c r="R2085"/>
      <c r="S2085"/>
    </row>
    <row r="2086" spans="1:19">
      <c r="A2086" s="31">
        <f t="shared" si="129"/>
        <v>40</v>
      </c>
      <c r="B2086" s="32" t="str">
        <f>VLOOKUP(K2086,'Tables to Convert'!$B$4:$C$19,2,FALSE)</f>
        <v>Some College</v>
      </c>
      <c r="C2086" s="33">
        <f t="shared" si="130"/>
        <v>28000</v>
      </c>
      <c r="D2086" s="32" t="str">
        <f>VLOOKUP(L2086,'Tables to Convert'!$E$3:$F$7,2,FALSE)</f>
        <v>White</v>
      </c>
      <c r="E2086" s="32" t="str">
        <f>VLOOKUP(M2086,'Tables to Convert'!$H$3:$I$5,2,FALSE)</f>
        <v>Male</v>
      </c>
      <c r="F2086" s="32" t="str">
        <f>VLOOKUP(N2086,'Tables to Convert'!$K$3:$L$8,2,FALSE)</f>
        <v>Indiana</v>
      </c>
      <c r="G2086" s="40">
        <f t="shared" si="131"/>
        <v>35</v>
      </c>
      <c r="H2086" s="34">
        <f t="shared" si="132"/>
        <v>3</v>
      </c>
      <c r="I2086" s="12">
        <v>40</v>
      </c>
      <c r="J2086" s="12">
        <v>35</v>
      </c>
      <c r="K2086" s="12">
        <v>40</v>
      </c>
      <c r="L2086" s="12">
        <v>1</v>
      </c>
      <c r="M2086" s="12">
        <v>1</v>
      </c>
      <c r="N2086" s="12">
        <v>32</v>
      </c>
      <c r="O2086" s="12">
        <v>3</v>
      </c>
      <c r="P2086" s="26">
        <v>28000</v>
      </c>
      <c r="Q2086" s="28">
        <v>576791925</v>
      </c>
      <c r="R2086"/>
      <c r="S2086"/>
    </row>
    <row r="2087" spans="1:19">
      <c r="A2087" s="31">
        <f t="shared" si="129"/>
        <v>0</v>
      </c>
      <c r="B2087" s="32" t="str">
        <f>VLOOKUP(K2087,'Tables to Convert'!$B$4:$C$19,2,FALSE)</f>
        <v>Some College</v>
      </c>
      <c r="C2087" s="33">
        <f t="shared" si="130"/>
        <v>26000</v>
      </c>
      <c r="D2087" s="32" t="str">
        <f>VLOOKUP(L2087,'Tables to Convert'!$E$3:$F$7,2,FALSE)</f>
        <v>White</v>
      </c>
      <c r="E2087" s="32" t="str">
        <f>VLOOKUP(M2087,'Tables to Convert'!$H$3:$I$5,2,FALSE)</f>
        <v>Female</v>
      </c>
      <c r="F2087" s="32" t="str">
        <f>VLOOKUP(N2087,'Tables to Convert'!$K$3:$L$8,2,FALSE)</f>
        <v>Indiana</v>
      </c>
      <c r="G2087" s="40">
        <f t="shared" si="131"/>
        <v>33</v>
      </c>
      <c r="H2087" s="34">
        <f t="shared" si="132"/>
        <v>3</v>
      </c>
      <c r="I2087" s="12">
        <v>0</v>
      </c>
      <c r="J2087" s="12">
        <v>33</v>
      </c>
      <c r="K2087" s="12">
        <v>40</v>
      </c>
      <c r="L2087" s="12">
        <v>1</v>
      </c>
      <c r="M2087" s="12">
        <v>2</v>
      </c>
      <c r="N2087" s="12">
        <v>32</v>
      </c>
      <c r="O2087" s="12">
        <v>3</v>
      </c>
      <c r="P2087" s="26">
        <v>26000</v>
      </c>
      <c r="Q2087" s="28">
        <v>833265653</v>
      </c>
      <c r="R2087"/>
      <c r="S2087"/>
    </row>
    <row r="2088" spans="1:19">
      <c r="A2088" s="31">
        <f t="shared" si="129"/>
        <v>0</v>
      </c>
      <c r="B2088" s="32" t="str">
        <f>VLOOKUP(K2088,'Tables to Convert'!$B$4:$C$19,2,FALSE)</f>
        <v>11th Grade</v>
      </c>
      <c r="C2088" s="33">
        <f t="shared" si="130"/>
        <v>8400</v>
      </c>
      <c r="D2088" s="32" t="str">
        <f>VLOOKUP(L2088,'Tables to Convert'!$E$3:$F$7,2,FALSE)</f>
        <v>White</v>
      </c>
      <c r="E2088" s="32" t="str">
        <f>VLOOKUP(M2088,'Tables to Convert'!$H$3:$I$5,2,FALSE)</f>
        <v>Male</v>
      </c>
      <c r="F2088" s="32" t="str">
        <f>VLOOKUP(N2088,'Tables to Convert'!$K$3:$L$8,2,FALSE)</f>
        <v>Indiana</v>
      </c>
      <c r="G2088" s="40">
        <f t="shared" si="131"/>
        <v>85</v>
      </c>
      <c r="H2088" s="34">
        <f t="shared" si="132"/>
        <v>1</v>
      </c>
      <c r="I2088" s="12">
        <v>0</v>
      </c>
      <c r="J2088" s="12">
        <v>85</v>
      </c>
      <c r="K2088" s="12">
        <v>37</v>
      </c>
      <c r="L2088" s="12">
        <v>1</v>
      </c>
      <c r="M2088" s="12">
        <v>1</v>
      </c>
      <c r="N2088" s="12">
        <v>32</v>
      </c>
      <c r="O2088" s="12">
        <v>1</v>
      </c>
      <c r="P2088" s="26">
        <v>8400</v>
      </c>
      <c r="Q2088" s="28">
        <v>71598779</v>
      </c>
      <c r="R2088"/>
      <c r="S2088"/>
    </row>
    <row r="2089" spans="1:19">
      <c r="A2089" s="31">
        <f t="shared" si="129"/>
        <v>40</v>
      </c>
      <c r="B2089" s="32" t="str">
        <f>VLOOKUP(K2089,'Tables to Convert'!$B$4:$C$19,2,FALSE)</f>
        <v>Some College</v>
      </c>
      <c r="C2089" s="33">
        <f t="shared" si="130"/>
        <v>17500</v>
      </c>
      <c r="D2089" s="32" t="str">
        <f>VLOOKUP(L2089,'Tables to Convert'!$E$3:$F$7,2,FALSE)</f>
        <v>White</v>
      </c>
      <c r="E2089" s="32" t="str">
        <f>VLOOKUP(M2089,'Tables to Convert'!$H$3:$I$5,2,FALSE)</f>
        <v>Female</v>
      </c>
      <c r="F2089" s="32" t="str">
        <f>VLOOKUP(N2089,'Tables to Convert'!$K$3:$L$8,2,FALSE)</f>
        <v>Indiana</v>
      </c>
      <c r="G2089" s="40">
        <f t="shared" si="131"/>
        <v>45</v>
      </c>
      <c r="H2089" s="34">
        <f t="shared" si="132"/>
        <v>2</v>
      </c>
      <c r="I2089" s="12">
        <v>40</v>
      </c>
      <c r="J2089" s="12">
        <v>45</v>
      </c>
      <c r="K2089" s="12">
        <v>41</v>
      </c>
      <c r="L2089" s="12">
        <v>1</v>
      </c>
      <c r="M2089" s="12">
        <v>2</v>
      </c>
      <c r="N2089" s="12">
        <v>32</v>
      </c>
      <c r="O2089" s="12">
        <v>2</v>
      </c>
      <c r="P2089" s="26">
        <v>17500</v>
      </c>
      <c r="Q2089" s="28">
        <v>954324356</v>
      </c>
      <c r="R2089"/>
      <c r="S2089"/>
    </row>
    <row r="2090" spans="1:19">
      <c r="A2090" s="31">
        <f t="shared" si="129"/>
        <v>0</v>
      </c>
      <c r="B2090" s="32" t="str">
        <f>VLOOKUP(K2090,'Tables to Convert'!$B$4:$C$19,2,FALSE)</f>
        <v>Some College</v>
      </c>
      <c r="C2090" s="33">
        <f t="shared" si="130"/>
        <v>13100</v>
      </c>
      <c r="D2090" s="32" t="str">
        <f>VLOOKUP(L2090,'Tables to Convert'!$E$3:$F$7,2,FALSE)</f>
        <v>White</v>
      </c>
      <c r="E2090" s="32" t="str">
        <f>VLOOKUP(M2090,'Tables to Convert'!$H$3:$I$5,2,FALSE)</f>
        <v>Female</v>
      </c>
      <c r="F2090" s="32" t="str">
        <f>VLOOKUP(N2090,'Tables to Convert'!$K$3:$L$8,2,FALSE)</f>
        <v>Indiana</v>
      </c>
      <c r="G2090" s="40">
        <f t="shared" si="131"/>
        <v>36</v>
      </c>
      <c r="H2090" s="34">
        <f t="shared" si="132"/>
        <v>8</v>
      </c>
      <c r="I2090" s="12">
        <v>0</v>
      </c>
      <c r="J2090" s="12">
        <v>36</v>
      </c>
      <c r="K2090" s="12">
        <v>40</v>
      </c>
      <c r="L2090" s="12">
        <v>1</v>
      </c>
      <c r="M2090" s="12">
        <v>2</v>
      </c>
      <c r="N2090" s="12">
        <v>32</v>
      </c>
      <c r="O2090" s="12">
        <v>8</v>
      </c>
      <c r="P2090" s="26">
        <v>13100</v>
      </c>
      <c r="Q2090" s="28">
        <v>38319645</v>
      </c>
      <c r="R2090"/>
      <c r="S2090"/>
    </row>
    <row r="2091" spans="1:19">
      <c r="A2091" s="31">
        <f t="shared" si="129"/>
        <v>0</v>
      </c>
      <c r="B2091" s="32" t="str">
        <f>VLOOKUP(K2091,'Tables to Convert'!$B$4:$C$19,2,FALSE)</f>
        <v>High School Diploma</v>
      </c>
      <c r="C2091" s="33">
        <f t="shared" si="130"/>
        <v>20800</v>
      </c>
      <c r="D2091" s="32" t="str">
        <f>VLOOKUP(L2091,'Tables to Convert'!$E$3:$F$7,2,FALSE)</f>
        <v>White</v>
      </c>
      <c r="E2091" s="32" t="str">
        <f>VLOOKUP(M2091,'Tables to Convert'!$H$3:$I$5,2,FALSE)</f>
        <v>Male</v>
      </c>
      <c r="F2091" s="32" t="str">
        <f>VLOOKUP(N2091,'Tables to Convert'!$K$3:$L$8,2,FALSE)</f>
        <v>Indiana</v>
      </c>
      <c r="G2091" s="40">
        <f t="shared" si="131"/>
        <v>41</v>
      </c>
      <c r="H2091" s="34">
        <f t="shared" si="132"/>
        <v>8</v>
      </c>
      <c r="I2091" s="12">
        <v>0</v>
      </c>
      <c r="J2091" s="12">
        <v>41</v>
      </c>
      <c r="K2091" s="12">
        <v>39</v>
      </c>
      <c r="L2091" s="12">
        <v>1</v>
      </c>
      <c r="M2091" s="12">
        <v>1</v>
      </c>
      <c r="N2091" s="12">
        <v>32</v>
      </c>
      <c r="O2091" s="12">
        <v>8</v>
      </c>
      <c r="P2091" s="26">
        <v>20800</v>
      </c>
      <c r="Q2091" s="28">
        <v>383863247</v>
      </c>
      <c r="R2091"/>
      <c r="S2091"/>
    </row>
    <row r="2092" spans="1:19">
      <c r="A2092" s="31">
        <f t="shared" si="129"/>
        <v>45</v>
      </c>
      <c r="B2092" s="32" t="str">
        <f>VLOOKUP(K2092,'Tables to Convert'!$B$4:$C$19,2,FALSE)</f>
        <v>High School Diploma</v>
      </c>
      <c r="C2092" s="33">
        <f t="shared" si="130"/>
        <v>65000</v>
      </c>
      <c r="D2092" s="32" t="str">
        <f>VLOOKUP(L2092,'Tables to Convert'!$E$3:$F$7,2,FALSE)</f>
        <v>White</v>
      </c>
      <c r="E2092" s="32" t="str">
        <f>VLOOKUP(M2092,'Tables to Convert'!$H$3:$I$5,2,FALSE)</f>
        <v>Female</v>
      </c>
      <c r="F2092" s="32" t="str">
        <f>VLOOKUP(N2092,'Tables to Convert'!$K$3:$L$8,2,FALSE)</f>
        <v>Indiana</v>
      </c>
      <c r="G2092" s="40">
        <f t="shared" si="131"/>
        <v>47</v>
      </c>
      <c r="H2092" s="34">
        <f t="shared" si="132"/>
        <v>7</v>
      </c>
      <c r="I2092" s="12">
        <v>45</v>
      </c>
      <c r="J2092" s="12">
        <v>47</v>
      </c>
      <c r="K2092" s="12">
        <v>39</v>
      </c>
      <c r="L2092" s="12">
        <v>1</v>
      </c>
      <c r="M2092" s="12">
        <v>2</v>
      </c>
      <c r="N2092" s="12">
        <v>32</v>
      </c>
      <c r="O2092" s="12">
        <v>7</v>
      </c>
      <c r="P2092" s="26">
        <v>65000</v>
      </c>
      <c r="Q2092" s="28">
        <v>406716790</v>
      </c>
      <c r="R2092"/>
      <c r="S2092"/>
    </row>
    <row r="2093" spans="1:19">
      <c r="A2093" s="31">
        <f t="shared" si="129"/>
        <v>45</v>
      </c>
      <c r="B2093" s="32" t="str">
        <f>VLOOKUP(K2093,'Tables to Convert'!$B$4:$C$19,2,FALSE)</f>
        <v>High School Diploma</v>
      </c>
      <c r="C2093" s="33">
        <f t="shared" si="130"/>
        <v>25000</v>
      </c>
      <c r="D2093" s="32" t="str">
        <f>VLOOKUP(L2093,'Tables to Convert'!$E$3:$F$7,2,FALSE)</f>
        <v>White</v>
      </c>
      <c r="E2093" s="32" t="str">
        <f>VLOOKUP(M2093,'Tables to Convert'!$H$3:$I$5,2,FALSE)</f>
        <v>Male</v>
      </c>
      <c r="F2093" s="32" t="str">
        <f>VLOOKUP(N2093,'Tables to Convert'!$K$3:$L$8,2,FALSE)</f>
        <v>Indiana</v>
      </c>
      <c r="G2093" s="40">
        <f t="shared" si="131"/>
        <v>48</v>
      </c>
      <c r="H2093" s="34">
        <f t="shared" si="132"/>
        <v>7</v>
      </c>
      <c r="I2093" s="12">
        <v>45</v>
      </c>
      <c r="J2093" s="12">
        <v>48</v>
      </c>
      <c r="K2093" s="12">
        <v>39</v>
      </c>
      <c r="L2093" s="12">
        <v>1</v>
      </c>
      <c r="M2093" s="12">
        <v>1</v>
      </c>
      <c r="N2093" s="12">
        <v>32</v>
      </c>
      <c r="O2093" s="12">
        <v>7</v>
      </c>
      <c r="P2093" s="26">
        <v>25000</v>
      </c>
      <c r="Q2093" s="28">
        <v>334230370</v>
      </c>
      <c r="R2093"/>
      <c r="S2093"/>
    </row>
    <row r="2094" spans="1:19">
      <c r="A2094" s="31">
        <f t="shared" si="129"/>
        <v>40</v>
      </c>
      <c r="B2094" s="32" t="str">
        <f>VLOOKUP(K2094,'Tables to Convert'!$B$4:$C$19,2,FALSE)</f>
        <v>Some College</v>
      </c>
      <c r="C2094" s="33">
        <f t="shared" si="130"/>
        <v>30000</v>
      </c>
      <c r="D2094" s="32" t="str">
        <f>VLOOKUP(L2094,'Tables to Convert'!$E$3:$F$7,2,FALSE)</f>
        <v>White</v>
      </c>
      <c r="E2094" s="32" t="str">
        <f>VLOOKUP(M2094,'Tables to Convert'!$H$3:$I$5,2,FALSE)</f>
        <v>Male</v>
      </c>
      <c r="F2094" s="32" t="str">
        <f>VLOOKUP(N2094,'Tables to Convert'!$K$3:$L$8,2,FALSE)</f>
        <v>Indiana</v>
      </c>
      <c r="G2094" s="40">
        <f t="shared" si="131"/>
        <v>34</v>
      </c>
      <c r="H2094" s="34">
        <f t="shared" si="132"/>
        <v>2</v>
      </c>
      <c r="I2094" s="12">
        <v>40</v>
      </c>
      <c r="J2094" s="12">
        <v>34</v>
      </c>
      <c r="K2094" s="12">
        <v>40</v>
      </c>
      <c r="L2094" s="12">
        <v>1</v>
      </c>
      <c r="M2094" s="12">
        <v>1</v>
      </c>
      <c r="N2094" s="12">
        <v>32</v>
      </c>
      <c r="O2094" s="12">
        <v>2</v>
      </c>
      <c r="P2094" s="26">
        <v>30000</v>
      </c>
      <c r="Q2094" s="28">
        <v>710758662</v>
      </c>
      <c r="R2094"/>
      <c r="S2094"/>
    </row>
    <row r="2095" spans="1:19">
      <c r="A2095" s="31">
        <f t="shared" si="129"/>
        <v>50</v>
      </c>
      <c r="B2095" s="32" t="str">
        <f>VLOOKUP(K2095,'Tables to Convert'!$B$4:$C$19,2,FALSE)</f>
        <v>High School Diploma</v>
      </c>
      <c r="C2095" s="33">
        <f t="shared" si="130"/>
        <v>45000</v>
      </c>
      <c r="D2095" s="32" t="str">
        <f>VLOOKUP(L2095,'Tables to Convert'!$E$3:$F$7,2,FALSE)</f>
        <v>White</v>
      </c>
      <c r="E2095" s="32" t="str">
        <f>VLOOKUP(M2095,'Tables to Convert'!$H$3:$I$5,2,FALSE)</f>
        <v>Male</v>
      </c>
      <c r="F2095" s="32" t="str">
        <f>VLOOKUP(N2095,'Tables to Convert'!$K$3:$L$8,2,FALSE)</f>
        <v>Indiana</v>
      </c>
      <c r="G2095" s="40">
        <f t="shared" si="131"/>
        <v>53</v>
      </c>
      <c r="H2095" s="34">
        <f t="shared" si="132"/>
        <v>2</v>
      </c>
      <c r="I2095" s="12">
        <v>50</v>
      </c>
      <c r="J2095" s="12">
        <v>53</v>
      </c>
      <c r="K2095" s="12">
        <v>39</v>
      </c>
      <c r="L2095" s="12">
        <v>1</v>
      </c>
      <c r="M2095" s="12">
        <v>1</v>
      </c>
      <c r="N2095" s="12">
        <v>32</v>
      </c>
      <c r="O2095" s="12">
        <v>2</v>
      </c>
      <c r="P2095" s="26">
        <v>45000</v>
      </c>
      <c r="Q2095" s="28">
        <v>42587852</v>
      </c>
      <c r="R2095"/>
      <c r="S2095"/>
    </row>
    <row r="2096" spans="1:19">
      <c r="A2096" s="31">
        <f t="shared" si="129"/>
        <v>0</v>
      </c>
      <c r="B2096" s="32" t="str">
        <f>VLOOKUP(K2096,'Tables to Convert'!$B$4:$C$19,2,FALSE)</f>
        <v>High School Diploma</v>
      </c>
      <c r="C2096" s="33">
        <f t="shared" si="130"/>
        <v>20446</v>
      </c>
      <c r="D2096" s="32" t="str">
        <f>VLOOKUP(L2096,'Tables to Convert'!$E$3:$F$7,2,FALSE)</f>
        <v>White</v>
      </c>
      <c r="E2096" s="32" t="str">
        <f>VLOOKUP(M2096,'Tables to Convert'!$H$3:$I$5,2,FALSE)</f>
        <v>Female</v>
      </c>
      <c r="F2096" s="32" t="str">
        <f>VLOOKUP(N2096,'Tables to Convert'!$K$3:$L$8,2,FALSE)</f>
        <v>Indiana</v>
      </c>
      <c r="G2096" s="40">
        <f t="shared" si="131"/>
        <v>52</v>
      </c>
      <c r="H2096" s="34">
        <f t="shared" si="132"/>
        <v>2</v>
      </c>
      <c r="I2096" s="12">
        <v>0</v>
      </c>
      <c r="J2096" s="12">
        <v>52</v>
      </c>
      <c r="K2096" s="12">
        <v>39</v>
      </c>
      <c r="L2096" s="12">
        <v>1</v>
      </c>
      <c r="M2096" s="12">
        <v>2</v>
      </c>
      <c r="N2096" s="12">
        <v>32</v>
      </c>
      <c r="O2096" s="12">
        <v>2</v>
      </c>
      <c r="P2096" s="26">
        <v>20446</v>
      </c>
      <c r="Q2096" s="28">
        <v>222390588</v>
      </c>
      <c r="R2096"/>
      <c r="S2096"/>
    </row>
    <row r="2097" spans="1:19">
      <c r="A2097" s="31">
        <f t="shared" si="129"/>
        <v>50</v>
      </c>
      <c r="B2097" s="32" t="str">
        <f>VLOOKUP(K2097,'Tables to Convert'!$B$4:$C$19,2,FALSE)</f>
        <v>Some College</v>
      </c>
      <c r="C2097" s="33">
        <f t="shared" si="130"/>
        <v>42000</v>
      </c>
      <c r="D2097" s="32" t="str">
        <f>VLOOKUP(L2097,'Tables to Convert'!$E$3:$F$7,2,FALSE)</f>
        <v>White</v>
      </c>
      <c r="E2097" s="32" t="str">
        <f>VLOOKUP(M2097,'Tables to Convert'!$H$3:$I$5,2,FALSE)</f>
        <v>Male</v>
      </c>
      <c r="F2097" s="32" t="str">
        <f>VLOOKUP(N2097,'Tables to Convert'!$K$3:$L$8,2,FALSE)</f>
        <v>Indiana</v>
      </c>
      <c r="G2097" s="40">
        <f t="shared" si="131"/>
        <v>32</v>
      </c>
      <c r="H2097" s="34">
        <f t="shared" si="132"/>
        <v>2</v>
      </c>
      <c r="I2097" s="12">
        <v>50</v>
      </c>
      <c r="J2097" s="12">
        <v>32</v>
      </c>
      <c r="K2097" s="12">
        <v>42</v>
      </c>
      <c r="L2097" s="12">
        <v>1</v>
      </c>
      <c r="M2097" s="12">
        <v>1</v>
      </c>
      <c r="N2097" s="12">
        <v>32</v>
      </c>
      <c r="O2097" s="12">
        <v>2</v>
      </c>
      <c r="P2097" s="26">
        <v>42000</v>
      </c>
      <c r="Q2097" s="28">
        <v>372163852</v>
      </c>
      <c r="R2097"/>
      <c r="S2097"/>
    </row>
    <row r="2098" spans="1:19">
      <c r="A2098" s="31">
        <f t="shared" si="129"/>
        <v>40</v>
      </c>
      <c r="B2098" s="32" t="str">
        <f>VLOOKUP(K2098,'Tables to Convert'!$B$4:$C$19,2,FALSE)</f>
        <v>11th Grade</v>
      </c>
      <c r="C2098" s="33">
        <f t="shared" si="130"/>
        <v>26000</v>
      </c>
      <c r="D2098" s="32" t="str">
        <f>VLOOKUP(L2098,'Tables to Convert'!$E$3:$F$7,2,FALSE)</f>
        <v>White</v>
      </c>
      <c r="E2098" s="32" t="str">
        <f>VLOOKUP(M2098,'Tables to Convert'!$H$3:$I$5,2,FALSE)</f>
        <v>Male</v>
      </c>
      <c r="F2098" s="32" t="str">
        <f>VLOOKUP(N2098,'Tables to Convert'!$K$3:$L$8,2,FALSE)</f>
        <v>Indiana</v>
      </c>
      <c r="G2098" s="40">
        <f t="shared" si="131"/>
        <v>54</v>
      </c>
      <c r="H2098" s="34">
        <f t="shared" si="132"/>
        <v>7</v>
      </c>
      <c r="I2098" s="12">
        <v>40</v>
      </c>
      <c r="J2098" s="12">
        <v>54</v>
      </c>
      <c r="K2098" s="12">
        <v>37</v>
      </c>
      <c r="L2098" s="12">
        <v>1</v>
      </c>
      <c r="M2098" s="12">
        <v>1</v>
      </c>
      <c r="N2098" s="12">
        <v>32</v>
      </c>
      <c r="O2098" s="12">
        <v>7</v>
      </c>
      <c r="P2098" s="26">
        <v>26000</v>
      </c>
      <c r="Q2098" s="28">
        <v>216333492</v>
      </c>
      <c r="R2098"/>
      <c r="S2098"/>
    </row>
    <row r="2099" spans="1:19">
      <c r="A2099" s="31">
        <f t="shared" si="129"/>
        <v>40</v>
      </c>
      <c r="B2099" s="32" t="str">
        <f>VLOOKUP(K2099,'Tables to Convert'!$B$4:$C$19,2,FALSE)</f>
        <v>Some College</v>
      </c>
      <c r="C2099" s="33">
        <f t="shared" si="130"/>
        <v>37990</v>
      </c>
      <c r="D2099" s="32" t="str">
        <f>VLOOKUP(L2099,'Tables to Convert'!$E$3:$F$7,2,FALSE)</f>
        <v>White</v>
      </c>
      <c r="E2099" s="32" t="str">
        <f>VLOOKUP(M2099,'Tables to Convert'!$H$3:$I$5,2,FALSE)</f>
        <v>Female</v>
      </c>
      <c r="F2099" s="32" t="str">
        <f>VLOOKUP(N2099,'Tables to Convert'!$K$3:$L$8,2,FALSE)</f>
        <v>Indiana</v>
      </c>
      <c r="G2099" s="40">
        <f t="shared" si="131"/>
        <v>57</v>
      </c>
      <c r="H2099" s="34">
        <f t="shared" si="132"/>
        <v>1</v>
      </c>
      <c r="I2099" s="12">
        <v>40</v>
      </c>
      <c r="J2099" s="12">
        <v>57</v>
      </c>
      <c r="K2099" s="12">
        <v>41</v>
      </c>
      <c r="L2099" s="12">
        <v>1</v>
      </c>
      <c r="M2099" s="12">
        <v>2</v>
      </c>
      <c r="N2099" s="12">
        <v>32</v>
      </c>
      <c r="O2099" s="12">
        <v>1</v>
      </c>
      <c r="P2099" s="26">
        <v>37990</v>
      </c>
      <c r="Q2099" s="28">
        <v>393092548</v>
      </c>
      <c r="R2099"/>
      <c r="S2099"/>
    </row>
    <row r="2100" spans="1:19">
      <c r="A2100" s="31">
        <f t="shared" si="129"/>
        <v>40</v>
      </c>
      <c r="B2100" s="32" t="str">
        <f>VLOOKUP(K2100,'Tables to Convert'!$B$4:$C$19,2,FALSE)</f>
        <v>High School Diploma</v>
      </c>
      <c r="C2100" s="33">
        <f t="shared" si="130"/>
        <v>20000</v>
      </c>
      <c r="D2100" s="32" t="str">
        <f>VLOOKUP(L2100,'Tables to Convert'!$E$3:$F$7,2,FALSE)</f>
        <v>White</v>
      </c>
      <c r="E2100" s="32" t="str">
        <f>VLOOKUP(M2100,'Tables to Convert'!$H$3:$I$5,2,FALSE)</f>
        <v>Female</v>
      </c>
      <c r="F2100" s="32" t="str">
        <f>VLOOKUP(N2100,'Tables to Convert'!$K$3:$L$8,2,FALSE)</f>
        <v>Indiana</v>
      </c>
      <c r="G2100" s="40">
        <f t="shared" si="131"/>
        <v>50</v>
      </c>
      <c r="H2100" s="34">
        <f t="shared" si="132"/>
        <v>2</v>
      </c>
      <c r="I2100" s="12">
        <v>40</v>
      </c>
      <c r="J2100" s="12">
        <v>50</v>
      </c>
      <c r="K2100" s="12">
        <v>39</v>
      </c>
      <c r="L2100" s="12">
        <v>1</v>
      </c>
      <c r="M2100" s="12">
        <v>2</v>
      </c>
      <c r="N2100" s="12">
        <v>32</v>
      </c>
      <c r="O2100" s="12">
        <v>2</v>
      </c>
      <c r="P2100" s="26">
        <v>20000</v>
      </c>
      <c r="Q2100" s="28">
        <v>856276071</v>
      </c>
      <c r="R2100"/>
      <c r="S2100"/>
    </row>
    <row r="2101" spans="1:19">
      <c r="A2101" s="31">
        <f t="shared" si="129"/>
        <v>50</v>
      </c>
      <c r="B2101" s="32" t="str">
        <f>VLOOKUP(K2101,'Tables to Convert'!$B$4:$C$19,2,FALSE)</f>
        <v>Some College</v>
      </c>
      <c r="C2101" s="33">
        <f t="shared" si="130"/>
        <v>65000</v>
      </c>
      <c r="D2101" s="32" t="str">
        <f>VLOOKUP(L2101,'Tables to Convert'!$E$3:$F$7,2,FALSE)</f>
        <v>White</v>
      </c>
      <c r="E2101" s="32" t="str">
        <f>VLOOKUP(M2101,'Tables to Convert'!$H$3:$I$5,2,FALSE)</f>
        <v>Male</v>
      </c>
      <c r="F2101" s="32" t="str">
        <f>VLOOKUP(N2101,'Tables to Convert'!$K$3:$L$8,2,FALSE)</f>
        <v>Indiana</v>
      </c>
      <c r="G2101" s="40">
        <f t="shared" si="131"/>
        <v>45</v>
      </c>
      <c r="H2101" s="34">
        <f t="shared" si="132"/>
        <v>4</v>
      </c>
      <c r="I2101" s="12">
        <v>50</v>
      </c>
      <c r="J2101" s="12">
        <v>45</v>
      </c>
      <c r="K2101" s="12">
        <v>40</v>
      </c>
      <c r="L2101" s="12">
        <v>1</v>
      </c>
      <c r="M2101" s="12">
        <v>1</v>
      </c>
      <c r="N2101" s="12">
        <v>32</v>
      </c>
      <c r="O2101" s="12">
        <v>4</v>
      </c>
      <c r="P2101" s="26">
        <v>65000</v>
      </c>
      <c r="Q2101" s="28">
        <v>374042307</v>
      </c>
      <c r="R2101"/>
      <c r="S2101"/>
    </row>
    <row r="2102" spans="1:19">
      <c r="A2102" s="31">
        <f t="shared" si="129"/>
        <v>49</v>
      </c>
      <c r="B2102" s="32" t="str">
        <f>VLOOKUP(K2102,'Tables to Convert'!$B$4:$C$19,2,FALSE)</f>
        <v>High School Diploma</v>
      </c>
      <c r="C2102" s="33">
        <f t="shared" si="130"/>
        <v>21000</v>
      </c>
      <c r="D2102" s="32" t="str">
        <f>VLOOKUP(L2102,'Tables to Convert'!$E$3:$F$7,2,FALSE)</f>
        <v>White</v>
      </c>
      <c r="E2102" s="32" t="str">
        <f>VLOOKUP(M2102,'Tables to Convert'!$H$3:$I$5,2,FALSE)</f>
        <v>Male</v>
      </c>
      <c r="F2102" s="32" t="str">
        <f>VLOOKUP(N2102,'Tables to Convert'!$K$3:$L$8,2,FALSE)</f>
        <v>Indiana</v>
      </c>
      <c r="G2102" s="40">
        <f t="shared" si="131"/>
        <v>23</v>
      </c>
      <c r="H2102" s="34">
        <f t="shared" si="132"/>
        <v>1</v>
      </c>
      <c r="I2102" s="12">
        <v>49</v>
      </c>
      <c r="J2102" s="12">
        <v>23</v>
      </c>
      <c r="K2102" s="12">
        <v>39</v>
      </c>
      <c r="L2102" s="12">
        <v>1</v>
      </c>
      <c r="M2102" s="12">
        <v>1</v>
      </c>
      <c r="N2102" s="12">
        <v>32</v>
      </c>
      <c r="O2102" s="12">
        <v>1</v>
      </c>
      <c r="P2102" s="26">
        <v>21000</v>
      </c>
      <c r="Q2102" s="28">
        <v>614007497</v>
      </c>
      <c r="R2102"/>
      <c r="S2102"/>
    </row>
    <row r="2103" spans="1:19">
      <c r="A2103" s="31">
        <f t="shared" si="129"/>
        <v>55</v>
      </c>
      <c r="B2103" s="32" t="str">
        <f>VLOOKUP(K2103,'Tables to Convert'!$B$4:$C$19,2,FALSE)</f>
        <v>High School Diploma</v>
      </c>
      <c r="C2103" s="33">
        <f t="shared" si="130"/>
        <v>26000</v>
      </c>
      <c r="D2103" s="32" t="str">
        <f>VLOOKUP(L2103,'Tables to Convert'!$E$3:$F$7,2,FALSE)</f>
        <v>White</v>
      </c>
      <c r="E2103" s="32" t="str">
        <f>VLOOKUP(M2103,'Tables to Convert'!$H$3:$I$5,2,FALSE)</f>
        <v>Male</v>
      </c>
      <c r="F2103" s="32" t="str">
        <f>VLOOKUP(N2103,'Tables to Convert'!$K$3:$L$8,2,FALSE)</f>
        <v>Indiana</v>
      </c>
      <c r="G2103" s="40">
        <f t="shared" si="131"/>
        <v>58</v>
      </c>
      <c r="H2103" s="34">
        <f t="shared" si="132"/>
        <v>1</v>
      </c>
      <c r="I2103" s="12">
        <v>55</v>
      </c>
      <c r="J2103" s="12">
        <v>58</v>
      </c>
      <c r="K2103" s="12">
        <v>39</v>
      </c>
      <c r="L2103" s="12">
        <v>1</v>
      </c>
      <c r="M2103" s="12">
        <v>1</v>
      </c>
      <c r="N2103" s="12">
        <v>32</v>
      </c>
      <c r="O2103" s="12">
        <v>1</v>
      </c>
      <c r="P2103" s="26">
        <v>26000</v>
      </c>
      <c r="Q2103" s="28">
        <v>63503669</v>
      </c>
      <c r="R2103"/>
      <c r="S2103"/>
    </row>
    <row r="2104" spans="1:19">
      <c r="A2104" s="31">
        <f t="shared" si="129"/>
        <v>40</v>
      </c>
      <c r="B2104" s="32" t="str">
        <f>VLOOKUP(K2104,'Tables to Convert'!$B$4:$C$19,2,FALSE)</f>
        <v>High School Diploma</v>
      </c>
      <c r="C2104" s="33">
        <f t="shared" si="130"/>
        <v>50000</v>
      </c>
      <c r="D2104" s="32" t="str">
        <f>VLOOKUP(L2104,'Tables to Convert'!$E$3:$F$7,2,FALSE)</f>
        <v>White</v>
      </c>
      <c r="E2104" s="32" t="str">
        <f>VLOOKUP(M2104,'Tables to Convert'!$H$3:$I$5,2,FALSE)</f>
        <v>Female</v>
      </c>
      <c r="F2104" s="32" t="str">
        <f>VLOOKUP(N2104,'Tables to Convert'!$K$3:$L$8,2,FALSE)</f>
        <v>Indiana</v>
      </c>
      <c r="G2104" s="40">
        <f t="shared" si="131"/>
        <v>40</v>
      </c>
      <c r="H2104" s="34">
        <f t="shared" si="132"/>
        <v>8</v>
      </c>
      <c r="I2104" s="12">
        <v>40</v>
      </c>
      <c r="J2104" s="12">
        <v>40</v>
      </c>
      <c r="K2104" s="12">
        <v>39</v>
      </c>
      <c r="L2104" s="12">
        <v>1</v>
      </c>
      <c r="M2104" s="12">
        <v>2</v>
      </c>
      <c r="N2104" s="12">
        <v>32</v>
      </c>
      <c r="O2104" s="12">
        <v>8</v>
      </c>
      <c r="P2104" s="26">
        <v>50000</v>
      </c>
      <c r="Q2104" s="28">
        <v>754855522</v>
      </c>
      <c r="R2104"/>
      <c r="S2104"/>
    </row>
    <row r="2105" spans="1:19">
      <c r="A2105" s="31">
        <f t="shared" si="129"/>
        <v>40</v>
      </c>
      <c r="B2105" s="32" t="str">
        <f>VLOOKUP(K2105,'Tables to Convert'!$B$4:$C$19,2,FALSE)</f>
        <v>High School Diploma</v>
      </c>
      <c r="C2105" s="33">
        <f t="shared" si="130"/>
        <v>14000</v>
      </c>
      <c r="D2105" s="32" t="str">
        <f>VLOOKUP(L2105,'Tables to Convert'!$E$3:$F$7,2,FALSE)</f>
        <v>White</v>
      </c>
      <c r="E2105" s="32" t="str">
        <f>VLOOKUP(M2105,'Tables to Convert'!$H$3:$I$5,2,FALSE)</f>
        <v>Male</v>
      </c>
      <c r="F2105" s="32" t="str">
        <f>VLOOKUP(N2105,'Tables to Convert'!$K$3:$L$8,2,FALSE)</f>
        <v>Indiana</v>
      </c>
      <c r="G2105" s="40">
        <f t="shared" si="131"/>
        <v>34</v>
      </c>
      <c r="H2105" s="34">
        <f t="shared" si="132"/>
        <v>8</v>
      </c>
      <c r="I2105" s="12">
        <v>40</v>
      </c>
      <c r="J2105" s="12">
        <v>34</v>
      </c>
      <c r="K2105" s="12">
        <v>39</v>
      </c>
      <c r="L2105" s="12">
        <v>1</v>
      </c>
      <c r="M2105" s="12">
        <v>1</v>
      </c>
      <c r="N2105" s="12">
        <v>32</v>
      </c>
      <c r="O2105" s="12">
        <v>8</v>
      </c>
      <c r="P2105" s="26">
        <v>14000</v>
      </c>
      <c r="Q2105" s="28">
        <v>998997651</v>
      </c>
      <c r="R2105"/>
      <c r="S2105"/>
    </row>
    <row r="2106" spans="1:19">
      <c r="A2106" s="31">
        <f t="shared" si="129"/>
        <v>50</v>
      </c>
      <c r="B2106" s="32" t="str">
        <f>VLOOKUP(K2106,'Tables to Convert'!$B$4:$C$19,2,FALSE)</f>
        <v>11th Grade</v>
      </c>
      <c r="C2106" s="33">
        <f t="shared" si="130"/>
        <v>0</v>
      </c>
      <c r="D2106" s="32" t="str">
        <f>VLOOKUP(L2106,'Tables to Convert'!$E$3:$F$7,2,FALSE)</f>
        <v>White</v>
      </c>
      <c r="E2106" s="32" t="str">
        <f>VLOOKUP(M2106,'Tables to Convert'!$H$3:$I$5,2,FALSE)</f>
        <v>Male</v>
      </c>
      <c r="F2106" s="32" t="str">
        <f>VLOOKUP(N2106,'Tables to Convert'!$K$3:$L$8,2,FALSE)</f>
        <v>Indiana</v>
      </c>
      <c r="G2106" s="40">
        <f t="shared" si="131"/>
        <v>29</v>
      </c>
      <c r="H2106" s="34">
        <f t="shared" si="132"/>
        <v>6</v>
      </c>
      <c r="I2106" s="12">
        <v>50</v>
      </c>
      <c r="J2106" s="12">
        <v>29</v>
      </c>
      <c r="K2106" s="12">
        <v>37</v>
      </c>
      <c r="L2106" s="12">
        <v>1</v>
      </c>
      <c r="M2106" s="12">
        <v>1</v>
      </c>
      <c r="N2106" s="12">
        <v>32</v>
      </c>
      <c r="O2106" s="12">
        <v>6</v>
      </c>
      <c r="P2106" s="26">
        <v>0</v>
      </c>
      <c r="Q2106" s="28">
        <v>142716028</v>
      </c>
      <c r="R2106"/>
      <c r="S2106"/>
    </row>
    <row r="2107" spans="1:19">
      <c r="A2107" s="31">
        <f t="shared" si="129"/>
        <v>40</v>
      </c>
      <c r="B2107" s="32" t="str">
        <f>VLOOKUP(K2107,'Tables to Convert'!$B$4:$C$19,2,FALSE)</f>
        <v>Some College</v>
      </c>
      <c r="C2107" s="33">
        <f t="shared" si="130"/>
        <v>39000</v>
      </c>
      <c r="D2107" s="32" t="str">
        <f>VLOOKUP(L2107,'Tables to Convert'!$E$3:$F$7,2,FALSE)</f>
        <v>White</v>
      </c>
      <c r="E2107" s="32" t="str">
        <f>VLOOKUP(M2107,'Tables to Convert'!$H$3:$I$5,2,FALSE)</f>
        <v>Male</v>
      </c>
      <c r="F2107" s="32" t="str">
        <f>VLOOKUP(N2107,'Tables to Convert'!$K$3:$L$8,2,FALSE)</f>
        <v>Indiana</v>
      </c>
      <c r="G2107" s="40">
        <f t="shared" si="131"/>
        <v>34</v>
      </c>
      <c r="H2107" s="34">
        <f t="shared" si="132"/>
        <v>6</v>
      </c>
      <c r="I2107" s="12">
        <v>40</v>
      </c>
      <c r="J2107" s="12">
        <v>34</v>
      </c>
      <c r="K2107" s="12">
        <v>40</v>
      </c>
      <c r="L2107" s="12">
        <v>1</v>
      </c>
      <c r="M2107" s="12">
        <v>1</v>
      </c>
      <c r="N2107" s="12">
        <v>32</v>
      </c>
      <c r="O2107" s="12">
        <v>6</v>
      </c>
      <c r="P2107" s="26">
        <v>39000</v>
      </c>
      <c r="Q2107" s="28">
        <v>880487702</v>
      </c>
      <c r="R2107"/>
      <c r="S2107"/>
    </row>
    <row r="2108" spans="1:19">
      <c r="A2108" s="31">
        <f t="shared" si="129"/>
        <v>40</v>
      </c>
      <c r="B2108" s="32" t="str">
        <f>VLOOKUP(K2108,'Tables to Convert'!$B$4:$C$19,2,FALSE)</f>
        <v>Some College</v>
      </c>
      <c r="C2108" s="33">
        <f t="shared" si="130"/>
        <v>32500</v>
      </c>
      <c r="D2108" s="32" t="str">
        <f>VLOOKUP(L2108,'Tables to Convert'!$E$3:$F$7,2,FALSE)</f>
        <v>White</v>
      </c>
      <c r="E2108" s="32" t="str">
        <f>VLOOKUP(M2108,'Tables to Convert'!$H$3:$I$5,2,FALSE)</f>
        <v>Female</v>
      </c>
      <c r="F2108" s="32" t="str">
        <f>VLOOKUP(N2108,'Tables to Convert'!$K$3:$L$8,2,FALSE)</f>
        <v>Indiana</v>
      </c>
      <c r="G2108" s="40">
        <f t="shared" si="131"/>
        <v>32</v>
      </c>
      <c r="H2108" s="34">
        <f t="shared" si="132"/>
        <v>6</v>
      </c>
      <c r="I2108" s="12">
        <v>40</v>
      </c>
      <c r="J2108" s="12">
        <v>32</v>
      </c>
      <c r="K2108" s="12">
        <v>41</v>
      </c>
      <c r="L2108" s="12">
        <v>1</v>
      </c>
      <c r="M2108" s="12">
        <v>2</v>
      </c>
      <c r="N2108" s="12">
        <v>32</v>
      </c>
      <c r="O2108" s="12">
        <v>6</v>
      </c>
      <c r="P2108" s="26">
        <v>32500</v>
      </c>
      <c r="Q2108" s="28">
        <v>725293364</v>
      </c>
      <c r="R2108"/>
      <c r="S2108"/>
    </row>
    <row r="2109" spans="1:19">
      <c r="A2109" s="31">
        <f t="shared" si="129"/>
        <v>40</v>
      </c>
      <c r="B2109" s="32" t="str">
        <f>VLOOKUP(K2109,'Tables to Convert'!$B$4:$C$19,2,FALSE)</f>
        <v>10th Grade</v>
      </c>
      <c r="C2109" s="33">
        <f t="shared" si="130"/>
        <v>22100</v>
      </c>
      <c r="D2109" s="32" t="str">
        <f>VLOOKUP(L2109,'Tables to Convert'!$E$3:$F$7,2,FALSE)</f>
        <v>White</v>
      </c>
      <c r="E2109" s="32" t="str">
        <f>VLOOKUP(M2109,'Tables to Convert'!$H$3:$I$5,2,FALSE)</f>
        <v>Male</v>
      </c>
      <c r="F2109" s="32" t="str">
        <f>VLOOKUP(N2109,'Tables to Convert'!$K$3:$L$8,2,FALSE)</f>
        <v>Indiana</v>
      </c>
      <c r="G2109" s="40">
        <f t="shared" si="131"/>
        <v>44</v>
      </c>
      <c r="H2109" s="34">
        <f t="shared" si="132"/>
        <v>6</v>
      </c>
      <c r="I2109" s="12">
        <v>40</v>
      </c>
      <c r="J2109" s="12">
        <v>44</v>
      </c>
      <c r="K2109" s="12">
        <v>36</v>
      </c>
      <c r="L2109" s="12">
        <v>1</v>
      </c>
      <c r="M2109" s="12">
        <v>1</v>
      </c>
      <c r="N2109" s="12">
        <v>32</v>
      </c>
      <c r="O2109" s="12">
        <v>6</v>
      </c>
      <c r="P2109" s="26">
        <v>22100</v>
      </c>
      <c r="Q2109" s="28">
        <v>555514850</v>
      </c>
      <c r="R2109"/>
      <c r="S2109"/>
    </row>
    <row r="2110" spans="1:19">
      <c r="A2110" s="31">
        <f t="shared" si="129"/>
        <v>40</v>
      </c>
      <c r="B2110" s="32" t="str">
        <f>VLOOKUP(K2110,'Tables to Convert'!$B$4:$C$19,2,FALSE)</f>
        <v>High School Diploma</v>
      </c>
      <c r="C2110" s="33">
        <f t="shared" si="130"/>
        <v>35000</v>
      </c>
      <c r="D2110" s="32" t="str">
        <f>VLOOKUP(L2110,'Tables to Convert'!$E$3:$F$7,2,FALSE)</f>
        <v>White</v>
      </c>
      <c r="E2110" s="32" t="str">
        <f>VLOOKUP(M2110,'Tables to Convert'!$H$3:$I$5,2,FALSE)</f>
        <v>Male</v>
      </c>
      <c r="F2110" s="32" t="str">
        <f>VLOOKUP(N2110,'Tables to Convert'!$K$3:$L$8,2,FALSE)</f>
        <v>Indiana</v>
      </c>
      <c r="G2110" s="40">
        <f t="shared" si="131"/>
        <v>35</v>
      </c>
      <c r="H2110" s="34">
        <f t="shared" si="132"/>
        <v>2</v>
      </c>
      <c r="I2110" s="12">
        <v>40</v>
      </c>
      <c r="J2110" s="12">
        <v>35</v>
      </c>
      <c r="K2110" s="12">
        <v>39</v>
      </c>
      <c r="L2110" s="12">
        <v>1</v>
      </c>
      <c r="M2110" s="12">
        <v>1</v>
      </c>
      <c r="N2110" s="12">
        <v>32</v>
      </c>
      <c r="O2110" s="12">
        <v>2</v>
      </c>
      <c r="P2110" s="26">
        <v>35000</v>
      </c>
      <c r="Q2110" s="28">
        <v>301580555</v>
      </c>
      <c r="R2110"/>
      <c r="S2110"/>
    </row>
    <row r="2111" spans="1:19">
      <c r="A2111" s="31">
        <f t="shared" si="129"/>
        <v>40</v>
      </c>
      <c r="B2111" s="32" t="str">
        <f>VLOOKUP(K2111,'Tables to Convert'!$B$4:$C$19,2,FALSE)</f>
        <v>Some College</v>
      </c>
      <c r="C2111" s="33">
        <f t="shared" si="130"/>
        <v>63360</v>
      </c>
      <c r="D2111" s="32" t="str">
        <f>VLOOKUP(L2111,'Tables to Convert'!$E$3:$F$7,2,FALSE)</f>
        <v>White</v>
      </c>
      <c r="E2111" s="32" t="str">
        <f>VLOOKUP(M2111,'Tables to Convert'!$H$3:$I$5,2,FALSE)</f>
        <v>Male</v>
      </c>
      <c r="F2111" s="32" t="str">
        <f>VLOOKUP(N2111,'Tables to Convert'!$K$3:$L$8,2,FALSE)</f>
        <v>Indiana</v>
      </c>
      <c r="G2111" s="40">
        <f t="shared" si="131"/>
        <v>40</v>
      </c>
      <c r="H2111" s="34">
        <f t="shared" si="132"/>
        <v>2</v>
      </c>
      <c r="I2111" s="12">
        <v>40</v>
      </c>
      <c r="J2111" s="12">
        <v>40</v>
      </c>
      <c r="K2111" s="12">
        <v>43</v>
      </c>
      <c r="L2111" s="12">
        <v>1</v>
      </c>
      <c r="M2111" s="12">
        <v>1</v>
      </c>
      <c r="N2111" s="12">
        <v>32</v>
      </c>
      <c r="O2111" s="12">
        <v>2</v>
      </c>
      <c r="P2111" s="26">
        <v>63360</v>
      </c>
      <c r="Q2111" s="28">
        <v>493219616</v>
      </c>
      <c r="R2111"/>
      <c r="S2111"/>
    </row>
    <row r="2112" spans="1:19">
      <c r="A2112" s="31">
        <f t="shared" si="129"/>
        <v>0</v>
      </c>
      <c r="B2112" s="32" t="str">
        <f>VLOOKUP(K2112,'Tables to Convert'!$B$4:$C$19,2,FALSE)</f>
        <v>High School Diploma</v>
      </c>
      <c r="C2112" s="33">
        <f t="shared" si="130"/>
        <v>23000</v>
      </c>
      <c r="D2112" s="32" t="str">
        <f>VLOOKUP(L2112,'Tables to Convert'!$E$3:$F$7,2,FALSE)</f>
        <v>White</v>
      </c>
      <c r="E2112" s="32" t="str">
        <f>VLOOKUP(M2112,'Tables to Convert'!$H$3:$I$5,2,FALSE)</f>
        <v>Female</v>
      </c>
      <c r="F2112" s="32" t="str">
        <f>VLOOKUP(N2112,'Tables to Convert'!$K$3:$L$8,2,FALSE)</f>
        <v>Indiana</v>
      </c>
      <c r="G2112" s="40">
        <f t="shared" si="131"/>
        <v>28</v>
      </c>
      <c r="H2112" s="34">
        <f t="shared" si="132"/>
        <v>2</v>
      </c>
      <c r="I2112" s="12">
        <v>0</v>
      </c>
      <c r="J2112" s="12">
        <v>28</v>
      </c>
      <c r="K2112" s="12">
        <v>39</v>
      </c>
      <c r="L2112" s="12">
        <v>1</v>
      </c>
      <c r="M2112" s="12">
        <v>2</v>
      </c>
      <c r="N2112" s="12">
        <v>32</v>
      </c>
      <c r="O2112" s="12">
        <v>2</v>
      </c>
      <c r="P2112" s="26">
        <v>23000</v>
      </c>
      <c r="Q2112" s="28">
        <v>994900824</v>
      </c>
      <c r="R2112"/>
      <c r="S2112"/>
    </row>
    <row r="2113" spans="1:19">
      <c r="A2113" s="31">
        <f t="shared" si="129"/>
        <v>50</v>
      </c>
      <c r="B2113" s="32" t="str">
        <f>VLOOKUP(K2113,'Tables to Convert'!$B$4:$C$19,2,FALSE)</f>
        <v>High School Diploma</v>
      </c>
      <c r="C2113" s="33">
        <f t="shared" si="130"/>
        <v>25000</v>
      </c>
      <c r="D2113" s="32" t="str">
        <f>VLOOKUP(L2113,'Tables to Convert'!$E$3:$F$7,2,FALSE)</f>
        <v>White</v>
      </c>
      <c r="E2113" s="32" t="str">
        <f>VLOOKUP(M2113,'Tables to Convert'!$H$3:$I$5,2,FALSE)</f>
        <v>Male</v>
      </c>
      <c r="F2113" s="32" t="str">
        <f>VLOOKUP(N2113,'Tables to Convert'!$K$3:$L$8,2,FALSE)</f>
        <v>Indiana</v>
      </c>
      <c r="G2113" s="40">
        <f t="shared" si="131"/>
        <v>33</v>
      </c>
      <c r="H2113" s="34">
        <f t="shared" si="132"/>
        <v>2</v>
      </c>
      <c r="I2113" s="12">
        <v>50</v>
      </c>
      <c r="J2113" s="12">
        <v>33</v>
      </c>
      <c r="K2113" s="12">
        <v>39</v>
      </c>
      <c r="L2113" s="12">
        <v>1</v>
      </c>
      <c r="M2113" s="12">
        <v>1</v>
      </c>
      <c r="N2113" s="12">
        <v>32</v>
      </c>
      <c r="O2113" s="12">
        <v>2</v>
      </c>
      <c r="P2113" s="26">
        <v>25000</v>
      </c>
      <c r="Q2113" s="28">
        <v>492561242</v>
      </c>
      <c r="R2113"/>
      <c r="S2113"/>
    </row>
    <row r="2114" spans="1:19">
      <c r="A2114" s="31">
        <f t="shared" si="129"/>
        <v>50</v>
      </c>
      <c r="B2114" s="32" t="str">
        <f>VLOOKUP(K2114,'Tables to Convert'!$B$4:$C$19,2,FALSE)</f>
        <v>Some College</v>
      </c>
      <c r="C2114" s="33">
        <f t="shared" si="130"/>
        <v>40000</v>
      </c>
      <c r="D2114" s="32" t="str">
        <f>VLOOKUP(L2114,'Tables to Convert'!$E$3:$F$7,2,FALSE)</f>
        <v>White</v>
      </c>
      <c r="E2114" s="32" t="str">
        <f>VLOOKUP(M2114,'Tables to Convert'!$H$3:$I$5,2,FALSE)</f>
        <v>Male</v>
      </c>
      <c r="F2114" s="32" t="str">
        <f>VLOOKUP(N2114,'Tables to Convert'!$K$3:$L$8,2,FALSE)</f>
        <v>Indiana</v>
      </c>
      <c r="G2114" s="40">
        <f t="shared" si="131"/>
        <v>48</v>
      </c>
      <c r="H2114" s="34">
        <f t="shared" si="132"/>
        <v>1</v>
      </c>
      <c r="I2114" s="12">
        <v>50</v>
      </c>
      <c r="J2114" s="12">
        <v>48</v>
      </c>
      <c r="K2114" s="12">
        <v>40</v>
      </c>
      <c r="L2114" s="12">
        <v>1</v>
      </c>
      <c r="M2114" s="12">
        <v>1</v>
      </c>
      <c r="N2114" s="12">
        <v>32</v>
      </c>
      <c r="O2114" s="12">
        <v>1</v>
      </c>
      <c r="P2114" s="26">
        <v>40000</v>
      </c>
      <c r="Q2114" s="28">
        <v>279980861</v>
      </c>
      <c r="R2114"/>
      <c r="S2114"/>
    </row>
    <row r="2115" spans="1:19">
      <c r="A2115" s="31">
        <f t="shared" si="129"/>
        <v>80</v>
      </c>
      <c r="B2115" s="32" t="str">
        <f>VLOOKUP(K2115,'Tables to Convert'!$B$4:$C$19,2,FALSE)</f>
        <v>Some College</v>
      </c>
      <c r="C2115" s="33">
        <f t="shared" si="130"/>
        <v>18000</v>
      </c>
      <c r="D2115" s="32" t="str">
        <f>VLOOKUP(L2115,'Tables to Convert'!$E$3:$F$7,2,FALSE)</f>
        <v>White</v>
      </c>
      <c r="E2115" s="32" t="str">
        <f>VLOOKUP(M2115,'Tables to Convert'!$H$3:$I$5,2,FALSE)</f>
        <v>Male</v>
      </c>
      <c r="F2115" s="32" t="str">
        <f>VLOOKUP(N2115,'Tables to Convert'!$K$3:$L$8,2,FALSE)</f>
        <v>Indiana</v>
      </c>
      <c r="G2115" s="40">
        <f t="shared" si="131"/>
        <v>27</v>
      </c>
      <c r="H2115" s="34">
        <f t="shared" si="132"/>
        <v>1</v>
      </c>
      <c r="I2115" s="12">
        <v>80</v>
      </c>
      <c r="J2115" s="12">
        <v>27</v>
      </c>
      <c r="K2115" s="12">
        <v>40</v>
      </c>
      <c r="L2115" s="12">
        <v>1</v>
      </c>
      <c r="M2115" s="12">
        <v>1</v>
      </c>
      <c r="N2115" s="12">
        <v>32</v>
      </c>
      <c r="O2115" s="12">
        <v>1</v>
      </c>
      <c r="P2115" s="26">
        <v>18000</v>
      </c>
      <c r="Q2115" s="28">
        <v>591316425</v>
      </c>
      <c r="R2115"/>
      <c r="S2115"/>
    </row>
    <row r="2116" spans="1:19">
      <c r="A2116" s="31">
        <f t="shared" si="129"/>
        <v>40</v>
      </c>
      <c r="B2116" s="32" t="str">
        <f>VLOOKUP(K2116,'Tables to Convert'!$B$4:$C$19,2,FALSE)</f>
        <v>11th Grade</v>
      </c>
      <c r="C2116" s="33">
        <f t="shared" si="130"/>
        <v>16000</v>
      </c>
      <c r="D2116" s="32" t="str">
        <f>VLOOKUP(L2116,'Tables to Convert'!$E$3:$F$7,2,FALSE)</f>
        <v>Black</v>
      </c>
      <c r="E2116" s="32" t="str">
        <f>VLOOKUP(M2116,'Tables to Convert'!$H$3:$I$5,2,FALSE)</f>
        <v>Male</v>
      </c>
      <c r="F2116" s="32" t="str">
        <f>VLOOKUP(N2116,'Tables to Convert'!$K$3:$L$8,2,FALSE)</f>
        <v>Indiana</v>
      </c>
      <c r="G2116" s="40">
        <f t="shared" si="131"/>
        <v>61</v>
      </c>
      <c r="H2116" s="34">
        <f t="shared" si="132"/>
        <v>5</v>
      </c>
      <c r="I2116" s="12">
        <v>40</v>
      </c>
      <c r="J2116" s="12">
        <v>61</v>
      </c>
      <c r="K2116" s="12">
        <v>37</v>
      </c>
      <c r="L2116" s="12">
        <v>2</v>
      </c>
      <c r="M2116" s="12">
        <v>1</v>
      </c>
      <c r="N2116" s="12">
        <v>32</v>
      </c>
      <c r="O2116" s="12">
        <v>5</v>
      </c>
      <c r="P2116" s="26">
        <v>16000</v>
      </c>
      <c r="Q2116" s="28">
        <v>962714875</v>
      </c>
      <c r="R2116"/>
      <c r="S2116"/>
    </row>
    <row r="2117" spans="1:19">
      <c r="A2117" s="31">
        <f t="shared" si="129"/>
        <v>50</v>
      </c>
      <c r="B2117" s="32" t="str">
        <f>VLOOKUP(K2117,'Tables to Convert'!$B$4:$C$19,2,FALSE)</f>
        <v>11th Grade</v>
      </c>
      <c r="C2117" s="33">
        <f t="shared" si="130"/>
        <v>10000</v>
      </c>
      <c r="D2117" s="32" t="str">
        <f>VLOOKUP(L2117,'Tables to Convert'!$E$3:$F$7,2,FALSE)</f>
        <v>Black</v>
      </c>
      <c r="E2117" s="32" t="str">
        <f>VLOOKUP(M2117,'Tables to Convert'!$H$3:$I$5,2,FALSE)</f>
        <v>Female</v>
      </c>
      <c r="F2117" s="32" t="str">
        <f>VLOOKUP(N2117,'Tables to Convert'!$K$3:$L$8,2,FALSE)</f>
        <v>Indiana</v>
      </c>
      <c r="G2117" s="40">
        <f t="shared" si="131"/>
        <v>59</v>
      </c>
      <c r="H2117" s="34">
        <f t="shared" si="132"/>
        <v>5</v>
      </c>
      <c r="I2117" s="12">
        <v>50</v>
      </c>
      <c r="J2117" s="12">
        <v>59</v>
      </c>
      <c r="K2117" s="12">
        <v>38</v>
      </c>
      <c r="L2117" s="12">
        <v>2</v>
      </c>
      <c r="M2117" s="12">
        <v>2</v>
      </c>
      <c r="N2117" s="12">
        <v>32</v>
      </c>
      <c r="O2117" s="12">
        <v>5</v>
      </c>
      <c r="P2117" s="26">
        <v>10000</v>
      </c>
      <c r="Q2117" s="28">
        <v>113929705</v>
      </c>
      <c r="R2117"/>
      <c r="S2117"/>
    </row>
    <row r="2118" spans="1:19">
      <c r="A2118" s="31">
        <f t="shared" ref="A2118:A2181" si="133">I2118</f>
        <v>40</v>
      </c>
      <c r="B2118" s="32" t="str">
        <f>VLOOKUP(K2118,'Tables to Convert'!$B$4:$C$19,2,FALSE)</f>
        <v>High School Diploma</v>
      </c>
      <c r="C2118" s="33">
        <f t="shared" ref="C2118:C2181" si="134">P2118</f>
        <v>26000</v>
      </c>
      <c r="D2118" s="32" t="str">
        <f>VLOOKUP(L2118,'Tables to Convert'!$E$3:$F$7,2,FALSE)</f>
        <v>Black</v>
      </c>
      <c r="E2118" s="32" t="str">
        <f>VLOOKUP(M2118,'Tables to Convert'!$H$3:$I$5,2,FALSE)</f>
        <v>Male</v>
      </c>
      <c r="F2118" s="32" t="str">
        <f>VLOOKUP(N2118,'Tables to Convert'!$K$3:$L$8,2,FALSE)</f>
        <v>Indiana</v>
      </c>
      <c r="G2118" s="40">
        <f t="shared" ref="G2118:G2181" si="135">J2118</f>
        <v>40</v>
      </c>
      <c r="H2118" s="34">
        <f t="shared" ref="H2118:H2181" si="136">O2118</f>
        <v>5</v>
      </c>
      <c r="I2118" s="12">
        <v>40</v>
      </c>
      <c r="J2118" s="12">
        <v>40</v>
      </c>
      <c r="K2118" s="12">
        <v>39</v>
      </c>
      <c r="L2118" s="12">
        <v>2</v>
      </c>
      <c r="M2118" s="12">
        <v>1</v>
      </c>
      <c r="N2118" s="12">
        <v>32</v>
      </c>
      <c r="O2118" s="12">
        <v>5</v>
      </c>
      <c r="P2118" s="26">
        <v>26000</v>
      </c>
      <c r="Q2118" s="28">
        <v>180709389</v>
      </c>
      <c r="R2118"/>
      <c r="S2118"/>
    </row>
    <row r="2119" spans="1:19">
      <c r="A2119" s="31">
        <f t="shared" si="133"/>
        <v>40</v>
      </c>
      <c r="B2119" s="32" t="str">
        <f>VLOOKUP(K2119,'Tables to Convert'!$B$4:$C$19,2,FALSE)</f>
        <v>High School Diploma</v>
      </c>
      <c r="C2119" s="33">
        <f t="shared" si="134"/>
        <v>22919</v>
      </c>
      <c r="D2119" s="32" t="str">
        <f>VLOOKUP(L2119,'Tables to Convert'!$E$3:$F$7,2,FALSE)</f>
        <v>White</v>
      </c>
      <c r="E2119" s="32" t="str">
        <f>VLOOKUP(M2119,'Tables to Convert'!$H$3:$I$5,2,FALSE)</f>
        <v>Female</v>
      </c>
      <c r="F2119" s="32" t="str">
        <f>VLOOKUP(N2119,'Tables to Convert'!$K$3:$L$8,2,FALSE)</f>
        <v>Indiana</v>
      </c>
      <c r="G2119" s="40">
        <f t="shared" si="135"/>
        <v>49</v>
      </c>
      <c r="H2119" s="34">
        <f t="shared" si="136"/>
        <v>7</v>
      </c>
      <c r="I2119" s="12">
        <v>40</v>
      </c>
      <c r="J2119" s="12">
        <v>49</v>
      </c>
      <c r="K2119" s="12">
        <v>39</v>
      </c>
      <c r="L2119" s="12">
        <v>1</v>
      </c>
      <c r="M2119" s="12">
        <v>2</v>
      </c>
      <c r="N2119" s="12">
        <v>32</v>
      </c>
      <c r="O2119" s="12">
        <v>7</v>
      </c>
      <c r="P2119" s="26">
        <v>22919</v>
      </c>
      <c r="Q2119" s="28">
        <v>118917052</v>
      </c>
      <c r="R2119"/>
      <c r="S2119"/>
    </row>
    <row r="2120" spans="1:19">
      <c r="A2120" s="31">
        <f t="shared" si="133"/>
        <v>40</v>
      </c>
      <c r="B2120" s="32" t="str">
        <f>VLOOKUP(K2120,'Tables to Convert'!$B$4:$C$19,2,FALSE)</f>
        <v>High School Diploma</v>
      </c>
      <c r="C2120" s="33">
        <f t="shared" si="134"/>
        <v>17200</v>
      </c>
      <c r="D2120" s="32" t="str">
        <f>VLOOKUP(L2120,'Tables to Convert'!$E$3:$F$7,2,FALSE)</f>
        <v>White</v>
      </c>
      <c r="E2120" s="32" t="str">
        <f>VLOOKUP(M2120,'Tables to Convert'!$H$3:$I$5,2,FALSE)</f>
        <v>Female</v>
      </c>
      <c r="F2120" s="32" t="str">
        <f>VLOOKUP(N2120,'Tables to Convert'!$K$3:$L$8,2,FALSE)</f>
        <v>Indiana</v>
      </c>
      <c r="G2120" s="40">
        <f t="shared" si="135"/>
        <v>26</v>
      </c>
      <c r="H2120" s="34">
        <f t="shared" si="136"/>
        <v>5</v>
      </c>
      <c r="I2120" s="12">
        <v>40</v>
      </c>
      <c r="J2120" s="12">
        <v>26</v>
      </c>
      <c r="K2120" s="12">
        <v>39</v>
      </c>
      <c r="L2120" s="12">
        <v>1</v>
      </c>
      <c r="M2120" s="12">
        <v>2</v>
      </c>
      <c r="N2120" s="12">
        <v>32</v>
      </c>
      <c r="O2120" s="12">
        <v>5</v>
      </c>
      <c r="P2120" s="26">
        <v>17200</v>
      </c>
      <c r="Q2120" s="28">
        <v>587269286</v>
      </c>
      <c r="R2120"/>
      <c r="S2120"/>
    </row>
    <row r="2121" spans="1:19">
      <c r="A2121" s="31">
        <f t="shared" si="133"/>
        <v>40</v>
      </c>
      <c r="B2121" s="32" t="str">
        <f>VLOOKUP(K2121,'Tables to Convert'!$B$4:$C$19,2,FALSE)</f>
        <v>High School Diploma</v>
      </c>
      <c r="C2121" s="33">
        <f t="shared" si="134"/>
        <v>32400</v>
      </c>
      <c r="D2121" s="32" t="str">
        <f>VLOOKUP(L2121,'Tables to Convert'!$E$3:$F$7,2,FALSE)</f>
        <v>White</v>
      </c>
      <c r="E2121" s="32" t="str">
        <f>VLOOKUP(M2121,'Tables to Convert'!$H$3:$I$5,2,FALSE)</f>
        <v>Male</v>
      </c>
      <c r="F2121" s="32" t="str">
        <f>VLOOKUP(N2121,'Tables to Convert'!$K$3:$L$8,2,FALSE)</f>
        <v>Indiana</v>
      </c>
      <c r="G2121" s="40">
        <f t="shared" si="135"/>
        <v>29</v>
      </c>
      <c r="H2121" s="34">
        <f t="shared" si="136"/>
        <v>5</v>
      </c>
      <c r="I2121" s="12">
        <v>40</v>
      </c>
      <c r="J2121" s="12">
        <v>29</v>
      </c>
      <c r="K2121" s="12">
        <v>39</v>
      </c>
      <c r="L2121" s="12">
        <v>1</v>
      </c>
      <c r="M2121" s="12">
        <v>1</v>
      </c>
      <c r="N2121" s="12">
        <v>32</v>
      </c>
      <c r="O2121" s="12">
        <v>5</v>
      </c>
      <c r="P2121" s="26">
        <v>32400</v>
      </c>
      <c r="Q2121" s="28">
        <v>993803744</v>
      </c>
      <c r="R2121"/>
      <c r="S2121"/>
    </row>
    <row r="2122" spans="1:19">
      <c r="A2122" s="31">
        <f t="shared" si="133"/>
        <v>40</v>
      </c>
      <c r="B2122" s="32" t="str">
        <f>VLOOKUP(K2122,'Tables to Convert'!$B$4:$C$19,2,FALSE)</f>
        <v>High School Diploma</v>
      </c>
      <c r="C2122" s="33">
        <f t="shared" si="134"/>
        <v>16000</v>
      </c>
      <c r="D2122" s="32" t="str">
        <f>VLOOKUP(L2122,'Tables to Convert'!$E$3:$F$7,2,FALSE)</f>
        <v>White</v>
      </c>
      <c r="E2122" s="32" t="str">
        <f>VLOOKUP(M2122,'Tables to Convert'!$H$3:$I$5,2,FALSE)</f>
        <v>Female</v>
      </c>
      <c r="F2122" s="32" t="str">
        <f>VLOOKUP(N2122,'Tables to Convert'!$K$3:$L$8,2,FALSE)</f>
        <v>Indiana</v>
      </c>
      <c r="G2122" s="40">
        <f t="shared" si="135"/>
        <v>64</v>
      </c>
      <c r="H2122" s="34">
        <f t="shared" si="136"/>
        <v>8</v>
      </c>
      <c r="I2122" s="12">
        <v>40</v>
      </c>
      <c r="J2122" s="12">
        <v>64</v>
      </c>
      <c r="K2122" s="12">
        <v>39</v>
      </c>
      <c r="L2122" s="12">
        <v>1</v>
      </c>
      <c r="M2122" s="12">
        <v>2</v>
      </c>
      <c r="N2122" s="12">
        <v>32</v>
      </c>
      <c r="O2122" s="12">
        <v>8</v>
      </c>
      <c r="P2122" s="26">
        <v>16000</v>
      </c>
      <c r="Q2122" s="28">
        <v>503816783</v>
      </c>
      <c r="R2122"/>
      <c r="S2122"/>
    </row>
    <row r="2123" spans="1:19">
      <c r="A2123" s="31">
        <f t="shared" si="133"/>
        <v>50</v>
      </c>
      <c r="B2123" s="32" t="str">
        <f>VLOOKUP(K2123,'Tables to Convert'!$B$4:$C$19,2,FALSE)</f>
        <v>Some College</v>
      </c>
      <c r="C2123" s="33">
        <f t="shared" si="134"/>
        <v>15000</v>
      </c>
      <c r="D2123" s="32" t="str">
        <f>VLOOKUP(L2123,'Tables to Convert'!$E$3:$F$7,2,FALSE)</f>
        <v>White</v>
      </c>
      <c r="E2123" s="32" t="str">
        <f>VLOOKUP(M2123,'Tables to Convert'!$H$3:$I$5,2,FALSE)</f>
        <v>Female</v>
      </c>
      <c r="F2123" s="32" t="str">
        <f>VLOOKUP(N2123,'Tables to Convert'!$K$3:$L$8,2,FALSE)</f>
        <v>Indiana</v>
      </c>
      <c r="G2123" s="40">
        <f t="shared" si="135"/>
        <v>48</v>
      </c>
      <c r="H2123" s="34">
        <f t="shared" si="136"/>
        <v>8</v>
      </c>
      <c r="I2123" s="12">
        <v>50</v>
      </c>
      <c r="J2123" s="12">
        <v>48</v>
      </c>
      <c r="K2123" s="12">
        <v>43</v>
      </c>
      <c r="L2123" s="12">
        <v>1</v>
      </c>
      <c r="M2123" s="12">
        <v>2</v>
      </c>
      <c r="N2123" s="12">
        <v>32</v>
      </c>
      <c r="O2123" s="12">
        <v>8</v>
      </c>
      <c r="P2123" s="26">
        <v>15000</v>
      </c>
      <c r="Q2123" s="28">
        <v>845724921</v>
      </c>
      <c r="R2123"/>
      <c r="S2123"/>
    </row>
    <row r="2124" spans="1:19">
      <c r="A2124" s="31">
        <f t="shared" si="133"/>
        <v>40</v>
      </c>
      <c r="B2124" s="32" t="str">
        <f>VLOOKUP(K2124,'Tables to Convert'!$B$4:$C$19,2,FALSE)</f>
        <v>High School Diploma</v>
      </c>
      <c r="C2124" s="33">
        <f t="shared" si="134"/>
        <v>40000</v>
      </c>
      <c r="D2124" s="32" t="str">
        <f>VLOOKUP(L2124,'Tables to Convert'!$E$3:$F$7,2,FALSE)</f>
        <v>White</v>
      </c>
      <c r="E2124" s="32" t="str">
        <f>VLOOKUP(M2124,'Tables to Convert'!$H$3:$I$5,2,FALSE)</f>
        <v>Male</v>
      </c>
      <c r="F2124" s="32" t="str">
        <f>VLOOKUP(N2124,'Tables to Convert'!$K$3:$L$8,2,FALSE)</f>
        <v>Indiana</v>
      </c>
      <c r="G2124" s="40">
        <f t="shared" si="135"/>
        <v>40</v>
      </c>
      <c r="H2124" s="34">
        <f t="shared" si="136"/>
        <v>1</v>
      </c>
      <c r="I2124" s="12">
        <v>40</v>
      </c>
      <c r="J2124" s="12">
        <v>40</v>
      </c>
      <c r="K2124" s="12">
        <v>39</v>
      </c>
      <c r="L2124" s="12">
        <v>1</v>
      </c>
      <c r="M2124" s="12">
        <v>1</v>
      </c>
      <c r="N2124" s="12">
        <v>32</v>
      </c>
      <c r="O2124" s="12">
        <v>1</v>
      </c>
      <c r="P2124" s="26">
        <v>40000</v>
      </c>
      <c r="Q2124" s="28">
        <v>475351516</v>
      </c>
      <c r="R2124"/>
      <c r="S2124"/>
    </row>
    <row r="2125" spans="1:19">
      <c r="A2125" s="31">
        <f t="shared" si="133"/>
        <v>40</v>
      </c>
      <c r="B2125" s="32" t="str">
        <f>VLOOKUP(K2125,'Tables to Convert'!$B$4:$C$19,2,FALSE)</f>
        <v>High School Diploma</v>
      </c>
      <c r="C2125" s="33">
        <f t="shared" si="134"/>
        <v>35000</v>
      </c>
      <c r="D2125" s="32" t="str">
        <f>VLOOKUP(L2125,'Tables to Convert'!$E$3:$F$7,2,FALSE)</f>
        <v>White</v>
      </c>
      <c r="E2125" s="32" t="str">
        <f>VLOOKUP(M2125,'Tables to Convert'!$H$3:$I$5,2,FALSE)</f>
        <v>Male</v>
      </c>
      <c r="F2125" s="32" t="str">
        <f>VLOOKUP(N2125,'Tables to Convert'!$K$3:$L$8,2,FALSE)</f>
        <v>Indiana</v>
      </c>
      <c r="G2125" s="40">
        <f t="shared" si="135"/>
        <v>38</v>
      </c>
      <c r="H2125" s="34">
        <f t="shared" si="136"/>
        <v>4</v>
      </c>
      <c r="I2125" s="12">
        <v>40</v>
      </c>
      <c r="J2125" s="12">
        <v>38</v>
      </c>
      <c r="K2125" s="12">
        <v>39</v>
      </c>
      <c r="L2125" s="12">
        <v>1</v>
      </c>
      <c r="M2125" s="12">
        <v>1</v>
      </c>
      <c r="N2125" s="12">
        <v>32</v>
      </c>
      <c r="O2125" s="12">
        <v>4</v>
      </c>
      <c r="P2125" s="26">
        <v>35000</v>
      </c>
      <c r="Q2125" s="28">
        <v>282620712</v>
      </c>
      <c r="R2125"/>
      <c r="S2125"/>
    </row>
    <row r="2126" spans="1:19">
      <c r="A2126" s="31">
        <f t="shared" si="133"/>
        <v>40</v>
      </c>
      <c r="B2126" s="32" t="str">
        <f>VLOOKUP(K2126,'Tables to Convert'!$B$4:$C$19,2,FALSE)</f>
        <v>11th Grade</v>
      </c>
      <c r="C2126" s="33">
        <f t="shared" si="134"/>
        <v>12000</v>
      </c>
      <c r="D2126" s="32" t="str">
        <f>VLOOKUP(L2126,'Tables to Convert'!$E$3:$F$7,2,FALSE)</f>
        <v>White</v>
      </c>
      <c r="E2126" s="32" t="str">
        <f>VLOOKUP(M2126,'Tables to Convert'!$H$3:$I$5,2,FALSE)</f>
        <v>Male</v>
      </c>
      <c r="F2126" s="32" t="str">
        <f>VLOOKUP(N2126,'Tables to Convert'!$K$3:$L$8,2,FALSE)</f>
        <v>Indiana</v>
      </c>
      <c r="G2126" s="40">
        <f t="shared" si="135"/>
        <v>18</v>
      </c>
      <c r="H2126" s="34">
        <f t="shared" si="136"/>
        <v>0</v>
      </c>
      <c r="I2126" s="12">
        <v>40</v>
      </c>
      <c r="J2126" s="12">
        <v>18</v>
      </c>
      <c r="K2126" s="12">
        <v>37</v>
      </c>
      <c r="L2126" s="12">
        <v>1</v>
      </c>
      <c r="M2126" s="12">
        <v>1</v>
      </c>
      <c r="N2126" s="12">
        <v>32</v>
      </c>
      <c r="O2126" s="12">
        <v>0</v>
      </c>
      <c r="P2126" s="26">
        <v>12000</v>
      </c>
      <c r="Q2126" s="28">
        <v>486937941</v>
      </c>
      <c r="R2126"/>
      <c r="S2126"/>
    </row>
    <row r="2127" spans="1:19">
      <c r="A2127" s="31">
        <f t="shared" si="133"/>
        <v>45</v>
      </c>
      <c r="B2127" s="32" t="str">
        <f>VLOOKUP(K2127,'Tables to Convert'!$B$4:$C$19,2,FALSE)</f>
        <v>11th Grade</v>
      </c>
      <c r="C2127" s="33">
        <f t="shared" si="134"/>
        <v>15000</v>
      </c>
      <c r="D2127" s="32" t="str">
        <f>VLOOKUP(L2127,'Tables to Convert'!$E$3:$F$7,2,FALSE)</f>
        <v>White</v>
      </c>
      <c r="E2127" s="32" t="str">
        <f>VLOOKUP(M2127,'Tables to Convert'!$H$3:$I$5,2,FALSE)</f>
        <v>Female</v>
      </c>
      <c r="F2127" s="32" t="str">
        <f>VLOOKUP(N2127,'Tables to Convert'!$K$3:$L$8,2,FALSE)</f>
        <v>Indiana</v>
      </c>
      <c r="G2127" s="40">
        <f t="shared" si="135"/>
        <v>32</v>
      </c>
      <c r="H2127" s="34">
        <f t="shared" si="136"/>
        <v>2</v>
      </c>
      <c r="I2127" s="12">
        <v>45</v>
      </c>
      <c r="J2127" s="12">
        <v>32</v>
      </c>
      <c r="K2127" s="12">
        <v>37</v>
      </c>
      <c r="L2127" s="12">
        <v>1</v>
      </c>
      <c r="M2127" s="12">
        <v>2</v>
      </c>
      <c r="N2127" s="12">
        <v>32</v>
      </c>
      <c r="O2127" s="12">
        <v>2</v>
      </c>
      <c r="P2127" s="26">
        <v>15000</v>
      </c>
      <c r="Q2127" s="28">
        <v>890806446</v>
      </c>
      <c r="R2127"/>
      <c r="S2127"/>
    </row>
    <row r="2128" spans="1:19">
      <c r="A2128" s="31">
        <f t="shared" si="133"/>
        <v>50</v>
      </c>
      <c r="B2128" s="32" t="str">
        <f>VLOOKUP(K2128,'Tables to Convert'!$B$4:$C$19,2,FALSE)</f>
        <v>10th Grade</v>
      </c>
      <c r="C2128" s="33">
        <f t="shared" si="134"/>
        <v>22000</v>
      </c>
      <c r="D2128" s="32" t="str">
        <f>VLOOKUP(L2128,'Tables to Convert'!$E$3:$F$7,2,FALSE)</f>
        <v>White</v>
      </c>
      <c r="E2128" s="32" t="str">
        <f>VLOOKUP(M2128,'Tables to Convert'!$H$3:$I$5,2,FALSE)</f>
        <v>Male</v>
      </c>
      <c r="F2128" s="32" t="str">
        <f>VLOOKUP(N2128,'Tables to Convert'!$K$3:$L$8,2,FALSE)</f>
        <v>Indiana</v>
      </c>
      <c r="G2128" s="40">
        <f t="shared" si="135"/>
        <v>33</v>
      </c>
      <c r="H2128" s="34">
        <f t="shared" si="136"/>
        <v>2</v>
      </c>
      <c r="I2128" s="12">
        <v>50</v>
      </c>
      <c r="J2128" s="12">
        <v>33</v>
      </c>
      <c r="K2128" s="12">
        <v>36</v>
      </c>
      <c r="L2128" s="12">
        <v>1</v>
      </c>
      <c r="M2128" s="12">
        <v>1</v>
      </c>
      <c r="N2128" s="12">
        <v>32</v>
      </c>
      <c r="O2128" s="12">
        <v>2</v>
      </c>
      <c r="P2128" s="26">
        <v>22000</v>
      </c>
      <c r="Q2128" s="28">
        <v>793637312</v>
      </c>
      <c r="R2128"/>
      <c r="S2128"/>
    </row>
    <row r="2129" spans="1:19">
      <c r="A2129" s="31">
        <f t="shared" si="133"/>
        <v>40</v>
      </c>
      <c r="B2129" s="32" t="str">
        <f>VLOOKUP(K2129,'Tables to Convert'!$B$4:$C$19,2,FALSE)</f>
        <v>High School Diploma</v>
      </c>
      <c r="C2129" s="33">
        <f t="shared" si="134"/>
        <v>35000</v>
      </c>
      <c r="D2129" s="32" t="str">
        <f>VLOOKUP(L2129,'Tables to Convert'!$E$3:$F$7,2,FALSE)</f>
        <v>White</v>
      </c>
      <c r="E2129" s="32" t="str">
        <f>VLOOKUP(M2129,'Tables to Convert'!$H$3:$I$5,2,FALSE)</f>
        <v>Male</v>
      </c>
      <c r="F2129" s="32" t="str">
        <f>VLOOKUP(N2129,'Tables to Convert'!$K$3:$L$8,2,FALSE)</f>
        <v>Indiana</v>
      </c>
      <c r="G2129" s="40">
        <f t="shared" si="135"/>
        <v>44</v>
      </c>
      <c r="H2129" s="34">
        <f t="shared" si="136"/>
        <v>7</v>
      </c>
      <c r="I2129" s="12">
        <v>40</v>
      </c>
      <c r="J2129" s="12">
        <v>44</v>
      </c>
      <c r="K2129" s="12">
        <v>39</v>
      </c>
      <c r="L2129" s="12">
        <v>1</v>
      </c>
      <c r="M2129" s="12">
        <v>1</v>
      </c>
      <c r="N2129" s="12">
        <v>32</v>
      </c>
      <c r="O2129" s="12">
        <v>7</v>
      </c>
      <c r="P2129" s="26">
        <v>35000</v>
      </c>
      <c r="Q2129" s="28">
        <v>386273591</v>
      </c>
      <c r="R2129"/>
      <c r="S2129"/>
    </row>
    <row r="2130" spans="1:19">
      <c r="A2130" s="31">
        <f t="shared" si="133"/>
        <v>40</v>
      </c>
      <c r="B2130" s="32" t="str">
        <f>VLOOKUP(K2130,'Tables to Convert'!$B$4:$C$19,2,FALSE)</f>
        <v>10th Grade</v>
      </c>
      <c r="C2130" s="33">
        <f t="shared" si="134"/>
        <v>18800</v>
      </c>
      <c r="D2130" s="32" t="str">
        <f>VLOOKUP(L2130,'Tables to Convert'!$E$3:$F$7,2,FALSE)</f>
        <v>White</v>
      </c>
      <c r="E2130" s="32" t="str">
        <f>VLOOKUP(M2130,'Tables to Convert'!$H$3:$I$5,2,FALSE)</f>
        <v>Female</v>
      </c>
      <c r="F2130" s="32" t="str">
        <f>VLOOKUP(N2130,'Tables to Convert'!$K$3:$L$8,2,FALSE)</f>
        <v>Indiana</v>
      </c>
      <c r="G2130" s="40">
        <f t="shared" si="135"/>
        <v>42</v>
      </c>
      <c r="H2130" s="34">
        <f t="shared" si="136"/>
        <v>7</v>
      </c>
      <c r="I2130" s="12">
        <v>40</v>
      </c>
      <c r="J2130" s="12">
        <v>42</v>
      </c>
      <c r="K2130" s="12">
        <v>36</v>
      </c>
      <c r="L2130" s="12">
        <v>1</v>
      </c>
      <c r="M2130" s="12">
        <v>2</v>
      </c>
      <c r="N2130" s="12">
        <v>32</v>
      </c>
      <c r="O2130" s="12">
        <v>7</v>
      </c>
      <c r="P2130" s="26">
        <v>18800</v>
      </c>
      <c r="Q2130" s="28">
        <v>770551821</v>
      </c>
      <c r="R2130"/>
      <c r="S2130"/>
    </row>
    <row r="2131" spans="1:19">
      <c r="A2131" s="31">
        <f t="shared" si="133"/>
        <v>60</v>
      </c>
      <c r="B2131" s="32" t="str">
        <f>VLOOKUP(K2131,'Tables to Convert'!$B$4:$C$19,2,FALSE)</f>
        <v>10th Grade</v>
      </c>
      <c r="C2131" s="33">
        <f t="shared" si="134"/>
        <v>34000</v>
      </c>
      <c r="D2131" s="32" t="str">
        <f>VLOOKUP(L2131,'Tables to Convert'!$E$3:$F$7,2,FALSE)</f>
        <v>Hispanic</v>
      </c>
      <c r="E2131" s="32" t="str">
        <f>VLOOKUP(M2131,'Tables to Convert'!$H$3:$I$5,2,FALSE)</f>
        <v>Male</v>
      </c>
      <c r="F2131" s="32" t="str">
        <f>VLOOKUP(N2131,'Tables to Convert'!$K$3:$L$8,2,FALSE)</f>
        <v>Indiana</v>
      </c>
      <c r="G2131" s="40">
        <f t="shared" si="135"/>
        <v>42</v>
      </c>
      <c r="H2131" s="34">
        <f t="shared" si="136"/>
        <v>1</v>
      </c>
      <c r="I2131" s="12">
        <v>60</v>
      </c>
      <c r="J2131" s="12">
        <v>42</v>
      </c>
      <c r="K2131" s="12">
        <v>36</v>
      </c>
      <c r="L2131" s="12">
        <v>3</v>
      </c>
      <c r="M2131" s="12">
        <v>1</v>
      </c>
      <c r="N2131" s="12">
        <v>32</v>
      </c>
      <c r="O2131" s="12">
        <v>1</v>
      </c>
      <c r="P2131" s="26">
        <v>34000</v>
      </c>
      <c r="Q2131" s="28">
        <v>76567710</v>
      </c>
      <c r="R2131"/>
      <c r="S2131"/>
    </row>
    <row r="2132" spans="1:19">
      <c r="A2132" s="31">
        <f t="shared" si="133"/>
        <v>40</v>
      </c>
      <c r="B2132" s="32" t="str">
        <f>VLOOKUP(K2132,'Tables to Convert'!$B$4:$C$19,2,FALSE)</f>
        <v>High School Diploma</v>
      </c>
      <c r="C2132" s="33">
        <f t="shared" si="134"/>
        <v>35000</v>
      </c>
      <c r="D2132" s="32" t="str">
        <f>VLOOKUP(L2132,'Tables to Convert'!$E$3:$F$7,2,FALSE)</f>
        <v>White</v>
      </c>
      <c r="E2132" s="32" t="str">
        <f>VLOOKUP(M2132,'Tables to Convert'!$H$3:$I$5,2,FALSE)</f>
        <v>Male</v>
      </c>
      <c r="F2132" s="32" t="str">
        <f>VLOOKUP(N2132,'Tables to Convert'!$K$3:$L$8,2,FALSE)</f>
        <v>Indiana</v>
      </c>
      <c r="G2132" s="40">
        <f t="shared" si="135"/>
        <v>51</v>
      </c>
      <c r="H2132" s="34">
        <f t="shared" si="136"/>
        <v>1</v>
      </c>
      <c r="I2132" s="12">
        <v>40</v>
      </c>
      <c r="J2132" s="12">
        <v>51</v>
      </c>
      <c r="K2132" s="12">
        <v>39</v>
      </c>
      <c r="L2132" s="12">
        <v>1</v>
      </c>
      <c r="M2132" s="12">
        <v>1</v>
      </c>
      <c r="N2132" s="12">
        <v>32</v>
      </c>
      <c r="O2132" s="12">
        <v>1</v>
      </c>
      <c r="P2132" s="26">
        <v>35000</v>
      </c>
      <c r="Q2132" s="28">
        <v>935198050</v>
      </c>
      <c r="R2132"/>
      <c r="S2132"/>
    </row>
    <row r="2133" spans="1:19">
      <c r="A2133" s="31">
        <f t="shared" si="133"/>
        <v>40</v>
      </c>
      <c r="B2133" s="32" t="str">
        <f>VLOOKUP(K2133,'Tables to Convert'!$B$4:$C$19,2,FALSE)</f>
        <v>High School Diploma</v>
      </c>
      <c r="C2133" s="33">
        <f t="shared" si="134"/>
        <v>35000</v>
      </c>
      <c r="D2133" s="32" t="str">
        <f>VLOOKUP(L2133,'Tables to Convert'!$E$3:$F$7,2,FALSE)</f>
        <v>White</v>
      </c>
      <c r="E2133" s="32" t="str">
        <f>VLOOKUP(M2133,'Tables to Convert'!$H$3:$I$5,2,FALSE)</f>
        <v>Female</v>
      </c>
      <c r="F2133" s="32" t="str">
        <f>VLOOKUP(N2133,'Tables to Convert'!$K$3:$L$8,2,FALSE)</f>
        <v>Indiana</v>
      </c>
      <c r="G2133" s="40">
        <f t="shared" si="135"/>
        <v>48</v>
      </c>
      <c r="H2133" s="34">
        <f t="shared" si="136"/>
        <v>1</v>
      </c>
      <c r="I2133" s="12">
        <v>40</v>
      </c>
      <c r="J2133" s="12">
        <v>48</v>
      </c>
      <c r="K2133" s="12">
        <v>39</v>
      </c>
      <c r="L2133" s="12">
        <v>1</v>
      </c>
      <c r="M2133" s="12">
        <v>2</v>
      </c>
      <c r="N2133" s="12">
        <v>32</v>
      </c>
      <c r="O2133" s="12">
        <v>1</v>
      </c>
      <c r="P2133" s="26">
        <v>35000</v>
      </c>
      <c r="Q2133" s="28">
        <v>812433110</v>
      </c>
      <c r="R2133"/>
      <c r="S2133"/>
    </row>
    <row r="2134" spans="1:19">
      <c r="A2134" s="31">
        <f t="shared" si="133"/>
        <v>40</v>
      </c>
      <c r="B2134" s="32" t="str">
        <f>VLOOKUP(K2134,'Tables to Convert'!$B$4:$C$19,2,FALSE)</f>
        <v>High School Diploma</v>
      </c>
      <c r="C2134" s="33">
        <f t="shared" si="134"/>
        <v>17500</v>
      </c>
      <c r="D2134" s="32" t="str">
        <f>VLOOKUP(L2134,'Tables to Convert'!$E$3:$F$7,2,FALSE)</f>
        <v>White</v>
      </c>
      <c r="E2134" s="32" t="str">
        <f>VLOOKUP(M2134,'Tables to Convert'!$H$3:$I$5,2,FALSE)</f>
        <v>Male</v>
      </c>
      <c r="F2134" s="32" t="str">
        <f>VLOOKUP(N2134,'Tables to Convert'!$K$3:$L$8,2,FALSE)</f>
        <v>Indiana</v>
      </c>
      <c r="G2134" s="40">
        <f t="shared" si="135"/>
        <v>22</v>
      </c>
      <c r="H2134" s="34">
        <f t="shared" si="136"/>
        <v>3</v>
      </c>
      <c r="I2134" s="12">
        <v>40</v>
      </c>
      <c r="J2134" s="12">
        <v>22</v>
      </c>
      <c r="K2134" s="12">
        <v>39</v>
      </c>
      <c r="L2134" s="12">
        <v>1</v>
      </c>
      <c r="M2134" s="12">
        <v>1</v>
      </c>
      <c r="N2134" s="12">
        <v>32</v>
      </c>
      <c r="O2134" s="12">
        <v>3</v>
      </c>
      <c r="P2134" s="26">
        <v>17500</v>
      </c>
      <c r="Q2134" s="28">
        <v>316541949</v>
      </c>
      <c r="R2134"/>
      <c r="S2134"/>
    </row>
    <row r="2135" spans="1:19">
      <c r="A2135" s="31">
        <f t="shared" si="133"/>
        <v>48</v>
      </c>
      <c r="B2135" s="32" t="str">
        <f>VLOOKUP(K2135,'Tables to Convert'!$B$4:$C$19,2,FALSE)</f>
        <v>High School Diploma</v>
      </c>
      <c r="C2135" s="33">
        <f t="shared" si="134"/>
        <v>5000</v>
      </c>
      <c r="D2135" s="32" t="str">
        <f>VLOOKUP(L2135,'Tables to Convert'!$E$3:$F$7,2,FALSE)</f>
        <v>White</v>
      </c>
      <c r="E2135" s="32" t="str">
        <f>VLOOKUP(M2135,'Tables to Convert'!$H$3:$I$5,2,FALSE)</f>
        <v>Female</v>
      </c>
      <c r="F2135" s="32" t="str">
        <f>VLOOKUP(N2135,'Tables to Convert'!$K$3:$L$8,2,FALSE)</f>
        <v>Indiana</v>
      </c>
      <c r="G2135" s="40">
        <f t="shared" si="135"/>
        <v>21</v>
      </c>
      <c r="H2135" s="34">
        <f t="shared" si="136"/>
        <v>3</v>
      </c>
      <c r="I2135" s="12">
        <v>48</v>
      </c>
      <c r="J2135" s="12">
        <v>21</v>
      </c>
      <c r="K2135" s="12">
        <v>39</v>
      </c>
      <c r="L2135" s="12">
        <v>1</v>
      </c>
      <c r="M2135" s="12">
        <v>2</v>
      </c>
      <c r="N2135" s="12">
        <v>32</v>
      </c>
      <c r="O2135" s="12">
        <v>3</v>
      </c>
      <c r="P2135" s="26">
        <v>5000</v>
      </c>
      <c r="Q2135" s="28">
        <v>938271930</v>
      </c>
      <c r="R2135"/>
      <c r="S2135"/>
    </row>
    <row r="2136" spans="1:19">
      <c r="A2136" s="31">
        <f t="shared" si="133"/>
        <v>40</v>
      </c>
      <c r="B2136" s="32" t="str">
        <f>VLOOKUP(K2136,'Tables to Convert'!$B$4:$C$19,2,FALSE)</f>
        <v>Bachelors</v>
      </c>
      <c r="C2136" s="33">
        <f t="shared" si="134"/>
        <v>100000</v>
      </c>
      <c r="D2136" s="32" t="str">
        <f>VLOOKUP(L2136,'Tables to Convert'!$E$3:$F$7,2,FALSE)</f>
        <v>White</v>
      </c>
      <c r="E2136" s="32" t="str">
        <f>VLOOKUP(M2136,'Tables to Convert'!$H$3:$I$5,2,FALSE)</f>
        <v>Female</v>
      </c>
      <c r="F2136" s="32" t="str">
        <f>VLOOKUP(N2136,'Tables to Convert'!$K$3:$L$8,2,FALSE)</f>
        <v>Indiana</v>
      </c>
      <c r="G2136" s="40">
        <f t="shared" si="135"/>
        <v>61</v>
      </c>
      <c r="H2136" s="34">
        <f t="shared" si="136"/>
        <v>5</v>
      </c>
      <c r="I2136" s="12">
        <v>40</v>
      </c>
      <c r="J2136" s="12">
        <v>61</v>
      </c>
      <c r="K2136" s="12">
        <v>44</v>
      </c>
      <c r="L2136" s="12">
        <v>1</v>
      </c>
      <c r="M2136" s="12">
        <v>2</v>
      </c>
      <c r="N2136" s="12">
        <v>32</v>
      </c>
      <c r="O2136" s="12">
        <v>5</v>
      </c>
      <c r="P2136" s="26">
        <v>100000</v>
      </c>
      <c r="Q2136" s="28">
        <v>937774551</v>
      </c>
      <c r="R2136"/>
      <c r="S2136"/>
    </row>
    <row r="2137" spans="1:19">
      <c r="A2137" s="31">
        <f t="shared" si="133"/>
        <v>40</v>
      </c>
      <c r="B2137" s="32" t="str">
        <f>VLOOKUP(K2137,'Tables to Convert'!$B$4:$C$19,2,FALSE)</f>
        <v>10th Grade</v>
      </c>
      <c r="C2137" s="33">
        <f t="shared" si="134"/>
        <v>30000</v>
      </c>
      <c r="D2137" s="32" t="str">
        <f>VLOOKUP(L2137,'Tables to Convert'!$E$3:$F$7,2,FALSE)</f>
        <v>White</v>
      </c>
      <c r="E2137" s="32" t="str">
        <f>VLOOKUP(M2137,'Tables to Convert'!$H$3:$I$5,2,FALSE)</f>
        <v>Male</v>
      </c>
      <c r="F2137" s="32" t="str">
        <f>VLOOKUP(N2137,'Tables to Convert'!$K$3:$L$8,2,FALSE)</f>
        <v>Indiana</v>
      </c>
      <c r="G2137" s="40">
        <f t="shared" si="135"/>
        <v>52</v>
      </c>
      <c r="H2137" s="34">
        <f t="shared" si="136"/>
        <v>1</v>
      </c>
      <c r="I2137" s="12">
        <v>40</v>
      </c>
      <c r="J2137" s="12">
        <v>52</v>
      </c>
      <c r="K2137" s="12">
        <v>36</v>
      </c>
      <c r="L2137" s="12">
        <v>1</v>
      </c>
      <c r="M2137" s="12">
        <v>1</v>
      </c>
      <c r="N2137" s="12">
        <v>32</v>
      </c>
      <c r="O2137" s="12">
        <v>1</v>
      </c>
      <c r="P2137" s="26">
        <v>30000</v>
      </c>
      <c r="Q2137" s="28">
        <v>681704826</v>
      </c>
      <c r="R2137"/>
      <c r="S2137"/>
    </row>
    <row r="2138" spans="1:19">
      <c r="A2138" s="31">
        <f t="shared" si="133"/>
        <v>40</v>
      </c>
      <c r="B2138" s="32" t="str">
        <f>VLOOKUP(K2138,'Tables to Convert'!$B$4:$C$19,2,FALSE)</f>
        <v>High School Diploma</v>
      </c>
      <c r="C2138" s="33">
        <f t="shared" si="134"/>
        <v>12700</v>
      </c>
      <c r="D2138" s="32" t="str">
        <f>VLOOKUP(L2138,'Tables to Convert'!$E$3:$F$7,2,FALSE)</f>
        <v>White</v>
      </c>
      <c r="E2138" s="32" t="str">
        <f>VLOOKUP(M2138,'Tables to Convert'!$H$3:$I$5,2,FALSE)</f>
        <v>Male</v>
      </c>
      <c r="F2138" s="32" t="str">
        <f>VLOOKUP(N2138,'Tables to Convert'!$K$3:$L$8,2,FALSE)</f>
        <v>Indiana</v>
      </c>
      <c r="G2138" s="40">
        <f t="shared" si="135"/>
        <v>53</v>
      </c>
      <c r="H2138" s="34">
        <f t="shared" si="136"/>
        <v>6</v>
      </c>
      <c r="I2138" s="12">
        <v>40</v>
      </c>
      <c r="J2138" s="12">
        <v>53</v>
      </c>
      <c r="K2138" s="12">
        <v>39</v>
      </c>
      <c r="L2138" s="12">
        <v>1</v>
      </c>
      <c r="M2138" s="12">
        <v>1</v>
      </c>
      <c r="N2138" s="12">
        <v>32</v>
      </c>
      <c r="O2138" s="12">
        <v>6</v>
      </c>
      <c r="P2138" s="26">
        <v>12700</v>
      </c>
      <c r="Q2138" s="28">
        <v>297721600</v>
      </c>
      <c r="R2138"/>
      <c r="S2138"/>
    </row>
    <row r="2139" spans="1:19">
      <c r="A2139" s="31">
        <f t="shared" si="133"/>
        <v>72</v>
      </c>
      <c r="B2139" s="32" t="str">
        <f>VLOOKUP(K2139,'Tables to Convert'!$B$4:$C$19,2,FALSE)</f>
        <v>10th Grade</v>
      </c>
      <c r="C2139" s="33">
        <f t="shared" si="134"/>
        <v>32000</v>
      </c>
      <c r="D2139" s="32" t="str">
        <f>VLOOKUP(L2139,'Tables to Convert'!$E$3:$F$7,2,FALSE)</f>
        <v>White</v>
      </c>
      <c r="E2139" s="32" t="str">
        <f>VLOOKUP(M2139,'Tables to Convert'!$H$3:$I$5,2,FALSE)</f>
        <v>Male</v>
      </c>
      <c r="F2139" s="32" t="str">
        <f>VLOOKUP(N2139,'Tables to Convert'!$K$3:$L$8,2,FALSE)</f>
        <v>Indiana</v>
      </c>
      <c r="G2139" s="40">
        <f t="shared" si="135"/>
        <v>46</v>
      </c>
      <c r="H2139" s="34">
        <f t="shared" si="136"/>
        <v>6</v>
      </c>
      <c r="I2139" s="12">
        <v>72</v>
      </c>
      <c r="J2139" s="12">
        <v>46</v>
      </c>
      <c r="K2139" s="12">
        <v>36</v>
      </c>
      <c r="L2139" s="12">
        <v>1</v>
      </c>
      <c r="M2139" s="12">
        <v>1</v>
      </c>
      <c r="N2139" s="12">
        <v>32</v>
      </c>
      <c r="O2139" s="12">
        <v>6</v>
      </c>
      <c r="P2139" s="26">
        <v>32000</v>
      </c>
      <c r="Q2139" s="28">
        <v>229483215</v>
      </c>
      <c r="R2139"/>
      <c r="S2139"/>
    </row>
    <row r="2140" spans="1:19">
      <c r="A2140" s="31">
        <f t="shared" si="133"/>
        <v>40</v>
      </c>
      <c r="B2140" s="32" t="str">
        <f>VLOOKUP(K2140,'Tables to Convert'!$B$4:$C$19,2,FALSE)</f>
        <v>High School Diploma</v>
      </c>
      <c r="C2140" s="33">
        <f t="shared" si="134"/>
        <v>20000</v>
      </c>
      <c r="D2140" s="32" t="str">
        <f>VLOOKUP(L2140,'Tables to Convert'!$E$3:$F$7,2,FALSE)</f>
        <v>White</v>
      </c>
      <c r="E2140" s="32" t="str">
        <f>VLOOKUP(M2140,'Tables to Convert'!$H$3:$I$5,2,FALSE)</f>
        <v>Female</v>
      </c>
      <c r="F2140" s="32" t="str">
        <f>VLOOKUP(N2140,'Tables to Convert'!$K$3:$L$8,2,FALSE)</f>
        <v>Indiana</v>
      </c>
      <c r="G2140" s="40">
        <f t="shared" si="135"/>
        <v>43</v>
      </c>
      <c r="H2140" s="34">
        <f t="shared" si="136"/>
        <v>6</v>
      </c>
      <c r="I2140" s="12">
        <v>40</v>
      </c>
      <c r="J2140" s="12">
        <v>43</v>
      </c>
      <c r="K2140" s="12">
        <v>39</v>
      </c>
      <c r="L2140" s="12">
        <v>1</v>
      </c>
      <c r="M2140" s="12">
        <v>2</v>
      </c>
      <c r="N2140" s="12">
        <v>32</v>
      </c>
      <c r="O2140" s="12">
        <v>6</v>
      </c>
      <c r="P2140" s="26">
        <v>20000</v>
      </c>
      <c r="Q2140" s="28">
        <v>639210483</v>
      </c>
      <c r="R2140"/>
      <c r="S2140"/>
    </row>
    <row r="2141" spans="1:19">
      <c r="A2141" s="31">
        <f t="shared" si="133"/>
        <v>50</v>
      </c>
      <c r="B2141" s="32" t="str">
        <f>VLOOKUP(K2141,'Tables to Convert'!$B$4:$C$19,2,FALSE)</f>
        <v>Bachelors</v>
      </c>
      <c r="C2141" s="33">
        <f t="shared" si="134"/>
        <v>125000</v>
      </c>
      <c r="D2141" s="32" t="str">
        <f>VLOOKUP(L2141,'Tables to Convert'!$E$3:$F$7,2,FALSE)</f>
        <v>White</v>
      </c>
      <c r="E2141" s="32" t="str">
        <f>VLOOKUP(M2141,'Tables to Convert'!$H$3:$I$5,2,FALSE)</f>
        <v>Male</v>
      </c>
      <c r="F2141" s="32" t="str">
        <f>VLOOKUP(N2141,'Tables to Convert'!$K$3:$L$8,2,FALSE)</f>
        <v>Indiana</v>
      </c>
      <c r="G2141" s="40">
        <f t="shared" si="135"/>
        <v>50</v>
      </c>
      <c r="H2141" s="34">
        <f t="shared" si="136"/>
        <v>4</v>
      </c>
      <c r="I2141" s="12">
        <v>50</v>
      </c>
      <c r="J2141" s="12">
        <v>50</v>
      </c>
      <c r="K2141" s="12">
        <v>44</v>
      </c>
      <c r="L2141" s="12">
        <v>1</v>
      </c>
      <c r="M2141" s="12">
        <v>1</v>
      </c>
      <c r="N2141" s="12">
        <v>32</v>
      </c>
      <c r="O2141" s="12">
        <v>4</v>
      </c>
      <c r="P2141" s="26">
        <v>125000</v>
      </c>
      <c r="Q2141" s="28">
        <v>892436764</v>
      </c>
      <c r="R2141"/>
      <c r="S2141"/>
    </row>
    <row r="2142" spans="1:19">
      <c r="A2142" s="31">
        <f t="shared" si="133"/>
        <v>0</v>
      </c>
      <c r="B2142" s="32" t="str">
        <f>VLOOKUP(K2142,'Tables to Convert'!$B$4:$C$19,2,FALSE)</f>
        <v>High School Diploma</v>
      </c>
      <c r="C2142" s="33">
        <f t="shared" si="134"/>
        <v>10000</v>
      </c>
      <c r="D2142" s="32" t="str">
        <f>VLOOKUP(L2142,'Tables to Convert'!$E$3:$F$7,2,FALSE)</f>
        <v>White</v>
      </c>
      <c r="E2142" s="32" t="str">
        <f>VLOOKUP(M2142,'Tables to Convert'!$H$3:$I$5,2,FALSE)</f>
        <v>Male</v>
      </c>
      <c r="F2142" s="32" t="str">
        <f>VLOOKUP(N2142,'Tables to Convert'!$K$3:$L$8,2,FALSE)</f>
        <v>Indiana</v>
      </c>
      <c r="G2142" s="40">
        <f t="shared" si="135"/>
        <v>34</v>
      </c>
      <c r="H2142" s="34">
        <f t="shared" si="136"/>
        <v>4</v>
      </c>
      <c r="I2142" s="12">
        <v>0</v>
      </c>
      <c r="J2142" s="12">
        <v>34</v>
      </c>
      <c r="K2142" s="12">
        <v>39</v>
      </c>
      <c r="L2142" s="12">
        <v>1</v>
      </c>
      <c r="M2142" s="12">
        <v>1</v>
      </c>
      <c r="N2142" s="12">
        <v>32</v>
      </c>
      <c r="O2142" s="12">
        <v>4</v>
      </c>
      <c r="P2142" s="26">
        <v>10000</v>
      </c>
      <c r="Q2142" s="28">
        <v>990596814</v>
      </c>
      <c r="R2142"/>
      <c r="S2142"/>
    </row>
    <row r="2143" spans="1:19">
      <c r="A2143" s="31">
        <f t="shared" si="133"/>
        <v>50</v>
      </c>
      <c r="B2143" s="32" t="str">
        <f>VLOOKUP(K2143,'Tables to Convert'!$B$4:$C$19,2,FALSE)</f>
        <v>11th Grade</v>
      </c>
      <c r="C2143" s="33">
        <f t="shared" si="134"/>
        <v>14000</v>
      </c>
      <c r="D2143" s="32" t="str">
        <f>VLOOKUP(L2143,'Tables to Convert'!$E$3:$F$7,2,FALSE)</f>
        <v>White</v>
      </c>
      <c r="E2143" s="32" t="str">
        <f>VLOOKUP(M2143,'Tables to Convert'!$H$3:$I$5,2,FALSE)</f>
        <v>Male</v>
      </c>
      <c r="F2143" s="32" t="str">
        <f>VLOOKUP(N2143,'Tables to Convert'!$K$3:$L$8,2,FALSE)</f>
        <v>Indiana</v>
      </c>
      <c r="G2143" s="40">
        <f t="shared" si="135"/>
        <v>22</v>
      </c>
      <c r="H2143" s="34">
        <f t="shared" si="136"/>
        <v>3</v>
      </c>
      <c r="I2143" s="12">
        <v>50</v>
      </c>
      <c r="J2143" s="12">
        <v>22</v>
      </c>
      <c r="K2143" s="12">
        <v>38</v>
      </c>
      <c r="L2143" s="12">
        <v>1</v>
      </c>
      <c r="M2143" s="12">
        <v>1</v>
      </c>
      <c r="N2143" s="12">
        <v>32</v>
      </c>
      <c r="O2143" s="12">
        <v>3</v>
      </c>
      <c r="P2143" s="26">
        <v>14000</v>
      </c>
      <c r="Q2143" s="28">
        <v>580087073</v>
      </c>
      <c r="R2143"/>
      <c r="S2143"/>
    </row>
    <row r="2144" spans="1:19">
      <c r="A2144" s="31">
        <f t="shared" si="133"/>
        <v>40</v>
      </c>
      <c r="B2144" s="32" t="str">
        <f>VLOOKUP(K2144,'Tables to Convert'!$B$4:$C$19,2,FALSE)</f>
        <v>Some College</v>
      </c>
      <c r="C2144" s="33">
        <f t="shared" si="134"/>
        <v>29000</v>
      </c>
      <c r="D2144" s="32" t="str">
        <f>VLOOKUP(L2144,'Tables to Convert'!$E$3:$F$7,2,FALSE)</f>
        <v>White</v>
      </c>
      <c r="E2144" s="32" t="str">
        <f>VLOOKUP(M2144,'Tables to Convert'!$H$3:$I$5,2,FALSE)</f>
        <v>Male</v>
      </c>
      <c r="F2144" s="32" t="str">
        <f>VLOOKUP(N2144,'Tables to Convert'!$K$3:$L$8,2,FALSE)</f>
        <v>Indiana</v>
      </c>
      <c r="G2144" s="40">
        <f t="shared" si="135"/>
        <v>46</v>
      </c>
      <c r="H2144" s="34">
        <f t="shared" si="136"/>
        <v>7</v>
      </c>
      <c r="I2144" s="12">
        <v>40</v>
      </c>
      <c r="J2144" s="12">
        <v>46</v>
      </c>
      <c r="K2144" s="12">
        <v>41</v>
      </c>
      <c r="L2144" s="12">
        <v>1</v>
      </c>
      <c r="M2144" s="12">
        <v>1</v>
      </c>
      <c r="N2144" s="12">
        <v>32</v>
      </c>
      <c r="O2144" s="12">
        <v>7</v>
      </c>
      <c r="P2144" s="26">
        <v>29000</v>
      </c>
      <c r="Q2144" s="28">
        <v>891145868</v>
      </c>
      <c r="R2144"/>
      <c r="S2144"/>
    </row>
    <row r="2145" spans="1:19">
      <c r="A2145" s="31">
        <f t="shared" si="133"/>
        <v>40</v>
      </c>
      <c r="B2145" s="32" t="str">
        <f>VLOOKUP(K2145,'Tables to Convert'!$B$4:$C$19,2,FALSE)</f>
        <v>Some College</v>
      </c>
      <c r="C2145" s="33">
        <f t="shared" si="134"/>
        <v>46000</v>
      </c>
      <c r="D2145" s="32" t="str">
        <f>VLOOKUP(L2145,'Tables to Convert'!$E$3:$F$7,2,FALSE)</f>
        <v>White</v>
      </c>
      <c r="E2145" s="32" t="str">
        <f>VLOOKUP(M2145,'Tables to Convert'!$H$3:$I$5,2,FALSE)</f>
        <v>Male</v>
      </c>
      <c r="F2145" s="32" t="str">
        <f>VLOOKUP(N2145,'Tables to Convert'!$K$3:$L$8,2,FALSE)</f>
        <v>Indiana</v>
      </c>
      <c r="G2145" s="40">
        <f t="shared" si="135"/>
        <v>39</v>
      </c>
      <c r="H2145" s="34">
        <f t="shared" si="136"/>
        <v>3</v>
      </c>
      <c r="I2145" s="12">
        <v>40</v>
      </c>
      <c r="J2145" s="12">
        <v>39</v>
      </c>
      <c r="K2145" s="12">
        <v>41</v>
      </c>
      <c r="L2145" s="12">
        <v>1</v>
      </c>
      <c r="M2145" s="12">
        <v>1</v>
      </c>
      <c r="N2145" s="12">
        <v>32</v>
      </c>
      <c r="O2145" s="12">
        <v>3</v>
      </c>
      <c r="P2145" s="26">
        <v>46000</v>
      </c>
      <c r="Q2145" s="28">
        <v>567552547</v>
      </c>
      <c r="R2145"/>
      <c r="S2145"/>
    </row>
    <row r="2146" spans="1:19">
      <c r="A2146" s="31">
        <f t="shared" si="133"/>
        <v>48</v>
      </c>
      <c r="B2146" s="32" t="str">
        <f>VLOOKUP(K2146,'Tables to Convert'!$B$4:$C$19,2,FALSE)</f>
        <v>High School Diploma</v>
      </c>
      <c r="C2146" s="33">
        <f t="shared" si="134"/>
        <v>27000</v>
      </c>
      <c r="D2146" s="32" t="str">
        <f>VLOOKUP(L2146,'Tables to Convert'!$E$3:$F$7,2,FALSE)</f>
        <v>White</v>
      </c>
      <c r="E2146" s="32" t="str">
        <f>VLOOKUP(M2146,'Tables to Convert'!$H$3:$I$5,2,FALSE)</f>
        <v>Female</v>
      </c>
      <c r="F2146" s="32" t="str">
        <f>VLOOKUP(N2146,'Tables to Convert'!$K$3:$L$8,2,FALSE)</f>
        <v>Indiana</v>
      </c>
      <c r="G2146" s="40">
        <f t="shared" si="135"/>
        <v>30</v>
      </c>
      <c r="H2146" s="34">
        <f t="shared" si="136"/>
        <v>5</v>
      </c>
      <c r="I2146" s="12">
        <v>48</v>
      </c>
      <c r="J2146" s="12">
        <v>30</v>
      </c>
      <c r="K2146" s="12">
        <v>39</v>
      </c>
      <c r="L2146" s="12">
        <v>1</v>
      </c>
      <c r="M2146" s="12">
        <v>2</v>
      </c>
      <c r="N2146" s="12">
        <v>32</v>
      </c>
      <c r="O2146" s="12">
        <v>5</v>
      </c>
      <c r="P2146" s="26">
        <v>27000</v>
      </c>
      <c r="Q2146" s="28">
        <v>644964892</v>
      </c>
      <c r="R2146"/>
      <c r="S2146"/>
    </row>
    <row r="2147" spans="1:19">
      <c r="A2147" s="31">
        <f t="shared" si="133"/>
        <v>40</v>
      </c>
      <c r="B2147" s="32" t="str">
        <f>VLOOKUP(K2147,'Tables to Convert'!$B$4:$C$19,2,FALSE)</f>
        <v>High School Diploma</v>
      </c>
      <c r="C2147" s="33">
        <f t="shared" si="134"/>
        <v>49200</v>
      </c>
      <c r="D2147" s="32" t="str">
        <f>VLOOKUP(L2147,'Tables to Convert'!$E$3:$F$7,2,FALSE)</f>
        <v>White</v>
      </c>
      <c r="E2147" s="32" t="str">
        <f>VLOOKUP(M2147,'Tables to Convert'!$H$3:$I$5,2,FALSE)</f>
        <v>Male</v>
      </c>
      <c r="F2147" s="32" t="str">
        <f>VLOOKUP(N2147,'Tables to Convert'!$K$3:$L$8,2,FALSE)</f>
        <v>Indiana</v>
      </c>
      <c r="G2147" s="40">
        <f t="shared" si="135"/>
        <v>35</v>
      </c>
      <c r="H2147" s="34">
        <f t="shared" si="136"/>
        <v>2</v>
      </c>
      <c r="I2147" s="12">
        <v>40</v>
      </c>
      <c r="J2147" s="12">
        <v>35</v>
      </c>
      <c r="K2147" s="12">
        <v>39</v>
      </c>
      <c r="L2147" s="12">
        <v>1</v>
      </c>
      <c r="M2147" s="12">
        <v>1</v>
      </c>
      <c r="N2147" s="12">
        <v>32</v>
      </c>
      <c r="O2147" s="12">
        <v>2</v>
      </c>
      <c r="P2147" s="26">
        <v>49200</v>
      </c>
      <c r="Q2147" s="28">
        <v>634976671</v>
      </c>
      <c r="R2147"/>
      <c r="S2147"/>
    </row>
    <row r="2148" spans="1:19">
      <c r="A2148" s="31">
        <f t="shared" si="133"/>
        <v>40</v>
      </c>
      <c r="B2148" s="32" t="str">
        <f>VLOOKUP(K2148,'Tables to Convert'!$B$4:$C$19,2,FALSE)</f>
        <v>High School Diploma</v>
      </c>
      <c r="C2148" s="33">
        <f t="shared" si="134"/>
        <v>22000</v>
      </c>
      <c r="D2148" s="32" t="str">
        <f>VLOOKUP(L2148,'Tables to Convert'!$E$3:$F$7,2,FALSE)</f>
        <v>White</v>
      </c>
      <c r="E2148" s="32" t="str">
        <f>VLOOKUP(M2148,'Tables to Convert'!$H$3:$I$5,2,FALSE)</f>
        <v>Female</v>
      </c>
      <c r="F2148" s="32" t="str">
        <f>VLOOKUP(N2148,'Tables to Convert'!$K$3:$L$8,2,FALSE)</f>
        <v>Indiana</v>
      </c>
      <c r="G2148" s="40">
        <f t="shared" si="135"/>
        <v>37</v>
      </c>
      <c r="H2148" s="34">
        <f t="shared" si="136"/>
        <v>6</v>
      </c>
      <c r="I2148" s="12">
        <v>40</v>
      </c>
      <c r="J2148" s="12">
        <v>37</v>
      </c>
      <c r="K2148" s="12">
        <v>39</v>
      </c>
      <c r="L2148" s="12">
        <v>1</v>
      </c>
      <c r="M2148" s="12">
        <v>2</v>
      </c>
      <c r="N2148" s="12">
        <v>32</v>
      </c>
      <c r="O2148" s="12">
        <v>6</v>
      </c>
      <c r="P2148" s="26">
        <v>22000</v>
      </c>
      <c r="Q2148" s="28">
        <v>766367574</v>
      </c>
      <c r="R2148"/>
      <c r="S2148"/>
    </row>
    <row r="2149" spans="1:19">
      <c r="A2149" s="31">
        <f t="shared" si="133"/>
        <v>40</v>
      </c>
      <c r="B2149" s="32" t="str">
        <f>VLOOKUP(K2149,'Tables to Convert'!$B$4:$C$19,2,FALSE)</f>
        <v>High School Diploma</v>
      </c>
      <c r="C2149" s="33">
        <f t="shared" si="134"/>
        <v>28000</v>
      </c>
      <c r="D2149" s="32" t="str">
        <f>VLOOKUP(L2149,'Tables to Convert'!$E$3:$F$7,2,FALSE)</f>
        <v>White</v>
      </c>
      <c r="E2149" s="32" t="str">
        <f>VLOOKUP(M2149,'Tables to Convert'!$H$3:$I$5,2,FALSE)</f>
        <v>Male</v>
      </c>
      <c r="F2149" s="32" t="str">
        <f>VLOOKUP(N2149,'Tables to Convert'!$K$3:$L$8,2,FALSE)</f>
        <v>Indiana</v>
      </c>
      <c r="G2149" s="40">
        <f t="shared" si="135"/>
        <v>36</v>
      </c>
      <c r="H2149" s="34">
        <f t="shared" si="136"/>
        <v>6</v>
      </c>
      <c r="I2149" s="12">
        <v>40</v>
      </c>
      <c r="J2149" s="12">
        <v>36</v>
      </c>
      <c r="K2149" s="12">
        <v>39</v>
      </c>
      <c r="L2149" s="12">
        <v>1</v>
      </c>
      <c r="M2149" s="12">
        <v>1</v>
      </c>
      <c r="N2149" s="12">
        <v>32</v>
      </c>
      <c r="O2149" s="12">
        <v>6</v>
      </c>
      <c r="P2149" s="26">
        <v>28000</v>
      </c>
      <c r="Q2149" s="28">
        <v>989480448</v>
      </c>
      <c r="R2149"/>
      <c r="S2149"/>
    </row>
    <row r="2150" spans="1:19">
      <c r="A2150" s="31">
        <f t="shared" si="133"/>
        <v>54</v>
      </c>
      <c r="B2150" s="32" t="str">
        <f>VLOOKUP(K2150,'Tables to Convert'!$B$4:$C$19,2,FALSE)</f>
        <v>High School Diploma</v>
      </c>
      <c r="C2150" s="33">
        <f t="shared" si="134"/>
        <v>26000</v>
      </c>
      <c r="D2150" s="32" t="str">
        <f>VLOOKUP(L2150,'Tables to Convert'!$E$3:$F$7,2,FALSE)</f>
        <v>White</v>
      </c>
      <c r="E2150" s="32" t="str">
        <f>VLOOKUP(M2150,'Tables to Convert'!$H$3:$I$5,2,FALSE)</f>
        <v>Female</v>
      </c>
      <c r="F2150" s="32" t="str">
        <f>VLOOKUP(N2150,'Tables to Convert'!$K$3:$L$8,2,FALSE)</f>
        <v>Indiana</v>
      </c>
      <c r="G2150" s="40">
        <f t="shared" si="135"/>
        <v>39</v>
      </c>
      <c r="H2150" s="34">
        <f t="shared" si="136"/>
        <v>6</v>
      </c>
      <c r="I2150" s="12">
        <v>54</v>
      </c>
      <c r="J2150" s="12">
        <v>39</v>
      </c>
      <c r="K2150" s="12">
        <v>39</v>
      </c>
      <c r="L2150" s="12">
        <v>1</v>
      </c>
      <c r="M2150" s="12">
        <v>2</v>
      </c>
      <c r="N2150" s="12">
        <v>32</v>
      </c>
      <c r="O2150" s="12">
        <v>6</v>
      </c>
      <c r="P2150" s="26">
        <v>26000</v>
      </c>
      <c r="Q2150" s="28">
        <v>133474751</v>
      </c>
      <c r="R2150"/>
      <c r="S2150"/>
    </row>
    <row r="2151" spans="1:19">
      <c r="A2151" s="31">
        <f t="shared" si="133"/>
        <v>70</v>
      </c>
      <c r="B2151" s="32" t="str">
        <f>VLOOKUP(K2151,'Tables to Convert'!$B$4:$C$19,2,FALSE)</f>
        <v>High School Diploma</v>
      </c>
      <c r="C2151" s="33">
        <f t="shared" si="134"/>
        <v>60000</v>
      </c>
      <c r="D2151" s="32" t="str">
        <f>VLOOKUP(L2151,'Tables to Convert'!$E$3:$F$7,2,FALSE)</f>
        <v>White</v>
      </c>
      <c r="E2151" s="32" t="str">
        <f>VLOOKUP(M2151,'Tables to Convert'!$H$3:$I$5,2,FALSE)</f>
        <v>Male</v>
      </c>
      <c r="F2151" s="32" t="str">
        <f>VLOOKUP(N2151,'Tables to Convert'!$K$3:$L$8,2,FALSE)</f>
        <v>Indiana</v>
      </c>
      <c r="G2151" s="40">
        <f t="shared" si="135"/>
        <v>38</v>
      </c>
      <c r="H2151" s="34">
        <f t="shared" si="136"/>
        <v>7</v>
      </c>
      <c r="I2151" s="12">
        <v>70</v>
      </c>
      <c r="J2151" s="12">
        <v>38</v>
      </c>
      <c r="K2151" s="12">
        <v>39</v>
      </c>
      <c r="L2151" s="12">
        <v>1</v>
      </c>
      <c r="M2151" s="12">
        <v>1</v>
      </c>
      <c r="N2151" s="12">
        <v>32</v>
      </c>
      <c r="O2151" s="12">
        <v>7</v>
      </c>
      <c r="P2151" s="26">
        <v>60000</v>
      </c>
      <c r="Q2151" s="28">
        <v>240107966</v>
      </c>
      <c r="R2151"/>
      <c r="S2151"/>
    </row>
    <row r="2152" spans="1:19">
      <c r="A2152" s="31">
        <f t="shared" si="133"/>
        <v>40</v>
      </c>
      <c r="B2152" s="32" t="str">
        <f>VLOOKUP(K2152,'Tables to Convert'!$B$4:$C$19,2,FALSE)</f>
        <v>High School Diploma</v>
      </c>
      <c r="C2152" s="33">
        <f t="shared" si="134"/>
        <v>18000</v>
      </c>
      <c r="D2152" s="32" t="str">
        <f>VLOOKUP(L2152,'Tables to Convert'!$E$3:$F$7,2,FALSE)</f>
        <v>White</v>
      </c>
      <c r="E2152" s="32" t="str">
        <f>VLOOKUP(M2152,'Tables to Convert'!$H$3:$I$5,2,FALSE)</f>
        <v>Female</v>
      </c>
      <c r="F2152" s="32" t="str">
        <f>VLOOKUP(N2152,'Tables to Convert'!$K$3:$L$8,2,FALSE)</f>
        <v>Indiana</v>
      </c>
      <c r="G2152" s="40">
        <f t="shared" si="135"/>
        <v>39</v>
      </c>
      <c r="H2152" s="34">
        <f t="shared" si="136"/>
        <v>7</v>
      </c>
      <c r="I2152" s="12">
        <v>40</v>
      </c>
      <c r="J2152" s="12">
        <v>39</v>
      </c>
      <c r="K2152" s="12">
        <v>39</v>
      </c>
      <c r="L2152" s="12">
        <v>1</v>
      </c>
      <c r="M2152" s="12">
        <v>2</v>
      </c>
      <c r="N2152" s="12">
        <v>32</v>
      </c>
      <c r="O2152" s="12">
        <v>7</v>
      </c>
      <c r="P2152" s="26">
        <v>18000</v>
      </c>
      <c r="Q2152" s="28">
        <v>280156944</v>
      </c>
      <c r="R2152"/>
      <c r="S2152"/>
    </row>
    <row r="2153" spans="1:19">
      <c r="A2153" s="31">
        <f t="shared" si="133"/>
        <v>40</v>
      </c>
      <c r="B2153" s="32" t="str">
        <f>VLOOKUP(K2153,'Tables to Convert'!$B$4:$C$19,2,FALSE)</f>
        <v>High School Diploma</v>
      </c>
      <c r="C2153" s="33">
        <f t="shared" si="134"/>
        <v>29000</v>
      </c>
      <c r="D2153" s="32" t="str">
        <f>VLOOKUP(L2153,'Tables to Convert'!$E$3:$F$7,2,FALSE)</f>
        <v>White</v>
      </c>
      <c r="E2153" s="32" t="str">
        <f>VLOOKUP(M2153,'Tables to Convert'!$H$3:$I$5,2,FALSE)</f>
        <v>Male</v>
      </c>
      <c r="F2153" s="32" t="str">
        <f>VLOOKUP(N2153,'Tables to Convert'!$K$3:$L$8,2,FALSE)</f>
        <v>Indiana</v>
      </c>
      <c r="G2153" s="40">
        <f t="shared" si="135"/>
        <v>40</v>
      </c>
      <c r="H2153" s="34">
        <f t="shared" si="136"/>
        <v>3</v>
      </c>
      <c r="I2153" s="12">
        <v>40</v>
      </c>
      <c r="J2153" s="12">
        <v>40</v>
      </c>
      <c r="K2153" s="12">
        <v>39</v>
      </c>
      <c r="L2153" s="12">
        <v>1</v>
      </c>
      <c r="M2153" s="12">
        <v>1</v>
      </c>
      <c r="N2153" s="12">
        <v>32</v>
      </c>
      <c r="O2153" s="12">
        <v>3</v>
      </c>
      <c r="P2153" s="26">
        <v>29000</v>
      </c>
      <c r="Q2153" s="28">
        <v>477294858</v>
      </c>
      <c r="R2153"/>
      <c r="S2153"/>
    </row>
    <row r="2154" spans="1:19">
      <c r="A2154" s="31">
        <f t="shared" si="133"/>
        <v>40</v>
      </c>
      <c r="B2154" s="32" t="str">
        <f>VLOOKUP(K2154,'Tables to Convert'!$B$4:$C$19,2,FALSE)</f>
        <v>High School Diploma</v>
      </c>
      <c r="C2154" s="33">
        <f t="shared" si="134"/>
        <v>21000</v>
      </c>
      <c r="D2154" s="32" t="str">
        <f>VLOOKUP(L2154,'Tables to Convert'!$E$3:$F$7,2,FALSE)</f>
        <v>White</v>
      </c>
      <c r="E2154" s="32" t="str">
        <f>VLOOKUP(M2154,'Tables to Convert'!$H$3:$I$5,2,FALSE)</f>
        <v>Female</v>
      </c>
      <c r="F2154" s="32" t="str">
        <f>VLOOKUP(N2154,'Tables to Convert'!$K$3:$L$8,2,FALSE)</f>
        <v>Indiana</v>
      </c>
      <c r="G2154" s="40">
        <f t="shared" si="135"/>
        <v>32</v>
      </c>
      <c r="H2154" s="34">
        <f t="shared" si="136"/>
        <v>3</v>
      </c>
      <c r="I2154" s="12">
        <v>40</v>
      </c>
      <c r="J2154" s="12">
        <v>32</v>
      </c>
      <c r="K2154" s="12">
        <v>39</v>
      </c>
      <c r="L2154" s="12">
        <v>1</v>
      </c>
      <c r="M2154" s="12">
        <v>2</v>
      </c>
      <c r="N2154" s="12">
        <v>32</v>
      </c>
      <c r="O2154" s="12">
        <v>3</v>
      </c>
      <c r="P2154" s="26">
        <v>21000</v>
      </c>
      <c r="Q2154" s="28">
        <v>235553321</v>
      </c>
      <c r="R2154"/>
      <c r="S2154"/>
    </row>
    <row r="2155" spans="1:19">
      <c r="A2155" s="31">
        <f t="shared" si="133"/>
        <v>0</v>
      </c>
      <c r="B2155" s="32" t="str">
        <f>VLOOKUP(K2155,'Tables to Convert'!$B$4:$C$19,2,FALSE)</f>
        <v>High School Diploma</v>
      </c>
      <c r="C2155" s="33">
        <f t="shared" si="134"/>
        <v>33000</v>
      </c>
      <c r="D2155" s="32" t="str">
        <f>VLOOKUP(L2155,'Tables to Convert'!$E$3:$F$7,2,FALSE)</f>
        <v>White</v>
      </c>
      <c r="E2155" s="32" t="str">
        <f>VLOOKUP(M2155,'Tables to Convert'!$H$3:$I$5,2,FALSE)</f>
        <v>Male</v>
      </c>
      <c r="F2155" s="32" t="str">
        <f>VLOOKUP(N2155,'Tables to Convert'!$K$3:$L$8,2,FALSE)</f>
        <v>Indiana</v>
      </c>
      <c r="G2155" s="40">
        <f t="shared" si="135"/>
        <v>22</v>
      </c>
      <c r="H2155" s="34">
        <f t="shared" si="136"/>
        <v>4</v>
      </c>
      <c r="I2155" s="12">
        <v>0</v>
      </c>
      <c r="J2155" s="12">
        <v>22</v>
      </c>
      <c r="K2155" s="12">
        <v>39</v>
      </c>
      <c r="L2155" s="12">
        <v>1</v>
      </c>
      <c r="M2155" s="12">
        <v>1</v>
      </c>
      <c r="N2155" s="12">
        <v>32</v>
      </c>
      <c r="O2155" s="12">
        <v>4</v>
      </c>
      <c r="P2155" s="26">
        <v>33000</v>
      </c>
      <c r="Q2155" s="28">
        <v>559237240</v>
      </c>
      <c r="R2155"/>
      <c r="S2155"/>
    </row>
    <row r="2156" spans="1:19">
      <c r="A2156" s="31">
        <f t="shared" si="133"/>
        <v>0</v>
      </c>
      <c r="B2156" s="32" t="str">
        <f>VLOOKUP(K2156,'Tables to Convert'!$B$4:$C$19,2,FALSE)</f>
        <v>Some College</v>
      </c>
      <c r="C2156" s="33">
        <f t="shared" si="134"/>
        <v>6000</v>
      </c>
      <c r="D2156" s="32" t="str">
        <f>VLOOKUP(L2156,'Tables to Convert'!$E$3:$F$7,2,FALSE)</f>
        <v>White</v>
      </c>
      <c r="E2156" s="32" t="str">
        <f>VLOOKUP(M2156,'Tables to Convert'!$H$3:$I$5,2,FALSE)</f>
        <v>Male</v>
      </c>
      <c r="F2156" s="32" t="str">
        <f>VLOOKUP(N2156,'Tables to Convert'!$K$3:$L$8,2,FALSE)</f>
        <v>Indiana</v>
      </c>
      <c r="G2156" s="40">
        <f t="shared" si="135"/>
        <v>60</v>
      </c>
      <c r="H2156" s="34">
        <f t="shared" si="136"/>
        <v>2</v>
      </c>
      <c r="I2156" s="12">
        <v>0</v>
      </c>
      <c r="J2156" s="12">
        <v>60</v>
      </c>
      <c r="K2156" s="12">
        <v>40</v>
      </c>
      <c r="L2156" s="12">
        <v>1</v>
      </c>
      <c r="M2156" s="12">
        <v>1</v>
      </c>
      <c r="N2156" s="12">
        <v>32</v>
      </c>
      <c r="O2156" s="12">
        <v>2</v>
      </c>
      <c r="P2156" s="26">
        <v>6000</v>
      </c>
      <c r="Q2156" s="28">
        <v>245185716</v>
      </c>
      <c r="R2156"/>
      <c r="S2156"/>
    </row>
    <row r="2157" spans="1:19">
      <c r="A2157" s="31">
        <f t="shared" si="133"/>
        <v>55</v>
      </c>
      <c r="B2157" s="32" t="str">
        <f>VLOOKUP(K2157,'Tables to Convert'!$B$4:$C$19,2,FALSE)</f>
        <v>High School Diploma</v>
      </c>
      <c r="C2157" s="33">
        <f t="shared" si="134"/>
        <v>25000</v>
      </c>
      <c r="D2157" s="32" t="str">
        <f>VLOOKUP(L2157,'Tables to Convert'!$E$3:$F$7,2,FALSE)</f>
        <v>White</v>
      </c>
      <c r="E2157" s="32" t="str">
        <f>VLOOKUP(M2157,'Tables to Convert'!$H$3:$I$5,2,FALSE)</f>
        <v>Female</v>
      </c>
      <c r="F2157" s="32" t="str">
        <f>VLOOKUP(N2157,'Tables to Convert'!$K$3:$L$8,2,FALSE)</f>
        <v>Indiana</v>
      </c>
      <c r="G2157" s="40">
        <f t="shared" si="135"/>
        <v>52</v>
      </c>
      <c r="H2157" s="34">
        <f t="shared" si="136"/>
        <v>2</v>
      </c>
      <c r="I2157" s="12">
        <v>55</v>
      </c>
      <c r="J2157" s="12">
        <v>52</v>
      </c>
      <c r="K2157" s="12">
        <v>39</v>
      </c>
      <c r="L2157" s="12">
        <v>1</v>
      </c>
      <c r="M2157" s="12">
        <v>2</v>
      </c>
      <c r="N2157" s="12">
        <v>32</v>
      </c>
      <c r="O2157" s="12">
        <v>2</v>
      </c>
      <c r="P2157" s="26">
        <v>25000</v>
      </c>
      <c r="Q2157" s="28">
        <v>416546253</v>
      </c>
      <c r="R2157"/>
      <c r="S2157"/>
    </row>
    <row r="2158" spans="1:19">
      <c r="A2158" s="31">
        <f t="shared" si="133"/>
        <v>60</v>
      </c>
      <c r="B2158" s="32" t="str">
        <f>VLOOKUP(K2158,'Tables to Convert'!$B$4:$C$19,2,FALSE)</f>
        <v>High School Diploma</v>
      </c>
      <c r="C2158" s="33">
        <f t="shared" si="134"/>
        <v>300</v>
      </c>
      <c r="D2158" s="32" t="str">
        <f>VLOOKUP(L2158,'Tables to Convert'!$E$3:$F$7,2,FALSE)</f>
        <v>White</v>
      </c>
      <c r="E2158" s="32" t="str">
        <f>VLOOKUP(M2158,'Tables to Convert'!$H$3:$I$5,2,FALSE)</f>
        <v>Male</v>
      </c>
      <c r="F2158" s="32" t="str">
        <f>VLOOKUP(N2158,'Tables to Convert'!$K$3:$L$8,2,FALSE)</f>
        <v>Indiana</v>
      </c>
      <c r="G2158" s="40">
        <f t="shared" si="135"/>
        <v>28</v>
      </c>
      <c r="H2158" s="34">
        <f t="shared" si="136"/>
        <v>2</v>
      </c>
      <c r="I2158" s="12">
        <v>60</v>
      </c>
      <c r="J2158" s="12">
        <v>28</v>
      </c>
      <c r="K2158" s="12">
        <v>39</v>
      </c>
      <c r="L2158" s="12">
        <v>1</v>
      </c>
      <c r="M2158" s="12">
        <v>1</v>
      </c>
      <c r="N2158" s="12">
        <v>32</v>
      </c>
      <c r="O2158" s="12">
        <v>2</v>
      </c>
      <c r="P2158" s="26">
        <v>300</v>
      </c>
      <c r="Q2158" s="28">
        <v>709612635</v>
      </c>
      <c r="R2158"/>
      <c r="S2158"/>
    </row>
    <row r="2159" spans="1:19">
      <c r="A2159" s="31">
        <f t="shared" si="133"/>
        <v>0</v>
      </c>
      <c r="B2159" s="32" t="str">
        <f>VLOOKUP(K2159,'Tables to Convert'!$B$4:$C$19,2,FALSE)</f>
        <v>Some College</v>
      </c>
      <c r="C2159" s="33">
        <f t="shared" si="134"/>
        <v>58000</v>
      </c>
      <c r="D2159" s="32" t="str">
        <f>VLOOKUP(L2159,'Tables to Convert'!$E$3:$F$7,2,FALSE)</f>
        <v>White</v>
      </c>
      <c r="E2159" s="32" t="str">
        <f>VLOOKUP(M2159,'Tables to Convert'!$H$3:$I$5,2,FALSE)</f>
        <v>Male</v>
      </c>
      <c r="F2159" s="32" t="str">
        <f>VLOOKUP(N2159,'Tables to Convert'!$K$3:$L$8,2,FALSE)</f>
        <v>Indiana</v>
      </c>
      <c r="G2159" s="40">
        <f t="shared" si="135"/>
        <v>30</v>
      </c>
      <c r="H2159" s="34">
        <f t="shared" si="136"/>
        <v>8</v>
      </c>
      <c r="I2159" s="12">
        <v>0</v>
      </c>
      <c r="J2159" s="12">
        <v>30</v>
      </c>
      <c r="K2159" s="12">
        <v>40</v>
      </c>
      <c r="L2159" s="12">
        <v>1</v>
      </c>
      <c r="M2159" s="12">
        <v>1</v>
      </c>
      <c r="N2159" s="12">
        <v>32</v>
      </c>
      <c r="O2159" s="12">
        <v>8</v>
      </c>
      <c r="P2159" s="26">
        <v>58000</v>
      </c>
      <c r="Q2159" s="28">
        <v>432503789</v>
      </c>
      <c r="R2159"/>
      <c r="S2159"/>
    </row>
    <row r="2160" spans="1:19">
      <c r="A2160" s="31">
        <f t="shared" si="133"/>
        <v>0</v>
      </c>
      <c r="B2160" s="32" t="str">
        <f>VLOOKUP(K2160,'Tables to Convert'!$B$4:$C$19,2,FALSE)</f>
        <v>Some College</v>
      </c>
      <c r="C2160" s="33">
        <f t="shared" si="134"/>
        <v>10500</v>
      </c>
      <c r="D2160" s="32" t="str">
        <f>VLOOKUP(L2160,'Tables to Convert'!$E$3:$F$7,2,FALSE)</f>
        <v>White</v>
      </c>
      <c r="E2160" s="32" t="str">
        <f>VLOOKUP(M2160,'Tables to Convert'!$H$3:$I$5,2,FALSE)</f>
        <v>Female</v>
      </c>
      <c r="F2160" s="32" t="str">
        <f>VLOOKUP(N2160,'Tables to Convert'!$K$3:$L$8,2,FALSE)</f>
        <v>Indiana</v>
      </c>
      <c r="G2160" s="40">
        <f t="shared" si="135"/>
        <v>28</v>
      </c>
      <c r="H2160" s="34">
        <f t="shared" si="136"/>
        <v>8</v>
      </c>
      <c r="I2160" s="12">
        <v>0</v>
      </c>
      <c r="J2160" s="12">
        <v>28</v>
      </c>
      <c r="K2160" s="12">
        <v>40</v>
      </c>
      <c r="L2160" s="12">
        <v>1</v>
      </c>
      <c r="M2160" s="12">
        <v>2</v>
      </c>
      <c r="N2160" s="12">
        <v>32</v>
      </c>
      <c r="O2160" s="12">
        <v>8</v>
      </c>
      <c r="P2160" s="26">
        <v>10500</v>
      </c>
      <c r="Q2160" s="28">
        <v>739308099</v>
      </c>
      <c r="R2160"/>
      <c r="S2160"/>
    </row>
    <row r="2161" spans="1:19">
      <c r="A2161" s="31">
        <f t="shared" si="133"/>
        <v>40</v>
      </c>
      <c r="B2161" s="32" t="str">
        <f>VLOOKUP(K2161,'Tables to Convert'!$B$4:$C$19,2,FALSE)</f>
        <v>High School Diploma</v>
      </c>
      <c r="C2161" s="33">
        <f t="shared" si="134"/>
        <v>19000</v>
      </c>
      <c r="D2161" s="32" t="str">
        <f>VLOOKUP(L2161,'Tables to Convert'!$E$3:$F$7,2,FALSE)</f>
        <v>White</v>
      </c>
      <c r="E2161" s="32" t="str">
        <f>VLOOKUP(M2161,'Tables to Convert'!$H$3:$I$5,2,FALSE)</f>
        <v>Female</v>
      </c>
      <c r="F2161" s="32" t="str">
        <f>VLOOKUP(N2161,'Tables to Convert'!$K$3:$L$8,2,FALSE)</f>
        <v>Indiana</v>
      </c>
      <c r="G2161" s="40">
        <f t="shared" si="135"/>
        <v>42</v>
      </c>
      <c r="H2161" s="34">
        <f t="shared" si="136"/>
        <v>6</v>
      </c>
      <c r="I2161" s="12">
        <v>40</v>
      </c>
      <c r="J2161" s="12">
        <v>42</v>
      </c>
      <c r="K2161" s="12">
        <v>39</v>
      </c>
      <c r="L2161" s="12">
        <v>1</v>
      </c>
      <c r="M2161" s="12">
        <v>2</v>
      </c>
      <c r="N2161" s="12">
        <v>32</v>
      </c>
      <c r="O2161" s="12">
        <v>6</v>
      </c>
      <c r="P2161" s="26">
        <v>19000</v>
      </c>
      <c r="Q2161" s="28">
        <v>407585291</v>
      </c>
      <c r="R2161"/>
      <c r="S2161"/>
    </row>
    <row r="2162" spans="1:19">
      <c r="A2162" s="31">
        <f t="shared" si="133"/>
        <v>40</v>
      </c>
      <c r="B2162" s="32" t="str">
        <f>VLOOKUP(K2162,'Tables to Convert'!$B$4:$C$19,2,FALSE)</f>
        <v>High School Diploma</v>
      </c>
      <c r="C2162" s="33">
        <f t="shared" si="134"/>
        <v>24000</v>
      </c>
      <c r="D2162" s="32" t="str">
        <f>VLOOKUP(L2162,'Tables to Convert'!$E$3:$F$7,2,FALSE)</f>
        <v>White</v>
      </c>
      <c r="E2162" s="32" t="str">
        <f>VLOOKUP(M2162,'Tables to Convert'!$H$3:$I$5,2,FALSE)</f>
        <v>Male</v>
      </c>
      <c r="F2162" s="32" t="str">
        <f>VLOOKUP(N2162,'Tables to Convert'!$K$3:$L$8,2,FALSE)</f>
        <v>Indiana</v>
      </c>
      <c r="G2162" s="40">
        <f t="shared" si="135"/>
        <v>49</v>
      </c>
      <c r="H2162" s="34">
        <f t="shared" si="136"/>
        <v>6</v>
      </c>
      <c r="I2162" s="12">
        <v>40</v>
      </c>
      <c r="J2162" s="12">
        <v>49</v>
      </c>
      <c r="K2162" s="12">
        <v>39</v>
      </c>
      <c r="L2162" s="12">
        <v>1</v>
      </c>
      <c r="M2162" s="12">
        <v>1</v>
      </c>
      <c r="N2162" s="12">
        <v>32</v>
      </c>
      <c r="O2162" s="12">
        <v>6</v>
      </c>
      <c r="P2162" s="26">
        <v>24000</v>
      </c>
      <c r="Q2162" s="28">
        <v>110876236</v>
      </c>
      <c r="R2162"/>
      <c r="S2162"/>
    </row>
    <row r="2163" spans="1:19">
      <c r="A2163" s="31">
        <f t="shared" si="133"/>
        <v>0</v>
      </c>
      <c r="B2163" s="32" t="str">
        <f>VLOOKUP(K2163,'Tables to Convert'!$B$4:$C$19,2,FALSE)</f>
        <v>High School Diploma</v>
      </c>
      <c r="C2163" s="33">
        <f t="shared" si="134"/>
        <v>53000</v>
      </c>
      <c r="D2163" s="32" t="str">
        <f>VLOOKUP(L2163,'Tables to Convert'!$E$3:$F$7,2,FALSE)</f>
        <v>White</v>
      </c>
      <c r="E2163" s="32" t="str">
        <f>VLOOKUP(M2163,'Tables to Convert'!$H$3:$I$5,2,FALSE)</f>
        <v>Male</v>
      </c>
      <c r="F2163" s="32" t="str">
        <f>VLOOKUP(N2163,'Tables to Convert'!$K$3:$L$8,2,FALSE)</f>
        <v>Indiana</v>
      </c>
      <c r="G2163" s="40">
        <f t="shared" si="135"/>
        <v>40</v>
      </c>
      <c r="H2163" s="34">
        <f t="shared" si="136"/>
        <v>4</v>
      </c>
      <c r="I2163" s="12">
        <v>0</v>
      </c>
      <c r="J2163" s="12">
        <v>40</v>
      </c>
      <c r="K2163" s="12">
        <v>39</v>
      </c>
      <c r="L2163" s="12">
        <v>1</v>
      </c>
      <c r="M2163" s="12">
        <v>1</v>
      </c>
      <c r="N2163" s="12">
        <v>32</v>
      </c>
      <c r="O2163" s="12">
        <v>4</v>
      </c>
      <c r="P2163" s="26">
        <v>53000</v>
      </c>
      <c r="Q2163" s="28">
        <v>851752029</v>
      </c>
      <c r="R2163"/>
      <c r="S2163"/>
    </row>
    <row r="2164" spans="1:19">
      <c r="A2164" s="31">
        <f t="shared" si="133"/>
        <v>35</v>
      </c>
      <c r="B2164" s="32" t="str">
        <f>VLOOKUP(K2164,'Tables to Convert'!$B$4:$C$19,2,FALSE)</f>
        <v>Some College</v>
      </c>
      <c r="C2164" s="33">
        <f t="shared" si="134"/>
        <v>17000</v>
      </c>
      <c r="D2164" s="32" t="str">
        <f>VLOOKUP(L2164,'Tables to Convert'!$E$3:$F$7,2,FALSE)</f>
        <v>White</v>
      </c>
      <c r="E2164" s="32" t="str">
        <f>VLOOKUP(M2164,'Tables to Convert'!$H$3:$I$5,2,FALSE)</f>
        <v>Female</v>
      </c>
      <c r="F2164" s="32" t="str">
        <f>VLOOKUP(N2164,'Tables to Convert'!$K$3:$L$8,2,FALSE)</f>
        <v>Indiana</v>
      </c>
      <c r="G2164" s="40">
        <f t="shared" si="135"/>
        <v>41</v>
      </c>
      <c r="H2164" s="34">
        <f t="shared" si="136"/>
        <v>4</v>
      </c>
      <c r="I2164" s="12">
        <v>35</v>
      </c>
      <c r="J2164" s="12">
        <v>41</v>
      </c>
      <c r="K2164" s="12">
        <v>40</v>
      </c>
      <c r="L2164" s="12">
        <v>1</v>
      </c>
      <c r="M2164" s="12">
        <v>2</v>
      </c>
      <c r="N2164" s="12">
        <v>32</v>
      </c>
      <c r="O2164" s="12">
        <v>4</v>
      </c>
      <c r="P2164" s="26">
        <v>17000</v>
      </c>
      <c r="Q2164" s="28">
        <v>487886476</v>
      </c>
      <c r="R2164"/>
      <c r="S2164"/>
    </row>
    <row r="2165" spans="1:19">
      <c r="A2165" s="31">
        <f t="shared" si="133"/>
        <v>40</v>
      </c>
      <c r="B2165" s="32" t="str">
        <f>VLOOKUP(K2165,'Tables to Convert'!$B$4:$C$19,2,FALSE)</f>
        <v>Some College</v>
      </c>
      <c r="C2165" s="33">
        <f t="shared" si="134"/>
        <v>38000</v>
      </c>
      <c r="D2165" s="32" t="str">
        <f>VLOOKUP(L2165,'Tables to Convert'!$E$3:$F$7,2,FALSE)</f>
        <v>White</v>
      </c>
      <c r="E2165" s="32" t="str">
        <f>VLOOKUP(M2165,'Tables to Convert'!$H$3:$I$5,2,FALSE)</f>
        <v>Male</v>
      </c>
      <c r="F2165" s="32" t="str">
        <f>VLOOKUP(N2165,'Tables to Convert'!$K$3:$L$8,2,FALSE)</f>
        <v>Indiana</v>
      </c>
      <c r="G2165" s="40">
        <f t="shared" si="135"/>
        <v>52</v>
      </c>
      <c r="H2165" s="34">
        <f t="shared" si="136"/>
        <v>2</v>
      </c>
      <c r="I2165" s="12">
        <v>40</v>
      </c>
      <c r="J2165" s="12">
        <v>52</v>
      </c>
      <c r="K2165" s="12">
        <v>40</v>
      </c>
      <c r="L2165" s="12">
        <v>1</v>
      </c>
      <c r="M2165" s="12">
        <v>1</v>
      </c>
      <c r="N2165" s="12">
        <v>32</v>
      </c>
      <c r="O2165" s="12">
        <v>2</v>
      </c>
      <c r="P2165" s="26">
        <v>38000</v>
      </c>
      <c r="Q2165" s="28">
        <v>766700419</v>
      </c>
      <c r="R2165"/>
      <c r="S2165"/>
    </row>
    <row r="2166" spans="1:19">
      <c r="A2166" s="31">
        <f t="shared" si="133"/>
        <v>55</v>
      </c>
      <c r="B2166" s="32" t="str">
        <f>VLOOKUP(K2166,'Tables to Convert'!$B$4:$C$19,2,FALSE)</f>
        <v>Some College</v>
      </c>
      <c r="C2166" s="33">
        <f t="shared" si="134"/>
        <v>0</v>
      </c>
      <c r="D2166" s="32" t="str">
        <f>VLOOKUP(L2166,'Tables to Convert'!$E$3:$F$7,2,FALSE)</f>
        <v>White</v>
      </c>
      <c r="E2166" s="32" t="str">
        <f>VLOOKUP(M2166,'Tables to Convert'!$H$3:$I$5,2,FALSE)</f>
        <v>Female</v>
      </c>
      <c r="F2166" s="32" t="str">
        <f>VLOOKUP(N2166,'Tables to Convert'!$K$3:$L$8,2,FALSE)</f>
        <v>Indiana</v>
      </c>
      <c r="G2166" s="40">
        <f t="shared" si="135"/>
        <v>46</v>
      </c>
      <c r="H2166" s="34">
        <f t="shared" si="136"/>
        <v>2</v>
      </c>
      <c r="I2166" s="12">
        <v>55</v>
      </c>
      <c r="J2166" s="12">
        <v>46</v>
      </c>
      <c r="K2166" s="12">
        <v>40</v>
      </c>
      <c r="L2166" s="12">
        <v>1</v>
      </c>
      <c r="M2166" s="12">
        <v>2</v>
      </c>
      <c r="N2166" s="12">
        <v>32</v>
      </c>
      <c r="O2166" s="12">
        <v>2</v>
      </c>
      <c r="P2166" s="26">
        <v>0</v>
      </c>
      <c r="Q2166" s="28">
        <v>695185758</v>
      </c>
      <c r="R2166"/>
      <c r="S2166"/>
    </row>
    <row r="2167" spans="1:19">
      <c r="A2167" s="31">
        <f t="shared" si="133"/>
        <v>43</v>
      </c>
      <c r="B2167" s="32" t="str">
        <f>VLOOKUP(K2167,'Tables to Convert'!$B$4:$C$19,2,FALSE)</f>
        <v>High School Diploma</v>
      </c>
      <c r="C2167" s="33">
        <f t="shared" si="134"/>
        <v>24000</v>
      </c>
      <c r="D2167" s="32" t="str">
        <f>VLOOKUP(L2167,'Tables to Convert'!$E$3:$F$7,2,FALSE)</f>
        <v>White</v>
      </c>
      <c r="E2167" s="32" t="str">
        <f>VLOOKUP(M2167,'Tables to Convert'!$H$3:$I$5,2,FALSE)</f>
        <v>Male</v>
      </c>
      <c r="F2167" s="32" t="str">
        <f>VLOOKUP(N2167,'Tables to Convert'!$K$3:$L$8,2,FALSE)</f>
        <v>Indiana</v>
      </c>
      <c r="G2167" s="40">
        <f t="shared" si="135"/>
        <v>38</v>
      </c>
      <c r="H2167" s="34">
        <f t="shared" si="136"/>
        <v>2</v>
      </c>
      <c r="I2167" s="12">
        <v>43</v>
      </c>
      <c r="J2167" s="12">
        <v>38</v>
      </c>
      <c r="K2167" s="12">
        <v>39</v>
      </c>
      <c r="L2167" s="12">
        <v>1</v>
      </c>
      <c r="M2167" s="12">
        <v>1</v>
      </c>
      <c r="N2167" s="12">
        <v>32</v>
      </c>
      <c r="O2167" s="12">
        <v>2</v>
      </c>
      <c r="P2167" s="26">
        <v>24000</v>
      </c>
      <c r="Q2167" s="28">
        <v>553217045</v>
      </c>
      <c r="R2167"/>
      <c r="S2167"/>
    </row>
    <row r="2168" spans="1:19">
      <c r="A2168" s="31">
        <f t="shared" si="133"/>
        <v>50</v>
      </c>
      <c r="B2168" s="32" t="str">
        <f>VLOOKUP(K2168,'Tables to Convert'!$B$4:$C$19,2,FALSE)</f>
        <v>Some College</v>
      </c>
      <c r="C2168" s="33">
        <f t="shared" si="134"/>
        <v>23000</v>
      </c>
      <c r="D2168" s="32" t="str">
        <f>VLOOKUP(L2168,'Tables to Convert'!$E$3:$F$7,2,FALSE)</f>
        <v>White</v>
      </c>
      <c r="E2168" s="32" t="str">
        <f>VLOOKUP(M2168,'Tables to Convert'!$H$3:$I$5,2,FALSE)</f>
        <v>Female</v>
      </c>
      <c r="F2168" s="32" t="str">
        <f>VLOOKUP(N2168,'Tables to Convert'!$K$3:$L$8,2,FALSE)</f>
        <v>Indiana</v>
      </c>
      <c r="G2168" s="40">
        <f t="shared" si="135"/>
        <v>35</v>
      </c>
      <c r="H2168" s="34">
        <f t="shared" si="136"/>
        <v>2</v>
      </c>
      <c r="I2168" s="12">
        <v>50</v>
      </c>
      <c r="J2168" s="12">
        <v>35</v>
      </c>
      <c r="K2168" s="12">
        <v>40</v>
      </c>
      <c r="L2168" s="12">
        <v>1</v>
      </c>
      <c r="M2168" s="12">
        <v>2</v>
      </c>
      <c r="N2168" s="12">
        <v>32</v>
      </c>
      <c r="O2168" s="12">
        <v>2</v>
      </c>
      <c r="P2168" s="26">
        <v>23000</v>
      </c>
      <c r="Q2168" s="28">
        <v>972975510</v>
      </c>
      <c r="R2168"/>
      <c r="S2168"/>
    </row>
    <row r="2169" spans="1:19">
      <c r="A2169" s="31">
        <f t="shared" si="133"/>
        <v>40</v>
      </c>
      <c r="B2169" s="32" t="str">
        <f>VLOOKUP(K2169,'Tables to Convert'!$B$4:$C$19,2,FALSE)</f>
        <v>High School Diploma</v>
      </c>
      <c r="C2169" s="33">
        <f t="shared" si="134"/>
        <v>25000</v>
      </c>
      <c r="D2169" s="32" t="str">
        <f>VLOOKUP(L2169,'Tables to Convert'!$E$3:$F$7,2,FALSE)</f>
        <v>White</v>
      </c>
      <c r="E2169" s="32" t="str">
        <f>VLOOKUP(M2169,'Tables to Convert'!$H$3:$I$5,2,FALSE)</f>
        <v>Male</v>
      </c>
      <c r="F2169" s="32" t="str">
        <f>VLOOKUP(N2169,'Tables to Convert'!$K$3:$L$8,2,FALSE)</f>
        <v>Indiana</v>
      </c>
      <c r="G2169" s="40">
        <f t="shared" si="135"/>
        <v>39</v>
      </c>
      <c r="H2169" s="34">
        <f t="shared" si="136"/>
        <v>3</v>
      </c>
      <c r="I2169" s="12">
        <v>40</v>
      </c>
      <c r="J2169" s="12">
        <v>39</v>
      </c>
      <c r="K2169" s="12">
        <v>39</v>
      </c>
      <c r="L2169" s="12">
        <v>1</v>
      </c>
      <c r="M2169" s="12">
        <v>1</v>
      </c>
      <c r="N2169" s="12">
        <v>32</v>
      </c>
      <c r="O2169" s="12">
        <v>3</v>
      </c>
      <c r="P2169" s="26">
        <v>25000</v>
      </c>
      <c r="Q2169" s="28">
        <v>741195356</v>
      </c>
      <c r="R2169"/>
      <c r="S2169"/>
    </row>
    <row r="2170" spans="1:19">
      <c r="A2170" s="31">
        <f t="shared" si="133"/>
        <v>40</v>
      </c>
      <c r="B2170" s="32" t="str">
        <f>VLOOKUP(K2170,'Tables to Convert'!$B$4:$C$19,2,FALSE)</f>
        <v>Some College</v>
      </c>
      <c r="C2170" s="33">
        <f t="shared" si="134"/>
        <v>32882</v>
      </c>
      <c r="D2170" s="32" t="str">
        <f>VLOOKUP(L2170,'Tables to Convert'!$E$3:$F$7,2,FALSE)</f>
        <v>White</v>
      </c>
      <c r="E2170" s="32" t="str">
        <f>VLOOKUP(M2170,'Tables to Convert'!$H$3:$I$5,2,FALSE)</f>
        <v>Female</v>
      </c>
      <c r="F2170" s="32" t="str">
        <f>VLOOKUP(N2170,'Tables to Convert'!$K$3:$L$8,2,FALSE)</f>
        <v>Indiana</v>
      </c>
      <c r="G2170" s="40">
        <f t="shared" si="135"/>
        <v>59</v>
      </c>
      <c r="H2170" s="34">
        <f t="shared" si="136"/>
        <v>7</v>
      </c>
      <c r="I2170" s="12">
        <v>40</v>
      </c>
      <c r="J2170" s="12">
        <v>59</v>
      </c>
      <c r="K2170" s="12">
        <v>40</v>
      </c>
      <c r="L2170" s="12">
        <v>1</v>
      </c>
      <c r="M2170" s="12">
        <v>2</v>
      </c>
      <c r="N2170" s="12">
        <v>32</v>
      </c>
      <c r="O2170" s="12">
        <v>7</v>
      </c>
      <c r="P2170" s="26">
        <v>32882</v>
      </c>
      <c r="Q2170" s="28">
        <v>84100219</v>
      </c>
      <c r="R2170"/>
      <c r="S2170"/>
    </row>
    <row r="2171" spans="1:19">
      <c r="A2171" s="31">
        <f t="shared" si="133"/>
        <v>40</v>
      </c>
      <c r="B2171" s="32" t="str">
        <f>VLOOKUP(K2171,'Tables to Convert'!$B$4:$C$19,2,FALSE)</f>
        <v>High School Diploma</v>
      </c>
      <c r="C2171" s="33">
        <f t="shared" si="134"/>
        <v>15600</v>
      </c>
      <c r="D2171" s="32" t="str">
        <f>VLOOKUP(L2171,'Tables to Convert'!$E$3:$F$7,2,FALSE)</f>
        <v>White</v>
      </c>
      <c r="E2171" s="32" t="str">
        <f>VLOOKUP(M2171,'Tables to Convert'!$H$3:$I$5,2,FALSE)</f>
        <v>Male</v>
      </c>
      <c r="F2171" s="32" t="str">
        <f>VLOOKUP(N2171,'Tables to Convert'!$K$3:$L$8,2,FALSE)</f>
        <v>Indiana</v>
      </c>
      <c r="G2171" s="40">
        <f t="shared" si="135"/>
        <v>21</v>
      </c>
      <c r="H2171" s="34">
        <f t="shared" si="136"/>
        <v>3</v>
      </c>
      <c r="I2171" s="12">
        <v>40</v>
      </c>
      <c r="J2171" s="12">
        <v>21</v>
      </c>
      <c r="K2171" s="12">
        <v>39</v>
      </c>
      <c r="L2171" s="12">
        <v>1</v>
      </c>
      <c r="M2171" s="12">
        <v>1</v>
      </c>
      <c r="N2171" s="12">
        <v>32</v>
      </c>
      <c r="O2171" s="12">
        <v>3</v>
      </c>
      <c r="P2171" s="26">
        <v>15600</v>
      </c>
      <c r="Q2171" s="28">
        <v>470908719</v>
      </c>
      <c r="R2171"/>
      <c r="S2171"/>
    </row>
    <row r="2172" spans="1:19">
      <c r="A2172" s="31">
        <f t="shared" si="133"/>
        <v>40</v>
      </c>
      <c r="B2172" s="32" t="str">
        <f>VLOOKUP(K2172,'Tables to Convert'!$B$4:$C$19,2,FALSE)</f>
        <v>Some College</v>
      </c>
      <c r="C2172" s="33">
        <f t="shared" si="134"/>
        <v>0</v>
      </c>
      <c r="D2172" s="32" t="str">
        <f>VLOOKUP(L2172,'Tables to Convert'!$E$3:$F$7,2,FALSE)</f>
        <v>White</v>
      </c>
      <c r="E2172" s="32" t="str">
        <f>VLOOKUP(M2172,'Tables to Convert'!$H$3:$I$5,2,FALSE)</f>
        <v>Female</v>
      </c>
      <c r="F2172" s="32" t="str">
        <f>VLOOKUP(N2172,'Tables to Convert'!$K$3:$L$8,2,FALSE)</f>
        <v>Indiana</v>
      </c>
      <c r="G2172" s="40">
        <f t="shared" si="135"/>
        <v>41</v>
      </c>
      <c r="H2172" s="34">
        <f t="shared" si="136"/>
        <v>4</v>
      </c>
      <c r="I2172" s="12">
        <v>40</v>
      </c>
      <c r="J2172" s="12">
        <v>41</v>
      </c>
      <c r="K2172" s="12">
        <v>43</v>
      </c>
      <c r="L2172" s="12">
        <v>1</v>
      </c>
      <c r="M2172" s="12">
        <v>2</v>
      </c>
      <c r="N2172" s="12">
        <v>32</v>
      </c>
      <c r="O2172" s="12">
        <v>4</v>
      </c>
      <c r="P2172" s="26">
        <v>0</v>
      </c>
      <c r="Q2172" s="28">
        <v>254885453</v>
      </c>
      <c r="R2172"/>
      <c r="S2172"/>
    </row>
    <row r="2173" spans="1:19">
      <c r="A2173" s="31">
        <f t="shared" si="133"/>
        <v>36</v>
      </c>
      <c r="B2173" s="32" t="str">
        <f>VLOOKUP(K2173,'Tables to Convert'!$B$4:$C$19,2,FALSE)</f>
        <v>Some College</v>
      </c>
      <c r="C2173" s="33">
        <f t="shared" si="134"/>
        <v>39500</v>
      </c>
      <c r="D2173" s="32" t="str">
        <f>VLOOKUP(L2173,'Tables to Convert'!$E$3:$F$7,2,FALSE)</f>
        <v>White</v>
      </c>
      <c r="E2173" s="32" t="str">
        <f>VLOOKUP(M2173,'Tables to Convert'!$H$3:$I$5,2,FALSE)</f>
        <v>Female</v>
      </c>
      <c r="F2173" s="32" t="str">
        <f>VLOOKUP(N2173,'Tables to Convert'!$K$3:$L$8,2,FALSE)</f>
        <v>Indiana</v>
      </c>
      <c r="G2173" s="40">
        <f t="shared" si="135"/>
        <v>27</v>
      </c>
      <c r="H2173" s="34">
        <f t="shared" si="136"/>
        <v>8</v>
      </c>
      <c r="I2173" s="12">
        <v>36</v>
      </c>
      <c r="J2173" s="12">
        <v>27</v>
      </c>
      <c r="K2173" s="12">
        <v>41</v>
      </c>
      <c r="L2173" s="12">
        <v>1</v>
      </c>
      <c r="M2173" s="12">
        <v>2</v>
      </c>
      <c r="N2173" s="12">
        <v>32</v>
      </c>
      <c r="O2173" s="12">
        <v>8</v>
      </c>
      <c r="P2173" s="26">
        <v>39500</v>
      </c>
      <c r="Q2173" s="28">
        <v>211385775</v>
      </c>
      <c r="R2173"/>
      <c r="S2173"/>
    </row>
    <row r="2174" spans="1:19">
      <c r="A2174" s="31">
        <f t="shared" si="133"/>
        <v>40</v>
      </c>
      <c r="B2174" s="32" t="str">
        <f>VLOOKUP(K2174,'Tables to Convert'!$B$4:$C$19,2,FALSE)</f>
        <v>High School Diploma</v>
      </c>
      <c r="C2174" s="33">
        <f t="shared" si="134"/>
        <v>36000</v>
      </c>
      <c r="D2174" s="32" t="str">
        <f>VLOOKUP(L2174,'Tables to Convert'!$E$3:$F$7,2,FALSE)</f>
        <v>White</v>
      </c>
      <c r="E2174" s="32" t="str">
        <f>VLOOKUP(M2174,'Tables to Convert'!$H$3:$I$5,2,FALSE)</f>
        <v>Male</v>
      </c>
      <c r="F2174" s="32" t="str">
        <f>VLOOKUP(N2174,'Tables to Convert'!$K$3:$L$8,2,FALSE)</f>
        <v>Indiana</v>
      </c>
      <c r="G2174" s="40">
        <f t="shared" si="135"/>
        <v>46</v>
      </c>
      <c r="H2174" s="34">
        <f t="shared" si="136"/>
        <v>7</v>
      </c>
      <c r="I2174" s="12">
        <v>40</v>
      </c>
      <c r="J2174" s="12">
        <v>46</v>
      </c>
      <c r="K2174" s="12">
        <v>39</v>
      </c>
      <c r="L2174" s="12">
        <v>1</v>
      </c>
      <c r="M2174" s="12">
        <v>1</v>
      </c>
      <c r="N2174" s="12">
        <v>32</v>
      </c>
      <c r="O2174" s="12">
        <v>7</v>
      </c>
      <c r="P2174" s="26">
        <v>36000</v>
      </c>
      <c r="Q2174" s="28">
        <v>932389535</v>
      </c>
      <c r="R2174"/>
      <c r="S2174"/>
    </row>
    <row r="2175" spans="1:19">
      <c r="A2175" s="31">
        <f t="shared" si="133"/>
        <v>40</v>
      </c>
      <c r="B2175" s="32" t="str">
        <f>VLOOKUP(K2175,'Tables to Convert'!$B$4:$C$19,2,FALSE)</f>
        <v>High School Diploma</v>
      </c>
      <c r="C2175" s="33">
        <f t="shared" si="134"/>
        <v>35000</v>
      </c>
      <c r="D2175" s="32" t="str">
        <f>VLOOKUP(L2175,'Tables to Convert'!$E$3:$F$7,2,FALSE)</f>
        <v>White</v>
      </c>
      <c r="E2175" s="32" t="str">
        <f>VLOOKUP(M2175,'Tables to Convert'!$H$3:$I$5,2,FALSE)</f>
        <v>Male</v>
      </c>
      <c r="F2175" s="32" t="str">
        <f>VLOOKUP(N2175,'Tables to Convert'!$K$3:$L$8,2,FALSE)</f>
        <v>Indiana</v>
      </c>
      <c r="G2175" s="40">
        <f t="shared" si="135"/>
        <v>31</v>
      </c>
      <c r="H2175" s="34">
        <f t="shared" si="136"/>
        <v>3</v>
      </c>
      <c r="I2175" s="12">
        <v>40</v>
      </c>
      <c r="J2175" s="12">
        <v>31</v>
      </c>
      <c r="K2175" s="12">
        <v>39</v>
      </c>
      <c r="L2175" s="12">
        <v>1</v>
      </c>
      <c r="M2175" s="12">
        <v>1</v>
      </c>
      <c r="N2175" s="12">
        <v>32</v>
      </c>
      <c r="O2175" s="12">
        <v>3</v>
      </c>
      <c r="P2175" s="26">
        <v>35000</v>
      </c>
      <c r="Q2175" s="28">
        <v>936494464</v>
      </c>
      <c r="R2175"/>
      <c r="S2175"/>
    </row>
    <row r="2176" spans="1:19">
      <c r="A2176" s="31">
        <f t="shared" si="133"/>
        <v>40</v>
      </c>
      <c r="B2176" s="32" t="str">
        <f>VLOOKUP(K2176,'Tables to Convert'!$B$4:$C$19,2,FALSE)</f>
        <v>Some College</v>
      </c>
      <c r="C2176" s="33">
        <f t="shared" si="134"/>
        <v>34000</v>
      </c>
      <c r="D2176" s="32" t="str">
        <f>VLOOKUP(L2176,'Tables to Convert'!$E$3:$F$7,2,FALSE)</f>
        <v>White</v>
      </c>
      <c r="E2176" s="32" t="str">
        <f>VLOOKUP(M2176,'Tables to Convert'!$H$3:$I$5,2,FALSE)</f>
        <v>Female</v>
      </c>
      <c r="F2176" s="32" t="str">
        <f>VLOOKUP(N2176,'Tables to Convert'!$K$3:$L$8,2,FALSE)</f>
        <v>Indiana</v>
      </c>
      <c r="G2176" s="40">
        <f t="shared" si="135"/>
        <v>33</v>
      </c>
      <c r="H2176" s="34">
        <f t="shared" si="136"/>
        <v>3</v>
      </c>
      <c r="I2176" s="12">
        <v>40</v>
      </c>
      <c r="J2176" s="12">
        <v>33</v>
      </c>
      <c r="K2176" s="12">
        <v>42</v>
      </c>
      <c r="L2176" s="12">
        <v>1</v>
      </c>
      <c r="M2176" s="12">
        <v>2</v>
      </c>
      <c r="N2176" s="12">
        <v>32</v>
      </c>
      <c r="O2176" s="12">
        <v>3</v>
      </c>
      <c r="P2176" s="26">
        <v>34000</v>
      </c>
      <c r="Q2176" s="28">
        <v>330910220</v>
      </c>
      <c r="R2176"/>
      <c r="S2176"/>
    </row>
    <row r="2177" spans="1:19">
      <c r="A2177" s="31">
        <f t="shared" si="133"/>
        <v>40</v>
      </c>
      <c r="B2177" s="32" t="str">
        <f>VLOOKUP(K2177,'Tables to Convert'!$B$4:$C$19,2,FALSE)</f>
        <v>Some College</v>
      </c>
      <c r="C2177" s="33">
        <f t="shared" si="134"/>
        <v>10000</v>
      </c>
      <c r="D2177" s="32" t="str">
        <f>VLOOKUP(L2177,'Tables to Convert'!$E$3:$F$7,2,FALSE)</f>
        <v>White</v>
      </c>
      <c r="E2177" s="32" t="str">
        <f>VLOOKUP(M2177,'Tables to Convert'!$H$3:$I$5,2,FALSE)</f>
        <v>Male</v>
      </c>
      <c r="F2177" s="32" t="str">
        <f>VLOOKUP(N2177,'Tables to Convert'!$K$3:$L$8,2,FALSE)</f>
        <v>Indiana</v>
      </c>
      <c r="G2177" s="40">
        <f t="shared" si="135"/>
        <v>22</v>
      </c>
      <c r="H2177" s="34">
        <f t="shared" si="136"/>
        <v>1</v>
      </c>
      <c r="I2177" s="12">
        <v>40</v>
      </c>
      <c r="J2177" s="12">
        <v>22</v>
      </c>
      <c r="K2177" s="12">
        <v>40</v>
      </c>
      <c r="L2177" s="12">
        <v>1</v>
      </c>
      <c r="M2177" s="12">
        <v>1</v>
      </c>
      <c r="N2177" s="12">
        <v>32</v>
      </c>
      <c r="O2177" s="12">
        <v>1</v>
      </c>
      <c r="P2177" s="26">
        <v>10000</v>
      </c>
      <c r="Q2177" s="28">
        <v>542050470</v>
      </c>
      <c r="R2177"/>
      <c r="S2177"/>
    </row>
    <row r="2178" spans="1:19">
      <c r="A2178" s="31">
        <f t="shared" si="133"/>
        <v>0</v>
      </c>
      <c r="B2178" s="32" t="str">
        <f>VLOOKUP(K2178,'Tables to Convert'!$B$4:$C$19,2,FALSE)</f>
        <v>Some College</v>
      </c>
      <c r="C2178" s="33">
        <f t="shared" si="134"/>
        <v>41600</v>
      </c>
      <c r="D2178" s="32" t="str">
        <f>VLOOKUP(L2178,'Tables to Convert'!$E$3:$F$7,2,FALSE)</f>
        <v>White</v>
      </c>
      <c r="E2178" s="32" t="str">
        <f>VLOOKUP(M2178,'Tables to Convert'!$H$3:$I$5,2,FALSE)</f>
        <v>Male</v>
      </c>
      <c r="F2178" s="32" t="str">
        <f>VLOOKUP(N2178,'Tables to Convert'!$K$3:$L$8,2,FALSE)</f>
        <v>Indiana</v>
      </c>
      <c r="G2178" s="40">
        <f t="shared" si="135"/>
        <v>42</v>
      </c>
      <c r="H2178" s="34">
        <f t="shared" si="136"/>
        <v>3</v>
      </c>
      <c r="I2178" s="12">
        <v>0</v>
      </c>
      <c r="J2178" s="12">
        <v>42</v>
      </c>
      <c r="K2178" s="12">
        <v>40</v>
      </c>
      <c r="L2178" s="12">
        <v>1</v>
      </c>
      <c r="M2178" s="12">
        <v>1</v>
      </c>
      <c r="N2178" s="12">
        <v>32</v>
      </c>
      <c r="O2178" s="12">
        <v>3</v>
      </c>
      <c r="P2178" s="26">
        <v>41600</v>
      </c>
      <c r="Q2178" s="28">
        <v>565617443</v>
      </c>
      <c r="R2178"/>
      <c r="S2178"/>
    </row>
    <row r="2179" spans="1:19">
      <c r="A2179" s="31">
        <f t="shared" si="133"/>
        <v>40</v>
      </c>
      <c r="B2179" s="32" t="str">
        <f>VLOOKUP(K2179,'Tables to Convert'!$B$4:$C$19,2,FALSE)</f>
        <v>Some College</v>
      </c>
      <c r="C2179" s="33">
        <f t="shared" si="134"/>
        <v>29120</v>
      </c>
      <c r="D2179" s="32" t="str">
        <f>VLOOKUP(L2179,'Tables to Convert'!$E$3:$F$7,2,FALSE)</f>
        <v>White</v>
      </c>
      <c r="E2179" s="32" t="str">
        <f>VLOOKUP(M2179,'Tables to Convert'!$H$3:$I$5,2,FALSE)</f>
        <v>Male</v>
      </c>
      <c r="F2179" s="32" t="str">
        <f>VLOOKUP(N2179,'Tables to Convert'!$K$3:$L$8,2,FALSE)</f>
        <v>Indiana</v>
      </c>
      <c r="G2179" s="40">
        <f t="shared" si="135"/>
        <v>50</v>
      </c>
      <c r="H2179" s="34">
        <f t="shared" si="136"/>
        <v>8</v>
      </c>
      <c r="I2179" s="12">
        <v>40</v>
      </c>
      <c r="J2179" s="12">
        <v>50</v>
      </c>
      <c r="K2179" s="12">
        <v>40</v>
      </c>
      <c r="L2179" s="12">
        <v>1</v>
      </c>
      <c r="M2179" s="12">
        <v>1</v>
      </c>
      <c r="N2179" s="12">
        <v>32</v>
      </c>
      <c r="O2179" s="12">
        <v>8</v>
      </c>
      <c r="P2179" s="26">
        <v>29120</v>
      </c>
      <c r="Q2179" s="28">
        <v>812731335</v>
      </c>
      <c r="R2179"/>
      <c r="S2179"/>
    </row>
    <row r="2180" spans="1:19">
      <c r="A2180" s="31">
        <f t="shared" si="133"/>
        <v>40</v>
      </c>
      <c r="B2180" s="32" t="str">
        <f>VLOOKUP(K2180,'Tables to Convert'!$B$4:$C$19,2,FALSE)</f>
        <v>Some College</v>
      </c>
      <c r="C2180" s="33">
        <f t="shared" si="134"/>
        <v>29000</v>
      </c>
      <c r="D2180" s="32" t="str">
        <f>VLOOKUP(L2180,'Tables to Convert'!$E$3:$F$7,2,FALSE)</f>
        <v>White</v>
      </c>
      <c r="E2180" s="32" t="str">
        <f>VLOOKUP(M2180,'Tables to Convert'!$H$3:$I$5,2,FALSE)</f>
        <v>Female</v>
      </c>
      <c r="F2180" s="32" t="str">
        <f>VLOOKUP(N2180,'Tables to Convert'!$K$3:$L$8,2,FALSE)</f>
        <v>Indiana</v>
      </c>
      <c r="G2180" s="40">
        <f t="shared" si="135"/>
        <v>39</v>
      </c>
      <c r="H2180" s="34">
        <f t="shared" si="136"/>
        <v>8</v>
      </c>
      <c r="I2180" s="12">
        <v>40</v>
      </c>
      <c r="J2180" s="12">
        <v>39</v>
      </c>
      <c r="K2180" s="12">
        <v>40</v>
      </c>
      <c r="L2180" s="12">
        <v>1</v>
      </c>
      <c r="M2180" s="12">
        <v>2</v>
      </c>
      <c r="N2180" s="12">
        <v>32</v>
      </c>
      <c r="O2180" s="12">
        <v>8</v>
      </c>
      <c r="P2180" s="26">
        <v>29000</v>
      </c>
      <c r="Q2180" s="28">
        <v>217333517</v>
      </c>
      <c r="R2180"/>
      <c r="S2180"/>
    </row>
    <row r="2181" spans="1:19">
      <c r="A2181" s="31">
        <f t="shared" si="133"/>
        <v>48</v>
      </c>
      <c r="B2181" s="32" t="str">
        <f>VLOOKUP(K2181,'Tables to Convert'!$B$4:$C$19,2,FALSE)</f>
        <v>High School Diploma</v>
      </c>
      <c r="C2181" s="33">
        <f t="shared" si="134"/>
        <v>40000</v>
      </c>
      <c r="D2181" s="32" t="str">
        <f>VLOOKUP(L2181,'Tables to Convert'!$E$3:$F$7,2,FALSE)</f>
        <v>White</v>
      </c>
      <c r="E2181" s="32" t="str">
        <f>VLOOKUP(M2181,'Tables to Convert'!$H$3:$I$5,2,FALSE)</f>
        <v>Male</v>
      </c>
      <c r="F2181" s="32" t="str">
        <f>VLOOKUP(N2181,'Tables to Convert'!$K$3:$L$8,2,FALSE)</f>
        <v>Indiana</v>
      </c>
      <c r="G2181" s="40">
        <f t="shared" si="135"/>
        <v>45</v>
      </c>
      <c r="H2181" s="34">
        <f t="shared" si="136"/>
        <v>8</v>
      </c>
      <c r="I2181" s="12">
        <v>48</v>
      </c>
      <c r="J2181" s="12">
        <v>45</v>
      </c>
      <c r="K2181" s="12">
        <v>39</v>
      </c>
      <c r="L2181" s="12">
        <v>1</v>
      </c>
      <c r="M2181" s="12">
        <v>1</v>
      </c>
      <c r="N2181" s="12">
        <v>32</v>
      </c>
      <c r="O2181" s="12">
        <v>8</v>
      </c>
      <c r="P2181" s="26">
        <v>40000</v>
      </c>
      <c r="Q2181" s="28">
        <v>507065034</v>
      </c>
      <c r="R2181"/>
      <c r="S2181"/>
    </row>
    <row r="2182" spans="1:19">
      <c r="A2182" s="31">
        <f t="shared" ref="A2182:A2245" si="137">I2182</f>
        <v>52</v>
      </c>
      <c r="B2182" s="32" t="str">
        <f>VLOOKUP(K2182,'Tables to Convert'!$B$4:$C$19,2,FALSE)</f>
        <v>Some College</v>
      </c>
      <c r="C2182" s="33">
        <f t="shared" ref="C2182:C2245" si="138">P2182</f>
        <v>20155</v>
      </c>
      <c r="D2182" s="32" t="str">
        <f>VLOOKUP(L2182,'Tables to Convert'!$E$3:$F$7,2,FALSE)</f>
        <v>White</v>
      </c>
      <c r="E2182" s="32" t="str">
        <f>VLOOKUP(M2182,'Tables to Convert'!$H$3:$I$5,2,FALSE)</f>
        <v>Female</v>
      </c>
      <c r="F2182" s="32" t="str">
        <f>VLOOKUP(N2182,'Tables to Convert'!$K$3:$L$8,2,FALSE)</f>
        <v>Indiana</v>
      </c>
      <c r="G2182" s="40">
        <f t="shared" ref="G2182:G2245" si="139">J2182</f>
        <v>31</v>
      </c>
      <c r="H2182" s="34">
        <f t="shared" ref="H2182:H2245" si="140">O2182</f>
        <v>8</v>
      </c>
      <c r="I2182" s="12">
        <v>52</v>
      </c>
      <c r="J2182" s="12">
        <v>31</v>
      </c>
      <c r="K2182" s="12">
        <v>40</v>
      </c>
      <c r="L2182" s="12">
        <v>1</v>
      </c>
      <c r="M2182" s="12">
        <v>2</v>
      </c>
      <c r="N2182" s="12">
        <v>32</v>
      </c>
      <c r="O2182" s="12">
        <v>8</v>
      </c>
      <c r="P2182" s="26">
        <v>20155</v>
      </c>
      <c r="Q2182" s="28">
        <v>212744432</v>
      </c>
      <c r="R2182"/>
      <c r="S2182"/>
    </row>
    <row r="2183" spans="1:19">
      <c r="A2183" s="31">
        <f t="shared" si="137"/>
        <v>40</v>
      </c>
      <c r="B2183" s="32" t="str">
        <f>VLOOKUP(K2183,'Tables to Convert'!$B$4:$C$19,2,FALSE)</f>
        <v>Some College</v>
      </c>
      <c r="C2183" s="33">
        <f t="shared" si="138"/>
        <v>31014</v>
      </c>
      <c r="D2183" s="32" t="str">
        <f>VLOOKUP(L2183,'Tables to Convert'!$E$3:$F$7,2,FALSE)</f>
        <v>White</v>
      </c>
      <c r="E2183" s="32" t="str">
        <f>VLOOKUP(M2183,'Tables to Convert'!$H$3:$I$5,2,FALSE)</f>
        <v>Male</v>
      </c>
      <c r="F2183" s="32" t="str">
        <f>VLOOKUP(N2183,'Tables to Convert'!$K$3:$L$8,2,FALSE)</f>
        <v>Indiana</v>
      </c>
      <c r="G2183" s="40">
        <f t="shared" si="139"/>
        <v>43</v>
      </c>
      <c r="H2183" s="34">
        <f t="shared" si="140"/>
        <v>8</v>
      </c>
      <c r="I2183" s="12">
        <v>40</v>
      </c>
      <c r="J2183" s="12">
        <v>43</v>
      </c>
      <c r="K2183" s="12">
        <v>40</v>
      </c>
      <c r="L2183" s="12">
        <v>1</v>
      </c>
      <c r="M2183" s="12">
        <v>1</v>
      </c>
      <c r="N2183" s="12">
        <v>32</v>
      </c>
      <c r="O2183" s="12">
        <v>8</v>
      </c>
      <c r="P2183" s="26">
        <v>31014</v>
      </c>
      <c r="Q2183" s="28">
        <v>957297556</v>
      </c>
      <c r="R2183"/>
      <c r="S2183"/>
    </row>
    <row r="2184" spans="1:19">
      <c r="A2184" s="31">
        <f t="shared" si="137"/>
        <v>40</v>
      </c>
      <c r="B2184" s="32" t="str">
        <f>VLOOKUP(K2184,'Tables to Convert'!$B$4:$C$19,2,FALSE)</f>
        <v>High School Diploma</v>
      </c>
      <c r="C2184" s="33">
        <f t="shared" si="138"/>
        <v>23214</v>
      </c>
      <c r="D2184" s="32" t="str">
        <f>VLOOKUP(L2184,'Tables to Convert'!$E$3:$F$7,2,FALSE)</f>
        <v>White</v>
      </c>
      <c r="E2184" s="32" t="str">
        <f>VLOOKUP(M2184,'Tables to Convert'!$H$3:$I$5,2,FALSE)</f>
        <v>Female</v>
      </c>
      <c r="F2184" s="32" t="str">
        <f>VLOOKUP(N2184,'Tables to Convert'!$K$3:$L$8,2,FALSE)</f>
        <v>Indiana</v>
      </c>
      <c r="G2184" s="40">
        <f t="shared" si="139"/>
        <v>39</v>
      </c>
      <c r="H2184" s="34">
        <f t="shared" si="140"/>
        <v>8</v>
      </c>
      <c r="I2184" s="12">
        <v>40</v>
      </c>
      <c r="J2184" s="12">
        <v>39</v>
      </c>
      <c r="K2184" s="12">
        <v>39</v>
      </c>
      <c r="L2184" s="12">
        <v>1</v>
      </c>
      <c r="M2184" s="12">
        <v>2</v>
      </c>
      <c r="N2184" s="12">
        <v>32</v>
      </c>
      <c r="O2184" s="12">
        <v>8</v>
      </c>
      <c r="P2184" s="26">
        <v>23214</v>
      </c>
      <c r="Q2184" s="28">
        <v>274614578</v>
      </c>
      <c r="R2184"/>
      <c r="S2184"/>
    </row>
    <row r="2185" spans="1:19">
      <c r="A2185" s="31">
        <f t="shared" si="137"/>
        <v>40</v>
      </c>
      <c r="B2185" s="32" t="str">
        <f>VLOOKUP(K2185,'Tables to Convert'!$B$4:$C$19,2,FALSE)</f>
        <v>High School Diploma</v>
      </c>
      <c r="C2185" s="33">
        <f t="shared" si="138"/>
        <v>27000</v>
      </c>
      <c r="D2185" s="32" t="str">
        <f>VLOOKUP(L2185,'Tables to Convert'!$E$3:$F$7,2,FALSE)</f>
        <v>White</v>
      </c>
      <c r="E2185" s="32" t="str">
        <f>VLOOKUP(M2185,'Tables to Convert'!$H$3:$I$5,2,FALSE)</f>
        <v>Male</v>
      </c>
      <c r="F2185" s="32" t="str">
        <f>VLOOKUP(N2185,'Tables to Convert'!$K$3:$L$8,2,FALSE)</f>
        <v>Indiana</v>
      </c>
      <c r="G2185" s="40">
        <f t="shared" si="139"/>
        <v>30</v>
      </c>
      <c r="H2185" s="34">
        <f t="shared" si="140"/>
        <v>6</v>
      </c>
      <c r="I2185" s="12">
        <v>40</v>
      </c>
      <c r="J2185" s="12">
        <v>30</v>
      </c>
      <c r="K2185" s="12">
        <v>39</v>
      </c>
      <c r="L2185" s="12">
        <v>1</v>
      </c>
      <c r="M2185" s="12">
        <v>1</v>
      </c>
      <c r="N2185" s="12">
        <v>32</v>
      </c>
      <c r="O2185" s="12">
        <v>6</v>
      </c>
      <c r="P2185" s="26">
        <v>27000</v>
      </c>
      <c r="Q2185" s="28">
        <v>874942994</v>
      </c>
      <c r="R2185"/>
      <c r="S2185"/>
    </row>
    <row r="2186" spans="1:19">
      <c r="A2186" s="31">
        <f t="shared" si="137"/>
        <v>40</v>
      </c>
      <c r="B2186" s="32" t="str">
        <f>VLOOKUP(K2186,'Tables to Convert'!$B$4:$C$19,2,FALSE)</f>
        <v>High School Diploma</v>
      </c>
      <c r="C2186" s="33">
        <f t="shared" si="138"/>
        <v>21000</v>
      </c>
      <c r="D2186" s="32" t="str">
        <f>VLOOKUP(L2186,'Tables to Convert'!$E$3:$F$7,2,FALSE)</f>
        <v>White</v>
      </c>
      <c r="E2186" s="32" t="str">
        <f>VLOOKUP(M2186,'Tables to Convert'!$H$3:$I$5,2,FALSE)</f>
        <v>Male</v>
      </c>
      <c r="F2186" s="32" t="str">
        <f>VLOOKUP(N2186,'Tables to Convert'!$K$3:$L$8,2,FALSE)</f>
        <v>Indiana</v>
      </c>
      <c r="G2186" s="40">
        <f t="shared" si="139"/>
        <v>42</v>
      </c>
      <c r="H2186" s="34">
        <f t="shared" si="140"/>
        <v>2</v>
      </c>
      <c r="I2186" s="12">
        <v>40</v>
      </c>
      <c r="J2186" s="12">
        <v>42</v>
      </c>
      <c r="K2186" s="12">
        <v>39</v>
      </c>
      <c r="L2186" s="12">
        <v>1</v>
      </c>
      <c r="M2186" s="12">
        <v>1</v>
      </c>
      <c r="N2186" s="12">
        <v>32</v>
      </c>
      <c r="O2186" s="12">
        <v>2</v>
      </c>
      <c r="P2186" s="26">
        <v>21000</v>
      </c>
      <c r="Q2186" s="28">
        <v>115406165</v>
      </c>
      <c r="R2186"/>
      <c r="S2186"/>
    </row>
    <row r="2187" spans="1:19">
      <c r="A2187" s="31">
        <f t="shared" si="137"/>
        <v>40</v>
      </c>
      <c r="B2187" s="32" t="str">
        <f>VLOOKUP(K2187,'Tables to Convert'!$B$4:$C$19,2,FALSE)</f>
        <v>High School Diploma</v>
      </c>
      <c r="C2187" s="33">
        <f t="shared" si="138"/>
        <v>18000</v>
      </c>
      <c r="D2187" s="32" t="str">
        <f>VLOOKUP(L2187,'Tables to Convert'!$E$3:$F$7,2,FALSE)</f>
        <v>White</v>
      </c>
      <c r="E2187" s="32" t="str">
        <f>VLOOKUP(M2187,'Tables to Convert'!$H$3:$I$5,2,FALSE)</f>
        <v>Male</v>
      </c>
      <c r="F2187" s="32" t="str">
        <f>VLOOKUP(N2187,'Tables to Convert'!$K$3:$L$8,2,FALSE)</f>
        <v>Indiana</v>
      </c>
      <c r="G2187" s="40">
        <f t="shared" si="139"/>
        <v>38</v>
      </c>
      <c r="H2187" s="34">
        <f t="shared" si="140"/>
        <v>3</v>
      </c>
      <c r="I2187" s="12">
        <v>40</v>
      </c>
      <c r="J2187" s="12">
        <v>38</v>
      </c>
      <c r="K2187" s="12">
        <v>39</v>
      </c>
      <c r="L2187" s="12">
        <v>1</v>
      </c>
      <c r="M2187" s="12">
        <v>1</v>
      </c>
      <c r="N2187" s="12">
        <v>32</v>
      </c>
      <c r="O2187" s="12">
        <v>3</v>
      </c>
      <c r="P2187" s="26">
        <v>18000</v>
      </c>
      <c r="Q2187" s="28">
        <v>847564126</v>
      </c>
      <c r="R2187"/>
      <c r="S2187"/>
    </row>
    <row r="2188" spans="1:19">
      <c r="A2188" s="31">
        <f t="shared" si="137"/>
        <v>40</v>
      </c>
      <c r="B2188" s="32" t="str">
        <f>VLOOKUP(K2188,'Tables to Convert'!$B$4:$C$19,2,FALSE)</f>
        <v>Some College</v>
      </c>
      <c r="C2188" s="33">
        <f t="shared" si="138"/>
        <v>19000</v>
      </c>
      <c r="D2188" s="32" t="str">
        <f>VLOOKUP(L2188,'Tables to Convert'!$E$3:$F$7,2,FALSE)</f>
        <v>White</v>
      </c>
      <c r="E2188" s="32" t="str">
        <f>VLOOKUP(M2188,'Tables to Convert'!$H$3:$I$5,2,FALSE)</f>
        <v>Female</v>
      </c>
      <c r="F2188" s="32" t="str">
        <f>VLOOKUP(N2188,'Tables to Convert'!$K$3:$L$8,2,FALSE)</f>
        <v>Indiana</v>
      </c>
      <c r="G2188" s="40">
        <f t="shared" si="139"/>
        <v>45</v>
      </c>
      <c r="H2188" s="34">
        <f t="shared" si="140"/>
        <v>3</v>
      </c>
      <c r="I2188" s="12">
        <v>40</v>
      </c>
      <c r="J2188" s="12">
        <v>45</v>
      </c>
      <c r="K2188" s="12">
        <v>43</v>
      </c>
      <c r="L2188" s="12">
        <v>1</v>
      </c>
      <c r="M2188" s="12">
        <v>2</v>
      </c>
      <c r="N2188" s="12">
        <v>32</v>
      </c>
      <c r="O2188" s="12">
        <v>3</v>
      </c>
      <c r="P2188" s="26">
        <v>19000</v>
      </c>
      <c r="Q2188" s="28">
        <v>29129826</v>
      </c>
      <c r="R2188"/>
      <c r="S2188"/>
    </row>
    <row r="2189" spans="1:19">
      <c r="A2189" s="31">
        <f t="shared" si="137"/>
        <v>50</v>
      </c>
      <c r="B2189" s="32" t="str">
        <f>VLOOKUP(K2189,'Tables to Convert'!$B$4:$C$19,2,FALSE)</f>
        <v>Some College</v>
      </c>
      <c r="C2189" s="33">
        <f t="shared" si="138"/>
        <v>41500</v>
      </c>
      <c r="D2189" s="32" t="str">
        <f>VLOOKUP(L2189,'Tables to Convert'!$E$3:$F$7,2,FALSE)</f>
        <v>White</v>
      </c>
      <c r="E2189" s="32" t="str">
        <f>VLOOKUP(M2189,'Tables to Convert'!$H$3:$I$5,2,FALSE)</f>
        <v>Male</v>
      </c>
      <c r="F2189" s="32" t="str">
        <f>VLOOKUP(N2189,'Tables to Convert'!$K$3:$L$8,2,FALSE)</f>
        <v>Indiana</v>
      </c>
      <c r="G2189" s="40">
        <f t="shared" si="139"/>
        <v>41</v>
      </c>
      <c r="H2189" s="34">
        <f t="shared" si="140"/>
        <v>4</v>
      </c>
      <c r="I2189" s="12">
        <v>50</v>
      </c>
      <c r="J2189" s="12">
        <v>41</v>
      </c>
      <c r="K2189" s="12">
        <v>40</v>
      </c>
      <c r="L2189" s="12">
        <v>1</v>
      </c>
      <c r="M2189" s="12">
        <v>1</v>
      </c>
      <c r="N2189" s="12">
        <v>32</v>
      </c>
      <c r="O2189" s="12">
        <v>4</v>
      </c>
      <c r="P2189" s="26">
        <v>41500</v>
      </c>
      <c r="Q2189" s="28">
        <v>85432677</v>
      </c>
      <c r="R2189"/>
      <c r="S2189"/>
    </row>
    <row r="2190" spans="1:19">
      <c r="A2190" s="31">
        <f t="shared" si="137"/>
        <v>40</v>
      </c>
      <c r="B2190" s="32" t="str">
        <f>VLOOKUP(K2190,'Tables to Convert'!$B$4:$C$19,2,FALSE)</f>
        <v>Some College</v>
      </c>
      <c r="C2190" s="33">
        <f t="shared" si="138"/>
        <v>33000</v>
      </c>
      <c r="D2190" s="32" t="str">
        <f>VLOOKUP(L2190,'Tables to Convert'!$E$3:$F$7,2,FALSE)</f>
        <v>White</v>
      </c>
      <c r="E2190" s="32" t="str">
        <f>VLOOKUP(M2190,'Tables to Convert'!$H$3:$I$5,2,FALSE)</f>
        <v>Female</v>
      </c>
      <c r="F2190" s="32" t="str">
        <f>VLOOKUP(N2190,'Tables to Convert'!$K$3:$L$8,2,FALSE)</f>
        <v>Indiana</v>
      </c>
      <c r="G2190" s="40">
        <f t="shared" si="139"/>
        <v>39</v>
      </c>
      <c r="H2190" s="34">
        <f t="shared" si="140"/>
        <v>4</v>
      </c>
      <c r="I2190" s="12">
        <v>40</v>
      </c>
      <c r="J2190" s="12">
        <v>39</v>
      </c>
      <c r="K2190" s="12">
        <v>41</v>
      </c>
      <c r="L2190" s="12">
        <v>1</v>
      </c>
      <c r="M2190" s="12">
        <v>2</v>
      </c>
      <c r="N2190" s="12">
        <v>32</v>
      </c>
      <c r="O2190" s="12">
        <v>4</v>
      </c>
      <c r="P2190" s="26">
        <v>33000</v>
      </c>
      <c r="Q2190" s="28">
        <v>226037006</v>
      </c>
      <c r="R2190"/>
      <c r="S2190"/>
    </row>
    <row r="2191" spans="1:19">
      <c r="A2191" s="31">
        <f t="shared" si="137"/>
        <v>40</v>
      </c>
      <c r="B2191" s="32" t="str">
        <f>VLOOKUP(K2191,'Tables to Convert'!$B$4:$C$19,2,FALSE)</f>
        <v>High School Diploma</v>
      </c>
      <c r="C2191" s="33">
        <f t="shared" si="138"/>
        <v>27000</v>
      </c>
      <c r="D2191" s="32" t="str">
        <f>VLOOKUP(L2191,'Tables to Convert'!$E$3:$F$7,2,FALSE)</f>
        <v>White</v>
      </c>
      <c r="E2191" s="32" t="str">
        <f>VLOOKUP(M2191,'Tables to Convert'!$H$3:$I$5,2,FALSE)</f>
        <v>Male</v>
      </c>
      <c r="F2191" s="32" t="str">
        <f>VLOOKUP(N2191,'Tables to Convert'!$K$3:$L$8,2,FALSE)</f>
        <v>Indiana</v>
      </c>
      <c r="G2191" s="40">
        <f t="shared" si="139"/>
        <v>33</v>
      </c>
      <c r="H2191" s="34">
        <f t="shared" si="140"/>
        <v>4</v>
      </c>
      <c r="I2191" s="12">
        <v>40</v>
      </c>
      <c r="J2191" s="12">
        <v>33</v>
      </c>
      <c r="K2191" s="12">
        <v>39</v>
      </c>
      <c r="L2191" s="12">
        <v>1</v>
      </c>
      <c r="M2191" s="12">
        <v>1</v>
      </c>
      <c r="N2191" s="12">
        <v>32</v>
      </c>
      <c r="O2191" s="12">
        <v>4</v>
      </c>
      <c r="P2191" s="26">
        <v>27000</v>
      </c>
      <c r="Q2191" s="28">
        <v>405298730</v>
      </c>
      <c r="R2191"/>
      <c r="S2191"/>
    </row>
    <row r="2192" spans="1:19">
      <c r="A2192" s="31">
        <f t="shared" si="137"/>
        <v>50</v>
      </c>
      <c r="B2192" s="32" t="str">
        <f>VLOOKUP(K2192,'Tables to Convert'!$B$4:$C$19,2,FALSE)</f>
        <v>Some College</v>
      </c>
      <c r="C2192" s="33">
        <f t="shared" si="138"/>
        <v>84000</v>
      </c>
      <c r="D2192" s="32" t="str">
        <f>VLOOKUP(L2192,'Tables to Convert'!$E$3:$F$7,2,FALSE)</f>
        <v>White</v>
      </c>
      <c r="E2192" s="32" t="str">
        <f>VLOOKUP(M2192,'Tables to Convert'!$H$3:$I$5,2,FALSE)</f>
        <v>Male</v>
      </c>
      <c r="F2192" s="32" t="str">
        <f>VLOOKUP(N2192,'Tables to Convert'!$K$3:$L$8,2,FALSE)</f>
        <v>Illinois</v>
      </c>
      <c r="G2192" s="40">
        <f t="shared" si="139"/>
        <v>51</v>
      </c>
      <c r="H2192" s="34">
        <f t="shared" si="140"/>
        <v>4</v>
      </c>
      <c r="I2192" s="12">
        <v>50</v>
      </c>
      <c r="J2192" s="12">
        <v>51</v>
      </c>
      <c r="K2192" s="12">
        <v>40</v>
      </c>
      <c r="L2192" s="12">
        <v>1</v>
      </c>
      <c r="M2192" s="12">
        <v>1</v>
      </c>
      <c r="N2192" s="12">
        <v>33</v>
      </c>
      <c r="O2192" s="12">
        <v>4</v>
      </c>
      <c r="P2192" s="26">
        <v>84000</v>
      </c>
      <c r="Q2192" s="28">
        <v>244104404</v>
      </c>
      <c r="R2192"/>
      <c r="S2192"/>
    </row>
    <row r="2193" spans="1:19">
      <c r="A2193" s="31">
        <f t="shared" si="137"/>
        <v>40</v>
      </c>
      <c r="B2193" s="32" t="str">
        <f>VLOOKUP(K2193,'Tables to Convert'!$B$4:$C$19,2,FALSE)</f>
        <v>Some College</v>
      </c>
      <c r="C2193" s="33">
        <f t="shared" si="138"/>
        <v>32000</v>
      </c>
      <c r="D2193" s="32" t="str">
        <f>VLOOKUP(L2193,'Tables to Convert'!$E$3:$F$7,2,FALSE)</f>
        <v>White</v>
      </c>
      <c r="E2193" s="32" t="str">
        <f>VLOOKUP(M2193,'Tables to Convert'!$H$3:$I$5,2,FALSE)</f>
        <v>Male</v>
      </c>
      <c r="F2193" s="32" t="str">
        <f>VLOOKUP(N2193,'Tables to Convert'!$K$3:$L$8,2,FALSE)</f>
        <v>Illinois</v>
      </c>
      <c r="G2193" s="40">
        <f t="shared" si="139"/>
        <v>24</v>
      </c>
      <c r="H2193" s="34">
        <f t="shared" si="140"/>
        <v>4</v>
      </c>
      <c r="I2193" s="12">
        <v>40</v>
      </c>
      <c r="J2193" s="12">
        <v>24</v>
      </c>
      <c r="K2193" s="12">
        <v>40</v>
      </c>
      <c r="L2193" s="12">
        <v>1</v>
      </c>
      <c r="M2193" s="12">
        <v>1</v>
      </c>
      <c r="N2193" s="12">
        <v>33</v>
      </c>
      <c r="O2193" s="12">
        <v>4</v>
      </c>
      <c r="P2193" s="26">
        <v>32000</v>
      </c>
      <c r="Q2193" s="28">
        <v>868922845</v>
      </c>
      <c r="R2193"/>
      <c r="S2193"/>
    </row>
    <row r="2194" spans="1:19">
      <c r="A2194" s="31">
        <f t="shared" si="137"/>
        <v>40</v>
      </c>
      <c r="B2194" s="32" t="str">
        <f>VLOOKUP(K2194,'Tables to Convert'!$B$4:$C$19,2,FALSE)</f>
        <v>Some College</v>
      </c>
      <c r="C2194" s="33">
        <f t="shared" si="138"/>
        <v>21000</v>
      </c>
      <c r="D2194" s="32" t="str">
        <f>VLOOKUP(L2194,'Tables to Convert'!$E$3:$F$7,2,FALSE)</f>
        <v>White</v>
      </c>
      <c r="E2194" s="32" t="str">
        <f>VLOOKUP(M2194,'Tables to Convert'!$H$3:$I$5,2,FALSE)</f>
        <v>Female</v>
      </c>
      <c r="F2194" s="32" t="str">
        <f>VLOOKUP(N2194,'Tables to Convert'!$K$3:$L$8,2,FALSE)</f>
        <v>Illinois</v>
      </c>
      <c r="G2194" s="40">
        <f t="shared" si="139"/>
        <v>28</v>
      </c>
      <c r="H2194" s="34">
        <f t="shared" si="140"/>
        <v>8</v>
      </c>
      <c r="I2194" s="12">
        <v>40</v>
      </c>
      <c r="J2194" s="12">
        <v>28</v>
      </c>
      <c r="K2194" s="12">
        <v>42</v>
      </c>
      <c r="L2194" s="12">
        <v>1</v>
      </c>
      <c r="M2194" s="12">
        <v>2</v>
      </c>
      <c r="N2194" s="12">
        <v>33</v>
      </c>
      <c r="O2194" s="12">
        <v>8</v>
      </c>
      <c r="P2194" s="26">
        <v>21000</v>
      </c>
      <c r="Q2194" s="28">
        <v>79748709</v>
      </c>
      <c r="R2194"/>
      <c r="S2194"/>
    </row>
    <row r="2195" spans="1:19">
      <c r="A2195" s="31">
        <f t="shared" si="137"/>
        <v>40</v>
      </c>
      <c r="B2195" s="32" t="str">
        <f>VLOOKUP(K2195,'Tables to Convert'!$B$4:$C$19,2,FALSE)</f>
        <v>Some College</v>
      </c>
      <c r="C2195" s="33">
        <f t="shared" si="138"/>
        <v>23000</v>
      </c>
      <c r="D2195" s="32" t="str">
        <f>VLOOKUP(L2195,'Tables to Convert'!$E$3:$F$7,2,FALSE)</f>
        <v>White</v>
      </c>
      <c r="E2195" s="32" t="str">
        <f>VLOOKUP(M2195,'Tables to Convert'!$H$3:$I$5,2,FALSE)</f>
        <v>Male</v>
      </c>
      <c r="F2195" s="32" t="str">
        <f>VLOOKUP(N2195,'Tables to Convert'!$K$3:$L$8,2,FALSE)</f>
        <v>Illinois</v>
      </c>
      <c r="G2195" s="40">
        <f t="shared" si="139"/>
        <v>27</v>
      </c>
      <c r="H2195" s="34">
        <f t="shared" si="140"/>
        <v>8</v>
      </c>
      <c r="I2195" s="12">
        <v>40</v>
      </c>
      <c r="J2195" s="12">
        <v>27</v>
      </c>
      <c r="K2195" s="12">
        <v>43</v>
      </c>
      <c r="L2195" s="12">
        <v>1</v>
      </c>
      <c r="M2195" s="12">
        <v>1</v>
      </c>
      <c r="N2195" s="12">
        <v>33</v>
      </c>
      <c r="O2195" s="12">
        <v>8</v>
      </c>
      <c r="P2195" s="26">
        <v>23000</v>
      </c>
      <c r="Q2195" s="28">
        <v>775908817</v>
      </c>
      <c r="R2195"/>
      <c r="S2195"/>
    </row>
    <row r="2196" spans="1:19">
      <c r="A2196" s="31">
        <f t="shared" si="137"/>
        <v>38</v>
      </c>
      <c r="B2196" s="32" t="str">
        <f>VLOOKUP(K2196,'Tables to Convert'!$B$4:$C$19,2,FALSE)</f>
        <v>Some College</v>
      </c>
      <c r="C2196" s="33">
        <f t="shared" si="138"/>
        <v>28900</v>
      </c>
      <c r="D2196" s="32" t="str">
        <f>VLOOKUP(L2196,'Tables to Convert'!$E$3:$F$7,2,FALSE)</f>
        <v>White</v>
      </c>
      <c r="E2196" s="32" t="str">
        <f>VLOOKUP(M2196,'Tables to Convert'!$H$3:$I$5,2,FALSE)</f>
        <v>Female</v>
      </c>
      <c r="F2196" s="32" t="str">
        <f>VLOOKUP(N2196,'Tables to Convert'!$K$3:$L$8,2,FALSE)</f>
        <v>Illinois</v>
      </c>
      <c r="G2196" s="40">
        <f t="shared" si="139"/>
        <v>29</v>
      </c>
      <c r="H2196" s="34">
        <f t="shared" si="140"/>
        <v>6</v>
      </c>
      <c r="I2196" s="12">
        <v>38</v>
      </c>
      <c r="J2196" s="12">
        <v>29</v>
      </c>
      <c r="K2196" s="12">
        <v>43</v>
      </c>
      <c r="L2196" s="12">
        <v>1</v>
      </c>
      <c r="M2196" s="12">
        <v>2</v>
      </c>
      <c r="N2196" s="12">
        <v>33</v>
      </c>
      <c r="O2196" s="12">
        <v>6</v>
      </c>
      <c r="P2196" s="26">
        <v>28900</v>
      </c>
      <c r="Q2196" s="28">
        <v>769849217</v>
      </c>
      <c r="R2196"/>
      <c r="S2196"/>
    </row>
    <row r="2197" spans="1:19">
      <c r="A2197" s="31">
        <f t="shared" si="137"/>
        <v>40</v>
      </c>
      <c r="B2197" s="32" t="str">
        <f>VLOOKUP(K2197,'Tables to Convert'!$B$4:$C$19,2,FALSE)</f>
        <v>Some College</v>
      </c>
      <c r="C2197" s="33">
        <f t="shared" si="138"/>
        <v>38000</v>
      </c>
      <c r="D2197" s="32" t="str">
        <f>VLOOKUP(L2197,'Tables to Convert'!$E$3:$F$7,2,FALSE)</f>
        <v>White</v>
      </c>
      <c r="E2197" s="32" t="str">
        <f>VLOOKUP(M2197,'Tables to Convert'!$H$3:$I$5,2,FALSE)</f>
        <v>Male</v>
      </c>
      <c r="F2197" s="32" t="str">
        <f>VLOOKUP(N2197,'Tables to Convert'!$K$3:$L$8,2,FALSE)</f>
        <v>Illinois</v>
      </c>
      <c r="G2197" s="40">
        <f t="shared" si="139"/>
        <v>32</v>
      </c>
      <c r="H2197" s="34">
        <f t="shared" si="140"/>
        <v>6</v>
      </c>
      <c r="I2197" s="12">
        <v>40</v>
      </c>
      <c r="J2197" s="12">
        <v>32</v>
      </c>
      <c r="K2197" s="12">
        <v>40</v>
      </c>
      <c r="L2197" s="12">
        <v>1</v>
      </c>
      <c r="M2197" s="12">
        <v>1</v>
      </c>
      <c r="N2197" s="12">
        <v>33</v>
      </c>
      <c r="O2197" s="12">
        <v>6</v>
      </c>
      <c r="P2197" s="26">
        <v>38000</v>
      </c>
      <c r="Q2197" s="28">
        <v>166895336</v>
      </c>
      <c r="R2197"/>
      <c r="S2197"/>
    </row>
    <row r="2198" spans="1:19">
      <c r="A2198" s="31">
        <f t="shared" si="137"/>
        <v>40</v>
      </c>
      <c r="B2198" s="32" t="str">
        <f>VLOOKUP(K2198,'Tables to Convert'!$B$4:$C$19,2,FALSE)</f>
        <v>Some College</v>
      </c>
      <c r="C2198" s="33">
        <f t="shared" si="138"/>
        <v>44000</v>
      </c>
      <c r="D2198" s="32" t="str">
        <f>VLOOKUP(L2198,'Tables to Convert'!$E$3:$F$7,2,FALSE)</f>
        <v>White</v>
      </c>
      <c r="E2198" s="32" t="str">
        <f>VLOOKUP(M2198,'Tables to Convert'!$H$3:$I$5,2,FALSE)</f>
        <v>Male</v>
      </c>
      <c r="F2198" s="32" t="str">
        <f>VLOOKUP(N2198,'Tables to Convert'!$K$3:$L$8,2,FALSE)</f>
        <v>Illinois</v>
      </c>
      <c r="G2198" s="40">
        <f t="shared" si="139"/>
        <v>64</v>
      </c>
      <c r="H2198" s="34">
        <f t="shared" si="140"/>
        <v>3</v>
      </c>
      <c r="I2198" s="12">
        <v>40</v>
      </c>
      <c r="J2198" s="12">
        <v>64</v>
      </c>
      <c r="K2198" s="12">
        <v>42</v>
      </c>
      <c r="L2198" s="12">
        <v>1</v>
      </c>
      <c r="M2198" s="12">
        <v>1</v>
      </c>
      <c r="N2198" s="12">
        <v>33</v>
      </c>
      <c r="O2198" s="12">
        <v>3</v>
      </c>
      <c r="P2198" s="26">
        <v>44000</v>
      </c>
      <c r="Q2198" s="28">
        <v>393526512</v>
      </c>
      <c r="R2198"/>
      <c r="S2198"/>
    </row>
    <row r="2199" spans="1:19">
      <c r="A2199" s="31">
        <f t="shared" si="137"/>
        <v>40</v>
      </c>
      <c r="B2199" s="32" t="str">
        <f>VLOOKUP(K2199,'Tables to Convert'!$B$4:$C$19,2,FALSE)</f>
        <v>High School Diploma</v>
      </c>
      <c r="C2199" s="33">
        <f t="shared" si="138"/>
        <v>29000</v>
      </c>
      <c r="D2199" s="32" t="str">
        <f>VLOOKUP(L2199,'Tables to Convert'!$E$3:$F$7,2,FALSE)</f>
        <v>White</v>
      </c>
      <c r="E2199" s="32" t="str">
        <f>VLOOKUP(M2199,'Tables to Convert'!$H$3:$I$5,2,FALSE)</f>
        <v>Male</v>
      </c>
      <c r="F2199" s="32" t="str">
        <f>VLOOKUP(N2199,'Tables to Convert'!$K$3:$L$8,2,FALSE)</f>
        <v>Illinois</v>
      </c>
      <c r="G2199" s="40">
        <f t="shared" si="139"/>
        <v>35</v>
      </c>
      <c r="H2199" s="34">
        <f t="shared" si="140"/>
        <v>1</v>
      </c>
      <c r="I2199" s="12">
        <v>40</v>
      </c>
      <c r="J2199" s="12">
        <v>35</v>
      </c>
      <c r="K2199" s="12">
        <v>39</v>
      </c>
      <c r="L2199" s="12">
        <v>1</v>
      </c>
      <c r="M2199" s="12">
        <v>1</v>
      </c>
      <c r="N2199" s="12">
        <v>33</v>
      </c>
      <c r="O2199" s="12">
        <v>1</v>
      </c>
      <c r="P2199" s="26">
        <v>29000</v>
      </c>
      <c r="Q2199" s="28">
        <v>370362845</v>
      </c>
      <c r="R2199"/>
      <c r="S2199"/>
    </row>
    <row r="2200" spans="1:19">
      <c r="A2200" s="31">
        <f t="shared" si="137"/>
        <v>38</v>
      </c>
      <c r="B2200" s="32" t="str">
        <f>VLOOKUP(K2200,'Tables to Convert'!$B$4:$C$19,2,FALSE)</f>
        <v>High School Diploma</v>
      </c>
      <c r="C2200" s="33">
        <f t="shared" si="138"/>
        <v>18000</v>
      </c>
      <c r="D2200" s="32" t="str">
        <f>VLOOKUP(L2200,'Tables to Convert'!$E$3:$F$7,2,FALSE)</f>
        <v>White</v>
      </c>
      <c r="E2200" s="32" t="str">
        <f>VLOOKUP(M2200,'Tables to Convert'!$H$3:$I$5,2,FALSE)</f>
        <v>Female</v>
      </c>
      <c r="F2200" s="32" t="str">
        <f>VLOOKUP(N2200,'Tables to Convert'!$K$3:$L$8,2,FALSE)</f>
        <v>Illinois</v>
      </c>
      <c r="G2200" s="40">
        <f t="shared" si="139"/>
        <v>23</v>
      </c>
      <c r="H2200" s="34">
        <f t="shared" si="140"/>
        <v>1</v>
      </c>
      <c r="I2200" s="12">
        <v>38</v>
      </c>
      <c r="J2200" s="12">
        <v>23</v>
      </c>
      <c r="K2200" s="12">
        <v>39</v>
      </c>
      <c r="L2200" s="12">
        <v>1</v>
      </c>
      <c r="M2200" s="12">
        <v>2</v>
      </c>
      <c r="N2200" s="12">
        <v>33</v>
      </c>
      <c r="O2200" s="12">
        <v>1</v>
      </c>
      <c r="P2200" s="26">
        <v>18000</v>
      </c>
      <c r="Q2200" s="28">
        <v>213887117</v>
      </c>
      <c r="R2200"/>
      <c r="S2200"/>
    </row>
    <row r="2201" spans="1:19">
      <c r="A2201" s="31">
        <f t="shared" si="137"/>
        <v>38</v>
      </c>
      <c r="B2201" s="32" t="str">
        <f>VLOOKUP(K2201,'Tables to Convert'!$B$4:$C$19,2,FALSE)</f>
        <v>High School Diploma</v>
      </c>
      <c r="C2201" s="33">
        <f t="shared" si="138"/>
        <v>23000</v>
      </c>
      <c r="D2201" s="32" t="str">
        <f>VLOOKUP(L2201,'Tables to Convert'!$E$3:$F$7,2,FALSE)</f>
        <v>White</v>
      </c>
      <c r="E2201" s="32" t="str">
        <f>VLOOKUP(M2201,'Tables to Convert'!$H$3:$I$5,2,FALSE)</f>
        <v>Male</v>
      </c>
      <c r="F2201" s="32" t="str">
        <f>VLOOKUP(N2201,'Tables to Convert'!$K$3:$L$8,2,FALSE)</f>
        <v>Illinois</v>
      </c>
      <c r="G2201" s="40">
        <f t="shared" si="139"/>
        <v>60</v>
      </c>
      <c r="H2201" s="34">
        <f t="shared" si="140"/>
        <v>4</v>
      </c>
      <c r="I2201" s="12">
        <v>38</v>
      </c>
      <c r="J2201" s="12">
        <v>60</v>
      </c>
      <c r="K2201" s="12">
        <v>39</v>
      </c>
      <c r="L2201" s="12">
        <v>1</v>
      </c>
      <c r="M2201" s="12">
        <v>1</v>
      </c>
      <c r="N2201" s="12">
        <v>33</v>
      </c>
      <c r="O2201" s="12">
        <v>4</v>
      </c>
      <c r="P2201" s="26">
        <v>23000</v>
      </c>
      <c r="Q2201" s="28">
        <v>842969157</v>
      </c>
      <c r="R2201"/>
      <c r="S2201"/>
    </row>
    <row r="2202" spans="1:19">
      <c r="A2202" s="31">
        <f t="shared" si="137"/>
        <v>38</v>
      </c>
      <c r="B2202" s="32" t="str">
        <f>VLOOKUP(K2202,'Tables to Convert'!$B$4:$C$19,2,FALSE)</f>
        <v>High School Diploma</v>
      </c>
      <c r="C2202" s="33">
        <f t="shared" si="138"/>
        <v>43000</v>
      </c>
      <c r="D2202" s="32" t="str">
        <f>VLOOKUP(L2202,'Tables to Convert'!$E$3:$F$7,2,FALSE)</f>
        <v>White</v>
      </c>
      <c r="E2202" s="32" t="str">
        <f>VLOOKUP(M2202,'Tables to Convert'!$H$3:$I$5,2,FALSE)</f>
        <v>Female</v>
      </c>
      <c r="F2202" s="32" t="str">
        <f>VLOOKUP(N2202,'Tables to Convert'!$K$3:$L$8,2,FALSE)</f>
        <v>Illinois</v>
      </c>
      <c r="G2202" s="40">
        <f t="shared" si="139"/>
        <v>60</v>
      </c>
      <c r="H2202" s="34">
        <f t="shared" si="140"/>
        <v>4</v>
      </c>
      <c r="I2202" s="12">
        <v>38</v>
      </c>
      <c r="J2202" s="12">
        <v>60</v>
      </c>
      <c r="K2202" s="12">
        <v>39</v>
      </c>
      <c r="L2202" s="12">
        <v>1</v>
      </c>
      <c r="M2202" s="12">
        <v>2</v>
      </c>
      <c r="N2202" s="12">
        <v>33</v>
      </c>
      <c r="O2202" s="12">
        <v>4</v>
      </c>
      <c r="P2202" s="26">
        <v>43000</v>
      </c>
      <c r="Q2202" s="28">
        <v>261851445</v>
      </c>
      <c r="R2202"/>
      <c r="S2202"/>
    </row>
    <row r="2203" spans="1:19">
      <c r="A2203" s="31">
        <f t="shared" si="137"/>
        <v>40</v>
      </c>
      <c r="B2203" s="32" t="str">
        <f>VLOOKUP(K2203,'Tables to Convert'!$B$4:$C$19,2,FALSE)</f>
        <v>Some College</v>
      </c>
      <c r="C2203" s="33">
        <f t="shared" si="138"/>
        <v>16000</v>
      </c>
      <c r="D2203" s="32" t="str">
        <f>VLOOKUP(L2203,'Tables to Convert'!$E$3:$F$7,2,FALSE)</f>
        <v>White</v>
      </c>
      <c r="E2203" s="32" t="str">
        <f>VLOOKUP(M2203,'Tables to Convert'!$H$3:$I$5,2,FALSE)</f>
        <v>Male</v>
      </c>
      <c r="F2203" s="32" t="str">
        <f>VLOOKUP(N2203,'Tables to Convert'!$K$3:$L$8,2,FALSE)</f>
        <v>Illinois</v>
      </c>
      <c r="G2203" s="40">
        <f t="shared" si="139"/>
        <v>25</v>
      </c>
      <c r="H2203" s="34">
        <f t="shared" si="140"/>
        <v>7</v>
      </c>
      <c r="I2203" s="12">
        <v>40</v>
      </c>
      <c r="J2203" s="12">
        <v>25</v>
      </c>
      <c r="K2203" s="12">
        <v>40</v>
      </c>
      <c r="L2203" s="12">
        <v>1</v>
      </c>
      <c r="M2203" s="12">
        <v>1</v>
      </c>
      <c r="N2203" s="12">
        <v>33</v>
      </c>
      <c r="O2203" s="12">
        <v>7</v>
      </c>
      <c r="P2203" s="26">
        <v>16000</v>
      </c>
      <c r="Q2203" s="28">
        <v>866373809</v>
      </c>
      <c r="R2203"/>
      <c r="S2203"/>
    </row>
    <row r="2204" spans="1:19">
      <c r="A2204" s="31">
        <f t="shared" si="137"/>
        <v>40</v>
      </c>
      <c r="B2204" s="32" t="str">
        <f>VLOOKUP(K2204,'Tables to Convert'!$B$4:$C$19,2,FALSE)</f>
        <v>Some College</v>
      </c>
      <c r="C2204" s="33">
        <f t="shared" si="138"/>
        <v>26000</v>
      </c>
      <c r="D2204" s="32" t="str">
        <f>VLOOKUP(L2204,'Tables to Convert'!$E$3:$F$7,2,FALSE)</f>
        <v>White</v>
      </c>
      <c r="E2204" s="32" t="str">
        <f>VLOOKUP(M2204,'Tables to Convert'!$H$3:$I$5,2,FALSE)</f>
        <v>Male</v>
      </c>
      <c r="F2204" s="32" t="str">
        <f>VLOOKUP(N2204,'Tables to Convert'!$K$3:$L$8,2,FALSE)</f>
        <v>Illinois</v>
      </c>
      <c r="G2204" s="40">
        <f t="shared" si="139"/>
        <v>28</v>
      </c>
      <c r="H2204" s="34">
        <f t="shared" si="140"/>
        <v>7</v>
      </c>
      <c r="I2204" s="12">
        <v>40</v>
      </c>
      <c r="J2204" s="12">
        <v>28</v>
      </c>
      <c r="K2204" s="12">
        <v>43</v>
      </c>
      <c r="L2204" s="12">
        <v>1</v>
      </c>
      <c r="M2204" s="12">
        <v>1</v>
      </c>
      <c r="N2204" s="12">
        <v>33</v>
      </c>
      <c r="O2204" s="12">
        <v>7</v>
      </c>
      <c r="P2204" s="26">
        <v>26000</v>
      </c>
      <c r="Q2204" s="28">
        <v>614618776</v>
      </c>
      <c r="R2204"/>
      <c r="S2204"/>
    </row>
    <row r="2205" spans="1:19">
      <c r="A2205" s="31">
        <f t="shared" si="137"/>
        <v>40</v>
      </c>
      <c r="B2205" s="32" t="str">
        <f>VLOOKUP(K2205,'Tables to Convert'!$B$4:$C$19,2,FALSE)</f>
        <v>Some College</v>
      </c>
      <c r="C2205" s="33">
        <f t="shared" si="138"/>
        <v>32000</v>
      </c>
      <c r="D2205" s="32" t="str">
        <f>VLOOKUP(L2205,'Tables to Convert'!$E$3:$F$7,2,FALSE)</f>
        <v>White</v>
      </c>
      <c r="E2205" s="32" t="str">
        <f>VLOOKUP(M2205,'Tables to Convert'!$H$3:$I$5,2,FALSE)</f>
        <v>Female</v>
      </c>
      <c r="F2205" s="32" t="str">
        <f>VLOOKUP(N2205,'Tables to Convert'!$K$3:$L$8,2,FALSE)</f>
        <v>Illinois</v>
      </c>
      <c r="G2205" s="40">
        <f t="shared" si="139"/>
        <v>41</v>
      </c>
      <c r="H2205" s="34">
        <f t="shared" si="140"/>
        <v>5</v>
      </c>
      <c r="I2205" s="12">
        <v>40</v>
      </c>
      <c r="J2205" s="12">
        <v>41</v>
      </c>
      <c r="K2205" s="12">
        <v>43</v>
      </c>
      <c r="L2205" s="12">
        <v>1</v>
      </c>
      <c r="M2205" s="12">
        <v>2</v>
      </c>
      <c r="N2205" s="12">
        <v>33</v>
      </c>
      <c r="O2205" s="12">
        <v>5</v>
      </c>
      <c r="P2205" s="26">
        <v>32000</v>
      </c>
      <c r="Q2205" s="28">
        <v>296531041</v>
      </c>
      <c r="R2205"/>
      <c r="S2205"/>
    </row>
    <row r="2206" spans="1:19">
      <c r="A2206" s="31">
        <f t="shared" si="137"/>
        <v>65</v>
      </c>
      <c r="B2206" s="32" t="str">
        <f>VLOOKUP(K2206,'Tables to Convert'!$B$4:$C$19,2,FALSE)</f>
        <v>High School Diploma</v>
      </c>
      <c r="C2206" s="33">
        <f t="shared" si="138"/>
        <v>0</v>
      </c>
      <c r="D2206" s="32" t="str">
        <f>VLOOKUP(L2206,'Tables to Convert'!$E$3:$F$7,2,FALSE)</f>
        <v>Black</v>
      </c>
      <c r="E2206" s="32" t="str">
        <f>VLOOKUP(M2206,'Tables to Convert'!$H$3:$I$5,2,FALSE)</f>
        <v>Male</v>
      </c>
      <c r="F2206" s="32" t="str">
        <f>VLOOKUP(N2206,'Tables to Convert'!$K$3:$L$8,2,FALSE)</f>
        <v>Illinois</v>
      </c>
      <c r="G2206" s="40">
        <f t="shared" si="139"/>
        <v>42</v>
      </c>
      <c r="H2206" s="34">
        <f t="shared" si="140"/>
        <v>5</v>
      </c>
      <c r="I2206" s="12">
        <v>65</v>
      </c>
      <c r="J2206" s="12">
        <v>42</v>
      </c>
      <c r="K2206" s="12">
        <v>39</v>
      </c>
      <c r="L2206" s="12">
        <v>2</v>
      </c>
      <c r="M2206" s="12">
        <v>1</v>
      </c>
      <c r="N2206" s="12">
        <v>33</v>
      </c>
      <c r="O2206" s="12">
        <v>5</v>
      </c>
      <c r="P2206" s="26">
        <v>0</v>
      </c>
      <c r="Q2206" s="28">
        <v>918588090</v>
      </c>
      <c r="R2206"/>
      <c r="S2206"/>
    </row>
    <row r="2207" spans="1:19">
      <c r="A2207" s="31">
        <f t="shared" si="137"/>
        <v>45</v>
      </c>
      <c r="B2207" s="32" t="str">
        <f>VLOOKUP(K2207,'Tables to Convert'!$B$4:$C$19,2,FALSE)</f>
        <v>9th Grade</v>
      </c>
      <c r="C2207" s="33">
        <f t="shared" si="138"/>
        <v>0</v>
      </c>
      <c r="D2207" s="32" t="str">
        <f>VLOOKUP(L2207,'Tables to Convert'!$E$3:$F$7,2,FALSE)</f>
        <v>White</v>
      </c>
      <c r="E2207" s="32" t="str">
        <f>VLOOKUP(M2207,'Tables to Convert'!$H$3:$I$5,2,FALSE)</f>
        <v>Male</v>
      </c>
      <c r="F2207" s="32" t="str">
        <f>VLOOKUP(N2207,'Tables to Convert'!$K$3:$L$8,2,FALSE)</f>
        <v>Illinois</v>
      </c>
      <c r="G2207" s="40">
        <f t="shared" si="139"/>
        <v>62</v>
      </c>
      <c r="H2207" s="34">
        <f t="shared" si="140"/>
        <v>4</v>
      </c>
      <c r="I2207" s="12">
        <v>45</v>
      </c>
      <c r="J2207" s="12">
        <v>62</v>
      </c>
      <c r="K2207" s="12">
        <v>35</v>
      </c>
      <c r="L2207" s="12">
        <v>1</v>
      </c>
      <c r="M2207" s="12">
        <v>1</v>
      </c>
      <c r="N2207" s="12">
        <v>33</v>
      </c>
      <c r="O2207" s="12">
        <v>4</v>
      </c>
      <c r="P2207" s="26">
        <v>0</v>
      </c>
      <c r="Q2207" s="28">
        <v>989004494</v>
      </c>
      <c r="R2207"/>
      <c r="S2207"/>
    </row>
    <row r="2208" spans="1:19">
      <c r="A2208" s="31">
        <f t="shared" si="137"/>
        <v>50</v>
      </c>
      <c r="B2208" s="32" t="str">
        <f>VLOOKUP(K2208,'Tables to Convert'!$B$4:$C$19,2,FALSE)</f>
        <v>Some College</v>
      </c>
      <c r="C2208" s="33">
        <f t="shared" si="138"/>
        <v>120000</v>
      </c>
      <c r="D2208" s="32" t="str">
        <f>VLOOKUP(L2208,'Tables to Convert'!$E$3:$F$7,2,FALSE)</f>
        <v>White</v>
      </c>
      <c r="E2208" s="32" t="str">
        <f>VLOOKUP(M2208,'Tables to Convert'!$H$3:$I$5,2,FALSE)</f>
        <v>Male</v>
      </c>
      <c r="F2208" s="32" t="str">
        <f>VLOOKUP(N2208,'Tables to Convert'!$K$3:$L$8,2,FALSE)</f>
        <v>Illinois</v>
      </c>
      <c r="G2208" s="40">
        <f t="shared" si="139"/>
        <v>49</v>
      </c>
      <c r="H2208" s="34">
        <f t="shared" si="140"/>
        <v>3</v>
      </c>
      <c r="I2208" s="12">
        <v>50</v>
      </c>
      <c r="J2208" s="12">
        <v>49</v>
      </c>
      <c r="K2208" s="12">
        <v>43</v>
      </c>
      <c r="L2208" s="12">
        <v>1</v>
      </c>
      <c r="M2208" s="12">
        <v>1</v>
      </c>
      <c r="N2208" s="12">
        <v>33</v>
      </c>
      <c r="O2208" s="12">
        <v>3</v>
      </c>
      <c r="P2208" s="26">
        <v>120000</v>
      </c>
      <c r="Q2208" s="28">
        <v>387128212</v>
      </c>
      <c r="R2208"/>
      <c r="S2208"/>
    </row>
    <row r="2209" spans="1:19">
      <c r="A2209" s="31">
        <f t="shared" si="137"/>
        <v>40</v>
      </c>
      <c r="B2209" s="32" t="str">
        <f>VLOOKUP(K2209,'Tables to Convert'!$B$4:$C$19,2,FALSE)</f>
        <v>Some College</v>
      </c>
      <c r="C2209" s="33">
        <f t="shared" si="138"/>
        <v>10000</v>
      </c>
      <c r="D2209" s="32" t="str">
        <f>VLOOKUP(L2209,'Tables to Convert'!$E$3:$F$7,2,FALSE)</f>
        <v>White</v>
      </c>
      <c r="E2209" s="32" t="str">
        <f>VLOOKUP(M2209,'Tables to Convert'!$H$3:$I$5,2,FALSE)</f>
        <v>Female</v>
      </c>
      <c r="F2209" s="32" t="str">
        <f>VLOOKUP(N2209,'Tables to Convert'!$K$3:$L$8,2,FALSE)</f>
        <v>Illinois</v>
      </c>
      <c r="G2209" s="40">
        <f t="shared" si="139"/>
        <v>49</v>
      </c>
      <c r="H2209" s="34">
        <f t="shared" si="140"/>
        <v>3</v>
      </c>
      <c r="I2209" s="12">
        <v>40</v>
      </c>
      <c r="J2209" s="12">
        <v>49</v>
      </c>
      <c r="K2209" s="12">
        <v>43</v>
      </c>
      <c r="L2209" s="12">
        <v>1</v>
      </c>
      <c r="M2209" s="12">
        <v>2</v>
      </c>
      <c r="N2209" s="12">
        <v>33</v>
      </c>
      <c r="O2209" s="12">
        <v>3</v>
      </c>
      <c r="P2209" s="26">
        <v>10000</v>
      </c>
      <c r="Q2209" s="28">
        <v>740004434</v>
      </c>
      <c r="R2209"/>
      <c r="S2209"/>
    </row>
    <row r="2210" spans="1:19">
      <c r="A2210" s="31">
        <f t="shared" si="137"/>
        <v>40</v>
      </c>
      <c r="B2210" s="32" t="str">
        <f>VLOOKUP(K2210,'Tables to Convert'!$B$4:$C$19,2,FALSE)</f>
        <v>Some College</v>
      </c>
      <c r="C2210" s="33">
        <f t="shared" si="138"/>
        <v>23500</v>
      </c>
      <c r="D2210" s="32" t="str">
        <f>VLOOKUP(L2210,'Tables to Convert'!$E$3:$F$7,2,FALSE)</f>
        <v>White</v>
      </c>
      <c r="E2210" s="32" t="str">
        <f>VLOOKUP(M2210,'Tables to Convert'!$H$3:$I$5,2,FALSE)</f>
        <v>Female</v>
      </c>
      <c r="F2210" s="32" t="str">
        <f>VLOOKUP(N2210,'Tables to Convert'!$K$3:$L$8,2,FALSE)</f>
        <v>Illinois</v>
      </c>
      <c r="G2210" s="40">
        <f t="shared" si="139"/>
        <v>62</v>
      </c>
      <c r="H2210" s="34">
        <f t="shared" si="140"/>
        <v>5</v>
      </c>
      <c r="I2210" s="12">
        <v>40</v>
      </c>
      <c r="J2210" s="12">
        <v>62</v>
      </c>
      <c r="K2210" s="12">
        <v>40</v>
      </c>
      <c r="L2210" s="12">
        <v>1</v>
      </c>
      <c r="M2210" s="12">
        <v>2</v>
      </c>
      <c r="N2210" s="12">
        <v>33</v>
      </c>
      <c r="O2210" s="12">
        <v>5</v>
      </c>
      <c r="P2210" s="26">
        <v>23500</v>
      </c>
      <c r="Q2210" s="28">
        <v>933742970</v>
      </c>
      <c r="R2210"/>
      <c r="S2210"/>
    </row>
    <row r="2211" spans="1:19">
      <c r="A2211" s="31">
        <f t="shared" si="137"/>
        <v>40</v>
      </c>
      <c r="B2211" s="32" t="str">
        <f>VLOOKUP(K2211,'Tables to Convert'!$B$4:$C$19,2,FALSE)</f>
        <v>High School Diploma</v>
      </c>
      <c r="C2211" s="33">
        <f t="shared" si="138"/>
        <v>20000</v>
      </c>
      <c r="D2211" s="32" t="str">
        <f>VLOOKUP(L2211,'Tables to Convert'!$E$3:$F$7,2,FALSE)</f>
        <v>White</v>
      </c>
      <c r="E2211" s="32" t="str">
        <f>VLOOKUP(M2211,'Tables to Convert'!$H$3:$I$5,2,FALSE)</f>
        <v>Female</v>
      </c>
      <c r="F2211" s="32" t="str">
        <f>VLOOKUP(N2211,'Tables to Convert'!$K$3:$L$8,2,FALSE)</f>
        <v>Illinois</v>
      </c>
      <c r="G2211" s="40">
        <f t="shared" si="139"/>
        <v>42</v>
      </c>
      <c r="H2211" s="34">
        <f t="shared" si="140"/>
        <v>6</v>
      </c>
      <c r="I2211" s="12">
        <v>40</v>
      </c>
      <c r="J2211" s="12">
        <v>42</v>
      </c>
      <c r="K2211" s="12">
        <v>39</v>
      </c>
      <c r="L2211" s="12">
        <v>1</v>
      </c>
      <c r="M2211" s="12">
        <v>2</v>
      </c>
      <c r="N2211" s="12">
        <v>33</v>
      </c>
      <c r="O2211" s="12">
        <v>6</v>
      </c>
      <c r="P2211" s="26">
        <v>20000</v>
      </c>
      <c r="Q2211" s="28">
        <v>996573328</v>
      </c>
      <c r="R2211"/>
      <c r="S2211"/>
    </row>
    <row r="2212" spans="1:19">
      <c r="A2212" s="31">
        <f t="shared" si="137"/>
        <v>40</v>
      </c>
      <c r="B2212" s="32" t="str">
        <f>VLOOKUP(K2212,'Tables to Convert'!$B$4:$C$19,2,FALSE)</f>
        <v>11th Grade</v>
      </c>
      <c r="C2212" s="33">
        <f t="shared" si="138"/>
        <v>15000</v>
      </c>
      <c r="D2212" s="32" t="str">
        <f>VLOOKUP(L2212,'Tables to Convert'!$E$3:$F$7,2,FALSE)</f>
        <v>White</v>
      </c>
      <c r="E2212" s="32" t="str">
        <f>VLOOKUP(M2212,'Tables to Convert'!$H$3:$I$5,2,FALSE)</f>
        <v>Male</v>
      </c>
      <c r="F2212" s="32" t="str">
        <f>VLOOKUP(N2212,'Tables to Convert'!$K$3:$L$8,2,FALSE)</f>
        <v>Illinois</v>
      </c>
      <c r="G2212" s="40">
        <f t="shared" si="139"/>
        <v>19</v>
      </c>
      <c r="H2212" s="34">
        <f t="shared" si="140"/>
        <v>1</v>
      </c>
      <c r="I2212" s="12">
        <v>40</v>
      </c>
      <c r="J2212" s="12">
        <v>19</v>
      </c>
      <c r="K2212" s="12">
        <v>37</v>
      </c>
      <c r="L2212" s="12">
        <v>1</v>
      </c>
      <c r="M2212" s="12">
        <v>1</v>
      </c>
      <c r="N2212" s="12">
        <v>33</v>
      </c>
      <c r="O2212" s="12">
        <v>1</v>
      </c>
      <c r="P2212" s="26">
        <v>15000</v>
      </c>
      <c r="Q2212" s="28">
        <v>427002912</v>
      </c>
      <c r="R2212"/>
      <c r="S2212"/>
    </row>
    <row r="2213" spans="1:19">
      <c r="A2213" s="31">
        <f t="shared" si="137"/>
        <v>40</v>
      </c>
      <c r="B2213" s="32" t="str">
        <f>VLOOKUP(K2213,'Tables to Convert'!$B$4:$C$19,2,FALSE)</f>
        <v>High School Diploma</v>
      </c>
      <c r="C2213" s="33">
        <f t="shared" si="138"/>
        <v>40000</v>
      </c>
      <c r="D2213" s="32" t="str">
        <f>VLOOKUP(L2213,'Tables to Convert'!$E$3:$F$7,2,FALSE)</f>
        <v>Black</v>
      </c>
      <c r="E2213" s="32" t="str">
        <f>VLOOKUP(M2213,'Tables to Convert'!$H$3:$I$5,2,FALSE)</f>
        <v>Male</v>
      </c>
      <c r="F2213" s="32" t="str">
        <f>VLOOKUP(N2213,'Tables to Convert'!$K$3:$L$8,2,FALSE)</f>
        <v>Illinois</v>
      </c>
      <c r="G2213" s="40">
        <f t="shared" si="139"/>
        <v>38</v>
      </c>
      <c r="H2213" s="34">
        <f t="shared" si="140"/>
        <v>5</v>
      </c>
      <c r="I2213" s="12">
        <v>40</v>
      </c>
      <c r="J2213" s="12">
        <v>38</v>
      </c>
      <c r="K2213" s="12">
        <v>39</v>
      </c>
      <c r="L2213" s="12">
        <v>2</v>
      </c>
      <c r="M2213" s="12">
        <v>1</v>
      </c>
      <c r="N2213" s="12">
        <v>33</v>
      </c>
      <c r="O2213" s="12">
        <v>5</v>
      </c>
      <c r="P2213" s="26">
        <v>40000</v>
      </c>
      <c r="Q2213" s="28">
        <v>906819890</v>
      </c>
      <c r="R2213"/>
      <c r="S2213"/>
    </row>
    <row r="2214" spans="1:19">
      <c r="A2214" s="31">
        <f t="shared" si="137"/>
        <v>45</v>
      </c>
      <c r="B2214" s="32" t="str">
        <f>VLOOKUP(K2214,'Tables to Convert'!$B$4:$C$19,2,FALSE)</f>
        <v>Some College</v>
      </c>
      <c r="C2214" s="33">
        <f t="shared" si="138"/>
        <v>26000</v>
      </c>
      <c r="D2214" s="32" t="str">
        <f>VLOOKUP(L2214,'Tables to Convert'!$E$3:$F$7,2,FALSE)</f>
        <v>Black</v>
      </c>
      <c r="E2214" s="32" t="str">
        <f>VLOOKUP(M2214,'Tables to Convert'!$H$3:$I$5,2,FALSE)</f>
        <v>Female</v>
      </c>
      <c r="F2214" s="32" t="str">
        <f>VLOOKUP(N2214,'Tables to Convert'!$K$3:$L$8,2,FALSE)</f>
        <v>Illinois</v>
      </c>
      <c r="G2214" s="40">
        <f t="shared" si="139"/>
        <v>36</v>
      </c>
      <c r="H2214" s="34">
        <f t="shared" si="140"/>
        <v>5</v>
      </c>
      <c r="I2214" s="12">
        <v>45</v>
      </c>
      <c r="J2214" s="12">
        <v>36</v>
      </c>
      <c r="K2214" s="12">
        <v>43</v>
      </c>
      <c r="L2214" s="12">
        <v>2</v>
      </c>
      <c r="M2214" s="12">
        <v>2</v>
      </c>
      <c r="N2214" s="12">
        <v>33</v>
      </c>
      <c r="O2214" s="12">
        <v>5</v>
      </c>
      <c r="P2214" s="26">
        <v>26000</v>
      </c>
      <c r="Q2214" s="28">
        <v>131591631</v>
      </c>
      <c r="R2214"/>
      <c r="S2214"/>
    </row>
    <row r="2215" spans="1:19">
      <c r="A2215" s="31">
        <f t="shared" si="137"/>
        <v>45</v>
      </c>
      <c r="B2215" s="32" t="str">
        <f>VLOOKUP(K2215,'Tables to Convert'!$B$4:$C$19,2,FALSE)</f>
        <v>10th Grade</v>
      </c>
      <c r="C2215" s="33">
        <f t="shared" si="138"/>
        <v>21000</v>
      </c>
      <c r="D2215" s="32" t="str">
        <f>VLOOKUP(L2215,'Tables to Convert'!$E$3:$F$7,2,FALSE)</f>
        <v>White</v>
      </c>
      <c r="E2215" s="32" t="str">
        <f>VLOOKUP(M2215,'Tables to Convert'!$H$3:$I$5,2,FALSE)</f>
        <v>Female</v>
      </c>
      <c r="F2215" s="32" t="str">
        <f>VLOOKUP(N2215,'Tables to Convert'!$K$3:$L$8,2,FALSE)</f>
        <v>Illinois</v>
      </c>
      <c r="G2215" s="40">
        <f t="shared" si="139"/>
        <v>47</v>
      </c>
      <c r="H2215" s="34">
        <f t="shared" si="140"/>
        <v>2</v>
      </c>
      <c r="I2215" s="12">
        <v>45</v>
      </c>
      <c r="J2215" s="12">
        <v>47</v>
      </c>
      <c r="K2215" s="12">
        <v>36</v>
      </c>
      <c r="L2215" s="12">
        <v>1</v>
      </c>
      <c r="M2215" s="12">
        <v>2</v>
      </c>
      <c r="N2215" s="12">
        <v>33</v>
      </c>
      <c r="O2215" s="12">
        <v>2</v>
      </c>
      <c r="P2215" s="26">
        <v>21000</v>
      </c>
      <c r="Q2215" s="28">
        <v>679865412</v>
      </c>
      <c r="R2215"/>
      <c r="S2215"/>
    </row>
    <row r="2216" spans="1:19">
      <c r="A2216" s="31">
        <f t="shared" si="137"/>
        <v>40</v>
      </c>
      <c r="B2216" s="32" t="str">
        <f>VLOOKUP(K2216,'Tables to Convert'!$B$4:$C$19,2,FALSE)</f>
        <v>High School Diploma</v>
      </c>
      <c r="C2216" s="33">
        <f t="shared" si="138"/>
        <v>29000</v>
      </c>
      <c r="D2216" s="32" t="str">
        <f>VLOOKUP(L2216,'Tables to Convert'!$E$3:$F$7,2,FALSE)</f>
        <v>White</v>
      </c>
      <c r="E2216" s="32" t="str">
        <f>VLOOKUP(M2216,'Tables to Convert'!$H$3:$I$5,2,FALSE)</f>
        <v>Male</v>
      </c>
      <c r="F2216" s="32" t="str">
        <f>VLOOKUP(N2216,'Tables to Convert'!$K$3:$L$8,2,FALSE)</f>
        <v>Illinois</v>
      </c>
      <c r="G2216" s="40">
        <f t="shared" si="139"/>
        <v>33</v>
      </c>
      <c r="H2216" s="34">
        <f t="shared" si="140"/>
        <v>8</v>
      </c>
      <c r="I2216" s="12">
        <v>40</v>
      </c>
      <c r="J2216" s="12">
        <v>33</v>
      </c>
      <c r="K2216" s="12">
        <v>39</v>
      </c>
      <c r="L2216" s="12">
        <v>1</v>
      </c>
      <c r="M2216" s="12">
        <v>1</v>
      </c>
      <c r="N2216" s="12">
        <v>33</v>
      </c>
      <c r="O2216" s="12">
        <v>8</v>
      </c>
      <c r="P2216" s="26">
        <v>29000</v>
      </c>
      <c r="Q2216" s="28">
        <v>972036048</v>
      </c>
      <c r="R2216"/>
      <c r="S2216"/>
    </row>
    <row r="2217" spans="1:19">
      <c r="A2217" s="31">
        <f t="shared" si="137"/>
        <v>35</v>
      </c>
      <c r="B2217" s="32" t="str">
        <f>VLOOKUP(K2217,'Tables to Convert'!$B$4:$C$19,2,FALSE)</f>
        <v>High School Diploma</v>
      </c>
      <c r="C2217" s="33">
        <f t="shared" si="138"/>
        <v>4073</v>
      </c>
      <c r="D2217" s="32" t="str">
        <f>VLOOKUP(L2217,'Tables to Convert'!$E$3:$F$7,2,FALSE)</f>
        <v>White</v>
      </c>
      <c r="E2217" s="32" t="str">
        <f>VLOOKUP(M2217,'Tables to Convert'!$H$3:$I$5,2,FALSE)</f>
        <v>Male</v>
      </c>
      <c r="F2217" s="32" t="str">
        <f>VLOOKUP(N2217,'Tables to Convert'!$K$3:$L$8,2,FALSE)</f>
        <v>Illinois</v>
      </c>
      <c r="G2217" s="40">
        <f t="shared" si="139"/>
        <v>44</v>
      </c>
      <c r="H2217" s="34">
        <f t="shared" si="140"/>
        <v>7</v>
      </c>
      <c r="I2217" s="12">
        <v>35</v>
      </c>
      <c r="J2217" s="12">
        <v>44</v>
      </c>
      <c r="K2217" s="12">
        <v>39</v>
      </c>
      <c r="L2217" s="12">
        <v>1</v>
      </c>
      <c r="M2217" s="12">
        <v>1</v>
      </c>
      <c r="N2217" s="12">
        <v>33</v>
      </c>
      <c r="O2217" s="12">
        <v>7</v>
      </c>
      <c r="P2217" s="26">
        <v>4073</v>
      </c>
      <c r="Q2217" s="28">
        <v>354984773</v>
      </c>
      <c r="R2217"/>
      <c r="S2217"/>
    </row>
    <row r="2218" spans="1:19">
      <c r="A2218" s="31">
        <f t="shared" si="137"/>
        <v>40</v>
      </c>
      <c r="B2218" s="32" t="str">
        <f>VLOOKUP(K2218,'Tables to Convert'!$B$4:$C$19,2,FALSE)</f>
        <v>High School Diploma</v>
      </c>
      <c r="C2218" s="33">
        <f t="shared" si="138"/>
        <v>11303</v>
      </c>
      <c r="D2218" s="32" t="str">
        <f>VLOOKUP(L2218,'Tables to Convert'!$E$3:$F$7,2,FALSE)</f>
        <v>White</v>
      </c>
      <c r="E2218" s="32" t="str">
        <f>VLOOKUP(M2218,'Tables to Convert'!$H$3:$I$5,2,FALSE)</f>
        <v>Female</v>
      </c>
      <c r="F2218" s="32" t="str">
        <f>VLOOKUP(N2218,'Tables to Convert'!$K$3:$L$8,2,FALSE)</f>
        <v>Illinois</v>
      </c>
      <c r="G2218" s="40">
        <f t="shared" si="139"/>
        <v>39</v>
      </c>
      <c r="H2218" s="34">
        <f t="shared" si="140"/>
        <v>7</v>
      </c>
      <c r="I2218" s="12">
        <v>40</v>
      </c>
      <c r="J2218" s="12">
        <v>39</v>
      </c>
      <c r="K2218" s="12">
        <v>39</v>
      </c>
      <c r="L2218" s="12">
        <v>1</v>
      </c>
      <c r="M2218" s="12">
        <v>2</v>
      </c>
      <c r="N2218" s="12">
        <v>33</v>
      </c>
      <c r="O2218" s="12">
        <v>7</v>
      </c>
      <c r="P2218" s="26">
        <v>11303</v>
      </c>
      <c r="Q2218" s="28">
        <v>174016964</v>
      </c>
      <c r="R2218"/>
      <c r="S2218"/>
    </row>
    <row r="2219" spans="1:19">
      <c r="A2219" s="31">
        <f t="shared" si="137"/>
        <v>50</v>
      </c>
      <c r="B2219" s="32" t="str">
        <f>VLOOKUP(K2219,'Tables to Convert'!$B$4:$C$19,2,FALSE)</f>
        <v>High School Diploma</v>
      </c>
      <c r="C2219" s="33">
        <f t="shared" si="138"/>
        <v>27000</v>
      </c>
      <c r="D2219" s="32" t="str">
        <f>VLOOKUP(L2219,'Tables to Convert'!$E$3:$F$7,2,FALSE)</f>
        <v>White</v>
      </c>
      <c r="E2219" s="32" t="str">
        <f>VLOOKUP(M2219,'Tables to Convert'!$H$3:$I$5,2,FALSE)</f>
        <v>Male</v>
      </c>
      <c r="F2219" s="32" t="str">
        <f>VLOOKUP(N2219,'Tables to Convert'!$K$3:$L$8,2,FALSE)</f>
        <v>Illinois</v>
      </c>
      <c r="G2219" s="40">
        <f t="shared" si="139"/>
        <v>31</v>
      </c>
      <c r="H2219" s="34">
        <f t="shared" si="140"/>
        <v>7</v>
      </c>
      <c r="I2219" s="12">
        <v>50</v>
      </c>
      <c r="J2219" s="12">
        <v>31</v>
      </c>
      <c r="K2219" s="12">
        <v>39</v>
      </c>
      <c r="L2219" s="12">
        <v>1</v>
      </c>
      <c r="M2219" s="12">
        <v>1</v>
      </c>
      <c r="N2219" s="12">
        <v>33</v>
      </c>
      <c r="O2219" s="12">
        <v>7</v>
      </c>
      <c r="P2219" s="26">
        <v>27000</v>
      </c>
      <c r="Q2219" s="28">
        <v>667879098</v>
      </c>
      <c r="R2219"/>
      <c r="S2219"/>
    </row>
    <row r="2220" spans="1:19">
      <c r="A2220" s="31">
        <f t="shared" si="137"/>
        <v>45</v>
      </c>
      <c r="B2220" s="32" t="str">
        <f>VLOOKUP(K2220,'Tables to Convert'!$B$4:$C$19,2,FALSE)</f>
        <v>High School Diploma</v>
      </c>
      <c r="C2220" s="33">
        <f t="shared" si="138"/>
        <v>22000</v>
      </c>
      <c r="D2220" s="32" t="str">
        <f>VLOOKUP(L2220,'Tables to Convert'!$E$3:$F$7,2,FALSE)</f>
        <v>White</v>
      </c>
      <c r="E2220" s="32" t="str">
        <f>VLOOKUP(M2220,'Tables to Convert'!$H$3:$I$5,2,FALSE)</f>
        <v>Female</v>
      </c>
      <c r="F2220" s="32" t="str">
        <f>VLOOKUP(N2220,'Tables to Convert'!$K$3:$L$8,2,FALSE)</f>
        <v>Illinois</v>
      </c>
      <c r="G2220" s="40">
        <f t="shared" si="139"/>
        <v>31</v>
      </c>
      <c r="H2220" s="34">
        <f t="shared" si="140"/>
        <v>7</v>
      </c>
      <c r="I2220" s="12">
        <v>45</v>
      </c>
      <c r="J2220" s="12">
        <v>31</v>
      </c>
      <c r="K2220" s="12">
        <v>39</v>
      </c>
      <c r="L2220" s="12">
        <v>1</v>
      </c>
      <c r="M2220" s="12">
        <v>2</v>
      </c>
      <c r="N2220" s="12">
        <v>33</v>
      </c>
      <c r="O2220" s="12">
        <v>7</v>
      </c>
      <c r="P2220" s="26">
        <v>22000</v>
      </c>
      <c r="Q2220" s="28">
        <v>827370240</v>
      </c>
      <c r="R2220"/>
      <c r="S2220"/>
    </row>
    <row r="2221" spans="1:19">
      <c r="A2221" s="31">
        <f t="shared" si="137"/>
        <v>55</v>
      </c>
      <c r="B2221" s="32" t="str">
        <f>VLOOKUP(K2221,'Tables to Convert'!$B$4:$C$19,2,FALSE)</f>
        <v>Some College</v>
      </c>
      <c r="C2221" s="33">
        <f t="shared" si="138"/>
        <v>21000</v>
      </c>
      <c r="D2221" s="32" t="str">
        <f>VLOOKUP(L2221,'Tables to Convert'!$E$3:$F$7,2,FALSE)</f>
        <v>White</v>
      </c>
      <c r="E2221" s="32" t="str">
        <f>VLOOKUP(M2221,'Tables to Convert'!$H$3:$I$5,2,FALSE)</f>
        <v>Male</v>
      </c>
      <c r="F2221" s="32" t="str">
        <f>VLOOKUP(N2221,'Tables to Convert'!$K$3:$L$8,2,FALSE)</f>
        <v>Illinois</v>
      </c>
      <c r="G2221" s="40">
        <f t="shared" si="139"/>
        <v>27</v>
      </c>
      <c r="H2221" s="34">
        <f t="shared" si="140"/>
        <v>3</v>
      </c>
      <c r="I2221" s="12">
        <v>55</v>
      </c>
      <c r="J2221" s="12">
        <v>27</v>
      </c>
      <c r="K2221" s="12">
        <v>43</v>
      </c>
      <c r="L2221" s="12">
        <v>1</v>
      </c>
      <c r="M2221" s="12">
        <v>1</v>
      </c>
      <c r="N2221" s="12">
        <v>33</v>
      </c>
      <c r="O2221" s="12">
        <v>3</v>
      </c>
      <c r="P2221" s="26">
        <v>21000</v>
      </c>
      <c r="Q2221" s="28">
        <v>946725469</v>
      </c>
      <c r="R2221"/>
      <c r="S2221"/>
    </row>
    <row r="2222" spans="1:19">
      <c r="A2222" s="31">
        <f t="shared" si="137"/>
        <v>40</v>
      </c>
      <c r="B2222" s="32" t="str">
        <f>VLOOKUP(K2222,'Tables to Convert'!$B$4:$C$19,2,FALSE)</f>
        <v>Some College</v>
      </c>
      <c r="C2222" s="33">
        <f t="shared" si="138"/>
        <v>32000</v>
      </c>
      <c r="D2222" s="32" t="str">
        <f>VLOOKUP(L2222,'Tables to Convert'!$E$3:$F$7,2,FALSE)</f>
        <v>White</v>
      </c>
      <c r="E2222" s="32" t="str">
        <f>VLOOKUP(M2222,'Tables to Convert'!$H$3:$I$5,2,FALSE)</f>
        <v>Male</v>
      </c>
      <c r="F2222" s="32" t="str">
        <f>VLOOKUP(N2222,'Tables to Convert'!$K$3:$L$8,2,FALSE)</f>
        <v>Illinois</v>
      </c>
      <c r="G2222" s="40">
        <f t="shared" si="139"/>
        <v>46</v>
      </c>
      <c r="H2222" s="34">
        <f t="shared" si="140"/>
        <v>5</v>
      </c>
      <c r="I2222" s="12">
        <v>40</v>
      </c>
      <c r="J2222" s="12">
        <v>46</v>
      </c>
      <c r="K2222" s="12">
        <v>40</v>
      </c>
      <c r="L2222" s="12">
        <v>1</v>
      </c>
      <c r="M2222" s="12">
        <v>1</v>
      </c>
      <c r="N2222" s="12">
        <v>33</v>
      </c>
      <c r="O2222" s="12">
        <v>5</v>
      </c>
      <c r="P2222" s="26">
        <v>32000</v>
      </c>
      <c r="Q2222" s="28">
        <v>894095090</v>
      </c>
      <c r="R2222"/>
      <c r="S2222"/>
    </row>
    <row r="2223" spans="1:19">
      <c r="A2223" s="31">
        <f t="shared" si="137"/>
        <v>40</v>
      </c>
      <c r="B2223" s="32" t="str">
        <f>VLOOKUP(K2223,'Tables to Convert'!$B$4:$C$19,2,FALSE)</f>
        <v>High School Diploma</v>
      </c>
      <c r="C2223" s="33">
        <f t="shared" si="138"/>
        <v>43680</v>
      </c>
      <c r="D2223" s="32" t="str">
        <f>VLOOKUP(L2223,'Tables to Convert'!$E$3:$F$7,2,FALSE)</f>
        <v>White</v>
      </c>
      <c r="E2223" s="32" t="str">
        <f>VLOOKUP(M2223,'Tables to Convert'!$H$3:$I$5,2,FALSE)</f>
        <v>Male</v>
      </c>
      <c r="F2223" s="32" t="str">
        <f>VLOOKUP(N2223,'Tables to Convert'!$K$3:$L$8,2,FALSE)</f>
        <v>Illinois</v>
      </c>
      <c r="G2223" s="40">
        <f t="shared" si="139"/>
        <v>38</v>
      </c>
      <c r="H2223" s="34">
        <f t="shared" si="140"/>
        <v>4</v>
      </c>
      <c r="I2223" s="12">
        <v>40</v>
      </c>
      <c r="J2223" s="12">
        <v>38</v>
      </c>
      <c r="K2223" s="12">
        <v>39</v>
      </c>
      <c r="L2223" s="12">
        <v>1</v>
      </c>
      <c r="M2223" s="12">
        <v>1</v>
      </c>
      <c r="N2223" s="12">
        <v>33</v>
      </c>
      <c r="O2223" s="12">
        <v>4</v>
      </c>
      <c r="P2223" s="26">
        <v>43680</v>
      </c>
      <c r="Q2223" s="28">
        <v>614245828</v>
      </c>
      <c r="R2223"/>
      <c r="S2223"/>
    </row>
    <row r="2224" spans="1:19">
      <c r="A2224" s="31">
        <f t="shared" si="137"/>
        <v>35</v>
      </c>
      <c r="B2224" s="32" t="str">
        <f>VLOOKUP(K2224,'Tables to Convert'!$B$4:$C$19,2,FALSE)</f>
        <v>Some College</v>
      </c>
      <c r="C2224" s="33">
        <f t="shared" si="138"/>
        <v>18000</v>
      </c>
      <c r="D2224" s="32" t="str">
        <f>VLOOKUP(L2224,'Tables to Convert'!$E$3:$F$7,2,FALSE)</f>
        <v>White</v>
      </c>
      <c r="E2224" s="32" t="str">
        <f>VLOOKUP(M2224,'Tables to Convert'!$H$3:$I$5,2,FALSE)</f>
        <v>Female</v>
      </c>
      <c r="F2224" s="32" t="str">
        <f>VLOOKUP(N2224,'Tables to Convert'!$K$3:$L$8,2,FALSE)</f>
        <v>Illinois</v>
      </c>
      <c r="G2224" s="40">
        <f t="shared" si="139"/>
        <v>65</v>
      </c>
      <c r="H2224" s="34">
        <f t="shared" si="140"/>
        <v>5</v>
      </c>
      <c r="I2224" s="12">
        <v>35</v>
      </c>
      <c r="J2224" s="12">
        <v>65</v>
      </c>
      <c r="K2224" s="12">
        <v>42</v>
      </c>
      <c r="L2224" s="12">
        <v>1</v>
      </c>
      <c r="M2224" s="12">
        <v>2</v>
      </c>
      <c r="N2224" s="12">
        <v>33</v>
      </c>
      <c r="O2224" s="12">
        <v>5</v>
      </c>
      <c r="P2224" s="26">
        <v>18000</v>
      </c>
      <c r="Q2224" s="28">
        <v>809349651</v>
      </c>
      <c r="R2224"/>
      <c r="S2224"/>
    </row>
    <row r="2225" spans="1:19">
      <c r="A2225" s="31">
        <f t="shared" si="137"/>
        <v>70</v>
      </c>
      <c r="B2225" s="32" t="str">
        <f>VLOOKUP(K2225,'Tables to Convert'!$B$4:$C$19,2,FALSE)</f>
        <v>Some College</v>
      </c>
      <c r="C2225" s="33">
        <f t="shared" si="138"/>
        <v>31360</v>
      </c>
      <c r="D2225" s="32" t="str">
        <f>VLOOKUP(L2225,'Tables to Convert'!$E$3:$F$7,2,FALSE)</f>
        <v>Black</v>
      </c>
      <c r="E2225" s="32" t="str">
        <f>VLOOKUP(M2225,'Tables to Convert'!$H$3:$I$5,2,FALSE)</f>
        <v>Female</v>
      </c>
      <c r="F2225" s="32" t="str">
        <f>VLOOKUP(N2225,'Tables to Convert'!$K$3:$L$8,2,FALSE)</f>
        <v>Illinois</v>
      </c>
      <c r="G2225" s="40">
        <f t="shared" si="139"/>
        <v>20</v>
      </c>
      <c r="H2225" s="34">
        <f t="shared" si="140"/>
        <v>2</v>
      </c>
      <c r="I2225" s="12">
        <v>70</v>
      </c>
      <c r="J2225" s="12">
        <v>20</v>
      </c>
      <c r="K2225" s="12">
        <v>40</v>
      </c>
      <c r="L2225" s="12">
        <v>2</v>
      </c>
      <c r="M2225" s="12">
        <v>2</v>
      </c>
      <c r="N2225" s="12">
        <v>33</v>
      </c>
      <c r="O2225" s="12">
        <v>2</v>
      </c>
      <c r="P2225" s="26">
        <v>31360</v>
      </c>
      <c r="Q2225" s="28">
        <v>534779930</v>
      </c>
      <c r="R2225"/>
      <c r="S2225"/>
    </row>
    <row r="2226" spans="1:19">
      <c r="A2226" s="31">
        <f t="shared" si="137"/>
        <v>38</v>
      </c>
      <c r="B2226" s="32" t="str">
        <f>VLOOKUP(K2226,'Tables to Convert'!$B$4:$C$19,2,FALSE)</f>
        <v>Some College</v>
      </c>
      <c r="C2226" s="33">
        <f t="shared" si="138"/>
        <v>31000</v>
      </c>
      <c r="D2226" s="32" t="str">
        <f>VLOOKUP(L2226,'Tables to Convert'!$E$3:$F$7,2,FALSE)</f>
        <v>White</v>
      </c>
      <c r="E2226" s="32" t="str">
        <f>VLOOKUP(M2226,'Tables to Convert'!$H$3:$I$5,2,FALSE)</f>
        <v>Male</v>
      </c>
      <c r="F2226" s="32" t="str">
        <f>VLOOKUP(N2226,'Tables to Convert'!$K$3:$L$8,2,FALSE)</f>
        <v>Illinois</v>
      </c>
      <c r="G2226" s="40">
        <f t="shared" si="139"/>
        <v>30</v>
      </c>
      <c r="H2226" s="34">
        <f t="shared" si="140"/>
        <v>3</v>
      </c>
      <c r="I2226" s="12">
        <v>38</v>
      </c>
      <c r="J2226" s="12">
        <v>30</v>
      </c>
      <c r="K2226" s="12">
        <v>41</v>
      </c>
      <c r="L2226" s="12">
        <v>1</v>
      </c>
      <c r="M2226" s="12">
        <v>1</v>
      </c>
      <c r="N2226" s="12">
        <v>33</v>
      </c>
      <c r="O2226" s="12">
        <v>3</v>
      </c>
      <c r="P2226" s="26">
        <v>31000</v>
      </c>
      <c r="Q2226" s="28">
        <v>322644591</v>
      </c>
      <c r="R2226"/>
      <c r="S2226"/>
    </row>
    <row r="2227" spans="1:19">
      <c r="A2227" s="31">
        <f t="shared" si="137"/>
        <v>40</v>
      </c>
      <c r="B2227" s="32" t="str">
        <f>VLOOKUP(K2227,'Tables to Convert'!$B$4:$C$19,2,FALSE)</f>
        <v>High School Diploma</v>
      </c>
      <c r="C2227" s="33">
        <f t="shared" si="138"/>
        <v>27000</v>
      </c>
      <c r="D2227" s="32" t="str">
        <f>VLOOKUP(L2227,'Tables to Convert'!$E$3:$F$7,2,FALSE)</f>
        <v>White</v>
      </c>
      <c r="E2227" s="32" t="str">
        <f>VLOOKUP(M2227,'Tables to Convert'!$H$3:$I$5,2,FALSE)</f>
        <v>Female</v>
      </c>
      <c r="F2227" s="32" t="str">
        <f>VLOOKUP(N2227,'Tables to Convert'!$K$3:$L$8,2,FALSE)</f>
        <v>Illinois</v>
      </c>
      <c r="G2227" s="40">
        <f t="shared" si="139"/>
        <v>34</v>
      </c>
      <c r="H2227" s="34">
        <f t="shared" si="140"/>
        <v>3</v>
      </c>
      <c r="I2227" s="12">
        <v>40</v>
      </c>
      <c r="J2227" s="12">
        <v>34</v>
      </c>
      <c r="K2227" s="12">
        <v>39</v>
      </c>
      <c r="L2227" s="12">
        <v>1</v>
      </c>
      <c r="M2227" s="12">
        <v>2</v>
      </c>
      <c r="N2227" s="12">
        <v>33</v>
      </c>
      <c r="O2227" s="12">
        <v>3</v>
      </c>
      <c r="P2227" s="26">
        <v>27000</v>
      </c>
      <c r="Q2227" s="28">
        <v>187072133</v>
      </c>
      <c r="R2227"/>
      <c r="S2227"/>
    </row>
    <row r="2228" spans="1:19">
      <c r="A2228" s="31">
        <f t="shared" si="137"/>
        <v>58</v>
      </c>
      <c r="B2228" s="32" t="str">
        <f>VLOOKUP(K2228,'Tables to Convert'!$B$4:$C$19,2,FALSE)</f>
        <v>Some College</v>
      </c>
      <c r="C2228" s="33">
        <f t="shared" si="138"/>
        <v>28000</v>
      </c>
      <c r="D2228" s="32" t="str">
        <f>VLOOKUP(L2228,'Tables to Convert'!$E$3:$F$7,2,FALSE)</f>
        <v>White</v>
      </c>
      <c r="E2228" s="32" t="str">
        <f>VLOOKUP(M2228,'Tables to Convert'!$H$3:$I$5,2,FALSE)</f>
        <v>Male</v>
      </c>
      <c r="F2228" s="32" t="str">
        <f>VLOOKUP(N2228,'Tables to Convert'!$K$3:$L$8,2,FALSE)</f>
        <v>Illinois</v>
      </c>
      <c r="G2228" s="40">
        <f t="shared" si="139"/>
        <v>38</v>
      </c>
      <c r="H2228" s="34">
        <f t="shared" si="140"/>
        <v>7</v>
      </c>
      <c r="I2228" s="12">
        <v>58</v>
      </c>
      <c r="J2228" s="12">
        <v>38</v>
      </c>
      <c r="K2228" s="12">
        <v>40</v>
      </c>
      <c r="L2228" s="12">
        <v>1</v>
      </c>
      <c r="M2228" s="12">
        <v>1</v>
      </c>
      <c r="N2228" s="12">
        <v>33</v>
      </c>
      <c r="O2228" s="12">
        <v>7</v>
      </c>
      <c r="P2228" s="26">
        <v>28000</v>
      </c>
      <c r="Q2228" s="28">
        <v>809643874</v>
      </c>
      <c r="R2228"/>
      <c r="S2228"/>
    </row>
    <row r="2229" spans="1:19">
      <c r="A2229" s="31">
        <f t="shared" si="137"/>
        <v>40</v>
      </c>
      <c r="B2229" s="32" t="str">
        <f>VLOOKUP(K2229,'Tables to Convert'!$B$4:$C$19,2,FALSE)</f>
        <v>Some College</v>
      </c>
      <c r="C2229" s="33">
        <f t="shared" si="138"/>
        <v>33000</v>
      </c>
      <c r="D2229" s="32" t="str">
        <f>VLOOKUP(L2229,'Tables to Convert'!$E$3:$F$7,2,FALSE)</f>
        <v>White</v>
      </c>
      <c r="E2229" s="32" t="str">
        <f>VLOOKUP(M2229,'Tables to Convert'!$H$3:$I$5,2,FALSE)</f>
        <v>Female</v>
      </c>
      <c r="F2229" s="32" t="str">
        <f>VLOOKUP(N2229,'Tables to Convert'!$K$3:$L$8,2,FALSE)</f>
        <v>Illinois</v>
      </c>
      <c r="G2229" s="40">
        <f t="shared" si="139"/>
        <v>39</v>
      </c>
      <c r="H2229" s="34">
        <f t="shared" si="140"/>
        <v>5</v>
      </c>
      <c r="I2229" s="12">
        <v>40</v>
      </c>
      <c r="J2229" s="12">
        <v>39</v>
      </c>
      <c r="K2229" s="12">
        <v>40</v>
      </c>
      <c r="L2229" s="12">
        <v>1</v>
      </c>
      <c r="M2229" s="12">
        <v>2</v>
      </c>
      <c r="N2229" s="12">
        <v>33</v>
      </c>
      <c r="O2229" s="12">
        <v>5</v>
      </c>
      <c r="P2229" s="26">
        <v>33000</v>
      </c>
      <c r="Q2229" s="28">
        <v>816597504</v>
      </c>
      <c r="R2229"/>
      <c r="S2229"/>
    </row>
    <row r="2230" spans="1:19">
      <c r="A2230" s="31">
        <f t="shared" si="137"/>
        <v>38</v>
      </c>
      <c r="B2230" s="32" t="str">
        <f>VLOOKUP(K2230,'Tables to Convert'!$B$4:$C$19,2,FALSE)</f>
        <v>Some College</v>
      </c>
      <c r="C2230" s="33">
        <f t="shared" si="138"/>
        <v>32000</v>
      </c>
      <c r="D2230" s="32" t="str">
        <f>VLOOKUP(L2230,'Tables to Convert'!$E$3:$F$7,2,FALSE)</f>
        <v>White</v>
      </c>
      <c r="E2230" s="32" t="str">
        <f>VLOOKUP(M2230,'Tables to Convert'!$H$3:$I$5,2,FALSE)</f>
        <v>Male</v>
      </c>
      <c r="F2230" s="32" t="str">
        <f>VLOOKUP(N2230,'Tables to Convert'!$K$3:$L$8,2,FALSE)</f>
        <v>Illinois</v>
      </c>
      <c r="G2230" s="40">
        <f t="shared" si="139"/>
        <v>41</v>
      </c>
      <c r="H2230" s="34">
        <f t="shared" si="140"/>
        <v>5</v>
      </c>
      <c r="I2230" s="12">
        <v>38</v>
      </c>
      <c r="J2230" s="12">
        <v>41</v>
      </c>
      <c r="K2230" s="12">
        <v>40</v>
      </c>
      <c r="L2230" s="12">
        <v>1</v>
      </c>
      <c r="M2230" s="12">
        <v>1</v>
      </c>
      <c r="N2230" s="12">
        <v>33</v>
      </c>
      <c r="O2230" s="12">
        <v>5</v>
      </c>
      <c r="P2230" s="26">
        <v>32000</v>
      </c>
      <c r="Q2230" s="28">
        <v>74870132</v>
      </c>
      <c r="R2230"/>
      <c r="S2230"/>
    </row>
    <row r="2231" spans="1:19">
      <c r="A2231" s="31">
        <f t="shared" si="137"/>
        <v>0</v>
      </c>
      <c r="B2231" s="32" t="str">
        <f>VLOOKUP(K2231,'Tables to Convert'!$B$4:$C$19,2,FALSE)</f>
        <v>Some College</v>
      </c>
      <c r="C2231" s="33">
        <f t="shared" si="138"/>
        <v>30000</v>
      </c>
      <c r="D2231" s="32" t="str">
        <f>VLOOKUP(L2231,'Tables to Convert'!$E$3:$F$7,2,FALSE)</f>
        <v>White</v>
      </c>
      <c r="E2231" s="32" t="str">
        <f>VLOOKUP(M2231,'Tables to Convert'!$H$3:$I$5,2,FALSE)</f>
        <v>Female</v>
      </c>
      <c r="F2231" s="32" t="str">
        <f>VLOOKUP(N2231,'Tables to Convert'!$K$3:$L$8,2,FALSE)</f>
        <v>Illinois</v>
      </c>
      <c r="G2231" s="40">
        <f t="shared" si="139"/>
        <v>57</v>
      </c>
      <c r="H2231" s="34">
        <f t="shared" si="140"/>
        <v>4</v>
      </c>
      <c r="I2231" s="12">
        <v>0</v>
      </c>
      <c r="J2231" s="12">
        <v>57</v>
      </c>
      <c r="K2231" s="12">
        <v>40</v>
      </c>
      <c r="L2231" s="12">
        <v>1</v>
      </c>
      <c r="M2231" s="12">
        <v>2</v>
      </c>
      <c r="N2231" s="12">
        <v>33</v>
      </c>
      <c r="O2231" s="12">
        <v>4</v>
      </c>
      <c r="P2231" s="26">
        <v>30000</v>
      </c>
      <c r="Q2231" s="28">
        <v>955937866</v>
      </c>
      <c r="R2231"/>
      <c r="S2231"/>
    </row>
    <row r="2232" spans="1:19">
      <c r="A2232" s="31">
        <f t="shared" si="137"/>
        <v>40</v>
      </c>
      <c r="B2232" s="32" t="str">
        <f>VLOOKUP(K2232,'Tables to Convert'!$B$4:$C$19,2,FALSE)</f>
        <v>Some College</v>
      </c>
      <c r="C2232" s="33">
        <f t="shared" si="138"/>
        <v>22000</v>
      </c>
      <c r="D2232" s="32" t="str">
        <f>VLOOKUP(L2232,'Tables to Convert'!$E$3:$F$7,2,FALSE)</f>
        <v>Hispanic</v>
      </c>
      <c r="E2232" s="32" t="str">
        <f>VLOOKUP(M2232,'Tables to Convert'!$H$3:$I$5,2,FALSE)</f>
        <v>Male</v>
      </c>
      <c r="F2232" s="32" t="str">
        <f>VLOOKUP(N2232,'Tables to Convert'!$K$3:$L$8,2,FALSE)</f>
        <v>Illinois</v>
      </c>
      <c r="G2232" s="40">
        <f t="shared" si="139"/>
        <v>25</v>
      </c>
      <c r="H2232" s="34">
        <f t="shared" si="140"/>
        <v>7</v>
      </c>
      <c r="I2232" s="12">
        <v>40</v>
      </c>
      <c r="J2232" s="12">
        <v>25</v>
      </c>
      <c r="K2232" s="12">
        <v>40</v>
      </c>
      <c r="L2232" s="12">
        <v>3</v>
      </c>
      <c r="M2232" s="12">
        <v>1</v>
      </c>
      <c r="N2232" s="12">
        <v>33</v>
      </c>
      <c r="O2232" s="12">
        <v>7</v>
      </c>
      <c r="P2232" s="26">
        <v>22000</v>
      </c>
      <c r="Q2232" s="28">
        <v>101463213</v>
      </c>
      <c r="R2232"/>
      <c r="S2232"/>
    </row>
    <row r="2233" spans="1:19">
      <c r="A2233" s="31">
        <f t="shared" si="137"/>
        <v>38</v>
      </c>
      <c r="B2233" s="32" t="str">
        <f>VLOOKUP(K2233,'Tables to Convert'!$B$4:$C$19,2,FALSE)</f>
        <v>Some College</v>
      </c>
      <c r="C2233" s="33">
        <f t="shared" si="138"/>
        <v>34000</v>
      </c>
      <c r="D2233" s="32" t="str">
        <f>VLOOKUP(L2233,'Tables to Convert'!$E$3:$F$7,2,FALSE)</f>
        <v>White</v>
      </c>
      <c r="E2233" s="32" t="str">
        <f>VLOOKUP(M2233,'Tables to Convert'!$H$3:$I$5,2,FALSE)</f>
        <v>Female</v>
      </c>
      <c r="F2233" s="32" t="str">
        <f>VLOOKUP(N2233,'Tables to Convert'!$K$3:$L$8,2,FALSE)</f>
        <v>Illinois</v>
      </c>
      <c r="G2233" s="40">
        <f t="shared" si="139"/>
        <v>30</v>
      </c>
      <c r="H2233" s="34">
        <f t="shared" si="140"/>
        <v>6</v>
      </c>
      <c r="I2233" s="12">
        <v>38</v>
      </c>
      <c r="J2233" s="12">
        <v>30</v>
      </c>
      <c r="K2233" s="12">
        <v>43</v>
      </c>
      <c r="L2233" s="12">
        <v>1</v>
      </c>
      <c r="M2233" s="12">
        <v>2</v>
      </c>
      <c r="N2233" s="12">
        <v>33</v>
      </c>
      <c r="O2233" s="12">
        <v>6</v>
      </c>
      <c r="P2233" s="26">
        <v>34000</v>
      </c>
      <c r="Q2233" s="28">
        <v>690279454</v>
      </c>
      <c r="R2233"/>
      <c r="S2233"/>
    </row>
    <row r="2234" spans="1:19">
      <c r="A2234" s="31">
        <f t="shared" si="137"/>
        <v>40</v>
      </c>
      <c r="B2234" s="32" t="str">
        <f>VLOOKUP(K2234,'Tables to Convert'!$B$4:$C$19,2,FALSE)</f>
        <v>High School Diploma</v>
      </c>
      <c r="C2234" s="33">
        <f t="shared" si="138"/>
        <v>23000</v>
      </c>
      <c r="D2234" s="32" t="str">
        <f>VLOOKUP(L2234,'Tables to Convert'!$E$3:$F$7,2,FALSE)</f>
        <v>White</v>
      </c>
      <c r="E2234" s="32" t="str">
        <f>VLOOKUP(M2234,'Tables to Convert'!$H$3:$I$5,2,FALSE)</f>
        <v>Male</v>
      </c>
      <c r="F2234" s="32" t="str">
        <f>VLOOKUP(N2234,'Tables to Convert'!$K$3:$L$8,2,FALSE)</f>
        <v>Illinois</v>
      </c>
      <c r="G2234" s="40">
        <f t="shared" si="139"/>
        <v>36</v>
      </c>
      <c r="H2234" s="34">
        <f t="shared" si="140"/>
        <v>6</v>
      </c>
      <c r="I2234" s="12">
        <v>40</v>
      </c>
      <c r="J2234" s="12">
        <v>36</v>
      </c>
      <c r="K2234" s="12">
        <v>39</v>
      </c>
      <c r="L2234" s="12">
        <v>1</v>
      </c>
      <c r="M2234" s="12">
        <v>1</v>
      </c>
      <c r="N2234" s="12">
        <v>33</v>
      </c>
      <c r="O2234" s="12">
        <v>6</v>
      </c>
      <c r="P2234" s="26">
        <v>23000</v>
      </c>
      <c r="Q2234" s="28">
        <v>110800955</v>
      </c>
      <c r="R2234"/>
      <c r="S2234"/>
    </row>
    <row r="2235" spans="1:19">
      <c r="A2235" s="31">
        <f t="shared" si="137"/>
        <v>35</v>
      </c>
      <c r="B2235" s="32" t="str">
        <f>VLOOKUP(K2235,'Tables to Convert'!$B$4:$C$19,2,FALSE)</f>
        <v>Some College</v>
      </c>
      <c r="C2235" s="33">
        <f t="shared" si="138"/>
        <v>7200</v>
      </c>
      <c r="D2235" s="32" t="str">
        <f>VLOOKUP(L2235,'Tables to Convert'!$E$3:$F$7,2,FALSE)</f>
        <v>White</v>
      </c>
      <c r="E2235" s="32" t="str">
        <f>VLOOKUP(M2235,'Tables to Convert'!$H$3:$I$5,2,FALSE)</f>
        <v>Female</v>
      </c>
      <c r="F2235" s="32" t="str">
        <f>VLOOKUP(N2235,'Tables to Convert'!$K$3:$L$8,2,FALSE)</f>
        <v>Illinois</v>
      </c>
      <c r="G2235" s="40">
        <f t="shared" si="139"/>
        <v>40</v>
      </c>
      <c r="H2235" s="34">
        <f t="shared" si="140"/>
        <v>6</v>
      </c>
      <c r="I2235" s="12">
        <v>35</v>
      </c>
      <c r="J2235" s="12">
        <v>40</v>
      </c>
      <c r="K2235" s="12">
        <v>42</v>
      </c>
      <c r="L2235" s="12">
        <v>1</v>
      </c>
      <c r="M2235" s="12">
        <v>2</v>
      </c>
      <c r="N2235" s="12">
        <v>33</v>
      </c>
      <c r="O2235" s="12">
        <v>6</v>
      </c>
      <c r="P2235" s="26">
        <v>7200</v>
      </c>
      <c r="Q2235" s="28">
        <v>910703034</v>
      </c>
      <c r="R2235"/>
      <c r="S2235"/>
    </row>
    <row r="2236" spans="1:19">
      <c r="A2236" s="31">
        <f t="shared" si="137"/>
        <v>40</v>
      </c>
      <c r="B2236" s="32" t="str">
        <f>VLOOKUP(K2236,'Tables to Convert'!$B$4:$C$19,2,FALSE)</f>
        <v>Bachelors</v>
      </c>
      <c r="C2236" s="33">
        <f t="shared" si="138"/>
        <v>34000</v>
      </c>
      <c r="D2236" s="32" t="str">
        <f>VLOOKUP(L2236,'Tables to Convert'!$E$3:$F$7,2,FALSE)</f>
        <v>White</v>
      </c>
      <c r="E2236" s="32" t="str">
        <f>VLOOKUP(M2236,'Tables to Convert'!$H$3:$I$5,2,FALSE)</f>
        <v>Male</v>
      </c>
      <c r="F2236" s="32" t="str">
        <f>VLOOKUP(N2236,'Tables to Convert'!$K$3:$L$8,2,FALSE)</f>
        <v>Illinois</v>
      </c>
      <c r="G2236" s="40">
        <f t="shared" si="139"/>
        <v>55</v>
      </c>
      <c r="H2236" s="34">
        <f t="shared" si="140"/>
        <v>2</v>
      </c>
      <c r="I2236" s="12">
        <v>40</v>
      </c>
      <c r="J2236" s="12">
        <v>55</v>
      </c>
      <c r="K2236" s="12">
        <v>44</v>
      </c>
      <c r="L2236" s="12">
        <v>1</v>
      </c>
      <c r="M2236" s="12">
        <v>1</v>
      </c>
      <c r="N2236" s="12">
        <v>33</v>
      </c>
      <c r="O2236" s="12">
        <v>2</v>
      </c>
      <c r="P2236" s="26">
        <v>34000</v>
      </c>
      <c r="Q2236" s="28">
        <v>543717978</v>
      </c>
      <c r="R2236"/>
      <c r="S2236"/>
    </row>
    <row r="2237" spans="1:19">
      <c r="A2237" s="31">
        <f t="shared" si="137"/>
        <v>40</v>
      </c>
      <c r="B2237" s="32" t="str">
        <f>VLOOKUP(K2237,'Tables to Convert'!$B$4:$C$19,2,FALSE)</f>
        <v>Some College</v>
      </c>
      <c r="C2237" s="33">
        <f t="shared" si="138"/>
        <v>38000</v>
      </c>
      <c r="D2237" s="32" t="str">
        <f>VLOOKUP(L2237,'Tables to Convert'!$E$3:$F$7,2,FALSE)</f>
        <v>White</v>
      </c>
      <c r="E2237" s="32" t="str">
        <f>VLOOKUP(M2237,'Tables to Convert'!$H$3:$I$5,2,FALSE)</f>
        <v>Male</v>
      </c>
      <c r="F2237" s="32" t="str">
        <f>VLOOKUP(N2237,'Tables to Convert'!$K$3:$L$8,2,FALSE)</f>
        <v>Illinois</v>
      </c>
      <c r="G2237" s="40">
        <f t="shared" si="139"/>
        <v>52</v>
      </c>
      <c r="H2237" s="34">
        <f t="shared" si="140"/>
        <v>8</v>
      </c>
      <c r="I2237" s="12">
        <v>40</v>
      </c>
      <c r="J2237" s="12">
        <v>52</v>
      </c>
      <c r="K2237" s="12">
        <v>40</v>
      </c>
      <c r="L2237" s="12">
        <v>1</v>
      </c>
      <c r="M2237" s="12">
        <v>1</v>
      </c>
      <c r="N2237" s="12">
        <v>33</v>
      </c>
      <c r="O2237" s="12">
        <v>8</v>
      </c>
      <c r="P2237" s="26">
        <v>38000</v>
      </c>
      <c r="Q2237" s="28">
        <v>863701286</v>
      </c>
      <c r="R2237"/>
      <c r="S2237"/>
    </row>
    <row r="2238" spans="1:19">
      <c r="A2238" s="31">
        <f t="shared" si="137"/>
        <v>40</v>
      </c>
      <c r="B2238" s="32" t="str">
        <f>VLOOKUP(K2238,'Tables to Convert'!$B$4:$C$19,2,FALSE)</f>
        <v>11th Grade</v>
      </c>
      <c r="C2238" s="33">
        <f t="shared" si="138"/>
        <v>0</v>
      </c>
      <c r="D2238" s="32" t="str">
        <f>VLOOKUP(L2238,'Tables to Convert'!$E$3:$F$7,2,FALSE)</f>
        <v>White</v>
      </c>
      <c r="E2238" s="32" t="str">
        <f>VLOOKUP(M2238,'Tables to Convert'!$H$3:$I$5,2,FALSE)</f>
        <v>Female</v>
      </c>
      <c r="F2238" s="32" t="str">
        <f>VLOOKUP(N2238,'Tables to Convert'!$K$3:$L$8,2,FALSE)</f>
        <v>Illinois</v>
      </c>
      <c r="G2238" s="40">
        <f t="shared" si="139"/>
        <v>40</v>
      </c>
      <c r="H2238" s="34">
        <f t="shared" si="140"/>
        <v>5</v>
      </c>
      <c r="I2238" s="12">
        <v>40</v>
      </c>
      <c r="J2238" s="12">
        <v>40</v>
      </c>
      <c r="K2238" s="12">
        <v>37</v>
      </c>
      <c r="L2238" s="12">
        <v>1</v>
      </c>
      <c r="M2238" s="12">
        <v>2</v>
      </c>
      <c r="N2238" s="12">
        <v>33</v>
      </c>
      <c r="O2238" s="12">
        <v>5</v>
      </c>
      <c r="P2238" s="26">
        <v>0</v>
      </c>
      <c r="Q2238" s="28">
        <v>984858682</v>
      </c>
      <c r="R2238"/>
      <c r="S2238"/>
    </row>
    <row r="2239" spans="1:19">
      <c r="A2239" s="31">
        <f t="shared" si="137"/>
        <v>40</v>
      </c>
      <c r="B2239" s="32" t="str">
        <f>VLOOKUP(K2239,'Tables to Convert'!$B$4:$C$19,2,FALSE)</f>
        <v>Some College</v>
      </c>
      <c r="C2239" s="33">
        <f t="shared" si="138"/>
        <v>70000</v>
      </c>
      <c r="D2239" s="32" t="str">
        <f>VLOOKUP(L2239,'Tables to Convert'!$E$3:$F$7,2,FALSE)</f>
        <v>White</v>
      </c>
      <c r="E2239" s="32" t="str">
        <f>VLOOKUP(M2239,'Tables to Convert'!$H$3:$I$5,2,FALSE)</f>
        <v>Female</v>
      </c>
      <c r="F2239" s="32" t="str">
        <f>VLOOKUP(N2239,'Tables to Convert'!$K$3:$L$8,2,FALSE)</f>
        <v>Illinois</v>
      </c>
      <c r="G2239" s="40">
        <f t="shared" si="139"/>
        <v>51</v>
      </c>
      <c r="H2239" s="34">
        <f t="shared" si="140"/>
        <v>5</v>
      </c>
      <c r="I2239" s="12">
        <v>40</v>
      </c>
      <c r="J2239" s="12">
        <v>51</v>
      </c>
      <c r="K2239" s="12">
        <v>43</v>
      </c>
      <c r="L2239" s="12">
        <v>1</v>
      </c>
      <c r="M2239" s="12">
        <v>2</v>
      </c>
      <c r="N2239" s="12">
        <v>33</v>
      </c>
      <c r="O2239" s="12">
        <v>5</v>
      </c>
      <c r="P2239" s="26">
        <v>70000</v>
      </c>
      <c r="Q2239" s="28">
        <v>102278149</v>
      </c>
      <c r="R2239"/>
      <c r="S2239"/>
    </row>
    <row r="2240" spans="1:19">
      <c r="A2240" s="31">
        <f t="shared" si="137"/>
        <v>40</v>
      </c>
      <c r="B2240" s="32" t="str">
        <f>VLOOKUP(K2240,'Tables to Convert'!$B$4:$C$19,2,FALSE)</f>
        <v>Some College</v>
      </c>
      <c r="C2240" s="33">
        <f t="shared" si="138"/>
        <v>50000</v>
      </c>
      <c r="D2240" s="32" t="str">
        <f>VLOOKUP(L2240,'Tables to Convert'!$E$3:$F$7,2,FALSE)</f>
        <v>White</v>
      </c>
      <c r="E2240" s="32" t="str">
        <f>VLOOKUP(M2240,'Tables to Convert'!$H$3:$I$5,2,FALSE)</f>
        <v>Male</v>
      </c>
      <c r="F2240" s="32" t="str">
        <f>VLOOKUP(N2240,'Tables to Convert'!$K$3:$L$8,2,FALSE)</f>
        <v>Illinois</v>
      </c>
      <c r="G2240" s="40">
        <f t="shared" si="139"/>
        <v>48</v>
      </c>
      <c r="H2240" s="34">
        <f t="shared" si="140"/>
        <v>5</v>
      </c>
      <c r="I2240" s="12">
        <v>40</v>
      </c>
      <c r="J2240" s="12">
        <v>48</v>
      </c>
      <c r="K2240" s="12">
        <v>40</v>
      </c>
      <c r="L2240" s="12">
        <v>1</v>
      </c>
      <c r="M2240" s="12">
        <v>1</v>
      </c>
      <c r="N2240" s="12">
        <v>33</v>
      </c>
      <c r="O2240" s="12">
        <v>5</v>
      </c>
      <c r="P2240" s="26">
        <v>50000</v>
      </c>
      <c r="Q2240" s="28">
        <v>282417158</v>
      </c>
      <c r="R2240"/>
      <c r="S2240"/>
    </row>
    <row r="2241" spans="1:19">
      <c r="A2241" s="31">
        <f t="shared" si="137"/>
        <v>55</v>
      </c>
      <c r="B2241" s="32" t="str">
        <f>VLOOKUP(K2241,'Tables to Convert'!$B$4:$C$19,2,FALSE)</f>
        <v>Bachelors</v>
      </c>
      <c r="C2241" s="33">
        <f t="shared" si="138"/>
        <v>70000</v>
      </c>
      <c r="D2241" s="32" t="str">
        <f>VLOOKUP(L2241,'Tables to Convert'!$E$3:$F$7,2,FALSE)</f>
        <v>White</v>
      </c>
      <c r="E2241" s="32" t="str">
        <f>VLOOKUP(M2241,'Tables to Convert'!$H$3:$I$5,2,FALSE)</f>
        <v>Male</v>
      </c>
      <c r="F2241" s="32" t="str">
        <f>VLOOKUP(N2241,'Tables to Convert'!$K$3:$L$8,2,FALSE)</f>
        <v>Illinois</v>
      </c>
      <c r="G2241" s="40">
        <f t="shared" si="139"/>
        <v>51</v>
      </c>
      <c r="H2241" s="34">
        <f t="shared" si="140"/>
        <v>3</v>
      </c>
      <c r="I2241" s="12">
        <v>55</v>
      </c>
      <c r="J2241" s="12">
        <v>51</v>
      </c>
      <c r="K2241" s="12">
        <v>44</v>
      </c>
      <c r="L2241" s="12">
        <v>1</v>
      </c>
      <c r="M2241" s="12">
        <v>1</v>
      </c>
      <c r="N2241" s="12">
        <v>33</v>
      </c>
      <c r="O2241" s="12">
        <v>3</v>
      </c>
      <c r="P2241" s="26">
        <v>70000</v>
      </c>
      <c r="Q2241" s="28">
        <v>630630729</v>
      </c>
      <c r="R2241"/>
      <c r="S2241"/>
    </row>
    <row r="2242" spans="1:19">
      <c r="A2242" s="31">
        <f t="shared" si="137"/>
        <v>40</v>
      </c>
      <c r="B2242" s="32" t="str">
        <f>VLOOKUP(K2242,'Tables to Convert'!$B$4:$C$19,2,FALSE)</f>
        <v>High School Diploma</v>
      </c>
      <c r="C2242" s="33">
        <f t="shared" si="138"/>
        <v>26114</v>
      </c>
      <c r="D2242" s="32" t="str">
        <f>VLOOKUP(L2242,'Tables to Convert'!$E$3:$F$7,2,FALSE)</f>
        <v>White</v>
      </c>
      <c r="E2242" s="32" t="str">
        <f>VLOOKUP(M2242,'Tables to Convert'!$H$3:$I$5,2,FALSE)</f>
        <v>Male</v>
      </c>
      <c r="F2242" s="32" t="str">
        <f>VLOOKUP(N2242,'Tables to Convert'!$K$3:$L$8,2,FALSE)</f>
        <v>Illinois</v>
      </c>
      <c r="G2242" s="40">
        <f t="shared" si="139"/>
        <v>44</v>
      </c>
      <c r="H2242" s="34">
        <f t="shared" si="140"/>
        <v>5</v>
      </c>
      <c r="I2242" s="12">
        <v>40</v>
      </c>
      <c r="J2242" s="12">
        <v>44</v>
      </c>
      <c r="K2242" s="12">
        <v>39</v>
      </c>
      <c r="L2242" s="12">
        <v>1</v>
      </c>
      <c r="M2242" s="12">
        <v>1</v>
      </c>
      <c r="N2242" s="12">
        <v>33</v>
      </c>
      <c r="O2242" s="12">
        <v>5</v>
      </c>
      <c r="P2242" s="26">
        <v>26114</v>
      </c>
      <c r="Q2242" s="28">
        <v>720126242</v>
      </c>
      <c r="R2242"/>
      <c r="S2242"/>
    </row>
    <row r="2243" spans="1:19">
      <c r="A2243" s="31">
        <f t="shared" si="137"/>
        <v>40</v>
      </c>
      <c r="B2243" s="32" t="str">
        <f>VLOOKUP(K2243,'Tables to Convert'!$B$4:$C$19,2,FALSE)</f>
        <v>High School Diploma</v>
      </c>
      <c r="C2243" s="33">
        <f t="shared" si="138"/>
        <v>10000</v>
      </c>
      <c r="D2243" s="32" t="str">
        <f>VLOOKUP(L2243,'Tables to Convert'!$E$3:$F$7,2,FALSE)</f>
        <v>White</v>
      </c>
      <c r="E2243" s="32" t="str">
        <f>VLOOKUP(M2243,'Tables to Convert'!$H$3:$I$5,2,FALSE)</f>
        <v>Male</v>
      </c>
      <c r="F2243" s="32" t="str">
        <f>VLOOKUP(N2243,'Tables to Convert'!$K$3:$L$8,2,FALSE)</f>
        <v>Illinois</v>
      </c>
      <c r="G2243" s="40">
        <f t="shared" si="139"/>
        <v>55</v>
      </c>
      <c r="H2243" s="34">
        <f t="shared" si="140"/>
        <v>5</v>
      </c>
      <c r="I2243" s="12">
        <v>40</v>
      </c>
      <c r="J2243" s="12">
        <v>55</v>
      </c>
      <c r="K2243" s="12">
        <v>39</v>
      </c>
      <c r="L2243" s="12">
        <v>1</v>
      </c>
      <c r="M2243" s="12">
        <v>1</v>
      </c>
      <c r="N2243" s="12">
        <v>33</v>
      </c>
      <c r="O2243" s="12">
        <v>5</v>
      </c>
      <c r="P2243" s="26">
        <v>10000</v>
      </c>
      <c r="Q2243" s="28">
        <v>427846413</v>
      </c>
      <c r="R2243"/>
      <c r="S2243"/>
    </row>
    <row r="2244" spans="1:19">
      <c r="A2244" s="31">
        <f t="shared" si="137"/>
        <v>35</v>
      </c>
      <c r="B2244" s="32" t="str">
        <f>VLOOKUP(K2244,'Tables to Convert'!$B$4:$C$19,2,FALSE)</f>
        <v>10th Grade</v>
      </c>
      <c r="C2244" s="33">
        <f t="shared" si="138"/>
        <v>0</v>
      </c>
      <c r="D2244" s="32" t="str">
        <f>VLOOKUP(L2244,'Tables to Convert'!$E$3:$F$7,2,FALSE)</f>
        <v>White</v>
      </c>
      <c r="E2244" s="32" t="str">
        <f>VLOOKUP(M2244,'Tables to Convert'!$H$3:$I$5,2,FALSE)</f>
        <v>Female</v>
      </c>
      <c r="F2244" s="32" t="str">
        <f>VLOOKUP(N2244,'Tables to Convert'!$K$3:$L$8,2,FALSE)</f>
        <v>Illinois</v>
      </c>
      <c r="G2244" s="40">
        <f t="shared" si="139"/>
        <v>62</v>
      </c>
      <c r="H2244" s="34">
        <f t="shared" si="140"/>
        <v>5</v>
      </c>
      <c r="I2244" s="12">
        <v>35</v>
      </c>
      <c r="J2244" s="12">
        <v>62</v>
      </c>
      <c r="K2244" s="12">
        <v>36</v>
      </c>
      <c r="L2244" s="12">
        <v>1</v>
      </c>
      <c r="M2244" s="12">
        <v>2</v>
      </c>
      <c r="N2244" s="12">
        <v>33</v>
      </c>
      <c r="O2244" s="12">
        <v>5</v>
      </c>
      <c r="P2244" s="26">
        <v>0</v>
      </c>
      <c r="Q2244" s="28">
        <v>667256348</v>
      </c>
      <c r="R2244"/>
      <c r="S2244"/>
    </row>
    <row r="2245" spans="1:19">
      <c r="A2245" s="31">
        <f t="shared" si="137"/>
        <v>44</v>
      </c>
      <c r="B2245" s="32" t="str">
        <f>VLOOKUP(K2245,'Tables to Convert'!$B$4:$C$19,2,FALSE)</f>
        <v>Some College</v>
      </c>
      <c r="C2245" s="33">
        <f t="shared" si="138"/>
        <v>29000</v>
      </c>
      <c r="D2245" s="32" t="str">
        <f>VLOOKUP(L2245,'Tables to Convert'!$E$3:$F$7,2,FALSE)</f>
        <v>White</v>
      </c>
      <c r="E2245" s="32" t="str">
        <f>VLOOKUP(M2245,'Tables to Convert'!$H$3:$I$5,2,FALSE)</f>
        <v>Male</v>
      </c>
      <c r="F2245" s="32" t="str">
        <f>VLOOKUP(N2245,'Tables to Convert'!$K$3:$L$8,2,FALSE)</f>
        <v>Illinois</v>
      </c>
      <c r="G2245" s="40">
        <f t="shared" si="139"/>
        <v>47</v>
      </c>
      <c r="H2245" s="34">
        <f t="shared" si="140"/>
        <v>5</v>
      </c>
      <c r="I2245" s="12">
        <v>44</v>
      </c>
      <c r="J2245" s="12">
        <v>47</v>
      </c>
      <c r="K2245" s="12">
        <v>41</v>
      </c>
      <c r="L2245" s="12">
        <v>1</v>
      </c>
      <c r="M2245" s="12">
        <v>1</v>
      </c>
      <c r="N2245" s="12">
        <v>33</v>
      </c>
      <c r="O2245" s="12">
        <v>5</v>
      </c>
      <c r="P2245" s="26">
        <v>29000</v>
      </c>
      <c r="Q2245" s="28">
        <v>472771978</v>
      </c>
      <c r="R2245"/>
      <c r="S2245"/>
    </row>
    <row r="2246" spans="1:19">
      <c r="A2246" s="31">
        <f t="shared" ref="A2246:A2309" si="141">I2246</f>
        <v>47</v>
      </c>
      <c r="B2246" s="32" t="str">
        <f>VLOOKUP(K2246,'Tables to Convert'!$B$4:$C$19,2,FALSE)</f>
        <v>Some College</v>
      </c>
      <c r="C2246" s="33">
        <f t="shared" ref="C2246:C2309" si="142">P2246</f>
        <v>50000</v>
      </c>
      <c r="D2246" s="32" t="str">
        <f>VLOOKUP(L2246,'Tables to Convert'!$E$3:$F$7,2,FALSE)</f>
        <v>White</v>
      </c>
      <c r="E2246" s="32" t="str">
        <f>VLOOKUP(M2246,'Tables to Convert'!$H$3:$I$5,2,FALSE)</f>
        <v>Female</v>
      </c>
      <c r="F2246" s="32" t="str">
        <f>VLOOKUP(N2246,'Tables to Convert'!$K$3:$L$8,2,FALSE)</f>
        <v>Illinois</v>
      </c>
      <c r="G2246" s="40">
        <f t="shared" ref="G2246:G2309" si="143">J2246</f>
        <v>44</v>
      </c>
      <c r="H2246" s="34">
        <f t="shared" ref="H2246:H2309" si="144">O2246</f>
        <v>5</v>
      </c>
      <c r="I2246" s="12">
        <v>47</v>
      </c>
      <c r="J2246" s="12">
        <v>44</v>
      </c>
      <c r="K2246" s="12">
        <v>42</v>
      </c>
      <c r="L2246" s="12">
        <v>1</v>
      </c>
      <c r="M2246" s="12">
        <v>2</v>
      </c>
      <c r="N2246" s="12">
        <v>33</v>
      </c>
      <c r="O2246" s="12">
        <v>5</v>
      </c>
      <c r="P2246" s="26">
        <v>50000</v>
      </c>
      <c r="Q2246" s="28">
        <v>970190835</v>
      </c>
      <c r="R2246"/>
      <c r="S2246"/>
    </row>
    <row r="2247" spans="1:19">
      <c r="A2247" s="31">
        <f t="shared" si="141"/>
        <v>58</v>
      </c>
      <c r="B2247" s="32" t="str">
        <f>VLOOKUP(K2247,'Tables to Convert'!$B$4:$C$19,2,FALSE)</f>
        <v>Some College</v>
      </c>
      <c r="C2247" s="33">
        <f t="shared" si="142"/>
        <v>32000</v>
      </c>
      <c r="D2247" s="32" t="str">
        <f>VLOOKUP(L2247,'Tables to Convert'!$E$3:$F$7,2,FALSE)</f>
        <v>White</v>
      </c>
      <c r="E2247" s="32" t="str">
        <f>VLOOKUP(M2247,'Tables to Convert'!$H$3:$I$5,2,FALSE)</f>
        <v>Male</v>
      </c>
      <c r="F2247" s="32" t="str">
        <f>VLOOKUP(N2247,'Tables to Convert'!$K$3:$L$8,2,FALSE)</f>
        <v>Illinois</v>
      </c>
      <c r="G2247" s="40">
        <f t="shared" si="143"/>
        <v>24</v>
      </c>
      <c r="H2247" s="34">
        <f t="shared" si="144"/>
        <v>3</v>
      </c>
      <c r="I2247" s="12">
        <v>58</v>
      </c>
      <c r="J2247" s="12">
        <v>24</v>
      </c>
      <c r="K2247" s="12">
        <v>43</v>
      </c>
      <c r="L2247" s="12">
        <v>1</v>
      </c>
      <c r="M2247" s="12">
        <v>1</v>
      </c>
      <c r="N2247" s="12">
        <v>33</v>
      </c>
      <c r="O2247" s="12">
        <v>3</v>
      </c>
      <c r="P2247" s="26">
        <v>32000</v>
      </c>
      <c r="Q2247" s="28">
        <v>314935191</v>
      </c>
      <c r="R2247"/>
      <c r="S2247"/>
    </row>
    <row r="2248" spans="1:19">
      <c r="A2248" s="31">
        <f t="shared" si="141"/>
        <v>40</v>
      </c>
      <c r="B2248" s="32" t="str">
        <f>VLOOKUP(K2248,'Tables to Convert'!$B$4:$C$19,2,FALSE)</f>
        <v>Some College</v>
      </c>
      <c r="C2248" s="33">
        <f t="shared" si="142"/>
        <v>32000</v>
      </c>
      <c r="D2248" s="32" t="str">
        <f>VLOOKUP(L2248,'Tables to Convert'!$E$3:$F$7,2,FALSE)</f>
        <v>White</v>
      </c>
      <c r="E2248" s="32" t="str">
        <f>VLOOKUP(M2248,'Tables to Convert'!$H$3:$I$5,2,FALSE)</f>
        <v>Male</v>
      </c>
      <c r="F2248" s="32" t="str">
        <f>VLOOKUP(N2248,'Tables to Convert'!$K$3:$L$8,2,FALSE)</f>
        <v>Illinois</v>
      </c>
      <c r="G2248" s="40">
        <f t="shared" si="143"/>
        <v>22</v>
      </c>
      <c r="H2248" s="34">
        <f t="shared" si="144"/>
        <v>3</v>
      </c>
      <c r="I2248" s="12">
        <v>40</v>
      </c>
      <c r="J2248" s="12">
        <v>22</v>
      </c>
      <c r="K2248" s="12">
        <v>42</v>
      </c>
      <c r="L2248" s="12">
        <v>1</v>
      </c>
      <c r="M2248" s="12">
        <v>1</v>
      </c>
      <c r="N2248" s="12">
        <v>33</v>
      </c>
      <c r="O2248" s="12">
        <v>3</v>
      </c>
      <c r="P2248" s="26">
        <v>32000</v>
      </c>
      <c r="Q2248" s="28">
        <v>250421588</v>
      </c>
      <c r="R2248"/>
      <c r="S2248"/>
    </row>
    <row r="2249" spans="1:19">
      <c r="A2249" s="31">
        <f t="shared" si="141"/>
        <v>40</v>
      </c>
      <c r="B2249" s="32" t="str">
        <f>VLOOKUP(K2249,'Tables to Convert'!$B$4:$C$19,2,FALSE)</f>
        <v>Some College</v>
      </c>
      <c r="C2249" s="33">
        <f t="shared" si="142"/>
        <v>50000</v>
      </c>
      <c r="D2249" s="32" t="str">
        <f>VLOOKUP(L2249,'Tables to Convert'!$E$3:$F$7,2,FALSE)</f>
        <v>White</v>
      </c>
      <c r="E2249" s="32" t="str">
        <f>VLOOKUP(M2249,'Tables to Convert'!$H$3:$I$5,2,FALSE)</f>
        <v>Male</v>
      </c>
      <c r="F2249" s="32" t="str">
        <f>VLOOKUP(N2249,'Tables to Convert'!$K$3:$L$8,2,FALSE)</f>
        <v>Illinois</v>
      </c>
      <c r="G2249" s="40">
        <f t="shared" si="143"/>
        <v>43</v>
      </c>
      <c r="H2249" s="34">
        <f t="shared" si="144"/>
        <v>2</v>
      </c>
      <c r="I2249" s="12">
        <v>40</v>
      </c>
      <c r="J2249" s="12">
        <v>43</v>
      </c>
      <c r="K2249" s="12">
        <v>43</v>
      </c>
      <c r="L2249" s="12">
        <v>1</v>
      </c>
      <c r="M2249" s="12">
        <v>1</v>
      </c>
      <c r="N2249" s="12">
        <v>33</v>
      </c>
      <c r="O2249" s="12">
        <v>2</v>
      </c>
      <c r="P2249" s="26">
        <v>50000</v>
      </c>
      <c r="Q2249" s="28">
        <v>373004655</v>
      </c>
      <c r="R2249"/>
      <c r="S2249"/>
    </row>
    <row r="2250" spans="1:19">
      <c r="A2250" s="31">
        <f t="shared" si="141"/>
        <v>40</v>
      </c>
      <c r="B2250" s="32" t="str">
        <f>VLOOKUP(K2250,'Tables to Convert'!$B$4:$C$19,2,FALSE)</f>
        <v>Some College</v>
      </c>
      <c r="C2250" s="33">
        <f t="shared" si="142"/>
        <v>29000</v>
      </c>
      <c r="D2250" s="32" t="str">
        <f>VLOOKUP(L2250,'Tables to Convert'!$E$3:$F$7,2,FALSE)</f>
        <v>White</v>
      </c>
      <c r="E2250" s="32" t="str">
        <f>VLOOKUP(M2250,'Tables to Convert'!$H$3:$I$5,2,FALSE)</f>
        <v>Female</v>
      </c>
      <c r="F2250" s="32" t="str">
        <f>VLOOKUP(N2250,'Tables to Convert'!$K$3:$L$8,2,FALSE)</f>
        <v>Illinois</v>
      </c>
      <c r="G2250" s="40">
        <f t="shared" si="143"/>
        <v>44</v>
      </c>
      <c r="H2250" s="34">
        <f t="shared" si="144"/>
        <v>2</v>
      </c>
      <c r="I2250" s="12">
        <v>40</v>
      </c>
      <c r="J2250" s="12">
        <v>44</v>
      </c>
      <c r="K2250" s="12">
        <v>40</v>
      </c>
      <c r="L2250" s="12">
        <v>1</v>
      </c>
      <c r="M2250" s="12">
        <v>2</v>
      </c>
      <c r="N2250" s="12">
        <v>33</v>
      </c>
      <c r="O2250" s="12">
        <v>2</v>
      </c>
      <c r="P2250" s="26">
        <v>29000</v>
      </c>
      <c r="Q2250" s="28">
        <v>32261838</v>
      </c>
      <c r="R2250"/>
      <c r="S2250"/>
    </row>
    <row r="2251" spans="1:19">
      <c r="A2251" s="31">
        <f t="shared" si="141"/>
        <v>40</v>
      </c>
      <c r="B2251" s="32" t="str">
        <f>VLOOKUP(K2251,'Tables to Convert'!$B$4:$C$19,2,FALSE)</f>
        <v>High School Diploma</v>
      </c>
      <c r="C2251" s="33">
        <f t="shared" si="142"/>
        <v>39617</v>
      </c>
      <c r="D2251" s="32" t="str">
        <f>VLOOKUP(L2251,'Tables to Convert'!$E$3:$F$7,2,FALSE)</f>
        <v>White</v>
      </c>
      <c r="E2251" s="32" t="str">
        <f>VLOOKUP(M2251,'Tables to Convert'!$H$3:$I$5,2,FALSE)</f>
        <v>Male</v>
      </c>
      <c r="F2251" s="32" t="str">
        <f>VLOOKUP(N2251,'Tables to Convert'!$K$3:$L$8,2,FALSE)</f>
        <v>Illinois</v>
      </c>
      <c r="G2251" s="40">
        <f t="shared" si="143"/>
        <v>49</v>
      </c>
      <c r="H2251" s="34">
        <f t="shared" si="144"/>
        <v>8</v>
      </c>
      <c r="I2251" s="12">
        <v>40</v>
      </c>
      <c r="J2251" s="12">
        <v>49</v>
      </c>
      <c r="K2251" s="12">
        <v>39</v>
      </c>
      <c r="L2251" s="12">
        <v>1</v>
      </c>
      <c r="M2251" s="12">
        <v>1</v>
      </c>
      <c r="N2251" s="12">
        <v>33</v>
      </c>
      <c r="O2251" s="12">
        <v>8</v>
      </c>
      <c r="P2251" s="26">
        <v>39617</v>
      </c>
      <c r="Q2251" s="28">
        <v>778916994</v>
      </c>
      <c r="R2251"/>
      <c r="S2251"/>
    </row>
    <row r="2252" spans="1:19">
      <c r="A2252" s="31">
        <f t="shared" si="141"/>
        <v>42</v>
      </c>
      <c r="B2252" s="32" t="str">
        <f>VLOOKUP(K2252,'Tables to Convert'!$B$4:$C$19,2,FALSE)</f>
        <v>Some College</v>
      </c>
      <c r="C2252" s="33">
        <f t="shared" si="142"/>
        <v>20000</v>
      </c>
      <c r="D2252" s="32" t="str">
        <f>VLOOKUP(L2252,'Tables to Convert'!$E$3:$F$7,2,FALSE)</f>
        <v>White</v>
      </c>
      <c r="E2252" s="32" t="str">
        <f>VLOOKUP(M2252,'Tables to Convert'!$H$3:$I$5,2,FALSE)</f>
        <v>Male</v>
      </c>
      <c r="F2252" s="32" t="str">
        <f>VLOOKUP(N2252,'Tables to Convert'!$K$3:$L$8,2,FALSE)</f>
        <v>Illinois</v>
      </c>
      <c r="G2252" s="40">
        <f t="shared" si="143"/>
        <v>39</v>
      </c>
      <c r="H2252" s="34">
        <f t="shared" si="144"/>
        <v>4</v>
      </c>
      <c r="I2252" s="12">
        <v>42</v>
      </c>
      <c r="J2252" s="12">
        <v>39</v>
      </c>
      <c r="K2252" s="12">
        <v>40</v>
      </c>
      <c r="L2252" s="12">
        <v>1</v>
      </c>
      <c r="M2252" s="12">
        <v>1</v>
      </c>
      <c r="N2252" s="12">
        <v>33</v>
      </c>
      <c r="O2252" s="12">
        <v>4</v>
      </c>
      <c r="P2252" s="26">
        <v>20000</v>
      </c>
      <c r="Q2252" s="28">
        <v>621032600</v>
      </c>
      <c r="R2252"/>
      <c r="S2252"/>
    </row>
    <row r="2253" spans="1:19">
      <c r="A2253" s="31">
        <f t="shared" si="141"/>
        <v>75</v>
      </c>
      <c r="B2253" s="32" t="str">
        <f>VLOOKUP(K2253,'Tables to Convert'!$B$4:$C$19,2,FALSE)</f>
        <v>Some College</v>
      </c>
      <c r="C2253" s="33">
        <f t="shared" si="142"/>
        <v>27568</v>
      </c>
      <c r="D2253" s="32" t="str">
        <f>VLOOKUP(L2253,'Tables to Convert'!$E$3:$F$7,2,FALSE)</f>
        <v>White</v>
      </c>
      <c r="E2253" s="32" t="str">
        <f>VLOOKUP(M2253,'Tables to Convert'!$H$3:$I$5,2,FALSE)</f>
        <v>Male</v>
      </c>
      <c r="F2253" s="32" t="str">
        <f>VLOOKUP(N2253,'Tables to Convert'!$K$3:$L$8,2,FALSE)</f>
        <v>Illinois</v>
      </c>
      <c r="G2253" s="40">
        <f t="shared" si="143"/>
        <v>35</v>
      </c>
      <c r="H2253" s="34">
        <f t="shared" si="144"/>
        <v>1</v>
      </c>
      <c r="I2253" s="12">
        <v>75</v>
      </c>
      <c r="J2253" s="12">
        <v>35</v>
      </c>
      <c r="K2253" s="12">
        <v>41</v>
      </c>
      <c r="L2253" s="12">
        <v>1</v>
      </c>
      <c r="M2253" s="12">
        <v>1</v>
      </c>
      <c r="N2253" s="12">
        <v>33</v>
      </c>
      <c r="O2253" s="12">
        <v>1</v>
      </c>
      <c r="P2253" s="26">
        <v>27568</v>
      </c>
      <c r="Q2253" s="28">
        <v>173752183</v>
      </c>
      <c r="R2253"/>
      <c r="S2253"/>
    </row>
    <row r="2254" spans="1:19">
      <c r="A2254" s="31">
        <f t="shared" si="141"/>
        <v>40</v>
      </c>
      <c r="B2254" s="32" t="str">
        <f>VLOOKUP(K2254,'Tables to Convert'!$B$4:$C$19,2,FALSE)</f>
        <v>Some College</v>
      </c>
      <c r="C2254" s="33">
        <f t="shared" si="142"/>
        <v>15779</v>
      </c>
      <c r="D2254" s="32" t="str">
        <f>VLOOKUP(L2254,'Tables to Convert'!$E$3:$F$7,2,FALSE)</f>
        <v>White</v>
      </c>
      <c r="E2254" s="32" t="str">
        <f>VLOOKUP(M2254,'Tables to Convert'!$H$3:$I$5,2,FALSE)</f>
        <v>Female</v>
      </c>
      <c r="F2254" s="32" t="str">
        <f>VLOOKUP(N2254,'Tables to Convert'!$K$3:$L$8,2,FALSE)</f>
        <v>Illinois</v>
      </c>
      <c r="G2254" s="40">
        <f t="shared" si="143"/>
        <v>28</v>
      </c>
      <c r="H2254" s="34">
        <f t="shared" si="144"/>
        <v>1</v>
      </c>
      <c r="I2254" s="12">
        <v>40</v>
      </c>
      <c r="J2254" s="12">
        <v>28</v>
      </c>
      <c r="K2254" s="12">
        <v>41</v>
      </c>
      <c r="L2254" s="12">
        <v>1</v>
      </c>
      <c r="M2254" s="12">
        <v>2</v>
      </c>
      <c r="N2254" s="12">
        <v>33</v>
      </c>
      <c r="O2254" s="12">
        <v>1</v>
      </c>
      <c r="P2254" s="26">
        <v>15779</v>
      </c>
      <c r="Q2254" s="28">
        <v>393026171</v>
      </c>
      <c r="R2254"/>
      <c r="S2254"/>
    </row>
    <row r="2255" spans="1:19">
      <c r="A2255" s="31">
        <f t="shared" si="141"/>
        <v>50</v>
      </c>
      <c r="B2255" s="32" t="str">
        <f>VLOOKUP(K2255,'Tables to Convert'!$B$4:$C$19,2,FALSE)</f>
        <v>Some College</v>
      </c>
      <c r="C2255" s="33">
        <f t="shared" si="142"/>
        <v>38000</v>
      </c>
      <c r="D2255" s="32" t="str">
        <f>VLOOKUP(L2255,'Tables to Convert'!$E$3:$F$7,2,FALSE)</f>
        <v>White</v>
      </c>
      <c r="E2255" s="32" t="str">
        <f>VLOOKUP(M2255,'Tables to Convert'!$H$3:$I$5,2,FALSE)</f>
        <v>Female</v>
      </c>
      <c r="F2255" s="32" t="str">
        <f>VLOOKUP(N2255,'Tables to Convert'!$K$3:$L$8,2,FALSE)</f>
        <v>Illinois</v>
      </c>
      <c r="G2255" s="40">
        <f t="shared" si="143"/>
        <v>40</v>
      </c>
      <c r="H2255" s="34">
        <f t="shared" si="144"/>
        <v>1</v>
      </c>
      <c r="I2255" s="12">
        <v>50</v>
      </c>
      <c r="J2255" s="12">
        <v>40</v>
      </c>
      <c r="K2255" s="12">
        <v>43</v>
      </c>
      <c r="L2255" s="12">
        <v>1</v>
      </c>
      <c r="M2255" s="12">
        <v>2</v>
      </c>
      <c r="N2255" s="12">
        <v>33</v>
      </c>
      <c r="O2255" s="12">
        <v>1</v>
      </c>
      <c r="P2255" s="26">
        <v>38000</v>
      </c>
      <c r="Q2255" s="28">
        <v>921675227</v>
      </c>
      <c r="R2255"/>
      <c r="S2255"/>
    </row>
    <row r="2256" spans="1:19">
      <c r="A2256" s="31">
        <f t="shared" si="141"/>
        <v>52</v>
      </c>
      <c r="B2256" s="32" t="str">
        <f>VLOOKUP(K2256,'Tables to Convert'!$B$4:$C$19,2,FALSE)</f>
        <v>Some College</v>
      </c>
      <c r="C2256" s="33">
        <f t="shared" si="142"/>
        <v>50000</v>
      </c>
      <c r="D2256" s="32" t="str">
        <f>VLOOKUP(L2256,'Tables to Convert'!$E$3:$F$7,2,FALSE)</f>
        <v>White</v>
      </c>
      <c r="E2256" s="32" t="str">
        <f>VLOOKUP(M2256,'Tables to Convert'!$H$3:$I$5,2,FALSE)</f>
        <v>Male</v>
      </c>
      <c r="F2256" s="32" t="str">
        <f>VLOOKUP(N2256,'Tables to Convert'!$K$3:$L$8,2,FALSE)</f>
        <v>Illinois</v>
      </c>
      <c r="G2256" s="40">
        <f t="shared" si="143"/>
        <v>46</v>
      </c>
      <c r="H2256" s="34">
        <f t="shared" si="144"/>
        <v>1</v>
      </c>
      <c r="I2256" s="12">
        <v>52</v>
      </c>
      <c r="J2256" s="12">
        <v>46</v>
      </c>
      <c r="K2256" s="12">
        <v>40</v>
      </c>
      <c r="L2256" s="12">
        <v>1</v>
      </c>
      <c r="M2256" s="12">
        <v>1</v>
      </c>
      <c r="N2256" s="12">
        <v>33</v>
      </c>
      <c r="O2256" s="12">
        <v>1</v>
      </c>
      <c r="P2256" s="26">
        <v>50000</v>
      </c>
      <c r="Q2256" s="28">
        <v>716563166</v>
      </c>
      <c r="R2256"/>
      <c r="S2256"/>
    </row>
    <row r="2257" spans="1:19">
      <c r="A2257" s="31">
        <f t="shared" si="141"/>
        <v>72</v>
      </c>
      <c r="B2257" s="32" t="str">
        <f>VLOOKUP(K2257,'Tables to Convert'!$B$4:$C$19,2,FALSE)</f>
        <v>High School Diploma</v>
      </c>
      <c r="C2257" s="33">
        <f t="shared" si="142"/>
        <v>80000</v>
      </c>
      <c r="D2257" s="32" t="str">
        <f>VLOOKUP(L2257,'Tables to Convert'!$E$3:$F$7,2,FALSE)</f>
        <v>White</v>
      </c>
      <c r="E2257" s="32" t="str">
        <f>VLOOKUP(M2257,'Tables to Convert'!$H$3:$I$5,2,FALSE)</f>
        <v>Male</v>
      </c>
      <c r="F2257" s="32" t="str">
        <f>VLOOKUP(N2257,'Tables to Convert'!$K$3:$L$8,2,FALSE)</f>
        <v>Illinois</v>
      </c>
      <c r="G2257" s="40">
        <f t="shared" si="143"/>
        <v>47</v>
      </c>
      <c r="H2257" s="34">
        <f t="shared" si="144"/>
        <v>5</v>
      </c>
      <c r="I2257" s="12">
        <v>72</v>
      </c>
      <c r="J2257" s="12">
        <v>47</v>
      </c>
      <c r="K2257" s="12">
        <v>39</v>
      </c>
      <c r="L2257" s="12">
        <v>1</v>
      </c>
      <c r="M2257" s="12">
        <v>1</v>
      </c>
      <c r="N2257" s="12">
        <v>33</v>
      </c>
      <c r="O2257" s="12">
        <v>5</v>
      </c>
      <c r="P2257" s="26">
        <v>80000</v>
      </c>
      <c r="Q2257" s="28">
        <v>915301678</v>
      </c>
      <c r="R2257"/>
      <c r="S2257"/>
    </row>
    <row r="2258" spans="1:19">
      <c r="A2258" s="31">
        <f t="shared" si="141"/>
        <v>58</v>
      </c>
      <c r="B2258" s="32" t="str">
        <f>VLOOKUP(K2258,'Tables to Convert'!$B$4:$C$19,2,FALSE)</f>
        <v>Some College</v>
      </c>
      <c r="C2258" s="33">
        <f t="shared" si="142"/>
        <v>39000</v>
      </c>
      <c r="D2258" s="32" t="str">
        <f>VLOOKUP(L2258,'Tables to Convert'!$E$3:$F$7,2,FALSE)</f>
        <v>White</v>
      </c>
      <c r="E2258" s="32" t="str">
        <f>VLOOKUP(M2258,'Tables to Convert'!$H$3:$I$5,2,FALSE)</f>
        <v>Female</v>
      </c>
      <c r="F2258" s="32" t="str">
        <f>VLOOKUP(N2258,'Tables to Convert'!$K$3:$L$8,2,FALSE)</f>
        <v>Illinois</v>
      </c>
      <c r="G2258" s="40">
        <f t="shared" si="143"/>
        <v>42</v>
      </c>
      <c r="H2258" s="34">
        <f t="shared" si="144"/>
        <v>5</v>
      </c>
      <c r="I2258" s="12">
        <v>58</v>
      </c>
      <c r="J2258" s="12">
        <v>42</v>
      </c>
      <c r="K2258" s="12">
        <v>43</v>
      </c>
      <c r="L2258" s="12">
        <v>1</v>
      </c>
      <c r="M2258" s="12">
        <v>2</v>
      </c>
      <c r="N2258" s="12">
        <v>33</v>
      </c>
      <c r="O2258" s="12">
        <v>5</v>
      </c>
      <c r="P2258" s="26">
        <v>39000</v>
      </c>
      <c r="Q2258" s="28">
        <v>948366314</v>
      </c>
      <c r="R2258"/>
      <c r="S2258"/>
    </row>
    <row r="2259" spans="1:19">
      <c r="A2259" s="31">
        <f t="shared" si="141"/>
        <v>50</v>
      </c>
      <c r="B2259" s="32" t="str">
        <f>VLOOKUP(K2259,'Tables to Convert'!$B$4:$C$19,2,FALSE)</f>
        <v>Some College</v>
      </c>
      <c r="C2259" s="33">
        <f t="shared" si="142"/>
        <v>50000</v>
      </c>
      <c r="D2259" s="32" t="str">
        <f>VLOOKUP(L2259,'Tables to Convert'!$E$3:$F$7,2,FALSE)</f>
        <v>White</v>
      </c>
      <c r="E2259" s="32" t="str">
        <f>VLOOKUP(M2259,'Tables to Convert'!$H$3:$I$5,2,FALSE)</f>
        <v>Male</v>
      </c>
      <c r="F2259" s="32" t="str">
        <f>VLOOKUP(N2259,'Tables to Convert'!$K$3:$L$8,2,FALSE)</f>
        <v>Illinois</v>
      </c>
      <c r="G2259" s="40">
        <f t="shared" si="143"/>
        <v>41</v>
      </c>
      <c r="H2259" s="34">
        <f t="shared" si="144"/>
        <v>5</v>
      </c>
      <c r="I2259" s="12">
        <v>50</v>
      </c>
      <c r="J2259" s="12">
        <v>41</v>
      </c>
      <c r="K2259" s="12">
        <v>40</v>
      </c>
      <c r="L2259" s="12">
        <v>1</v>
      </c>
      <c r="M2259" s="12">
        <v>1</v>
      </c>
      <c r="N2259" s="12">
        <v>33</v>
      </c>
      <c r="O2259" s="12">
        <v>5</v>
      </c>
      <c r="P2259" s="26">
        <v>50000</v>
      </c>
      <c r="Q2259" s="28">
        <v>587516261</v>
      </c>
      <c r="R2259"/>
      <c r="S2259"/>
    </row>
    <row r="2260" spans="1:19">
      <c r="A2260" s="31">
        <f t="shared" si="141"/>
        <v>39</v>
      </c>
      <c r="B2260" s="32" t="str">
        <f>VLOOKUP(K2260,'Tables to Convert'!$B$4:$C$19,2,FALSE)</f>
        <v>Some College</v>
      </c>
      <c r="C2260" s="33">
        <f t="shared" si="142"/>
        <v>15000</v>
      </c>
      <c r="D2260" s="32" t="str">
        <f>VLOOKUP(L2260,'Tables to Convert'!$E$3:$F$7,2,FALSE)</f>
        <v>White</v>
      </c>
      <c r="E2260" s="32" t="str">
        <f>VLOOKUP(M2260,'Tables to Convert'!$H$3:$I$5,2,FALSE)</f>
        <v>Female</v>
      </c>
      <c r="F2260" s="32" t="str">
        <f>VLOOKUP(N2260,'Tables to Convert'!$K$3:$L$8,2,FALSE)</f>
        <v>Illinois</v>
      </c>
      <c r="G2260" s="40">
        <f t="shared" si="143"/>
        <v>40</v>
      </c>
      <c r="H2260" s="34">
        <f t="shared" si="144"/>
        <v>5</v>
      </c>
      <c r="I2260" s="12">
        <v>39</v>
      </c>
      <c r="J2260" s="12">
        <v>40</v>
      </c>
      <c r="K2260" s="12">
        <v>40</v>
      </c>
      <c r="L2260" s="12">
        <v>1</v>
      </c>
      <c r="M2260" s="12">
        <v>2</v>
      </c>
      <c r="N2260" s="12">
        <v>33</v>
      </c>
      <c r="O2260" s="12">
        <v>5</v>
      </c>
      <c r="P2260" s="26">
        <v>15000</v>
      </c>
      <c r="Q2260" s="28">
        <v>207130324</v>
      </c>
      <c r="R2260"/>
      <c r="S2260"/>
    </row>
    <row r="2261" spans="1:19">
      <c r="A2261" s="31">
        <f t="shared" si="141"/>
        <v>40</v>
      </c>
      <c r="B2261" s="32" t="str">
        <f>VLOOKUP(K2261,'Tables to Convert'!$B$4:$C$19,2,FALSE)</f>
        <v>Graduate School</v>
      </c>
      <c r="C2261" s="33">
        <f t="shared" si="142"/>
        <v>40000</v>
      </c>
      <c r="D2261" s="32" t="str">
        <f>VLOOKUP(L2261,'Tables to Convert'!$E$3:$F$7,2,FALSE)</f>
        <v>Asian/PI</v>
      </c>
      <c r="E2261" s="32" t="str">
        <f>VLOOKUP(M2261,'Tables to Convert'!$H$3:$I$5,2,FALSE)</f>
        <v>Male</v>
      </c>
      <c r="F2261" s="32" t="str">
        <f>VLOOKUP(N2261,'Tables to Convert'!$K$3:$L$8,2,FALSE)</f>
        <v>Illinois</v>
      </c>
      <c r="G2261" s="40">
        <f t="shared" si="143"/>
        <v>33</v>
      </c>
      <c r="H2261" s="34">
        <f t="shared" si="144"/>
        <v>3</v>
      </c>
      <c r="I2261" s="12">
        <v>40</v>
      </c>
      <c r="J2261" s="12">
        <v>33</v>
      </c>
      <c r="K2261" s="12">
        <v>46</v>
      </c>
      <c r="L2261" s="12">
        <v>4</v>
      </c>
      <c r="M2261" s="12">
        <v>1</v>
      </c>
      <c r="N2261" s="12">
        <v>33</v>
      </c>
      <c r="O2261" s="12">
        <v>3</v>
      </c>
      <c r="P2261" s="26">
        <v>40000</v>
      </c>
      <c r="Q2261" s="28">
        <v>904570085</v>
      </c>
      <c r="R2261"/>
      <c r="S2261"/>
    </row>
    <row r="2262" spans="1:19">
      <c r="A2262" s="31">
        <f t="shared" si="141"/>
        <v>45</v>
      </c>
      <c r="B2262" s="32" t="str">
        <f>VLOOKUP(K2262,'Tables to Convert'!$B$4:$C$19,2,FALSE)</f>
        <v>Some College</v>
      </c>
      <c r="C2262" s="33">
        <f t="shared" si="142"/>
        <v>32000</v>
      </c>
      <c r="D2262" s="32" t="str">
        <f>VLOOKUP(L2262,'Tables to Convert'!$E$3:$F$7,2,FALSE)</f>
        <v>White</v>
      </c>
      <c r="E2262" s="32" t="str">
        <f>VLOOKUP(M2262,'Tables to Convert'!$H$3:$I$5,2,FALSE)</f>
        <v>Female</v>
      </c>
      <c r="F2262" s="32" t="str">
        <f>VLOOKUP(N2262,'Tables to Convert'!$K$3:$L$8,2,FALSE)</f>
        <v>Illinois</v>
      </c>
      <c r="G2262" s="40">
        <f t="shared" si="143"/>
        <v>45</v>
      </c>
      <c r="H2262" s="34">
        <f t="shared" si="144"/>
        <v>7</v>
      </c>
      <c r="I2262" s="12">
        <v>45</v>
      </c>
      <c r="J2262" s="12">
        <v>45</v>
      </c>
      <c r="K2262" s="12">
        <v>40</v>
      </c>
      <c r="L2262" s="12">
        <v>1</v>
      </c>
      <c r="M2262" s="12">
        <v>2</v>
      </c>
      <c r="N2262" s="12">
        <v>33</v>
      </c>
      <c r="O2262" s="12">
        <v>7</v>
      </c>
      <c r="P2262" s="26">
        <v>32000</v>
      </c>
      <c r="Q2262" s="28">
        <v>836235513</v>
      </c>
      <c r="R2262"/>
      <c r="S2262"/>
    </row>
    <row r="2263" spans="1:19">
      <c r="A2263" s="31">
        <f t="shared" si="141"/>
        <v>40</v>
      </c>
      <c r="B2263" s="32" t="str">
        <f>VLOOKUP(K2263,'Tables to Convert'!$B$4:$C$19,2,FALSE)</f>
        <v>High School Diploma</v>
      </c>
      <c r="C2263" s="33">
        <f t="shared" si="142"/>
        <v>42000</v>
      </c>
      <c r="D2263" s="32" t="str">
        <f>VLOOKUP(L2263,'Tables to Convert'!$E$3:$F$7,2,FALSE)</f>
        <v>White</v>
      </c>
      <c r="E2263" s="32" t="str">
        <f>VLOOKUP(M2263,'Tables to Convert'!$H$3:$I$5,2,FALSE)</f>
        <v>Male</v>
      </c>
      <c r="F2263" s="32" t="str">
        <f>VLOOKUP(N2263,'Tables to Convert'!$K$3:$L$8,2,FALSE)</f>
        <v>Illinois</v>
      </c>
      <c r="G2263" s="40">
        <f t="shared" si="143"/>
        <v>40</v>
      </c>
      <c r="H2263" s="34">
        <f t="shared" si="144"/>
        <v>5</v>
      </c>
      <c r="I2263" s="12">
        <v>40</v>
      </c>
      <c r="J2263" s="12">
        <v>40</v>
      </c>
      <c r="K2263" s="12">
        <v>39</v>
      </c>
      <c r="L2263" s="12">
        <v>1</v>
      </c>
      <c r="M2263" s="12">
        <v>1</v>
      </c>
      <c r="N2263" s="12">
        <v>33</v>
      </c>
      <c r="O2263" s="12">
        <v>5</v>
      </c>
      <c r="P2263" s="26">
        <v>42000</v>
      </c>
      <c r="Q2263" s="28">
        <v>596398194</v>
      </c>
      <c r="R2263"/>
      <c r="S2263"/>
    </row>
    <row r="2264" spans="1:19">
      <c r="A2264" s="31">
        <f t="shared" si="141"/>
        <v>40</v>
      </c>
      <c r="B2264" s="32" t="str">
        <f>VLOOKUP(K2264,'Tables to Convert'!$B$4:$C$19,2,FALSE)</f>
        <v>High School Diploma</v>
      </c>
      <c r="C2264" s="33">
        <f t="shared" si="142"/>
        <v>30000</v>
      </c>
      <c r="D2264" s="32" t="str">
        <f>VLOOKUP(L2264,'Tables to Convert'!$E$3:$F$7,2,FALSE)</f>
        <v>White</v>
      </c>
      <c r="E2264" s="32" t="str">
        <f>VLOOKUP(M2264,'Tables to Convert'!$H$3:$I$5,2,FALSE)</f>
        <v>Male</v>
      </c>
      <c r="F2264" s="32" t="str">
        <f>VLOOKUP(N2264,'Tables to Convert'!$K$3:$L$8,2,FALSE)</f>
        <v>Illinois</v>
      </c>
      <c r="G2264" s="40">
        <f t="shared" si="143"/>
        <v>36</v>
      </c>
      <c r="H2264" s="34">
        <f t="shared" si="144"/>
        <v>7</v>
      </c>
      <c r="I2264" s="12">
        <v>40</v>
      </c>
      <c r="J2264" s="12">
        <v>36</v>
      </c>
      <c r="K2264" s="12">
        <v>39</v>
      </c>
      <c r="L2264" s="12">
        <v>1</v>
      </c>
      <c r="M2264" s="12">
        <v>1</v>
      </c>
      <c r="N2264" s="12">
        <v>33</v>
      </c>
      <c r="O2264" s="12">
        <v>7</v>
      </c>
      <c r="P2264" s="26">
        <v>30000</v>
      </c>
      <c r="Q2264" s="28">
        <v>584328012</v>
      </c>
      <c r="R2264"/>
      <c r="S2264"/>
    </row>
    <row r="2265" spans="1:19">
      <c r="A2265" s="31">
        <f t="shared" si="141"/>
        <v>60</v>
      </c>
      <c r="B2265" s="32" t="str">
        <f>VLOOKUP(K2265,'Tables to Convert'!$B$4:$C$19,2,FALSE)</f>
        <v>High School Diploma</v>
      </c>
      <c r="C2265" s="33">
        <f t="shared" si="142"/>
        <v>0</v>
      </c>
      <c r="D2265" s="32" t="str">
        <f>VLOOKUP(L2265,'Tables to Convert'!$E$3:$F$7,2,FALSE)</f>
        <v>White</v>
      </c>
      <c r="E2265" s="32" t="str">
        <f>VLOOKUP(M2265,'Tables to Convert'!$H$3:$I$5,2,FALSE)</f>
        <v>Male</v>
      </c>
      <c r="F2265" s="32" t="str">
        <f>VLOOKUP(N2265,'Tables to Convert'!$K$3:$L$8,2,FALSE)</f>
        <v>Illinois</v>
      </c>
      <c r="G2265" s="40">
        <f t="shared" si="143"/>
        <v>55</v>
      </c>
      <c r="H2265" s="34">
        <f t="shared" si="144"/>
        <v>7</v>
      </c>
      <c r="I2265" s="12">
        <v>60</v>
      </c>
      <c r="J2265" s="12">
        <v>55</v>
      </c>
      <c r="K2265" s="12">
        <v>39</v>
      </c>
      <c r="L2265" s="12">
        <v>1</v>
      </c>
      <c r="M2265" s="12">
        <v>1</v>
      </c>
      <c r="N2265" s="12">
        <v>33</v>
      </c>
      <c r="O2265" s="12">
        <v>7</v>
      </c>
      <c r="P2265" s="26">
        <v>0</v>
      </c>
      <c r="Q2265" s="28">
        <v>743924011</v>
      </c>
      <c r="R2265"/>
      <c r="S2265"/>
    </row>
    <row r="2266" spans="1:19">
      <c r="A2266" s="31">
        <f t="shared" si="141"/>
        <v>40</v>
      </c>
      <c r="B2266" s="32" t="str">
        <f>VLOOKUP(K2266,'Tables to Convert'!$B$4:$C$19,2,FALSE)</f>
        <v>Bachelors</v>
      </c>
      <c r="C2266" s="33">
        <f t="shared" si="142"/>
        <v>35000</v>
      </c>
      <c r="D2266" s="32" t="str">
        <f>VLOOKUP(L2266,'Tables to Convert'!$E$3:$F$7,2,FALSE)</f>
        <v>White</v>
      </c>
      <c r="E2266" s="32" t="str">
        <f>VLOOKUP(M2266,'Tables to Convert'!$H$3:$I$5,2,FALSE)</f>
        <v>Female</v>
      </c>
      <c r="F2266" s="32" t="str">
        <f>VLOOKUP(N2266,'Tables to Convert'!$K$3:$L$8,2,FALSE)</f>
        <v>Illinois</v>
      </c>
      <c r="G2266" s="40">
        <f t="shared" si="143"/>
        <v>47</v>
      </c>
      <c r="H2266" s="34">
        <f t="shared" si="144"/>
        <v>5</v>
      </c>
      <c r="I2266" s="12">
        <v>40</v>
      </c>
      <c r="J2266" s="12">
        <v>47</v>
      </c>
      <c r="K2266" s="12">
        <v>44</v>
      </c>
      <c r="L2266" s="12">
        <v>1</v>
      </c>
      <c r="M2266" s="12">
        <v>2</v>
      </c>
      <c r="N2266" s="12">
        <v>33</v>
      </c>
      <c r="O2266" s="12">
        <v>5</v>
      </c>
      <c r="P2266" s="26">
        <v>35000</v>
      </c>
      <c r="Q2266" s="28">
        <v>386292933</v>
      </c>
      <c r="R2266"/>
      <c r="S2266"/>
    </row>
    <row r="2267" spans="1:19">
      <c r="A2267" s="31">
        <f t="shared" si="141"/>
        <v>50</v>
      </c>
      <c r="B2267" s="32" t="str">
        <f>VLOOKUP(K2267,'Tables to Convert'!$B$4:$C$19,2,FALSE)</f>
        <v>Some College</v>
      </c>
      <c r="C2267" s="33">
        <f t="shared" si="142"/>
        <v>37223</v>
      </c>
      <c r="D2267" s="32" t="str">
        <f>VLOOKUP(L2267,'Tables to Convert'!$E$3:$F$7,2,FALSE)</f>
        <v>White</v>
      </c>
      <c r="E2267" s="32" t="str">
        <f>VLOOKUP(M2267,'Tables to Convert'!$H$3:$I$5,2,FALSE)</f>
        <v>Male</v>
      </c>
      <c r="F2267" s="32" t="str">
        <f>VLOOKUP(N2267,'Tables to Convert'!$K$3:$L$8,2,FALSE)</f>
        <v>Illinois</v>
      </c>
      <c r="G2267" s="40">
        <f t="shared" si="143"/>
        <v>49</v>
      </c>
      <c r="H2267" s="34">
        <f t="shared" si="144"/>
        <v>8</v>
      </c>
      <c r="I2267" s="12">
        <v>50</v>
      </c>
      <c r="J2267" s="12">
        <v>49</v>
      </c>
      <c r="K2267" s="12">
        <v>43</v>
      </c>
      <c r="L2267" s="12">
        <v>1</v>
      </c>
      <c r="M2267" s="12">
        <v>1</v>
      </c>
      <c r="N2267" s="12">
        <v>33</v>
      </c>
      <c r="O2267" s="12">
        <v>8</v>
      </c>
      <c r="P2267" s="26">
        <v>37223</v>
      </c>
      <c r="Q2267" s="28">
        <v>17514280</v>
      </c>
      <c r="R2267"/>
      <c r="S2267"/>
    </row>
    <row r="2268" spans="1:19">
      <c r="A2268" s="31">
        <f t="shared" si="141"/>
        <v>35</v>
      </c>
      <c r="B2268" s="32" t="str">
        <f>VLOOKUP(K2268,'Tables to Convert'!$B$4:$C$19,2,FALSE)</f>
        <v>High School Diploma</v>
      </c>
      <c r="C2268" s="33">
        <f t="shared" si="142"/>
        <v>15000</v>
      </c>
      <c r="D2268" s="32" t="str">
        <f>VLOOKUP(L2268,'Tables to Convert'!$E$3:$F$7,2,FALSE)</f>
        <v>Black</v>
      </c>
      <c r="E2268" s="32" t="str">
        <f>VLOOKUP(M2268,'Tables to Convert'!$H$3:$I$5,2,FALSE)</f>
        <v>Female</v>
      </c>
      <c r="F2268" s="32" t="str">
        <f>VLOOKUP(N2268,'Tables to Convert'!$K$3:$L$8,2,FALSE)</f>
        <v>Illinois</v>
      </c>
      <c r="G2268" s="40">
        <f t="shared" si="143"/>
        <v>39</v>
      </c>
      <c r="H2268" s="34">
        <f t="shared" si="144"/>
        <v>4</v>
      </c>
      <c r="I2268" s="12">
        <v>35</v>
      </c>
      <c r="J2268" s="12">
        <v>39</v>
      </c>
      <c r="K2268" s="12">
        <v>39</v>
      </c>
      <c r="L2268" s="12">
        <v>2</v>
      </c>
      <c r="M2268" s="12">
        <v>2</v>
      </c>
      <c r="N2268" s="12">
        <v>33</v>
      </c>
      <c r="O2268" s="12">
        <v>4</v>
      </c>
      <c r="P2268" s="26">
        <v>15000</v>
      </c>
      <c r="Q2268" s="28">
        <v>793896143</v>
      </c>
      <c r="R2268"/>
      <c r="S2268"/>
    </row>
    <row r="2269" spans="1:19">
      <c r="A2269" s="31">
        <f t="shared" si="141"/>
        <v>60</v>
      </c>
      <c r="B2269" s="32" t="str">
        <f>VLOOKUP(K2269,'Tables to Convert'!$B$4:$C$19,2,FALSE)</f>
        <v>Some College</v>
      </c>
      <c r="C2269" s="33">
        <f t="shared" si="142"/>
        <v>22080</v>
      </c>
      <c r="D2269" s="32" t="str">
        <f>VLOOKUP(L2269,'Tables to Convert'!$E$3:$F$7,2,FALSE)</f>
        <v>White</v>
      </c>
      <c r="E2269" s="32" t="str">
        <f>VLOOKUP(M2269,'Tables to Convert'!$H$3:$I$5,2,FALSE)</f>
        <v>Female</v>
      </c>
      <c r="F2269" s="32" t="str">
        <f>VLOOKUP(N2269,'Tables to Convert'!$K$3:$L$8,2,FALSE)</f>
        <v>Illinois</v>
      </c>
      <c r="G2269" s="40">
        <f t="shared" si="143"/>
        <v>45</v>
      </c>
      <c r="H2269" s="34">
        <f t="shared" si="144"/>
        <v>7</v>
      </c>
      <c r="I2269" s="12">
        <v>60</v>
      </c>
      <c r="J2269" s="12">
        <v>45</v>
      </c>
      <c r="K2269" s="12">
        <v>40</v>
      </c>
      <c r="L2269" s="12">
        <v>1</v>
      </c>
      <c r="M2269" s="12">
        <v>2</v>
      </c>
      <c r="N2269" s="12">
        <v>33</v>
      </c>
      <c r="O2269" s="12">
        <v>7</v>
      </c>
      <c r="P2269" s="26">
        <v>22080</v>
      </c>
      <c r="Q2269" s="28">
        <v>489947518</v>
      </c>
      <c r="R2269"/>
      <c r="S2269"/>
    </row>
    <row r="2270" spans="1:19">
      <c r="A2270" s="31">
        <f t="shared" si="141"/>
        <v>40</v>
      </c>
      <c r="B2270" s="32" t="str">
        <f>VLOOKUP(K2270,'Tables to Convert'!$B$4:$C$19,2,FALSE)</f>
        <v>Some College</v>
      </c>
      <c r="C2270" s="33">
        <f t="shared" si="142"/>
        <v>14000</v>
      </c>
      <c r="D2270" s="32" t="str">
        <f>VLOOKUP(L2270,'Tables to Convert'!$E$3:$F$7,2,FALSE)</f>
        <v>White</v>
      </c>
      <c r="E2270" s="32" t="str">
        <f>VLOOKUP(M2270,'Tables to Convert'!$H$3:$I$5,2,FALSE)</f>
        <v>Female</v>
      </c>
      <c r="F2270" s="32" t="str">
        <f>VLOOKUP(N2270,'Tables to Convert'!$K$3:$L$8,2,FALSE)</f>
        <v>Illinois</v>
      </c>
      <c r="G2270" s="40">
        <f t="shared" si="143"/>
        <v>20</v>
      </c>
      <c r="H2270" s="34">
        <f t="shared" si="144"/>
        <v>2</v>
      </c>
      <c r="I2270" s="12">
        <v>40</v>
      </c>
      <c r="J2270" s="12">
        <v>20</v>
      </c>
      <c r="K2270" s="12">
        <v>40</v>
      </c>
      <c r="L2270" s="12">
        <v>1</v>
      </c>
      <c r="M2270" s="12">
        <v>2</v>
      </c>
      <c r="N2270" s="12">
        <v>33</v>
      </c>
      <c r="O2270" s="12">
        <v>2</v>
      </c>
      <c r="P2270" s="26">
        <v>14000</v>
      </c>
      <c r="Q2270" s="28">
        <v>706080000</v>
      </c>
      <c r="R2270"/>
      <c r="S2270"/>
    </row>
    <row r="2271" spans="1:19">
      <c r="A2271" s="31">
        <f t="shared" si="141"/>
        <v>60</v>
      </c>
      <c r="B2271" s="32" t="str">
        <f>VLOOKUP(K2271,'Tables to Convert'!$B$4:$C$19,2,FALSE)</f>
        <v>High School Diploma</v>
      </c>
      <c r="C2271" s="33">
        <f t="shared" si="142"/>
        <v>0</v>
      </c>
      <c r="D2271" s="32" t="str">
        <f>VLOOKUP(L2271,'Tables to Convert'!$E$3:$F$7,2,FALSE)</f>
        <v>White</v>
      </c>
      <c r="E2271" s="32" t="str">
        <f>VLOOKUP(M2271,'Tables to Convert'!$H$3:$I$5,2,FALSE)</f>
        <v>Male</v>
      </c>
      <c r="F2271" s="32" t="str">
        <f>VLOOKUP(N2271,'Tables to Convert'!$K$3:$L$8,2,FALSE)</f>
        <v>Illinois</v>
      </c>
      <c r="G2271" s="40">
        <f t="shared" si="143"/>
        <v>82</v>
      </c>
      <c r="H2271" s="34">
        <f t="shared" si="144"/>
        <v>8</v>
      </c>
      <c r="I2271" s="12">
        <v>60</v>
      </c>
      <c r="J2271" s="12">
        <v>82</v>
      </c>
      <c r="K2271" s="12">
        <v>39</v>
      </c>
      <c r="L2271" s="12">
        <v>1</v>
      </c>
      <c r="M2271" s="12">
        <v>1</v>
      </c>
      <c r="N2271" s="12">
        <v>33</v>
      </c>
      <c r="O2271" s="12">
        <v>8</v>
      </c>
      <c r="P2271" s="26">
        <v>0</v>
      </c>
      <c r="Q2271" s="28">
        <v>978022311</v>
      </c>
      <c r="R2271"/>
      <c r="S2271"/>
    </row>
    <row r="2272" spans="1:19">
      <c r="A2272" s="31">
        <f t="shared" si="141"/>
        <v>40</v>
      </c>
      <c r="B2272" s="32" t="str">
        <f>VLOOKUP(K2272,'Tables to Convert'!$B$4:$C$19,2,FALSE)</f>
        <v>High School Diploma</v>
      </c>
      <c r="C2272" s="33">
        <f t="shared" si="142"/>
        <v>25000</v>
      </c>
      <c r="D2272" s="32" t="str">
        <f>VLOOKUP(L2272,'Tables to Convert'!$E$3:$F$7,2,FALSE)</f>
        <v>Black</v>
      </c>
      <c r="E2272" s="32" t="str">
        <f>VLOOKUP(M2272,'Tables to Convert'!$H$3:$I$5,2,FALSE)</f>
        <v>Male</v>
      </c>
      <c r="F2272" s="32" t="str">
        <f>VLOOKUP(N2272,'Tables to Convert'!$K$3:$L$8,2,FALSE)</f>
        <v>Illinois</v>
      </c>
      <c r="G2272" s="40">
        <f t="shared" si="143"/>
        <v>66</v>
      </c>
      <c r="H2272" s="34">
        <f t="shared" si="144"/>
        <v>6</v>
      </c>
      <c r="I2272" s="12">
        <v>40</v>
      </c>
      <c r="J2272" s="12">
        <v>66</v>
      </c>
      <c r="K2272" s="12">
        <v>39</v>
      </c>
      <c r="L2272" s="12">
        <v>2</v>
      </c>
      <c r="M2272" s="12">
        <v>1</v>
      </c>
      <c r="N2272" s="12">
        <v>33</v>
      </c>
      <c r="O2272" s="12">
        <v>6</v>
      </c>
      <c r="P2272" s="26">
        <v>25000</v>
      </c>
      <c r="Q2272" s="28">
        <v>247873525</v>
      </c>
      <c r="R2272"/>
      <c r="S2272"/>
    </row>
    <row r="2273" spans="1:19">
      <c r="A2273" s="31">
        <f t="shared" si="141"/>
        <v>40</v>
      </c>
      <c r="B2273" s="32" t="str">
        <f>VLOOKUP(K2273,'Tables to Convert'!$B$4:$C$19,2,FALSE)</f>
        <v>High School Diploma</v>
      </c>
      <c r="C2273" s="33">
        <f t="shared" si="142"/>
        <v>50900</v>
      </c>
      <c r="D2273" s="32" t="str">
        <f>VLOOKUP(L2273,'Tables to Convert'!$E$3:$F$7,2,FALSE)</f>
        <v>Black</v>
      </c>
      <c r="E2273" s="32" t="str">
        <f>VLOOKUP(M2273,'Tables to Convert'!$H$3:$I$5,2,FALSE)</f>
        <v>Female</v>
      </c>
      <c r="F2273" s="32" t="str">
        <f>VLOOKUP(N2273,'Tables to Convert'!$K$3:$L$8,2,FALSE)</f>
        <v>Illinois</v>
      </c>
      <c r="G2273" s="40">
        <f t="shared" si="143"/>
        <v>49</v>
      </c>
      <c r="H2273" s="34">
        <f t="shared" si="144"/>
        <v>6</v>
      </c>
      <c r="I2273" s="12">
        <v>40</v>
      </c>
      <c r="J2273" s="12">
        <v>49</v>
      </c>
      <c r="K2273" s="12">
        <v>39</v>
      </c>
      <c r="L2273" s="12">
        <v>2</v>
      </c>
      <c r="M2273" s="12">
        <v>2</v>
      </c>
      <c r="N2273" s="12">
        <v>33</v>
      </c>
      <c r="O2273" s="12">
        <v>6</v>
      </c>
      <c r="P2273" s="26">
        <v>50900</v>
      </c>
      <c r="Q2273" s="28">
        <v>436843628</v>
      </c>
      <c r="R2273"/>
      <c r="S2273"/>
    </row>
    <row r="2274" spans="1:19">
      <c r="A2274" s="31">
        <f t="shared" si="141"/>
        <v>40</v>
      </c>
      <c r="B2274" s="32" t="str">
        <f>VLOOKUP(K2274,'Tables to Convert'!$B$4:$C$19,2,FALSE)</f>
        <v>High School Diploma</v>
      </c>
      <c r="C2274" s="33">
        <f t="shared" si="142"/>
        <v>30000</v>
      </c>
      <c r="D2274" s="32" t="str">
        <f>VLOOKUP(L2274,'Tables to Convert'!$E$3:$F$7,2,FALSE)</f>
        <v>White</v>
      </c>
      <c r="E2274" s="32" t="str">
        <f>VLOOKUP(M2274,'Tables to Convert'!$H$3:$I$5,2,FALSE)</f>
        <v>Female</v>
      </c>
      <c r="F2274" s="32" t="str">
        <f>VLOOKUP(N2274,'Tables to Convert'!$K$3:$L$8,2,FALSE)</f>
        <v>Illinois</v>
      </c>
      <c r="G2274" s="40">
        <f t="shared" si="143"/>
        <v>45</v>
      </c>
      <c r="H2274" s="34">
        <f t="shared" si="144"/>
        <v>7</v>
      </c>
      <c r="I2274" s="12">
        <v>40</v>
      </c>
      <c r="J2274" s="12">
        <v>45</v>
      </c>
      <c r="K2274" s="12">
        <v>39</v>
      </c>
      <c r="L2274" s="12">
        <v>1</v>
      </c>
      <c r="M2274" s="12">
        <v>2</v>
      </c>
      <c r="N2274" s="12">
        <v>33</v>
      </c>
      <c r="O2274" s="12">
        <v>7</v>
      </c>
      <c r="P2274" s="26">
        <v>30000</v>
      </c>
      <c r="Q2274" s="28">
        <v>954868326</v>
      </c>
      <c r="R2274"/>
      <c r="S2274"/>
    </row>
    <row r="2275" spans="1:19">
      <c r="A2275" s="31">
        <f t="shared" si="141"/>
        <v>40</v>
      </c>
      <c r="B2275" s="32" t="str">
        <f>VLOOKUP(K2275,'Tables to Convert'!$B$4:$C$19,2,FALSE)</f>
        <v>Some College</v>
      </c>
      <c r="C2275" s="33">
        <f t="shared" si="142"/>
        <v>80000</v>
      </c>
      <c r="D2275" s="32" t="str">
        <f>VLOOKUP(L2275,'Tables to Convert'!$E$3:$F$7,2,FALSE)</f>
        <v>White</v>
      </c>
      <c r="E2275" s="32" t="str">
        <f>VLOOKUP(M2275,'Tables to Convert'!$H$3:$I$5,2,FALSE)</f>
        <v>Male</v>
      </c>
      <c r="F2275" s="32" t="str">
        <f>VLOOKUP(N2275,'Tables to Convert'!$K$3:$L$8,2,FALSE)</f>
        <v>Illinois</v>
      </c>
      <c r="G2275" s="40">
        <f t="shared" si="143"/>
        <v>57</v>
      </c>
      <c r="H2275" s="34">
        <f t="shared" si="144"/>
        <v>8</v>
      </c>
      <c r="I2275" s="12">
        <v>40</v>
      </c>
      <c r="J2275" s="12">
        <v>57</v>
      </c>
      <c r="K2275" s="12">
        <v>40</v>
      </c>
      <c r="L2275" s="12">
        <v>1</v>
      </c>
      <c r="M2275" s="12">
        <v>1</v>
      </c>
      <c r="N2275" s="12">
        <v>33</v>
      </c>
      <c r="O2275" s="12">
        <v>8</v>
      </c>
      <c r="P2275" s="26">
        <v>80000</v>
      </c>
      <c r="Q2275" s="28">
        <v>544371579</v>
      </c>
      <c r="R2275"/>
      <c r="S2275"/>
    </row>
    <row r="2276" spans="1:19">
      <c r="A2276" s="31">
        <f t="shared" si="141"/>
        <v>40</v>
      </c>
      <c r="B2276" s="32" t="str">
        <f>VLOOKUP(K2276,'Tables to Convert'!$B$4:$C$19,2,FALSE)</f>
        <v>Some College</v>
      </c>
      <c r="C2276" s="33">
        <f t="shared" si="142"/>
        <v>16120</v>
      </c>
      <c r="D2276" s="32" t="str">
        <f>VLOOKUP(L2276,'Tables to Convert'!$E$3:$F$7,2,FALSE)</f>
        <v>White</v>
      </c>
      <c r="E2276" s="32" t="str">
        <f>VLOOKUP(M2276,'Tables to Convert'!$H$3:$I$5,2,FALSE)</f>
        <v>Female</v>
      </c>
      <c r="F2276" s="32" t="str">
        <f>VLOOKUP(N2276,'Tables to Convert'!$K$3:$L$8,2,FALSE)</f>
        <v>Illinois</v>
      </c>
      <c r="G2276" s="40">
        <f t="shared" si="143"/>
        <v>34</v>
      </c>
      <c r="H2276" s="34">
        <f t="shared" si="144"/>
        <v>6</v>
      </c>
      <c r="I2276" s="12">
        <v>40</v>
      </c>
      <c r="J2276" s="12">
        <v>34</v>
      </c>
      <c r="K2276" s="12">
        <v>40</v>
      </c>
      <c r="L2276" s="12">
        <v>1</v>
      </c>
      <c r="M2276" s="12">
        <v>2</v>
      </c>
      <c r="N2276" s="12">
        <v>33</v>
      </c>
      <c r="O2276" s="12">
        <v>6</v>
      </c>
      <c r="P2276" s="26">
        <v>16120</v>
      </c>
      <c r="Q2276" s="28">
        <v>57582761</v>
      </c>
      <c r="R2276"/>
      <c r="S2276"/>
    </row>
    <row r="2277" spans="1:19">
      <c r="A2277" s="31">
        <f t="shared" si="141"/>
        <v>47</v>
      </c>
      <c r="B2277" s="32" t="str">
        <f>VLOOKUP(K2277,'Tables to Convert'!$B$4:$C$19,2,FALSE)</f>
        <v>High School Diploma</v>
      </c>
      <c r="C2277" s="33">
        <f t="shared" si="142"/>
        <v>45000</v>
      </c>
      <c r="D2277" s="32" t="str">
        <f>VLOOKUP(L2277,'Tables to Convert'!$E$3:$F$7,2,FALSE)</f>
        <v>White</v>
      </c>
      <c r="E2277" s="32" t="str">
        <f>VLOOKUP(M2277,'Tables to Convert'!$H$3:$I$5,2,FALSE)</f>
        <v>Male</v>
      </c>
      <c r="F2277" s="32" t="str">
        <f>VLOOKUP(N2277,'Tables to Convert'!$K$3:$L$8,2,FALSE)</f>
        <v>Illinois</v>
      </c>
      <c r="G2277" s="40">
        <f t="shared" si="143"/>
        <v>44</v>
      </c>
      <c r="H2277" s="34">
        <f t="shared" si="144"/>
        <v>2</v>
      </c>
      <c r="I2277" s="12">
        <v>47</v>
      </c>
      <c r="J2277" s="12">
        <v>44</v>
      </c>
      <c r="K2277" s="12">
        <v>39</v>
      </c>
      <c r="L2277" s="12">
        <v>1</v>
      </c>
      <c r="M2277" s="12">
        <v>1</v>
      </c>
      <c r="N2277" s="12">
        <v>33</v>
      </c>
      <c r="O2277" s="12">
        <v>2</v>
      </c>
      <c r="P2277" s="26">
        <v>45000</v>
      </c>
      <c r="Q2277" s="28">
        <v>955495534</v>
      </c>
      <c r="R2277"/>
      <c r="S2277"/>
    </row>
    <row r="2278" spans="1:19">
      <c r="A2278" s="31">
        <f t="shared" si="141"/>
        <v>40</v>
      </c>
      <c r="B2278" s="32" t="str">
        <f>VLOOKUP(K2278,'Tables to Convert'!$B$4:$C$19,2,FALSE)</f>
        <v>High School Diploma</v>
      </c>
      <c r="C2278" s="33">
        <f t="shared" si="142"/>
        <v>28000</v>
      </c>
      <c r="D2278" s="32" t="str">
        <f>VLOOKUP(L2278,'Tables to Convert'!$E$3:$F$7,2,FALSE)</f>
        <v>White</v>
      </c>
      <c r="E2278" s="32" t="str">
        <f>VLOOKUP(M2278,'Tables to Convert'!$H$3:$I$5,2,FALSE)</f>
        <v>Male</v>
      </c>
      <c r="F2278" s="32" t="str">
        <f>VLOOKUP(N2278,'Tables to Convert'!$K$3:$L$8,2,FALSE)</f>
        <v>Illinois</v>
      </c>
      <c r="G2278" s="40">
        <f t="shared" si="143"/>
        <v>44</v>
      </c>
      <c r="H2278" s="34">
        <f t="shared" si="144"/>
        <v>3</v>
      </c>
      <c r="I2278" s="12">
        <v>40</v>
      </c>
      <c r="J2278" s="12">
        <v>44</v>
      </c>
      <c r="K2278" s="12">
        <v>39</v>
      </c>
      <c r="L2278" s="12">
        <v>1</v>
      </c>
      <c r="M2278" s="12">
        <v>1</v>
      </c>
      <c r="N2278" s="12">
        <v>33</v>
      </c>
      <c r="O2278" s="12">
        <v>3</v>
      </c>
      <c r="P2278" s="26">
        <v>28000</v>
      </c>
      <c r="Q2278" s="28">
        <v>7020174</v>
      </c>
      <c r="R2278"/>
      <c r="S2278"/>
    </row>
    <row r="2279" spans="1:19">
      <c r="A2279" s="31">
        <f t="shared" si="141"/>
        <v>40</v>
      </c>
      <c r="B2279" s="32" t="str">
        <f>VLOOKUP(K2279,'Tables to Convert'!$B$4:$C$19,2,FALSE)</f>
        <v>Some College</v>
      </c>
      <c r="C2279" s="33">
        <f t="shared" si="142"/>
        <v>12000</v>
      </c>
      <c r="D2279" s="32" t="str">
        <f>VLOOKUP(L2279,'Tables to Convert'!$E$3:$F$7,2,FALSE)</f>
        <v>White</v>
      </c>
      <c r="E2279" s="32" t="str">
        <f>VLOOKUP(M2279,'Tables to Convert'!$H$3:$I$5,2,FALSE)</f>
        <v>Female</v>
      </c>
      <c r="F2279" s="32" t="str">
        <f>VLOOKUP(N2279,'Tables to Convert'!$K$3:$L$8,2,FALSE)</f>
        <v>Illinois</v>
      </c>
      <c r="G2279" s="40">
        <f t="shared" si="143"/>
        <v>34</v>
      </c>
      <c r="H2279" s="34">
        <f t="shared" si="144"/>
        <v>3</v>
      </c>
      <c r="I2279" s="12">
        <v>40</v>
      </c>
      <c r="J2279" s="12">
        <v>34</v>
      </c>
      <c r="K2279" s="12">
        <v>42</v>
      </c>
      <c r="L2279" s="12">
        <v>1</v>
      </c>
      <c r="M2279" s="12">
        <v>2</v>
      </c>
      <c r="N2279" s="12">
        <v>33</v>
      </c>
      <c r="O2279" s="12">
        <v>3</v>
      </c>
      <c r="P2279" s="26">
        <v>12000</v>
      </c>
      <c r="Q2279" s="28">
        <v>468985484</v>
      </c>
      <c r="R2279"/>
      <c r="S2279"/>
    </row>
    <row r="2280" spans="1:19">
      <c r="A2280" s="31">
        <f t="shared" si="141"/>
        <v>40</v>
      </c>
      <c r="B2280" s="32" t="str">
        <f>VLOOKUP(K2280,'Tables to Convert'!$B$4:$C$19,2,FALSE)</f>
        <v>High School Diploma</v>
      </c>
      <c r="C2280" s="33">
        <f t="shared" si="142"/>
        <v>40000</v>
      </c>
      <c r="D2280" s="32" t="str">
        <f>VLOOKUP(L2280,'Tables to Convert'!$E$3:$F$7,2,FALSE)</f>
        <v>White</v>
      </c>
      <c r="E2280" s="32" t="str">
        <f>VLOOKUP(M2280,'Tables to Convert'!$H$3:$I$5,2,FALSE)</f>
        <v>Male</v>
      </c>
      <c r="F2280" s="32" t="str">
        <f>VLOOKUP(N2280,'Tables to Convert'!$K$3:$L$8,2,FALSE)</f>
        <v>Illinois</v>
      </c>
      <c r="G2280" s="40">
        <f t="shared" si="143"/>
        <v>40</v>
      </c>
      <c r="H2280" s="34">
        <f t="shared" si="144"/>
        <v>4</v>
      </c>
      <c r="I2280" s="12">
        <v>40</v>
      </c>
      <c r="J2280" s="12">
        <v>40</v>
      </c>
      <c r="K2280" s="12">
        <v>39</v>
      </c>
      <c r="L2280" s="12">
        <v>1</v>
      </c>
      <c r="M2280" s="12">
        <v>1</v>
      </c>
      <c r="N2280" s="12">
        <v>33</v>
      </c>
      <c r="O2280" s="12">
        <v>4</v>
      </c>
      <c r="P2280" s="26">
        <v>40000</v>
      </c>
      <c r="Q2280" s="28">
        <v>593458599</v>
      </c>
      <c r="R2280"/>
      <c r="S2280"/>
    </row>
    <row r="2281" spans="1:19">
      <c r="A2281" s="31">
        <f t="shared" si="141"/>
        <v>40</v>
      </c>
      <c r="B2281" s="32" t="str">
        <f>VLOOKUP(K2281,'Tables to Convert'!$B$4:$C$19,2,FALSE)</f>
        <v>High School Diploma</v>
      </c>
      <c r="C2281" s="33">
        <f t="shared" si="142"/>
        <v>35000</v>
      </c>
      <c r="D2281" s="32" t="str">
        <f>VLOOKUP(L2281,'Tables to Convert'!$E$3:$F$7,2,FALSE)</f>
        <v>Black</v>
      </c>
      <c r="E2281" s="32" t="str">
        <f>VLOOKUP(M2281,'Tables to Convert'!$H$3:$I$5,2,FALSE)</f>
        <v>Male</v>
      </c>
      <c r="F2281" s="32" t="str">
        <f>VLOOKUP(N2281,'Tables to Convert'!$K$3:$L$8,2,FALSE)</f>
        <v>Illinois</v>
      </c>
      <c r="G2281" s="40">
        <f t="shared" si="143"/>
        <v>32</v>
      </c>
      <c r="H2281" s="34">
        <f t="shared" si="144"/>
        <v>3</v>
      </c>
      <c r="I2281" s="12">
        <v>40</v>
      </c>
      <c r="J2281" s="12">
        <v>32</v>
      </c>
      <c r="K2281" s="12">
        <v>39</v>
      </c>
      <c r="L2281" s="12">
        <v>2</v>
      </c>
      <c r="M2281" s="12">
        <v>1</v>
      </c>
      <c r="N2281" s="12">
        <v>33</v>
      </c>
      <c r="O2281" s="12">
        <v>3</v>
      </c>
      <c r="P2281" s="26">
        <v>35000</v>
      </c>
      <c r="Q2281" s="28">
        <v>72804196</v>
      </c>
      <c r="R2281"/>
      <c r="S2281"/>
    </row>
    <row r="2282" spans="1:19">
      <c r="A2282" s="31">
        <f t="shared" si="141"/>
        <v>40</v>
      </c>
      <c r="B2282" s="32" t="str">
        <f>VLOOKUP(K2282,'Tables to Convert'!$B$4:$C$19,2,FALSE)</f>
        <v>Some College</v>
      </c>
      <c r="C2282" s="33">
        <f t="shared" si="142"/>
        <v>98000</v>
      </c>
      <c r="D2282" s="32" t="str">
        <f>VLOOKUP(L2282,'Tables to Convert'!$E$3:$F$7,2,FALSE)</f>
        <v>White</v>
      </c>
      <c r="E2282" s="32" t="str">
        <f>VLOOKUP(M2282,'Tables to Convert'!$H$3:$I$5,2,FALSE)</f>
        <v>Male</v>
      </c>
      <c r="F2282" s="32" t="str">
        <f>VLOOKUP(N2282,'Tables to Convert'!$K$3:$L$8,2,FALSE)</f>
        <v>Illinois</v>
      </c>
      <c r="G2282" s="40">
        <f t="shared" si="143"/>
        <v>47</v>
      </c>
      <c r="H2282" s="34">
        <f t="shared" si="144"/>
        <v>7</v>
      </c>
      <c r="I2282" s="12">
        <v>40</v>
      </c>
      <c r="J2282" s="12">
        <v>47</v>
      </c>
      <c r="K2282" s="12">
        <v>40</v>
      </c>
      <c r="L2282" s="12">
        <v>1</v>
      </c>
      <c r="M2282" s="12">
        <v>1</v>
      </c>
      <c r="N2282" s="12">
        <v>33</v>
      </c>
      <c r="O2282" s="12">
        <v>7</v>
      </c>
      <c r="P2282" s="26">
        <v>98000</v>
      </c>
      <c r="Q2282" s="28">
        <v>564773893</v>
      </c>
      <c r="R2282"/>
      <c r="S2282"/>
    </row>
    <row r="2283" spans="1:19">
      <c r="A2283" s="31">
        <f t="shared" si="141"/>
        <v>40</v>
      </c>
      <c r="B2283" s="32" t="str">
        <f>VLOOKUP(K2283,'Tables to Convert'!$B$4:$C$19,2,FALSE)</f>
        <v>Some College</v>
      </c>
      <c r="C2283" s="33">
        <f t="shared" si="142"/>
        <v>50000</v>
      </c>
      <c r="D2283" s="32" t="str">
        <f>VLOOKUP(L2283,'Tables to Convert'!$E$3:$F$7,2,FALSE)</f>
        <v>White</v>
      </c>
      <c r="E2283" s="32" t="str">
        <f>VLOOKUP(M2283,'Tables to Convert'!$H$3:$I$5,2,FALSE)</f>
        <v>Male</v>
      </c>
      <c r="F2283" s="32" t="str">
        <f>VLOOKUP(N2283,'Tables to Convert'!$K$3:$L$8,2,FALSE)</f>
        <v>Illinois</v>
      </c>
      <c r="G2283" s="40">
        <f t="shared" si="143"/>
        <v>34</v>
      </c>
      <c r="H2283" s="34">
        <f t="shared" si="144"/>
        <v>3</v>
      </c>
      <c r="I2283" s="12">
        <v>40</v>
      </c>
      <c r="J2283" s="12">
        <v>34</v>
      </c>
      <c r="K2283" s="12">
        <v>41</v>
      </c>
      <c r="L2283" s="12">
        <v>1</v>
      </c>
      <c r="M2283" s="12">
        <v>1</v>
      </c>
      <c r="N2283" s="12">
        <v>33</v>
      </c>
      <c r="O2283" s="12">
        <v>3</v>
      </c>
      <c r="P2283" s="26">
        <v>50000</v>
      </c>
      <c r="Q2283" s="28">
        <v>999523554</v>
      </c>
      <c r="R2283"/>
      <c r="S2283"/>
    </row>
    <row r="2284" spans="1:19">
      <c r="A2284" s="31">
        <f t="shared" si="141"/>
        <v>40</v>
      </c>
      <c r="B2284" s="32" t="str">
        <f>VLOOKUP(K2284,'Tables to Convert'!$B$4:$C$19,2,FALSE)</f>
        <v>Some College</v>
      </c>
      <c r="C2284" s="33">
        <f t="shared" si="142"/>
        <v>20000</v>
      </c>
      <c r="D2284" s="32" t="str">
        <f>VLOOKUP(L2284,'Tables to Convert'!$E$3:$F$7,2,FALSE)</f>
        <v>White</v>
      </c>
      <c r="E2284" s="32" t="str">
        <f>VLOOKUP(M2284,'Tables to Convert'!$H$3:$I$5,2,FALSE)</f>
        <v>Female</v>
      </c>
      <c r="F2284" s="32" t="str">
        <f>VLOOKUP(N2284,'Tables to Convert'!$K$3:$L$8,2,FALSE)</f>
        <v>Illinois</v>
      </c>
      <c r="G2284" s="40">
        <f t="shared" si="143"/>
        <v>34</v>
      </c>
      <c r="H2284" s="34">
        <f t="shared" si="144"/>
        <v>3</v>
      </c>
      <c r="I2284" s="12">
        <v>40</v>
      </c>
      <c r="J2284" s="12">
        <v>34</v>
      </c>
      <c r="K2284" s="12">
        <v>40</v>
      </c>
      <c r="L2284" s="12">
        <v>1</v>
      </c>
      <c r="M2284" s="12">
        <v>2</v>
      </c>
      <c r="N2284" s="12">
        <v>33</v>
      </c>
      <c r="O2284" s="12">
        <v>3</v>
      </c>
      <c r="P2284" s="26">
        <v>20000</v>
      </c>
      <c r="Q2284" s="28">
        <v>300741704</v>
      </c>
      <c r="R2284"/>
      <c r="S2284"/>
    </row>
    <row r="2285" spans="1:19">
      <c r="A2285" s="31">
        <f t="shared" si="141"/>
        <v>40</v>
      </c>
      <c r="B2285" s="32" t="str">
        <f>VLOOKUP(K2285,'Tables to Convert'!$B$4:$C$19,2,FALSE)</f>
        <v>High School Diploma</v>
      </c>
      <c r="C2285" s="33">
        <f t="shared" si="142"/>
        <v>25000</v>
      </c>
      <c r="D2285" s="32" t="str">
        <f>VLOOKUP(L2285,'Tables to Convert'!$E$3:$F$7,2,FALSE)</f>
        <v>White</v>
      </c>
      <c r="E2285" s="32" t="str">
        <f>VLOOKUP(M2285,'Tables to Convert'!$H$3:$I$5,2,FALSE)</f>
        <v>Female</v>
      </c>
      <c r="F2285" s="32" t="str">
        <f>VLOOKUP(N2285,'Tables to Convert'!$K$3:$L$8,2,FALSE)</f>
        <v>Illinois</v>
      </c>
      <c r="G2285" s="40">
        <f t="shared" si="143"/>
        <v>40</v>
      </c>
      <c r="H2285" s="34">
        <f t="shared" si="144"/>
        <v>2</v>
      </c>
      <c r="I2285" s="12">
        <v>40</v>
      </c>
      <c r="J2285" s="12">
        <v>40</v>
      </c>
      <c r="K2285" s="12">
        <v>39</v>
      </c>
      <c r="L2285" s="12">
        <v>1</v>
      </c>
      <c r="M2285" s="12">
        <v>2</v>
      </c>
      <c r="N2285" s="12">
        <v>33</v>
      </c>
      <c r="O2285" s="12">
        <v>2</v>
      </c>
      <c r="P2285" s="26">
        <v>25000</v>
      </c>
      <c r="Q2285" s="28">
        <v>686922694</v>
      </c>
      <c r="R2285"/>
      <c r="S2285"/>
    </row>
    <row r="2286" spans="1:19">
      <c r="A2286" s="31">
        <f t="shared" si="141"/>
        <v>40</v>
      </c>
      <c r="B2286" s="32" t="str">
        <f>VLOOKUP(K2286,'Tables to Convert'!$B$4:$C$19,2,FALSE)</f>
        <v>Some College</v>
      </c>
      <c r="C2286" s="33">
        <f t="shared" si="142"/>
        <v>13000</v>
      </c>
      <c r="D2286" s="32" t="str">
        <f>VLOOKUP(L2286,'Tables to Convert'!$E$3:$F$7,2,FALSE)</f>
        <v>White</v>
      </c>
      <c r="E2286" s="32" t="str">
        <f>VLOOKUP(M2286,'Tables to Convert'!$H$3:$I$5,2,FALSE)</f>
        <v>Female</v>
      </c>
      <c r="F2286" s="32" t="str">
        <f>VLOOKUP(N2286,'Tables to Convert'!$K$3:$L$8,2,FALSE)</f>
        <v>Illinois</v>
      </c>
      <c r="G2286" s="40">
        <f t="shared" si="143"/>
        <v>54</v>
      </c>
      <c r="H2286" s="34">
        <f t="shared" si="144"/>
        <v>2</v>
      </c>
      <c r="I2286" s="12">
        <v>40</v>
      </c>
      <c r="J2286" s="12">
        <v>54</v>
      </c>
      <c r="K2286" s="12">
        <v>40</v>
      </c>
      <c r="L2286" s="12">
        <v>1</v>
      </c>
      <c r="M2286" s="12">
        <v>2</v>
      </c>
      <c r="N2286" s="12">
        <v>33</v>
      </c>
      <c r="O2286" s="12">
        <v>2</v>
      </c>
      <c r="P2286" s="26">
        <v>13000</v>
      </c>
      <c r="Q2286" s="28">
        <v>143167274</v>
      </c>
      <c r="R2286"/>
      <c r="S2286"/>
    </row>
    <row r="2287" spans="1:19">
      <c r="A2287" s="31">
        <f t="shared" si="141"/>
        <v>40</v>
      </c>
      <c r="B2287" s="32" t="str">
        <f>VLOOKUP(K2287,'Tables to Convert'!$B$4:$C$19,2,FALSE)</f>
        <v>High School Diploma</v>
      </c>
      <c r="C2287" s="33">
        <f t="shared" si="142"/>
        <v>9500</v>
      </c>
      <c r="D2287" s="32" t="str">
        <f>VLOOKUP(L2287,'Tables to Convert'!$E$3:$F$7,2,FALSE)</f>
        <v>Asian/PI</v>
      </c>
      <c r="E2287" s="32" t="str">
        <f>VLOOKUP(M2287,'Tables to Convert'!$H$3:$I$5,2,FALSE)</f>
        <v>Male</v>
      </c>
      <c r="F2287" s="32" t="str">
        <f>VLOOKUP(N2287,'Tables to Convert'!$K$3:$L$8,2,FALSE)</f>
        <v>Illinois</v>
      </c>
      <c r="G2287" s="40">
        <f t="shared" si="143"/>
        <v>21</v>
      </c>
      <c r="H2287" s="34">
        <f t="shared" si="144"/>
        <v>2</v>
      </c>
      <c r="I2287" s="12">
        <v>40</v>
      </c>
      <c r="J2287" s="12">
        <v>21</v>
      </c>
      <c r="K2287" s="12">
        <v>39</v>
      </c>
      <c r="L2287" s="12">
        <v>4</v>
      </c>
      <c r="M2287" s="12">
        <v>1</v>
      </c>
      <c r="N2287" s="12">
        <v>33</v>
      </c>
      <c r="O2287" s="12">
        <v>2</v>
      </c>
      <c r="P2287" s="26">
        <v>9500</v>
      </c>
      <c r="Q2287" s="28">
        <v>393325888</v>
      </c>
      <c r="R2287"/>
      <c r="S2287"/>
    </row>
    <row r="2288" spans="1:19">
      <c r="A2288" s="31">
        <f t="shared" si="141"/>
        <v>0</v>
      </c>
      <c r="B2288" s="32" t="str">
        <f>VLOOKUP(K2288,'Tables to Convert'!$B$4:$C$19,2,FALSE)</f>
        <v>High School Diploma</v>
      </c>
      <c r="C2288" s="33">
        <f t="shared" si="142"/>
        <v>40000</v>
      </c>
      <c r="D2288" s="32" t="str">
        <f>VLOOKUP(L2288,'Tables to Convert'!$E$3:$F$7,2,FALSE)</f>
        <v>White</v>
      </c>
      <c r="E2288" s="32" t="str">
        <f>VLOOKUP(M2288,'Tables to Convert'!$H$3:$I$5,2,FALSE)</f>
        <v>Male</v>
      </c>
      <c r="F2288" s="32" t="str">
        <f>VLOOKUP(N2288,'Tables to Convert'!$K$3:$L$8,2,FALSE)</f>
        <v>Illinois</v>
      </c>
      <c r="G2288" s="40">
        <f t="shared" si="143"/>
        <v>47</v>
      </c>
      <c r="H2288" s="34">
        <f t="shared" si="144"/>
        <v>8</v>
      </c>
      <c r="I2288" s="12">
        <v>0</v>
      </c>
      <c r="J2288" s="12">
        <v>47</v>
      </c>
      <c r="K2288" s="12">
        <v>39</v>
      </c>
      <c r="L2288" s="12">
        <v>1</v>
      </c>
      <c r="M2288" s="12">
        <v>1</v>
      </c>
      <c r="N2288" s="12">
        <v>33</v>
      </c>
      <c r="O2288" s="12">
        <v>8</v>
      </c>
      <c r="P2288" s="26">
        <v>40000</v>
      </c>
      <c r="Q2288" s="28">
        <v>147354207</v>
      </c>
      <c r="R2288"/>
      <c r="S2288"/>
    </row>
    <row r="2289" spans="1:19">
      <c r="A2289" s="31">
        <f t="shared" si="141"/>
        <v>35</v>
      </c>
      <c r="B2289" s="32" t="str">
        <f>VLOOKUP(K2289,'Tables to Convert'!$B$4:$C$19,2,FALSE)</f>
        <v>High School Diploma</v>
      </c>
      <c r="C2289" s="33">
        <f t="shared" si="142"/>
        <v>16700</v>
      </c>
      <c r="D2289" s="32" t="str">
        <f>VLOOKUP(L2289,'Tables to Convert'!$E$3:$F$7,2,FALSE)</f>
        <v>White</v>
      </c>
      <c r="E2289" s="32" t="str">
        <f>VLOOKUP(M2289,'Tables to Convert'!$H$3:$I$5,2,FALSE)</f>
        <v>Female</v>
      </c>
      <c r="F2289" s="32" t="str">
        <f>VLOOKUP(N2289,'Tables to Convert'!$K$3:$L$8,2,FALSE)</f>
        <v>Illinois</v>
      </c>
      <c r="G2289" s="40">
        <f t="shared" si="143"/>
        <v>48</v>
      </c>
      <c r="H2289" s="34">
        <f t="shared" si="144"/>
        <v>8</v>
      </c>
      <c r="I2289" s="12">
        <v>35</v>
      </c>
      <c r="J2289" s="12">
        <v>48</v>
      </c>
      <c r="K2289" s="12">
        <v>39</v>
      </c>
      <c r="L2289" s="12">
        <v>1</v>
      </c>
      <c r="M2289" s="12">
        <v>2</v>
      </c>
      <c r="N2289" s="12">
        <v>33</v>
      </c>
      <c r="O2289" s="12">
        <v>8</v>
      </c>
      <c r="P2289" s="26">
        <v>16700</v>
      </c>
      <c r="Q2289" s="28">
        <v>582354917</v>
      </c>
      <c r="R2289"/>
      <c r="S2289"/>
    </row>
    <row r="2290" spans="1:19">
      <c r="A2290" s="31">
        <f t="shared" si="141"/>
        <v>0</v>
      </c>
      <c r="B2290" s="32" t="str">
        <f>VLOOKUP(K2290,'Tables to Convert'!$B$4:$C$19,2,FALSE)</f>
        <v>10th Grade</v>
      </c>
      <c r="C2290" s="33">
        <f t="shared" si="142"/>
        <v>17000</v>
      </c>
      <c r="D2290" s="32" t="str">
        <f>VLOOKUP(L2290,'Tables to Convert'!$E$3:$F$7,2,FALSE)</f>
        <v>White</v>
      </c>
      <c r="E2290" s="32" t="str">
        <f>VLOOKUP(M2290,'Tables to Convert'!$H$3:$I$5,2,FALSE)</f>
        <v>Male</v>
      </c>
      <c r="F2290" s="32" t="str">
        <f>VLOOKUP(N2290,'Tables to Convert'!$K$3:$L$8,2,FALSE)</f>
        <v>Illinois</v>
      </c>
      <c r="G2290" s="40">
        <f t="shared" si="143"/>
        <v>22</v>
      </c>
      <c r="H2290" s="34">
        <f t="shared" si="144"/>
        <v>4</v>
      </c>
      <c r="I2290" s="12">
        <v>0</v>
      </c>
      <c r="J2290" s="12">
        <v>22</v>
      </c>
      <c r="K2290" s="12">
        <v>36</v>
      </c>
      <c r="L2290" s="12">
        <v>1</v>
      </c>
      <c r="M2290" s="12">
        <v>1</v>
      </c>
      <c r="N2290" s="12">
        <v>33</v>
      </c>
      <c r="O2290" s="12">
        <v>4</v>
      </c>
      <c r="P2290" s="26">
        <v>17000</v>
      </c>
      <c r="Q2290" s="28">
        <v>275724176</v>
      </c>
      <c r="R2290"/>
      <c r="S2290"/>
    </row>
    <row r="2291" spans="1:19">
      <c r="A2291" s="31">
        <f t="shared" si="141"/>
        <v>40</v>
      </c>
      <c r="B2291" s="32" t="str">
        <f>VLOOKUP(K2291,'Tables to Convert'!$B$4:$C$19,2,FALSE)</f>
        <v>Some College</v>
      </c>
      <c r="C2291" s="33">
        <f t="shared" si="142"/>
        <v>40000</v>
      </c>
      <c r="D2291" s="32" t="str">
        <f>VLOOKUP(L2291,'Tables to Convert'!$E$3:$F$7,2,FALSE)</f>
        <v>Black</v>
      </c>
      <c r="E2291" s="32" t="str">
        <f>VLOOKUP(M2291,'Tables to Convert'!$H$3:$I$5,2,FALSE)</f>
        <v>Male</v>
      </c>
      <c r="F2291" s="32" t="str">
        <f>VLOOKUP(N2291,'Tables to Convert'!$K$3:$L$8,2,FALSE)</f>
        <v>Illinois</v>
      </c>
      <c r="G2291" s="40">
        <f t="shared" si="143"/>
        <v>47</v>
      </c>
      <c r="H2291" s="34">
        <f t="shared" si="144"/>
        <v>4</v>
      </c>
      <c r="I2291" s="12">
        <v>40</v>
      </c>
      <c r="J2291" s="12">
        <v>47</v>
      </c>
      <c r="K2291" s="12">
        <v>42</v>
      </c>
      <c r="L2291" s="12">
        <v>2</v>
      </c>
      <c r="M2291" s="12">
        <v>1</v>
      </c>
      <c r="N2291" s="12">
        <v>33</v>
      </c>
      <c r="O2291" s="12">
        <v>4</v>
      </c>
      <c r="P2291" s="26">
        <v>40000</v>
      </c>
      <c r="Q2291" s="28">
        <v>559416807</v>
      </c>
      <c r="R2291"/>
      <c r="S2291"/>
    </row>
    <row r="2292" spans="1:19">
      <c r="A2292" s="31">
        <f t="shared" si="141"/>
        <v>40</v>
      </c>
      <c r="B2292" s="32" t="str">
        <f>VLOOKUP(K2292,'Tables to Convert'!$B$4:$C$19,2,FALSE)</f>
        <v>Some College</v>
      </c>
      <c r="C2292" s="33">
        <f t="shared" si="142"/>
        <v>38000</v>
      </c>
      <c r="D2292" s="32" t="str">
        <f>VLOOKUP(L2292,'Tables to Convert'!$E$3:$F$7,2,FALSE)</f>
        <v>Black</v>
      </c>
      <c r="E2292" s="32" t="str">
        <f>VLOOKUP(M2292,'Tables to Convert'!$H$3:$I$5,2,FALSE)</f>
        <v>Female</v>
      </c>
      <c r="F2292" s="32" t="str">
        <f>VLOOKUP(N2292,'Tables to Convert'!$K$3:$L$8,2,FALSE)</f>
        <v>Illinois</v>
      </c>
      <c r="G2292" s="40">
        <f t="shared" si="143"/>
        <v>27</v>
      </c>
      <c r="H2292" s="34">
        <f t="shared" si="144"/>
        <v>4</v>
      </c>
      <c r="I2292" s="12">
        <v>40</v>
      </c>
      <c r="J2292" s="12">
        <v>27</v>
      </c>
      <c r="K2292" s="12">
        <v>42</v>
      </c>
      <c r="L2292" s="12">
        <v>2</v>
      </c>
      <c r="M2292" s="12">
        <v>2</v>
      </c>
      <c r="N2292" s="12">
        <v>33</v>
      </c>
      <c r="O2292" s="12">
        <v>4</v>
      </c>
      <c r="P2292" s="26">
        <v>38000</v>
      </c>
      <c r="Q2292" s="28">
        <v>614394618</v>
      </c>
      <c r="R2292"/>
      <c r="S2292"/>
    </row>
    <row r="2293" spans="1:19">
      <c r="A2293" s="31">
        <f t="shared" si="141"/>
        <v>40</v>
      </c>
      <c r="B2293" s="32" t="str">
        <f>VLOOKUP(K2293,'Tables to Convert'!$B$4:$C$19,2,FALSE)</f>
        <v>High School Diploma</v>
      </c>
      <c r="C2293" s="33">
        <f t="shared" si="142"/>
        <v>38000</v>
      </c>
      <c r="D2293" s="32" t="str">
        <f>VLOOKUP(L2293,'Tables to Convert'!$E$3:$F$7,2,FALSE)</f>
        <v>Black</v>
      </c>
      <c r="E2293" s="32" t="str">
        <f>VLOOKUP(M2293,'Tables to Convert'!$H$3:$I$5,2,FALSE)</f>
        <v>Male</v>
      </c>
      <c r="F2293" s="32" t="str">
        <f>VLOOKUP(N2293,'Tables to Convert'!$K$3:$L$8,2,FALSE)</f>
        <v>Illinois</v>
      </c>
      <c r="G2293" s="40">
        <f t="shared" si="143"/>
        <v>46</v>
      </c>
      <c r="H2293" s="34">
        <f t="shared" si="144"/>
        <v>6</v>
      </c>
      <c r="I2293" s="12">
        <v>40</v>
      </c>
      <c r="J2293" s="12">
        <v>46</v>
      </c>
      <c r="K2293" s="12">
        <v>39</v>
      </c>
      <c r="L2293" s="12">
        <v>2</v>
      </c>
      <c r="M2293" s="12">
        <v>1</v>
      </c>
      <c r="N2293" s="12">
        <v>33</v>
      </c>
      <c r="O2293" s="12">
        <v>6</v>
      </c>
      <c r="P2293" s="26">
        <v>38000</v>
      </c>
      <c r="Q2293" s="28">
        <v>631940377</v>
      </c>
      <c r="R2293"/>
      <c r="S2293"/>
    </row>
    <row r="2294" spans="1:19">
      <c r="A2294" s="31">
        <f t="shared" si="141"/>
        <v>45</v>
      </c>
      <c r="B2294" s="32" t="str">
        <f>VLOOKUP(K2294,'Tables to Convert'!$B$4:$C$19,2,FALSE)</f>
        <v>Some College</v>
      </c>
      <c r="C2294" s="33">
        <f t="shared" si="142"/>
        <v>63000</v>
      </c>
      <c r="D2294" s="32" t="str">
        <f>VLOOKUP(L2294,'Tables to Convert'!$E$3:$F$7,2,FALSE)</f>
        <v>White</v>
      </c>
      <c r="E2294" s="32" t="str">
        <f>VLOOKUP(M2294,'Tables to Convert'!$H$3:$I$5,2,FALSE)</f>
        <v>Male</v>
      </c>
      <c r="F2294" s="32" t="str">
        <f>VLOOKUP(N2294,'Tables to Convert'!$K$3:$L$8,2,FALSE)</f>
        <v>Illinois</v>
      </c>
      <c r="G2294" s="40">
        <f t="shared" si="143"/>
        <v>40</v>
      </c>
      <c r="H2294" s="34">
        <f t="shared" si="144"/>
        <v>5</v>
      </c>
      <c r="I2294" s="12">
        <v>45</v>
      </c>
      <c r="J2294" s="12">
        <v>40</v>
      </c>
      <c r="K2294" s="12">
        <v>40</v>
      </c>
      <c r="L2294" s="12">
        <v>1</v>
      </c>
      <c r="M2294" s="12">
        <v>1</v>
      </c>
      <c r="N2294" s="12">
        <v>33</v>
      </c>
      <c r="O2294" s="12">
        <v>5</v>
      </c>
      <c r="P2294" s="26">
        <v>63000</v>
      </c>
      <c r="Q2294" s="28">
        <v>540363096</v>
      </c>
      <c r="R2294"/>
      <c r="S2294"/>
    </row>
    <row r="2295" spans="1:19">
      <c r="A2295" s="31">
        <f t="shared" si="141"/>
        <v>40</v>
      </c>
      <c r="B2295" s="32" t="str">
        <f>VLOOKUP(K2295,'Tables to Convert'!$B$4:$C$19,2,FALSE)</f>
        <v>Some College</v>
      </c>
      <c r="C2295" s="33">
        <f t="shared" si="142"/>
        <v>29963</v>
      </c>
      <c r="D2295" s="32" t="str">
        <f>VLOOKUP(L2295,'Tables to Convert'!$E$3:$F$7,2,FALSE)</f>
        <v>White</v>
      </c>
      <c r="E2295" s="32" t="str">
        <f>VLOOKUP(M2295,'Tables to Convert'!$H$3:$I$5,2,FALSE)</f>
        <v>Female</v>
      </c>
      <c r="F2295" s="32" t="str">
        <f>VLOOKUP(N2295,'Tables to Convert'!$K$3:$L$8,2,FALSE)</f>
        <v>Illinois</v>
      </c>
      <c r="G2295" s="40">
        <f t="shared" si="143"/>
        <v>37</v>
      </c>
      <c r="H2295" s="34">
        <f t="shared" si="144"/>
        <v>6</v>
      </c>
      <c r="I2295" s="12">
        <v>40</v>
      </c>
      <c r="J2295" s="12">
        <v>37</v>
      </c>
      <c r="K2295" s="12">
        <v>40</v>
      </c>
      <c r="L2295" s="12">
        <v>1</v>
      </c>
      <c r="M2295" s="12">
        <v>2</v>
      </c>
      <c r="N2295" s="12">
        <v>33</v>
      </c>
      <c r="O2295" s="12">
        <v>6</v>
      </c>
      <c r="P2295" s="26">
        <v>29963</v>
      </c>
      <c r="Q2295" s="28">
        <v>814504694</v>
      </c>
      <c r="R2295"/>
      <c r="S2295"/>
    </row>
    <row r="2296" spans="1:19">
      <c r="A2296" s="31">
        <f t="shared" si="141"/>
        <v>40</v>
      </c>
      <c r="B2296" s="32" t="str">
        <f>VLOOKUP(K2296,'Tables to Convert'!$B$4:$C$19,2,FALSE)</f>
        <v>Some College</v>
      </c>
      <c r="C2296" s="33">
        <f t="shared" si="142"/>
        <v>70000</v>
      </c>
      <c r="D2296" s="32" t="str">
        <f>VLOOKUP(L2296,'Tables to Convert'!$E$3:$F$7,2,FALSE)</f>
        <v>White</v>
      </c>
      <c r="E2296" s="32" t="str">
        <f>VLOOKUP(M2296,'Tables to Convert'!$H$3:$I$5,2,FALSE)</f>
        <v>Male</v>
      </c>
      <c r="F2296" s="32" t="str">
        <f>VLOOKUP(N2296,'Tables to Convert'!$K$3:$L$8,2,FALSE)</f>
        <v>Illinois</v>
      </c>
      <c r="G2296" s="40">
        <f t="shared" si="143"/>
        <v>36</v>
      </c>
      <c r="H2296" s="34">
        <f t="shared" si="144"/>
        <v>6</v>
      </c>
      <c r="I2296" s="12">
        <v>40</v>
      </c>
      <c r="J2296" s="12">
        <v>36</v>
      </c>
      <c r="K2296" s="12">
        <v>43</v>
      </c>
      <c r="L2296" s="12">
        <v>1</v>
      </c>
      <c r="M2296" s="12">
        <v>1</v>
      </c>
      <c r="N2296" s="12">
        <v>33</v>
      </c>
      <c r="O2296" s="12">
        <v>6</v>
      </c>
      <c r="P2296" s="26">
        <v>70000</v>
      </c>
      <c r="Q2296" s="28">
        <v>395608782</v>
      </c>
      <c r="R2296"/>
      <c r="S2296"/>
    </row>
    <row r="2297" spans="1:19">
      <c r="A2297" s="31">
        <f t="shared" si="141"/>
        <v>38</v>
      </c>
      <c r="B2297" s="32" t="str">
        <f>VLOOKUP(K2297,'Tables to Convert'!$B$4:$C$19,2,FALSE)</f>
        <v>High School Diploma</v>
      </c>
      <c r="C2297" s="33">
        <f t="shared" si="142"/>
        <v>30000</v>
      </c>
      <c r="D2297" s="32" t="str">
        <f>VLOOKUP(L2297,'Tables to Convert'!$E$3:$F$7,2,FALSE)</f>
        <v>White</v>
      </c>
      <c r="E2297" s="32" t="str">
        <f>VLOOKUP(M2297,'Tables to Convert'!$H$3:$I$5,2,FALSE)</f>
        <v>Female</v>
      </c>
      <c r="F2297" s="32" t="str">
        <f>VLOOKUP(N2297,'Tables to Convert'!$K$3:$L$8,2,FALSE)</f>
        <v>Illinois</v>
      </c>
      <c r="G2297" s="40">
        <f t="shared" si="143"/>
        <v>39</v>
      </c>
      <c r="H2297" s="34">
        <f t="shared" si="144"/>
        <v>5</v>
      </c>
      <c r="I2297" s="12">
        <v>38</v>
      </c>
      <c r="J2297" s="12">
        <v>39</v>
      </c>
      <c r="K2297" s="12">
        <v>39</v>
      </c>
      <c r="L2297" s="12">
        <v>1</v>
      </c>
      <c r="M2297" s="12">
        <v>2</v>
      </c>
      <c r="N2297" s="12">
        <v>33</v>
      </c>
      <c r="O2297" s="12">
        <v>5</v>
      </c>
      <c r="P2297" s="26">
        <v>30000</v>
      </c>
      <c r="Q2297" s="28">
        <v>366113883</v>
      </c>
      <c r="R2297"/>
      <c r="S2297"/>
    </row>
    <row r="2298" spans="1:19">
      <c r="A2298" s="31">
        <f t="shared" si="141"/>
        <v>60</v>
      </c>
      <c r="B2298" s="32" t="str">
        <f>VLOOKUP(K2298,'Tables to Convert'!$B$4:$C$19,2,FALSE)</f>
        <v>Some College</v>
      </c>
      <c r="C2298" s="33">
        <f t="shared" si="142"/>
        <v>40000</v>
      </c>
      <c r="D2298" s="32" t="str">
        <f>VLOOKUP(L2298,'Tables to Convert'!$E$3:$F$7,2,FALSE)</f>
        <v>White</v>
      </c>
      <c r="E2298" s="32" t="str">
        <f>VLOOKUP(M2298,'Tables to Convert'!$H$3:$I$5,2,FALSE)</f>
        <v>Male</v>
      </c>
      <c r="F2298" s="32" t="str">
        <f>VLOOKUP(N2298,'Tables to Convert'!$K$3:$L$8,2,FALSE)</f>
        <v>Illinois</v>
      </c>
      <c r="G2298" s="40">
        <f t="shared" si="143"/>
        <v>41</v>
      </c>
      <c r="H2298" s="34">
        <f t="shared" si="144"/>
        <v>5</v>
      </c>
      <c r="I2298" s="12">
        <v>60</v>
      </c>
      <c r="J2298" s="12">
        <v>41</v>
      </c>
      <c r="K2298" s="12">
        <v>43</v>
      </c>
      <c r="L2298" s="12">
        <v>1</v>
      </c>
      <c r="M2298" s="12">
        <v>1</v>
      </c>
      <c r="N2298" s="12">
        <v>33</v>
      </c>
      <c r="O2298" s="12">
        <v>5</v>
      </c>
      <c r="P2298" s="26">
        <v>40000</v>
      </c>
      <c r="Q2298" s="28">
        <v>582056176</v>
      </c>
      <c r="R2298"/>
      <c r="S2298"/>
    </row>
    <row r="2299" spans="1:19">
      <c r="A2299" s="31">
        <f t="shared" si="141"/>
        <v>35</v>
      </c>
      <c r="B2299" s="32" t="str">
        <f>VLOOKUP(K2299,'Tables to Convert'!$B$4:$C$19,2,FALSE)</f>
        <v>Some College</v>
      </c>
      <c r="C2299" s="33">
        <f t="shared" si="142"/>
        <v>39500</v>
      </c>
      <c r="D2299" s="32" t="str">
        <f>VLOOKUP(L2299,'Tables to Convert'!$E$3:$F$7,2,FALSE)</f>
        <v>White</v>
      </c>
      <c r="E2299" s="32" t="str">
        <f>VLOOKUP(M2299,'Tables to Convert'!$H$3:$I$5,2,FALSE)</f>
        <v>Female</v>
      </c>
      <c r="F2299" s="32" t="str">
        <f>VLOOKUP(N2299,'Tables to Convert'!$K$3:$L$8,2,FALSE)</f>
        <v>Illinois</v>
      </c>
      <c r="G2299" s="40">
        <f t="shared" si="143"/>
        <v>41</v>
      </c>
      <c r="H2299" s="34">
        <f t="shared" si="144"/>
        <v>5</v>
      </c>
      <c r="I2299" s="12">
        <v>35</v>
      </c>
      <c r="J2299" s="12">
        <v>41</v>
      </c>
      <c r="K2299" s="12">
        <v>43</v>
      </c>
      <c r="L2299" s="12">
        <v>1</v>
      </c>
      <c r="M2299" s="12">
        <v>2</v>
      </c>
      <c r="N2299" s="12">
        <v>33</v>
      </c>
      <c r="O2299" s="12">
        <v>5</v>
      </c>
      <c r="P2299" s="26">
        <v>39500</v>
      </c>
      <c r="Q2299" s="28">
        <v>30574282</v>
      </c>
      <c r="R2299"/>
      <c r="S2299"/>
    </row>
    <row r="2300" spans="1:19">
      <c r="A2300" s="31">
        <f t="shared" si="141"/>
        <v>40</v>
      </c>
      <c r="B2300" s="32" t="str">
        <f>VLOOKUP(K2300,'Tables to Convert'!$B$4:$C$19,2,FALSE)</f>
        <v>High School Diploma</v>
      </c>
      <c r="C2300" s="33">
        <f t="shared" si="142"/>
        <v>15000</v>
      </c>
      <c r="D2300" s="32" t="str">
        <f>VLOOKUP(L2300,'Tables to Convert'!$E$3:$F$7,2,FALSE)</f>
        <v>White</v>
      </c>
      <c r="E2300" s="32" t="str">
        <f>VLOOKUP(M2300,'Tables to Convert'!$H$3:$I$5,2,FALSE)</f>
        <v>Female</v>
      </c>
      <c r="F2300" s="32" t="str">
        <f>VLOOKUP(N2300,'Tables to Convert'!$K$3:$L$8,2,FALSE)</f>
        <v>Illinois</v>
      </c>
      <c r="G2300" s="40">
        <f t="shared" si="143"/>
        <v>31</v>
      </c>
      <c r="H2300" s="34">
        <f t="shared" si="144"/>
        <v>4</v>
      </c>
      <c r="I2300" s="12">
        <v>40</v>
      </c>
      <c r="J2300" s="12">
        <v>31</v>
      </c>
      <c r="K2300" s="12">
        <v>39</v>
      </c>
      <c r="L2300" s="12">
        <v>1</v>
      </c>
      <c r="M2300" s="12">
        <v>2</v>
      </c>
      <c r="N2300" s="12">
        <v>33</v>
      </c>
      <c r="O2300" s="12">
        <v>4</v>
      </c>
      <c r="P2300" s="26">
        <v>15000</v>
      </c>
      <c r="Q2300" s="28">
        <v>116768068</v>
      </c>
      <c r="R2300"/>
      <c r="S2300"/>
    </row>
    <row r="2301" spans="1:19">
      <c r="A2301" s="31">
        <f t="shared" si="141"/>
        <v>40</v>
      </c>
      <c r="B2301" s="32" t="str">
        <f>VLOOKUP(K2301,'Tables to Convert'!$B$4:$C$19,2,FALSE)</f>
        <v>Some College</v>
      </c>
      <c r="C2301" s="33">
        <f t="shared" si="142"/>
        <v>48000</v>
      </c>
      <c r="D2301" s="32" t="str">
        <f>VLOOKUP(L2301,'Tables to Convert'!$E$3:$F$7,2,FALSE)</f>
        <v>White</v>
      </c>
      <c r="E2301" s="32" t="str">
        <f>VLOOKUP(M2301,'Tables to Convert'!$H$3:$I$5,2,FALSE)</f>
        <v>Male</v>
      </c>
      <c r="F2301" s="32" t="str">
        <f>VLOOKUP(N2301,'Tables to Convert'!$K$3:$L$8,2,FALSE)</f>
        <v>Illinois</v>
      </c>
      <c r="G2301" s="40">
        <f t="shared" si="143"/>
        <v>43</v>
      </c>
      <c r="H2301" s="34">
        <f t="shared" si="144"/>
        <v>5</v>
      </c>
      <c r="I2301" s="12">
        <v>40</v>
      </c>
      <c r="J2301" s="12">
        <v>43</v>
      </c>
      <c r="K2301" s="12">
        <v>41</v>
      </c>
      <c r="L2301" s="12">
        <v>1</v>
      </c>
      <c r="M2301" s="12">
        <v>1</v>
      </c>
      <c r="N2301" s="12">
        <v>33</v>
      </c>
      <c r="O2301" s="12">
        <v>5</v>
      </c>
      <c r="P2301" s="26">
        <v>48000</v>
      </c>
      <c r="Q2301" s="28">
        <v>676047862</v>
      </c>
      <c r="R2301"/>
      <c r="S2301"/>
    </row>
    <row r="2302" spans="1:19">
      <c r="A2302" s="31">
        <f t="shared" si="141"/>
        <v>40</v>
      </c>
      <c r="B2302" s="32" t="str">
        <f>VLOOKUP(K2302,'Tables to Convert'!$B$4:$C$19,2,FALSE)</f>
        <v>Some College</v>
      </c>
      <c r="C2302" s="33">
        <f t="shared" si="142"/>
        <v>36800</v>
      </c>
      <c r="D2302" s="32" t="str">
        <f>VLOOKUP(L2302,'Tables to Convert'!$E$3:$F$7,2,FALSE)</f>
        <v>White</v>
      </c>
      <c r="E2302" s="32" t="str">
        <f>VLOOKUP(M2302,'Tables to Convert'!$H$3:$I$5,2,FALSE)</f>
        <v>Female</v>
      </c>
      <c r="F2302" s="32" t="str">
        <f>VLOOKUP(N2302,'Tables to Convert'!$K$3:$L$8,2,FALSE)</f>
        <v>Illinois</v>
      </c>
      <c r="G2302" s="40">
        <f t="shared" si="143"/>
        <v>44</v>
      </c>
      <c r="H2302" s="34">
        <f t="shared" si="144"/>
        <v>5</v>
      </c>
      <c r="I2302" s="12">
        <v>40</v>
      </c>
      <c r="J2302" s="12">
        <v>44</v>
      </c>
      <c r="K2302" s="12">
        <v>43</v>
      </c>
      <c r="L2302" s="12">
        <v>1</v>
      </c>
      <c r="M2302" s="12">
        <v>2</v>
      </c>
      <c r="N2302" s="12">
        <v>33</v>
      </c>
      <c r="O2302" s="12">
        <v>5</v>
      </c>
      <c r="P2302" s="26">
        <v>36800</v>
      </c>
      <c r="Q2302" s="28">
        <v>115717712</v>
      </c>
      <c r="R2302"/>
      <c r="S2302"/>
    </row>
    <row r="2303" spans="1:19">
      <c r="A2303" s="31">
        <f t="shared" si="141"/>
        <v>40</v>
      </c>
      <c r="B2303" s="32" t="str">
        <f>VLOOKUP(K2303,'Tables to Convert'!$B$4:$C$19,2,FALSE)</f>
        <v>High School Diploma</v>
      </c>
      <c r="C2303" s="33">
        <f t="shared" si="142"/>
        <v>20000</v>
      </c>
      <c r="D2303" s="32" t="str">
        <f>VLOOKUP(L2303,'Tables to Convert'!$E$3:$F$7,2,FALSE)</f>
        <v>Black</v>
      </c>
      <c r="E2303" s="32" t="str">
        <f>VLOOKUP(M2303,'Tables to Convert'!$H$3:$I$5,2,FALSE)</f>
        <v>Male</v>
      </c>
      <c r="F2303" s="32" t="str">
        <f>VLOOKUP(N2303,'Tables to Convert'!$K$3:$L$8,2,FALSE)</f>
        <v>Illinois</v>
      </c>
      <c r="G2303" s="40">
        <f t="shared" si="143"/>
        <v>41</v>
      </c>
      <c r="H2303" s="34">
        <f t="shared" si="144"/>
        <v>8</v>
      </c>
      <c r="I2303" s="12">
        <v>40</v>
      </c>
      <c r="J2303" s="12">
        <v>41</v>
      </c>
      <c r="K2303" s="12">
        <v>39</v>
      </c>
      <c r="L2303" s="12">
        <v>2</v>
      </c>
      <c r="M2303" s="12">
        <v>1</v>
      </c>
      <c r="N2303" s="12">
        <v>33</v>
      </c>
      <c r="O2303" s="12">
        <v>8</v>
      </c>
      <c r="P2303" s="26">
        <v>20000</v>
      </c>
      <c r="Q2303" s="28">
        <v>413268642</v>
      </c>
      <c r="R2303"/>
      <c r="S2303"/>
    </row>
    <row r="2304" spans="1:19">
      <c r="A2304" s="31">
        <f t="shared" si="141"/>
        <v>40</v>
      </c>
      <c r="B2304" s="32" t="str">
        <f>VLOOKUP(K2304,'Tables to Convert'!$B$4:$C$19,2,FALSE)</f>
        <v>Some College</v>
      </c>
      <c r="C2304" s="33">
        <f t="shared" si="142"/>
        <v>6000</v>
      </c>
      <c r="D2304" s="32" t="str">
        <f>VLOOKUP(L2304,'Tables to Convert'!$E$3:$F$7,2,FALSE)</f>
        <v>White</v>
      </c>
      <c r="E2304" s="32" t="str">
        <f>VLOOKUP(M2304,'Tables to Convert'!$H$3:$I$5,2,FALSE)</f>
        <v>Female</v>
      </c>
      <c r="F2304" s="32" t="str">
        <f>VLOOKUP(N2304,'Tables to Convert'!$K$3:$L$8,2,FALSE)</f>
        <v>Illinois</v>
      </c>
      <c r="G2304" s="40">
        <f t="shared" si="143"/>
        <v>45</v>
      </c>
      <c r="H2304" s="34">
        <f t="shared" si="144"/>
        <v>6</v>
      </c>
      <c r="I2304" s="12">
        <v>40</v>
      </c>
      <c r="J2304" s="12">
        <v>45</v>
      </c>
      <c r="K2304" s="12">
        <v>40</v>
      </c>
      <c r="L2304" s="12">
        <v>1</v>
      </c>
      <c r="M2304" s="12">
        <v>2</v>
      </c>
      <c r="N2304" s="12">
        <v>33</v>
      </c>
      <c r="O2304" s="12">
        <v>6</v>
      </c>
      <c r="P2304" s="26">
        <v>6000</v>
      </c>
      <c r="Q2304" s="28">
        <v>415653813</v>
      </c>
      <c r="R2304"/>
      <c r="S2304"/>
    </row>
    <row r="2305" spans="1:19">
      <c r="A2305" s="31">
        <f t="shared" si="141"/>
        <v>40</v>
      </c>
      <c r="B2305" s="32" t="str">
        <f>VLOOKUP(K2305,'Tables to Convert'!$B$4:$C$19,2,FALSE)</f>
        <v>Some College</v>
      </c>
      <c r="C2305" s="33">
        <f t="shared" si="142"/>
        <v>0</v>
      </c>
      <c r="D2305" s="32" t="str">
        <f>VLOOKUP(L2305,'Tables to Convert'!$E$3:$F$7,2,FALSE)</f>
        <v>White</v>
      </c>
      <c r="E2305" s="32" t="str">
        <f>VLOOKUP(M2305,'Tables to Convert'!$H$3:$I$5,2,FALSE)</f>
        <v>Male</v>
      </c>
      <c r="F2305" s="32" t="str">
        <f>VLOOKUP(N2305,'Tables to Convert'!$K$3:$L$8,2,FALSE)</f>
        <v>Illinois</v>
      </c>
      <c r="G2305" s="40">
        <f t="shared" si="143"/>
        <v>23</v>
      </c>
      <c r="H2305" s="34">
        <f t="shared" si="144"/>
        <v>3</v>
      </c>
      <c r="I2305" s="12">
        <v>40</v>
      </c>
      <c r="J2305" s="12">
        <v>23</v>
      </c>
      <c r="K2305" s="12">
        <v>43</v>
      </c>
      <c r="L2305" s="12">
        <v>1</v>
      </c>
      <c r="M2305" s="12">
        <v>1</v>
      </c>
      <c r="N2305" s="12">
        <v>33</v>
      </c>
      <c r="O2305" s="12">
        <v>3</v>
      </c>
      <c r="P2305" s="26">
        <v>0</v>
      </c>
      <c r="Q2305" s="28">
        <v>866209493</v>
      </c>
      <c r="R2305"/>
      <c r="S2305"/>
    </row>
    <row r="2306" spans="1:19">
      <c r="A2306" s="31">
        <f t="shared" si="141"/>
        <v>40</v>
      </c>
      <c r="B2306" s="32" t="str">
        <f>VLOOKUP(K2306,'Tables to Convert'!$B$4:$C$19,2,FALSE)</f>
        <v>Some College</v>
      </c>
      <c r="C2306" s="33">
        <f t="shared" si="142"/>
        <v>25000</v>
      </c>
      <c r="D2306" s="32" t="str">
        <f>VLOOKUP(L2306,'Tables to Convert'!$E$3:$F$7,2,FALSE)</f>
        <v>White</v>
      </c>
      <c r="E2306" s="32" t="str">
        <f>VLOOKUP(M2306,'Tables to Convert'!$H$3:$I$5,2,FALSE)</f>
        <v>Male</v>
      </c>
      <c r="F2306" s="32" t="str">
        <f>VLOOKUP(N2306,'Tables to Convert'!$K$3:$L$8,2,FALSE)</f>
        <v>Illinois</v>
      </c>
      <c r="G2306" s="40">
        <f t="shared" si="143"/>
        <v>24</v>
      </c>
      <c r="H2306" s="34">
        <f t="shared" si="144"/>
        <v>3</v>
      </c>
      <c r="I2306" s="12">
        <v>40</v>
      </c>
      <c r="J2306" s="12">
        <v>24</v>
      </c>
      <c r="K2306" s="12">
        <v>43</v>
      </c>
      <c r="L2306" s="12">
        <v>1</v>
      </c>
      <c r="M2306" s="12">
        <v>1</v>
      </c>
      <c r="N2306" s="12">
        <v>33</v>
      </c>
      <c r="O2306" s="12">
        <v>3</v>
      </c>
      <c r="P2306" s="26">
        <v>25000</v>
      </c>
      <c r="Q2306" s="28">
        <v>85700484</v>
      </c>
      <c r="R2306"/>
      <c r="S2306"/>
    </row>
    <row r="2307" spans="1:19">
      <c r="A2307" s="31">
        <f t="shared" si="141"/>
        <v>40</v>
      </c>
      <c r="B2307" s="32" t="str">
        <f>VLOOKUP(K2307,'Tables to Convert'!$B$4:$C$19,2,FALSE)</f>
        <v>Some College</v>
      </c>
      <c r="C2307" s="33">
        <f t="shared" si="142"/>
        <v>54000</v>
      </c>
      <c r="D2307" s="32" t="str">
        <f>VLOOKUP(L2307,'Tables to Convert'!$E$3:$F$7,2,FALSE)</f>
        <v>White</v>
      </c>
      <c r="E2307" s="32" t="str">
        <f>VLOOKUP(M2307,'Tables to Convert'!$H$3:$I$5,2,FALSE)</f>
        <v>Female</v>
      </c>
      <c r="F2307" s="32" t="str">
        <f>VLOOKUP(N2307,'Tables to Convert'!$K$3:$L$8,2,FALSE)</f>
        <v>Illinois</v>
      </c>
      <c r="G2307" s="40">
        <f t="shared" si="143"/>
        <v>45</v>
      </c>
      <c r="H2307" s="34">
        <f t="shared" si="144"/>
        <v>2</v>
      </c>
      <c r="I2307" s="12">
        <v>40</v>
      </c>
      <c r="J2307" s="12">
        <v>45</v>
      </c>
      <c r="K2307" s="12">
        <v>43</v>
      </c>
      <c r="L2307" s="12">
        <v>1</v>
      </c>
      <c r="M2307" s="12">
        <v>2</v>
      </c>
      <c r="N2307" s="12">
        <v>33</v>
      </c>
      <c r="O2307" s="12">
        <v>2</v>
      </c>
      <c r="P2307" s="26">
        <v>54000</v>
      </c>
      <c r="Q2307" s="28">
        <v>444020648</v>
      </c>
      <c r="R2307"/>
      <c r="S2307"/>
    </row>
    <row r="2308" spans="1:19">
      <c r="A2308" s="31">
        <f t="shared" si="141"/>
        <v>40</v>
      </c>
      <c r="B2308" s="32" t="str">
        <f>VLOOKUP(K2308,'Tables to Convert'!$B$4:$C$19,2,FALSE)</f>
        <v>Bachelors</v>
      </c>
      <c r="C2308" s="33">
        <f t="shared" si="142"/>
        <v>54000</v>
      </c>
      <c r="D2308" s="32" t="str">
        <f>VLOOKUP(L2308,'Tables to Convert'!$E$3:$F$7,2,FALSE)</f>
        <v>White</v>
      </c>
      <c r="E2308" s="32" t="str">
        <f>VLOOKUP(M2308,'Tables to Convert'!$H$3:$I$5,2,FALSE)</f>
        <v>Male</v>
      </c>
      <c r="F2308" s="32" t="str">
        <f>VLOOKUP(N2308,'Tables to Convert'!$K$3:$L$8,2,FALSE)</f>
        <v>Illinois</v>
      </c>
      <c r="G2308" s="40">
        <f t="shared" si="143"/>
        <v>46</v>
      </c>
      <c r="H2308" s="34">
        <f t="shared" si="144"/>
        <v>2</v>
      </c>
      <c r="I2308" s="12">
        <v>40</v>
      </c>
      <c r="J2308" s="12">
        <v>46</v>
      </c>
      <c r="K2308" s="12">
        <v>44</v>
      </c>
      <c r="L2308" s="12">
        <v>1</v>
      </c>
      <c r="M2308" s="12">
        <v>1</v>
      </c>
      <c r="N2308" s="12">
        <v>33</v>
      </c>
      <c r="O2308" s="12">
        <v>2</v>
      </c>
      <c r="P2308" s="26">
        <v>54000</v>
      </c>
      <c r="Q2308" s="28">
        <v>655102505</v>
      </c>
      <c r="R2308"/>
      <c r="S2308"/>
    </row>
    <row r="2309" spans="1:19">
      <c r="A2309" s="31">
        <f t="shared" si="141"/>
        <v>40</v>
      </c>
      <c r="B2309" s="32" t="str">
        <f>VLOOKUP(K2309,'Tables to Convert'!$B$4:$C$19,2,FALSE)</f>
        <v>Some College</v>
      </c>
      <c r="C2309" s="33">
        <f t="shared" si="142"/>
        <v>7000</v>
      </c>
      <c r="D2309" s="32" t="str">
        <f>VLOOKUP(L2309,'Tables to Convert'!$E$3:$F$7,2,FALSE)</f>
        <v>White</v>
      </c>
      <c r="E2309" s="32" t="str">
        <f>VLOOKUP(M2309,'Tables to Convert'!$H$3:$I$5,2,FALSE)</f>
        <v>Female</v>
      </c>
      <c r="F2309" s="32" t="str">
        <f>VLOOKUP(N2309,'Tables to Convert'!$K$3:$L$8,2,FALSE)</f>
        <v>Illinois</v>
      </c>
      <c r="G2309" s="40">
        <f t="shared" si="143"/>
        <v>33</v>
      </c>
      <c r="H2309" s="34">
        <f t="shared" si="144"/>
        <v>6</v>
      </c>
      <c r="I2309" s="12">
        <v>40</v>
      </c>
      <c r="J2309" s="12">
        <v>33</v>
      </c>
      <c r="K2309" s="12">
        <v>42</v>
      </c>
      <c r="L2309" s="12">
        <v>1</v>
      </c>
      <c r="M2309" s="12">
        <v>2</v>
      </c>
      <c r="N2309" s="12">
        <v>33</v>
      </c>
      <c r="O2309" s="12">
        <v>6</v>
      </c>
      <c r="P2309" s="26">
        <v>7000</v>
      </c>
      <c r="Q2309" s="28">
        <v>351860389</v>
      </c>
      <c r="R2309"/>
      <c r="S2309"/>
    </row>
    <row r="2310" spans="1:19">
      <c r="A2310" s="31">
        <f t="shared" ref="A2310:A2373" si="145">I2310</f>
        <v>44</v>
      </c>
      <c r="B2310" s="32" t="str">
        <f>VLOOKUP(K2310,'Tables to Convert'!$B$4:$C$19,2,FALSE)</f>
        <v>Bachelors</v>
      </c>
      <c r="C2310" s="33">
        <f t="shared" ref="C2310:C2373" si="146">P2310</f>
        <v>38702</v>
      </c>
      <c r="D2310" s="32" t="str">
        <f>VLOOKUP(L2310,'Tables to Convert'!$E$3:$F$7,2,FALSE)</f>
        <v>White</v>
      </c>
      <c r="E2310" s="32" t="str">
        <f>VLOOKUP(M2310,'Tables to Convert'!$H$3:$I$5,2,FALSE)</f>
        <v>Female</v>
      </c>
      <c r="F2310" s="32" t="str">
        <f>VLOOKUP(N2310,'Tables to Convert'!$K$3:$L$8,2,FALSE)</f>
        <v>Illinois</v>
      </c>
      <c r="G2310" s="40">
        <f t="shared" ref="G2310:G2373" si="147">J2310</f>
        <v>34</v>
      </c>
      <c r="H2310" s="34">
        <f t="shared" ref="H2310:H2373" si="148">O2310</f>
        <v>4</v>
      </c>
      <c r="I2310" s="12">
        <v>44</v>
      </c>
      <c r="J2310" s="12">
        <v>34</v>
      </c>
      <c r="K2310" s="12">
        <v>44</v>
      </c>
      <c r="L2310" s="12">
        <v>1</v>
      </c>
      <c r="M2310" s="12">
        <v>2</v>
      </c>
      <c r="N2310" s="12">
        <v>33</v>
      </c>
      <c r="O2310" s="12">
        <v>4</v>
      </c>
      <c r="P2310" s="26">
        <v>38702</v>
      </c>
      <c r="Q2310" s="28">
        <v>140540692</v>
      </c>
      <c r="R2310"/>
      <c r="S2310"/>
    </row>
    <row r="2311" spans="1:19">
      <c r="A2311" s="31">
        <f t="shared" si="145"/>
        <v>40</v>
      </c>
      <c r="B2311" s="32" t="str">
        <f>VLOOKUP(K2311,'Tables to Convert'!$B$4:$C$19,2,FALSE)</f>
        <v>High School Diploma</v>
      </c>
      <c r="C2311" s="33">
        <f t="shared" si="146"/>
        <v>23000</v>
      </c>
      <c r="D2311" s="32" t="str">
        <f>VLOOKUP(L2311,'Tables to Convert'!$E$3:$F$7,2,FALSE)</f>
        <v>White</v>
      </c>
      <c r="E2311" s="32" t="str">
        <f>VLOOKUP(M2311,'Tables to Convert'!$H$3:$I$5,2,FALSE)</f>
        <v>Male</v>
      </c>
      <c r="F2311" s="32" t="str">
        <f>VLOOKUP(N2311,'Tables to Convert'!$K$3:$L$8,2,FALSE)</f>
        <v>Illinois</v>
      </c>
      <c r="G2311" s="40">
        <f t="shared" si="147"/>
        <v>61</v>
      </c>
      <c r="H2311" s="34">
        <f t="shared" si="148"/>
        <v>3</v>
      </c>
      <c r="I2311" s="12">
        <v>40</v>
      </c>
      <c r="J2311" s="12">
        <v>61</v>
      </c>
      <c r="K2311" s="12">
        <v>39</v>
      </c>
      <c r="L2311" s="12">
        <v>1</v>
      </c>
      <c r="M2311" s="12">
        <v>1</v>
      </c>
      <c r="N2311" s="12">
        <v>33</v>
      </c>
      <c r="O2311" s="12">
        <v>3</v>
      </c>
      <c r="P2311" s="26">
        <v>23000</v>
      </c>
      <c r="Q2311" s="28">
        <v>674284493</v>
      </c>
      <c r="R2311"/>
      <c r="S2311"/>
    </row>
    <row r="2312" spans="1:19">
      <c r="A2312" s="31">
        <f t="shared" si="145"/>
        <v>50</v>
      </c>
      <c r="B2312" s="32" t="str">
        <f>VLOOKUP(K2312,'Tables to Convert'!$B$4:$C$19,2,FALSE)</f>
        <v>Graduate School</v>
      </c>
      <c r="C2312" s="33">
        <f t="shared" si="146"/>
        <v>62000</v>
      </c>
      <c r="D2312" s="32" t="str">
        <f>VLOOKUP(L2312,'Tables to Convert'!$E$3:$F$7,2,FALSE)</f>
        <v>White</v>
      </c>
      <c r="E2312" s="32" t="str">
        <f>VLOOKUP(M2312,'Tables to Convert'!$H$3:$I$5,2,FALSE)</f>
        <v>Male</v>
      </c>
      <c r="F2312" s="32" t="str">
        <f>VLOOKUP(N2312,'Tables to Convert'!$K$3:$L$8,2,FALSE)</f>
        <v>Illinois</v>
      </c>
      <c r="G2312" s="40">
        <f t="shared" si="147"/>
        <v>41</v>
      </c>
      <c r="H2312" s="34">
        <f t="shared" si="148"/>
        <v>3</v>
      </c>
      <c r="I2312" s="12">
        <v>50</v>
      </c>
      <c r="J2312" s="12">
        <v>41</v>
      </c>
      <c r="K2312" s="12">
        <v>46</v>
      </c>
      <c r="L2312" s="12">
        <v>1</v>
      </c>
      <c r="M2312" s="12">
        <v>1</v>
      </c>
      <c r="N2312" s="12">
        <v>33</v>
      </c>
      <c r="O2312" s="12">
        <v>3</v>
      </c>
      <c r="P2312" s="26">
        <v>62000</v>
      </c>
      <c r="Q2312" s="28">
        <v>260347030</v>
      </c>
      <c r="R2312"/>
      <c r="S2312"/>
    </row>
    <row r="2313" spans="1:19">
      <c r="A2313" s="31">
        <f t="shared" si="145"/>
        <v>40</v>
      </c>
      <c r="B2313" s="32" t="str">
        <f>VLOOKUP(K2313,'Tables to Convert'!$B$4:$C$19,2,FALSE)</f>
        <v>High School Diploma</v>
      </c>
      <c r="C2313" s="33">
        <f t="shared" si="146"/>
        <v>4914</v>
      </c>
      <c r="D2313" s="32" t="str">
        <f>VLOOKUP(L2313,'Tables to Convert'!$E$3:$F$7,2,FALSE)</f>
        <v>White</v>
      </c>
      <c r="E2313" s="32" t="str">
        <f>VLOOKUP(M2313,'Tables to Convert'!$H$3:$I$5,2,FALSE)</f>
        <v>Female</v>
      </c>
      <c r="F2313" s="32" t="str">
        <f>VLOOKUP(N2313,'Tables to Convert'!$K$3:$L$8,2,FALSE)</f>
        <v>Illinois</v>
      </c>
      <c r="G2313" s="40">
        <f t="shared" si="147"/>
        <v>32</v>
      </c>
      <c r="H2313" s="34">
        <f t="shared" si="148"/>
        <v>4</v>
      </c>
      <c r="I2313" s="12">
        <v>40</v>
      </c>
      <c r="J2313" s="12">
        <v>32</v>
      </c>
      <c r="K2313" s="12">
        <v>39</v>
      </c>
      <c r="L2313" s="12">
        <v>1</v>
      </c>
      <c r="M2313" s="12">
        <v>2</v>
      </c>
      <c r="N2313" s="12">
        <v>33</v>
      </c>
      <c r="O2313" s="12">
        <v>4</v>
      </c>
      <c r="P2313" s="26">
        <v>4914</v>
      </c>
      <c r="Q2313" s="28">
        <v>891754258</v>
      </c>
      <c r="R2313"/>
      <c r="S2313"/>
    </row>
    <row r="2314" spans="1:19">
      <c r="A2314" s="31">
        <f t="shared" si="145"/>
        <v>45</v>
      </c>
      <c r="B2314" s="32" t="str">
        <f>VLOOKUP(K2314,'Tables to Convert'!$B$4:$C$19,2,FALSE)</f>
        <v>Graduate School</v>
      </c>
      <c r="C2314" s="33">
        <f t="shared" si="146"/>
        <v>306731</v>
      </c>
      <c r="D2314" s="32" t="str">
        <f>VLOOKUP(L2314,'Tables to Convert'!$E$3:$F$7,2,FALSE)</f>
        <v>White</v>
      </c>
      <c r="E2314" s="32" t="str">
        <f>VLOOKUP(M2314,'Tables to Convert'!$H$3:$I$5,2,FALSE)</f>
        <v>Male</v>
      </c>
      <c r="F2314" s="32" t="str">
        <f>VLOOKUP(N2314,'Tables to Convert'!$K$3:$L$8,2,FALSE)</f>
        <v>Illinois</v>
      </c>
      <c r="G2314" s="40">
        <f t="shared" si="147"/>
        <v>63</v>
      </c>
      <c r="H2314" s="34">
        <f t="shared" si="148"/>
        <v>4</v>
      </c>
      <c r="I2314" s="12">
        <v>45</v>
      </c>
      <c r="J2314" s="12">
        <v>63</v>
      </c>
      <c r="K2314" s="12">
        <v>45</v>
      </c>
      <c r="L2314" s="12">
        <v>1</v>
      </c>
      <c r="M2314" s="12">
        <v>1</v>
      </c>
      <c r="N2314" s="12">
        <v>33</v>
      </c>
      <c r="O2314" s="12">
        <v>4</v>
      </c>
      <c r="P2314" s="26">
        <v>306731</v>
      </c>
      <c r="Q2314" s="28">
        <v>127649123</v>
      </c>
      <c r="R2314"/>
      <c r="S2314"/>
    </row>
    <row r="2315" spans="1:19">
      <c r="A2315" s="31">
        <f t="shared" si="145"/>
        <v>40</v>
      </c>
      <c r="B2315" s="32" t="str">
        <f>VLOOKUP(K2315,'Tables to Convert'!$B$4:$C$19,2,FALSE)</f>
        <v>High School Diploma</v>
      </c>
      <c r="C2315" s="33">
        <f t="shared" si="146"/>
        <v>37404</v>
      </c>
      <c r="D2315" s="32" t="str">
        <f>VLOOKUP(L2315,'Tables to Convert'!$E$3:$F$7,2,FALSE)</f>
        <v>Black</v>
      </c>
      <c r="E2315" s="32" t="str">
        <f>VLOOKUP(M2315,'Tables to Convert'!$H$3:$I$5,2,FALSE)</f>
        <v>Female</v>
      </c>
      <c r="F2315" s="32" t="str">
        <f>VLOOKUP(N2315,'Tables to Convert'!$K$3:$L$8,2,FALSE)</f>
        <v>Illinois</v>
      </c>
      <c r="G2315" s="40">
        <f t="shared" si="147"/>
        <v>51</v>
      </c>
      <c r="H2315" s="34">
        <f t="shared" si="148"/>
        <v>6</v>
      </c>
      <c r="I2315" s="12">
        <v>40</v>
      </c>
      <c r="J2315" s="12">
        <v>51</v>
      </c>
      <c r="K2315" s="12">
        <v>39</v>
      </c>
      <c r="L2315" s="12">
        <v>2</v>
      </c>
      <c r="M2315" s="12">
        <v>2</v>
      </c>
      <c r="N2315" s="12">
        <v>33</v>
      </c>
      <c r="O2315" s="12">
        <v>6</v>
      </c>
      <c r="P2315" s="26">
        <v>37404</v>
      </c>
      <c r="Q2315" s="28">
        <v>756841235</v>
      </c>
      <c r="R2315"/>
      <c r="S2315"/>
    </row>
    <row r="2316" spans="1:19">
      <c r="A2316" s="31">
        <f t="shared" si="145"/>
        <v>50</v>
      </c>
      <c r="B2316" s="32" t="str">
        <f>VLOOKUP(K2316,'Tables to Convert'!$B$4:$C$19,2,FALSE)</f>
        <v>Some College</v>
      </c>
      <c r="C2316" s="33">
        <f t="shared" si="146"/>
        <v>60000</v>
      </c>
      <c r="D2316" s="32" t="str">
        <f>VLOOKUP(L2316,'Tables to Convert'!$E$3:$F$7,2,FALSE)</f>
        <v>White</v>
      </c>
      <c r="E2316" s="32" t="str">
        <f>VLOOKUP(M2316,'Tables to Convert'!$H$3:$I$5,2,FALSE)</f>
        <v>Female</v>
      </c>
      <c r="F2316" s="32" t="str">
        <f>VLOOKUP(N2316,'Tables to Convert'!$K$3:$L$8,2,FALSE)</f>
        <v>Illinois</v>
      </c>
      <c r="G2316" s="40">
        <f t="shared" si="147"/>
        <v>47</v>
      </c>
      <c r="H2316" s="34">
        <f t="shared" si="148"/>
        <v>5</v>
      </c>
      <c r="I2316" s="12">
        <v>50</v>
      </c>
      <c r="J2316" s="12">
        <v>47</v>
      </c>
      <c r="K2316" s="12">
        <v>41</v>
      </c>
      <c r="L2316" s="12">
        <v>1</v>
      </c>
      <c r="M2316" s="12">
        <v>2</v>
      </c>
      <c r="N2316" s="12">
        <v>33</v>
      </c>
      <c r="O2316" s="12">
        <v>5</v>
      </c>
      <c r="P2316" s="26">
        <v>60000</v>
      </c>
      <c r="Q2316" s="28">
        <v>307620405</v>
      </c>
      <c r="R2316"/>
      <c r="S2316"/>
    </row>
    <row r="2317" spans="1:19">
      <c r="A2317" s="31">
        <f t="shared" si="145"/>
        <v>40</v>
      </c>
      <c r="B2317" s="32" t="str">
        <f>VLOOKUP(K2317,'Tables to Convert'!$B$4:$C$19,2,FALSE)</f>
        <v>Some College</v>
      </c>
      <c r="C2317" s="33">
        <f t="shared" si="146"/>
        <v>44000</v>
      </c>
      <c r="D2317" s="32" t="str">
        <f>VLOOKUP(L2317,'Tables to Convert'!$E$3:$F$7,2,FALSE)</f>
        <v>Hispanic</v>
      </c>
      <c r="E2317" s="32" t="str">
        <f>VLOOKUP(M2317,'Tables to Convert'!$H$3:$I$5,2,FALSE)</f>
        <v>Male</v>
      </c>
      <c r="F2317" s="32" t="str">
        <f>VLOOKUP(N2317,'Tables to Convert'!$K$3:$L$8,2,FALSE)</f>
        <v>Illinois</v>
      </c>
      <c r="G2317" s="40">
        <f t="shared" si="147"/>
        <v>47</v>
      </c>
      <c r="H2317" s="34">
        <f t="shared" si="148"/>
        <v>5</v>
      </c>
      <c r="I2317" s="12">
        <v>40</v>
      </c>
      <c r="J2317" s="12">
        <v>47</v>
      </c>
      <c r="K2317" s="12">
        <v>42</v>
      </c>
      <c r="L2317" s="12">
        <v>3</v>
      </c>
      <c r="M2317" s="12">
        <v>1</v>
      </c>
      <c r="N2317" s="12">
        <v>33</v>
      </c>
      <c r="O2317" s="12">
        <v>5</v>
      </c>
      <c r="P2317" s="26">
        <v>44000</v>
      </c>
      <c r="Q2317" s="28">
        <v>842736723</v>
      </c>
      <c r="R2317"/>
      <c r="S2317"/>
    </row>
    <row r="2318" spans="1:19">
      <c r="A2318" s="31">
        <f t="shared" si="145"/>
        <v>40</v>
      </c>
      <c r="B2318" s="32" t="str">
        <f>VLOOKUP(K2318,'Tables to Convert'!$B$4:$C$19,2,FALSE)</f>
        <v>Some College</v>
      </c>
      <c r="C2318" s="33">
        <f t="shared" si="146"/>
        <v>41291</v>
      </c>
      <c r="D2318" s="32" t="str">
        <f>VLOOKUP(L2318,'Tables to Convert'!$E$3:$F$7,2,FALSE)</f>
        <v>White</v>
      </c>
      <c r="E2318" s="32" t="str">
        <f>VLOOKUP(M2318,'Tables to Convert'!$H$3:$I$5,2,FALSE)</f>
        <v>Female</v>
      </c>
      <c r="F2318" s="32" t="str">
        <f>VLOOKUP(N2318,'Tables to Convert'!$K$3:$L$8,2,FALSE)</f>
        <v>Illinois</v>
      </c>
      <c r="G2318" s="40">
        <f t="shared" si="147"/>
        <v>45</v>
      </c>
      <c r="H2318" s="34">
        <f t="shared" si="148"/>
        <v>5</v>
      </c>
      <c r="I2318" s="12">
        <v>40</v>
      </c>
      <c r="J2318" s="12">
        <v>45</v>
      </c>
      <c r="K2318" s="12">
        <v>40</v>
      </c>
      <c r="L2318" s="12">
        <v>1</v>
      </c>
      <c r="M2318" s="12">
        <v>2</v>
      </c>
      <c r="N2318" s="12">
        <v>33</v>
      </c>
      <c r="O2318" s="12">
        <v>5</v>
      </c>
      <c r="P2318" s="26">
        <v>41291</v>
      </c>
      <c r="Q2318" s="28">
        <v>318568309</v>
      </c>
      <c r="R2318"/>
      <c r="S2318"/>
    </row>
    <row r="2319" spans="1:19">
      <c r="A2319" s="31">
        <f t="shared" si="145"/>
        <v>35</v>
      </c>
      <c r="B2319" s="32" t="str">
        <f>VLOOKUP(K2319,'Tables to Convert'!$B$4:$C$19,2,FALSE)</f>
        <v>High School Diploma</v>
      </c>
      <c r="C2319" s="33">
        <f t="shared" si="146"/>
        <v>15000</v>
      </c>
      <c r="D2319" s="32" t="str">
        <f>VLOOKUP(L2319,'Tables to Convert'!$E$3:$F$7,2,FALSE)</f>
        <v>White</v>
      </c>
      <c r="E2319" s="32" t="str">
        <f>VLOOKUP(M2319,'Tables to Convert'!$H$3:$I$5,2,FALSE)</f>
        <v>Female</v>
      </c>
      <c r="F2319" s="32" t="str">
        <f>VLOOKUP(N2319,'Tables to Convert'!$K$3:$L$8,2,FALSE)</f>
        <v>Illinois</v>
      </c>
      <c r="G2319" s="40">
        <f t="shared" si="147"/>
        <v>33</v>
      </c>
      <c r="H2319" s="34">
        <f t="shared" si="148"/>
        <v>5</v>
      </c>
      <c r="I2319" s="12">
        <v>35</v>
      </c>
      <c r="J2319" s="12">
        <v>33</v>
      </c>
      <c r="K2319" s="12">
        <v>39</v>
      </c>
      <c r="L2319" s="12">
        <v>1</v>
      </c>
      <c r="M2319" s="12">
        <v>2</v>
      </c>
      <c r="N2319" s="12">
        <v>33</v>
      </c>
      <c r="O2319" s="12">
        <v>5</v>
      </c>
      <c r="P2319" s="26">
        <v>15000</v>
      </c>
      <c r="Q2319" s="28">
        <v>383440361</v>
      </c>
      <c r="R2319"/>
      <c r="S2319"/>
    </row>
    <row r="2320" spans="1:19">
      <c r="A2320" s="31">
        <f t="shared" si="145"/>
        <v>60</v>
      </c>
      <c r="B2320" s="32" t="str">
        <f>VLOOKUP(K2320,'Tables to Convert'!$B$4:$C$19,2,FALSE)</f>
        <v>Bachelors</v>
      </c>
      <c r="C2320" s="33">
        <f t="shared" si="146"/>
        <v>49500</v>
      </c>
      <c r="D2320" s="32" t="str">
        <f>VLOOKUP(L2320,'Tables to Convert'!$E$3:$F$7,2,FALSE)</f>
        <v>White</v>
      </c>
      <c r="E2320" s="32" t="str">
        <f>VLOOKUP(M2320,'Tables to Convert'!$H$3:$I$5,2,FALSE)</f>
        <v>Male</v>
      </c>
      <c r="F2320" s="32" t="str">
        <f>VLOOKUP(N2320,'Tables to Convert'!$K$3:$L$8,2,FALSE)</f>
        <v>Illinois</v>
      </c>
      <c r="G2320" s="40">
        <f t="shared" si="147"/>
        <v>43</v>
      </c>
      <c r="H2320" s="34">
        <f t="shared" si="148"/>
        <v>1</v>
      </c>
      <c r="I2320" s="12">
        <v>60</v>
      </c>
      <c r="J2320" s="12">
        <v>43</v>
      </c>
      <c r="K2320" s="12">
        <v>44</v>
      </c>
      <c r="L2320" s="12">
        <v>1</v>
      </c>
      <c r="M2320" s="12">
        <v>1</v>
      </c>
      <c r="N2320" s="12">
        <v>33</v>
      </c>
      <c r="O2320" s="12">
        <v>1</v>
      </c>
      <c r="P2320" s="26">
        <v>49500</v>
      </c>
      <c r="Q2320" s="28">
        <v>940832944</v>
      </c>
      <c r="R2320"/>
      <c r="S2320"/>
    </row>
    <row r="2321" spans="1:19">
      <c r="A2321" s="31">
        <f t="shared" si="145"/>
        <v>40</v>
      </c>
      <c r="B2321" s="32" t="str">
        <f>VLOOKUP(K2321,'Tables to Convert'!$B$4:$C$19,2,FALSE)</f>
        <v>Some College</v>
      </c>
      <c r="C2321" s="33">
        <f t="shared" si="146"/>
        <v>28500</v>
      </c>
      <c r="D2321" s="32" t="str">
        <f>VLOOKUP(L2321,'Tables to Convert'!$E$3:$F$7,2,FALSE)</f>
        <v>White</v>
      </c>
      <c r="E2321" s="32" t="str">
        <f>VLOOKUP(M2321,'Tables to Convert'!$H$3:$I$5,2,FALSE)</f>
        <v>Female</v>
      </c>
      <c r="F2321" s="32" t="str">
        <f>VLOOKUP(N2321,'Tables to Convert'!$K$3:$L$8,2,FALSE)</f>
        <v>Illinois</v>
      </c>
      <c r="G2321" s="40">
        <f t="shared" si="147"/>
        <v>40</v>
      </c>
      <c r="H2321" s="34">
        <f t="shared" si="148"/>
        <v>1</v>
      </c>
      <c r="I2321" s="12">
        <v>40</v>
      </c>
      <c r="J2321" s="12">
        <v>40</v>
      </c>
      <c r="K2321" s="12">
        <v>40</v>
      </c>
      <c r="L2321" s="12">
        <v>1</v>
      </c>
      <c r="M2321" s="12">
        <v>2</v>
      </c>
      <c r="N2321" s="12">
        <v>33</v>
      </c>
      <c r="O2321" s="12">
        <v>1</v>
      </c>
      <c r="P2321" s="26">
        <v>28500</v>
      </c>
      <c r="Q2321" s="28">
        <v>933477277</v>
      </c>
      <c r="R2321"/>
      <c r="S2321"/>
    </row>
    <row r="2322" spans="1:19">
      <c r="A2322" s="31">
        <f t="shared" si="145"/>
        <v>48</v>
      </c>
      <c r="B2322" s="32" t="str">
        <f>VLOOKUP(K2322,'Tables to Convert'!$B$4:$C$19,2,FALSE)</f>
        <v>High School Diploma</v>
      </c>
      <c r="C2322" s="33">
        <f t="shared" si="146"/>
        <v>4000</v>
      </c>
      <c r="D2322" s="32" t="str">
        <f>VLOOKUP(L2322,'Tables to Convert'!$E$3:$F$7,2,FALSE)</f>
        <v>White</v>
      </c>
      <c r="E2322" s="32" t="str">
        <f>VLOOKUP(M2322,'Tables to Convert'!$H$3:$I$5,2,FALSE)</f>
        <v>Male</v>
      </c>
      <c r="F2322" s="32" t="str">
        <f>VLOOKUP(N2322,'Tables to Convert'!$K$3:$L$8,2,FALSE)</f>
        <v>Illinois</v>
      </c>
      <c r="G2322" s="40">
        <f t="shared" si="147"/>
        <v>35</v>
      </c>
      <c r="H2322" s="34">
        <f t="shared" si="148"/>
        <v>1</v>
      </c>
      <c r="I2322" s="12">
        <v>48</v>
      </c>
      <c r="J2322" s="12">
        <v>35</v>
      </c>
      <c r="K2322" s="12">
        <v>39</v>
      </c>
      <c r="L2322" s="12">
        <v>1</v>
      </c>
      <c r="M2322" s="12">
        <v>1</v>
      </c>
      <c r="N2322" s="12">
        <v>33</v>
      </c>
      <c r="O2322" s="12">
        <v>1</v>
      </c>
      <c r="P2322" s="26">
        <v>4000</v>
      </c>
      <c r="Q2322" s="28">
        <v>592643356</v>
      </c>
      <c r="R2322"/>
      <c r="S2322"/>
    </row>
    <row r="2323" spans="1:19">
      <c r="A2323" s="31">
        <f t="shared" si="145"/>
        <v>48</v>
      </c>
      <c r="B2323" s="32" t="str">
        <f>VLOOKUP(K2323,'Tables to Convert'!$B$4:$C$19,2,FALSE)</f>
        <v>High School Diploma</v>
      </c>
      <c r="C2323" s="33">
        <f t="shared" si="146"/>
        <v>18000</v>
      </c>
      <c r="D2323" s="32" t="str">
        <f>VLOOKUP(L2323,'Tables to Convert'!$E$3:$F$7,2,FALSE)</f>
        <v>White</v>
      </c>
      <c r="E2323" s="32" t="str">
        <f>VLOOKUP(M2323,'Tables to Convert'!$H$3:$I$5,2,FALSE)</f>
        <v>Female</v>
      </c>
      <c r="F2323" s="32" t="str">
        <f>VLOOKUP(N2323,'Tables to Convert'!$K$3:$L$8,2,FALSE)</f>
        <v>Illinois</v>
      </c>
      <c r="G2323" s="40">
        <f t="shared" si="147"/>
        <v>27</v>
      </c>
      <c r="H2323" s="34">
        <f t="shared" si="148"/>
        <v>1</v>
      </c>
      <c r="I2323" s="12">
        <v>48</v>
      </c>
      <c r="J2323" s="12">
        <v>27</v>
      </c>
      <c r="K2323" s="12">
        <v>39</v>
      </c>
      <c r="L2323" s="12">
        <v>1</v>
      </c>
      <c r="M2323" s="12">
        <v>2</v>
      </c>
      <c r="N2323" s="12">
        <v>33</v>
      </c>
      <c r="O2323" s="12">
        <v>1</v>
      </c>
      <c r="P2323" s="26">
        <v>18000</v>
      </c>
      <c r="Q2323" s="28">
        <v>912980839</v>
      </c>
      <c r="R2323"/>
      <c r="S2323"/>
    </row>
    <row r="2324" spans="1:19">
      <c r="A2324" s="31">
        <f t="shared" si="145"/>
        <v>40</v>
      </c>
      <c r="B2324" s="32" t="str">
        <f>VLOOKUP(K2324,'Tables to Convert'!$B$4:$C$19,2,FALSE)</f>
        <v>High School Diploma</v>
      </c>
      <c r="C2324" s="33">
        <f t="shared" si="146"/>
        <v>47000</v>
      </c>
      <c r="D2324" s="32" t="str">
        <f>VLOOKUP(L2324,'Tables to Convert'!$E$3:$F$7,2,FALSE)</f>
        <v>White</v>
      </c>
      <c r="E2324" s="32" t="str">
        <f>VLOOKUP(M2324,'Tables to Convert'!$H$3:$I$5,2,FALSE)</f>
        <v>Male</v>
      </c>
      <c r="F2324" s="32" t="str">
        <f>VLOOKUP(N2324,'Tables to Convert'!$K$3:$L$8,2,FALSE)</f>
        <v>Illinois</v>
      </c>
      <c r="G2324" s="40">
        <f t="shared" si="147"/>
        <v>31</v>
      </c>
      <c r="H2324" s="34">
        <f t="shared" si="148"/>
        <v>4</v>
      </c>
      <c r="I2324" s="12">
        <v>40</v>
      </c>
      <c r="J2324" s="12">
        <v>31</v>
      </c>
      <c r="K2324" s="12">
        <v>39</v>
      </c>
      <c r="L2324" s="12">
        <v>1</v>
      </c>
      <c r="M2324" s="12">
        <v>1</v>
      </c>
      <c r="N2324" s="12">
        <v>33</v>
      </c>
      <c r="O2324" s="12">
        <v>4</v>
      </c>
      <c r="P2324" s="26">
        <v>47000</v>
      </c>
      <c r="Q2324" s="28">
        <v>527598644</v>
      </c>
      <c r="R2324"/>
      <c r="S2324"/>
    </row>
    <row r="2325" spans="1:19">
      <c r="A2325" s="31">
        <f t="shared" si="145"/>
        <v>40</v>
      </c>
      <c r="B2325" s="32" t="str">
        <f>VLOOKUP(K2325,'Tables to Convert'!$B$4:$C$19,2,FALSE)</f>
        <v>High School Diploma</v>
      </c>
      <c r="C2325" s="33">
        <f t="shared" si="146"/>
        <v>5850</v>
      </c>
      <c r="D2325" s="32" t="str">
        <f>VLOOKUP(L2325,'Tables to Convert'!$E$3:$F$7,2,FALSE)</f>
        <v>White</v>
      </c>
      <c r="E2325" s="32" t="str">
        <f>VLOOKUP(M2325,'Tables to Convert'!$H$3:$I$5,2,FALSE)</f>
        <v>Female</v>
      </c>
      <c r="F2325" s="32" t="str">
        <f>VLOOKUP(N2325,'Tables to Convert'!$K$3:$L$8,2,FALSE)</f>
        <v>Illinois</v>
      </c>
      <c r="G2325" s="40">
        <f t="shared" si="147"/>
        <v>51</v>
      </c>
      <c r="H2325" s="34">
        <f t="shared" si="148"/>
        <v>6</v>
      </c>
      <c r="I2325" s="12">
        <v>40</v>
      </c>
      <c r="J2325" s="12">
        <v>51</v>
      </c>
      <c r="K2325" s="12">
        <v>39</v>
      </c>
      <c r="L2325" s="12">
        <v>1</v>
      </c>
      <c r="M2325" s="12">
        <v>2</v>
      </c>
      <c r="N2325" s="12">
        <v>33</v>
      </c>
      <c r="O2325" s="12">
        <v>6</v>
      </c>
      <c r="P2325" s="26">
        <v>5850</v>
      </c>
      <c r="Q2325" s="28">
        <v>819932136</v>
      </c>
      <c r="R2325"/>
      <c r="S2325"/>
    </row>
    <row r="2326" spans="1:19">
      <c r="A2326" s="31">
        <f t="shared" si="145"/>
        <v>40</v>
      </c>
      <c r="B2326" s="32" t="str">
        <f>VLOOKUP(K2326,'Tables to Convert'!$B$4:$C$19,2,FALSE)</f>
        <v>Some College</v>
      </c>
      <c r="C2326" s="33">
        <f t="shared" si="146"/>
        <v>22000</v>
      </c>
      <c r="D2326" s="32" t="str">
        <f>VLOOKUP(L2326,'Tables to Convert'!$E$3:$F$7,2,FALSE)</f>
        <v>White</v>
      </c>
      <c r="E2326" s="32" t="str">
        <f>VLOOKUP(M2326,'Tables to Convert'!$H$3:$I$5,2,FALSE)</f>
        <v>Male</v>
      </c>
      <c r="F2326" s="32" t="str">
        <f>VLOOKUP(N2326,'Tables to Convert'!$K$3:$L$8,2,FALSE)</f>
        <v>Illinois</v>
      </c>
      <c r="G2326" s="40">
        <f t="shared" si="147"/>
        <v>34</v>
      </c>
      <c r="H2326" s="34">
        <f t="shared" si="148"/>
        <v>6</v>
      </c>
      <c r="I2326" s="12">
        <v>40</v>
      </c>
      <c r="J2326" s="12">
        <v>34</v>
      </c>
      <c r="K2326" s="12">
        <v>40</v>
      </c>
      <c r="L2326" s="12">
        <v>1</v>
      </c>
      <c r="M2326" s="12">
        <v>1</v>
      </c>
      <c r="N2326" s="12">
        <v>33</v>
      </c>
      <c r="O2326" s="12">
        <v>6</v>
      </c>
      <c r="P2326" s="26">
        <v>22000</v>
      </c>
      <c r="Q2326" s="28">
        <v>680061357</v>
      </c>
      <c r="R2326"/>
      <c r="S2326"/>
    </row>
    <row r="2327" spans="1:19">
      <c r="A2327" s="31">
        <f t="shared" si="145"/>
        <v>51</v>
      </c>
      <c r="B2327" s="32" t="str">
        <f>VLOOKUP(K2327,'Tables to Convert'!$B$4:$C$19,2,FALSE)</f>
        <v>High School Diploma</v>
      </c>
      <c r="C2327" s="33">
        <f t="shared" si="146"/>
        <v>25000</v>
      </c>
      <c r="D2327" s="32" t="str">
        <f>VLOOKUP(L2327,'Tables to Convert'!$E$3:$F$7,2,FALSE)</f>
        <v>White</v>
      </c>
      <c r="E2327" s="32" t="str">
        <f>VLOOKUP(M2327,'Tables to Convert'!$H$3:$I$5,2,FALSE)</f>
        <v>Male</v>
      </c>
      <c r="F2327" s="32" t="str">
        <f>VLOOKUP(N2327,'Tables to Convert'!$K$3:$L$8,2,FALSE)</f>
        <v>Illinois</v>
      </c>
      <c r="G2327" s="40">
        <f t="shared" si="147"/>
        <v>45</v>
      </c>
      <c r="H2327" s="34">
        <f t="shared" si="148"/>
        <v>4</v>
      </c>
      <c r="I2327" s="12">
        <v>51</v>
      </c>
      <c r="J2327" s="12">
        <v>45</v>
      </c>
      <c r="K2327" s="12">
        <v>39</v>
      </c>
      <c r="L2327" s="12">
        <v>1</v>
      </c>
      <c r="M2327" s="12">
        <v>1</v>
      </c>
      <c r="N2327" s="12">
        <v>33</v>
      </c>
      <c r="O2327" s="12">
        <v>4</v>
      </c>
      <c r="P2327" s="26">
        <v>25000</v>
      </c>
      <c r="Q2327" s="28">
        <v>780226706</v>
      </c>
      <c r="R2327"/>
      <c r="S2327"/>
    </row>
    <row r="2328" spans="1:19">
      <c r="A2328" s="31">
        <f t="shared" si="145"/>
        <v>40</v>
      </c>
      <c r="B2328" s="32" t="str">
        <f>VLOOKUP(K2328,'Tables to Convert'!$B$4:$C$19,2,FALSE)</f>
        <v>High School Diploma</v>
      </c>
      <c r="C2328" s="33">
        <f t="shared" si="146"/>
        <v>46800</v>
      </c>
      <c r="D2328" s="32" t="str">
        <f>VLOOKUP(L2328,'Tables to Convert'!$E$3:$F$7,2,FALSE)</f>
        <v>White</v>
      </c>
      <c r="E2328" s="32" t="str">
        <f>VLOOKUP(M2328,'Tables to Convert'!$H$3:$I$5,2,FALSE)</f>
        <v>Male</v>
      </c>
      <c r="F2328" s="32" t="str">
        <f>VLOOKUP(N2328,'Tables to Convert'!$K$3:$L$8,2,FALSE)</f>
        <v>Illinois</v>
      </c>
      <c r="G2328" s="40">
        <f t="shared" si="147"/>
        <v>50</v>
      </c>
      <c r="H2328" s="34">
        <f t="shared" si="148"/>
        <v>4</v>
      </c>
      <c r="I2328" s="12">
        <v>40</v>
      </c>
      <c r="J2328" s="12">
        <v>50</v>
      </c>
      <c r="K2328" s="12">
        <v>39</v>
      </c>
      <c r="L2328" s="12">
        <v>1</v>
      </c>
      <c r="M2328" s="12">
        <v>1</v>
      </c>
      <c r="N2328" s="12">
        <v>33</v>
      </c>
      <c r="O2328" s="12">
        <v>4</v>
      </c>
      <c r="P2328" s="26">
        <v>46800</v>
      </c>
      <c r="Q2328" s="28">
        <v>244864266</v>
      </c>
      <c r="R2328"/>
      <c r="S2328"/>
    </row>
    <row r="2329" spans="1:19">
      <c r="A2329" s="31">
        <f t="shared" si="145"/>
        <v>40</v>
      </c>
      <c r="B2329" s="32" t="str">
        <f>VLOOKUP(K2329,'Tables to Convert'!$B$4:$C$19,2,FALSE)</f>
        <v>High School Diploma</v>
      </c>
      <c r="C2329" s="33">
        <f t="shared" si="146"/>
        <v>28500</v>
      </c>
      <c r="D2329" s="32" t="str">
        <f>VLOOKUP(L2329,'Tables to Convert'!$E$3:$F$7,2,FALSE)</f>
        <v>White</v>
      </c>
      <c r="E2329" s="32" t="str">
        <f>VLOOKUP(M2329,'Tables to Convert'!$H$3:$I$5,2,FALSE)</f>
        <v>Female</v>
      </c>
      <c r="F2329" s="32" t="str">
        <f>VLOOKUP(N2329,'Tables to Convert'!$K$3:$L$8,2,FALSE)</f>
        <v>Illinois</v>
      </c>
      <c r="G2329" s="40">
        <f t="shared" si="147"/>
        <v>48</v>
      </c>
      <c r="H2329" s="34">
        <f t="shared" si="148"/>
        <v>4</v>
      </c>
      <c r="I2329" s="12">
        <v>40</v>
      </c>
      <c r="J2329" s="12">
        <v>48</v>
      </c>
      <c r="K2329" s="12">
        <v>39</v>
      </c>
      <c r="L2329" s="12">
        <v>1</v>
      </c>
      <c r="M2329" s="12">
        <v>2</v>
      </c>
      <c r="N2329" s="12">
        <v>33</v>
      </c>
      <c r="O2329" s="12">
        <v>4</v>
      </c>
      <c r="P2329" s="26">
        <v>28500</v>
      </c>
      <c r="Q2329" s="28">
        <v>671161471</v>
      </c>
      <c r="R2329"/>
      <c r="S2329"/>
    </row>
    <row r="2330" spans="1:19">
      <c r="A2330" s="31">
        <f t="shared" si="145"/>
        <v>40</v>
      </c>
      <c r="B2330" s="32" t="str">
        <f>VLOOKUP(K2330,'Tables to Convert'!$B$4:$C$19,2,FALSE)</f>
        <v>High School Diploma</v>
      </c>
      <c r="C2330" s="33">
        <f t="shared" si="146"/>
        <v>13000</v>
      </c>
      <c r="D2330" s="32" t="str">
        <f>VLOOKUP(L2330,'Tables to Convert'!$E$3:$F$7,2,FALSE)</f>
        <v>White</v>
      </c>
      <c r="E2330" s="32" t="str">
        <f>VLOOKUP(M2330,'Tables to Convert'!$H$3:$I$5,2,FALSE)</f>
        <v>Female</v>
      </c>
      <c r="F2330" s="32" t="str">
        <f>VLOOKUP(N2330,'Tables to Convert'!$K$3:$L$8,2,FALSE)</f>
        <v>Illinois</v>
      </c>
      <c r="G2330" s="40">
        <f t="shared" si="147"/>
        <v>22</v>
      </c>
      <c r="H2330" s="34">
        <f t="shared" si="148"/>
        <v>4</v>
      </c>
      <c r="I2330" s="12">
        <v>40</v>
      </c>
      <c r="J2330" s="12">
        <v>22</v>
      </c>
      <c r="K2330" s="12">
        <v>39</v>
      </c>
      <c r="L2330" s="12">
        <v>1</v>
      </c>
      <c r="M2330" s="12">
        <v>2</v>
      </c>
      <c r="N2330" s="12">
        <v>33</v>
      </c>
      <c r="O2330" s="12">
        <v>4</v>
      </c>
      <c r="P2330" s="26">
        <v>13000</v>
      </c>
      <c r="Q2330" s="28">
        <v>257812341</v>
      </c>
      <c r="R2330"/>
      <c r="S2330"/>
    </row>
    <row r="2331" spans="1:19">
      <c r="A2331" s="31">
        <f t="shared" si="145"/>
        <v>45</v>
      </c>
      <c r="B2331" s="32" t="str">
        <f>VLOOKUP(K2331,'Tables to Convert'!$B$4:$C$19,2,FALSE)</f>
        <v>High School Diploma</v>
      </c>
      <c r="C2331" s="33">
        <f t="shared" si="146"/>
        <v>42000</v>
      </c>
      <c r="D2331" s="32" t="str">
        <f>VLOOKUP(L2331,'Tables to Convert'!$E$3:$F$7,2,FALSE)</f>
        <v>White</v>
      </c>
      <c r="E2331" s="32" t="str">
        <f>VLOOKUP(M2331,'Tables to Convert'!$H$3:$I$5,2,FALSE)</f>
        <v>Male</v>
      </c>
      <c r="F2331" s="32" t="str">
        <f>VLOOKUP(N2331,'Tables to Convert'!$K$3:$L$8,2,FALSE)</f>
        <v>Illinois</v>
      </c>
      <c r="G2331" s="40">
        <f t="shared" si="147"/>
        <v>30</v>
      </c>
      <c r="H2331" s="34">
        <f t="shared" si="148"/>
        <v>7</v>
      </c>
      <c r="I2331" s="12">
        <v>45</v>
      </c>
      <c r="J2331" s="12">
        <v>30</v>
      </c>
      <c r="K2331" s="12">
        <v>39</v>
      </c>
      <c r="L2331" s="12">
        <v>1</v>
      </c>
      <c r="M2331" s="12">
        <v>1</v>
      </c>
      <c r="N2331" s="12">
        <v>33</v>
      </c>
      <c r="O2331" s="12">
        <v>7</v>
      </c>
      <c r="P2331" s="26">
        <v>42000</v>
      </c>
      <c r="Q2331" s="28">
        <v>424082889</v>
      </c>
      <c r="R2331"/>
      <c r="S2331"/>
    </row>
    <row r="2332" spans="1:19">
      <c r="A2332" s="31">
        <f t="shared" si="145"/>
        <v>0</v>
      </c>
      <c r="B2332" s="32" t="str">
        <f>VLOOKUP(K2332,'Tables to Convert'!$B$4:$C$19,2,FALSE)</f>
        <v>High School Diploma</v>
      </c>
      <c r="C2332" s="33">
        <f t="shared" si="146"/>
        <v>70000</v>
      </c>
      <c r="D2332" s="32" t="str">
        <f>VLOOKUP(L2332,'Tables to Convert'!$E$3:$F$7,2,FALSE)</f>
        <v>White</v>
      </c>
      <c r="E2332" s="32" t="str">
        <f>VLOOKUP(M2332,'Tables to Convert'!$H$3:$I$5,2,FALSE)</f>
        <v>Male</v>
      </c>
      <c r="F2332" s="32" t="str">
        <f>VLOOKUP(N2332,'Tables to Convert'!$K$3:$L$8,2,FALSE)</f>
        <v>Illinois</v>
      </c>
      <c r="G2332" s="40">
        <f t="shared" si="147"/>
        <v>31</v>
      </c>
      <c r="H2332" s="34">
        <f t="shared" si="148"/>
        <v>3</v>
      </c>
      <c r="I2332" s="12">
        <v>0</v>
      </c>
      <c r="J2332" s="12">
        <v>31</v>
      </c>
      <c r="K2332" s="12">
        <v>39</v>
      </c>
      <c r="L2332" s="12">
        <v>1</v>
      </c>
      <c r="M2332" s="12">
        <v>1</v>
      </c>
      <c r="N2332" s="12">
        <v>33</v>
      </c>
      <c r="O2332" s="12">
        <v>3</v>
      </c>
      <c r="P2332" s="26">
        <v>70000</v>
      </c>
      <c r="Q2332" s="28">
        <v>244740595</v>
      </c>
      <c r="R2332"/>
      <c r="S2332"/>
    </row>
    <row r="2333" spans="1:19">
      <c r="A2333" s="31">
        <f t="shared" si="145"/>
        <v>40</v>
      </c>
      <c r="B2333" s="32" t="str">
        <f>VLOOKUP(K2333,'Tables to Convert'!$B$4:$C$19,2,FALSE)</f>
        <v>High School Diploma</v>
      </c>
      <c r="C2333" s="33">
        <f t="shared" si="146"/>
        <v>20000</v>
      </c>
      <c r="D2333" s="32" t="str">
        <f>VLOOKUP(L2333,'Tables to Convert'!$E$3:$F$7,2,FALSE)</f>
        <v>White</v>
      </c>
      <c r="E2333" s="32" t="str">
        <f>VLOOKUP(M2333,'Tables to Convert'!$H$3:$I$5,2,FALSE)</f>
        <v>Female</v>
      </c>
      <c r="F2333" s="32" t="str">
        <f>VLOOKUP(N2333,'Tables to Convert'!$K$3:$L$8,2,FALSE)</f>
        <v>Illinois</v>
      </c>
      <c r="G2333" s="40">
        <f t="shared" si="147"/>
        <v>29</v>
      </c>
      <c r="H2333" s="34">
        <f t="shared" si="148"/>
        <v>3</v>
      </c>
      <c r="I2333" s="12">
        <v>40</v>
      </c>
      <c r="J2333" s="12">
        <v>29</v>
      </c>
      <c r="K2333" s="12">
        <v>39</v>
      </c>
      <c r="L2333" s="12">
        <v>1</v>
      </c>
      <c r="M2333" s="12">
        <v>2</v>
      </c>
      <c r="N2333" s="12">
        <v>33</v>
      </c>
      <c r="O2333" s="12">
        <v>3</v>
      </c>
      <c r="P2333" s="26">
        <v>20000</v>
      </c>
      <c r="Q2333" s="28">
        <v>178732860</v>
      </c>
      <c r="R2333"/>
      <c r="S2333"/>
    </row>
    <row r="2334" spans="1:19">
      <c r="A2334" s="31">
        <f t="shared" si="145"/>
        <v>46</v>
      </c>
      <c r="B2334" s="32" t="str">
        <f>VLOOKUP(K2334,'Tables to Convert'!$B$4:$C$19,2,FALSE)</f>
        <v>Some College</v>
      </c>
      <c r="C2334" s="33">
        <f t="shared" si="146"/>
        <v>53560</v>
      </c>
      <c r="D2334" s="32" t="str">
        <f>VLOOKUP(L2334,'Tables to Convert'!$E$3:$F$7,2,FALSE)</f>
        <v>White</v>
      </c>
      <c r="E2334" s="32" t="str">
        <f>VLOOKUP(M2334,'Tables to Convert'!$H$3:$I$5,2,FALSE)</f>
        <v>Male</v>
      </c>
      <c r="F2334" s="32" t="str">
        <f>VLOOKUP(N2334,'Tables to Convert'!$K$3:$L$8,2,FALSE)</f>
        <v>Illinois</v>
      </c>
      <c r="G2334" s="40">
        <f t="shared" si="147"/>
        <v>53</v>
      </c>
      <c r="H2334" s="34">
        <f t="shared" si="148"/>
        <v>4</v>
      </c>
      <c r="I2334" s="12">
        <v>46</v>
      </c>
      <c r="J2334" s="12">
        <v>53</v>
      </c>
      <c r="K2334" s="12">
        <v>41</v>
      </c>
      <c r="L2334" s="12">
        <v>1</v>
      </c>
      <c r="M2334" s="12">
        <v>1</v>
      </c>
      <c r="N2334" s="12">
        <v>33</v>
      </c>
      <c r="O2334" s="12">
        <v>4</v>
      </c>
      <c r="P2334" s="26">
        <v>53560</v>
      </c>
      <c r="Q2334" s="28">
        <v>238546326</v>
      </c>
      <c r="R2334"/>
      <c r="S2334"/>
    </row>
    <row r="2335" spans="1:19">
      <c r="A2335" s="31">
        <f t="shared" si="145"/>
        <v>40</v>
      </c>
      <c r="B2335" s="32" t="str">
        <f>VLOOKUP(K2335,'Tables to Convert'!$B$4:$C$19,2,FALSE)</f>
        <v>Some College</v>
      </c>
      <c r="C2335" s="33">
        <f t="shared" si="146"/>
        <v>17920</v>
      </c>
      <c r="D2335" s="32" t="str">
        <f>VLOOKUP(L2335,'Tables to Convert'!$E$3:$F$7,2,FALSE)</f>
        <v>White</v>
      </c>
      <c r="E2335" s="32" t="str">
        <f>VLOOKUP(M2335,'Tables to Convert'!$H$3:$I$5,2,FALSE)</f>
        <v>Male</v>
      </c>
      <c r="F2335" s="32" t="str">
        <f>VLOOKUP(N2335,'Tables to Convert'!$K$3:$L$8,2,FALSE)</f>
        <v>Illinois</v>
      </c>
      <c r="G2335" s="40">
        <f t="shared" si="147"/>
        <v>29</v>
      </c>
      <c r="H2335" s="34">
        <f t="shared" si="148"/>
        <v>7</v>
      </c>
      <c r="I2335" s="12">
        <v>40</v>
      </c>
      <c r="J2335" s="12">
        <v>29</v>
      </c>
      <c r="K2335" s="12">
        <v>40</v>
      </c>
      <c r="L2335" s="12">
        <v>1</v>
      </c>
      <c r="M2335" s="12">
        <v>1</v>
      </c>
      <c r="N2335" s="12">
        <v>33</v>
      </c>
      <c r="O2335" s="12">
        <v>7</v>
      </c>
      <c r="P2335" s="26">
        <v>17920</v>
      </c>
      <c r="Q2335" s="28">
        <v>94584901</v>
      </c>
      <c r="R2335"/>
      <c r="S2335"/>
    </row>
    <row r="2336" spans="1:19">
      <c r="A2336" s="31">
        <f t="shared" si="145"/>
        <v>75</v>
      </c>
      <c r="B2336" s="32" t="str">
        <f>VLOOKUP(K2336,'Tables to Convert'!$B$4:$C$19,2,FALSE)</f>
        <v>Some College</v>
      </c>
      <c r="C2336" s="33">
        <f t="shared" si="146"/>
        <v>0</v>
      </c>
      <c r="D2336" s="32" t="str">
        <f>VLOOKUP(L2336,'Tables to Convert'!$E$3:$F$7,2,FALSE)</f>
        <v>White</v>
      </c>
      <c r="E2336" s="32" t="str">
        <f>VLOOKUP(M2336,'Tables to Convert'!$H$3:$I$5,2,FALSE)</f>
        <v>Male</v>
      </c>
      <c r="F2336" s="32" t="str">
        <f>VLOOKUP(N2336,'Tables to Convert'!$K$3:$L$8,2,FALSE)</f>
        <v>Illinois</v>
      </c>
      <c r="G2336" s="40">
        <f t="shared" si="147"/>
        <v>47</v>
      </c>
      <c r="H2336" s="34">
        <f t="shared" si="148"/>
        <v>6</v>
      </c>
      <c r="I2336" s="12">
        <v>75</v>
      </c>
      <c r="J2336" s="12">
        <v>47</v>
      </c>
      <c r="K2336" s="12">
        <v>42</v>
      </c>
      <c r="L2336" s="12">
        <v>1</v>
      </c>
      <c r="M2336" s="12">
        <v>1</v>
      </c>
      <c r="N2336" s="12">
        <v>33</v>
      </c>
      <c r="O2336" s="12">
        <v>6</v>
      </c>
      <c r="P2336" s="26">
        <v>0</v>
      </c>
      <c r="Q2336" s="28">
        <v>180760393</v>
      </c>
      <c r="R2336"/>
      <c r="S2336"/>
    </row>
    <row r="2337" spans="1:19">
      <c r="A2337" s="31">
        <f t="shared" si="145"/>
        <v>50</v>
      </c>
      <c r="B2337" s="32" t="str">
        <f>VLOOKUP(K2337,'Tables to Convert'!$B$4:$C$19,2,FALSE)</f>
        <v>Bachelors</v>
      </c>
      <c r="C2337" s="33">
        <f t="shared" si="146"/>
        <v>50000</v>
      </c>
      <c r="D2337" s="32" t="str">
        <f>VLOOKUP(L2337,'Tables to Convert'!$E$3:$F$7,2,FALSE)</f>
        <v>White</v>
      </c>
      <c r="E2337" s="32" t="str">
        <f>VLOOKUP(M2337,'Tables to Convert'!$H$3:$I$5,2,FALSE)</f>
        <v>Female</v>
      </c>
      <c r="F2337" s="32" t="str">
        <f>VLOOKUP(N2337,'Tables to Convert'!$K$3:$L$8,2,FALSE)</f>
        <v>Illinois</v>
      </c>
      <c r="G2337" s="40">
        <f t="shared" si="147"/>
        <v>47</v>
      </c>
      <c r="H2337" s="34">
        <f t="shared" si="148"/>
        <v>6</v>
      </c>
      <c r="I2337" s="12">
        <v>50</v>
      </c>
      <c r="J2337" s="12">
        <v>47</v>
      </c>
      <c r="K2337" s="12">
        <v>44</v>
      </c>
      <c r="L2337" s="12">
        <v>1</v>
      </c>
      <c r="M2337" s="12">
        <v>2</v>
      </c>
      <c r="N2337" s="12">
        <v>33</v>
      </c>
      <c r="O2337" s="12">
        <v>6</v>
      </c>
      <c r="P2337" s="26">
        <v>50000</v>
      </c>
      <c r="Q2337" s="28">
        <v>253421381</v>
      </c>
      <c r="R2337"/>
      <c r="S2337"/>
    </row>
    <row r="2338" spans="1:19">
      <c r="A2338" s="31">
        <f t="shared" si="145"/>
        <v>0</v>
      </c>
      <c r="B2338" s="32" t="str">
        <f>VLOOKUP(K2338,'Tables to Convert'!$B$4:$C$19,2,FALSE)</f>
        <v>Some College</v>
      </c>
      <c r="C2338" s="33">
        <f t="shared" si="146"/>
        <v>70000</v>
      </c>
      <c r="D2338" s="32" t="str">
        <f>VLOOKUP(L2338,'Tables to Convert'!$E$3:$F$7,2,FALSE)</f>
        <v>White</v>
      </c>
      <c r="E2338" s="32" t="str">
        <f>VLOOKUP(M2338,'Tables to Convert'!$H$3:$I$5,2,FALSE)</f>
        <v>Male</v>
      </c>
      <c r="F2338" s="32" t="str">
        <f>VLOOKUP(N2338,'Tables to Convert'!$K$3:$L$8,2,FALSE)</f>
        <v>Illinois</v>
      </c>
      <c r="G2338" s="40">
        <f t="shared" si="147"/>
        <v>54</v>
      </c>
      <c r="H2338" s="34">
        <f t="shared" si="148"/>
        <v>2</v>
      </c>
      <c r="I2338" s="12">
        <v>0</v>
      </c>
      <c r="J2338" s="12">
        <v>54</v>
      </c>
      <c r="K2338" s="12">
        <v>43</v>
      </c>
      <c r="L2338" s="12">
        <v>1</v>
      </c>
      <c r="M2338" s="12">
        <v>1</v>
      </c>
      <c r="N2338" s="12">
        <v>33</v>
      </c>
      <c r="O2338" s="12">
        <v>2</v>
      </c>
      <c r="P2338" s="26">
        <v>70000</v>
      </c>
      <c r="Q2338" s="28">
        <v>263122881</v>
      </c>
      <c r="R2338"/>
      <c r="S2338"/>
    </row>
    <row r="2339" spans="1:19">
      <c r="A2339" s="31">
        <f t="shared" si="145"/>
        <v>50</v>
      </c>
      <c r="B2339" s="32" t="str">
        <f>VLOOKUP(K2339,'Tables to Convert'!$B$4:$C$19,2,FALSE)</f>
        <v>Some College</v>
      </c>
      <c r="C2339" s="33">
        <f t="shared" si="146"/>
        <v>55000</v>
      </c>
      <c r="D2339" s="32" t="str">
        <f>VLOOKUP(L2339,'Tables to Convert'!$E$3:$F$7,2,FALSE)</f>
        <v>White</v>
      </c>
      <c r="E2339" s="32" t="str">
        <f>VLOOKUP(M2339,'Tables to Convert'!$H$3:$I$5,2,FALSE)</f>
        <v>Female</v>
      </c>
      <c r="F2339" s="32" t="str">
        <f>VLOOKUP(N2339,'Tables to Convert'!$K$3:$L$8,2,FALSE)</f>
        <v>Illinois</v>
      </c>
      <c r="G2339" s="40">
        <f t="shared" si="147"/>
        <v>50</v>
      </c>
      <c r="H2339" s="34">
        <f t="shared" si="148"/>
        <v>2</v>
      </c>
      <c r="I2339" s="12">
        <v>50</v>
      </c>
      <c r="J2339" s="12">
        <v>50</v>
      </c>
      <c r="K2339" s="12">
        <v>43</v>
      </c>
      <c r="L2339" s="12">
        <v>1</v>
      </c>
      <c r="M2339" s="12">
        <v>2</v>
      </c>
      <c r="N2339" s="12">
        <v>33</v>
      </c>
      <c r="O2339" s="12">
        <v>2</v>
      </c>
      <c r="P2339" s="26">
        <v>55000</v>
      </c>
      <c r="Q2339" s="28">
        <v>59954047</v>
      </c>
      <c r="R2339"/>
      <c r="S2339"/>
    </row>
    <row r="2340" spans="1:19">
      <c r="A2340" s="31">
        <f t="shared" si="145"/>
        <v>55</v>
      </c>
      <c r="B2340" s="32" t="str">
        <f>VLOOKUP(K2340,'Tables to Convert'!$B$4:$C$19,2,FALSE)</f>
        <v>High School Diploma</v>
      </c>
      <c r="C2340" s="33">
        <f t="shared" si="146"/>
        <v>45000</v>
      </c>
      <c r="D2340" s="32" t="str">
        <f>VLOOKUP(L2340,'Tables to Convert'!$E$3:$F$7,2,FALSE)</f>
        <v>White</v>
      </c>
      <c r="E2340" s="32" t="str">
        <f>VLOOKUP(M2340,'Tables to Convert'!$H$3:$I$5,2,FALSE)</f>
        <v>Male</v>
      </c>
      <c r="F2340" s="32" t="str">
        <f>VLOOKUP(N2340,'Tables to Convert'!$K$3:$L$8,2,FALSE)</f>
        <v>Illinois</v>
      </c>
      <c r="G2340" s="40">
        <f t="shared" si="147"/>
        <v>40</v>
      </c>
      <c r="H2340" s="34">
        <f t="shared" si="148"/>
        <v>2</v>
      </c>
      <c r="I2340" s="12">
        <v>55</v>
      </c>
      <c r="J2340" s="12">
        <v>40</v>
      </c>
      <c r="K2340" s="12">
        <v>39</v>
      </c>
      <c r="L2340" s="12">
        <v>1</v>
      </c>
      <c r="M2340" s="12">
        <v>1</v>
      </c>
      <c r="N2340" s="12">
        <v>33</v>
      </c>
      <c r="O2340" s="12">
        <v>2</v>
      </c>
      <c r="P2340" s="26">
        <v>45000</v>
      </c>
      <c r="Q2340" s="28">
        <v>891340483</v>
      </c>
      <c r="R2340"/>
      <c r="S2340"/>
    </row>
    <row r="2341" spans="1:19">
      <c r="A2341" s="31">
        <f t="shared" si="145"/>
        <v>50</v>
      </c>
      <c r="B2341" s="32" t="str">
        <f>VLOOKUP(K2341,'Tables to Convert'!$B$4:$C$19,2,FALSE)</f>
        <v>Some College</v>
      </c>
      <c r="C2341" s="33">
        <f t="shared" si="146"/>
        <v>24000</v>
      </c>
      <c r="D2341" s="32" t="str">
        <f>VLOOKUP(L2341,'Tables to Convert'!$E$3:$F$7,2,FALSE)</f>
        <v>White</v>
      </c>
      <c r="E2341" s="32" t="str">
        <f>VLOOKUP(M2341,'Tables to Convert'!$H$3:$I$5,2,FALSE)</f>
        <v>Female</v>
      </c>
      <c r="F2341" s="32" t="str">
        <f>VLOOKUP(N2341,'Tables to Convert'!$K$3:$L$8,2,FALSE)</f>
        <v>Illinois</v>
      </c>
      <c r="G2341" s="40">
        <f t="shared" si="147"/>
        <v>36</v>
      </c>
      <c r="H2341" s="34">
        <f t="shared" si="148"/>
        <v>2</v>
      </c>
      <c r="I2341" s="12">
        <v>50</v>
      </c>
      <c r="J2341" s="12">
        <v>36</v>
      </c>
      <c r="K2341" s="12">
        <v>43</v>
      </c>
      <c r="L2341" s="12">
        <v>1</v>
      </c>
      <c r="M2341" s="12">
        <v>2</v>
      </c>
      <c r="N2341" s="12">
        <v>33</v>
      </c>
      <c r="O2341" s="12">
        <v>2</v>
      </c>
      <c r="P2341" s="26">
        <v>24000</v>
      </c>
      <c r="Q2341" s="28">
        <v>521792641</v>
      </c>
      <c r="R2341"/>
      <c r="S2341"/>
    </row>
    <row r="2342" spans="1:19">
      <c r="A2342" s="31">
        <f t="shared" si="145"/>
        <v>45</v>
      </c>
      <c r="B2342" s="32" t="str">
        <f>VLOOKUP(K2342,'Tables to Convert'!$B$4:$C$19,2,FALSE)</f>
        <v>Some College</v>
      </c>
      <c r="C2342" s="33">
        <f t="shared" si="146"/>
        <v>32444</v>
      </c>
      <c r="D2342" s="32" t="str">
        <f>VLOOKUP(L2342,'Tables to Convert'!$E$3:$F$7,2,FALSE)</f>
        <v>White</v>
      </c>
      <c r="E2342" s="32" t="str">
        <f>VLOOKUP(M2342,'Tables to Convert'!$H$3:$I$5,2,FALSE)</f>
        <v>Male</v>
      </c>
      <c r="F2342" s="32" t="str">
        <f>VLOOKUP(N2342,'Tables to Convert'!$K$3:$L$8,2,FALSE)</f>
        <v>Illinois</v>
      </c>
      <c r="G2342" s="40">
        <f t="shared" si="147"/>
        <v>32</v>
      </c>
      <c r="H2342" s="34">
        <f t="shared" si="148"/>
        <v>2</v>
      </c>
      <c r="I2342" s="12">
        <v>45</v>
      </c>
      <c r="J2342" s="12">
        <v>32</v>
      </c>
      <c r="K2342" s="12">
        <v>43</v>
      </c>
      <c r="L2342" s="12">
        <v>1</v>
      </c>
      <c r="M2342" s="12">
        <v>1</v>
      </c>
      <c r="N2342" s="12">
        <v>33</v>
      </c>
      <c r="O2342" s="12">
        <v>2</v>
      </c>
      <c r="P2342" s="26">
        <v>32444</v>
      </c>
      <c r="Q2342" s="28">
        <v>562512627</v>
      </c>
      <c r="R2342"/>
      <c r="S2342"/>
    </row>
    <row r="2343" spans="1:19">
      <c r="A2343" s="31">
        <f t="shared" si="145"/>
        <v>45</v>
      </c>
      <c r="B2343" s="32" t="str">
        <f>VLOOKUP(K2343,'Tables to Convert'!$B$4:$C$19,2,FALSE)</f>
        <v>High School Diploma</v>
      </c>
      <c r="C2343" s="33">
        <f t="shared" si="146"/>
        <v>14171</v>
      </c>
      <c r="D2343" s="32" t="str">
        <f>VLOOKUP(L2343,'Tables to Convert'!$E$3:$F$7,2,FALSE)</f>
        <v>White</v>
      </c>
      <c r="E2343" s="32" t="str">
        <f>VLOOKUP(M2343,'Tables to Convert'!$H$3:$I$5,2,FALSE)</f>
        <v>Female</v>
      </c>
      <c r="F2343" s="32" t="str">
        <f>VLOOKUP(N2343,'Tables to Convert'!$K$3:$L$8,2,FALSE)</f>
        <v>Illinois</v>
      </c>
      <c r="G2343" s="40">
        <f t="shared" si="147"/>
        <v>30</v>
      </c>
      <c r="H2343" s="34">
        <f t="shared" si="148"/>
        <v>2</v>
      </c>
      <c r="I2343" s="12">
        <v>45</v>
      </c>
      <c r="J2343" s="12">
        <v>30</v>
      </c>
      <c r="K2343" s="12">
        <v>39</v>
      </c>
      <c r="L2343" s="12">
        <v>1</v>
      </c>
      <c r="M2343" s="12">
        <v>2</v>
      </c>
      <c r="N2343" s="12">
        <v>33</v>
      </c>
      <c r="O2343" s="12">
        <v>2</v>
      </c>
      <c r="P2343" s="26">
        <v>14171</v>
      </c>
      <c r="Q2343" s="28">
        <v>764210907</v>
      </c>
      <c r="R2343"/>
      <c r="S2343"/>
    </row>
    <row r="2344" spans="1:19">
      <c r="A2344" s="31">
        <f t="shared" si="145"/>
        <v>55</v>
      </c>
      <c r="B2344" s="32" t="str">
        <f>VLOOKUP(K2344,'Tables to Convert'!$B$4:$C$19,2,FALSE)</f>
        <v>Some College</v>
      </c>
      <c r="C2344" s="33">
        <f t="shared" si="146"/>
        <v>29000</v>
      </c>
      <c r="D2344" s="32" t="str">
        <f>VLOOKUP(L2344,'Tables to Convert'!$E$3:$F$7,2,FALSE)</f>
        <v>White</v>
      </c>
      <c r="E2344" s="32" t="str">
        <f>VLOOKUP(M2344,'Tables to Convert'!$H$3:$I$5,2,FALSE)</f>
        <v>Male</v>
      </c>
      <c r="F2344" s="32" t="str">
        <f>VLOOKUP(N2344,'Tables to Convert'!$K$3:$L$8,2,FALSE)</f>
        <v>Illinois</v>
      </c>
      <c r="G2344" s="40">
        <f t="shared" si="147"/>
        <v>37</v>
      </c>
      <c r="H2344" s="34">
        <f t="shared" si="148"/>
        <v>4</v>
      </c>
      <c r="I2344" s="12">
        <v>55</v>
      </c>
      <c r="J2344" s="12">
        <v>37</v>
      </c>
      <c r="K2344" s="12">
        <v>40</v>
      </c>
      <c r="L2344" s="12">
        <v>1</v>
      </c>
      <c r="M2344" s="12">
        <v>1</v>
      </c>
      <c r="N2344" s="12">
        <v>33</v>
      </c>
      <c r="O2344" s="12">
        <v>4</v>
      </c>
      <c r="P2344" s="26">
        <v>29000</v>
      </c>
      <c r="Q2344" s="28">
        <v>364214316</v>
      </c>
      <c r="R2344"/>
      <c r="S2344"/>
    </row>
    <row r="2345" spans="1:19">
      <c r="A2345" s="31">
        <f t="shared" si="145"/>
        <v>45</v>
      </c>
      <c r="B2345" s="32" t="str">
        <f>VLOOKUP(K2345,'Tables to Convert'!$B$4:$C$19,2,FALSE)</f>
        <v>High School Diploma</v>
      </c>
      <c r="C2345" s="33">
        <f t="shared" si="146"/>
        <v>36800</v>
      </c>
      <c r="D2345" s="32" t="str">
        <f>VLOOKUP(L2345,'Tables to Convert'!$E$3:$F$7,2,FALSE)</f>
        <v>White</v>
      </c>
      <c r="E2345" s="32" t="str">
        <f>VLOOKUP(M2345,'Tables to Convert'!$H$3:$I$5,2,FALSE)</f>
        <v>Male</v>
      </c>
      <c r="F2345" s="32" t="str">
        <f>VLOOKUP(N2345,'Tables to Convert'!$K$3:$L$8,2,FALSE)</f>
        <v>Illinois</v>
      </c>
      <c r="G2345" s="40">
        <f t="shared" si="147"/>
        <v>33</v>
      </c>
      <c r="H2345" s="34">
        <f t="shared" si="148"/>
        <v>7</v>
      </c>
      <c r="I2345" s="12">
        <v>45</v>
      </c>
      <c r="J2345" s="12">
        <v>33</v>
      </c>
      <c r="K2345" s="12">
        <v>39</v>
      </c>
      <c r="L2345" s="12">
        <v>1</v>
      </c>
      <c r="M2345" s="12">
        <v>1</v>
      </c>
      <c r="N2345" s="12">
        <v>33</v>
      </c>
      <c r="O2345" s="12">
        <v>7</v>
      </c>
      <c r="P2345" s="26">
        <v>36800</v>
      </c>
      <c r="Q2345" s="28">
        <v>803700098</v>
      </c>
      <c r="R2345"/>
      <c r="S2345"/>
    </row>
    <row r="2346" spans="1:19">
      <c r="A2346" s="31">
        <f t="shared" si="145"/>
        <v>45</v>
      </c>
      <c r="B2346" s="32" t="str">
        <f>VLOOKUP(K2346,'Tables to Convert'!$B$4:$C$19,2,FALSE)</f>
        <v>High School Diploma</v>
      </c>
      <c r="C2346" s="33">
        <f t="shared" si="146"/>
        <v>22000</v>
      </c>
      <c r="D2346" s="32" t="str">
        <f>VLOOKUP(L2346,'Tables to Convert'!$E$3:$F$7,2,FALSE)</f>
        <v>White</v>
      </c>
      <c r="E2346" s="32" t="str">
        <f>VLOOKUP(M2346,'Tables to Convert'!$H$3:$I$5,2,FALSE)</f>
        <v>Female</v>
      </c>
      <c r="F2346" s="32" t="str">
        <f>VLOOKUP(N2346,'Tables to Convert'!$K$3:$L$8,2,FALSE)</f>
        <v>Illinois</v>
      </c>
      <c r="G2346" s="40">
        <f t="shared" si="147"/>
        <v>33</v>
      </c>
      <c r="H2346" s="34">
        <f t="shared" si="148"/>
        <v>7</v>
      </c>
      <c r="I2346" s="12">
        <v>45</v>
      </c>
      <c r="J2346" s="12">
        <v>33</v>
      </c>
      <c r="K2346" s="12">
        <v>39</v>
      </c>
      <c r="L2346" s="12">
        <v>1</v>
      </c>
      <c r="M2346" s="12">
        <v>2</v>
      </c>
      <c r="N2346" s="12">
        <v>33</v>
      </c>
      <c r="O2346" s="12">
        <v>7</v>
      </c>
      <c r="P2346" s="26">
        <v>22000</v>
      </c>
      <c r="Q2346" s="28">
        <v>466885321</v>
      </c>
      <c r="R2346"/>
      <c r="S2346"/>
    </row>
    <row r="2347" spans="1:19">
      <c r="A2347" s="31">
        <f t="shared" si="145"/>
        <v>50</v>
      </c>
      <c r="B2347" s="32" t="str">
        <f>VLOOKUP(K2347,'Tables to Convert'!$B$4:$C$19,2,FALSE)</f>
        <v>Some College</v>
      </c>
      <c r="C2347" s="33">
        <f t="shared" si="146"/>
        <v>16000</v>
      </c>
      <c r="D2347" s="32" t="str">
        <f>VLOOKUP(L2347,'Tables to Convert'!$E$3:$F$7,2,FALSE)</f>
        <v>White</v>
      </c>
      <c r="E2347" s="32" t="str">
        <f>VLOOKUP(M2347,'Tables to Convert'!$H$3:$I$5,2,FALSE)</f>
        <v>Male</v>
      </c>
      <c r="F2347" s="32" t="str">
        <f>VLOOKUP(N2347,'Tables to Convert'!$K$3:$L$8,2,FALSE)</f>
        <v>Illinois</v>
      </c>
      <c r="G2347" s="40">
        <f t="shared" si="147"/>
        <v>21</v>
      </c>
      <c r="H2347" s="34">
        <f t="shared" si="148"/>
        <v>3</v>
      </c>
      <c r="I2347" s="12">
        <v>50</v>
      </c>
      <c r="J2347" s="12">
        <v>21</v>
      </c>
      <c r="K2347" s="12">
        <v>41</v>
      </c>
      <c r="L2347" s="12">
        <v>1</v>
      </c>
      <c r="M2347" s="12">
        <v>1</v>
      </c>
      <c r="N2347" s="12">
        <v>33</v>
      </c>
      <c r="O2347" s="12">
        <v>3</v>
      </c>
      <c r="P2347" s="26">
        <v>16000</v>
      </c>
      <c r="Q2347" s="28">
        <v>317725483</v>
      </c>
      <c r="R2347"/>
      <c r="S2347"/>
    </row>
    <row r="2348" spans="1:19">
      <c r="A2348" s="31">
        <f t="shared" si="145"/>
        <v>40</v>
      </c>
      <c r="B2348" s="32" t="str">
        <f>VLOOKUP(K2348,'Tables to Convert'!$B$4:$C$19,2,FALSE)</f>
        <v>Some College</v>
      </c>
      <c r="C2348" s="33">
        <f t="shared" si="146"/>
        <v>18000</v>
      </c>
      <c r="D2348" s="32" t="str">
        <f>VLOOKUP(L2348,'Tables to Convert'!$E$3:$F$7,2,FALSE)</f>
        <v>White</v>
      </c>
      <c r="E2348" s="32" t="str">
        <f>VLOOKUP(M2348,'Tables to Convert'!$H$3:$I$5,2,FALSE)</f>
        <v>Male</v>
      </c>
      <c r="F2348" s="32" t="str">
        <f>VLOOKUP(N2348,'Tables to Convert'!$K$3:$L$8,2,FALSE)</f>
        <v>Illinois</v>
      </c>
      <c r="G2348" s="40">
        <f t="shared" si="147"/>
        <v>26</v>
      </c>
      <c r="H2348" s="34">
        <f t="shared" si="148"/>
        <v>6</v>
      </c>
      <c r="I2348" s="12">
        <v>40</v>
      </c>
      <c r="J2348" s="12">
        <v>26</v>
      </c>
      <c r="K2348" s="12">
        <v>41</v>
      </c>
      <c r="L2348" s="12">
        <v>1</v>
      </c>
      <c r="M2348" s="12">
        <v>1</v>
      </c>
      <c r="N2348" s="12">
        <v>33</v>
      </c>
      <c r="O2348" s="12">
        <v>6</v>
      </c>
      <c r="P2348" s="26">
        <v>18000</v>
      </c>
      <c r="Q2348" s="28">
        <v>488036909</v>
      </c>
      <c r="R2348"/>
      <c r="S2348"/>
    </row>
    <row r="2349" spans="1:19">
      <c r="A2349" s="31">
        <f t="shared" si="145"/>
        <v>45</v>
      </c>
      <c r="B2349" s="32" t="str">
        <f>VLOOKUP(K2349,'Tables to Convert'!$B$4:$C$19,2,FALSE)</f>
        <v>Some College</v>
      </c>
      <c r="C2349" s="33">
        <f t="shared" si="146"/>
        <v>36000</v>
      </c>
      <c r="D2349" s="32" t="str">
        <f>VLOOKUP(L2349,'Tables to Convert'!$E$3:$F$7,2,FALSE)</f>
        <v>White</v>
      </c>
      <c r="E2349" s="32" t="str">
        <f>VLOOKUP(M2349,'Tables to Convert'!$H$3:$I$5,2,FALSE)</f>
        <v>Female</v>
      </c>
      <c r="F2349" s="32" t="str">
        <f>VLOOKUP(N2349,'Tables to Convert'!$K$3:$L$8,2,FALSE)</f>
        <v>Illinois</v>
      </c>
      <c r="G2349" s="40">
        <f t="shared" si="147"/>
        <v>43</v>
      </c>
      <c r="H2349" s="34">
        <f t="shared" si="148"/>
        <v>7</v>
      </c>
      <c r="I2349" s="12">
        <v>45</v>
      </c>
      <c r="J2349" s="12">
        <v>43</v>
      </c>
      <c r="K2349" s="12">
        <v>43</v>
      </c>
      <c r="L2349" s="12">
        <v>1</v>
      </c>
      <c r="M2349" s="12">
        <v>2</v>
      </c>
      <c r="N2349" s="12">
        <v>33</v>
      </c>
      <c r="O2349" s="12">
        <v>7</v>
      </c>
      <c r="P2349" s="26">
        <v>36000</v>
      </c>
      <c r="Q2349" s="28">
        <v>74160460</v>
      </c>
      <c r="R2349"/>
      <c r="S2349"/>
    </row>
    <row r="2350" spans="1:19">
      <c r="A2350" s="31">
        <f t="shared" si="145"/>
        <v>55</v>
      </c>
      <c r="B2350" s="32" t="str">
        <f>VLOOKUP(K2350,'Tables to Convert'!$B$4:$C$19,2,FALSE)</f>
        <v>High School Diploma</v>
      </c>
      <c r="C2350" s="33">
        <f t="shared" si="146"/>
        <v>50200</v>
      </c>
      <c r="D2350" s="32" t="str">
        <f>VLOOKUP(L2350,'Tables to Convert'!$E$3:$F$7,2,FALSE)</f>
        <v>White</v>
      </c>
      <c r="E2350" s="32" t="str">
        <f>VLOOKUP(M2350,'Tables to Convert'!$H$3:$I$5,2,FALSE)</f>
        <v>Male</v>
      </c>
      <c r="F2350" s="32" t="str">
        <f>VLOOKUP(N2350,'Tables to Convert'!$K$3:$L$8,2,FALSE)</f>
        <v>Illinois</v>
      </c>
      <c r="G2350" s="40">
        <f t="shared" si="147"/>
        <v>32</v>
      </c>
      <c r="H2350" s="34">
        <f t="shared" si="148"/>
        <v>8</v>
      </c>
      <c r="I2350" s="12">
        <v>55</v>
      </c>
      <c r="J2350" s="12">
        <v>32</v>
      </c>
      <c r="K2350" s="12">
        <v>39</v>
      </c>
      <c r="L2350" s="12">
        <v>1</v>
      </c>
      <c r="M2350" s="12">
        <v>1</v>
      </c>
      <c r="N2350" s="12">
        <v>33</v>
      </c>
      <c r="O2350" s="12">
        <v>8</v>
      </c>
      <c r="P2350" s="26">
        <v>50200</v>
      </c>
      <c r="Q2350" s="28">
        <v>898055453</v>
      </c>
      <c r="R2350"/>
      <c r="S2350"/>
    </row>
    <row r="2351" spans="1:19">
      <c r="A2351" s="31">
        <f t="shared" si="145"/>
        <v>50</v>
      </c>
      <c r="B2351" s="32" t="str">
        <f>VLOOKUP(K2351,'Tables to Convert'!$B$4:$C$19,2,FALSE)</f>
        <v>Some College</v>
      </c>
      <c r="C2351" s="33">
        <f t="shared" si="146"/>
        <v>33000</v>
      </c>
      <c r="D2351" s="32" t="str">
        <f>VLOOKUP(L2351,'Tables to Convert'!$E$3:$F$7,2,FALSE)</f>
        <v>White</v>
      </c>
      <c r="E2351" s="32" t="str">
        <f>VLOOKUP(M2351,'Tables to Convert'!$H$3:$I$5,2,FALSE)</f>
        <v>Female</v>
      </c>
      <c r="F2351" s="32" t="str">
        <f>VLOOKUP(N2351,'Tables to Convert'!$K$3:$L$8,2,FALSE)</f>
        <v>Illinois</v>
      </c>
      <c r="G2351" s="40">
        <f t="shared" si="147"/>
        <v>31</v>
      </c>
      <c r="H2351" s="34">
        <f t="shared" si="148"/>
        <v>8</v>
      </c>
      <c r="I2351" s="12">
        <v>50</v>
      </c>
      <c r="J2351" s="12">
        <v>31</v>
      </c>
      <c r="K2351" s="12">
        <v>43</v>
      </c>
      <c r="L2351" s="12">
        <v>1</v>
      </c>
      <c r="M2351" s="12">
        <v>2</v>
      </c>
      <c r="N2351" s="12">
        <v>33</v>
      </c>
      <c r="O2351" s="12">
        <v>8</v>
      </c>
      <c r="P2351" s="26">
        <v>33000</v>
      </c>
      <c r="Q2351" s="28">
        <v>369568894</v>
      </c>
      <c r="R2351"/>
      <c r="S2351"/>
    </row>
    <row r="2352" spans="1:19">
      <c r="A2352" s="31">
        <f t="shared" si="145"/>
        <v>40</v>
      </c>
      <c r="B2352" s="32" t="str">
        <f>VLOOKUP(K2352,'Tables to Convert'!$B$4:$C$19,2,FALSE)</f>
        <v>Some College</v>
      </c>
      <c r="C2352" s="33">
        <f t="shared" si="146"/>
        <v>27000</v>
      </c>
      <c r="D2352" s="32" t="str">
        <f>VLOOKUP(L2352,'Tables to Convert'!$E$3:$F$7,2,FALSE)</f>
        <v>White</v>
      </c>
      <c r="E2352" s="32" t="str">
        <f>VLOOKUP(M2352,'Tables to Convert'!$H$3:$I$5,2,FALSE)</f>
        <v>Male</v>
      </c>
      <c r="F2352" s="32" t="str">
        <f>VLOOKUP(N2352,'Tables to Convert'!$K$3:$L$8,2,FALSE)</f>
        <v>Illinois</v>
      </c>
      <c r="G2352" s="40">
        <f t="shared" si="147"/>
        <v>27</v>
      </c>
      <c r="H2352" s="34">
        <f t="shared" si="148"/>
        <v>6</v>
      </c>
      <c r="I2352" s="12">
        <v>40</v>
      </c>
      <c r="J2352" s="12">
        <v>27</v>
      </c>
      <c r="K2352" s="12">
        <v>40</v>
      </c>
      <c r="L2352" s="12">
        <v>1</v>
      </c>
      <c r="M2352" s="12">
        <v>1</v>
      </c>
      <c r="N2352" s="12">
        <v>33</v>
      </c>
      <c r="O2352" s="12">
        <v>6</v>
      </c>
      <c r="P2352" s="26">
        <v>27000</v>
      </c>
      <c r="Q2352" s="28">
        <v>319928059</v>
      </c>
      <c r="R2352"/>
      <c r="S2352"/>
    </row>
    <row r="2353" spans="1:19">
      <c r="A2353" s="31">
        <f t="shared" si="145"/>
        <v>40</v>
      </c>
      <c r="B2353" s="32" t="str">
        <f>VLOOKUP(K2353,'Tables to Convert'!$B$4:$C$19,2,FALSE)</f>
        <v>High School Diploma</v>
      </c>
      <c r="C2353" s="33">
        <f t="shared" si="146"/>
        <v>34892</v>
      </c>
      <c r="D2353" s="32" t="str">
        <f>VLOOKUP(L2353,'Tables to Convert'!$E$3:$F$7,2,FALSE)</f>
        <v>White</v>
      </c>
      <c r="E2353" s="32" t="str">
        <f>VLOOKUP(M2353,'Tables to Convert'!$H$3:$I$5,2,FALSE)</f>
        <v>Female</v>
      </c>
      <c r="F2353" s="32" t="str">
        <f>VLOOKUP(N2353,'Tables to Convert'!$K$3:$L$8,2,FALSE)</f>
        <v>Illinois</v>
      </c>
      <c r="G2353" s="40">
        <f t="shared" si="147"/>
        <v>22</v>
      </c>
      <c r="H2353" s="34">
        <f t="shared" si="148"/>
        <v>4</v>
      </c>
      <c r="I2353" s="12">
        <v>40</v>
      </c>
      <c r="J2353" s="12">
        <v>22</v>
      </c>
      <c r="K2353" s="12">
        <v>39</v>
      </c>
      <c r="L2353" s="12">
        <v>1</v>
      </c>
      <c r="M2353" s="12">
        <v>2</v>
      </c>
      <c r="N2353" s="12">
        <v>33</v>
      </c>
      <c r="O2353" s="12">
        <v>4</v>
      </c>
      <c r="P2353" s="26">
        <v>34892</v>
      </c>
      <c r="Q2353" s="28">
        <v>698720862</v>
      </c>
      <c r="R2353"/>
      <c r="S2353"/>
    </row>
    <row r="2354" spans="1:19">
      <c r="A2354" s="31">
        <f t="shared" si="145"/>
        <v>40</v>
      </c>
      <c r="B2354" s="32" t="str">
        <f>VLOOKUP(K2354,'Tables to Convert'!$B$4:$C$19,2,FALSE)</f>
        <v>High School Diploma</v>
      </c>
      <c r="C2354" s="33">
        <f t="shared" si="146"/>
        <v>60000</v>
      </c>
      <c r="D2354" s="32" t="str">
        <f>VLOOKUP(L2354,'Tables to Convert'!$E$3:$F$7,2,FALSE)</f>
        <v>White</v>
      </c>
      <c r="E2354" s="32" t="str">
        <f>VLOOKUP(M2354,'Tables to Convert'!$H$3:$I$5,2,FALSE)</f>
        <v>Male</v>
      </c>
      <c r="F2354" s="32" t="str">
        <f>VLOOKUP(N2354,'Tables to Convert'!$K$3:$L$8,2,FALSE)</f>
        <v>Illinois</v>
      </c>
      <c r="G2354" s="40">
        <f t="shared" si="147"/>
        <v>50</v>
      </c>
      <c r="H2354" s="34">
        <f t="shared" si="148"/>
        <v>3</v>
      </c>
      <c r="I2354" s="12">
        <v>40</v>
      </c>
      <c r="J2354" s="12">
        <v>50</v>
      </c>
      <c r="K2354" s="12">
        <v>39</v>
      </c>
      <c r="L2354" s="12">
        <v>1</v>
      </c>
      <c r="M2354" s="12">
        <v>1</v>
      </c>
      <c r="N2354" s="12">
        <v>33</v>
      </c>
      <c r="O2354" s="12">
        <v>3</v>
      </c>
      <c r="P2354" s="26">
        <v>60000</v>
      </c>
      <c r="Q2354" s="28">
        <v>33009513</v>
      </c>
      <c r="R2354"/>
      <c r="S2354"/>
    </row>
    <row r="2355" spans="1:19">
      <c r="A2355" s="31">
        <f t="shared" si="145"/>
        <v>40</v>
      </c>
      <c r="B2355" s="32" t="str">
        <f>VLOOKUP(K2355,'Tables to Convert'!$B$4:$C$19,2,FALSE)</f>
        <v>High School Diploma</v>
      </c>
      <c r="C2355" s="33">
        <f t="shared" si="146"/>
        <v>40000</v>
      </c>
      <c r="D2355" s="32" t="str">
        <f>VLOOKUP(L2355,'Tables to Convert'!$E$3:$F$7,2,FALSE)</f>
        <v>White</v>
      </c>
      <c r="E2355" s="32" t="str">
        <f>VLOOKUP(M2355,'Tables to Convert'!$H$3:$I$5,2,FALSE)</f>
        <v>Female</v>
      </c>
      <c r="F2355" s="32" t="str">
        <f>VLOOKUP(N2355,'Tables to Convert'!$K$3:$L$8,2,FALSE)</f>
        <v>Illinois</v>
      </c>
      <c r="G2355" s="40">
        <f t="shared" si="147"/>
        <v>50</v>
      </c>
      <c r="H2355" s="34">
        <f t="shared" si="148"/>
        <v>3</v>
      </c>
      <c r="I2355" s="12">
        <v>40</v>
      </c>
      <c r="J2355" s="12">
        <v>50</v>
      </c>
      <c r="K2355" s="12">
        <v>39</v>
      </c>
      <c r="L2355" s="12">
        <v>1</v>
      </c>
      <c r="M2355" s="12">
        <v>2</v>
      </c>
      <c r="N2355" s="12">
        <v>33</v>
      </c>
      <c r="O2355" s="12">
        <v>3</v>
      </c>
      <c r="P2355" s="26">
        <v>40000</v>
      </c>
      <c r="Q2355" s="28">
        <v>91496606</v>
      </c>
      <c r="R2355"/>
      <c r="S2355"/>
    </row>
    <row r="2356" spans="1:19">
      <c r="A2356" s="31">
        <f t="shared" si="145"/>
        <v>40</v>
      </c>
      <c r="B2356" s="32" t="str">
        <f>VLOOKUP(K2356,'Tables to Convert'!$B$4:$C$19,2,FALSE)</f>
        <v>Some College</v>
      </c>
      <c r="C2356" s="33">
        <f t="shared" si="146"/>
        <v>55000</v>
      </c>
      <c r="D2356" s="32" t="str">
        <f>VLOOKUP(L2356,'Tables to Convert'!$E$3:$F$7,2,FALSE)</f>
        <v>White</v>
      </c>
      <c r="E2356" s="32" t="str">
        <f>VLOOKUP(M2356,'Tables to Convert'!$H$3:$I$5,2,FALSE)</f>
        <v>Male</v>
      </c>
      <c r="F2356" s="32" t="str">
        <f>VLOOKUP(N2356,'Tables to Convert'!$K$3:$L$8,2,FALSE)</f>
        <v>Illinois</v>
      </c>
      <c r="G2356" s="40">
        <f t="shared" si="147"/>
        <v>51</v>
      </c>
      <c r="H2356" s="34">
        <f t="shared" si="148"/>
        <v>4</v>
      </c>
      <c r="I2356" s="12">
        <v>40</v>
      </c>
      <c r="J2356" s="12">
        <v>51</v>
      </c>
      <c r="K2356" s="12">
        <v>40</v>
      </c>
      <c r="L2356" s="12">
        <v>1</v>
      </c>
      <c r="M2356" s="12">
        <v>1</v>
      </c>
      <c r="N2356" s="12">
        <v>33</v>
      </c>
      <c r="O2356" s="12">
        <v>4</v>
      </c>
      <c r="P2356" s="26">
        <v>55000</v>
      </c>
      <c r="Q2356" s="28">
        <v>909790416</v>
      </c>
      <c r="R2356"/>
      <c r="S2356"/>
    </row>
    <row r="2357" spans="1:19">
      <c r="A2357" s="31">
        <f t="shared" si="145"/>
        <v>40</v>
      </c>
      <c r="B2357" s="32" t="str">
        <f>VLOOKUP(K2357,'Tables to Convert'!$B$4:$C$19,2,FALSE)</f>
        <v>High School Diploma</v>
      </c>
      <c r="C2357" s="33">
        <f t="shared" si="146"/>
        <v>22000</v>
      </c>
      <c r="D2357" s="32" t="str">
        <f>VLOOKUP(L2357,'Tables to Convert'!$E$3:$F$7,2,FALSE)</f>
        <v>White</v>
      </c>
      <c r="E2357" s="32" t="str">
        <f>VLOOKUP(M2357,'Tables to Convert'!$H$3:$I$5,2,FALSE)</f>
        <v>Male</v>
      </c>
      <c r="F2357" s="32" t="str">
        <f>VLOOKUP(N2357,'Tables to Convert'!$K$3:$L$8,2,FALSE)</f>
        <v>Illinois</v>
      </c>
      <c r="G2357" s="40">
        <f t="shared" si="147"/>
        <v>25</v>
      </c>
      <c r="H2357" s="34">
        <f t="shared" si="148"/>
        <v>4</v>
      </c>
      <c r="I2357" s="12">
        <v>40</v>
      </c>
      <c r="J2357" s="12">
        <v>25</v>
      </c>
      <c r="K2357" s="12">
        <v>39</v>
      </c>
      <c r="L2357" s="12">
        <v>1</v>
      </c>
      <c r="M2357" s="12">
        <v>1</v>
      </c>
      <c r="N2357" s="12">
        <v>33</v>
      </c>
      <c r="O2357" s="12">
        <v>4</v>
      </c>
      <c r="P2357" s="26">
        <v>22000</v>
      </c>
      <c r="Q2357" s="28">
        <v>644145721</v>
      </c>
      <c r="R2357"/>
      <c r="S2357"/>
    </row>
    <row r="2358" spans="1:19">
      <c r="A2358" s="31">
        <f t="shared" si="145"/>
        <v>40</v>
      </c>
      <c r="B2358" s="32" t="str">
        <f>VLOOKUP(K2358,'Tables to Convert'!$B$4:$C$19,2,FALSE)</f>
        <v>High School Diploma</v>
      </c>
      <c r="C2358" s="33">
        <f t="shared" si="146"/>
        <v>32000</v>
      </c>
      <c r="D2358" s="32" t="str">
        <f>VLOOKUP(L2358,'Tables to Convert'!$E$3:$F$7,2,FALSE)</f>
        <v>Black</v>
      </c>
      <c r="E2358" s="32" t="str">
        <f>VLOOKUP(M2358,'Tables to Convert'!$H$3:$I$5,2,FALSE)</f>
        <v>Female</v>
      </c>
      <c r="F2358" s="32" t="str">
        <f>VLOOKUP(N2358,'Tables to Convert'!$K$3:$L$8,2,FALSE)</f>
        <v>Illinois</v>
      </c>
      <c r="G2358" s="40">
        <f t="shared" si="147"/>
        <v>61</v>
      </c>
      <c r="H2358" s="34">
        <f t="shared" si="148"/>
        <v>7</v>
      </c>
      <c r="I2358" s="12">
        <v>40</v>
      </c>
      <c r="J2358" s="12">
        <v>61</v>
      </c>
      <c r="K2358" s="12">
        <v>39</v>
      </c>
      <c r="L2358" s="12">
        <v>2</v>
      </c>
      <c r="M2358" s="12">
        <v>2</v>
      </c>
      <c r="N2358" s="12">
        <v>33</v>
      </c>
      <c r="O2358" s="12">
        <v>7</v>
      </c>
      <c r="P2358" s="26">
        <v>32000</v>
      </c>
      <c r="Q2358" s="28">
        <v>744438667</v>
      </c>
      <c r="R2358"/>
      <c r="S2358"/>
    </row>
    <row r="2359" spans="1:19">
      <c r="A2359" s="31">
        <f t="shared" si="145"/>
        <v>40</v>
      </c>
      <c r="B2359" s="32" t="str">
        <f>VLOOKUP(K2359,'Tables to Convert'!$B$4:$C$19,2,FALSE)</f>
        <v>11th Grade</v>
      </c>
      <c r="C2359" s="33">
        <f t="shared" si="146"/>
        <v>12000</v>
      </c>
      <c r="D2359" s="32" t="str">
        <f>VLOOKUP(L2359,'Tables to Convert'!$E$3:$F$7,2,FALSE)</f>
        <v>Black</v>
      </c>
      <c r="E2359" s="32" t="str">
        <f>VLOOKUP(M2359,'Tables to Convert'!$H$3:$I$5,2,FALSE)</f>
        <v>Female</v>
      </c>
      <c r="F2359" s="32" t="str">
        <f>VLOOKUP(N2359,'Tables to Convert'!$K$3:$L$8,2,FALSE)</f>
        <v>Illinois</v>
      </c>
      <c r="G2359" s="40">
        <f t="shared" si="147"/>
        <v>44</v>
      </c>
      <c r="H2359" s="34">
        <f t="shared" si="148"/>
        <v>6</v>
      </c>
      <c r="I2359" s="12">
        <v>40</v>
      </c>
      <c r="J2359" s="12">
        <v>44</v>
      </c>
      <c r="K2359" s="12">
        <v>37</v>
      </c>
      <c r="L2359" s="12">
        <v>2</v>
      </c>
      <c r="M2359" s="12">
        <v>2</v>
      </c>
      <c r="N2359" s="12">
        <v>33</v>
      </c>
      <c r="O2359" s="12">
        <v>6</v>
      </c>
      <c r="P2359" s="26">
        <v>12000</v>
      </c>
      <c r="Q2359" s="28">
        <v>851179038</v>
      </c>
      <c r="R2359"/>
      <c r="S2359"/>
    </row>
    <row r="2360" spans="1:19">
      <c r="A2360" s="31">
        <f t="shared" si="145"/>
        <v>0</v>
      </c>
      <c r="B2360" s="32" t="str">
        <f>VLOOKUP(K2360,'Tables to Convert'!$B$4:$C$19,2,FALSE)</f>
        <v>High School Diploma</v>
      </c>
      <c r="C2360" s="33">
        <f t="shared" si="146"/>
        <v>12000</v>
      </c>
      <c r="D2360" s="32" t="str">
        <f>VLOOKUP(L2360,'Tables to Convert'!$E$3:$F$7,2,FALSE)</f>
        <v>White</v>
      </c>
      <c r="E2360" s="32" t="str">
        <f>VLOOKUP(M2360,'Tables to Convert'!$H$3:$I$5,2,FALSE)</f>
        <v>Male</v>
      </c>
      <c r="F2360" s="32" t="str">
        <f>VLOOKUP(N2360,'Tables to Convert'!$K$3:$L$8,2,FALSE)</f>
        <v>Illinois</v>
      </c>
      <c r="G2360" s="40">
        <f t="shared" si="147"/>
        <v>55</v>
      </c>
      <c r="H2360" s="34">
        <f t="shared" si="148"/>
        <v>2</v>
      </c>
      <c r="I2360" s="12">
        <v>0</v>
      </c>
      <c r="J2360" s="12">
        <v>55</v>
      </c>
      <c r="K2360" s="12">
        <v>39</v>
      </c>
      <c r="L2360" s="12">
        <v>1</v>
      </c>
      <c r="M2360" s="12">
        <v>1</v>
      </c>
      <c r="N2360" s="12">
        <v>33</v>
      </c>
      <c r="O2360" s="12">
        <v>2</v>
      </c>
      <c r="P2360" s="26">
        <v>12000</v>
      </c>
      <c r="Q2360" s="28">
        <v>661566053</v>
      </c>
      <c r="R2360"/>
      <c r="S2360"/>
    </row>
    <row r="2361" spans="1:19">
      <c r="A2361" s="31">
        <f t="shared" si="145"/>
        <v>55</v>
      </c>
      <c r="B2361" s="32" t="str">
        <f>VLOOKUP(K2361,'Tables to Convert'!$B$4:$C$19,2,FALSE)</f>
        <v>Some College</v>
      </c>
      <c r="C2361" s="33">
        <f t="shared" si="146"/>
        <v>73000</v>
      </c>
      <c r="D2361" s="32" t="str">
        <f>VLOOKUP(L2361,'Tables to Convert'!$E$3:$F$7,2,FALSE)</f>
        <v>White</v>
      </c>
      <c r="E2361" s="32" t="str">
        <f>VLOOKUP(M2361,'Tables to Convert'!$H$3:$I$5,2,FALSE)</f>
        <v>Male</v>
      </c>
      <c r="F2361" s="32" t="str">
        <f>VLOOKUP(N2361,'Tables to Convert'!$K$3:$L$8,2,FALSE)</f>
        <v>Illinois</v>
      </c>
      <c r="G2361" s="40">
        <f t="shared" si="147"/>
        <v>52</v>
      </c>
      <c r="H2361" s="34">
        <f t="shared" si="148"/>
        <v>7</v>
      </c>
      <c r="I2361" s="12">
        <v>55</v>
      </c>
      <c r="J2361" s="12">
        <v>52</v>
      </c>
      <c r="K2361" s="12">
        <v>41</v>
      </c>
      <c r="L2361" s="12">
        <v>1</v>
      </c>
      <c r="M2361" s="12">
        <v>1</v>
      </c>
      <c r="N2361" s="12">
        <v>33</v>
      </c>
      <c r="O2361" s="12">
        <v>7</v>
      </c>
      <c r="P2361" s="26">
        <v>73000</v>
      </c>
      <c r="Q2361" s="28">
        <v>134816091</v>
      </c>
      <c r="R2361"/>
      <c r="S2361"/>
    </row>
    <row r="2362" spans="1:19">
      <c r="A2362" s="31">
        <f t="shared" si="145"/>
        <v>40</v>
      </c>
      <c r="B2362" s="32" t="str">
        <f>VLOOKUP(K2362,'Tables to Convert'!$B$4:$C$19,2,FALSE)</f>
        <v>High School Diploma</v>
      </c>
      <c r="C2362" s="33">
        <f t="shared" si="146"/>
        <v>36000</v>
      </c>
      <c r="D2362" s="32" t="str">
        <f>VLOOKUP(L2362,'Tables to Convert'!$E$3:$F$7,2,FALSE)</f>
        <v>White</v>
      </c>
      <c r="E2362" s="32" t="str">
        <f>VLOOKUP(M2362,'Tables to Convert'!$H$3:$I$5,2,FALSE)</f>
        <v>Male</v>
      </c>
      <c r="F2362" s="32" t="str">
        <f>VLOOKUP(N2362,'Tables to Convert'!$K$3:$L$8,2,FALSE)</f>
        <v>Illinois</v>
      </c>
      <c r="G2362" s="40">
        <f t="shared" si="147"/>
        <v>59</v>
      </c>
      <c r="H2362" s="34">
        <f t="shared" si="148"/>
        <v>1</v>
      </c>
      <c r="I2362" s="12">
        <v>40</v>
      </c>
      <c r="J2362" s="12">
        <v>59</v>
      </c>
      <c r="K2362" s="12">
        <v>39</v>
      </c>
      <c r="L2362" s="12">
        <v>1</v>
      </c>
      <c r="M2362" s="12">
        <v>1</v>
      </c>
      <c r="N2362" s="12">
        <v>33</v>
      </c>
      <c r="O2362" s="12">
        <v>1</v>
      </c>
      <c r="P2362" s="26">
        <v>36000</v>
      </c>
      <c r="Q2362" s="28">
        <v>214145340</v>
      </c>
      <c r="R2362"/>
      <c r="S2362"/>
    </row>
    <row r="2363" spans="1:19">
      <c r="A2363" s="31">
        <f t="shared" si="145"/>
        <v>50</v>
      </c>
      <c r="B2363" s="32" t="str">
        <f>VLOOKUP(K2363,'Tables to Convert'!$B$4:$C$19,2,FALSE)</f>
        <v>Some College</v>
      </c>
      <c r="C2363" s="33">
        <f t="shared" si="146"/>
        <v>34000</v>
      </c>
      <c r="D2363" s="32" t="str">
        <f>VLOOKUP(L2363,'Tables to Convert'!$E$3:$F$7,2,FALSE)</f>
        <v>White</v>
      </c>
      <c r="E2363" s="32" t="str">
        <f>VLOOKUP(M2363,'Tables to Convert'!$H$3:$I$5,2,FALSE)</f>
        <v>Female</v>
      </c>
      <c r="F2363" s="32" t="str">
        <f>VLOOKUP(N2363,'Tables to Convert'!$K$3:$L$8,2,FALSE)</f>
        <v>Illinois</v>
      </c>
      <c r="G2363" s="40">
        <f t="shared" si="147"/>
        <v>25</v>
      </c>
      <c r="H2363" s="34">
        <f t="shared" si="148"/>
        <v>1</v>
      </c>
      <c r="I2363" s="12">
        <v>50</v>
      </c>
      <c r="J2363" s="12">
        <v>25</v>
      </c>
      <c r="K2363" s="12">
        <v>40</v>
      </c>
      <c r="L2363" s="12">
        <v>1</v>
      </c>
      <c r="M2363" s="12">
        <v>2</v>
      </c>
      <c r="N2363" s="12">
        <v>33</v>
      </c>
      <c r="O2363" s="12">
        <v>1</v>
      </c>
      <c r="P2363" s="26">
        <v>34000</v>
      </c>
      <c r="Q2363" s="28">
        <v>278931812</v>
      </c>
      <c r="R2363"/>
      <c r="S2363"/>
    </row>
    <row r="2364" spans="1:19">
      <c r="A2364" s="31">
        <f t="shared" si="145"/>
        <v>50</v>
      </c>
      <c r="B2364" s="32" t="str">
        <f>VLOOKUP(K2364,'Tables to Convert'!$B$4:$C$19,2,FALSE)</f>
        <v>High School Diploma</v>
      </c>
      <c r="C2364" s="33">
        <f t="shared" si="146"/>
        <v>40372</v>
      </c>
      <c r="D2364" s="32" t="str">
        <f>VLOOKUP(L2364,'Tables to Convert'!$E$3:$F$7,2,FALSE)</f>
        <v>White</v>
      </c>
      <c r="E2364" s="32" t="str">
        <f>VLOOKUP(M2364,'Tables to Convert'!$H$3:$I$5,2,FALSE)</f>
        <v>Male</v>
      </c>
      <c r="F2364" s="32" t="str">
        <f>VLOOKUP(N2364,'Tables to Convert'!$K$3:$L$8,2,FALSE)</f>
        <v>Illinois</v>
      </c>
      <c r="G2364" s="40">
        <f t="shared" si="147"/>
        <v>26</v>
      </c>
      <c r="H2364" s="34">
        <f t="shared" si="148"/>
        <v>3</v>
      </c>
      <c r="I2364" s="12">
        <v>50</v>
      </c>
      <c r="J2364" s="12">
        <v>26</v>
      </c>
      <c r="K2364" s="12">
        <v>39</v>
      </c>
      <c r="L2364" s="12">
        <v>1</v>
      </c>
      <c r="M2364" s="12">
        <v>1</v>
      </c>
      <c r="N2364" s="12">
        <v>33</v>
      </c>
      <c r="O2364" s="12">
        <v>3</v>
      </c>
      <c r="P2364" s="26">
        <v>40372</v>
      </c>
      <c r="Q2364" s="28">
        <v>234105491</v>
      </c>
      <c r="R2364"/>
      <c r="S2364"/>
    </row>
    <row r="2365" spans="1:19">
      <c r="A2365" s="31">
        <f t="shared" si="145"/>
        <v>40</v>
      </c>
      <c r="B2365" s="32" t="str">
        <f>VLOOKUP(K2365,'Tables to Convert'!$B$4:$C$19,2,FALSE)</f>
        <v>Some College</v>
      </c>
      <c r="C2365" s="33">
        <f t="shared" si="146"/>
        <v>20600</v>
      </c>
      <c r="D2365" s="32" t="str">
        <f>VLOOKUP(L2365,'Tables to Convert'!$E$3:$F$7,2,FALSE)</f>
        <v>White</v>
      </c>
      <c r="E2365" s="32" t="str">
        <f>VLOOKUP(M2365,'Tables to Convert'!$H$3:$I$5,2,FALSE)</f>
        <v>Male</v>
      </c>
      <c r="F2365" s="32" t="str">
        <f>VLOOKUP(N2365,'Tables to Convert'!$K$3:$L$8,2,FALSE)</f>
        <v>Illinois</v>
      </c>
      <c r="G2365" s="40">
        <f t="shared" si="147"/>
        <v>31</v>
      </c>
      <c r="H2365" s="34">
        <f t="shared" si="148"/>
        <v>3</v>
      </c>
      <c r="I2365" s="12">
        <v>40</v>
      </c>
      <c r="J2365" s="12">
        <v>31</v>
      </c>
      <c r="K2365" s="12">
        <v>43</v>
      </c>
      <c r="L2365" s="12">
        <v>1</v>
      </c>
      <c r="M2365" s="12">
        <v>1</v>
      </c>
      <c r="N2365" s="12">
        <v>33</v>
      </c>
      <c r="O2365" s="12">
        <v>3</v>
      </c>
      <c r="P2365" s="26">
        <v>20600</v>
      </c>
      <c r="Q2365" s="28">
        <v>154569951</v>
      </c>
      <c r="R2365"/>
      <c r="S2365"/>
    </row>
    <row r="2366" spans="1:19">
      <c r="A2366" s="31">
        <f t="shared" si="145"/>
        <v>40</v>
      </c>
      <c r="B2366" s="32" t="str">
        <f>VLOOKUP(K2366,'Tables to Convert'!$B$4:$C$19,2,FALSE)</f>
        <v>Some College</v>
      </c>
      <c r="C2366" s="33">
        <f t="shared" si="146"/>
        <v>20800</v>
      </c>
      <c r="D2366" s="32" t="str">
        <f>VLOOKUP(L2366,'Tables to Convert'!$E$3:$F$7,2,FALSE)</f>
        <v>White</v>
      </c>
      <c r="E2366" s="32" t="str">
        <f>VLOOKUP(M2366,'Tables to Convert'!$H$3:$I$5,2,FALSE)</f>
        <v>Male</v>
      </c>
      <c r="F2366" s="32" t="str">
        <f>VLOOKUP(N2366,'Tables to Convert'!$K$3:$L$8,2,FALSE)</f>
        <v>Illinois</v>
      </c>
      <c r="G2366" s="40">
        <f t="shared" si="147"/>
        <v>25</v>
      </c>
      <c r="H2366" s="34">
        <f t="shared" si="148"/>
        <v>3</v>
      </c>
      <c r="I2366" s="12">
        <v>40</v>
      </c>
      <c r="J2366" s="12">
        <v>25</v>
      </c>
      <c r="K2366" s="12">
        <v>43</v>
      </c>
      <c r="L2366" s="12">
        <v>1</v>
      </c>
      <c r="M2366" s="12">
        <v>1</v>
      </c>
      <c r="N2366" s="12">
        <v>33</v>
      </c>
      <c r="O2366" s="12">
        <v>3</v>
      </c>
      <c r="P2366" s="26">
        <v>20800</v>
      </c>
      <c r="Q2366" s="28">
        <v>796943902</v>
      </c>
      <c r="R2366"/>
      <c r="S2366"/>
    </row>
    <row r="2367" spans="1:19">
      <c r="A2367" s="31">
        <f t="shared" si="145"/>
        <v>53</v>
      </c>
      <c r="B2367" s="32" t="str">
        <f>VLOOKUP(K2367,'Tables to Convert'!$B$4:$C$19,2,FALSE)</f>
        <v>High School Diploma</v>
      </c>
      <c r="C2367" s="33">
        <f t="shared" si="146"/>
        <v>16900</v>
      </c>
      <c r="D2367" s="32" t="str">
        <f>VLOOKUP(L2367,'Tables to Convert'!$E$3:$F$7,2,FALSE)</f>
        <v>White</v>
      </c>
      <c r="E2367" s="32" t="str">
        <f>VLOOKUP(M2367,'Tables to Convert'!$H$3:$I$5,2,FALSE)</f>
        <v>Female</v>
      </c>
      <c r="F2367" s="32" t="str">
        <f>VLOOKUP(N2367,'Tables to Convert'!$K$3:$L$8,2,FALSE)</f>
        <v>Illinois</v>
      </c>
      <c r="G2367" s="40">
        <f t="shared" si="147"/>
        <v>55</v>
      </c>
      <c r="H2367" s="34">
        <f t="shared" si="148"/>
        <v>5</v>
      </c>
      <c r="I2367" s="12">
        <v>53</v>
      </c>
      <c r="J2367" s="12">
        <v>55</v>
      </c>
      <c r="K2367" s="12">
        <v>39</v>
      </c>
      <c r="L2367" s="12">
        <v>1</v>
      </c>
      <c r="M2367" s="12">
        <v>2</v>
      </c>
      <c r="N2367" s="12">
        <v>33</v>
      </c>
      <c r="O2367" s="12">
        <v>5</v>
      </c>
      <c r="P2367" s="26">
        <v>16900</v>
      </c>
      <c r="Q2367" s="28">
        <v>176203670</v>
      </c>
      <c r="R2367"/>
      <c r="S2367"/>
    </row>
    <row r="2368" spans="1:19">
      <c r="A2368" s="31">
        <f t="shared" si="145"/>
        <v>40</v>
      </c>
      <c r="B2368" s="32" t="str">
        <f>VLOOKUP(K2368,'Tables to Convert'!$B$4:$C$19,2,FALSE)</f>
        <v>10th Grade</v>
      </c>
      <c r="C2368" s="33">
        <f t="shared" si="146"/>
        <v>12000</v>
      </c>
      <c r="D2368" s="32" t="str">
        <f>VLOOKUP(L2368,'Tables to Convert'!$E$3:$F$7,2,FALSE)</f>
        <v>White</v>
      </c>
      <c r="E2368" s="32" t="str">
        <f>VLOOKUP(M2368,'Tables to Convert'!$H$3:$I$5,2,FALSE)</f>
        <v>Male</v>
      </c>
      <c r="F2368" s="32" t="str">
        <f>VLOOKUP(N2368,'Tables to Convert'!$K$3:$L$8,2,FALSE)</f>
        <v>Illinois</v>
      </c>
      <c r="G2368" s="40">
        <f t="shared" si="147"/>
        <v>19</v>
      </c>
      <c r="H2368" s="34">
        <f t="shared" si="148"/>
        <v>1</v>
      </c>
      <c r="I2368" s="12">
        <v>40</v>
      </c>
      <c r="J2368" s="12">
        <v>19</v>
      </c>
      <c r="K2368" s="12">
        <v>36</v>
      </c>
      <c r="L2368" s="12">
        <v>1</v>
      </c>
      <c r="M2368" s="12">
        <v>1</v>
      </c>
      <c r="N2368" s="12">
        <v>33</v>
      </c>
      <c r="O2368" s="12">
        <v>1</v>
      </c>
      <c r="P2368" s="26">
        <v>12000</v>
      </c>
      <c r="Q2368" s="28">
        <v>643572267</v>
      </c>
      <c r="R2368"/>
      <c r="S2368"/>
    </row>
    <row r="2369" spans="1:19">
      <c r="A2369" s="31">
        <f t="shared" si="145"/>
        <v>40</v>
      </c>
      <c r="B2369" s="32" t="str">
        <f>VLOOKUP(K2369,'Tables to Convert'!$B$4:$C$19,2,FALSE)</f>
        <v>High School Diploma</v>
      </c>
      <c r="C2369" s="33">
        <f t="shared" si="146"/>
        <v>25000</v>
      </c>
      <c r="D2369" s="32" t="str">
        <f>VLOOKUP(L2369,'Tables to Convert'!$E$3:$F$7,2,FALSE)</f>
        <v>White</v>
      </c>
      <c r="E2369" s="32" t="str">
        <f>VLOOKUP(M2369,'Tables to Convert'!$H$3:$I$5,2,FALSE)</f>
        <v>Female</v>
      </c>
      <c r="F2369" s="32" t="str">
        <f>VLOOKUP(N2369,'Tables to Convert'!$K$3:$L$8,2,FALSE)</f>
        <v>Illinois</v>
      </c>
      <c r="G2369" s="40">
        <f t="shared" si="147"/>
        <v>56</v>
      </c>
      <c r="H2369" s="34">
        <f t="shared" si="148"/>
        <v>6</v>
      </c>
      <c r="I2369" s="12">
        <v>40</v>
      </c>
      <c r="J2369" s="12">
        <v>56</v>
      </c>
      <c r="K2369" s="12">
        <v>39</v>
      </c>
      <c r="L2369" s="12">
        <v>1</v>
      </c>
      <c r="M2369" s="12">
        <v>2</v>
      </c>
      <c r="N2369" s="12">
        <v>33</v>
      </c>
      <c r="O2369" s="12">
        <v>6</v>
      </c>
      <c r="P2369" s="26">
        <v>25000</v>
      </c>
      <c r="Q2369" s="28">
        <v>772010856</v>
      </c>
      <c r="R2369"/>
      <c r="S2369"/>
    </row>
    <row r="2370" spans="1:19">
      <c r="A2370" s="31">
        <f t="shared" si="145"/>
        <v>38</v>
      </c>
      <c r="B2370" s="32" t="str">
        <f>VLOOKUP(K2370,'Tables to Convert'!$B$4:$C$19,2,FALSE)</f>
        <v>Some College</v>
      </c>
      <c r="C2370" s="33">
        <f t="shared" si="146"/>
        <v>18000</v>
      </c>
      <c r="D2370" s="32" t="str">
        <f>VLOOKUP(L2370,'Tables to Convert'!$E$3:$F$7,2,FALSE)</f>
        <v>White</v>
      </c>
      <c r="E2370" s="32" t="str">
        <f>VLOOKUP(M2370,'Tables to Convert'!$H$3:$I$5,2,FALSE)</f>
        <v>Female</v>
      </c>
      <c r="F2370" s="32" t="str">
        <f>VLOOKUP(N2370,'Tables to Convert'!$K$3:$L$8,2,FALSE)</f>
        <v>Illinois</v>
      </c>
      <c r="G2370" s="40">
        <f t="shared" si="147"/>
        <v>48</v>
      </c>
      <c r="H2370" s="34">
        <f t="shared" si="148"/>
        <v>7</v>
      </c>
      <c r="I2370" s="12">
        <v>38</v>
      </c>
      <c r="J2370" s="12">
        <v>48</v>
      </c>
      <c r="K2370" s="12">
        <v>41</v>
      </c>
      <c r="L2370" s="12">
        <v>1</v>
      </c>
      <c r="M2370" s="12">
        <v>2</v>
      </c>
      <c r="N2370" s="12">
        <v>33</v>
      </c>
      <c r="O2370" s="12">
        <v>7</v>
      </c>
      <c r="P2370" s="26">
        <v>18000</v>
      </c>
      <c r="Q2370" s="28">
        <v>689921074</v>
      </c>
      <c r="R2370"/>
      <c r="S2370"/>
    </row>
    <row r="2371" spans="1:19">
      <c r="A2371" s="31">
        <f t="shared" si="145"/>
        <v>40</v>
      </c>
      <c r="B2371" s="32" t="str">
        <f>VLOOKUP(K2371,'Tables to Convert'!$B$4:$C$19,2,FALSE)</f>
        <v>High School Diploma</v>
      </c>
      <c r="C2371" s="33">
        <f t="shared" si="146"/>
        <v>33000</v>
      </c>
      <c r="D2371" s="32" t="str">
        <f>VLOOKUP(L2371,'Tables to Convert'!$E$3:$F$7,2,FALSE)</f>
        <v>White</v>
      </c>
      <c r="E2371" s="32" t="str">
        <f>VLOOKUP(M2371,'Tables to Convert'!$H$3:$I$5,2,FALSE)</f>
        <v>Female</v>
      </c>
      <c r="F2371" s="32" t="str">
        <f>VLOOKUP(N2371,'Tables to Convert'!$K$3:$L$8,2,FALSE)</f>
        <v>Illinois</v>
      </c>
      <c r="G2371" s="40">
        <f t="shared" si="147"/>
        <v>32</v>
      </c>
      <c r="H2371" s="34">
        <f t="shared" si="148"/>
        <v>4</v>
      </c>
      <c r="I2371" s="12">
        <v>40</v>
      </c>
      <c r="J2371" s="12">
        <v>32</v>
      </c>
      <c r="K2371" s="12">
        <v>39</v>
      </c>
      <c r="L2371" s="12">
        <v>1</v>
      </c>
      <c r="M2371" s="12">
        <v>2</v>
      </c>
      <c r="N2371" s="12">
        <v>33</v>
      </c>
      <c r="O2371" s="12">
        <v>4</v>
      </c>
      <c r="P2371" s="26">
        <v>33000</v>
      </c>
      <c r="Q2371" s="28">
        <v>321431878</v>
      </c>
      <c r="R2371"/>
      <c r="S2371"/>
    </row>
    <row r="2372" spans="1:19">
      <c r="A2372" s="31">
        <f t="shared" si="145"/>
        <v>48</v>
      </c>
      <c r="B2372" s="32" t="str">
        <f>VLOOKUP(K2372,'Tables to Convert'!$B$4:$C$19,2,FALSE)</f>
        <v>Bachelors</v>
      </c>
      <c r="C2372" s="33">
        <f t="shared" si="146"/>
        <v>32000</v>
      </c>
      <c r="D2372" s="32" t="str">
        <f>VLOOKUP(L2372,'Tables to Convert'!$E$3:$F$7,2,FALSE)</f>
        <v>White</v>
      </c>
      <c r="E2372" s="32" t="str">
        <f>VLOOKUP(M2372,'Tables to Convert'!$H$3:$I$5,2,FALSE)</f>
        <v>Female</v>
      </c>
      <c r="F2372" s="32" t="str">
        <f>VLOOKUP(N2372,'Tables to Convert'!$K$3:$L$8,2,FALSE)</f>
        <v>Illinois</v>
      </c>
      <c r="G2372" s="40">
        <f t="shared" si="147"/>
        <v>29</v>
      </c>
      <c r="H2372" s="34">
        <f t="shared" si="148"/>
        <v>4</v>
      </c>
      <c r="I2372" s="12">
        <v>48</v>
      </c>
      <c r="J2372" s="12">
        <v>29</v>
      </c>
      <c r="K2372" s="12">
        <v>44</v>
      </c>
      <c r="L2372" s="12">
        <v>1</v>
      </c>
      <c r="M2372" s="12">
        <v>2</v>
      </c>
      <c r="N2372" s="12">
        <v>33</v>
      </c>
      <c r="O2372" s="12">
        <v>4</v>
      </c>
      <c r="P2372" s="26">
        <v>32000</v>
      </c>
      <c r="Q2372" s="28">
        <v>354140564</v>
      </c>
      <c r="R2372"/>
      <c r="S2372"/>
    </row>
    <row r="2373" spans="1:19">
      <c r="A2373" s="31">
        <f t="shared" si="145"/>
        <v>0</v>
      </c>
      <c r="B2373" s="32" t="str">
        <f>VLOOKUP(K2373,'Tables to Convert'!$B$4:$C$19,2,FALSE)</f>
        <v>High School Diploma</v>
      </c>
      <c r="C2373" s="33">
        <f t="shared" si="146"/>
        <v>5500</v>
      </c>
      <c r="D2373" s="32" t="str">
        <f>VLOOKUP(L2373,'Tables to Convert'!$E$3:$F$7,2,FALSE)</f>
        <v>White</v>
      </c>
      <c r="E2373" s="32" t="str">
        <f>VLOOKUP(M2373,'Tables to Convert'!$H$3:$I$5,2,FALSE)</f>
        <v>Female</v>
      </c>
      <c r="F2373" s="32" t="str">
        <f>VLOOKUP(N2373,'Tables to Convert'!$K$3:$L$8,2,FALSE)</f>
        <v>Illinois</v>
      </c>
      <c r="G2373" s="40">
        <f t="shared" si="147"/>
        <v>58</v>
      </c>
      <c r="H2373" s="34">
        <f t="shared" si="148"/>
        <v>6</v>
      </c>
      <c r="I2373" s="12">
        <v>0</v>
      </c>
      <c r="J2373" s="12">
        <v>58</v>
      </c>
      <c r="K2373" s="12">
        <v>39</v>
      </c>
      <c r="L2373" s="12">
        <v>1</v>
      </c>
      <c r="M2373" s="12">
        <v>2</v>
      </c>
      <c r="N2373" s="12">
        <v>33</v>
      </c>
      <c r="O2373" s="12">
        <v>6</v>
      </c>
      <c r="P2373" s="26">
        <v>5500</v>
      </c>
      <c r="Q2373" s="28">
        <v>242312342</v>
      </c>
      <c r="R2373"/>
      <c r="S2373"/>
    </row>
    <row r="2374" spans="1:19">
      <c r="A2374" s="31">
        <f t="shared" ref="A2374:A2437" si="149">I2374</f>
        <v>40</v>
      </c>
      <c r="B2374" s="32" t="str">
        <f>VLOOKUP(K2374,'Tables to Convert'!$B$4:$C$19,2,FALSE)</f>
        <v>Some College</v>
      </c>
      <c r="C2374" s="33">
        <f t="shared" ref="C2374:C2437" si="150">P2374</f>
        <v>16000</v>
      </c>
      <c r="D2374" s="32" t="str">
        <f>VLOOKUP(L2374,'Tables to Convert'!$E$3:$F$7,2,FALSE)</f>
        <v>White</v>
      </c>
      <c r="E2374" s="32" t="str">
        <f>VLOOKUP(M2374,'Tables to Convert'!$H$3:$I$5,2,FALSE)</f>
        <v>Female</v>
      </c>
      <c r="F2374" s="32" t="str">
        <f>VLOOKUP(N2374,'Tables to Convert'!$K$3:$L$8,2,FALSE)</f>
        <v>Illinois</v>
      </c>
      <c r="G2374" s="40">
        <f t="shared" ref="G2374:G2437" si="151">J2374</f>
        <v>24</v>
      </c>
      <c r="H2374" s="34">
        <f t="shared" ref="H2374:H2437" si="152">O2374</f>
        <v>6</v>
      </c>
      <c r="I2374" s="12">
        <v>40</v>
      </c>
      <c r="J2374" s="12">
        <v>24</v>
      </c>
      <c r="K2374" s="12">
        <v>43</v>
      </c>
      <c r="L2374" s="12">
        <v>1</v>
      </c>
      <c r="M2374" s="12">
        <v>2</v>
      </c>
      <c r="N2374" s="12">
        <v>33</v>
      </c>
      <c r="O2374" s="12">
        <v>6</v>
      </c>
      <c r="P2374" s="26">
        <v>16000</v>
      </c>
      <c r="Q2374" s="28">
        <v>829612948</v>
      </c>
      <c r="R2374"/>
      <c r="S2374"/>
    </row>
    <row r="2375" spans="1:19">
      <c r="A2375" s="31">
        <f t="shared" si="149"/>
        <v>0</v>
      </c>
      <c r="B2375" s="32" t="str">
        <f>VLOOKUP(K2375,'Tables to Convert'!$B$4:$C$19,2,FALSE)</f>
        <v>Some College</v>
      </c>
      <c r="C2375" s="33">
        <f t="shared" si="150"/>
        <v>41000</v>
      </c>
      <c r="D2375" s="32" t="str">
        <f>VLOOKUP(L2375,'Tables to Convert'!$E$3:$F$7,2,FALSE)</f>
        <v>White</v>
      </c>
      <c r="E2375" s="32" t="str">
        <f>VLOOKUP(M2375,'Tables to Convert'!$H$3:$I$5,2,FALSE)</f>
        <v>Male</v>
      </c>
      <c r="F2375" s="32" t="str">
        <f>VLOOKUP(N2375,'Tables to Convert'!$K$3:$L$8,2,FALSE)</f>
        <v>Illinois</v>
      </c>
      <c r="G2375" s="40">
        <f t="shared" si="151"/>
        <v>54</v>
      </c>
      <c r="H2375" s="34">
        <f t="shared" si="152"/>
        <v>3</v>
      </c>
      <c r="I2375" s="12">
        <v>0</v>
      </c>
      <c r="J2375" s="12">
        <v>54</v>
      </c>
      <c r="K2375" s="12">
        <v>40</v>
      </c>
      <c r="L2375" s="12">
        <v>1</v>
      </c>
      <c r="M2375" s="12">
        <v>1</v>
      </c>
      <c r="N2375" s="12">
        <v>33</v>
      </c>
      <c r="O2375" s="12">
        <v>3</v>
      </c>
      <c r="P2375" s="26">
        <v>41000</v>
      </c>
      <c r="Q2375" s="28">
        <v>738869447</v>
      </c>
      <c r="R2375"/>
      <c r="S2375"/>
    </row>
    <row r="2376" spans="1:19">
      <c r="A2376" s="31">
        <f t="shared" si="149"/>
        <v>35</v>
      </c>
      <c r="B2376" s="32" t="str">
        <f>VLOOKUP(K2376,'Tables to Convert'!$B$4:$C$19,2,FALSE)</f>
        <v>Some College</v>
      </c>
      <c r="C2376" s="33">
        <f t="shared" si="150"/>
        <v>18200</v>
      </c>
      <c r="D2376" s="32" t="str">
        <f>VLOOKUP(L2376,'Tables to Convert'!$E$3:$F$7,2,FALSE)</f>
        <v>White</v>
      </c>
      <c r="E2376" s="32" t="str">
        <f>VLOOKUP(M2376,'Tables to Convert'!$H$3:$I$5,2,FALSE)</f>
        <v>Male</v>
      </c>
      <c r="F2376" s="32" t="str">
        <f>VLOOKUP(N2376,'Tables to Convert'!$K$3:$L$8,2,FALSE)</f>
        <v>Illinois</v>
      </c>
      <c r="G2376" s="40">
        <f t="shared" si="151"/>
        <v>20</v>
      </c>
      <c r="H2376" s="34">
        <f t="shared" si="152"/>
        <v>2</v>
      </c>
      <c r="I2376" s="12">
        <v>35</v>
      </c>
      <c r="J2376" s="12">
        <v>20</v>
      </c>
      <c r="K2376" s="12">
        <v>40</v>
      </c>
      <c r="L2376" s="12">
        <v>1</v>
      </c>
      <c r="M2376" s="12">
        <v>1</v>
      </c>
      <c r="N2376" s="12">
        <v>33</v>
      </c>
      <c r="O2376" s="12">
        <v>2</v>
      </c>
      <c r="P2376" s="26">
        <v>18200</v>
      </c>
      <c r="Q2376" s="28">
        <v>603277156</v>
      </c>
      <c r="R2376"/>
      <c r="S2376"/>
    </row>
    <row r="2377" spans="1:19">
      <c r="A2377" s="31">
        <f t="shared" si="149"/>
        <v>0</v>
      </c>
      <c r="B2377" s="32" t="str">
        <f>VLOOKUP(K2377,'Tables to Convert'!$B$4:$C$19,2,FALSE)</f>
        <v>Some College</v>
      </c>
      <c r="C2377" s="33">
        <f t="shared" si="150"/>
        <v>50000</v>
      </c>
      <c r="D2377" s="32" t="str">
        <f>VLOOKUP(L2377,'Tables to Convert'!$E$3:$F$7,2,FALSE)</f>
        <v>White</v>
      </c>
      <c r="E2377" s="32" t="str">
        <f>VLOOKUP(M2377,'Tables to Convert'!$H$3:$I$5,2,FALSE)</f>
        <v>Male</v>
      </c>
      <c r="F2377" s="32" t="str">
        <f>VLOOKUP(N2377,'Tables to Convert'!$K$3:$L$8,2,FALSE)</f>
        <v>Illinois</v>
      </c>
      <c r="G2377" s="40">
        <f t="shared" si="151"/>
        <v>41</v>
      </c>
      <c r="H2377" s="34">
        <f t="shared" si="152"/>
        <v>2</v>
      </c>
      <c r="I2377" s="12">
        <v>0</v>
      </c>
      <c r="J2377" s="12">
        <v>41</v>
      </c>
      <c r="K2377" s="12">
        <v>40</v>
      </c>
      <c r="L2377" s="12">
        <v>1</v>
      </c>
      <c r="M2377" s="12">
        <v>1</v>
      </c>
      <c r="N2377" s="12">
        <v>33</v>
      </c>
      <c r="O2377" s="12">
        <v>2</v>
      </c>
      <c r="P2377" s="26">
        <v>50000</v>
      </c>
      <c r="Q2377" s="28">
        <v>679143272</v>
      </c>
      <c r="R2377"/>
      <c r="S2377"/>
    </row>
    <row r="2378" spans="1:19">
      <c r="A2378" s="31">
        <f t="shared" si="149"/>
        <v>0</v>
      </c>
      <c r="B2378" s="32" t="str">
        <f>VLOOKUP(K2378,'Tables to Convert'!$B$4:$C$19,2,FALSE)</f>
        <v>Some College</v>
      </c>
      <c r="C2378" s="33">
        <f t="shared" si="150"/>
        <v>80000</v>
      </c>
      <c r="D2378" s="32" t="str">
        <f>VLOOKUP(L2378,'Tables to Convert'!$E$3:$F$7,2,FALSE)</f>
        <v>White</v>
      </c>
      <c r="E2378" s="32" t="str">
        <f>VLOOKUP(M2378,'Tables to Convert'!$H$3:$I$5,2,FALSE)</f>
        <v>Female</v>
      </c>
      <c r="F2378" s="32" t="str">
        <f>VLOOKUP(N2378,'Tables to Convert'!$K$3:$L$8,2,FALSE)</f>
        <v>Illinois</v>
      </c>
      <c r="G2378" s="40">
        <f t="shared" si="151"/>
        <v>40</v>
      </c>
      <c r="H2378" s="34">
        <f t="shared" si="152"/>
        <v>2</v>
      </c>
      <c r="I2378" s="12">
        <v>0</v>
      </c>
      <c r="J2378" s="12">
        <v>40</v>
      </c>
      <c r="K2378" s="12">
        <v>43</v>
      </c>
      <c r="L2378" s="12">
        <v>1</v>
      </c>
      <c r="M2378" s="12">
        <v>2</v>
      </c>
      <c r="N2378" s="12">
        <v>33</v>
      </c>
      <c r="O2378" s="12">
        <v>2</v>
      </c>
      <c r="P2378" s="26">
        <v>80000</v>
      </c>
      <c r="Q2378" s="28">
        <v>246272447</v>
      </c>
      <c r="R2378"/>
      <c r="S2378"/>
    </row>
    <row r="2379" spans="1:19">
      <c r="A2379" s="31">
        <f t="shared" si="149"/>
        <v>65</v>
      </c>
      <c r="B2379" s="32" t="str">
        <f>VLOOKUP(K2379,'Tables to Convert'!$B$4:$C$19,2,FALSE)</f>
        <v>High School Diploma</v>
      </c>
      <c r="C2379" s="33">
        <f t="shared" si="150"/>
        <v>30000</v>
      </c>
      <c r="D2379" s="32" t="str">
        <f>VLOOKUP(L2379,'Tables to Convert'!$E$3:$F$7,2,FALSE)</f>
        <v>Black</v>
      </c>
      <c r="E2379" s="32" t="str">
        <f>VLOOKUP(M2379,'Tables to Convert'!$H$3:$I$5,2,FALSE)</f>
        <v>Male</v>
      </c>
      <c r="F2379" s="32" t="str">
        <f>VLOOKUP(N2379,'Tables to Convert'!$K$3:$L$8,2,FALSE)</f>
        <v>Illinois</v>
      </c>
      <c r="G2379" s="40">
        <f t="shared" si="151"/>
        <v>51</v>
      </c>
      <c r="H2379" s="34">
        <f t="shared" si="152"/>
        <v>4</v>
      </c>
      <c r="I2379" s="12">
        <v>65</v>
      </c>
      <c r="J2379" s="12">
        <v>51</v>
      </c>
      <c r="K2379" s="12">
        <v>39</v>
      </c>
      <c r="L2379" s="12">
        <v>2</v>
      </c>
      <c r="M2379" s="12">
        <v>1</v>
      </c>
      <c r="N2379" s="12">
        <v>33</v>
      </c>
      <c r="O2379" s="12">
        <v>4</v>
      </c>
      <c r="P2379" s="26">
        <v>30000</v>
      </c>
      <c r="Q2379" s="28">
        <v>318548062</v>
      </c>
      <c r="R2379"/>
      <c r="S2379"/>
    </row>
    <row r="2380" spans="1:19">
      <c r="A2380" s="31">
        <f t="shared" si="149"/>
        <v>50</v>
      </c>
      <c r="B2380" s="32" t="str">
        <f>VLOOKUP(K2380,'Tables to Convert'!$B$4:$C$19,2,FALSE)</f>
        <v>High School Diploma</v>
      </c>
      <c r="C2380" s="33">
        <f t="shared" si="150"/>
        <v>22500</v>
      </c>
      <c r="D2380" s="32" t="str">
        <f>VLOOKUP(L2380,'Tables to Convert'!$E$3:$F$7,2,FALSE)</f>
        <v>Black</v>
      </c>
      <c r="E2380" s="32" t="str">
        <f>VLOOKUP(M2380,'Tables to Convert'!$H$3:$I$5,2,FALSE)</f>
        <v>Male</v>
      </c>
      <c r="F2380" s="32" t="str">
        <f>VLOOKUP(N2380,'Tables to Convert'!$K$3:$L$8,2,FALSE)</f>
        <v>Illinois</v>
      </c>
      <c r="G2380" s="40">
        <f t="shared" si="151"/>
        <v>39</v>
      </c>
      <c r="H2380" s="34">
        <f t="shared" si="152"/>
        <v>4</v>
      </c>
      <c r="I2380" s="12">
        <v>50</v>
      </c>
      <c r="J2380" s="12">
        <v>39</v>
      </c>
      <c r="K2380" s="12">
        <v>39</v>
      </c>
      <c r="L2380" s="12">
        <v>2</v>
      </c>
      <c r="M2380" s="12">
        <v>1</v>
      </c>
      <c r="N2380" s="12">
        <v>33</v>
      </c>
      <c r="O2380" s="12">
        <v>4</v>
      </c>
      <c r="P2380" s="26">
        <v>22500</v>
      </c>
      <c r="Q2380" s="28">
        <v>398983074</v>
      </c>
      <c r="R2380"/>
      <c r="S2380"/>
    </row>
    <row r="2381" spans="1:19">
      <c r="A2381" s="31">
        <f t="shared" si="149"/>
        <v>45</v>
      </c>
      <c r="B2381" s="32" t="str">
        <f>VLOOKUP(K2381,'Tables to Convert'!$B$4:$C$19,2,FALSE)</f>
        <v>Bachelors</v>
      </c>
      <c r="C2381" s="33">
        <f t="shared" si="150"/>
        <v>63000</v>
      </c>
      <c r="D2381" s="32" t="str">
        <f>VLOOKUP(L2381,'Tables to Convert'!$E$3:$F$7,2,FALSE)</f>
        <v>White</v>
      </c>
      <c r="E2381" s="32" t="str">
        <f>VLOOKUP(M2381,'Tables to Convert'!$H$3:$I$5,2,FALSE)</f>
        <v>Male</v>
      </c>
      <c r="F2381" s="32" t="str">
        <f>VLOOKUP(N2381,'Tables to Convert'!$K$3:$L$8,2,FALSE)</f>
        <v>Illinois</v>
      </c>
      <c r="G2381" s="40">
        <f t="shared" si="151"/>
        <v>56</v>
      </c>
      <c r="H2381" s="34">
        <f t="shared" si="152"/>
        <v>6</v>
      </c>
      <c r="I2381" s="12">
        <v>45</v>
      </c>
      <c r="J2381" s="12">
        <v>56</v>
      </c>
      <c r="K2381" s="12">
        <v>44</v>
      </c>
      <c r="L2381" s="12">
        <v>1</v>
      </c>
      <c r="M2381" s="12">
        <v>1</v>
      </c>
      <c r="N2381" s="12">
        <v>33</v>
      </c>
      <c r="O2381" s="12">
        <v>6</v>
      </c>
      <c r="P2381" s="26">
        <v>63000</v>
      </c>
      <c r="Q2381" s="28">
        <v>119949248</v>
      </c>
      <c r="R2381"/>
      <c r="S2381"/>
    </row>
    <row r="2382" spans="1:19">
      <c r="A2382" s="31">
        <f t="shared" si="149"/>
        <v>45</v>
      </c>
      <c r="B2382" s="32" t="str">
        <f>VLOOKUP(K2382,'Tables to Convert'!$B$4:$C$19,2,FALSE)</f>
        <v>Bachelors</v>
      </c>
      <c r="C2382" s="33">
        <f t="shared" si="150"/>
        <v>45000</v>
      </c>
      <c r="D2382" s="32" t="str">
        <f>VLOOKUP(L2382,'Tables to Convert'!$E$3:$F$7,2,FALSE)</f>
        <v>White</v>
      </c>
      <c r="E2382" s="32" t="str">
        <f>VLOOKUP(M2382,'Tables to Convert'!$H$3:$I$5,2,FALSE)</f>
        <v>Male</v>
      </c>
      <c r="F2382" s="32" t="str">
        <f>VLOOKUP(N2382,'Tables to Convert'!$K$3:$L$8,2,FALSE)</f>
        <v>Illinois</v>
      </c>
      <c r="G2382" s="40">
        <f t="shared" si="151"/>
        <v>36</v>
      </c>
      <c r="H2382" s="34">
        <f t="shared" si="152"/>
        <v>8</v>
      </c>
      <c r="I2382" s="12">
        <v>45</v>
      </c>
      <c r="J2382" s="12">
        <v>36</v>
      </c>
      <c r="K2382" s="12">
        <v>44</v>
      </c>
      <c r="L2382" s="12">
        <v>1</v>
      </c>
      <c r="M2382" s="12">
        <v>1</v>
      </c>
      <c r="N2382" s="12">
        <v>33</v>
      </c>
      <c r="O2382" s="12">
        <v>8</v>
      </c>
      <c r="P2382" s="26">
        <v>45000</v>
      </c>
      <c r="Q2382" s="28">
        <v>122434386</v>
      </c>
      <c r="R2382"/>
      <c r="S2382"/>
    </row>
    <row r="2383" spans="1:19">
      <c r="A2383" s="31">
        <f t="shared" si="149"/>
        <v>40</v>
      </c>
      <c r="B2383" s="32" t="str">
        <f>VLOOKUP(K2383,'Tables to Convert'!$B$4:$C$19,2,FALSE)</f>
        <v>Some College</v>
      </c>
      <c r="C2383" s="33">
        <f t="shared" si="150"/>
        <v>50000</v>
      </c>
      <c r="D2383" s="32" t="str">
        <f>VLOOKUP(L2383,'Tables to Convert'!$E$3:$F$7,2,FALSE)</f>
        <v>Black</v>
      </c>
      <c r="E2383" s="32" t="str">
        <f>VLOOKUP(M2383,'Tables to Convert'!$H$3:$I$5,2,FALSE)</f>
        <v>Male</v>
      </c>
      <c r="F2383" s="32" t="str">
        <f>VLOOKUP(N2383,'Tables to Convert'!$K$3:$L$8,2,FALSE)</f>
        <v>Illinois</v>
      </c>
      <c r="G2383" s="40">
        <f t="shared" si="151"/>
        <v>54</v>
      </c>
      <c r="H2383" s="34">
        <f t="shared" si="152"/>
        <v>2</v>
      </c>
      <c r="I2383" s="12">
        <v>40</v>
      </c>
      <c r="J2383" s="12">
        <v>54</v>
      </c>
      <c r="K2383" s="12">
        <v>40</v>
      </c>
      <c r="L2383" s="12">
        <v>2</v>
      </c>
      <c r="M2383" s="12">
        <v>1</v>
      </c>
      <c r="N2383" s="12">
        <v>33</v>
      </c>
      <c r="O2383" s="12">
        <v>2</v>
      </c>
      <c r="P2383" s="26">
        <v>50000</v>
      </c>
      <c r="Q2383" s="28">
        <v>560614555</v>
      </c>
      <c r="R2383"/>
      <c r="S2383"/>
    </row>
    <row r="2384" spans="1:19">
      <c r="A2384" s="31">
        <f t="shared" si="149"/>
        <v>80</v>
      </c>
      <c r="B2384" s="32" t="str">
        <f>VLOOKUP(K2384,'Tables to Convert'!$B$4:$C$19,2,FALSE)</f>
        <v>Some College</v>
      </c>
      <c r="C2384" s="33">
        <f t="shared" si="150"/>
        <v>36000</v>
      </c>
      <c r="D2384" s="32" t="str">
        <f>VLOOKUP(L2384,'Tables to Convert'!$E$3:$F$7,2,FALSE)</f>
        <v>White</v>
      </c>
      <c r="E2384" s="32" t="str">
        <f>VLOOKUP(M2384,'Tables to Convert'!$H$3:$I$5,2,FALSE)</f>
        <v>Male</v>
      </c>
      <c r="F2384" s="32" t="str">
        <f>VLOOKUP(N2384,'Tables to Convert'!$K$3:$L$8,2,FALSE)</f>
        <v>Illinois</v>
      </c>
      <c r="G2384" s="40">
        <f t="shared" si="151"/>
        <v>43</v>
      </c>
      <c r="H2384" s="34">
        <f t="shared" si="152"/>
        <v>3</v>
      </c>
      <c r="I2384" s="12">
        <v>80</v>
      </c>
      <c r="J2384" s="12">
        <v>43</v>
      </c>
      <c r="K2384" s="12">
        <v>43</v>
      </c>
      <c r="L2384" s="12">
        <v>1</v>
      </c>
      <c r="M2384" s="12">
        <v>1</v>
      </c>
      <c r="N2384" s="12">
        <v>33</v>
      </c>
      <c r="O2384" s="12">
        <v>3</v>
      </c>
      <c r="P2384" s="26">
        <v>36000</v>
      </c>
      <c r="Q2384" s="28">
        <v>538057842</v>
      </c>
      <c r="R2384"/>
      <c r="S2384"/>
    </row>
    <row r="2385" spans="1:19">
      <c r="A2385" s="31">
        <f t="shared" si="149"/>
        <v>40</v>
      </c>
      <c r="B2385" s="32" t="str">
        <f>VLOOKUP(K2385,'Tables to Convert'!$B$4:$C$19,2,FALSE)</f>
        <v>Some College</v>
      </c>
      <c r="C2385" s="33">
        <f t="shared" si="150"/>
        <v>21000</v>
      </c>
      <c r="D2385" s="32" t="str">
        <f>VLOOKUP(L2385,'Tables to Convert'!$E$3:$F$7,2,FALSE)</f>
        <v>White</v>
      </c>
      <c r="E2385" s="32" t="str">
        <f>VLOOKUP(M2385,'Tables to Convert'!$H$3:$I$5,2,FALSE)</f>
        <v>Male</v>
      </c>
      <c r="F2385" s="32" t="str">
        <f>VLOOKUP(N2385,'Tables to Convert'!$K$3:$L$8,2,FALSE)</f>
        <v>Illinois</v>
      </c>
      <c r="G2385" s="40">
        <f t="shared" si="151"/>
        <v>31</v>
      </c>
      <c r="H2385" s="34">
        <f t="shared" si="152"/>
        <v>8</v>
      </c>
      <c r="I2385" s="12">
        <v>40</v>
      </c>
      <c r="J2385" s="12">
        <v>31</v>
      </c>
      <c r="K2385" s="12">
        <v>40</v>
      </c>
      <c r="L2385" s="12">
        <v>1</v>
      </c>
      <c r="M2385" s="12">
        <v>1</v>
      </c>
      <c r="N2385" s="12">
        <v>33</v>
      </c>
      <c r="O2385" s="12">
        <v>8</v>
      </c>
      <c r="P2385" s="26">
        <v>21000</v>
      </c>
      <c r="Q2385" s="28">
        <v>621294880</v>
      </c>
      <c r="R2385"/>
      <c r="S2385"/>
    </row>
    <row r="2386" spans="1:19">
      <c r="A2386" s="31">
        <f t="shared" si="149"/>
        <v>0</v>
      </c>
      <c r="B2386" s="32" t="str">
        <f>VLOOKUP(K2386,'Tables to Convert'!$B$4:$C$19,2,FALSE)</f>
        <v>High School Diploma</v>
      </c>
      <c r="C2386" s="33">
        <f t="shared" si="150"/>
        <v>35000</v>
      </c>
      <c r="D2386" s="32" t="str">
        <f>VLOOKUP(L2386,'Tables to Convert'!$E$3:$F$7,2,FALSE)</f>
        <v>White</v>
      </c>
      <c r="E2386" s="32" t="str">
        <f>VLOOKUP(M2386,'Tables to Convert'!$H$3:$I$5,2,FALSE)</f>
        <v>Male</v>
      </c>
      <c r="F2386" s="32" t="str">
        <f>VLOOKUP(N2386,'Tables to Convert'!$K$3:$L$8,2,FALSE)</f>
        <v>Illinois</v>
      </c>
      <c r="G2386" s="40">
        <f t="shared" si="151"/>
        <v>50</v>
      </c>
      <c r="H2386" s="34">
        <f t="shared" si="152"/>
        <v>6</v>
      </c>
      <c r="I2386" s="12">
        <v>0</v>
      </c>
      <c r="J2386" s="12">
        <v>50</v>
      </c>
      <c r="K2386" s="12">
        <v>39</v>
      </c>
      <c r="L2386" s="12">
        <v>1</v>
      </c>
      <c r="M2386" s="12">
        <v>1</v>
      </c>
      <c r="N2386" s="12">
        <v>33</v>
      </c>
      <c r="O2386" s="12">
        <v>6</v>
      </c>
      <c r="P2386" s="26">
        <v>35000</v>
      </c>
      <c r="Q2386" s="28">
        <v>925239487</v>
      </c>
      <c r="R2386"/>
      <c r="S2386"/>
    </row>
    <row r="2387" spans="1:19">
      <c r="A2387" s="31">
        <f t="shared" si="149"/>
        <v>0</v>
      </c>
      <c r="B2387" s="32" t="str">
        <f>VLOOKUP(K2387,'Tables to Convert'!$B$4:$C$19,2,FALSE)</f>
        <v>High School Diploma</v>
      </c>
      <c r="C2387" s="33">
        <f t="shared" si="150"/>
        <v>30000</v>
      </c>
      <c r="D2387" s="32" t="str">
        <f>VLOOKUP(L2387,'Tables to Convert'!$E$3:$F$7,2,FALSE)</f>
        <v>White</v>
      </c>
      <c r="E2387" s="32" t="str">
        <f>VLOOKUP(M2387,'Tables to Convert'!$H$3:$I$5,2,FALSE)</f>
        <v>Male</v>
      </c>
      <c r="F2387" s="32" t="str">
        <f>VLOOKUP(N2387,'Tables to Convert'!$K$3:$L$8,2,FALSE)</f>
        <v>Illinois</v>
      </c>
      <c r="G2387" s="40">
        <f t="shared" si="151"/>
        <v>49</v>
      </c>
      <c r="H2387" s="34">
        <f t="shared" si="152"/>
        <v>6</v>
      </c>
      <c r="I2387" s="12">
        <v>0</v>
      </c>
      <c r="J2387" s="12">
        <v>49</v>
      </c>
      <c r="K2387" s="12">
        <v>39</v>
      </c>
      <c r="L2387" s="12">
        <v>1</v>
      </c>
      <c r="M2387" s="12">
        <v>1</v>
      </c>
      <c r="N2387" s="12">
        <v>33</v>
      </c>
      <c r="O2387" s="12">
        <v>6</v>
      </c>
      <c r="P2387" s="26">
        <v>30000</v>
      </c>
      <c r="Q2387" s="28">
        <v>51426210</v>
      </c>
      <c r="R2387"/>
      <c r="S2387"/>
    </row>
    <row r="2388" spans="1:19">
      <c r="A2388" s="31">
        <f t="shared" si="149"/>
        <v>40</v>
      </c>
      <c r="B2388" s="32" t="str">
        <f>VLOOKUP(K2388,'Tables to Convert'!$B$4:$C$19,2,FALSE)</f>
        <v>High School Diploma</v>
      </c>
      <c r="C2388" s="33">
        <f t="shared" si="150"/>
        <v>2600</v>
      </c>
      <c r="D2388" s="32" t="str">
        <f>VLOOKUP(L2388,'Tables to Convert'!$E$3:$F$7,2,FALSE)</f>
        <v>White</v>
      </c>
      <c r="E2388" s="32" t="str">
        <f>VLOOKUP(M2388,'Tables to Convert'!$H$3:$I$5,2,FALSE)</f>
        <v>Female</v>
      </c>
      <c r="F2388" s="32" t="str">
        <f>VLOOKUP(N2388,'Tables to Convert'!$K$3:$L$8,2,FALSE)</f>
        <v>Illinois</v>
      </c>
      <c r="G2388" s="40">
        <f t="shared" si="151"/>
        <v>30</v>
      </c>
      <c r="H2388" s="34">
        <f t="shared" si="152"/>
        <v>6</v>
      </c>
      <c r="I2388" s="12">
        <v>40</v>
      </c>
      <c r="J2388" s="12">
        <v>30</v>
      </c>
      <c r="K2388" s="12">
        <v>39</v>
      </c>
      <c r="L2388" s="12">
        <v>1</v>
      </c>
      <c r="M2388" s="12">
        <v>2</v>
      </c>
      <c r="N2388" s="12">
        <v>33</v>
      </c>
      <c r="O2388" s="12">
        <v>6</v>
      </c>
      <c r="P2388" s="26">
        <v>2600</v>
      </c>
      <c r="Q2388" s="28">
        <v>191572547</v>
      </c>
      <c r="R2388"/>
      <c r="S2388"/>
    </row>
    <row r="2389" spans="1:19">
      <c r="A2389" s="31">
        <f t="shared" si="149"/>
        <v>36</v>
      </c>
      <c r="B2389" s="32" t="str">
        <f>VLOOKUP(K2389,'Tables to Convert'!$B$4:$C$19,2,FALSE)</f>
        <v>Some College</v>
      </c>
      <c r="C2389" s="33">
        <f t="shared" si="150"/>
        <v>25000</v>
      </c>
      <c r="D2389" s="32" t="str">
        <f>VLOOKUP(L2389,'Tables to Convert'!$E$3:$F$7,2,FALSE)</f>
        <v>White</v>
      </c>
      <c r="E2389" s="32" t="str">
        <f>VLOOKUP(M2389,'Tables to Convert'!$H$3:$I$5,2,FALSE)</f>
        <v>Male</v>
      </c>
      <c r="F2389" s="32" t="str">
        <f>VLOOKUP(N2389,'Tables to Convert'!$K$3:$L$8,2,FALSE)</f>
        <v>Illinois</v>
      </c>
      <c r="G2389" s="40">
        <f t="shared" si="151"/>
        <v>54</v>
      </c>
      <c r="H2389" s="34">
        <f t="shared" si="152"/>
        <v>5</v>
      </c>
      <c r="I2389" s="12">
        <v>36</v>
      </c>
      <c r="J2389" s="12">
        <v>54</v>
      </c>
      <c r="K2389" s="12">
        <v>41</v>
      </c>
      <c r="L2389" s="12">
        <v>1</v>
      </c>
      <c r="M2389" s="12">
        <v>1</v>
      </c>
      <c r="N2389" s="12">
        <v>33</v>
      </c>
      <c r="O2389" s="12">
        <v>5</v>
      </c>
      <c r="P2389" s="26">
        <v>25000</v>
      </c>
      <c r="Q2389" s="28">
        <v>192465339</v>
      </c>
      <c r="R2389"/>
      <c r="S2389"/>
    </row>
    <row r="2390" spans="1:19">
      <c r="A2390" s="31">
        <f t="shared" si="149"/>
        <v>40</v>
      </c>
      <c r="B2390" s="32" t="str">
        <f>VLOOKUP(K2390,'Tables to Convert'!$B$4:$C$19,2,FALSE)</f>
        <v>Some College</v>
      </c>
      <c r="C2390" s="33">
        <f t="shared" si="150"/>
        <v>30000</v>
      </c>
      <c r="D2390" s="32" t="str">
        <f>VLOOKUP(L2390,'Tables to Convert'!$E$3:$F$7,2,FALSE)</f>
        <v>White</v>
      </c>
      <c r="E2390" s="32" t="str">
        <f>VLOOKUP(M2390,'Tables to Convert'!$H$3:$I$5,2,FALSE)</f>
        <v>Female</v>
      </c>
      <c r="F2390" s="32" t="str">
        <f>VLOOKUP(N2390,'Tables to Convert'!$K$3:$L$8,2,FALSE)</f>
        <v>Illinois</v>
      </c>
      <c r="G2390" s="40">
        <f t="shared" si="151"/>
        <v>36</v>
      </c>
      <c r="H2390" s="34">
        <f t="shared" si="152"/>
        <v>5</v>
      </c>
      <c r="I2390" s="12">
        <v>40</v>
      </c>
      <c r="J2390" s="12">
        <v>36</v>
      </c>
      <c r="K2390" s="12">
        <v>40</v>
      </c>
      <c r="L2390" s="12">
        <v>1</v>
      </c>
      <c r="M2390" s="12">
        <v>2</v>
      </c>
      <c r="N2390" s="12">
        <v>33</v>
      </c>
      <c r="O2390" s="12">
        <v>5</v>
      </c>
      <c r="P2390" s="26">
        <v>30000</v>
      </c>
      <c r="Q2390" s="28">
        <v>902950667</v>
      </c>
      <c r="R2390"/>
      <c r="S2390"/>
    </row>
    <row r="2391" spans="1:19">
      <c r="A2391" s="31">
        <f t="shared" si="149"/>
        <v>50</v>
      </c>
      <c r="B2391" s="32" t="str">
        <f>VLOOKUP(K2391,'Tables to Convert'!$B$4:$C$19,2,FALSE)</f>
        <v>High School Diploma</v>
      </c>
      <c r="C2391" s="33">
        <f t="shared" si="150"/>
        <v>40000</v>
      </c>
      <c r="D2391" s="32" t="str">
        <f>VLOOKUP(L2391,'Tables to Convert'!$E$3:$F$7,2,FALSE)</f>
        <v>White</v>
      </c>
      <c r="E2391" s="32" t="str">
        <f>VLOOKUP(M2391,'Tables to Convert'!$H$3:$I$5,2,FALSE)</f>
        <v>Male</v>
      </c>
      <c r="F2391" s="32" t="str">
        <f>VLOOKUP(N2391,'Tables to Convert'!$K$3:$L$8,2,FALSE)</f>
        <v>Illinois</v>
      </c>
      <c r="G2391" s="40">
        <f t="shared" si="151"/>
        <v>38</v>
      </c>
      <c r="H2391" s="34">
        <f t="shared" si="152"/>
        <v>4</v>
      </c>
      <c r="I2391" s="12">
        <v>50</v>
      </c>
      <c r="J2391" s="12">
        <v>38</v>
      </c>
      <c r="K2391" s="12">
        <v>39</v>
      </c>
      <c r="L2391" s="12">
        <v>1</v>
      </c>
      <c r="M2391" s="12">
        <v>1</v>
      </c>
      <c r="N2391" s="12">
        <v>33</v>
      </c>
      <c r="O2391" s="12">
        <v>4</v>
      </c>
      <c r="P2391" s="26">
        <v>40000</v>
      </c>
      <c r="Q2391" s="28">
        <v>9638434</v>
      </c>
      <c r="R2391"/>
      <c r="S2391"/>
    </row>
    <row r="2392" spans="1:19">
      <c r="A2392" s="31">
        <f t="shared" si="149"/>
        <v>40</v>
      </c>
      <c r="B2392" s="32" t="str">
        <f>VLOOKUP(K2392,'Tables to Convert'!$B$4:$C$19,2,FALSE)</f>
        <v>High School Diploma</v>
      </c>
      <c r="C2392" s="33">
        <f t="shared" si="150"/>
        <v>25000</v>
      </c>
      <c r="D2392" s="32" t="str">
        <f>VLOOKUP(L2392,'Tables to Convert'!$E$3:$F$7,2,FALSE)</f>
        <v>White</v>
      </c>
      <c r="E2392" s="32" t="str">
        <f>VLOOKUP(M2392,'Tables to Convert'!$H$3:$I$5,2,FALSE)</f>
        <v>Female</v>
      </c>
      <c r="F2392" s="32" t="str">
        <f>VLOOKUP(N2392,'Tables to Convert'!$K$3:$L$8,2,FALSE)</f>
        <v>Illinois</v>
      </c>
      <c r="G2392" s="40">
        <f t="shared" si="151"/>
        <v>38</v>
      </c>
      <c r="H2392" s="34">
        <f t="shared" si="152"/>
        <v>4</v>
      </c>
      <c r="I2392" s="12">
        <v>40</v>
      </c>
      <c r="J2392" s="12">
        <v>38</v>
      </c>
      <c r="K2392" s="12">
        <v>39</v>
      </c>
      <c r="L2392" s="12">
        <v>1</v>
      </c>
      <c r="M2392" s="12">
        <v>2</v>
      </c>
      <c r="N2392" s="12">
        <v>33</v>
      </c>
      <c r="O2392" s="12">
        <v>4</v>
      </c>
      <c r="P2392" s="26">
        <v>25000</v>
      </c>
      <c r="Q2392" s="28">
        <v>164025625</v>
      </c>
      <c r="R2392"/>
      <c r="S2392"/>
    </row>
    <row r="2393" spans="1:19">
      <c r="A2393" s="31">
        <f t="shared" si="149"/>
        <v>40</v>
      </c>
      <c r="B2393" s="32" t="str">
        <f>VLOOKUP(K2393,'Tables to Convert'!$B$4:$C$19,2,FALSE)</f>
        <v>9th Grade</v>
      </c>
      <c r="C2393" s="33">
        <f t="shared" si="150"/>
        <v>15400</v>
      </c>
      <c r="D2393" s="32" t="str">
        <f>VLOOKUP(L2393,'Tables to Convert'!$E$3:$F$7,2,FALSE)</f>
        <v>Asian/PI</v>
      </c>
      <c r="E2393" s="32" t="str">
        <f>VLOOKUP(M2393,'Tables to Convert'!$H$3:$I$5,2,FALSE)</f>
        <v>Male</v>
      </c>
      <c r="F2393" s="32" t="str">
        <f>VLOOKUP(N2393,'Tables to Convert'!$K$3:$L$8,2,FALSE)</f>
        <v>Illinois</v>
      </c>
      <c r="G2393" s="40">
        <f t="shared" si="151"/>
        <v>39</v>
      </c>
      <c r="H2393" s="34">
        <f t="shared" si="152"/>
        <v>5</v>
      </c>
      <c r="I2393" s="12">
        <v>40</v>
      </c>
      <c r="J2393" s="12">
        <v>39</v>
      </c>
      <c r="K2393" s="12">
        <v>35</v>
      </c>
      <c r="L2393" s="12">
        <v>4</v>
      </c>
      <c r="M2393" s="12">
        <v>1</v>
      </c>
      <c r="N2393" s="12">
        <v>33</v>
      </c>
      <c r="O2393" s="12">
        <v>5</v>
      </c>
      <c r="P2393" s="26">
        <v>15400</v>
      </c>
      <c r="Q2393" s="28">
        <v>421080747</v>
      </c>
      <c r="R2393"/>
      <c r="S2393"/>
    </row>
    <row r="2394" spans="1:19">
      <c r="A2394" s="31">
        <f t="shared" si="149"/>
        <v>40</v>
      </c>
      <c r="B2394" s="32" t="str">
        <f>VLOOKUP(K2394,'Tables to Convert'!$B$4:$C$19,2,FALSE)</f>
        <v>8th Grade or Less</v>
      </c>
      <c r="C2394" s="33">
        <f t="shared" si="150"/>
        <v>15900</v>
      </c>
      <c r="D2394" s="32" t="str">
        <f>VLOOKUP(L2394,'Tables to Convert'!$E$3:$F$7,2,FALSE)</f>
        <v>Asian/PI</v>
      </c>
      <c r="E2394" s="32" t="str">
        <f>VLOOKUP(M2394,'Tables to Convert'!$H$3:$I$5,2,FALSE)</f>
        <v>Female</v>
      </c>
      <c r="F2394" s="32" t="str">
        <f>VLOOKUP(N2394,'Tables to Convert'!$K$3:$L$8,2,FALSE)</f>
        <v>Illinois</v>
      </c>
      <c r="G2394" s="40">
        <f t="shared" si="151"/>
        <v>37</v>
      </c>
      <c r="H2394" s="34">
        <f t="shared" si="152"/>
        <v>5</v>
      </c>
      <c r="I2394" s="12">
        <v>40</v>
      </c>
      <c r="J2394" s="12">
        <v>37</v>
      </c>
      <c r="K2394" s="12">
        <v>33</v>
      </c>
      <c r="L2394" s="12">
        <v>4</v>
      </c>
      <c r="M2394" s="12">
        <v>2</v>
      </c>
      <c r="N2394" s="12">
        <v>33</v>
      </c>
      <c r="O2394" s="12">
        <v>5</v>
      </c>
      <c r="P2394" s="26">
        <v>15900</v>
      </c>
      <c r="Q2394" s="28">
        <v>583285064</v>
      </c>
      <c r="R2394"/>
      <c r="S2394"/>
    </row>
    <row r="2395" spans="1:19">
      <c r="A2395" s="31">
        <f t="shared" si="149"/>
        <v>40</v>
      </c>
      <c r="B2395" s="32" t="str">
        <f>VLOOKUP(K2395,'Tables to Convert'!$B$4:$C$19,2,FALSE)</f>
        <v>High School Diploma</v>
      </c>
      <c r="C2395" s="33">
        <f t="shared" si="150"/>
        <v>20000</v>
      </c>
      <c r="D2395" s="32" t="str">
        <f>VLOOKUP(L2395,'Tables to Convert'!$E$3:$F$7,2,FALSE)</f>
        <v>White</v>
      </c>
      <c r="E2395" s="32" t="str">
        <f>VLOOKUP(M2395,'Tables to Convert'!$H$3:$I$5,2,FALSE)</f>
        <v>Female</v>
      </c>
      <c r="F2395" s="32" t="str">
        <f>VLOOKUP(N2395,'Tables to Convert'!$K$3:$L$8,2,FALSE)</f>
        <v>Illinois</v>
      </c>
      <c r="G2395" s="40">
        <f t="shared" si="151"/>
        <v>51</v>
      </c>
      <c r="H2395" s="34">
        <f t="shared" si="152"/>
        <v>6</v>
      </c>
      <c r="I2395" s="12">
        <v>40</v>
      </c>
      <c r="J2395" s="12">
        <v>51</v>
      </c>
      <c r="K2395" s="12">
        <v>39</v>
      </c>
      <c r="L2395" s="12">
        <v>1</v>
      </c>
      <c r="M2395" s="12">
        <v>2</v>
      </c>
      <c r="N2395" s="12">
        <v>33</v>
      </c>
      <c r="O2395" s="12">
        <v>6</v>
      </c>
      <c r="P2395" s="26">
        <v>20000</v>
      </c>
      <c r="Q2395" s="28">
        <v>348202625</v>
      </c>
      <c r="R2395"/>
      <c r="S2395"/>
    </row>
    <row r="2396" spans="1:19">
      <c r="A2396" s="31">
        <f t="shared" si="149"/>
        <v>50</v>
      </c>
      <c r="B2396" s="32" t="str">
        <f>VLOOKUP(K2396,'Tables to Convert'!$B$4:$C$19,2,FALSE)</f>
        <v>High School Diploma</v>
      </c>
      <c r="C2396" s="33">
        <f t="shared" si="150"/>
        <v>29500</v>
      </c>
      <c r="D2396" s="32" t="str">
        <f>VLOOKUP(L2396,'Tables to Convert'!$E$3:$F$7,2,FALSE)</f>
        <v>White</v>
      </c>
      <c r="E2396" s="32" t="str">
        <f>VLOOKUP(M2396,'Tables to Convert'!$H$3:$I$5,2,FALSE)</f>
        <v>Male</v>
      </c>
      <c r="F2396" s="32" t="str">
        <f>VLOOKUP(N2396,'Tables to Convert'!$K$3:$L$8,2,FALSE)</f>
        <v>Illinois</v>
      </c>
      <c r="G2396" s="40">
        <f t="shared" si="151"/>
        <v>40</v>
      </c>
      <c r="H2396" s="34">
        <f t="shared" si="152"/>
        <v>2</v>
      </c>
      <c r="I2396" s="12">
        <v>50</v>
      </c>
      <c r="J2396" s="12">
        <v>40</v>
      </c>
      <c r="K2396" s="12">
        <v>39</v>
      </c>
      <c r="L2396" s="12">
        <v>1</v>
      </c>
      <c r="M2396" s="12">
        <v>1</v>
      </c>
      <c r="N2396" s="12">
        <v>33</v>
      </c>
      <c r="O2396" s="12">
        <v>2</v>
      </c>
      <c r="P2396" s="26">
        <v>29500</v>
      </c>
      <c r="Q2396" s="28">
        <v>809937585</v>
      </c>
      <c r="R2396"/>
      <c r="S2396"/>
    </row>
    <row r="2397" spans="1:19">
      <c r="A2397" s="31">
        <f t="shared" si="149"/>
        <v>50</v>
      </c>
      <c r="B2397" s="32" t="str">
        <f>VLOOKUP(K2397,'Tables to Convert'!$B$4:$C$19,2,FALSE)</f>
        <v>High School Diploma</v>
      </c>
      <c r="C2397" s="33">
        <f t="shared" si="150"/>
        <v>19000</v>
      </c>
      <c r="D2397" s="32" t="str">
        <f>VLOOKUP(L2397,'Tables to Convert'!$E$3:$F$7,2,FALSE)</f>
        <v>White</v>
      </c>
      <c r="E2397" s="32" t="str">
        <f>VLOOKUP(M2397,'Tables to Convert'!$H$3:$I$5,2,FALSE)</f>
        <v>Female</v>
      </c>
      <c r="F2397" s="32" t="str">
        <f>VLOOKUP(N2397,'Tables to Convert'!$K$3:$L$8,2,FALSE)</f>
        <v>Illinois</v>
      </c>
      <c r="G2397" s="40">
        <f t="shared" si="151"/>
        <v>40</v>
      </c>
      <c r="H2397" s="34">
        <f t="shared" si="152"/>
        <v>2</v>
      </c>
      <c r="I2397" s="12">
        <v>50</v>
      </c>
      <c r="J2397" s="12">
        <v>40</v>
      </c>
      <c r="K2397" s="12">
        <v>39</v>
      </c>
      <c r="L2397" s="12">
        <v>1</v>
      </c>
      <c r="M2397" s="12">
        <v>2</v>
      </c>
      <c r="N2397" s="12">
        <v>33</v>
      </c>
      <c r="O2397" s="12">
        <v>2</v>
      </c>
      <c r="P2397" s="26">
        <v>19000</v>
      </c>
      <c r="Q2397" s="28">
        <v>127038215</v>
      </c>
      <c r="R2397"/>
      <c r="S2397"/>
    </row>
    <row r="2398" spans="1:19">
      <c r="A2398" s="31">
        <f t="shared" si="149"/>
        <v>40</v>
      </c>
      <c r="B2398" s="32" t="str">
        <f>VLOOKUP(K2398,'Tables to Convert'!$B$4:$C$19,2,FALSE)</f>
        <v>High School Diploma</v>
      </c>
      <c r="C2398" s="33">
        <f t="shared" si="150"/>
        <v>30000</v>
      </c>
      <c r="D2398" s="32" t="str">
        <f>VLOOKUP(L2398,'Tables to Convert'!$E$3:$F$7,2,FALSE)</f>
        <v>White</v>
      </c>
      <c r="E2398" s="32" t="str">
        <f>VLOOKUP(M2398,'Tables to Convert'!$H$3:$I$5,2,FALSE)</f>
        <v>Female</v>
      </c>
      <c r="F2398" s="32" t="str">
        <f>VLOOKUP(N2398,'Tables to Convert'!$K$3:$L$8,2,FALSE)</f>
        <v>Illinois</v>
      </c>
      <c r="G2398" s="40">
        <f t="shared" si="151"/>
        <v>23</v>
      </c>
      <c r="H2398" s="34">
        <f t="shared" si="152"/>
        <v>1</v>
      </c>
      <c r="I2398" s="12">
        <v>40</v>
      </c>
      <c r="J2398" s="12">
        <v>23</v>
      </c>
      <c r="K2398" s="12">
        <v>39</v>
      </c>
      <c r="L2398" s="12">
        <v>1</v>
      </c>
      <c r="M2398" s="12">
        <v>2</v>
      </c>
      <c r="N2398" s="12">
        <v>33</v>
      </c>
      <c r="O2398" s="12">
        <v>1</v>
      </c>
      <c r="P2398" s="26">
        <v>30000</v>
      </c>
      <c r="Q2398" s="28">
        <v>646453630</v>
      </c>
      <c r="R2398"/>
      <c r="S2398"/>
    </row>
    <row r="2399" spans="1:19">
      <c r="A2399" s="31">
        <f t="shared" si="149"/>
        <v>50</v>
      </c>
      <c r="B2399" s="32" t="str">
        <f>VLOOKUP(K2399,'Tables to Convert'!$B$4:$C$19,2,FALSE)</f>
        <v>Some College</v>
      </c>
      <c r="C2399" s="33">
        <f t="shared" si="150"/>
        <v>25000</v>
      </c>
      <c r="D2399" s="32" t="str">
        <f>VLOOKUP(L2399,'Tables to Convert'!$E$3:$F$7,2,FALSE)</f>
        <v>White</v>
      </c>
      <c r="E2399" s="32" t="str">
        <f>VLOOKUP(M2399,'Tables to Convert'!$H$3:$I$5,2,FALSE)</f>
        <v>Male</v>
      </c>
      <c r="F2399" s="32" t="str">
        <f>VLOOKUP(N2399,'Tables to Convert'!$K$3:$L$8,2,FALSE)</f>
        <v>Illinois</v>
      </c>
      <c r="G2399" s="40">
        <f t="shared" si="151"/>
        <v>24</v>
      </c>
      <c r="H2399" s="34">
        <f t="shared" si="152"/>
        <v>1</v>
      </c>
      <c r="I2399" s="12">
        <v>50</v>
      </c>
      <c r="J2399" s="12">
        <v>24</v>
      </c>
      <c r="K2399" s="12">
        <v>40</v>
      </c>
      <c r="L2399" s="12">
        <v>1</v>
      </c>
      <c r="M2399" s="12">
        <v>1</v>
      </c>
      <c r="N2399" s="12">
        <v>33</v>
      </c>
      <c r="O2399" s="12">
        <v>1</v>
      </c>
      <c r="P2399" s="26">
        <v>25000</v>
      </c>
      <c r="Q2399" s="28">
        <v>505851865</v>
      </c>
      <c r="R2399"/>
      <c r="S2399"/>
    </row>
    <row r="2400" spans="1:19">
      <c r="A2400" s="31">
        <f t="shared" si="149"/>
        <v>0</v>
      </c>
      <c r="B2400" s="32" t="str">
        <f>VLOOKUP(K2400,'Tables to Convert'!$B$4:$C$19,2,FALSE)</f>
        <v>High School Diploma</v>
      </c>
      <c r="C2400" s="33">
        <f t="shared" si="150"/>
        <v>0</v>
      </c>
      <c r="D2400" s="32" t="str">
        <f>VLOOKUP(L2400,'Tables to Convert'!$E$3:$F$7,2,FALSE)</f>
        <v>White</v>
      </c>
      <c r="E2400" s="32" t="str">
        <f>VLOOKUP(M2400,'Tables to Convert'!$H$3:$I$5,2,FALSE)</f>
        <v>Male</v>
      </c>
      <c r="F2400" s="32" t="str">
        <f>VLOOKUP(N2400,'Tables to Convert'!$K$3:$L$8,2,FALSE)</f>
        <v>Illinois</v>
      </c>
      <c r="G2400" s="40">
        <f t="shared" si="151"/>
        <v>40</v>
      </c>
      <c r="H2400" s="34">
        <f t="shared" si="152"/>
        <v>1</v>
      </c>
      <c r="I2400" s="12">
        <v>0</v>
      </c>
      <c r="J2400" s="12">
        <v>40</v>
      </c>
      <c r="K2400" s="12">
        <v>39</v>
      </c>
      <c r="L2400" s="12">
        <v>1</v>
      </c>
      <c r="M2400" s="12">
        <v>1</v>
      </c>
      <c r="N2400" s="12">
        <v>33</v>
      </c>
      <c r="O2400" s="12">
        <v>1</v>
      </c>
      <c r="P2400" s="26">
        <v>0</v>
      </c>
      <c r="Q2400" s="28">
        <v>585873814</v>
      </c>
      <c r="R2400"/>
      <c r="S2400"/>
    </row>
    <row r="2401" spans="1:19">
      <c r="A2401" s="31">
        <f t="shared" si="149"/>
        <v>60</v>
      </c>
      <c r="B2401" s="32" t="str">
        <f>VLOOKUP(K2401,'Tables to Convert'!$B$4:$C$19,2,FALSE)</f>
        <v>Bachelors</v>
      </c>
      <c r="C2401" s="33">
        <f t="shared" si="150"/>
        <v>73500</v>
      </c>
      <c r="D2401" s="32" t="str">
        <f>VLOOKUP(L2401,'Tables to Convert'!$E$3:$F$7,2,FALSE)</f>
        <v>White</v>
      </c>
      <c r="E2401" s="32" t="str">
        <f>VLOOKUP(M2401,'Tables to Convert'!$H$3:$I$5,2,FALSE)</f>
        <v>Male</v>
      </c>
      <c r="F2401" s="32" t="str">
        <f>VLOOKUP(N2401,'Tables to Convert'!$K$3:$L$8,2,FALSE)</f>
        <v>Illinois</v>
      </c>
      <c r="G2401" s="40">
        <f t="shared" si="151"/>
        <v>51</v>
      </c>
      <c r="H2401" s="34">
        <f t="shared" si="152"/>
        <v>1</v>
      </c>
      <c r="I2401" s="12">
        <v>60</v>
      </c>
      <c r="J2401" s="12">
        <v>51</v>
      </c>
      <c r="K2401" s="12">
        <v>44</v>
      </c>
      <c r="L2401" s="12">
        <v>1</v>
      </c>
      <c r="M2401" s="12">
        <v>1</v>
      </c>
      <c r="N2401" s="12">
        <v>33</v>
      </c>
      <c r="O2401" s="12">
        <v>1</v>
      </c>
      <c r="P2401" s="26">
        <v>73500</v>
      </c>
      <c r="Q2401" s="28">
        <v>879147430</v>
      </c>
      <c r="R2401"/>
      <c r="S2401"/>
    </row>
    <row r="2402" spans="1:19">
      <c r="A2402" s="31">
        <f t="shared" si="149"/>
        <v>60</v>
      </c>
      <c r="B2402" s="32" t="str">
        <f>VLOOKUP(K2402,'Tables to Convert'!$B$4:$C$19,2,FALSE)</f>
        <v>Some College</v>
      </c>
      <c r="C2402" s="33">
        <f t="shared" si="150"/>
        <v>21000</v>
      </c>
      <c r="D2402" s="32" t="str">
        <f>VLOOKUP(L2402,'Tables to Convert'!$E$3:$F$7,2,FALSE)</f>
        <v>White</v>
      </c>
      <c r="E2402" s="32" t="str">
        <f>VLOOKUP(M2402,'Tables to Convert'!$H$3:$I$5,2,FALSE)</f>
        <v>Female</v>
      </c>
      <c r="F2402" s="32" t="str">
        <f>VLOOKUP(N2402,'Tables to Convert'!$K$3:$L$8,2,FALSE)</f>
        <v>Illinois</v>
      </c>
      <c r="G2402" s="40">
        <f t="shared" si="151"/>
        <v>51</v>
      </c>
      <c r="H2402" s="34">
        <f t="shared" si="152"/>
        <v>1</v>
      </c>
      <c r="I2402" s="12">
        <v>60</v>
      </c>
      <c r="J2402" s="12">
        <v>51</v>
      </c>
      <c r="K2402" s="12">
        <v>43</v>
      </c>
      <c r="L2402" s="12">
        <v>1</v>
      </c>
      <c r="M2402" s="12">
        <v>2</v>
      </c>
      <c r="N2402" s="12">
        <v>33</v>
      </c>
      <c r="O2402" s="12">
        <v>1</v>
      </c>
      <c r="P2402" s="26">
        <v>21000</v>
      </c>
      <c r="Q2402" s="28">
        <v>266848015</v>
      </c>
      <c r="R2402"/>
      <c r="S2402"/>
    </row>
    <row r="2403" spans="1:19">
      <c r="A2403" s="31">
        <f t="shared" si="149"/>
        <v>40</v>
      </c>
      <c r="B2403" s="32" t="str">
        <f>VLOOKUP(K2403,'Tables to Convert'!$B$4:$C$19,2,FALSE)</f>
        <v>High School Diploma</v>
      </c>
      <c r="C2403" s="33">
        <f t="shared" si="150"/>
        <v>18720</v>
      </c>
      <c r="D2403" s="32" t="str">
        <f>VLOOKUP(L2403,'Tables to Convert'!$E$3:$F$7,2,FALSE)</f>
        <v>White</v>
      </c>
      <c r="E2403" s="32" t="str">
        <f>VLOOKUP(M2403,'Tables to Convert'!$H$3:$I$5,2,FALSE)</f>
        <v>Male</v>
      </c>
      <c r="F2403" s="32" t="str">
        <f>VLOOKUP(N2403,'Tables to Convert'!$K$3:$L$8,2,FALSE)</f>
        <v>Illinois</v>
      </c>
      <c r="G2403" s="40">
        <f t="shared" si="151"/>
        <v>23</v>
      </c>
      <c r="H2403" s="34">
        <f t="shared" si="152"/>
        <v>5</v>
      </c>
      <c r="I2403" s="12">
        <v>40</v>
      </c>
      <c r="J2403" s="12">
        <v>23</v>
      </c>
      <c r="K2403" s="12">
        <v>39</v>
      </c>
      <c r="L2403" s="12">
        <v>1</v>
      </c>
      <c r="M2403" s="12">
        <v>1</v>
      </c>
      <c r="N2403" s="12">
        <v>33</v>
      </c>
      <c r="O2403" s="12">
        <v>5</v>
      </c>
      <c r="P2403" s="26">
        <v>18720</v>
      </c>
      <c r="Q2403" s="28">
        <v>148633033</v>
      </c>
      <c r="R2403"/>
      <c r="S2403"/>
    </row>
    <row r="2404" spans="1:19">
      <c r="A2404" s="31">
        <f t="shared" si="149"/>
        <v>0</v>
      </c>
      <c r="B2404" s="32" t="str">
        <f>VLOOKUP(K2404,'Tables to Convert'!$B$4:$C$19,2,FALSE)</f>
        <v>High School Diploma</v>
      </c>
      <c r="C2404" s="33">
        <f t="shared" si="150"/>
        <v>16700</v>
      </c>
      <c r="D2404" s="32" t="str">
        <f>VLOOKUP(L2404,'Tables to Convert'!$E$3:$F$7,2,FALSE)</f>
        <v>Black</v>
      </c>
      <c r="E2404" s="32" t="str">
        <f>VLOOKUP(M2404,'Tables to Convert'!$H$3:$I$5,2,FALSE)</f>
        <v>Female</v>
      </c>
      <c r="F2404" s="32" t="str">
        <f>VLOOKUP(N2404,'Tables to Convert'!$K$3:$L$8,2,FALSE)</f>
        <v>Illinois</v>
      </c>
      <c r="G2404" s="40">
        <f t="shared" si="151"/>
        <v>24</v>
      </c>
      <c r="H2404" s="34">
        <f t="shared" si="152"/>
        <v>1</v>
      </c>
      <c r="I2404" s="12">
        <v>0</v>
      </c>
      <c r="J2404" s="12">
        <v>24</v>
      </c>
      <c r="K2404" s="12">
        <v>39</v>
      </c>
      <c r="L2404" s="12">
        <v>2</v>
      </c>
      <c r="M2404" s="12">
        <v>2</v>
      </c>
      <c r="N2404" s="12">
        <v>33</v>
      </c>
      <c r="O2404" s="12">
        <v>1</v>
      </c>
      <c r="P2404" s="26">
        <v>16700</v>
      </c>
      <c r="Q2404" s="28">
        <v>456978645</v>
      </c>
      <c r="R2404"/>
      <c r="S2404"/>
    </row>
    <row r="2405" spans="1:19">
      <c r="A2405" s="31">
        <f t="shared" si="149"/>
        <v>50</v>
      </c>
      <c r="B2405" s="32" t="str">
        <f>VLOOKUP(K2405,'Tables to Convert'!$B$4:$C$19,2,FALSE)</f>
        <v>Some College</v>
      </c>
      <c r="C2405" s="33">
        <f t="shared" si="150"/>
        <v>52000</v>
      </c>
      <c r="D2405" s="32" t="str">
        <f>VLOOKUP(L2405,'Tables to Convert'!$E$3:$F$7,2,FALSE)</f>
        <v>White</v>
      </c>
      <c r="E2405" s="32" t="str">
        <f>VLOOKUP(M2405,'Tables to Convert'!$H$3:$I$5,2,FALSE)</f>
        <v>Male</v>
      </c>
      <c r="F2405" s="32" t="str">
        <f>VLOOKUP(N2405,'Tables to Convert'!$K$3:$L$8,2,FALSE)</f>
        <v>Illinois</v>
      </c>
      <c r="G2405" s="40">
        <f t="shared" si="151"/>
        <v>50</v>
      </c>
      <c r="H2405" s="34">
        <f t="shared" si="152"/>
        <v>8</v>
      </c>
      <c r="I2405" s="12">
        <v>50</v>
      </c>
      <c r="J2405" s="12">
        <v>50</v>
      </c>
      <c r="K2405" s="12">
        <v>40</v>
      </c>
      <c r="L2405" s="12">
        <v>1</v>
      </c>
      <c r="M2405" s="12">
        <v>1</v>
      </c>
      <c r="N2405" s="12">
        <v>33</v>
      </c>
      <c r="O2405" s="12">
        <v>8</v>
      </c>
      <c r="P2405" s="26">
        <v>52000</v>
      </c>
      <c r="Q2405" s="28">
        <v>109668207</v>
      </c>
      <c r="R2405"/>
      <c r="S2405"/>
    </row>
    <row r="2406" spans="1:19">
      <c r="A2406" s="31">
        <f t="shared" si="149"/>
        <v>0</v>
      </c>
      <c r="B2406" s="32" t="str">
        <f>VLOOKUP(K2406,'Tables to Convert'!$B$4:$C$19,2,FALSE)</f>
        <v>Some College</v>
      </c>
      <c r="C2406" s="33">
        <f t="shared" si="150"/>
        <v>18560</v>
      </c>
      <c r="D2406" s="32" t="str">
        <f>VLOOKUP(L2406,'Tables to Convert'!$E$3:$F$7,2,FALSE)</f>
        <v>White</v>
      </c>
      <c r="E2406" s="32" t="str">
        <f>VLOOKUP(M2406,'Tables to Convert'!$H$3:$I$5,2,FALSE)</f>
        <v>Female</v>
      </c>
      <c r="F2406" s="32" t="str">
        <f>VLOOKUP(N2406,'Tables to Convert'!$K$3:$L$8,2,FALSE)</f>
        <v>Illinois</v>
      </c>
      <c r="G2406" s="40">
        <f t="shared" si="151"/>
        <v>47</v>
      </c>
      <c r="H2406" s="34">
        <f t="shared" si="152"/>
        <v>8</v>
      </c>
      <c r="I2406" s="12">
        <v>0</v>
      </c>
      <c r="J2406" s="12">
        <v>47</v>
      </c>
      <c r="K2406" s="12">
        <v>40</v>
      </c>
      <c r="L2406" s="12">
        <v>1</v>
      </c>
      <c r="M2406" s="12">
        <v>2</v>
      </c>
      <c r="N2406" s="12">
        <v>33</v>
      </c>
      <c r="O2406" s="12">
        <v>8</v>
      </c>
      <c r="P2406" s="26">
        <v>18560</v>
      </c>
      <c r="Q2406" s="28">
        <v>919253363</v>
      </c>
      <c r="R2406"/>
      <c r="S2406"/>
    </row>
    <row r="2407" spans="1:19">
      <c r="A2407" s="31">
        <f t="shared" si="149"/>
        <v>0</v>
      </c>
      <c r="B2407" s="32" t="str">
        <f>VLOOKUP(K2407,'Tables to Convert'!$B$4:$C$19,2,FALSE)</f>
        <v>High School Diploma</v>
      </c>
      <c r="C2407" s="33">
        <f t="shared" si="150"/>
        <v>29000</v>
      </c>
      <c r="D2407" s="32" t="str">
        <f>VLOOKUP(L2407,'Tables to Convert'!$E$3:$F$7,2,FALSE)</f>
        <v>White</v>
      </c>
      <c r="E2407" s="32" t="str">
        <f>VLOOKUP(M2407,'Tables to Convert'!$H$3:$I$5,2,FALSE)</f>
        <v>Male</v>
      </c>
      <c r="F2407" s="32" t="str">
        <f>VLOOKUP(N2407,'Tables to Convert'!$K$3:$L$8,2,FALSE)</f>
        <v>Illinois</v>
      </c>
      <c r="G2407" s="40">
        <f t="shared" si="151"/>
        <v>34</v>
      </c>
      <c r="H2407" s="34">
        <f t="shared" si="152"/>
        <v>7</v>
      </c>
      <c r="I2407" s="12">
        <v>0</v>
      </c>
      <c r="J2407" s="12">
        <v>34</v>
      </c>
      <c r="K2407" s="12">
        <v>39</v>
      </c>
      <c r="L2407" s="12">
        <v>1</v>
      </c>
      <c r="M2407" s="12">
        <v>1</v>
      </c>
      <c r="N2407" s="12">
        <v>33</v>
      </c>
      <c r="O2407" s="12">
        <v>7</v>
      </c>
      <c r="P2407" s="26">
        <v>29000</v>
      </c>
      <c r="Q2407" s="28">
        <v>615726852</v>
      </c>
      <c r="R2407"/>
      <c r="S2407"/>
    </row>
    <row r="2408" spans="1:19">
      <c r="A2408" s="31">
        <f t="shared" si="149"/>
        <v>40</v>
      </c>
      <c r="B2408" s="32" t="str">
        <f>VLOOKUP(K2408,'Tables to Convert'!$B$4:$C$19,2,FALSE)</f>
        <v>Some College</v>
      </c>
      <c r="C2408" s="33">
        <f t="shared" si="150"/>
        <v>33000</v>
      </c>
      <c r="D2408" s="32" t="str">
        <f>VLOOKUP(L2408,'Tables to Convert'!$E$3:$F$7,2,FALSE)</f>
        <v>White</v>
      </c>
      <c r="E2408" s="32" t="str">
        <f>VLOOKUP(M2408,'Tables to Convert'!$H$3:$I$5,2,FALSE)</f>
        <v>Female</v>
      </c>
      <c r="F2408" s="32" t="str">
        <f>VLOOKUP(N2408,'Tables to Convert'!$K$3:$L$8,2,FALSE)</f>
        <v>Illinois</v>
      </c>
      <c r="G2408" s="40">
        <f t="shared" si="151"/>
        <v>31</v>
      </c>
      <c r="H2408" s="34">
        <f t="shared" si="152"/>
        <v>7</v>
      </c>
      <c r="I2408" s="12">
        <v>40</v>
      </c>
      <c r="J2408" s="12">
        <v>31</v>
      </c>
      <c r="K2408" s="12">
        <v>41</v>
      </c>
      <c r="L2408" s="12">
        <v>1</v>
      </c>
      <c r="M2408" s="12">
        <v>2</v>
      </c>
      <c r="N2408" s="12">
        <v>33</v>
      </c>
      <c r="O2408" s="12">
        <v>7</v>
      </c>
      <c r="P2408" s="26">
        <v>33000</v>
      </c>
      <c r="Q2408" s="28">
        <v>461434129</v>
      </c>
      <c r="R2408"/>
      <c r="S2408"/>
    </row>
    <row r="2409" spans="1:19">
      <c r="A2409" s="31">
        <f t="shared" si="149"/>
        <v>40</v>
      </c>
      <c r="B2409" s="32" t="str">
        <f>VLOOKUP(K2409,'Tables to Convert'!$B$4:$C$19,2,FALSE)</f>
        <v>High School Diploma</v>
      </c>
      <c r="C2409" s="33">
        <f t="shared" si="150"/>
        <v>13000</v>
      </c>
      <c r="D2409" s="32" t="str">
        <f>VLOOKUP(L2409,'Tables to Convert'!$E$3:$F$7,2,FALSE)</f>
        <v>Black</v>
      </c>
      <c r="E2409" s="32" t="str">
        <f>VLOOKUP(M2409,'Tables to Convert'!$H$3:$I$5,2,FALSE)</f>
        <v>Male</v>
      </c>
      <c r="F2409" s="32" t="str">
        <f>VLOOKUP(N2409,'Tables to Convert'!$K$3:$L$8,2,FALSE)</f>
        <v>Illinois</v>
      </c>
      <c r="G2409" s="40">
        <f t="shared" si="151"/>
        <v>40</v>
      </c>
      <c r="H2409" s="34">
        <f t="shared" si="152"/>
        <v>6</v>
      </c>
      <c r="I2409" s="12">
        <v>40</v>
      </c>
      <c r="J2409" s="12">
        <v>40</v>
      </c>
      <c r="K2409" s="12">
        <v>39</v>
      </c>
      <c r="L2409" s="12">
        <v>2</v>
      </c>
      <c r="M2409" s="12">
        <v>1</v>
      </c>
      <c r="N2409" s="12">
        <v>33</v>
      </c>
      <c r="O2409" s="12">
        <v>6</v>
      </c>
      <c r="P2409" s="26">
        <v>13000</v>
      </c>
      <c r="Q2409" s="28">
        <v>958122453</v>
      </c>
      <c r="R2409"/>
      <c r="S2409"/>
    </row>
    <row r="2410" spans="1:19">
      <c r="A2410" s="31">
        <f t="shared" si="149"/>
        <v>40</v>
      </c>
      <c r="B2410" s="32" t="str">
        <f>VLOOKUP(K2410,'Tables to Convert'!$B$4:$C$19,2,FALSE)</f>
        <v>11th Grade</v>
      </c>
      <c r="C2410" s="33">
        <f t="shared" si="150"/>
        <v>3000</v>
      </c>
      <c r="D2410" s="32" t="str">
        <f>VLOOKUP(L2410,'Tables to Convert'!$E$3:$F$7,2,FALSE)</f>
        <v>Black</v>
      </c>
      <c r="E2410" s="32" t="str">
        <f>VLOOKUP(M2410,'Tables to Convert'!$H$3:$I$5,2,FALSE)</f>
        <v>Female</v>
      </c>
      <c r="F2410" s="32" t="str">
        <f>VLOOKUP(N2410,'Tables to Convert'!$K$3:$L$8,2,FALSE)</f>
        <v>Illinois</v>
      </c>
      <c r="G2410" s="40">
        <f t="shared" si="151"/>
        <v>23</v>
      </c>
      <c r="H2410" s="34">
        <f t="shared" si="152"/>
        <v>5</v>
      </c>
      <c r="I2410" s="12">
        <v>40</v>
      </c>
      <c r="J2410" s="12">
        <v>23</v>
      </c>
      <c r="K2410" s="12">
        <v>37</v>
      </c>
      <c r="L2410" s="12">
        <v>2</v>
      </c>
      <c r="M2410" s="12">
        <v>2</v>
      </c>
      <c r="N2410" s="12">
        <v>33</v>
      </c>
      <c r="O2410" s="12">
        <v>5</v>
      </c>
      <c r="P2410" s="26">
        <v>3000</v>
      </c>
      <c r="Q2410" s="28">
        <v>451210750</v>
      </c>
      <c r="R2410"/>
      <c r="S2410"/>
    </row>
    <row r="2411" spans="1:19">
      <c r="A2411" s="31">
        <f t="shared" si="149"/>
        <v>0</v>
      </c>
      <c r="B2411" s="32" t="str">
        <f>VLOOKUP(K2411,'Tables to Convert'!$B$4:$C$19,2,FALSE)</f>
        <v>High School Diploma</v>
      </c>
      <c r="C2411" s="33">
        <f t="shared" si="150"/>
        <v>40000</v>
      </c>
      <c r="D2411" s="32" t="str">
        <f>VLOOKUP(L2411,'Tables to Convert'!$E$3:$F$7,2,FALSE)</f>
        <v>White</v>
      </c>
      <c r="E2411" s="32" t="str">
        <f>VLOOKUP(M2411,'Tables to Convert'!$H$3:$I$5,2,FALSE)</f>
        <v>Male</v>
      </c>
      <c r="F2411" s="32" t="str">
        <f>VLOOKUP(N2411,'Tables to Convert'!$K$3:$L$8,2,FALSE)</f>
        <v>Illinois</v>
      </c>
      <c r="G2411" s="40">
        <f t="shared" si="151"/>
        <v>36</v>
      </c>
      <c r="H2411" s="34">
        <f t="shared" si="152"/>
        <v>8</v>
      </c>
      <c r="I2411" s="12">
        <v>0</v>
      </c>
      <c r="J2411" s="12">
        <v>36</v>
      </c>
      <c r="K2411" s="12">
        <v>39</v>
      </c>
      <c r="L2411" s="12">
        <v>1</v>
      </c>
      <c r="M2411" s="12">
        <v>1</v>
      </c>
      <c r="N2411" s="12">
        <v>33</v>
      </c>
      <c r="O2411" s="12">
        <v>8</v>
      </c>
      <c r="P2411" s="26">
        <v>40000</v>
      </c>
      <c r="Q2411" s="28">
        <v>589341395</v>
      </c>
      <c r="R2411"/>
      <c r="S2411"/>
    </row>
    <row r="2412" spans="1:19">
      <c r="A2412" s="31">
        <f t="shared" si="149"/>
        <v>0</v>
      </c>
      <c r="B2412" s="32" t="str">
        <f>VLOOKUP(K2412,'Tables to Convert'!$B$4:$C$19,2,FALSE)</f>
        <v>High School Diploma</v>
      </c>
      <c r="C2412" s="33">
        <f t="shared" si="150"/>
        <v>8000</v>
      </c>
      <c r="D2412" s="32" t="str">
        <f>VLOOKUP(L2412,'Tables to Convert'!$E$3:$F$7,2,FALSE)</f>
        <v>White</v>
      </c>
      <c r="E2412" s="32" t="str">
        <f>VLOOKUP(M2412,'Tables to Convert'!$H$3:$I$5,2,FALSE)</f>
        <v>Female</v>
      </c>
      <c r="F2412" s="32" t="str">
        <f>VLOOKUP(N2412,'Tables to Convert'!$K$3:$L$8,2,FALSE)</f>
        <v>Illinois</v>
      </c>
      <c r="G2412" s="40">
        <f t="shared" si="151"/>
        <v>41</v>
      </c>
      <c r="H2412" s="34">
        <f t="shared" si="152"/>
        <v>8</v>
      </c>
      <c r="I2412" s="12">
        <v>0</v>
      </c>
      <c r="J2412" s="12">
        <v>41</v>
      </c>
      <c r="K2412" s="12">
        <v>39</v>
      </c>
      <c r="L2412" s="12">
        <v>1</v>
      </c>
      <c r="M2412" s="12">
        <v>2</v>
      </c>
      <c r="N2412" s="12">
        <v>33</v>
      </c>
      <c r="O2412" s="12">
        <v>8</v>
      </c>
      <c r="P2412" s="26">
        <v>8000</v>
      </c>
      <c r="Q2412" s="28">
        <v>352726261</v>
      </c>
      <c r="R2412"/>
      <c r="S2412"/>
    </row>
    <row r="2413" spans="1:19">
      <c r="A2413" s="31">
        <f t="shared" si="149"/>
        <v>40</v>
      </c>
      <c r="B2413" s="32" t="str">
        <f>VLOOKUP(K2413,'Tables to Convert'!$B$4:$C$19,2,FALSE)</f>
        <v>High School Diploma</v>
      </c>
      <c r="C2413" s="33">
        <f t="shared" si="150"/>
        <v>30000</v>
      </c>
      <c r="D2413" s="32" t="str">
        <f>VLOOKUP(L2413,'Tables to Convert'!$E$3:$F$7,2,FALSE)</f>
        <v>White</v>
      </c>
      <c r="E2413" s="32" t="str">
        <f>VLOOKUP(M2413,'Tables to Convert'!$H$3:$I$5,2,FALSE)</f>
        <v>Female</v>
      </c>
      <c r="F2413" s="32" t="str">
        <f>VLOOKUP(N2413,'Tables to Convert'!$K$3:$L$8,2,FALSE)</f>
        <v>Illinois</v>
      </c>
      <c r="G2413" s="40">
        <f t="shared" si="151"/>
        <v>49</v>
      </c>
      <c r="H2413" s="34">
        <f t="shared" si="152"/>
        <v>3</v>
      </c>
      <c r="I2413" s="12">
        <v>40</v>
      </c>
      <c r="J2413" s="12">
        <v>49</v>
      </c>
      <c r="K2413" s="12">
        <v>39</v>
      </c>
      <c r="L2413" s="12">
        <v>1</v>
      </c>
      <c r="M2413" s="12">
        <v>2</v>
      </c>
      <c r="N2413" s="12">
        <v>33</v>
      </c>
      <c r="O2413" s="12">
        <v>3</v>
      </c>
      <c r="P2413" s="26">
        <v>30000</v>
      </c>
      <c r="Q2413" s="28">
        <v>230138421</v>
      </c>
      <c r="R2413"/>
      <c r="S2413"/>
    </row>
    <row r="2414" spans="1:19">
      <c r="A2414" s="31">
        <f t="shared" si="149"/>
        <v>40</v>
      </c>
      <c r="B2414" s="32" t="str">
        <f>VLOOKUP(K2414,'Tables to Convert'!$B$4:$C$19,2,FALSE)</f>
        <v>Some College</v>
      </c>
      <c r="C2414" s="33">
        <f t="shared" si="150"/>
        <v>47000</v>
      </c>
      <c r="D2414" s="32" t="str">
        <f>VLOOKUP(L2414,'Tables to Convert'!$E$3:$F$7,2,FALSE)</f>
        <v>White</v>
      </c>
      <c r="E2414" s="32" t="str">
        <f>VLOOKUP(M2414,'Tables to Convert'!$H$3:$I$5,2,FALSE)</f>
        <v>Female</v>
      </c>
      <c r="F2414" s="32" t="str">
        <f>VLOOKUP(N2414,'Tables to Convert'!$K$3:$L$8,2,FALSE)</f>
        <v>Illinois</v>
      </c>
      <c r="G2414" s="40">
        <f t="shared" si="151"/>
        <v>26</v>
      </c>
      <c r="H2414" s="34">
        <f t="shared" si="152"/>
        <v>3</v>
      </c>
      <c r="I2414" s="12">
        <v>40</v>
      </c>
      <c r="J2414" s="12">
        <v>26</v>
      </c>
      <c r="K2414" s="12">
        <v>43</v>
      </c>
      <c r="L2414" s="12">
        <v>1</v>
      </c>
      <c r="M2414" s="12">
        <v>2</v>
      </c>
      <c r="N2414" s="12">
        <v>33</v>
      </c>
      <c r="O2414" s="12">
        <v>3</v>
      </c>
      <c r="P2414" s="26">
        <v>47000</v>
      </c>
      <c r="Q2414" s="28">
        <v>955822418</v>
      </c>
      <c r="R2414"/>
      <c r="S2414"/>
    </row>
    <row r="2415" spans="1:19">
      <c r="A2415" s="31">
        <f t="shared" si="149"/>
        <v>44</v>
      </c>
      <c r="B2415" s="32" t="str">
        <f>VLOOKUP(K2415,'Tables to Convert'!$B$4:$C$19,2,FALSE)</f>
        <v>Some College</v>
      </c>
      <c r="C2415" s="33">
        <f t="shared" si="150"/>
        <v>10000</v>
      </c>
      <c r="D2415" s="32" t="str">
        <f>VLOOKUP(L2415,'Tables to Convert'!$E$3:$F$7,2,FALSE)</f>
        <v>White</v>
      </c>
      <c r="E2415" s="32" t="str">
        <f>VLOOKUP(M2415,'Tables to Convert'!$H$3:$I$5,2,FALSE)</f>
        <v>Male</v>
      </c>
      <c r="F2415" s="32" t="str">
        <f>VLOOKUP(N2415,'Tables to Convert'!$K$3:$L$8,2,FALSE)</f>
        <v>Illinois</v>
      </c>
      <c r="G2415" s="40">
        <f t="shared" si="151"/>
        <v>27</v>
      </c>
      <c r="H2415" s="34">
        <f t="shared" si="152"/>
        <v>3</v>
      </c>
      <c r="I2415" s="12">
        <v>44</v>
      </c>
      <c r="J2415" s="12">
        <v>27</v>
      </c>
      <c r="K2415" s="12">
        <v>43</v>
      </c>
      <c r="L2415" s="12">
        <v>1</v>
      </c>
      <c r="M2415" s="12">
        <v>1</v>
      </c>
      <c r="N2415" s="12">
        <v>33</v>
      </c>
      <c r="O2415" s="12">
        <v>3</v>
      </c>
      <c r="P2415" s="26">
        <v>10000</v>
      </c>
      <c r="Q2415" s="28">
        <v>848688590</v>
      </c>
      <c r="R2415"/>
      <c r="S2415"/>
    </row>
    <row r="2416" spans="1:19">
      <c r="A2416" s="31">
        <f t="shared" si="149"/>
        <v>0</v>
      </c>
      <c r="B2416" s="32" t="str">
        <f>VLOOKUP(K2416,'Tables to Convert'!$B$4:$C$19,2,FALSE)</f>
        <v>High School Diploma</v>
      </c>
      <c r="C2416" s="33">
        <f t="shared" si="150"/>
        <v>32000</v>
      </c>
      <c r="D2416" s="32" t="str">
        <f>VLOOKUP(L2416,'Tables to Convert'!$E$3:$F$7,2,FALSE)</f>
        <v>White</v>
      </c>
      <c r="E2416" s="32" t="str">
        <f>VLOOKUP(M2416,'Tables to Convert'!$H$3:$I$5,2,FALSE)</f>
        <v>Male</v>
      </c>
      <c r="F2416" s="32" t="str">
        <f>VLOOKUP(N2416,'Tables to Convert'!$K$3:$L$8,2,FALSE)</f>
        <v>Illinois</v>
      </c>
      <c r="G2416" s="40">
        <f t="shared" si="151"/>
        <v>37</v>
      </c>
      <c r="H2416" s="34">
        <f t="shared" si="152"/>
        <v>2</v>
      </c>
      <c r="I2416" s="12">
        <v>0</v>
      </c>
      <c r="J2416" s="12">
        <v>37</v>
      </c>
      <c r="K2416" s="12">
        <v>39</v>
      </c>
      <c r="L2416" s="12">
        <v>1</v>
      </c>
      <c r="M2416" s="12">
        <v>1</v>
      </c>
      <c r="N2416" s="12">
        <v>33</v>
      </c>
      <c r="O2416" s="12">
        <v>2</v>
      </c>
      <c r="P2416" s="26">
        <v>32000</v>
      </c>
      <c r="Q2416" s="28">
        <v>168231107</v>
      </c>
      <c r="R2416"/>
      <c r="S2416"/>
    </row>
    <row r="2417" spans="1:19">
      <c r="A2417" s="31">
        <f t="shared" si="149"/>
        <v>40</v>
      </c>
      <c r="B2417" s="32" t="str">
        <f>VLOOKUP(K2417,'Tables to Convert'!$B$4:$C$19,2,FALSE)</f>
        <v>10th Grade</v>
      </c>
      <c r="C2417" s="33">
        <f t="shared" si="150"/>
        <v>8000</v>
      </c>
      <c r="D2417" s="32" t="str">
        <f>VLOOKUP(L2417,'Tables to Convert'!$E$3:$F$7,2,FALSE)</f>
        <v>White</v>
      </c>
      <c r="E2417" s="32" t="str">
        <f>VLOOKUP(M2417,'Tables to Convert'!$H$3:$I$5,2,FALSE)</f>
        <v>Female</v>
      </c>
      <c r="F2417" s="32" t="str">
        <f>VLOOKUP(N2417,'Tables to Convert'!$K$3:$L$8,2,FALSE)</f>
        <v>Illinois</v>
      </c>
      <c r="G2417" s="40">
        <f t="shared" si="151"/>
        <v>39</v>
      </c>
      <c r="H2417" s="34">
        <f t="shared" si="152"/>
        <v>2</v>
      </c>
      <c r="I2417" s="12">
        <v>40</v>
      </c>
      <c r="J2417" s="12">
        <v>39</v>
      </c>
      <c r="K2417" s="12">
        <v>36</v>
      </c>
      <c r="L2417" s="12">
        <v>1</v>
      </c>
      <c r="M2417" s="12">
        <v>2</v>
      </c>
      <c r="N2417" s="12">
        <v>33</v>
      </c>
      <c r="O2417" s="12">
        <v>2</v>
      </c>
      <c r="P2417" s="26">
        <v>8000</v>
      </c>
      <c r="Q2417" s="28">
        <v>611334632</v>
      </c>
      <c r="R2417"/>
      <c r="S2417"/>
    </row>
    <row r="2418" spans="1:19">
      <c r="A2418" s="31">
        <f t="shared" si="149"/>
        <v>0</v>
      </c>
      <c r="B2418" s="32" t="str">
        <f>VLOOKUP(K2418,'Tables to Convert'!$B$4:$C$19,2,FALSE)</f>
        <v>Bachelors</v>
      </c>
      <c r="C2418" s="33">
        <f t="shared" si="150"/>
        <v>110000</v>
      </c>
      <c r="D2418" s="32" t="str">
        <f>VLOOKUP(L2418,'Tables to Convert'!$E$3:$F$7,2,FALSE)</f>
        <v>White</v>
      </c>
      <c r="E2418" s="32" t="str">
        <f>VLOOKUP(M2418,'Tables to Convert'!$H$3:$I$5,2,FALSE)</f>
        <v>Male</v>
      </c>
      <c r="F2418" s="32" t="str">
        <f>VLOOKUP(N2418,'Tables to Convert'!$K$3:$L$8,2,FALSE)</f>
        <v>Illinois</v>
      </c>
      <c r="G2418" s="40">
        <f t="shared" si="151"/>
        <v>36</v>
      </c>
      <c r="H2418" s="34">
        <f t="shared" si="152"/>
        <v>2</v>
      </c>
      <c r="I2418" s="12">
        <v>0</v>
      </c>
      <c r="J2418" s="12">
        <v>36</v>
      </c>
      <c r="K2418" s="12">
        <v>44</v>
      </c>
      <c r="L2418" s="12">
        <v>1</v>
      </c>
      <c r="M2418" s="12">
        <v>1</v>
      </c>
      <c r="N2418" s="12">
        <v>33</v>
      </c>
      <c r="O2418" s="12">
        <v>2</v>
      </c>
      <c r="P2418" s="26">
        <v>110000</v>
      </c>
      <c r="Q2418" s="28">
        <v>90849097</v>
      </c>
      <c r="R2418"/>
      <c r="S2418"/>
    </row>
    <row r="2419" spans="1:19">
      <c r="A2419" s="31">
        <f t="shared" si="149"/>
        <v>40</v>
      </c>
      <c r="B2419" s="32" t="str">
        <f>VLOOKUP(K2419,'Tables to Convert'!$B$4:$C$19,2,FALSE)</f>
        <v>11th Grade</v>
      </c>
      <c r="C2419" s="33">
        <f t="shared" si="150"/>
        <v>19000</v>
      </c>
      <c r="D2419" s="32" t="str">
        <f>VLOOKUP(L2419,'Tables to Convert'!$E$3:$F$7,2,FALSE)</f>
        <v>Hispanic</v>
      </c>
      <c r="E2419" s="32" t="str">
        <f>VLOOKUP(M2419,'Tables to Convert'!$H$3:$I$5,2,FALSE)</f>
        <v>Female</v>
      </c>
      <c r="F2419" s="32" t="str">
        <f>VLOOKUP(N2419,'Tables to Convert'!$K$3:$L$8,2,FALSE)</f>
        <v>Illinois</v>
      </c>
      <c r="G2419" s="40">
        <f t="shared" si="151"/>
        <v>36</v>
      </c>
      <c r="H2419" s="34">
        <f t="shared" si="152"/>
        <v>3</v>
      </c>
      <c r="I2419" s="12">
        <v>40</v>
      </c>
      <c r="J2419" s="12">
        <v>36</v>
      </c>
      <c r="K2419" s="12">
        <v>37</v>
      </c>
      <c r="L2419" s="12">
        <v>3</v>
      </c>
      <c r="M2419" s="12">
        <v>2</v>
      </c>
      <c r="N2419" s="12">
        <v>33</v>
      </c>
      <c r="O2419" s="12">
        <v>3</v>
      </c>
      <c r="P2419" s="26">
        <v>19000</v>
      </c>
      <c r="Q2419" s="28">
        <v>247742490</v>
      </c>
      <c r="R2419"/>
      <c r="S2419"/>
    </row>
    <row r="2420" spans="1:19">
      <c r="A2420" s="31">
        <f t="shared" si="149"/>
        <v>0</v>
      </c>
      <c r="B2420" s="32" t="str">
        <f>VLOOKUP(K2420,'Tables to Convert'!$B$4:$C$19,2,FALSE)</f>
        <v>8th Grade or Less</v>
      </c>
      <c r="C2420" s="33">
        <f t="shared" si="150"/>
        <v>45000</v>
      </c>
      <c r="D2420" s="32" t="str">
        <f>VLOOKUP(L2420,'Tables to Convert'!$E$3:$F$7,2,FALSE)</f>
        <v>White</v>
      </c>
      <c r="E2420" s="32" t="str">
        <f>VLOOKUP(M2420,'Tables to Convert'!$H$3:$I$5,2,FALSE)</f>
        <v>Male</v>
      </c>
      <c r="F2420" s="32" t="str">
        <f>VLOOKUP(N2420,'Tables to Convert'!$K$3:$L$8,2,FALSE)</f>
        <v>Illinois</v>
      </c>
      <c r="G2420" s="40">
        <f t="shared" si="151"/>
        <v>36</v>
      </c>
      <c r="H2420" s="34">
        <f t="shared" si="152"/>
        <v>3</v>
      </c>
      <c r="I2420" s="12">
        <v>0</v>
      </c>
      <c r="J2420" s="12">
        <v>36</v>
      </c>
      <c r="K2420" s="12">
        <v>34</v>
      </c>
      <c r="L2420" s="12">
        <v>1</v>
      </c>
      <c r="M2420" s="12">
        <v>1</v>
      </c>
      <c r="N2420" s="12">
        <v>33</v>
      </c>
      <c r="O2420" s="12">
        <v>3</v>
      </c>
      <c r="P2420" s="26">
        <v>45000</v>
      </c>
      <c r="Q2420" s="28">
        <v>232158405</v>
      </c>
      <c r="R2420"/>
      <c r="S2420"/>
    </row>
    <row r="2421" spans="1:19">
      <c r="A2421" s="31">
        <f t="shared" si="149"/>
        <v>0</v>
      </c>
      <c r="B2421" s="32" t="str">
        <f>VLOOKUP(K2421,'Tables to Convert'!$B$4:$C$19,2,FALSE)</f>
        <v>Some College</v>
      </c>
      <c r="C2421" s="33">
        <f t="shared" si="150"/>
        <v>89925</v>
      </c>
      <c r="D2421" s="32" t="str">
        <f>VLOOKUP(L2421,'Tables to Convert'!$E$3:$F$7,2,FALSE)</f>
        <v>White</v>
      </c>
      <c r="E2421" s="32" t="str">
        <f>VLOOKUP(M2421,'Tables to Convert'!$H$3:$I$5,2,FALSE)</f>
        <v>Male</v>
      </c>
      <c r="F2421" s="32" t="str">
        <f>VLOOKUP(N2421,'Tables to Convert'!$K$3:$L$8,2,FALSE)</f>
        <v>Illinois</v>
      </c>
      <c r="G2421" s="40">
        <f t="shared" si="151"/>
        <v>46</v>
      </c>
      <c r="H2421" s="34">
        <f t="shared" si="152"/>
        <v>4</v>
      </c>
      <c r="I2421" s="12">
        <v>0</v>
      </c>
      <c r="J2421" s="12">
        <v>46</v>
      </c>
      <c r="K2421" s="12">
        <v>40</v>
      </c>
      <c r="L2421" s="12">
        <v>1</v>
      </c>
      <c r="M2421" s="12">
        <v>1</v>
      </c>
      <c r="N2421" s="12">
        <v>33</v>
      </c>
      <c r="O2421" s="12">
        <v>4</v>
      </c>
      <c r="P2421" s="26">
        <v>89925</v>
      </c>
      <c r="Q2421" s="28">
        <v>24463583</v>
      </c>
      <c r="R2421"/>
      <c r="S2421"/>
    </row>
    <row r="2422" spans="1:19">
      <c r="A2422" s="31">
        <f t="shared" si="149"/>
        <v>40</v>
      </c>
      <c r="B2422" s="32" t="str">
        <f>VLOOKUP(K2422,'Tables to Convert'!$B$4:$C$19,2,FALSE)</f>
        <v>High School Diploma</v>
      </c>
      <c r="C2422" s="33">
        <f t="shared" si="150"/>
        <v>24000</v>
      </c>
      <c r="D2422" s="32" t="str">
        <f>VLOOKUP(L2422,'Tables to Convert'!$E$3:$F$7,2,FALSE)</f>
        <v>White</v>
      </c>
      <c r="E2422" s="32" t="str">
        <f>VLOOKUP(M2422,'Tables to Convert'!$H$3:$I$5,2,FALSE)</f>
        <v>Male</v>
      </c>
      <c r="F2422" s="32" t="str">
        <f>VLOOKUP(N2422,'Tables to Convert'!$K$3:$L$8,2,FALSE)</f>
        <v>Illinois</v>
      </c>
      <c r="G2422" s="40">
        <f t="shared" si="151"/>
        <v>26</v>
      </c>
      <c r="H2422" s="34">
        <f t="shared" si="152"/>
        <v>6</v>
      </c>
      <c r="I2422" s="12">
        <v>40</v>
      </c>
      <c r="J2422" s="12">
        <v>26</v>
      </c>
      <c r="K2422" s="12">
        <v>39</v>
      </c>
      <c r="L2422" s="12">
        <v>1</v>
      </c>
      <c r="M2422" s="12">
        <v>1</v>
      </c>
      <c r="N2422" s="12">
        <v>33</v>
      </c>
      <c r="O2422" s="12">
        <v>6</v>
      </c>
      <c r="P2422" s="26">
        <v>24000</v>
      </c>
      <c r="Q2422" s="28">
        <v>148684612</v>
      </c>
      <c r="R2422"/>
      <c r="S2422"/>
    </row>
    <row r="2423" spans="1:19">
      <c r="A2423" s="31">
        <f t="shared" si="149"/>
        <v>40</v>
      </c>
      <c r="B2423" s="32" t="str">
        <f>VLOOKUP(K2423,'Tables to Convert'!$B$4:$C$19,2,FALSE)</f>
        <v>8th Grade or Less</v>
      </c>
      <c r="C2423" s="33">
        <f t="shared" si="150"/>
        <v>12000</v>
      </c>
      <c r="D2423" s="32" t="str">
        <f>VLOOKUP(L2423,'Tables to Convert'!$E$3:$F$7,2,FALSE)</f>
        <v>White</v>
      </c>
      <c r="E2423" s="32" t="str">
        <f>VLOOKUP(M2423,'Tables to Convert'!$H$3:$I$5,2,FALSE)</f>
        <v>Male</v>
      </c>
      <c r="F2423" s="32" t="str">
        <f>VLOOKUP(N2423,'Tables to Convert'!$K$3:$L$8,2,FALSE)</f>
        <v>Illinois</v>
      </c>
      <c r="G2423" s="40">
        <f t="shared" si="151"/>
        <v>35</v>
      </c>
      <c r="H2423" s="34">
        <f t="shared" si="152"/>
        <v>1</v>
      </c>
      <c r="I2423" s="12">
        <v>40</v>
      </c>
      <c r="J2423" s="12">
        <v>35</v>
      </c>
      <c r="K2423" s="12">
        <v>33</v>
      </c>
      <c r="L2423" s="12">
        <v>1</v>
      </c>
      <c r="M2423" s="12">
        <v>1</v>
      </c>
      <c r="N2423" s="12">
        <v>33</v>
      </c>
      <c r="O2423" s="12">
        <v>1</v>
      </c>
      <c r="P2423" s="26">
        <v>12000</v>
      </c>
      <c r="Q2423" s="28">
        <v>176020953</v>
      </c>
      <c r="R2423"/>
      <c r="S2423"/>
    </row>
    <row r="2424" spans="1:19">
      <c r="A2424" s="31">
        <f t="shared" si="149"/>
        <v>0</v>
      </c>
      <c r="B2424" s="32" t="str">
        <f>VLOOKUP(K2424,'Tables to Convert'!$B$4:$C$19,2,FALSE)</f>
        <v>10th Grade</v>
      </c>
      <c r="C2424" s="33">
        <f t="shared" si="150"/>
        <v>12000</v>
      </c>
      <c r="D2424" s="32" t="str">
        <f>VLOOKUP(L2424,'Tables to Convert'!$E$3:$F$7,2,FALSE)</f>
        <v>White</v>
      </c>
      <c r="E2424" s="32" t="str">
        <f>VLOOKUP(M2424,'Tables to Convert'!$H$3:$I$5,2,FALSE)</f>
        <v>Male</v>
      </c>
      <c r="F2424" s="32" t="str">
        <f>VLOOKUP(N2424,'Tables to Convert'!$K$3:$L$8,2,FALSE)</f>
        <v>Illinois</v>
      </c>
      <c r="G2424" s="40">
        <f t="shared" si="151"/>
        <v>41</v>
      </c>
      <c r="H2424" s="34">
        <f t="shared" si="152"/>
        <v>7</v>
      </c>
      <c r="I2424" s="12">
        <v>0</v>
      </c>
      <c r="J2424" s="12">
        <v>41</v>
      </c>
      <c r="K2424" s="12">
        <v>36</v>
      </c>
      <c r="L2424" s="12">
        <v>1</v>
      </c>
      <c r="M2424" s="12">
        <v>1</v>
      </c>
      <c r="N2424" s="12">
        <v>33</v>
      </c>
      <c r="O2424" s="12">
        <v>7</v>
      </c>
      <c r="P2424" s="26">
        <v>12000</v>
      </c>
      <c r="Q2424" s="28">
        <v>846893956</v>
      </c>
      <c r="R2424"/>
      <c r="S2424"/>
    </row>
    <row r="2425" spans="1:19">
      <c r="A2425" s="31">
        <f t="shared" si="149"/>
        <v>40</v>
      </c>
      <c r="B2425" s="32" t="str">
        <f>VLOOKUP(K2425,'Tables to Convert'!$B$4:$C$19,2,FALSE)</f>
        <v>High School Diploma</v>
      </c>
      <c r="C2425" s="33">
        <f t="shared" si="150"/>
        <v>29000</v>
      </c>
      <c r="D2425" s="32" t="str">
        <f>VLOOKUP(L2425,'Tables to Convert'!$E$3:$F$7,2,FALSE)</f>
        <v>White</v>
      </c>
      <c r="E2425" s="32" t="str">
        <f>VLOOKUP(M2425,'Tables to Convert'!$H$3:$I$5,2,FALSE)</f>
        <v>Female</v>
      </c>
      <c r="F2425" s="32" t="str">
        <f>VLOOKUP(N2425,'Tables to Convert'!$K$3:$L$8,2,FALSE)</f>
        <v>Illinois</v>
      </c>
      <c r="G2425" s="40">
        <f t="shared" si="151"/>
        <v>23</v>
      </c>
      <c r="H2425" s="34">
        <f t="shared" si="152"/>
        <v>5</v>
      </c>
      <c r="I2425" s="12">
        <v>40</v>
      </c>
      <c r="J2425" s="12">
        <v>23</v>
      </c>
      <c r="K2425" s="12">
        <v>39</v>
      </c>
      <c r="L2425" s="12">
        <v>1</v>
      </c>
      <c r="M2425" s="12">
        <v>2</v>
      </c>
      <c r="N2425" s="12">
        <v>33</v>
      </c>
      <c r="O2425" s="12">
        <v>5</v>
      </c>
      <c r="P2425" s="26">
        <v>29000</v>
      </c>
      <c r="Q2425" s="28">
        <v>904889184</v>
      </c>
      <c r="R2425"/>
      <c r="S2425"/>
    </row>
    <row r="2426" spans="1:19">
      <c r="A2426" s="31">
        <f t="shared" si="149"/>
        <v>40</v>
      </c>
      <c r="B2426" s="32" t="str">
        <f>VLOOKUP(K2426,'Tables to Convert'!$B$4:$C$19,2,FALSE)</f>
        <v>High School Diploma</v>
      </c>
      <c r="C2426" s="33">
        <f t="shared" si="150"/>
        <v>9400</v>
      </c>
      <c r="D2426" s="32" t="str">
        <f>VLOOKUP(L2426,'Tables to Convert'!$E$3:$F$7,2,FALSE)</f>
        <v>White</v>
      </c>
      <c r="E2426" s="32" t="str">
        <f>VLOOKUP(M2426,'Tables to Convert'!$H$3:$I$5,2,FALSE)</f>
        <v>Male</v>
      </c>
      <c r="F2426" s="32" t="str">
        <f>VLOOKUP(N2426,'Tables to Convert'!$K$3:$L$8,2,FALSE)</f>
        <v>Illinois</v>
      </c>
      <c r="G2426" s="40">
        <f t="shared" si="151"/>
        <v>44</v>
      </c>
      <c r="H2426" s="34">
        <f t="shared" si="152"/>
        <v>2</v>
      </c>
      <c r="I2426" s="12">
        <v>40</v>
      </c>
      <c r="J2426" s="12">
        <v>44</v>
      </c>
      <c r="K2426" s="12">
        <v>39</v>
      </c>
      <c r="L2426" s="12">
        <v>1</v>
      </c>
      <c r="M2426" s="12">
        <v>1</v>
      </c>
      <c r="N2426" s="12">
        <v>33</v>
      </c>
      <c r="O2426" s="12">
        <v>2</v>
      </c>
      <c r="P2426" s="26">
        <v>9400</v>
      </c>
      <c r="Q2426" s="28">
        <v>285988489</v>
      </c>
      <c r="R2426"/>
      <c r="S2426"/>
    </row>
    <row r="2427" spans="1:19">
      <c r="A2427" s="31">
        <f t="shared" si="149"/>
        <v>0</v>
      </c>
      <c r="B2427" s="32" t="str">
        <f>VLOOKUP(K2427,'Tables to Convert'!$B$4:$C$19,2,FALSE)</f>
        <v>High School Diploma</v>
      </c>
      <c r="C2427" s="33">
        <f t="shared" si="150"/>
        <v>0</v>
      </c>
      <c r="D2427" s="32" t="str">
        <f>VLOOKUP(L2427,'Tables to Convert'!$E$3:$F$7,2,FALSE)</f>
        <v>White</v>
      </c>
      <c r="E2427" s="32" t="str">
        <f>VLOOKUP(M2427,'Tables to Convert'!$H$3:$I$5,2,FALSE)</f>
        <v>Male</v>
      </c>
      <c r="F2427" s="32" t="str">
        <f>VLOOKUP(N2427,'Tables to Convert'!$K$3:$L$8,2,FALSE)</f>
        <v>Illinois</v>
      </c>
      <c r="G2427" s="40">
        <f t="shared" si="151"/>
        <v>40</v>
      </c>
      <c r="H2427" s="34">
        <f t="shared" si="152"/>
        <v>5</v>
      </c>
      <c r="I2427" s="12">
        <v>0</v>
      </c>
      <c r="J2427" s="12">
        <v>40</v>
      </c>
      <c r="K2427" s="12">
        <v>39</v>
      </c>
      <c r="L2427" s="12">
        <v>1</v>
      </c>
      <c r="M2427" s="12">
        <v>1</v>
      </c>
      <c r="N2427" s="12">
        <v>33</v>
      </c>
      <c r="O2427" s="12">
        <v>5</v>
      </c>
      <c r="P2427" s="26">
        <v>0</v>
      </c>
      <c r="Q2427" s="28">
        <v>41981082</v>
      </c>
      <c r="R2427"/>
      <c r="S2427"/>
    </row>
    <row r="2428" spans="1:19">
      <c r="A2428" s="31">
        <f t="shared" si="149"/>
        <v>40</v>
      </c>
      <c r="B2428" s="32" t="str">
        <f>VLOOKUP(K2428,'Tables to Convert'!$B$4:$C$19,2,FALSE)</f>
        <v>High School Diploma</v>
      </c>
      <c r="C2428" s="33">
        <f t="shared" si="150"/>
        <v>22000</v>
      </c>
      <c r="D2428" s="32" t="str">
        <f>VLOOKUP(L2428,'Tables to Convert'!$E$3:$F$7,2,FALSE)</f>
        <v>White</v>
      </c>
      <c r="E2428" s="32" t="str">
        <f>VLOOKUP(M2428,'Tables to Convert'!$H$3:$I$5,2,FALSE)</f>
        <v>Female</v>
      </c>
      <c r="F2428" s="32" t="str">
        <f>VLOOKUP(N2428,'Tables to Convert'!$K$3:$L$8,2,FALSE)</f>
        <v>Illinois</v>
      </c>
      <c r="G2428" s="40">
        <f t="shared" si="151"/>
        <v>49</v>
      </c>
      <c r="H2428" s="34">
        <f t="shared" si="152"/>
        <v>3</v>
      </c>
      <c r="I2428" s="12">
        <v>40</v>
      </c>
      <c r="J2428" s="12">
        <v>49</v>
      </c>
      <c r="K2428" s="12">
        <v>39</v>
      </c>
      <c r="L2428" s="12">
        <v>1</v>
      </c>
      <c r="M2428" s="12">
        <v>2</v>
      </c>
      <c r="N2428" s="12">
        <v>33</v>
      </c>
      <c r="O2428" s="12">
        <v>3</v>
      </c>
      <c r="P2428" s="26">
        <v>22000</v>
      </c>
      <c r="Q2428" s="28">
        <v>105369473</v>
      </c>
      <c r="R2428"/>
      <c r="S2428"/>
    </row>
    <row r="2429" spans="1:19">
      <c r="A2429" s="31">
        <f t="shared" si="149"/>
        <v>35</v>
      </c>
      <c r="B2429" s="32" t="str">
        <f>VLOOKUP(K2429,'Tables to Convert'!$B$4:$C$19,2,FALSE)</f>
        <v>High School Diploma</v>
      </c>
      <c r="C2429" s="33">
        <f t="shared" si="150"/>
        <v>12000</v>
      </c>
      <c r="D2429" s="32" t="str">
        <f>VLOOKUP(L2429,'Tables to Convert'!$E$3:$F$7,2,FALSE)</f>
        <v>White</v>
      </c>
      <c r="E2429" s="32" t="str">
        <f>VLOOKUP(M2429,'Tables to Convert'!$H$3:$I$5,2,FALSE)</f>
        <v>Female</v>
      </c>
      <c r="F2429" s="32" t="str">
        <f>VLOOKUP(N2429,'Tables to Convert'!$K$3:$L$8,2,FALSE)</f>
        <v>Illinois</v>
      </c>
      <c r="G2429" s="40">
        <f t="shared" si="151"/>
        <v>24</v>
      </c>
      <c r="H2429" s="34">
        <f t="shared" si="152"/>
        <v>3</v>
      </c>
      <c r="I2429" s="12">
        <v>35</v>
      </c>
      <c r="J2429" s="12">
        <v>24</v>
      </c>
      <c r="K2429" s="12">
        <v>39</v>
      </c>
      <c r="L2429" s="12">
        <v>1</v>
      </c>
      <c r="M2429" s="12">
        <v>2</v>
      </c>
      <c r="N2429" s="12">
        <v>33</v>
      </c>
      <c r="O2429" s="12">
        <v>3</v>
      </c>
      <c r="P2429" s="26">
        <v>12000</v>
      </c>
      <c r="Q2429" s="28">
        <v>628517941</v>
      </c>
      <c r="R2429"/>
      <c r="S2429"/>
    </row>
    <row r="2430" spans="1:19">
      <c r="A2430" s="31">
        <f t="shared" si="149"/>
        <v>50</v>
      </c>
      <c r="B2430" s="32" t="str">
        <f>VLOOKUP(K2430,'Tables to Convert'!$B$4:$C$19,2,FALSE)</f>
        <v>High School Diploma</v>
      </c>
      <c r="C2430" s="33">
        <f t="shared" si="150"/>
        <v>26000</v>
      </c>
      <c r="D2430" s="32" t="str">
        <f>VLOOKUP(L2430,'Tables to Convert'!$E$3:$F$7,2,FALSE)</f>
        <v>White</v>
      </c>
      <c r="E2430" s="32" t="str">
        <f>VLOOKUP(M2430,'Tables to Convert'!$H$3:$I$5,2,FALSE)</f>
        <v>Female</v>
      </c>
      <c r="F2430" s="32" t="str">
        <f>VLOOKUP(N2430,'Tables to Convert'!$K$3:$L$8,2,FALSE)</f>
        <v>Illinois</v>
      </c>
      <c r="G2430" s="40">
        <f t="shared" si="151"/>
        <v>58</v>
      </c>
      <c r="H2430" s="34">
        <f t="shared" si="152"/>
        <v>8</v>
      </c>
      <c r="I2430" s="12">
        <v>50</v>
      </c>
      <c r="J2430" s="12">
        <v>58</v>
      </c>
      <c r="K2430" s="12">
        <v>39</v>
      </c>
      <c r="L2430" s="12">
        <v>1</v>
      </c>
      <c r="M2430" s="12">
        <v>2</v>
      </c>
      <c r="N2430" s="12">
        <v>33</v>
      </c>
      <c r="O2430" s="12">
        <v>8</v>
      </c>
      <c r="P2430" s="26">
        <v>26000</v>
      </c>
      <c r="Q2430" s="28">
        <v>302557936</v>
      </c>
      <c r="R2430"/>
      <c r="S2430"/>
    </row>
    <row r="2431" spans="1:19">
      <c r="A2431" s="31">
        <f t="shared" si="149"/>
        <v>38</v>
      </c>
      <c r="B2431" s="32" t="str">
        <f>VLOOKUP(K2431,'Tables to Convert'!$B$4:$C$19,2,FALSE)</f>
        <v>High School Diploma</v>
      </c>
      <c r="C2431" s="33">
        <f t="shared" si="150"/>
        <v>17000</v>
      </c>
      <c r="D2431" s="32" t="str">
        <f>VLOOKUP(L2431,'Tables to Convert'!$E$3:$F$7,2,FALSE)</f>
        <v>White</v>
      </c>
      <c r="E2431" s="32" t="str">
        <f>VLOOKUP(M2431,'Tables to Convert'!$H$3:$I$5,2,FALSE)</f>
        <v>Female</v>
      </c>
      <c r="F2431" s="32" t="str">
        <f>VLOOKUP(N2431,'Tables to Convert'!$K$3:$L$8,2,FALSE)</f>
        <v>Illinois</v>
      </c>
      <c r="G2431" s="40">
        <f t="shared" si="151"/>
        <v>33</v>
      </c>
      <c r="H2431" s="34">
        <f t="shared" si="152"/>
        <v>3</v>
      </c>
      <c r="I2431" s="12">
        <v>38</v>
      </c>
      <c r="J2431" s="12">
        <v>33</v>
      </c>
      <c r="K2431" s="12">
        <v>39</v>
      </c>
      <c r="L2431" s="12">
        <v>1</v>
      </c>
      <c r="M2431" s="12">
        <v>2</v>
      </c>
      <c r="N2431" s="12">
        <v>33</v>
      </c>
      <c r="O2431" s="12">
        <v>3</v>
      </c>
      <c r="P2431" s="26">
        <v>17000</v>
      </c>
      <c r="Q2431" s="28">
        <v>618198999</v>
      </c>
      <c r="R2431"/>
      <c r="S2431"/>
    </row>
    <row r="2432" spans="1:19">
      <c r="A2432" s="31">
        <f t="shared" si="149"/>
        <v>40</v>
      </c>
      <c r="B2432" s="32" t="str">
        <f>VLOOKUP(K2432,'Tables to Convert'!$B$4:$C$19,2,FALSE)</f>
        <v>Some College</v>
      </c>
      <c r="C2432" s="33">
        <f t="shared" si="150"/>
        <v>50000</v>
      </c>
      <c r="D2432" s="32" t="str">
        <f>VLOOKUP(L2432,'Tables to Convert'!$E$3:$F$7,2,FALSE)</f>
        <v>Black</v>
      </c>
      <c r="E2432" s="32" t="str">
        <f>VLOOKUP(M2432,'Tables to Convert'!$H$3:$I$5,2,FALSE)</f>
        <v>Male</v>
      </c>
      <c r="F2432" s="32" t="str">
        <f>VLOOKUP(N2432,'Tables to Convert'!$K$3:$L$8,2,FALSE)</f>
        <v>Illinois</v>
      </c>
      <c r="G2432" s="40">
        <f t="shared" si="151"/>
        <v>45</v>
      </c>
      <c r="H2432" s="34">
        <f t="shared" si="152"/>
        <v>5</v>
      </c>
      <c r="I2432" s="12">
        <v>40</v>
      </c>
      <c r="J2432" s="12">
        <v>45</v>
      </c>
      <c r="K2432" s="12">
        <v>40</v>
      </c>
      <c r="L2432" s="12">
        <v>2</v>
      </c>
      <c r="M2432" s="12">
        <v>1</v>
      </c>
      <c r="N2432" s="12">
        <v>33</v>
      </c>
      <c r="O2432" s="12">
        <v>5</v>
      </c>
      <c r="P2432" s="26">
        <v>50000</v>
      </c>
      <c r="Q2432" s="28">
        <v>689396612</v>
      </c>
      <c r="R2432"/>
      <c r="S2432"/>
    </row>
    <row r="2433" spans="1:19">
      <c r="A2433" s="31">
        <f t="shared" si="149"/>
        <v>40</v>
      </c>
      <c r="B2433" s="32" t="str">
        <f>VLOOKUP(K2433,'Tables to Convert'!$B$4:$C$19,2,FALSE)</f>
        <v>11th Grade</v>
      </c>
      <c r="C2433" s="33">
        <f t="shared" si="150"/>
        <v>17000</v>
      </c>
      <c r="D2433" s="32" t="str">
        <f>VLOOKUP(L2433,'Tables to Convert'!$E$3:$F$7,2,FALSE)</f>
        <v>Black</v>
      </c>
      <c r="E2433" s="32" t="str">
        <f>VLOOKUP(M2433,'Tables to Convert'!$H$3:$I$5,2,FALSE)</f>
        <v>Female</v>
      </c>
      <c r="F2433" s="32" t="str">
        <f>VLOOKUP(N2433,'Tables to Convert'!$K$3:$L$8,2,FALSE)</f>
        <v>Illinois</v>
      </c>
      <c r="G2433" s="40">
        <f t="shared" si="151"/>
        <v>43</v>
      </c>
      <c r="H2433" s="34">
        <f t="shared" si="152"/>
        <v>5</v>
      </c>
      <c r="I2433" s="12">
        <v>40</v>
      </c>
      <c r="J2433" s="12">
        <v>43</v>
      </c>
      <c r="K2433" s="12">
        <v>37</v>
      </c>
      <c r="L2433" s="12">
        <v>2</v>
      </c>
      <c r="M2433" s="12">
        <v>2</v>
      </c>
      <c r="N2433" s="12">
        <v>33</v>
      </c>
      <c r="O2433" s="12">
        <v>5</v>
      </c>
      <c r="P2433" s="26">
        <v>17000</v>
      </c>
      <c r="Q2433" s="28">
        <v>565709956</v>
      </c>
      <c r="R2433"/>
      <c r="S2433"/>
    </row>
    <row r="2434" spans="1:19">
      <c r="A2434" s="31">
        <f t="shared" si="149"/>
        <v>0</v>
      </c>
      <c r="B2434" s="32" t="str">
        <f>VLOOKUP(K2434,'Tables to Convert'!$B$4:$C$19,2,FALSE)</f>
        <v>High School Diploma</v>
      </c>
      <c r="C2434" s="33">
        <f t="shared" si="150"/>
        <v>50000</v>
      </c>
      <c r="D2434" s="32" t="str">
        <f>VLOOKUP(L2434,'Tables to Convert'!$E$3:$F$7,2,FALSE)</f>
        <v>White</v>
      </c>
      <c r="E2434" s="32" t="str">
        <f>VLOOKUP(M2434,'Tables to Convert'!$H$3:$I$5,2,FALSE)</f>
        <v>Female</v>
      </c>
      <c r="F2434" s="32" t="str">
        <f>VLOOKUP(N2434,'Tables to Convert'!$K$3:$L$8,2,FALSE)</f>
        <v>Illinois</v>
      </c>
      <c r="G2434" s="40">
        <f t="shared" si="151"/>
        <v>52</v>
      </c>
      <c r="H2434" s="34">
        <f t="shared" si="152"/>
        <v>1</v>
      </c>
      <c r="I2434" s="12">
        <v>0</v>
      </c>
      <c r="J2434" s="12">
        <v>52</v>
      </c>
      <c r="K2434" s="12">
        <v>39</v>
      </c>
      <c r="L2434" s="12">
        <v>1</v>
      </c>
      <c r="M2434" s="12">
        <v>2</v>
      </c>
      <c r="N2434" s="12">
        <v>33</v>
      </c>
      <c r="O2434" s="12">
        <v>1</v>
      </c>
      <c r="P2434" s="26">
        <v>50000</v>
      </c>
      <c r="Q2434" s="28">
        <v>879118173</v>
      </c>
      <c r="R2434"/>
      <c r="S2434"/>
    </row>
    <row r="2435" spans="1:19">
      <c r="A2435" s="31">
        <f t="shared" si="149"/>
        <v>40</v>
      </c>
      <c r="B2435" s="32" t="str">
        <f>VLOOKUP(K2435,'Tables to Convert'!$B$4:$C$19,2,FALSE)</f>
        <v>High School Diploma</v>
      </c>
      <c r="C2435" s="33">
        <f t="shared" si="150"/>
        <v>5120</v>
      </c>
      <c r="D2435" s="32" t="str">
        <f>VLOOKUP(L2435,'Tables to Convert'!$E$3:$F$7,2,FALSE)</f>
        <v>White</v>
      </c>
      <c r="E2435" s="32" t="str">
        <f>VLOOKUP(M2435,'Tables to Convert'!$H$3:$I$5,2,FALSE)</f>
        <v>Male</v>
      </c>
      <c r="F2435" s="32" t="str">
        <f>VLOOKUP(N2435,'Tables to Convert'!$K$3:$L$8,2,FALSE)</f>
        <v>Illinois</v>
      </c>
      <c r="G2435" s="40">
        <f t="shared" si="151"/>
        <v>41</v>
      </c>
      <c r="H2435" s="34">
        <f t="shared" si="152"/>
        <v>3</v>
      </c>
      <c r="I2435" s="12">
        <v>40</v>
      </c>
      <c r="J2435" s="12">
        <v>41</v>
      </c>
      <c r="K2435" s="12">
        <v>39</v>
      </c>
      <c r="L2435" s="12">
        <v>1</v>
      </c>
      <c r="M2435" s="12">
        <v>1</v>
      </c>
      <c r="N2435" s="12">
        <v>33</v>
      </c>
      <c r="O2435" s="12">
        <v>3</v>
      </c>
      <c r="P2435" s="26">
        <v>5120</v>
      </c>
      <c r="Q2435" s="28">
        <v>619930161</v>
      </c>
      <c r="R2435"/>
      <c r="S2435"/>
    </row>
    <row r="2436" spans="1:19">
      <c r="A2436" s="31">
        <f t="shared" si="149"/>
        <v>40</v>
      </c>
      <c r="B2436" s="32" t="str">
        <f>VLOOKUP(K2436,'Tables to Convert'!$B$4:$C$19,2,FALSE)</f>
        <v>High School Diploma</v>
      </c>
      <c r="C2436" s="33">
        <f t="shared" si="150"/>
        <v>11000</v>
      </c>
      <c r="D2436" s="32" t="str">
        <f>VLOOKUP(L2436,'Tables to Convert'!$E$3:$F$7,2,FALSE)</f>
        <v>White</v>
      </c>
      <c r="E2436" s="32" t="str">
        <f>VLOOKUP(M2436,'Tables to Convert'!$H$3:$I$5,2,FALSE)</f>
        <v>Female</v>
      </c>
      <c r="F2436" s="32" t="str">
        <f>VLOOKUP(N2436,'Tables to Convert'!$K$3:$L$8,2,FALSE)</f>
        <v>Illinois</v>
      </c>
      <c r="G2436" s="40">
        <f t="shared" si="151"/>
        <v>43</v>
      </c>
      <c r="H2436" s="34">
        <f t="shared" si="152"/>
        <v>2</v>
      </c>
      <c r="I2436" s="12">
        <v>40</v>
      </c>
      <c r="J2436" s="12">
        <v>43</v>
      </c>
      <c r="K2436" s="12">
        <v>39</v>
      </c>
      <c r="L2436" s="12">
        <v>1</v>
      </c>
      <c r="M2436" s="12">
        <v>2</v>
      </c>
      <c r="N2436" s="12">
        <v>33</v>
      </c>
      <c r="O2436" s="12">
        <v>2</v>
      </c>
      <c r="P2436" s="26">
        <v>11000</v>
      </c>
      <c r="Q2436" s="28">
        <v>57857934</v>
      </c>
      <c r="R2436"/>
      <c r="S2436"/>
    </row>
    <row r="2437" spans="1:19">
      <c r="A2437" s="31">
        <f t="shared" si="149"/>
        <v>40</v>
      </c>
      <c r="B2437" s="32" t="str">
        <f>VLOOKUP(K2437,'Tables to Convert'!$B$4:$C$19,2,FALSE)</f>
        <v>High School Diploma</v>
      </c>
      <c r="C2437" s="33">
        <f t="shared" si="150"/>
        <v>45000</v>
      </c>
      <c r="D2437" s="32" t="str">
        <f>VLOOKUP(L2437,'Tables to Convert'!$E$3:$F$7,2,FALSE)</f>
        <v>White</v>
      </c>
      <c r="E2437" s="32" t="str">
        <f>VLOOKUP(M2437,'Tables to Convert'!$H$3:$I$5,2,FALSE)</f>
        <v>Male</v>
      </c>
      <c r="F2437" s="32" t="str">
        <f>VLOOKUP(N2437,'Tables to Convert'!$K$3:$L$8,2,FALSE)</f>
        <v>Illinois</v>
      </c>
      <c r="G2437" s="40">
        <f t="shared" si="151"/>
        <v>50</v>
      </c>
      <c r="H2437" s="34">
        <f t="shared" si="152"/>
        <v>2</v>
      </c>
      <c r="I2437" s="12">
        <v>40</v>
      </c>
      <c r="J2437" s="12">
        <v>50</v>
      </c>
      <c r="K2437" s="12">
        <v>39</v>
      </c>
      <c r="L2437" s="12">
        <v>1</v>
      </c>
      <c r="M2437" s="12">
        <v>1</v>
      </c>
      <c r="N2437" s="12">
        <v>33</v>
      </c>
      <c r="O2437" s="12">
        <v>2</v>
      </c>
      <c r="P2437" s="26">
        <v>45000</v>
      </c>
      <c r="Q2437" s="28">
        <v>950901008</v>
      </c>
      <c r="R2437"/>
      <c r="S2437"/>
    </row>
    <row r="2438" spans="1:19">
      <c r="A2438" s="31">
        <f t="shared" ref="A2438:A2501" si="153">I2438</f>
        <v>40</v>
      </c>
      <c r="B2438" s="32" t="str">
        <f>VLOOKUP(K2438,'Tables to Convert'!$B$4:$C$19,2,FALSE)</f>
        <v>Some College</v>
      </c>
      <c r="C2438" s="33">
        <f t="shared" ref="C2438:C2501" si="154">P2438</f>
        <v>15600</v>
      </c>
      <c r="D2438" s="32" t="str">
        <f>VLOOKUP(L2438,'Tables to Convert'!$E$3:$F$7,2,FALSE)</f>
        <v>White</v>
      </c>
      <c r="E2438" s="32" t="str">
        <f>VLOOKUP(M2438,'Tables to Convert'!$H$3:$I$5,2,FALSE)</f>
        <v>Male</v>
      </c>
      <c r="F2438" s="32" t="str">
        <f>VLOOKUP(N2438,'Tables to Convert'!$K$3:$L$8,2,FALSE)</f>
        <v>Illinois</v>
      </c>
      <c r="G2438" s="40">
        <f t="shared" ref="G2438:G2501" si="155">J2438</f>
        <v>40</v>
      </c>
      <c r="H2438" s="34">
        <f t="shared" ref="H2438:H2501" si="156">O2438</f>
        <v>8</v>
      </c>
      <c r="I2438" s="12">
        <v>40</v>
      </c>
      <c r="J2438" s="12">
        <v>40</v>
      </c>
      <c r="K2438" s="12">
        <v>42</v>
      </c>
      <c r="L2438" s="12">
        <v>1</v>
      </c>
      <c r="M2438" s="12">
        <v>1</v>
      </c>
      <c r="N2438" s="12">
        <v>33</v>
      </c>
      <c r="O2438" s="12">
        <v>8</v>
      </c>
      <c r="P2438" s="26">
        <v>15600</v>
      </c>
      <c r="Q2438" s="28">
        <v>23407017</v>
      </c>
      <c r="R2438"/>
      <c r="S2438"/>
    </row>
    <row r="2439" spans="1:19">
      <c r="A2439" s="31">
        <f t="shared" si="153"/>
        <v>38</v>
      </c>
      <c r="B2439" s="32" t="str">
        <f>VLOOKUP(K2439,'Tables to Convert'!$B$4:$C$19,2,FALSE)</f>
        <v>Some College</v>
      </c>
      <c r="C2439" s="33">
        <f t="shared" si="154"/>
        <v>10125</v>
      </c>
      <c r="D2439" s="32" t="str">
        <f>VLOOKUP(L2439,'Tables to Convert'!$E$3:$F$7,2,FALSE)</f>
        <v>White</v>
      </c>
      <c r="E2439" s="32" t="str">
        <f>VLOOKUP(M2439,'Tables to Convert'!$H$3:$I$5,2,FALSE)</f>
        <v>Female</v>
      </c>
      <c r="F2439" s="32" t="str">
        <f>VLOOKUP(N2439,'Tables to Convert'!$K$3:$L$8,2,FALSE)</f>
        <v>Illinois</v>
      </c>
      <c r="G2439" s="40">
        <f t="shared" si="155"/>
        <v>37</v>
      </c>
      <c r="H2439" s="34">
        <f t="shared" si="156"/>
        <v>8</v>
      </c>
      <c r="I2439" s="12">
        <v>38</v>
      </c>
      <c r="J2439" s="12">
        <v>37</v>
      </c>
      <c r="K2439" s="12">
        <v>42</v>
      </c>
      <c r="L2439" s="12">
        <v>1</v>
      </c>
      <c r="M2439" s="12">
        <v>2</v>
      </c>
      <c r="N2439" s="12">
        <v>33</v>
      </c>
      <c r="O2439" s="12">
        <v>8</v>
      </c>
      <c r="P2439" s="26">
        <v>10125</v>
      </c>
      <c r="Q2439" s="28">
        <v>923976850</v>
      </c>
      <c r="R2439"/>
      <c r="S2439"/>
    </row>
    <row r="2440" spans="1:19">
      <c r="A2440" s="31">
        <f t="shared" si="153"/>
        <v>49</v>
      </c>
      <c r="B2440" s="32" t="str">
        <f>VLOOKUP(K2440,'Tables to Convert'!$B$4:$C$19,2,FALSE)</f>
        <v>High School Diploma</v>
      </c>
      <c r="C2440" s="33">
        <f t="shared" si="154"/>
        <v>40000</v>
      </c>
      <c r="D2440" s="32" t="str">
        <f>VLOOKUP(L2440,'Tables to Convert'!$E$3:$F$7,2,FALSE)</f>
        <v>White</v>
      </c>
      <c r="E2440" s="32" t="str">
        <f>VLOOKUP(M2440,'Tables to Convert'!$H$3:$I$5,2,FALSE)</f>
        <v>Male</v>
      </c>
      <c r="F2440" s="32" t="str">
        <f>VLOOKUP(N2440,'Tables to Convert'!$K$3:$L$8,2,FALSE)</f>
        <v>Illinois</v>
      </c>
      <c r="G2440" s="40">
        <f t="shared" si="155"/>
        <v>50</v>
      </c>
      <c r="H2440" s="34">
        <f t="shared" si="156"/>
        <v>8</v>
      </c>
      <c r="I2440" s="12">
        <v>49</v>
      </c>
      <c r="J2440" s="12">
        <v>50</v>
      </c>
      <c r="K2440" s="12">
        <v>39</v>
      </c>
      <c r="L2440" s="12">
        <v>1</v>
      </c>
      <c r="M2440" s="12">
        <v>1</v>
      </c>
      <c r="N2440" s="12">
        <v>33</v>
      </c>
      <c r="O2440" s="12">
        <v>8</v>
      </c>
      <c r="P2440" s="26">
        <v>40000</v>
      </c>
      <c r="Q2440" s="28">
        <v>616167551</v>
      </c>
      <c r="R2440"/>
      <c r="S2440"/>
    </row>
    <row r="2441" spans="1:19">
      <c r="A2441" s="31">
        <f t="shared" si="153"/>
        <v>40</v>
      </c>
      <c r="B2441" s="32" t="str">
        <f>VLOOKUP(K2441,'Tables to Convert'!$B$4:$C$19,2,FALSE)</f>
        <v>Some College</v>
      </c>
      <c r="C2441" s="33">
        <f t="shared" si="154"/>
        <v>51219</v>
      </c>
      <c r="D2441" s="32" t="str">
        <f>VLOOKUP(L2441,'Tables to Convert'!$E$3:$F$7,2,FALSE)</f>
        <v>White</v>
      </c>
      <c r="E2441" s="32" t="str">
        <f>VLOOKUP(M2441,'Tables to Convert'!$H$3:$I$5,2,FALSE)</f>
        <v>Female</v>
      </c>
      <c r="F2441" s="32" t="str">
        <f>VLOOKUP(N2441,'Tables to Convert'!$K$3:$L$8,2,FALSE)</f>
        <v>Illinois</v>
      </c>
      <c r="G2441" s="40">
        <f t="shared" si="155"/>
        <v>41</v>
      </c>
      <c r="H2441" s="34">
        <f t="shared" si="156"/>
        <v>8</v>
      </c>
      <c r="I2441" s="12">
        <v>40</v>
      </c>
      <c r="J2441" s="12">
        <v>41</v>
      </c>
      <c r="K2441" s="12">
        <v>42</v>
      </c>
      <c r="L2441" s="12">
        <v>1</v>
      </c>
      <c r="M2441" s="12">
        <v>2</v>
      </c>
      <c r="N2441" s="12">
        <v>33</v>
      </c>
      <c r="O2441" s="12">
        <v>8</v>
      </c>
      <c r="P2441" s="26">
        <v>51219</v>
      </c>
      <c r="Q2441" s="28">
        <v>696762738</v>
      </c>
      <c r="R2441"/>
      <c r="S2441"/>
    </row>
    <row r="2442" spans="1:19">
      <c r="A2442" s="31">
        <f t="shared" si="153"/>
        <v>0</v>
      </c>
      <c r="B2442" s="32" t="str">
        <f>VLOOKUP(K2442,'Tables to Convert'!$B$4:$C$19,2,FALSE)</f>
        <v>Bachelors</v>
      </c>
      <c r="C2442" s="33">
        <f t="shared" si="154"/>
        <v>45000</v>
      </c>
      <c r="D2442" s="32" t="str">
        <f>VLOOKUP(L2442,'Tables to Convert'!$E$3:$F$7,2,FALSE)</f>
        <v>White</v>
      </c>
      <c r="E2442" s="32" t="str">
        <f>VLOOKUP(M2442,'Tables to Convert'!$H$3:$I$5,2,FALSE)</f>
        <v>Male</v>
      </c>
      <c r="F2442" s="32" t="str">
        <f>VLOOKUP(N2442,'Tables to Convert'!$K$3:$L$8,2,FALSE)</f>
        <v>Illinois</v>
      </c>
      <c r="G2442" s="40">
        <f t="shared" si="155"/>
        <v>29</v>
      </c>
      <c r="H2442" s="34">
        <f t="shared" si="156"/>
        <v>3</v>
      </c>
      <c r="I2442" s="12">
        <v>0</v>
      </c>
      <c r="J2442" s="12">
        <v>29</v>
      </c>
      <c r="K2442" s="12">
        <v>44</v>
      </c>
      <c r="L2442" s="12">
        <v>1</v>
      </c>
      <c r="M2442" s="12">
        <v>1</v>
      </c>
      <c r="N2442" s="12">
        <v>33</v>
      </c>
      <c r="O2442" s="12">
        <v>3</v>
      </c>
      <c r="P2442" s="26">
        <v>45000</v>
      </c>
      <c r="Q2442" s="28">
        <v>370767389</v>
      </c>
      <c r="R2442"/>
      <c r="S2442"/>
    </row>
    <row r="2443" spans="1:19">
      <c r="A2443" s="31">
        <f t="shared" si="153"/>
        <v>50</v>
      </c>
      <c r="B2443" s="32" t="str">
        <f>VLOOKUP(K2443,'Tables to Convert'!$B$4:$C$19,2,FALSE)</f>
        <v>Some College</v>
      </c>
      <c r="C2443" s="33">
        <f t="shared" si="154"/>
        <v>48000</v>
      </c>
      <c r="D2443" s="32" t="str">
        <f>VLOOKUP(L2443,'Tables to Convert'!$E$3:$F$7,2,FALSE)</f>
        <v>White</v>
      </c>
      <c r="E2443" s="32" t="str">
        <f>VLOOKUP(M2443,'Tables to Convert'!$H$3:$I$5,2,FALSE)</f>
        <v>Male</v>
      </c>
      <c r="F2443" s="32" t="str">
        <f>VLOOKUP(N2443,'Tables to Convert'!$K$3:$L$8,2,FALSE)</f>
        <v>Illinois</v>
      </c>
      <c r="G2443" s="40">
        <f t="shared" si="155"/>
        <v>39</v>
      </c>
      <c r="H2443" s="34">
        <f t="shared" si="156"/>
        <v>5</v>
      </c>
      <c r="I2443" s="12">
        <v>50</v>
      </c>
      <c r="J2443" s="12">
        <v>39</v>
      </c>
      <c r="K2443" s="12">
        <v>43</v>
      </c>
      <c r="L2443" s="12">
        <v>1</v>
      </c>
      <c r="M2443" s="12">
        <v>1</v>
      </c>
      <c r="N2443" s="12">
        <v>33</v>
      </c>
      <c r="O2443" s="12">
        <v>5</v>
      </c>
      <c r="P2443" s="26">
        <v>48000</v>
      </c>
      <c r="Q2443" s="28">
        <v>242800341</v>
      </c>
      <c r="R2443"/>
      <c r="S2443"/>
    </row>
    <row r="2444" spans="1:19">
      <c r="A2444" s="31">
        <f t="shared" si="153"/>
        <v>40</v>
      </c>
      <c r="B2444" s="32" t="str">
        <f>VLOOKUP(K2444,'Tables to Convert'!$B$4:$C$19,2,FALSE)</f>
        <v>Some College</v>
      </c>
      <c r="C2444" s="33">
        <f t="shared" si="154"/>
        <v>50000</v>
      </c>
      <c r="D2444" s="32" t="str">
        <f>VLOOKUP(L2444,'Tables to Convert'!$E$3:$F$7,2,FALSE)</f>
        <v>White</v>
      </c>
      <c r="E2444" s="32" t="str">
        <f>VLOOKUP(M2444,'Tables to Convert'!$H$3:$I$5,2,FALSE)</f>
        <v>Male</v>
      </c>
      <c r="F2444" s="32" t="str">
        <f>VLOOKUP(N2444,'Tables to Convert'!$K$3:$L$8,2,FALSE)</f>
        <v>Illinois</v>
      </c>
      <c r="G2444" s="40">
        <f t="shared" si="155"/>
        <v>45</v>
      </c>
      <c r="H2444" s="34">
        <f t="shared" si="156"/>
        <v>5</v>
      </c>
      <c r="I2444" s="12">
        <v>40</v>
      </c>
      <c r="J2444" s="12">
        <v>45</v>
      </c>
      <c r="K2444" s="12">
        <v>41</v>
      </c>
      <c r="L2444" s="12">
        <v>1</v>
      </c>
      <c r="M2444" s="12">
        <v>1</v>
      </c>
      <c r="N2444" s="12">
        <v>33</v>
      </c>
      <c r="O2444" s="12">
        <v>5</v>
      </c>
      <c r="P2444" s="26">
        <v>50000</v>
      </c>
      <c r="Q2444" s="28">
        <v>342961680</v>
      </c>
      <c r="R2444"/>
      <c r="S2444"/>
    </row>
    <row r="2445" spans="1:19">
      <c r="A2445" s="31">
        <f t="shared" si="153"/>
        <v>40</v>
      </c>
      <c r="B2445" s="32" t="str">
        <f>VLOOKUP(K2445,'Tables to Convert'!$B$4:$C$19,2,FALSE)</f>
        <v>Some College</v>
      </c>
      <c r="C2445" s="33">
        <f t="shared" si="154"/>
        <v>37000</v>
      </c>
      <c r="D2445" s="32" t="str">
        <f>VLOOKUP(L2445,'Tables to Convert'!$E$3:$F$7,2,FALSE)</f>
        <v>White</v>
      </c>
      <c r="E2445" s="32" t="str">
        <f>VLOOKUP(M2445,'Tables to Convert'!$H$3:$I$5,2,FALSE)</f>
        <v>Female</v>
      </c>
      <c r="F2445" s="32" t="str">
        <f>VLOOKUP(N2445,'Tables to Convert'!$K$3:$L$8,2,FALSE)</f>
        <v>Illinois</v>
      </c>
      <c r="G2445" s="40">
        <f t="shared" si="155"/>
        <v>41</v>
      </c>
      <c r="H2445" s="34">
        <f t="shared" si="156"/>
        <v>5</v>
      </c>
      <c r="I2445" s="12">
        <v>40</v>
      </c>
      <c r="J2445" s="12">
        <v>41</v>
      </c>
      <c r="K2445" s="12">
        <v>40</v>
      </c>
      <c r="L2445" s="12">
        <v>1</v>
      </c>
      <c r="M2445" s="12">
        <v>2</v>
      </c>
      <c r="N2445" s="12">
        <v>33</v>
      </c>
      <c r="O2445" s="12">
        <v>5</v>
      </c>
      <c r="P2445" s="26">
        <v>37000</v>
      </c>
      <c r="Q2445" s="28">
        <v>709847935</v>
      </c>
      <c r="R2445"/>
      <c r="S2445"/>
    </row>
    <row r="2446" spans="1:19">
      <c r="A2446" s="31">
        <f t="shared" si="153"/>
        <v>40</v>
      </c>
      <c r="B2446" s="32" t="str">
        <f>VLOOKUP(K2446,'Tables to Convert'!$B$4:$C$19,2,FALSE)</f>
        <v>Some College</v>
      </c>
      <c r="C2446" s="33">
        <f t="shared" si="154"/>
        <v>39400</v>
      </c>
      <c r="D2446" s="32" t="str">
        <f>VLOOKUP(L2446,'Tables to Convert'!$E$3:$F$7,2,FALSE)</f>
        <v>White</v>
      </c>
      <c r="E2446" s="32" t="str">
        <f>VLOOKUP(M2446,'Tables to Convert'!$H$3:$I$5,2,FALSE)</f>
        <v>Female</v>
      </c>
      <c r="F2446" s="32" t="str">
        <f>VLOOKUP(N2446,'Tables to Convert'!$K$3:$L$8,2,FALSE)</f>
        <v>Illinois</v>
      </c>
      <c r="G2446" s="40">
        <f t="shared" si="155"/>
        <v>29</v>
      </c>
      <c r="H2446" s="34">
        <f t="shared" si="156"/>
        <v>3</v>
      </c>
      <c r="I2446" s="12">
        <v>40</v>
      </c>
      <c r="J2446" s="12">
        <v>29</v>
      </c>
      <c r="K2446" s="12">
        <v>40</v>
      </c>
      <c r="L2446" s="12">
        <v>1</v>
      </c>
      <c r="M2446" s="12">
        <v>2</v>
      </c>
      <c r="N2446" s="12">
        <v>33</v>
      </c>
      <c r="O2446" s="12">
        <v>3</v>
      </c>
      <c r="P2446" s="26">
        <v>39400</v>
      </c>
      <c r="Q2446" s="28">
        <v>277472830</v>
      </c>
      <c r="R2446"/>
      <c r="S2446"/>
    </row>
    <row r="2447" spans="1:19">
      <c r="A2447" s="31">
        <f t="shared" si="153"/>
        <v>40</v>
      </c>
      <c r="B2447" s="32" t="str">
        <f>VLOOKUP(K2447,'Tables to Convert'!$B$4:$C$19,2,FALSE)</f>
        <v>Some College</v>
      </c>
      <c r="C2447" s="33">
        <f t="shared" si="154"/>
        <v>8160</v>
      </c>
      <c r="D2447" s="32" t="str">
        <f>VLOOKUP(L2447,'Tables to Convert'!$E$3:$F$7,2,FALSE)</f>
        <v>White</v>
      </c>
      <c r="E2447" s="32" t="str">
        <f>VLOOKUP(M2447,'Tables to Convert'!$H$3:$I$5,2,FALSE)</f>
        <v>Female</v>
      </c>
      <c r="F2447" s="32" t="str">
        <f>VLOOKUP(N2447,'Tables to Convert'!$K$3:$L$8,2,FALSE)</f>
        <v>Illinois</v>
      </c>
      <c r="G2447" s="40">
        <f t="shared" si="155"/>
        <v>30</v>
      </c>
      <c r="H2447" s="34">
        <f t="shared" si="156"/>
        <v>3</v>
      </c>
      <c r="I2447" s="12">
        <v>40</v>
      </c>
      <c r="J2447" s="12">
        <v>30</v>
      </c>
      <c r="K2447" s="12">
        <v>42</v>
      </c>
      <c r="L2447" s="12">
        <v>1</v>
      </c>
      <c r="M2447" s="12">
        <v>2</v>
      </c>
      <c r="N2447" s="12">
        <v>33</v>
      </c>
      <c r="O2447" s="12">
        <v>3</v>
      </c>
      <c r="P2447" s="26">
        <v>8160</v>
      </c>
      <c r="Q2447" s="28">
        <v>909479198</v>
      </c>
      <c r="R2447"/>
      <c r="S2447"/>
    </row>
    <row r="2448" spans="1:19">
      <c r="A2448" s="31">
        <f t="shared" si="153"/>
        <v>0</v>
      </c>
      <c r="B2448" s="32" t="str">
        <f>VLOOKUP(K2448,'Tables to Convert'!$B$4:$C$19,2,FALSE)</f>
        <v>Some College</v>
      </c>
      <c r="C2448" s="33">
        <f t="shared" si="154"/>
        <v>57000</v>
      </c>
      <c r="D2448" s="32" t="str">
        <f>VLOOKUP(L2448,'Tables to Convert'!$E$3:$F$7,2,FALSE)</f>
        <v>White</v>
      </c>
      <c r="E2448" s="32" t="str">
        <f>VLOOKUP(M2448,'Tables to Convert'!$H$3:$I$5,2,FALSE)</f>
        <v>Male</v>
      </c>
      <c r="F2448" s="32" t="str">
        <f>VLOOKUP(N2448,'Tables to Convert'!$K$3:$L$8,2,FALSE)</f>
        <v>Illinois</v>
      </c>
      <c r="G2448" s="40">
        <f t="shared" si="155"/>
        <v>48</v>
      </c>
      <c r="H2448" s="34">
        <f t="shared" si="156"/>
        <v>1</v>
      </c>
      <c r="I2448" s="12">
        <v>0</v>
      </c>
      <c r="J2448" s="12">
        <v>48</v>
      </c>
      <c r="K2448" s="12">
        <v>43</v>
      </c>
      <c r="L2448" s="12">
        <v>1</v>
      </c>
      <c r="M2448" s="12">
        <v>1</v>
      </c>
      <c r="N2448" s="12">
        <v>33</v>
      </c>
      <c r="O2448" s="12">
        <v>1</v>
      </c>
      <c r="P2448" s="26">
        <v>57000</v>
      </c>
      <c r="Q2448" s="28">
        <v>360194180</v>
      </c>
      <c r="R2448"/>
      <c r="S2448"/>
    </row>
    <row r="2449" spans="1:19">
      <c r="A2449" s="31">
        <f t="shared" si="153"/>
        <v>0</v>
      </c>
      <c r="B2449" s="32" t="str">
        <f>VLOOKUP(K2449,'Tables to Convert'!$B$4:$C$19,2,FALSE)</f>
        <v>Some College</v>
      </c>
      <c r="C2449" s="33">
        <f t="shared" si="154"/>
        <v>0</v>
      </c>
      <c r="D2449" s="32" t="str">
        <f>VLOOKUP(L2449,'Tables to Convert'!$E$3:$F$7,2,FALSE)</f>
        <v>White</v>
      </c>
      <c r="E2449" s="32" t="str">
        <f>VLOOKUP(M2449,'Tables to Convert'!$H$3:$I$5,2,FALSE)</f>
        <v>Female</v>
      </c>
      <c r="F2449" s="32" t="str">
        <f>VLOOKUP(N2449,'Tables to Convert'!$K$3:$L$8,2,FALSE)</f>
        <v>Illinois</v>
      </c>
      <c r="G2449" s="40">
        <f t="shared" si="155"/>
        <v>39</v>
      </c>
      <c r="H2449" s="34">
        <f t="shared" si="156"/>
        <v>1</v>
      </c>
      <c r="I2449" s="12">
        <v>0</v>
      </c>
      <c r="J2449" s="12">
        <v>39</v>
      </c>
      <c r="K2449" s="12">
        <v>40</v>
      </c>
      <c r="L2449" s="12">
        <v>1</v>
      </c>
      <c r="M2449" s="12">
        <v>2</v>
      </c>
      <c r="N2449" s="12">
        <v>33</v>
      </c>
      <c r="O2449" s="12">
        <v>1</v>
      </c>
      <c r="P2449" s="26">
        <v>0</v>
      </c>
      <c r="Q2449" s="28">
        <v>463952377</v>
      </c>
      <c r="R2449"/>
      <c r="S2449"/>
    </row>
    <row r="2450" spans="1:19">
      <c r="A2450" s="31">
        <f t="shared" si="153"/>
        <v>0</v>
      </c>
      <c r="B2450" s="32" t="str">
        <f>VLOOKUP(K2450,'Tables to Convert'!$B$4:$C$19,2,FALSE)</f>
        <v>High School Diploma</v>
      </c>
      <c r="C2450" s="33">
        <f t="shared" si="154"/>
        <v>14000</v>
      </c>
      <c r="D2450" s="32" t="str">
        <f>VLOOKUP(L2450,'Tables to Convert'!$E$3:$F$7,2,FALSE)</f>
        <v>White</v>
      </c>
      <c r="E2450" s="32" t="str">
        <f>VLOOKUP(M2450,'Tables to Convert'!$H$3:$I$5,2,FALSE)</f>
        <v>Female</v>
      </c>
      <c r="F2450" s="32" t="str">
        <f>VLOOKUP(N2450,'Tables to Convert'!$K$3:$L$8,2,FALSE)</f>
        <v>Illinois</v>
      </c>
      <c r="G2450" s="40">
        <f t="shared" si="155"/>
        <v>48</v>
      </c>
      <c r="H2450" s="34">
        <f t="shared" si="156"/>
        <v>1</v>
      </c>
      <c r="I2450" s="12">
        <v>0</v>
      </c>
      <c r="J2450" s="12">
        <v>48</v>
      </c>
      <c r="K2450" s="12">
        <v>39</v>
      </c>
      <c r="L2450" s="12">
        <v>1</v>
      </c>
      <c r="M2450" s="12">
        <v>2</v>
      </c>
      <c r="N2450" s="12">
        <v>33</v>
      </c>
      <c r="O2450" s="12">
        <v>1</v>
      </c>
      <c r="P2450" s="26">
        <v>14000</v>
      </c>
      <c r="Q2450" s="28">
        <v>173789261</v>
      </c>
      <c r="R2450"/>
      <c r="S2450"/>
    </row>
    <row r="2451" spans="1:19">
      <c r="A2451" s="31">
        <f t="shared" si="153"/>
        <v>60</v>
      </c>
      <c r="B2451" s="32" t="str">
        <f>VLOOKUP(K2451,'Tables to Convert'!$B$4:$C$19,2,FALSE)</f>
        <v>11th Grade</v>
      </c>
      <c r="C2451" s="33">
        <f t="shared" si="154"/>
        <v>0</v>
      </c>
      <c r="D2451" s="32" t="str">
        <f>VLOOKUP(L2451,'Tables to Convert'!$E$3:$F$7,2,FALSE)</f>
        <v>White</v>
      </c>
      <c r="E2451" s="32" t="str">
        <f>VLOOKUP(M2451,'Tables to Convert'!$H$3:$I$5,2,FALSE)</f>
        <v>Male</v>
      </c>
      <c r="F2451" s="32" t="str">
        <f>VLOOKUP(N2451,'Tables to Convert'!$K$3:$L$8,2,FALSE)</f>
        <v>Illinois</v>
      </c>
      <c r="G2451" s="40">
        <f t="shared" si="155"/>
        <v>28</v>
      </c>
      <c r="H2451" s="34">
        <f t="shared" si="156"/>
        <v>1</v>
      </c>
      <c r="I2451" s="12">
        <v>60</v>
      </c>
      <c r="J2451" s="12">
        <v>28</v>
      </c>
      <c r="K2451" s="12">
        <v>37</v>
      </c>
      <c r="L2451" s="12">
        <v>1</v>
      </c>
      <c r="M2451" s="12">
        <v>1</v>
      </c>
      <c r="N2451" s="12">
        <v>33</v>
      </c>
      <c r="O2451" s="12">
        <v>1</v>
      </c>
      <c r="P2451" s="26">
        <v>0</v>
      </c>
      <c r="Q2451" s="28">
        <v>371135319</v>
      </c>
      <c r="R2451"/>
      <c r="S2451"/>
    </row>
    <row r="2452" spans="1:19">
      <c r="A2452" s="31">
        <f t="shared" si="153"/>
        <v>60</v>
      </c>
      <c r="B2452" s="32" t="str">
        <f>VLOOKUP(K2452,'Tables to Convert'!$B$4:$C$19,2,FALSE)</f>
        <v>11th Grade</v>
      </c>
      <c r="C2452" s="33">
        <f t="shared" si="154"/>
        <v>0</v>
      </c>
      <c r="D2452" s="32" t="str">
        <f>VLOOKUP(L2452,'Tables to Convert'!$E$3:$F$7,2,FALSE)</f>
        <v>White</v>
      </c>
      <c r="E2452" s="32" t="str">
        <f>VLOOKUP(M2452,'Tables to Convert'!$H$3:$I$5,2,FALSE)</f>
        <v>Female</v>
      </c>
      <c r="F2452" s="32" t="str">
        <f>VLOOKUP(N2452,'Tables to Convert'!$K$3:$L$8,2,FALSE)</f>
        <v>Illinois</v>
      </c>
      <c r="G2452" s="40">
        <f t="shared" si="155"/>
        <v>26</v>
      </c>
      <c r="H2452" s="34">
        <f t="shared" si="156"/>
        <v>1</v>
      </c>
      <c r="I2452" s="12">
        <v>60</v>
      </c>
      <c r="J2452" s="12">
        <v>26</v>
      </c>
      <c r="K2452" s="12">
        <v>37</v>
      </c>
      <c r="L2452" s="12">
        <v>1</v>
      </c>
      <c r="M2452" s="12">
        <v>2</v>
      </c>
      <c r="N2452" s="12">
        <v>33</v>
      </c>
      <c r="O2452" s="12">
        <v>1</v>
      </c>
      <c r="P2452" s="26">
        <v>0</v>
      </c>
      <c r="Q2452" s="28">
        <v>713756799</v>
      </c>
      <c r="R2452"/>
      <c r="S2452"/>
    </row>
    <row r="2453" spans="1:19">
      <c r="A2453" s="31">
        <f t="shared" si="153"/>
        <v>0</v>
      </c>
      <c r="B2453" s="32" t="str">
        <f>VLOOKUP(K2453,'Tables to Convert'!$B$4:$C$19,2,FALSE)</f>
        <v>Some College</v>
      </c>
      <c r="C2453" s="33">
        <f t="shared" si="154"/>
        <v>28756</v>
      </c>
      <c r="D2453" s="32" t="str">
        <f>VLOOKUP(L2453,'Tables to Convert'!$E$3:$F$7,2,FALSE)</f>
        <v>White</v>
      </c>
      <c r="E2453" s="32" t="str">
        <f>VLOOKUP(M2453,'Tables to Convert'!$H$3:$I$5,2,FALSE)</f>
        <v>Female</v>
      </c>
      <c r="F2453" s="32" t="str">
        <f>VLOOKUP(N2453,'Tables to Convert'!$K$3:$L$8,2,FALSE)</f>
        <v>Illinois</v>
      </c>
      <c r="G2453" s="40">
        <f t="shared" si="155"/>
        <v>45</v>
      </c>
      <c r="H2453" s="34">
        <f t="shared" si="156"/>
        <v>4</v>
      </c>
      <c r="I2453" s="12">
        <v>0</v>
      </c>
      <c r="J2453" s="12">
        <v>45</v>
      </c>
      <c r="K2453" s="12">
        <v>40</v>
      </c>
      <c r="L2453" s="12">
        <v>1</v>
      </c>
      <c r="M2453" s="12">
        <v>2</v>
      </c>
      <c r="N2453" s="12">
        <v>33</v>
      </c>
      <c r="O2453" s="12">
        <v>4</v>
      </c>
      <c r="P2453" s="26">
        <v>28756</v>
      </c>
      <c r="Q2453" s="28">
        <v>520129791</v>
      </c>
      <c r="R2453"/>
      <c r="S2453"/>
    </row>
    <row r="2454" spans="1:19">
      <c r="A2454" s="31">
        <f t="shared" si="153"/>
        <v>0</v>
      </c>
      <c r="B2454" s="32" t="str">
        <f>VLOOKUP(K2454,'Tables to Convert'!$B$4:$C$19,2,FALSE)</f>
        <v>Graduate School</v>
      </c>
      <c r="C2454" s="33">
        <f t="shared" si="154"/>
        <v>120000</v>
      </c>
      <c r="D2454" s="32" t="str">
        <f>VLOOKUP(L2454,'Tables to Convert'!$E$3:$F$7,2,FALSE)</f>
        <v>White</v>
      </c>
      <c r="E2454" s="32" t="str">
        <f>VLOOKUP(M2454,'Tables to Convert'!$H$3:$I$5,2,FALSE)</f>
        <v>Male</v>
      </c>
      <c r="F2454" s="32" t="str">
        <f>VLOOKUP(N2454,'Tables to Convert'!$K$3:$L$8,2,FALSE)</f>
        <v>Illinois</v>
      </c>
      <c r="G2454" s="40">
        <f t="shared" si="155"/>
        <v>45</v>
      </c>
      <c r="H2454" s="34">
        <f t="shared" si="156"/>
        <v>4</v>
      </c>
      <c r="I2454" s="12">
        <v>0</v>
      </c>
      <c r="J2454" s="12">
        <v>45</v>
      </c>
      <c r="K2454" s="12">
        <v>45</v>
      </c>
      <c r="L2454" s="12">
        <v>1</v>
      </c>
      <c r="M2454" s="12">
        <v>1</v>
      </c>
      <c r="N2454" s="12">
        <v>33</v>
      </c>
      <c r="O2454" s="12">
        <v>4</v>
      </c>
      <c r="P2454" s="26">
        <v>120000</v>
      </c>
      <c r="Q2454" s="28">
        <v>131429168</v>
      </c>
      <c r="R2454"/>
      <c r="S2454"/>
    </row>
    <row r="2455" spans="1:19">
      <c r="A2455" s="31">
        <f t="shared" si="153"/>
        <v>0</v>
      </c>
      <c r="B2455" s="32" t="str">
        <f>VLOOKUP(K2455,'Tables to Convert'!$B$4:$C$19,2,FALSE)</f>
        <v>High School Diploma</v>
      </c>
      <c r="C2455" s="33">
        <f t="shared" si="154"/>
        <v>28500</v>
      </c>
      <c r="D2455" s="32" t="str">
        <f>VLOOKUP(L2455,'Tables to Convert'!$E$3:$F$7,2,FALSE)</f>
        <v>White</v>
      </c>
      <c r="E2455" s="32" t="str">
        <f>VLOOKUP(M2455,'Tables to Convert'!$H$3:$I$5,2,FALSE)</f>
        <v>Male</v>
      </c>
      <c r="F2455" s="32" t="str">
        <f>VLOOKUP(N2455,'Tables to Convert'!$K$3:$L$8,2,FALSE)</f>
        <v>Illinois</v>
      </c>
      <c r="G2455" s="40">
        <f t="shared" si="155"/>
        <v>29</v>
      </c>
      <c r="H2455" s="34">
        <f t="shared" si="156"/>
        <v>6</v>
      </c>
      <c r="I2455" s="12">
        <v>0</v>
      </c>
      <c r="J2455" s="12">
        <v>29</v>
      </c>
      <c r="K2455" s="12">
        <v>39</v>
      </c>
      <c r="L2455" s="12">
        <v>1</v>
      </c>
      <c r="M2455" s="12">
        <v>1</v>
      </c>
      <c r="N2455" s="12">
        <v>33</v>
      </c>
      <c r="O2455" s="12">
        <v>6</v>
      </c>
      <c r="P2455" s="26">
        <v>28500</v>
      </c>
      <c r="Q2455" s="28">
        <v>512448062</v>
      </c>
      <c r="R2455"/>
      <c r="S2455"/>
    </row>
    <row r="2456" spans="1:19">
      <c r="A2456" s="31">
        <f t="shared" si="153"/>
        <v>0</v>
      </c>
      <c r="B2456" s="32" t="str">
        <f>VLOOKUP(K2456,'Tables to Convert'!$B$4:$C$19,2,FALSE)</f>
        <v>Some College</v>
      </c>
      <c r="C2456" s="33">
        <f t="shared" si="154"/>
        <v>0</v>
      </c>
      <c r="D2456" s="32" t="str">
        <f>VLOOKUP(L2456,'Tables to Convert'!$E$3:$F$7,2,FALSE)</f>
        <v>White</v>
      </c>
      <c r="E2456" s="32" t="str">
        <f>VLOOKUP(M2456,'Tables to Convert'!$H$3:$I$5,2,FALSE)</f>
        <v>Female</v>
      </c>
      <c r="F2456" s="32" t="str">
        <f>VLOOKUP(N2456,'Tables to Convert'!$K$3:$L$8,2,FALSE)</f>
        <v>Illinois</v>
      </c>
      <c r="G2456" s="40">
        <f t="shared" si="155"/>
        <v>22</v>
      </c>
      <c r="H2456" s="34">
        <f t="shared" si="156"/>
        <v>4</v>
      </c>
      <c r="I2456" s="12">
        <v>0</v>
      </c>
      <c r="J2456" s="12">
        <v>22</v>
      </c>
      <c r="K2456" s="12">
        <v>40</v>
      </c>
      <c r="L2456" s="12">
        <v>1</v>
      </c>
      <c r="M2456" s="12">
        <v>2</v>
      </c>
      <c r="N2456" s="12">
        <v>33</v>
      </c>
      <c r="O2456" s="12">
        <v>4</v>
      </c>
      <c r="P2456" s="26">
        <v>0</v>
      </c>
      <c r="Q2456" s="28">
        <v>195755697</v>
      </c>
      <c r="R2456"/>
      <c r="S2456"/>
    </row>
    <row r="2457" spans="1:19">
      <c r="A2457" s="31">
        <f t="shared" si="153"/>
        <v>0</v>
      </c>
      <c r="B2457" s="32" t="str">
        <f>VLOOKUP(K2457,'Tables to Convert'!$B$4:$C$19,2,FALSE)</f>
        <v>Some College</v>
      </c>
      <c r="C2457" s="33">
        <f t="shared" si="154"/>
        <v>17000</v>
      </c>
      <c r="D2457" s="32" t="str">
        <f>VLOOKUP(L2457,'Tables to Convert'!$E$3:$F$7,2,FALSE)</f>
        <v>White</v>
      </c>
      <c r="E2457" s="32" t="str">
        <f>VLOOKUP(M2457,'Tables to Convert'!$H$3:$I$5,2,FALSE)</f>
        <v>Male</v>
      </c>
      <c r="F2457" s="32" t="str">
        <f>VLOOKUP(N2457,'Tables to Convert'!$K$3:$L$8,2,FALSE)</f>
        <v>Illinois</v>
      </c>
      <c r="G2457" s="40">
        <f t="shared" si="155"/>
        <v>32</v>
      </c>
      <c r="H2457" s="34">
        <f t="shared" si="156"/>
        <v>6</v>
      </c>
      <c r="I2457" s="12">
        <v>0</v>
      </c>
      <c r="J2457" s="12">
        <v>32</v>
      </c>
      <c r="K2457" s="12">
        <v>40</v>
      </c>
      <c r="L2457" s="12">
        <v>1</v>
      </c>
      <c r="M2457" s="12">
        <v>1</v>
      </c>
      <c r="N2457" s="12">
        <v>33</v>
      </c>
      <c r="O2457" s="12">
        <v>6</v>
      </c>
      <c r="P2457" s="26">
        <v>17000</v>
      </c>
      <c r="Q2457" s="28">
        <v>141758092</v>
      </c>
      <c r="R2457"/>
      <c r="S2457"/>
    </row>
    <row r="2458" spans="1:19">
      <c r="A2458" s="31">
        <f t="shared" si="153"/>
        <v>40</v>
      </c>
      <c r="B2458" s="32" t="str">
        <f>VLOOKUP(K2458,'Tables to Convert'!$B$4:$C$19,2,FALSE)</f>
        <v>High School Diploma</v>
      </c>
      <c r="C2458" s="33">
        <f t="shared" si="154"/>
        <v>40000</v>
      </c>
      <c r="D2458" s="32" t="str">
        <f>VLOOKUP(L2458,'Tables to Convert'!$E$3:$F$7,2,FALSE)</f>
        <v>White</v>
      </c>
      <c r="E2458" s="32" t="str">
        <f>VLOOKUP(M2458,'Tables to Convert'!$H$3:$I$5,2,FALSE)</f>
        <v>Male</v>
      </c>
      <c r="F2458" s="32" t="str">
        <f>VLOOKUP(N2458,'Tables to Convert'!$K$3:$L$8,2,FALSE)</f>
        <v>Illinois</v>
      </c>
      <c r="G2458" s="40">
        <f t="shared" si="155"/>
        <v>50</v>
      </c>
      <c r="H2458" s="34">
        <f t="shared" si="156"/>
        <v>2</v>
      </c>
      <c r="I2458" s="12">
        <v>40</v>
      </c>
      <c r="J2458" s="12">
        <v>50</v>
      </c>
      <c r="K2458" s="12">
        <v>39</v>
      </c>
      <c r="L2458" s="12">
        <v>1</v>
      </c>
      <c r="M2458" s="12">
        <v>1</v>
      </c>
      <c r="N2458" s="12">
        <v>33</v>
      </c>
      <c r="O2458" s="12">
        <v>2</v>
      </c>
      <c r="P2458" s="26">
        <v>40000</v>
      </c>
      <c r="Q2458" s="28">
        <v>214379561</v>
      </c>
      <c r="R2458"/>
      <c r="S2458"/>
    </row>
    <row r="2459" spans="1:19">
      <c r="A2459" s="31">
        <f t="shared" si="153"/>
        <v>0</v>
      </c>
      <c r="B2459" s="32" t="str">
        <f>VLOOKUP(K2459,'Tables to Convert'!$B$4:$C$19,2,FALSE)</f>
        <v>Some College</v>
      </c>
      <c r="C2459" s="33">
        <f t="shared" si="154"/>
        <v>45000</v>
      </c>
      <c r="D2459" s="32" t="str">
        <f>VLOOKUP(L2459,'Tables to Convert'!$E$3:$F$7,2,FALSE)</f>
        <v>White</v>
      </c>
      <c r="E2459" s="32" t="str">
        <f>VLOOKUP(M2459,'Tables to Convert'!$H$3:$I$5,2,FALSE)</f>
        <v>Female</v>
      </c>
      <c r="F2459" s="32" t="str">
        <f>VLOOKUP(N2459,'Tables to Convert'!$K$3:$L$8,2,FALSE)</f>
        <v>Illinois</v>
      </c>
      <c r="G2459" s="40">
        <f t="shared" si="155"/>
        <v>49</v>
      </c>
      <c r="H2459" s="34">
        <f t="shared" si="156"/>
        <v>2</v>
      </c>
      <c r="I2459" s="12">
        <v>0</v>
      </c>
      <c r="J2459" s="12">
        <v>49</v>
      </c>
      <c r="K2459" s="12">
        <v>40</v>
      </c>
      <c r="L2459" s="12">
        <v>1</v>
      </c>
      <c r="M2459" s="12">
        <v>2</v>
      </c>
      <c r="N2459" s="12">
        <v>33</v>
      </c>
      <c r="O2459" s="12">
        <v>2</v>
      </c>
      <c r="P2459" s="26">
        <v>45000</v>
      </c>
      <c r="Q2459" s="28">
        <v>14754744</v>
      </c>
      <c r="R2459"/>
      <c r="S2459"/>
    </row>
    <row r="2460" spans="1:19">
      <c r="A2460" s="31">
        <f t="shared" si="153"/>
        <v>0</v>
      </c>
      <c r="B2460" s="32" t="str">
        <f>VLOOKUP(K2460,'Tables to Convert'!$B$4:$C$19,2,FALSE)</f>
        <v>High School Diploma</v>
      </c>
      <c r="C2460" s="33">
        <f t="shared" si="154"/>
        <v>0</v>
      </c>
      <c r="D2460" s="32" t="str">
        <f>VLOOKUP(L2460,'Tables to Convert'!$E$3:$F$7,2,FALSE)</f>
        <v>White</v>
      </c>
      <c r="E2460" s="32" t="str">
        <f>VLOOKUP(M2460,'Tables to Convert'!$H$3:$I$5,2,FALSE)</f>
        <v>Female</v>
      </c>
      <c r="F2460" s="32" t="str">
        <f>VLOOKUP(N2460,'Tables to Convert'!$K$3:$L$8,2,FALSE)</f>
        <v>Illinois</v>
      </c>
      <c r="G2460" s="40">
        <f t="shared" si="155"/>
        <v>62</v>
      </c>
      <c r="H2460" s="34">
        <f t="shared" si="156"/>
        <v>2</v>
      </c>
      <c r="I2460" s="12">
        <v>0</v>
      </c>
      <c r="J2460" s="12">
        <v>62</v>
      </c>
      <c r="K2460" s="12">
        <v>39</v>
      </c>
      <c r="L2460" s="12">
        <v>1</v>
      </c>
      <c r="M2460" s="12">
        <v>2</v>
      </c>
      <c r="N2460" s="12">
        <v>33</v>
      </c>
      <c r="O2460" s="12">
        <v>2</v>
      </c>
      <c r="P2460" s="26">
        <v>0</v>
      </c>
      <c r="Q2460" s="28">
        <v>872302768</v>
      </c>
      <c r="R2460"/>
      <c r="S2460"/>
    </row>
    <row r="2461" spans="1:19">
      <c r="A2461" s="31">
        <f t="shared" si="153"/>
        <v>40</v>
      </c>
      <c r="B2461" s="32" t="str">
        <f>VLOOKUP(K2461,'Tables to Convert'!$B$4:$C$19,2,FALSE)</f>
        <v>Some College</v>
      </c>
      <c r="C2461" s="33">
        <f t="shared" si="154"/>
        <v>55800</v>
      </c>
      <c r="D2461" s="32" t="str">
        <f>VLOOKUP(L2461,'Tables to Convert'!$E$3:$F$7,2,FALSE)</f>
        <v>White</v>
      </c>
      <c r="E2461" s="32" t="str">
        <f>VLOOKUP(M2461,'Tables to Convert'!$H$3:$I$5,2,FALSE)</f>
        <v>Female</v>
      </c>
      <c r="F2461" s="32" t="str">
        <f>VLOOKUP(N2461,'Tables to Convert'!$K$3:$L$8,2,FALSE)</f>
        <v>Illinois</v>
      </c>
      <c r="G2461" s="40">
        <f t="shared" si="155"/>
        <v>55</v>
      </c>
      <c r="H2461" s="34">
        <f t="shared" si="156"/>
        <v>2</v>
      </c>
      <c r="I2461" s="12">
        <v>40</v>
      </c>
      <c r="J2461" s="12">
        <v>55</v>
      </c>
      <c r="K2461" s="12">
        <v>43</v>
      </c>
      <c r="L2461" s="12">
        <v>1</v>
      </c>
      <c r="M2461" s="12">
        <v>2</v>
      </c>
      <c r="N2461" s="12">
        <v>33</v>
      </c>
      <c r="O2461" s="12">
        <v>2</v>
      </c>
      <c r="P2461" s="26">
        <v>55800</v>
      </c>
      <c r="Q2461" s="28">
        <v>762151993</v>
      </c>
      <c r="R2461"/>
      <c r="S2461"/>
    </row>
    <row r="2462" spans="1:19">
      <c r="A2462" s="31">
        <f t="shared" si="153"/>
        <v>40</v>
      </c>
      <c r="B2462" s="32" t="str">
        <f>VLOOKUP(K2462,'Tables to Convert'!$B$4:$C$19,2,FALSE)</f>
        <v>Some College</v>
      </c>
      <c r="C2462" s="33">
        <f t="shared" si="154"/>
        <v>60000</v>
      </c>
      <c r="D2462" s="32" t="str">
        <f>VLOOKUP(L2462,'Tables to Convert'!$E$3:$F$7,2,FALSE)</f>
        <v>White</v>
      </c>
      <c r="E2462" s="32" t="str">
        <f>VLOOKUP(M2462,'Tables to Convert'!$H$3:$I$5,2,FALSE)</f>
        <v>Male</v>
      </c>
      <c r="F2462" s="32" t="str">
        <f>VLOOKUP(N2462,'Tables to Convert'!$K$3:$L$8,2,FALSE)</f>
        <v>Illinois</v>
      </c>
      <c r="G2462" s="40">
        <f t="shared" si="155"/>
        <v>45</v>
      </c>
      <c r="H2462" s="34">
        <f t="shared" si="156"/>
        <v>2</v>
      </c>
      <c r="I2462" s="12">
        <v>40</v>
      </c>
      <c r="J2462" s="12">
        <v>45</v>
      </c>
      <c r="K2462" s="12">
        <v>40</v>
      </c>
      <c r="L2462" s="12">
        <v>1</v>
      </c>
      <c r="M2462" s="12">
        <v>1</v>
      </c>
      <c r="N2462" s="12">
        <v>33</v>
      </c>
      <c r="O2462" s="12">
        <v>2</v>
      </c>
      <c r="P2462" s="26">
        <v>60000</v>
      </c>
      <c r="Q2462" s="28">
        <v>766233212</v>
      </c>
      <c r="R2462"/>
      <c r="S2462"/>
    </row>
    <row r="2463" spans="1:19">
      <c r="A2463" s="31">
        <f t="shared" si="153"/>
        <v>40</v>
      </c>
      <c r="B2463" s="32" t="str">
        <f>VLOOKUP(K2463,'Tables to Convert'!$B$4:$C$19,2,FALSE)</f>
        <v>High School Diploma</v>
      </c>
      <c r="C2463" s="33">
        <f t="shared" si="154"/>
        <v>23920</v>
      </c>
      <c r="D2463" s="32" t="str">
        <f>VLOOKUP(L2463,'Tables to Convert'!$E$3:$F$7,2,FALSE)</f>
        <v>White</v>
      </c>
      <c r="E2463" s="32" t="str">
        <f>VLOOKUP(M2463,'Tables to Convert'!$H$3:$I$5,2,FALSE)</f>
        <v>Female</v>
      </c>
      <c r="F2463" s="32" t="str">
        <f>VLOOKUP(N2463,'Tables to Convert'!$K$3:$L$8,2,FALSE)</f>
        <v>Illinois</v>
      </c>
      <c r="G2463" s="40">
        <f t="shared" si="155"/>
        <v>45</v>
      </c>
      <c r="H2463" s="34">
        <f t="shared" si="156"/>
        <v>2</v>
      </c>
      <c r="I2463" s="12">
        <v>40</v>
      </c>
      <c r="J2463" s="12">
        <v>45</v>
      </c>
      <c r="K2463" s="12">
        <v>39</v>
      </c>
      <c r="L2463" s="12">
        <v>1</v>
      </c>
      <c r="M2463" s="12">
        <v>2</v>
      </c>
      <c r="N2463" s="12">
        <v>33</v>
      </c>
      <c r="O2463" s="12">
        <v>2</v>
      </c>
      <c r="P2463" s="26">
        <v>23920</v>
      </c>
      <c r="Q2463" s="28">
        <v>127199545</v>
      </c>
      <c r="R2463"/>
      <c r="S2463"/>
    </row>
    <row r="2464" spans="1:19">
      <c r="A2464" s="31">
        <f t="shared" si="153"/>
        <v>35</v>
      </c>
      <c r="B2464" s="32" t="str">
        <f>VLOOKUP(K2464,'Tables to Convert'!$B$4:$C$19,2,FALSE)</f>
        <v>Some College</v>
      </c>
      <c r="C2464" s="33">
        <f t="shared" si="154"/>
        <v>12000</v>
      </c>
      <c r="D2464" s="32" t="str">
        <f>VLOOKUP(L2464,'Tables to Convert'!$E$3:$F$7,2,FALSE)</f>
        <v>White</v>
      </c>
      <c r="E2464" s="32" t="str">
        <f>VLOOKUP(M2464,'Tables to Convert'!$H$3:$I$5,2,FALSE)</f>
        <v>Female</v>
      </c>
      <c r="F2464" s="32" t="str">
        <f>VLOOKUP(N2464,'Tables to Convert'!$K$3:$L$8,2,FALSE)</f>
        <v>Illinois</v>
      </c>
      <c r="G2464" s="40">
        <f t="shared" si="155"/>
        <v>23</v>
      </c>
      <c r="H2464" s="34">
        <f t="shared" si="156"/>
        <v>2</v>
      </c>
      <c r="I2464" s="12">
        <v>35</v>
      </c>
      <c r="J2464" s="12">
        <v>23</v>
      </c>
      <c r="K2464" s="12">
        <v>40</v>
      </c>
      <c r="L2464" s="12">
        <v>1</v>
      </c>
      <c r="M2464" s="12">
        <v>2</v>
      </c>
      <c r="N2464" s="12">
        <v>33</v>
      </c>
      <c r="O2464" s="12">
        <v>2</v>
      </c>
      <c r="P2464" s="26">
        <v>12000</v>
      </c>
      <c r="Q2464" s="28">
        <v>409280607</v>
      </c>
      <c r="R2464"/>
      <c r="S2464"/>
    </row>
    <row r="2465" spans="1:19">
      <c r="A2465" s="31">
        <f t="shared" si="153"/>
        <v>0</v>
      </c>
      <c r="B2465" s="32" t="str">
        <f>VLOOKUP(K2465,'Tables to Convert'!$B$4:$C$19,2,FALSE)</f>
        <v>Some College</v>
      </c>
      <c r="C2465" s="33">
        <f t="shared" si="154"/>
        <v>40000</v>
      </c>
      <c r="D2465" s="32" t="str">
        <f>VLOOKUP(L2465,'Tables to Convert'!$E$3:$F$7,2,FALSE)</f>
        <v>White</v>
      </c>
      <c r="E2465" s="32" t="str">
        <f>VLOOKUP(M2465,'Tables to Convert'!$H$3:$I$5,2,FALSE)</f>
        <v>Male</v>
      </c>
      <c r="F2465" s="32" t="str">
        <f>VLOOKUP(N2465,'Tables to Convert'!$K$3:$L$8,2,FALSE)</f>
        <v>Illinois</v>
      </c>
      <c r="G2465" s="40">
        <f t="shared" si="155"/>
        <v>45</v>
      </c>
      <c r="H2465" s="34">
        <f t="shared" si="156"/>
        <v>4</v>
      </c>
      <c r="I2465" s="12">
        <v>0</v>
      </c>
      <c r="J2465" s="12">
        <v>45</v>
      </c>
      <c r="K2465" s="12">
        <v>43</v>
      </c>
      <c r="L2465" s="12">
        <v>1</v>
      </c>
      <c r="M2465" s="12">
        <v>1</v>
      </c>
      <c r="N2465" s="12">
        <v>33</v>
      </c>
      <c r="O2465" s="12">
        <v>4</v>
      </c>
      <c r="P2465" s="26">
        <v>40000</v>
      </c>
      <c r="Q2465" s="28">
        <v>861213960</v>
      </c>
      <c r="R2465"/>
      <c r="S2465"/>
    </row>
    <row r="2466" spans="1:19">
      <c r="A2466" s="31">
        <f t="shared" si="153"/>
        <v>0</v>
      </c>
      <c r="B2466" s="32" t="str">
        <f>VLOOKUP(K2466,'Tables to Convert'!$B$4:$C$19,2,FALSE)</f>
        <v>Some College</v>
      </c>
      <c r="C2466" s="33">
        <f t="shared" si="154"/>
        <v>28000</v>
      </c>
      <c r="D2466" s="32" t="str">
        <f>VLOOKUP(L2466,'Tables to Convert'!$E$3:$F$7,2,FALSE)</f>
        <v>White</v>
      </c>
      <c r="E2466" s="32" t="str">
        <f>VLOOKUP(M2466,'Tables to Convert'!$H$3:$I$5,2,FALSE)</f>
        <v>Male</v>
      </c>
      <c r="F2466" s="32" t="str">
        <f>VLOOKUP(N2466,'Tables to Convert'!$K$3:$L$8,2,FALSE)</f>
        <v>Illinois</v>
      </c>
      <c r="G2466" s="40">
        <f t="shared" si="155"/>
        <v>43</v>
      </c>
      <c r="H2466" s="34">
        <f t="shared" si="156"/>
        <v>4</v>
      </c>
      <c r="I2466" s="12">
        <v>0</v>
      </c>
      <c r="J2466" s="12">
        <v>43</v>
      </c>
      <c r="K2466" s="12">
        <v>43</v>
      </c>
      <c r="L2466" s="12">
        <v>1</v>
      </c>
      <c r="M2466" s="12">
        <v>1</v>
      </c>
      <c r="N2466" s="12">
        <v>33</v>
      </c>
      <c r="O2466" s="12">
        <v>4</v>
      </c>
      <c r="P2466" s="26">
        <v>28000</v>
      </c>
      <c r="Q2466" s="28">
        <v>308058930</v>
      </c>
      <c r="R2466"/>
      <c r="S2466"/>
    </row>
    <row r="2467" spans="1:19">
      <c r="A2467" s="31">
        <f t="shared" si="153"/>
        <v>40</v>
      </c>
      <c r="B2467" s="32" t="str">
        <f>VLOOKUP(K2467,'Tables to Convert'!$B$4:$C$19,2,FALSE)</f>
        <v>High School Diploma</v>
      </c>
      <c r="C2467" s="33">
        <f t="shared" si="154"/>
        <v>24000</v>
      </c>
      <c r="D2467" s="32" t="str">
        <f>VLOOKUP(L2467,'Tables to Convert'!$E$3:$F$7,2,FALSE)</f>
        <v>White</v>
      </c>
      <c r="E2467" s="32" t="str">
        <f>VLOOKUP(M2467,'Tables to Convert'!$H$3:$I$5,2,FALSE)</f>
        <v>Female</v>
      </c>
      <c r="F2467" s="32" t="str">
        <f>VLOOKUP(N2467,'Tables to Convert'!$K$3:$L$8,2,FALSE)</f>
        <v>Illinois</v>
      </c>
      <c r="G2467" s="40">
        <f t="shared" si="155"/>
        <v>45</v>
      </c>
      <c r="H2467" s="34">
        <f t="shared" si="156"/>
        <v>4</v>
      </c>
      <c r="I2467" s="12">
        <v>40</v>
      </c>
      <c r="J2467" s="12">
        <v>45</v>
      </c>
      <c r="K2467" s="12">
        <v>39</v>
      </c>
      <c r="L2467" s="12">
        <v>1</v>
      </c>
      <c r="M2467" s="12">
        <v>2</v>
      </c>
      <c r="N2467" s="12">
        <v>33</v>
      </c>
      <c r="O2467" s="12">
        <v>4</v>
      </c>
      <c r="P2467" s="26">
        <v>24000</v>
      </c>
      <c r="Q2467" s="28">
        <v>329731475</v>
      </c>
      <c r="R2467"/>
      <c r="S2467"/>
    </row>
    <row r="2468" spans="1:19">
      <c r="A2468" s="31">
        <f t="shared" si="153"/>
        <v>50</v>
      </c>
      <c r="B2468" s="32" t="str">
        <f>VLOOKUP(K2468,'Tables to Convert'!$B$4:$C$19,2,FALSE)</f>
        <v>Graduate School</v>
      </c>
      <c r="C2468" s="33">
        <f t="shared" si="154"/>
        <v>35750</v>
      </c>
      <c r="D2468" s="32" t="str">
        <f>VLOOKUP(L2468,'Tables to Convert'!$E$3:$F$7,2,FALSE)</f>
        <v>Black</v>
      </c>
      <c r="E2468" s="32" t="str">
        <f>VLOOKUP(M2468,'Tables to Convert'!$H$3:$I$5,2,FALSE)</f>
        <v>Male</v>
      </c>
      <c r="F2468" s="32" t="str">
        <f>VLOOKUP(N2468,'Tables to Convert'!$K$3:$L$8,2,FALSE)</f>
        <v>Illinois</v>
      </c>
      <c r="G2468" s="40">
        <f t="shared" si="155"/>
        <v>45</v>
      </c>
      <c r="H2468" s="34">
        <f t="shared" si="156"/>
        <v>4</v>
      </c>
      <c r="I2468" s="12">
        <v>50</v>
      </c>
      <c r="J2468" s="12">
        <v>45</v>
      </c>
      <c r="K2468" s="12">
        <v>46</v>
      </c>
      <c r="L2468" s="12">
        <v>2</v>
      </c>
      <c r="M2468" s="12">
        <v>1</v>
      </c>
      <c r="N2468" s="12">
        <v>33</v>
      </c>
      <c r="O2468" s="12">
        <v>4</v>
      </c>
      <c r="P2468" s="26">
        <v>35750</v>
      </c>
      <c r="Q2468" s="28">
        <v>922302447</v>
      </c>
      <c r="R2468"/>
      <c r="S2468"/>
    </row>
    <row r="2469" spans="1:19">
      <c r="A2469" s="31">
        <f t="shared" si="153"/>
        <v>0</v>
      </c>
      <c r="B2469" s="32" t="str">
        <f>VLOOKUP(K2469,'Tables to Convert'!$B$4:$C$19,2,FALSE)</f>
        <v>High School Diploma</v>
      </c>
      <c r="C2469" s="33">
        <f t="shared" si="154"/>
        <v>24000</v>
      </c>
      <c r="D2469" s="32" t="str">
        <f>VLOOKUP(L2469,'Tables to Convert'!$E$3:$F$7,2,FALSE)</f>
        <v>White</v>
      </c>
      <c r="E2469" s="32" t="str">
        <f>VLOOKUP(M2469,'Tables to Convert'!$H$3:$I$5,2,FALSE)</f>
        <v>Male</v>
      </c>
      <c r="F2469" s="32" t="str">
        <f>VLOOKUP(N2469,'Tables to Convert'!$K$3:$L$8,2,FALSE)</f>
        <v>Illinois</v>
      </c>
      <c r="G2469" s="40">
        <f t="shared" si="155"/>
        <v>41</v>
      </c>
      <c r="H2469" s="34">
        <f t="shared" si="156"/>
        <v>6</v>
      </c>
      <c r="I2469" s="12">
        <v>0</v>
      </c>
      <c r="J2469" s="12">
        <v>41</v>
      </c>
      <c r="K2469" s="12">
        <v>39</v>
      </c>
      <c r="L2469" s="12">
        <v>1</v>
      </c>
      <c r="M2469" s="12">
        <v>1</v>
      </c>
      <c r="N2469" s="12">
        <v>33</v>
      </c>
      <c r="O2469" s="12">
        <v>6</v>
      </c>
      <c r="P2469" s="26">
        <v>24000</v>
      </c>
      <c r="Q2469" s="28">
        <v>935622347</v>
      </c>
      <c r="R2469"/>
      <c r="S2469"/>
    </row>
    <row r="2470" spans="1:19">
      <c r="A2470" s="31">
        <f t="shared" si="153"/>
        <v>40</v>
      </c>
      <c r="B2470" s="32" t="str">
        <f>VLOOKUP(K2470,'Tables to Convert'!$B$4:$C$19,2,FALSE)</f>
        <v>High School Diploma</v>
      </c>
      <c r="C2470" s="33">
        <f t="shared" si="154"/>
        <v>27000</v>
      </c>
      <c r="D2470" s="32" t="str">
        <f>VLOOKUP(L2470,'Tables to Convert'!$E$3:$F$7,2,FALSE)</f>
        <v>White</v>
      </c>
      <c r="E2470" s="32" t="str">
        <f>VLOOKUP(M2470,'Tables to Convert'!$H$3:$I$5,2,FALSE)</f>
        <v>Female</v>
      </c>
      <c r="F2470" s="32" t="str">
        <f>VLOOKUP(N2470,'Tables to Convert'!$K$3:$L$8,2,FALSE)</f>
        <v>Illinois</v>
      </c>
      <c r="G2470" s="40">
        <f t="shared" si="155"/>
        <v>61</v>
      </c>
      <c r="H2470" s="34">
        <f t="shared" si="156"/>
        <v>6</v>
      </c>
      <c r="I2470" s="12">
        <v>40</v>
      </c>
      <c r="J2470" s="12">
        <v>61</v>
      </c>
      <c r="K2470" s="12">
        <v>39</v>
      </c>
      <c r="L2470" s="12">
        <v>1</v>
      </c>
      <c r="M2470" s="12">
        <v>2</v>
      </c>
      <c r="N2470" s="12">
        <v>33</v>
      </c>
      <c r="O2470" s="12">
        <v>6</v>
      </c>
      <c r="P2470" s="26">
        <v>27000</v>
      </c>
      <c r="Q2470" s="28">
        <v>357031800</v>
      </c>
      <c r="R2470"/>
      <c r="S2470"/>
    </row>
    <row r="2471" spans="1:19">
      <c r="A2471" s="31">
        <f t="shared" si="153"/>
        <v>40</v>
      </c>
      <c r="B2471" s="32" t="str">
        <f>VLOOKUP(K2471,'Tables to Convert'!$B$4:$C$19,2,FALSE)</f>
        <v>High School Diploma</v>
      </c>
      <c r="C2471" s="33">
        <f t="shared" si="154"/>
        <v>1395</v>
      </c>
      <c r="D2471" s="32" t="str">
        <f>VLOOKUP(L2471,'Tables to Convert'!$E$3:$F$7,2,FALSE)</f>
        <v>White</v>
      </c>
      <c r="E2471" s="32" t="str">
        <f>VLOOKUP(M2471,'Tables to Convert'!$H$3:$I$5,2,FALSE)</f>
        <v>Female</v>
      </c>
      <c r="F2471" s="32" t="str">
        <f>VLOOKUP(N2471,'Tables to Convert'!$K$3:$L$8,2,FALSE)</f>
        <v>Illinois</v>
      </c>
      <c r="G2471" s="40">
        <f t="shared" si="155"/>
        <v>68</v>
      </c>
      <c r="H2471" s="34">
        <f t="shared" si="156"/>
        <v>6</v>
      </c>
      <c r="I2471" s="12">
        <v>40</v>
      </c>
      <c r="J2471" s="12">
        <v>68</v>
      </c>
      <c r="K2471" s="12">
        <v>39</v>
      </c>
      <c r="L2471" s="12">
        <v>1</v>
      </c>
      <c r="M2471" s="12">
        <v>2</v>
      </c>
      <c r="N2471" s="12">
        <v>33</v>
      </c>
      <c r="O2471" s="12">
        <v>6</v>
      </c>
      <c r="P2471" s="26">
        <v>1395</v>
      </c>
      <c r="Q2471" s="28">
        <v>957256710</v>
      </c>
      <c r="R2471"/>
      <c r="S2471"/>
    </row>
    <row r="2472" spans="1:19">
      <c r="A2472" s="31">
        <f t="shared" si="153"/>
        <v>40</v>
      </c>
      <c r="B2472" s="32" t="str">
        <f>VLOOKUP(K2472,'Tables to Convert'!$B$4:$C$19,2,FALSE)</f>
        <v>Some College</v>
      </c>
      <c r="C2472" s="33">
        <f t="shared" si="154"/>
        <v>55200</v>
      </c>
      <c r="D2472" s="32" t="str">
        <f>VLOOKUP(L2472,'Tables to Convert'!$E$3:$F$7,2,FALSE)</f>
        <v>White</v>
      </c>
      <c r="E2472" s="32" t="str">
        <f>VLOOKUP(M2472,'Tables to Convert'!$H$3:$I$5,2,FALSE)</f>
        <v>Female</v>
      </c>
      <c r="F2472" s="32" t="str">
        <f>VLOOKUP(N2472,'Tables to Convert'!$K$3:$L$8,2,FALSE)</f>
        <v>Illinois</v>
      </c>
      <c r="G2472" s="40">
        <f t="shared" si="155"/>
        <v>62</v>
      </c>
      <c r="H2472" s="34">
        <f t="shared" si="156"/>
        <v>6</v>
      </c>
      <c r="I2472" s="12">
        <v>40</v>
      </c>
      <c r="J2472" s="12">
        <v>62</v>
      </c>
      <c r="K2472" s="12">
        <v>40</v>
      </c>
      <c r="L2472" s="12">
        <v>1</v>
      </c>
      <c r="M2472" s="12">
        <v>2</v>
      </c>
      <c r="N2472" s="12">
        <v>33</v>
      </c>
      <c r="O2472" s="12">
        <v>6</v>
      </c>
      <c r="P2472" s="26">
        <v>55200</v>
      </c>
      <c r="Q2472" s="28">
        <v>455184749</v>
      </c>
      <c r="R2472"/>
      <c r="S2472"/>
    </row>
    <row r="2473" spans="1:19">
      <c r="A2473" s="31">
        <f t="shared" si="153"/>
        <v>40</v>
      </c>
      <c r="B2473" s="32" t="str">
        <f>VLOOKUP(K2473,'Tables to Convert'!$B$4:$C$19,2,FALSE)</f>
        <v>High School Diploma</v>
      </c>
      <c r="C2473" s="33">
        <f t="shared" si="154"/>
        <v>28000</v>
      </c>
      <c r="D2473" s="32" t="str">
        <f>VLOOKUP(L2473,'Tables to Convert'!$E$3:$F$7,2,FALSE)</f>
        <v>White</v>
      </c>
      <c r="E2473" s="32" t="str">
        <f>VLOOKUP(M2473,'Tables to Convert'!$H$3:$I$5,2,FALSE)</f>
        <v>Male</v>
      </c>
      <c r="F2473" s="32" t="str">
        <f>VLOOKUP(N2473,'Tables to Convert'!$K$3:$L$8,2,FALSE)</f>
        <v>Illinois</v>
      </c>
      <c r="G2473" s="40">
        <f t="shared" si="155"/>
        <v>62</v>
      </c>
      <c r="H2473" s="34">
        <f t="shared" si="156"/>
        <v>7</v>
      </c>
      <c r="I2473" s="12">
        <v>40</v>
      </c>
      <c r="J2473" s="12">
        <v>62</v>
      </c>
      <c r="K2473" s="12">
        <v>39</v>
      </c>
      <c r="L2473" s="12">
        <v>1</v>
      </c>
      <c r="M2473" s="12">
        <v>1</v>
      </c>
      <c r="N2473" s="12">
        <v>33</v>
      </c>
      <c r="O2473" s="12">
        <v>7</v>
      </c>
      <c r="P2473" s="26">
        <v>28000</v>
      </c>
      <c r="Q2473" s="28">
        <v>283449989</v>
      </c>
      <c r="R2473"/>
      <c r="S2473"/>
    </row>
    <row r="2474" spans="1:19">
      <c r="A2474" s="31">
        <f t="shared" si="153"/>
        <v>40</v>
      </c>
      <c r="B2474" s="32" t="str">
        <f>VLOOKUP(K2474,'Tables to Convert'!$B$4:$C$19,2,FALSE)</f>
        <v>High School Diploma</v>
      </c>
      <c r="C2474" s="33">
        <f t="shared" si="154"/>
        <v>132000</v>
      </c>
      <c r="D2474" s="32" t="str">
        <f>VLOOKUP(L2474,'Tables to Convert'!$E$3:$F$7,2,FALSE)</f>
        <v>Hispanic</v>
      </c>
      <c r="E2474" s="32" t="str">
        <f>VLOOKUP(M2474,'Tables to Convert'!$H$3:$I$5,2,FALSE)</f>
        <v>Male</v>
      </c>
      <c r="F2474" s="32" t="str">
        <f>VLOOKUP(N2474,'Tables to Convert'!$K$3:$L$8,2,FALSE)</f>
        <v>Illinois</v>
      </c>
      <c r="G2474" s="40">
        <f t="shared" si="155"/>
        <v>36</v>
      </c>
      <c r="H2474" s="34">
        <f t="shared" si="156"/>
        <v>3</v>
      </c>
      <c r="I2474" s="12">
        <v>40</v>
      </c>
      <c r="J2474" s="12">
        <v>36</v>
      </c>
      <c r="K2474" s="12">
        <v>39</v>
      </c>
      <c r="L2474" s="12">
        <v>3</v>
      </c>
      <c r="M2474" s="12">
        <v>1</v>
      </c>
      <c r="N2474" s="12">
        <v>33</v>
      </c>
      <c r="O2474" s="12">
        <v>3</v>
      </c>
      <c r="P2474" s="26">
        <v>132000</v>
      </c>
      <c r="Q2474" s="28">
        <v>765290014</v>
      </c>
      <c r="R2474"/>
      <c r="S2474"/>
    </row>
    <row r="2475" spans="1:19">
      <c r="A2475" s="31">
        <f t="shared" si="153"/>
        <v>40</v>
      </c>
      <c r="B2475" s="32" t="str">
        <f>VLOOKUP(K2475,'Tables to Convert'!$B$4:$C$19,2,FALSE)</f>
        <v>Some College</v>
      </c>
      <c r="C2475" s="33">
        <f t="shared" si="154"/>
        <v>32000</v>
      </c>
      <c r="D2475" s="32" t="str">
        <f>VLOOKUP(L2475,'Tables to Convert'!$E$3:$F$7,2,FALSE)</f>
        <v>White</v>
      </c>
      <c r="E2475" s="32" t="str">
        <f>VLOOKUP(M2475,'Tables to Convert'!$H$3:$I$5,2,FALSE)</f>
        <v>Female</v>
      </c>
      <c r="F2475" s="32" t="str">
        <f>VLOOKUP(N2475,'Tables to Convert'!$K$3:$L$8,2,FALSE)</f>
        <v>Illinois</v>
      </c>
      <c r="G2475" s="40">
        <f t="shared" si="155"/>
        <v>38</v>
      </c>
      <c r="H2475" s="34">
        <f t="shared" si="156"/>
        <v>3</v>
      </c>
      <c r="I2475" s="12">
        <v>40</v>
      </c>
      <c r="J2475" s="12">
        <v>38</v>
      </c>
      <c r="K2475" s="12">
        <v>42</v>
      </c>
      <c r="L2475" s="12">
        <v>1</v>
      </c>
      <c r="M2475" s="12">
        <v>2</v>
      </c>
      <c r="N2475" s="12">
        <v>33</v>
      </c>
      <c r="O2475" s="12">
        <v>3</v>
      </c>
      <c r="P2475" s="26">
        <v>32000</v>
      </c>
      <c r="Q2475" s="28">
        <v>239220605</v>
      </c>
      <c r="R2475"/>
      <c r="S2475"/>
    </row>
    <row r="2476" spans="1:19">
      <c r="A2476" s="31">
        <f t="shared" si="153"/>
        <v>60</v>
      </c>
      <c r="B2476" s="32" t="str">
        <f>VLOOKUP(K2476,'Tables to Convert'!$B$4:$C$19,2,FALSE)</f>
        <v>Some College</v>
      </c>
      <c r="C2476" s="33">
        <f t="shared" si="154"/>
        <v>45000</v>
      </c>
      <c r="D2476" s="32" t="str">
        <f>VLOOKUP(L2476,'Tables to Convert'!$E$3:$F$7,2,FALSE)</f>
        <v>White</v>
      </c>
      <c r="E2476" s="32" t="str">
        <f>VLOOKUP(M2476,'Tables to Convert'!$H$3:$I$5,2,FALSE)</f>
        <v>Male</v>
      </c>
      <c r="F2476" s="32" t="str">
        <f>VLOOKUP(N2476,'Tables to Convert'!$K$3:$L$8,2,FALSE)</f>
        <v>Illinois</v>
      </c>
      <c r="G2476" s="40">
        <f t="shared" si="155"/>
        <v>21</v>
      </c>
      <c r="H2476" s="34">
        <f t="shared" si="156"/>
        <v>1</v>
      </c>
      <c r="I2476" s="12">
        <v>60</v>
      </c>
      <c r="J2476" s="12">
        <v>21</v>
      </c>
      <c r="K2476" s="12">
        <v>40</v>
      </c>
      <c r="L2476" s="12">
        <v>1</v>
      </c>
      <c r="M2476" s="12">
        <v>1</v>
      </c>
      <c r="N2476" s="12">
        <v>33</v>
      </c>
      <c r="O2476" s="12">
        <v>1</v>
      </c>
      <c r="P2476" s="26">
        <v>45000</v>
      </c>
      <c r="Q2476" s="28">
        <v>323376883</v>
      </c>
      <c r="R2476"/>
      <c r="S2476"/>
    </row>
    <row r="2477" spans="1:19">
      <c r="A2477" s="31">
        <f t="shared" si="153"/>
        <v>40</v>
      </c>
      <c r="B2477" s="32" t="str">
        <f>VLOOKUP(K2477,'Tables to Convert'!$B$4:$C$19,2,FALSE)</f>
        <v>High School Diploma</v>
      </c>
      <c r="C2477" s="33">
        <f t="shared" si="154"/>
        <v>35000</v>
      </c>
      <c r="D2477" s="32" t="str">
        <f>VLOOKUP(L2477,'Tables to Convert'!$E$3:$F$7,2,FALSE)</f>
        <v>White</v>
      </c>
      <c r="E2477" s="32" t="str">
        <f>VLOOKUP(M2477,'Tables to Convert'!$H$3:$I$5,2,FALSE)</f>
        <v>Female</v>
      </c>
      <c r="F2477" s="32" t="str">
        <f>VLOOKUP(N2477,'Tables to Convert'!$K$3:$L$8,2,FALSE)</f>
        <v>Illinois</v>
      </c>
      <c r="G2477" s="40">
        <f t="shared" si="155"/>
        <v>38</v>
      </c>
      <c r="H2477" s="34">
        <f t="shared" si="156"/>
        <v>8</v>
      </c>
      <c r="I2477" s="12">
        <v>40</v>
      </c>
      <c r="J2477" s="12">
        <v>38</v>
      </c>
      <c r="K2477" s="12">
        <v>39</v>
      </c>
      <c r="L2477" s="12">
        <v>1</v>
      </c>
      <c r="M2477" s="12">
        <v>2</v>
      </c>
      <c r="N2477" s="12">
        <v>33</v>
      </c>
      <c r="O2477" s="12">
        <v>8</v>
      </c>
      <c r="P2477" s="26">
        <v>35000</v>
      </c>
      <c r="Q2477" s="28">
        <v>670084439</v>
      </c>
      <c r="R2477"/>
      <c r="S2477"/>
    </row>
    <row r="2478" spans="1:19">
      <c r="A2478" s="31">
        <f t="shared" si="153"/>
        <v>40</v>
      </c>
      <c r="B2478" s="32" t="str">
        <f>VLOOKUP(K2478,'Tables to Convert'!$B$4:$C$19,2,FALSE)</f>
        <v>Some College</v>
      </c>
      <c r="C2478" s="33">
        <f t="shared" si="154"/>
        <v>39000</v>
      </c>
      <c r="D2478" s="32" t="str">
        <f>VLOOKUP(L2478,'Tables to Convert'!$E$3:$F$7,2,FALSE)</f>
        <v>White</v>
      </c>
      <c r="E2478" s="32" t="str">
        <f>VLOOKUP(M2478,'Tables to Convert'!$H$3:$I$5,2,FALSE)</f>
        <v>Male</v>
      </c>
      <c r="F2478" s="32" t="str">
        <f>VLOOKUP(N2478,'Tables to Convert'!$K$3:$L$8,2,FALSE)</f>
        <v>Illinois</v>
      </c>
      <c r="G2478" s="40">
        <f t="shared" si="155"/>
        <v>42</v>
      </c>
      <c r="H2478" s="34">
        <f t="shared" si="156"/>
        <v>8</v>
      </c>
      <c r="I2478" s="12">
        <v>40</v>
      </c>
      <c r="J2478" s="12">
        <v>42</v>
      </c>
      <c r="K2478" s="12">
        <v>40</v>
      </c>
      <c r="L2478" s="12">
        <v>1</v>
      </c>
      <c r="M2478" s="12">
        <v>1</v>
      </c>
      <c r="N2478" s="12">
        <v>33</v>
      </c>
      <c r="O2478" s="12">
        <v>8</v>
      </c>
      <c r="P2478" s="26">
        <v>39000</v>
      </c>
      <c r="Q2478" s="28">
        <v>655040129</v>
      </c>
      <c r="R2478"/>
      <c r="S2478"/>
    </row>
    <row r="2479" spans="1:19">
      <c r="A2479" s="31">
        <f t="shared" si="153"/>
        <v>40</v>
      </c>
      <c r="B2479" s="32" t="str">
        <f>VLOOKUP(K2479,'Tables to Convert'!$B$4:$C$19,2,FALSE)</f>
        <v>High School Diploma</v>
      </c>
      <c r="C2479" s="33">
        <f t="shared" si="154"/>
        <v>18000</v>
      </c>
      <c r="D2479" s="32" t="str">
        <f>VLOOKUP(L2479,'Tables to Convert'!$E$3:$F$7,2,FALSE)</f>
        <v>White</v>
      </c>
      <c r="E2479" s="32" t="str">
        <f>VLOOKUP(M2479,'Tables to Convert'!$H$3:$I$5,2,FALSE)</f>
        <v>Female</v>
      </c>
      <c r="F2479" s="32" t="str">
        <f>VLOOKUP(N2479,'Tables to Convert'!$K$3:$L$8,2,FALSE)</f>
        <v>Illinois</v>
      </c>
      <c r="G2479" s="40">
        <f t="shared" si="155"/>
        <v>45</v>
      </c>
      <c r="H2479" s="34">
        <f t="shared" si="156"/>
        <v>8</v>
      </c>
      <c r="I2479" s="12">
        <v>40</v>
      </c>
      <c r="J2479" s="12">
        <v>45</v>
      </c>
      <c r="K2479" s="12">
        <v>39</v>
      </c>
      <c r="L2479" s="12">
        <v>1</v>
      </c>
      <c r="M2479" s="12">
        <v>2</v>
      </c>
      <c r="N2479" s="12">
        <v>33</v>
      </c>
      <c r="O2479" s="12">
        <v>8</v>
      </c>
      <c r="P2479" s="26">
        <v>18000</v>
      </c>
      <c r="Q2479" s="28">
        <v>977954218</v>
      </c>
      <c r="R2479"/>
      <c r="S2479"/>
    </row>
    <row r="2480" spans="1:19">
      <c r="A2480" s="31">
        <f t="shared" si="153"/>
        <v>40</v>
      </c>
      <c r="B2480" s="32" t="str">
        <f>VLOOKUP(K2480,'Tables to Convert'!$B$4:$C$19,2,FALSE)</f>
        <v>Some College</v>
      </c>
      <c r="C2480" s="33">
        <f t="shared" si="154"/>
        <v>40000</v>
      </c>
      <c r="D2480" s="32" t="str">
        <f>VLOOKUP(L2480,'Tables to Convert'!$E$3:$F$7,2,FALSE)</f>
        <v>White</v>
      </c>
      <c r="E2480" s="32" t="str">
        <f>VLOOKUP(M2480,'Tables to Convert'!$H$3:$I$5,2,FALSE)</f>
        <v>Male</v>
      </c>
      <c r="F2480" s="32" t="str">
        <f>VLOOKUP(N2480,'Tables to Convert'!$K$3:$L$8,2,FALSE)</f>
        <v>Illinois</v>
      </c>
      <c r="G2480" s="40">
        <f t="shared" si="155"/>
        <v>45</v>
      </c>
      <c r="H2480" s="34">
        <f t="shared" si="156"/>
        <v>8</v>
      </c>
      <c r="I2480" s="12">
        <v>40</v>
      </c>
      <c r="J2480" s="12">
        <v>45</v>
      </c>
      <c r="K2480" s="12">
        <v>42</v>
      </c>
      <c r="L2480" s="12">
        <v>1</v>
      </c>
      <c r="M2480" s="12">
        <v>1</v>
      </c>
      <c r="N2480" s="12">
        <v>33</v>
      </c>
      <c r="O2480" s="12">
        <v>8</v>
      </c>
      <c r="P2480" s="26">
        <v>40000</v>
      </c>
      <c r="Q2480" s="28">
        <v>820084188</v>
      </c>
      <c r="R2480"/>
      <c r="S2480"/>
    </row>
    <row r="2481" spans="1:19">
      <c r="A2481" s="31">
        <f t="shared" si="153"/>
        <v>40</v>
      </c>
      <c r="B2481" s="32" t="str">
        <f>VLOOKUP(K2481,'Tables to Convert'!$B$4:$C$19,2,FALSE)</f>
        <v>9th Grade</v>
      </c>
      <c r="C2481" s="33">
        <f t="shared" si="154"/>
        <v>15600</v>
      </c>
      <c r="D2481" s="32" t="str">
        <f>VLOOKUP(L2481,'Tables to Convert'!$E$3:$F$7,2,FALSE)</f>
        <v>White</v>
      </c>
      <c r="E2481" s="32" t="str">
        <f>VLOOKUP(M2481,'Tables to Convert'!$H$3:$I$5,2,FALSE)</f>
        <v>Female</v>
      </c>
      <c r="F2481" s="32" t="str">
        <f>VLOOKUP(N2481,'Tables to Convert'!$K$3:$L$8,2,FALSE)</f>
        <v>Illinois</v>
      </c>
      <c r="G2481" s="40">
        <f t="shared" si="155"/>
        <v>58</v>
      </c>
      <c r="H2481" s="34">
        <f t="shared" si="156"/>
        <v>7</v>
      </c>
      <c r="I2481" s="12">
        <v>40</v>
      </c>
      <c r="J2481" s="12">
        <v>58</v>
      </c>
      <c r="K2481" s="12">
        <v>35</v>
      </c>
      <c r="L2481" s="12">
        <v>1</v>
      </c>
      <c r="M2481" s="12">
        <v>2</v>
      </c>
      <c r="N2481" s="12">
        <v>33</v>
      </c>
      <c r="O2481" s="12">
        <v>7</v>
      </c>
      <c r="P2481" s="26">
        <v>15600</v>
      </c>
      <c r="Q2481" s="28">
        <v>424358016</v>
      </c>
      <c r="R2481"/>
      <c r="S2481"/>
    </row>
    <row r="2482" spans="1:19">
      <c r="A2482" s="31">
        <f t="shared" si="153"/>
        <v>41</v>
      </c>
      <c r="B2482" s="32" t="str">
        <f>VLOOKUP(K2482,'Tables to Convert'!$B$4:$C$19,2,FALSE)</f>
        <v>Some College</v>
      </c>
      <c r="C2482" s="33">
        <f t="shared" si="154"/>
        <v>18000</v>
      </c>
      <c r="D2482" s="32" t="str">
        <f>VLOOKUP(L2482,'Tables to Convert'!$E$3:$F$7,2,FALSE)</f>
        <v>White</v>
      </c>
      <c r="E2482" s="32" t="str">
        <f>VLOOKUP(M2482,'Tables to Convert'!$H$3:$I$5,2,FALSE)</f>
        <v>Male</v>
      </c>
      <c r="F2482" s="32" t="str">
        <f>VLOOKUP(N2482,'Tables to Convert'!$K$3:$L$8,2,FALSE)</f>
        <v>Illinois</v>
      </c>
      <c r="G2482" s="40">
        <f t="shared" si="155"/>
        <v>26</v>
      </c>
      <c r="H2482" s="34">
        <f t="shared" si="156"/>
        <v>2</v>
      </c>
      <c r="I2482" s="12">
        <v>41</v>
      </c>
      <c r="J2482" s="12">
        <v>26</v>
      </c>
      <c r="K2482" s="12">
        <v>40</v>
      </c>
      <c r="L2482" s="12">
        <v>1</v>
      </c>
      <c r="M2482" s="12">
        <v>1</v>
      </c>
      <c r="N2482" s="12">
        <v>33</v>
      </c>
      <c r="O2482" s="12">
        <v>2</v>
      </c>
      <c r="P2482" s="26">
        <v>18000</v>
      </c>
      <c r="Q2482" s="28">
        <v>732123752</v>
      </c>
      <c r="R2482"/>
      <c r="S2482"/>
    </row>
    <row r="2483" spans="1:19">
      <c r="A2483" s="31">
        <f t="shared" si="153"/>
        <v>50</v>
      </c>
      <c r="B2483" s="32" t="str">
        <f>VLOOKUP(K2483,'Tables to Convert'!$B$4:$C$19,2,FALSE)</f>
        <v>Some College</v>
      </c>
      <c r="C2483" s="33">
        <f t="shared" si="154"/>
        <v>10000</v>
      </c>
      <c r="D2483" s="32" t="str">
        <f>VLOOKUP(L2483,'Tables to Convert'!$E$3:$F$7,2,FALSE)</f>
        <v>White</v>
      </c>
      <c r="E2483" s="32" t="str">
        <f>VLOOKUP(M2483,'Tables to Convert'!$H$3:$I$5,2,FALSE)</f>
        <v>Female</v>
      </c>
      <c r="F2483" s="32" t="str">
        <f>VLOOKUP(N2483,'Tables to Convert'!$K$3:$L$8,2,FALSE)</f>
        <v>Illinois</v>
      </c>
      <c r="G2483" s="40">
        <f t="shared" si="155"/>
        <v>24</v>
      </c>
      <c r="H2483" s="34">
        <f t="shared" si="156"/>
        <v>2</v>
      </c>
      <c r="I2483" s="12">
        <v>50</v>
      </c>
      <c r="J2483" s="12">
        <v>24</v>
      </c>
      <c r="K2483" s="12">
        <v>43</v>
      </c>
      <c r="L2483" s="12">
        <v>1</v>
      </c>
      <c r="M2483" s="12">
        <v>2</v>
      </c>
      <c r="N2483" s="12">
        <v>33</v>
      </c>
      <c r="O2483" s="12">
        <v>2</v>
      </c>
      <c r="P2483" s="26">
        <v>10000</v>
      </c>
      <c r="Q2483" s="28">
        <v>45465697</v>
      </c>
      <c r="R2483"/>
      <c r="S2483"/>
    </row>
    <row r="2484" spans="1:19">
      <c r="A2484" s="31">
        <f t="shared" si="153"/>
        <v>45</v>
      </c>
      <c r="B2484" s="32" t="str">
        <f>VLOOKUP(K2484,'Tables to Convert'!$B$4:$C$19,2,FALSE)</f>
        <v>Some College</v>
      </c>
      <c r="C2484" s="33">
        <f t="shared" si="154"/>
        <v>48000</v>
      </c>
      <c r="D2484" s="32" t="str">
        <f>VLOOKUP(L2484,'Tables to Convert'!$E$3:$F$7,2,FALSE)</f>
        <v>White</v>
      </c>
      <c r="E2484" s="32" t="str">
        <f>VLOOKUP(M2484,'Tables to Convert'!$H$3:$I$5,2,FALSE)</f>
        <v>Male</v>
      </c>
      <c r="F2484" s="32" t="str">
        <f>VLOOKUP(N2484,'Tables to Convert'!$K$3:$L$8,2,FALSE)</f>
        <v>Illinois</v>
      </c>
      <c r="G2484" s="40">
        <f t="shared" si="155"/>
        <v>25</v>
      </c>
      <c r="H2484" s="34">
        <f t="shared" si="156"/>
        <v>3</v>
      </c>
      <c r="I2484" s="12">
        <v>45</v>
      </c>
      <c r="J2484" s="12">
        <v>25</v>
      </c>
      <c r="K2484" s="12">
        <v>42</v>
      </c>
      <c r="L2484" s="12">
        <v>1</v>
      </c>
      <c r="M2484" s="12">
        <v>1</v>
      </c>
      <c r="N2484" s="12">
        <v>33</v>
      </c>
      <c r="O2484" s="12">
        <v>3</v>
      </c>
      <c r="P2484" s="26">
        <v>48000</v>
      </c>
      <c r="Q2484" s="28">
        <v>432762727</v>
      </c>
      <c r="R2484"/>
      <c r="S2484"/>
    </row>
    <row r="2485" spans="1:19">
      <c r="A2485" s="31">
        <f t="shared" si="153"/>
        <v>50</v>
      </c>
      <c r="B2485" s="32" t="str">
        <f>VLOOKUP(K2485,'Tables to Convert'!$B$4:$C$19,2,FALSE)</f>
        <v>Some College</v>
      </c>
      <c r="C2485" s="33">
        <f t="shared" si="154"/>
        <v>40000</v>
      </c>
      <c r="D2485" s="32" t="str">
        <f>VLOOKUP(L2485,'Tables to Convert'!$E$3:$F$7,2,FALSE)</f>
        <v>White</v>
      </c>
      <c r="E2485" s="32" t="str">
        <f>VLOOKUP(M2485,'Tables to Convert'!$H$3:$I$5,2,FALSE)</f>
        <v>Male</v>
      </c>
      <c r="F2485" s="32" t="str">
        <f>VLOOKUP(N2485,'Tables to Convert'!$K$3:$L$8,2,FALSE)</f>
        <v>Illinois</v>
      </c>
      <c r="G2485" s="40">
        <f t="shared" si="155"/>
        <v>42</v>
      </c>
      <c r="H2485" s="34">
        <f t="shared" si="156"/>
        <v>2</v>
      </c>
      <c r="I2485" s="12">
        <v>50</v>
      </c>
      <c r="J2485" s="12">
        <v>42</v>
      </c>
      <c r="K2485" s="12">
        <v>43</v>
      </c>
      <c r="L2485" s="12">
        <v>1</v>
      </c>
      <c r="M2485" s="12">
        <v>1</v>
      </c>
      <c r="N2485" s="12">
        <v>33</v>
      </c>
      <c r="O2485" s="12">
        <v>2</v>
      </c>
      <c r="P2485" s="26">
        <v>40000</v>
      </c>
      <c r="Q2485" s="28">
        <v>268554427</v>
      </c>
      <c r="R2485"/>
      <c r="S2485"/>
    </row>
    <row r="2486" spans="1:19">
      <c r="A2486" s="31">
        <f t="shared" si="153"/>
        <v>40</v>
      </c>
      <c r="B2486" s="32" t="str">
        <f>VLOOKUP(K2486,'Tables to Convert'!$B$4:$C$19,2,FALSE)</f>
        <v>Some College</v>
      </c>
      <c r="C2486" s="33">
        <f t="shared" si="154"/>
        <v>9412</v>
      </c>
      <c r="D2486" s="32" t="str">
        <f>VLOOKUP(L2486,'Tables to Convert'!$E$3:$F$7,2,FALSE)</f>
        <v>White</v>
      </c>
      <c r="E2486" s="32" t="str">
        <f>VLOOKUP(M2486,'Tables to Convert'!$H$3:$I$5,2,FALSE)</f>
        <v>Female</v>
      </c>
      <c r="F2486" s="32" t="str">
        <f>VLOOKUP(N2486,'Tables to Convert'!$K$3:$L$8,2,FALSE)</f>
        <v>Illinois</v>
      </c>
      <c r="G2486" s="40">
        <f t="shared" si="155"/>
        <v>20</v>
      </c>
      <c r="H2486" s="34">
        <f t="shared" si="156"/>
        <v>2</v>
      </c>
      <c r="I2486" s="12">
        <v>40</v>
      </c>
      <c r="J2486" s="12">
        <v>20</v>
      </c>
      <c r="K2486" s="12">
        <v>42</v>
      </c>
      <c r="L2486" s="12">
        <v>1</v>
      </c>
      <c r="M2486" s="12">
        <v>2</v>
      </c>
      <c r="N2486" s="12">
        <v>33</v>
      </c>
      <c r="O2486" s="12">
        <v>2</v>
      </c>
      <c r="P2486" s="26">
        <v>9412</v>
      </c>
      <c r="Q2486" s="28">
        <v>696346547</v>
      </c>
      <c r="R2486"/>
      <c r="S2486"/>
    </row>
    <row r="2487" spans="1:19">
      <c r="A2487" s="31">
        <f t="shared" si="153"/>
        <v>75</v>
      </c>
      <c r="B2487" s="32" t="str">
        <f>VLOOKUP(K2487,'Tables to Convert'!$B$4:$C$19,2,FALSE)</f>
        <v>Bachelors</v>
      </c>
      <c r="C2487" s="33">
        <f t="shared" si="154"/>
        <v>402204</v>
      </c>
      <c r="D2487" s="32" t="str">
        <f>VLOOKUP(L2487,'Tables to Convert'!$E$3:$F$7,2,FALSE)</f>
        <v>White</v>
      </c>
      <c r="E2487" s="32" t="str">
        <f>VLOOKUP(M2487,'Tables to Convert'!$H$3:$I$5,2,FALSE)</f>
        <v>Female</v>
      </c>
      <c r="F2487" s="32" t="str">
        <f>VLOOKUP(N2487,'Tables to Convert'!$K$3:$L$8,2,FALSE)</f>
        <v>Illinois</v>
      </c>
      <c r="G2487" s="40">
        <f t="shared" si="155"/>
        <v>51</v>
      </c>
      <c r="H2487" s="34">
        <f t="shared" si="156"/>
        <v>5</v>
      </c>
      <c r="I2487" s="12">
        <v>75</v>
      </c>
      <c r="J2487" s="12">
        <v>51</v>
      </c>
      <c r="K2487" s="12">
        <v>44</v>
      </c>
      <c r="L2487" s="12">
        <v>1</v>
      </c>
      <c r="M2487" s="12">
        <v>2</v>
      </c>
      <c r="N2487" s="12">
        <v>33</v>
      </c>
      <c r="O2487" s="12">
        <v>5</v>
      </c>
      <c r="P2487" s="26">
        <v>402204</v>
      </c>
      <c r="Q2487" s="28">
        <v>812411704</v>
      </c>
      <c r="R2487"/>
      <c r="S2487"/>
    </row>
    <row r="2488" spans="1:19">
      <c r="A2488" s="31">
        <f t="shared" si="153"/>
        <v>75</v>
      </c>
      <c r="B2488" s="32" t="str">
        <f>VLOOKUP(K2488,'Tables to Convert'!$B$4:$C$19,2,FALSE)</f>
        <v>Some College</v>
      </c>
      <c r="C2488" s="33">
        <f t="shared" si="154"/>
        <v>0</v>
      </c>
      <c r="D2488" s="32" t="str">
        <f>VLOOKUP(L2488,'Tables to Convert'!$E$3:$F$7,2,FALSE)</f>
        <v>Black</v>
      </c>
      <c r="E2488" s="32" t="str">
        <f>VLOOKUP(M2488,'Tables to Convert'!$H$3:$I$5,2,FALSE)</f>
        <v>Male</v>
      </c>
      <c r="F2488" s="32" t="str">
        <f>VLOOKUP(N2488,'Tables to Convert'!$K$3:$L$8,2,FALSE)</f>
        <v>Illinois</v>
      </c>
      <c r="G2488" s="40">
        <f t="shared" si="155"/>
        <v>53</v>
      </c>
      <c r="H2488" s="34">
        <f t="shared" si="156"/>
        <v>5</v>
      </c>
      <c r="I2488" s="12">
        <v>75</v>
      </c>
      <c r="J2488" s="12">
        <v>53</v>
      </c>
      <c r="K2488" s="12">
        <v>43</v>
      </c>
      <c r="L2488" s="12">
        <v>2</v>
      </c>
      <c r="M2488" s="12">
        <v>1</v>
      </c>
      <c r="N2488" s="12">
        <v>33</v>
      </c>
      <c r="O2488" s="12">
        <v>5</v>
      </c>
      <c r="P2488" s="26">
        <v>0</v>
      </c>
      <c r="Q2488" s="28">
        <v>683734357</v>
      </c>
      <c r="R2488"/>
      <c r="S2488"/>
    </row>
    <row r="2489" spans="1:19">
      <c r="A2489" s="31">
        <f t="shared" si="153"/>
        <v>40</v>
      </c>
      <c r="B2489" s="32" t="str">
        <f>VLOOKUP(K2489,'Tables to Convert'!$B$4:$C$19,2,FALSE)</f>
        <v>Some College</v>
      </c>
      <c r="C2489" s="33">
        <f t="shared" si="154"/>
        <v>18396</v>
      </c>
      <c r="D2489" s="32" t="str">
        <f>VLOOKUP(L2489,'Tables to Convert'!$E$3:$F$7,2,FALSE)</f>
        <v>White</v>
      </c>
      <c r="E2489" s="32" t="str">
        <f>VLOOKUP(M2489,'Tables to Convert'!$H$3:$I$5,2,FALSE)</f>
        <v>Female</v>
      </c>
      <c r="F2489" s="32" t="str">
        <f>VLOOKUP(N2489,'Tables to Convert'!$K$3:$L$8,2,FALSE)</f>
        <v>Illinois</v>
      </c>
      <c r="G2489" s="40">
        <f t="shared" si="155"/>
        <v>39</v>
      </c>
      <c r="H2489" s="34">
        <f t="shared" si="156"/>
        <v>7</v>
      </c>
      <c r="I2489" s="12">
        <v>40</v>
      </c>
      <c r="J2489" s="12">
        <v>39</v>
      </c>
      <c r="K2489" s="12">
        <v>40</v>
      </c>
      <c r="L2489" s="12">
        <v>1</v>
      </c>
      <c r="M2489" s="12">
        <v>2</v>
      </c>
      <c r="N2489" s="12">
        <v>33</v>
      </c>
      <c r="O2489" s="12">
        <v>7</v>
      </c>
      <c r="P2489" s="26">
        <v>18396</v>
      </c>
      <c r="Q2489" s="28">
        <v>583535782</v>
      </c>
      <c r="R2489"/>
      <c r="S2489"/>
    </row>
    <row r="2490" spans="1:19">
      <c r="A2490" s="31">
        <f t="shared" si="153"/>
        <v>50</v>
      </c>
      <c r="B2490" s="32" t="str">
        <f>VLOOKUP(K2490,'Tables to Convert'!$B$4:$C$19,2,FALSE)</f>
        <v>High School Diploma</v>
      </c>
      <c r="C2490" s="33">
        <f t="shared" si="154"/>
        <v>23105</v>
      </c>
      <c r="D2490" s="32" t="str">
        <f>VLOOKUP(L2490,'Tables to Convert'!$E$3:$F$7,2,FALSE)</f>
        <v>White</v>
      </c>
      <c r="E2490" s="32" t="str">
        <f>VLOOKUP(M2490,'Tables to Convert'!$H$3:$I$5,2,FALSE)</f>
        <v>Male</v>
      </c>
      <c r="F2490" s="32" t="str">
        <f>VLOOKUP(N2490,'Tables to Convert'!$K$3:$L$8,2,FALSE)</f>
        <v>Illinois</v>
      </c>
      <c r="G2490" s="40">
        <f t="shared" si="155"/>
        <v>40</v>
      </c>
      <c r="H2490" s="34">
        <f t="shared" si="156"/>
        <v>7</v>
      </c>
      <c r="I2490" s="12">
        <v>50</v>
      </c>
      <c r="J2490" s="12">
        <v>40</v>
      </c>
      <c r="K2490" s="12">
        <v>39</v>
      </c>
      <c r="L2490" s="12">
        <v>1</v>
      </c>
      <c r="M2490" s="12">
        <v>1</v>
      </c>
      <c r="N2490" s="12">
        <v>33</v>
      </c>
      <c r="O2490" s="12">
        <v>7</v>
      </c>
      <c r="P2490" s="26">
        <v>23105</v>
      </c>
      <c r="Q2490" s="28">
        <v>553711742</v>
      </c>
      <c r="R2490"/>
      <c r="S2490"/>
    </row>
    <row r="2491" spans="1:19">
      <c r="A2491" s="31">
        <f t="shared" si="153"/>
        <v>0</v>
      </c>
      <c r="B2491" s="32" t="str">
        <f>VLOOKUP(K2491,'Tables to Convert'!$B$4:$C$19,2,FALSE)</f>
        <v>Some College</v>
      </c>
      <c r="C2491" s="33">
        <f t="shared" si="154"/>
        <v>11000</v>
      </c>
      <c r="D2491" s="32" t="str">
        <f>VLOOKUP(L2491,'Tables to Convert'!$E$3:$F$7,2,FALSE)</f>
        <v>White</v>
      </c>
      <c r="E2491" s="32" t="str">
        <f>VLOOKUP(M2491,'Tables to Convert'!$H$3:$I$5,2,FALSE)</f>
        <v>Female</v>
      </c>
      <c r="F2491" s="32" t="str">
        <f>VLOOKUP(N2491,'Tables to Convert'!$K$3:$L$8,2,FALSE)</f>
        <v>Illinois</v>
      </c>
      <c r="G2491" s="40">
        <f t="shared" si="155"/>
        <v>37</v>
      </c>
      <c r="H2491" s="34">
        <f t="shared" si="156"/>
        <v>5</v>
      </c>
      <c r="I2491" s="12">
        <v>0</v>
      </c>
      <c r="J2491" s="12">
        <v>37</v>
      </c>
      <c r="K2491" s="12">
        <v>40</v>
      </c>
      <c r="L2491" s="12">
        <v>1</v>
      </c>
      <c r="M2491" s="12">
        <v>2</v>
      </c>
      <c r="N2491" s="12">
        <v>33</v>
      </c>
      <c r="O2491" s="12">
        <v>5</v>
      </c>
      <c r="P2491" s="26">
        <v>11000</v>
      </c>
      <c r="Q2491" s="28">
        <v>406867293</v>
      </c>
      <c r="R2491"/>
      <c r="S2491"/>
    </row>
    <row r="2492" spans="1:19">
      <c r="A2492" s="31">
        <f t="shared" si="153"/>
        <v>40</v>
      </c>
      <c r="B2492" s="32" t="str">
        <f>VLOOKUP(K2492,'Tables to Convert'!$B$4:$C$19,2,FALSE)</f>
        <v>High School Diploma</v>
      </c>
      <c r="C2492" s="33">
        <f t="shared" si="154"/>
        <v>18000</v>
      </c>
      <c r="D2492" s="32" t="str">
        <f>VLOOKUP(L2492,'Tables to Convert'!$E$3:$F$7,2,FALSE)</f>
        <v>White</v>
      </c>
      <c r="E2492" s="32" t="str">
        <f>VLOOKUP(M2492,'Tables to Convert'!$H$3:$I$5,2,FALSE)</f>
        <v>Male</v>
      </c>
      <c r="F2492" s="32" t="str">
        <f>VLOOKUP(N2492,'Tables to Convert'!$K$3:$L$8,2,FALSE)</f>
        <v>Illinois</v>
      </c>
      <c r="G2492" s="40">
        <f t="shared" si="155"/>
        <v>31</v>
      </c>
      <c r="H2492" s="34">
        <f t="shared" si="156"/>
        <v>5</v>
      </c>
      <c r="I2492" s="12">
        <v>40</v>
      </c>
      <c r="J2492" s="12">
        <v>31</v>
      </c>
      <c r="K2492" s="12">
        <v>39</v>
      </c>
      <c r="L2492" s="12">
        <v>1</v>
      </c>
      <c r="M2492" s="12">
        <v>1</v>
      </c>
      <c r="N2492" s="12">
        <v>33</v>
      </c>
      <c r="O2492" s="12">
        <v>5</v>
      </c>
      <c r="P2492" s="26">
        <v>18000</v>
      </c>
      <c r="Q2492" s="28">
        <v>528309183</v>
      </c>
      <c r="R2492"/>
      <c r="S2492"/>
    </row>
    <row r="2493" spans="1:19">
      <c r="A2493" s="31">
        <f t="shared" si="153"/>
        <v>0</v>
      </c>
      <c r="B2493" s="32" t="str">
        <f>VLOOKUP(K2493,'Tables to Convert'!$B$4:$C$19,2,FALSE)</f>
        <v>High School Diploma</v>
      </c>
      <c r="C2493" s="33">
        <f t="shared" si="154"/>
        <v>40000</v>
      </c>
      <c r="D2493" s="32" t="str">
        <f>VLOOKUP(L2493,'Tables to Convert'!$E$3:$F$7,2,FALSE)</f>
        <v>Hispanic</v>
      </c>
      <c r="E2493" s="32" t="str">
        <f>VLOOKUP(M2493,'Tables to Convert'!$H$3:$I$5,2,FALSE)</f>
        <v>Male</v>
      </c>
      <c r="F2493" s="32" t="str">
        <f>VLOOKUP(N2493,'Tables to Convert'!$K$3:$L$8,2,FALSE)</f>
        <v>Illinois</v>
      </c>
      <c r="G2493" s="40">
        <f t="shared" si="155"/>
        <v>45</v>
      </c>
      <c r="H2493" s="34">
        <f t="shared" si="156"/>
        <v>7</v>
      </c>
      <c r="I2493" s="12">
        <v>0</v>
      </c>
      <c r="J2493" s="12">
        <v>45</v>
      </c>
      <c r="K2493" s="12">
        <v>39</v>
      </c>
      <c r="L2493" s="12">
        <v>3</v>
      </c>
      <c r="M2493" s="12">
        <v>1</v>
      </c>
      <c r="N2493" s="12">
        <v>33</v>
      </c>
      <c r="O2493" s="12">
        <v>7</v>
      </c>
      <c r="P2493" s="26">
        <v>40000</v>
      </c>
      <c r="Q2493" s="28">
        <v>320733469</v>
      </c>
      <c r="R2493"/>
      <c r="S2493"/>
    </row>
    <row r="2494" spans="1:19">
      <c r="A2494" s="31">
        <f t="shared" si="153"/>
        <v>40</v>
      </c>
      <c r="B2494" s="32" t="str">
        <f>VLOOKUP(K2494,'Tables to Convert'!$B$4:$C$19,2,FALSE)</f>
        <v>Some College</v>
      </c>
      <c r="C2494" s="33">
        <f t="shared" si="154"/>
        <v>38000</v>
      </c>
      <c r="D2494" s="32" t="str">
        <f>VLOOKUP(L2494,'Tables to Convert'!$E$3:$F$7,2,FALSE)</f>
        <v>White</v>
      </c>
      <c r="E2494" s="32" t="str">
        <f>VLOOKUP(M2494,'Tables to Convert'!$H$3:$I$5,2,FALSE)</f>
        <v>Male</v>
      </c>
      <c r="F2494" s="32" t="str">
        <f>VLOOKUP(N2494,'Tables to Convert'!$K$3:$L$8,2,FALSE)</f>
        <v>Illinois</v>
      </c>
      <c r="G2494" s="40">
        <f t="shared" si="155"/>
        <v>45</v>
      </c>
      <c r="H2494" s="34">
        <f t="shared" si="156"/>
        <v>5</v>
      </c>
      <c r="I2494" s="12">
        <v>40</v>
      </c>
      <c r="J2494" s="12">
        <v>45</v>
      </c>
      <c r="K2494" s="12">
        <v>43</v>
      </c>
      <c r="L2494" s="12">
        <v>1</v>
      </c>
      <c r="M2494" s="12">
        <v>1</v>
      </c>
      <c r="N2494" s="12">
        <v>33</v>
      </c>
      <c r="O2494" s="12">
        <v>5</v>
      </c>
      <c r="P2494" s="26">
        <v>38000</v>
      </c>
      <c r="Q2494" s="28">
        <v>447600440</v>
      </c>
      <c r="R2494"/>
      <c r="S2494"/>
    </row>
    <row r="2495" spans="1:19">
      <c r="A2495" s="31">
        <f t="shared" si="153"/>
        <v>80</v>
      </c>
      <c r="B2495" s="32" t="str">
        <f>VLOOKUP(K2495,'Tables to Convert'!$B$4:$C$19,2,FALSE)</f>
        <v>Some College</v>
      </c>
      <c r="C2495" s="33">
        <f t="shared" si="154"/>
        <v>89925</v>
      </c>
      <c r="D2495" s="32" t="str">
        <f>VLOOKUP(L2495,'Tables to Convert'!$E$3:$F$7,2,FALSE)</f>
        <v>White</v>
      </c>
      <c r="E2495" s="32" t="str">
        <f>VLOOKUP(M2495,'Tables to Convert'!$H$3:$I$5,2,FALSE)</f>
        <v>Male</v>
      </c>
      <c r="F2495" s="32" t="str">
        <f>VLOOKUP(N2495,'Tables to Convert'!$K$3:$L$8,2,FALSE)</f>
        <v>Illinois</v>
      </c>
      <c r="G2495" s="40">
        <f t="shared" si="155"/>
        <v>39</v>
      </c>
      <c r="H2495" s="34">
        <f t="shared" si="156"/>
        <v>5</v>
      </c>
      <c r="I2495" s="12">
        <v>80</v>
      </c>
      <c r="J2495" s="12">
        <v>39</v>
      </c>
      <c r="K2495" s="12">
        <v>40</v>
      </c>
      <c r="L2495" s="12">
        <v>1</v>
      </c>
      <c r="M2495" s="12">
        <v>1</v>
      </c>
      <c r="N2495" s="12">
        <v>33</v>
      </c>
      <c r="O2495" s="12">
        <v>5</v>
      </c>
      <c r="P2495" s="26">
        <v>89925</v>
      </c>
      <c r="Q2495" s="28">
        <v>533902830</v>
      </c>
      <c r="R2495"/>
      <c r="S2495"/>
    </row>
    <row r="2496" spans="1:19">
      <c r="A2496" s="31">
        <f t="shared" si="153"/>
        <v>40</v>
      </c>
      <c r="B2496" s="32" t="str">
        <f>VLOOKUP(K2496,'Tables to Convert'!$B$4:$C$19,2,FALSE)</f>
        <v>Some College</v>
      </c>
      <c r="C2496" s="33">
        <f t="shared" si="154"/>
        <v>14240</v>
      </c>
      <c r="D2496" s="32" t="str">
        <f>VLOOKUP(L2496,'Tables to Convert'!$E$3:$F$7,2,FALSE)</f>
        <v>White</v>
      </c>
      <c r="E2496" s="32" t="str">
        <f>VLOOKUP(M2496,'Tables to Convert'!$H$3:$I$5,2,FALSE)</f>
        <v>Female</v>
      </c>
      <c r="F2496" s="32" t="str">
        <f>VLOOKUP(N2496,'Tables to Convert'!$K$3:$L$8,2,FALSE)</f>
        <v>Illinois</v>
      </c>
      <c r="G2496" s="40">
        <f t="shared" si="155"/>
        <v>39</v>
      </c>
      <c r="H2496" s="34">
        <f t="shared" si="156"/>
        <v>5</v>
      </c>
      <c r="I2496" s="12">
        <v>40</v>
      </c>
      <c r="J2496" s="12">
        <v>39</v>
      </c>
      <c r="K2496" s="12">
        <v>40</v>
      </c>
      <c r="L2496" s="12">
        <v>1</v>
      </c>
      <c r="M2496" s="12">
        <v>2</v>
      </c>
      <c r="N2496" s="12">
        <v>33</v>
      </c>
      <c r="O2496" s="12">
        <v>5</v>
      </c>
      <c r="P2496" s="26">
        <v>14240</v>
      </c>
      <c r="Q2496" s="28">
        <v>791867542</v>
      </c>
      <c r="R2496"/>
      <c r="S2496"/>
    </row>
    <row r="2497" spans="1:19">
      <c r="A2497" s="31">
        <f t="shared" si="153"/>
        <v>60</v>
      </c>
      <c r="B2497" s="32" t="str">
        <f>VLOOKUP(K2497,'Tables to Convert'!$B$4:$C$19,2,FALSE)</f>
        <v>High School Diploma</v>
      </c>
      <c r="C2497" s="33">
        <f t="shared" si="154"/>
        <v>29000</v>
      </c>
      <c r="D2497" s="32" t="str">
        <f>VLOOKUP(L2497,'Tables to Convert'!$E$3:$F$7,2,FALSE)</f>
        <v>White</v>
      </c>
      <c r="E2497" s="32" t="str">
        <f>VLOOKUP(M2497,'Tables to Convert'!$H$3:$I$5,2,FALSE)</f>
        <v>Male</v>
      </c>
      <c r="F2497" s="32" t="str">
        <f>VLOOKUP(N2497,'Tables to Convert'!$K$3:$L$8,2,FALSE)</f>
        <v>Illinois</v>
      </c>
      <c r="G2497" s="40">
        <f t="shared" si="155"/>
        <v>48</v>
      </c>
      <c r="H2497" s="34">
        <f t="shared" si="156"/>
        <v>7</v>
      </c>
      <c r="I2497" s="12">
        <v>60</v>
      </c>
      <c r="J2497" s="12">
        <v>48</v>
      </c>
      <c r="K2497" s="12">
        <v>39</v>
      </c>
      <c r="L2497" s="12">
        <v>1</v>
      </c>
      <c r="M2497" s="12">
        <v>1</v>
      </c>
      <c r="N2497" s="12">
        <v>33</v>
      </c>
      <c r="O2497" s="12">
        <v>7</v>
      </c>
      <c r="P2497" s="26">
        <v>29000</v>
      </c>
      <c r="Q2497" s="28">
        <v>535661719</v>
      </c>
      <c r="R2497"/>
      <c r="S2497"/>
    </row>
    <row r="2498" spans="1:19">
      <c r="A2498" s="31">
        <f t="shared" si="153"/>
        <v>50</v>
      </c>
      <c r="B2498" s="32" t="str">
        <f>VLOOKUP(K2498,'Tables to Convert'!$B$4:$C$19,2,FALSE)</f>
        <v>High School Diploma</v>
      </c>
      <c r="C2498" s="33">
        <f t="shared" si="154"/>
        <v>25000</v>
      </c>
      <c r="D2498" s="32" t="str">
        <f>VLOOKUP(L2498,'Tables to Convert'!$E$3:$F$7,2,FALSE)</f>
        <v>White</v>
      </c>
      <c r="E2498" s="32" t="str">
        <f>VLOOKUP(M2498,'Tables to Convert'!$H$3:$I$5,2,FALSE)</f>
        <v>Male</v>
      </c>
      <c r="F2498" s="32" t="str">
        <f>VLOOKUP(N2498,'Tables to Convert'!$K$3:$L$8,2,FALSE)</f>
        <v>Illinois</v>
      </c>
      <c r="G2498" s="40">
        <f t="shared" si="155"/>
        <v>56</v>
      </c>
      <c r="H2498" s="34">
        <f t="shared" si="156"/>
        <v>7</v>
      </c>
      <c r="I2498" s="12">
        <v>50</v>
      </c>
      <c r="J2498" s="12">
        <v>56</v>
      </c>
      <c r="K2498" s="12">
        <v>39</v>
      </c>
      <c r="L2498" s="12">
        <v>1</v>
      </c>
      <c r="M2498" s="12">
        <v>1</v>
      </c>
      <c r="N2498" s="12">
        <v>33</v>
      </c>
      <c r="O2498" s="12">
        <v>7</v>
      </c>
      <c r="P2498" s="26">
        <v>25000</v>
      </c>
      <c r="Q2498" s="28">
        <v>743622643</v>
      </c>
      <c r="R2498"/>
      <c r="S2498"/>
    </row>
    <row r="2499" spans="1:19">
      <c r="A2499" s="31">
        <f t="shared" si="153"/>
        <v>40</v>
      </c>
      <c r="B2499" s="32" t="str">
        <f>VLOOKUP(K2499,'Tables to Convert'!$B$4:$C$19,2,FALSE)</f>
        <v>High School Diploma</v>
      </c>
      <c r="C2499" s="33">
        <f t="shared" si="154"/>
        <v>25000</v>
      </c>
      <c r="D2499" s="32" t="str">
        <f>VLOOKUP(L2499,'Tables to Convert'!$E$3:$F$7,2,FALSE)</f>
        <v>White</v>
      </c>
      <c r="E2499" s="32" t="str">
        <f>VLOOKUP(M2499,'Tables to Convert'!$H$3:$I$5,2,FALSE)</f>
        <v>Female</v>
      </c>
      <c r="F2499" s="32" t="str">
        <f>VLOOKUP(N2499,'Tables to Convert'!$K$3:$L$8,2,FALSE)</f>
        <v>Illinois</v>
      </c>
      <c r="G2499" s="40">
        <f t="shared" si="155"/>
        <v>55</v>
      </c>
      <c r="H2499" s="34">
        <f t="shared" si="156"/>
        <v>7</v>
      </c>
      <c r="I2499" s="12">
        <v>40</v>
      </c>
      <c r="J2499" s="12">
        <v>55</v>
      </c>
      <c r="K2499" s="12">
        <v>39</v>
      </c>
      <c r="L2499" s="12">
        <v>1</v>
      </c>
      <c r="M2499" s="12">
        <v>2</v>
      </c>
      <c r="N2499" s="12">
        <v>33</v>
      </c>
      <c r="O2499" s="12">
        <v>7</v>
      </c>
      <c r="P2499" s="26">
        <v>25000</v>
      </c>
      <c r="Q2499" s="28">
        <v>216066026</v>
      </c>
      <c r="R2499"/>
      <c r="S2499"/>
    </row>
    <row r="2500" spans="1:19">
      <c r="A2500" s="31">
        <f t="shared" si="153"/>
        <v>40</v>
      </c>
      <c r="B2500" s="32" t="str">
        <f>VLOOKUP(K2500,'Tables to Convert'!$B$4:$C$19,2,FALSE)</f>
        <v>Some College</v>
      </c>
      <c r="C2500" s="33">
        <f t="shared" si="154"/>
        <v>60000</v>
      </c>
      <c r="D2500" s="32" t="str">
        <f>VLOOKUP(L2500,'Tables to Convert'!$E$3:$F$7,2,FALSE)</f>
        <v>White</v>
      </c>
      <c r="E2500" s="32" t="str">
        <f>VLOOKUP(M2500,'Tables to Convert'!$H$3:$I$5,2,FALSE)</f>
        <v>Male</v>
      </c>
      <c r="F2500" s="32" t="str">
        <f>VLOOKUP(N2500,'Tables to Convert'!$K$3:$L$8,2,FALSE)</f>
        <v>Illinois</v>
      </c>
      <c r="G2500" s="40">
        <f t="shared" si="155"/>
        <v>41</v>
      </c>
      <c r="H2500" s="34">
        <f t="shared" si="156"/>
        <v>7</v>
      </c>
      <c r="I2500" s="12">
        <v>40</v>
      </c>
      <c r="J2500" s="12">
        <v>41</v>
      </c>
      <c r="K2500" s="12">
        <v>40</v>
      </c>
      <c r="L2500" s="12">
        <v>1</v>
      </c>
      <c r="M2500" s="12">
        <v>1</v>
      </c>
      <c r="N2500" s="12">
        <v>33</v>
      </c>
      <c r="O2500" s="12">
        <v>7</v>
      </c>
      <c r="P2500" s="26">
        <v>60000</v>
      </c>
      <c r="Q2500" s="28">
        <v>355593834</v>
      </c>
      <c r="R2500"/>
      <c r="S2500"/>
    </row>
    <row r="2501" spans="1:19">
      <c r="A2501" s="31">
        <f t="shared" si="153"/>
        <v>50</v>
      </c>
      <c r="B2501" s="32" t="str">
        <f>VLOOKUP(K2501,'Tables to Convert'!$B$4:$C$19,2,FALSE)</f>
        <v>Some College</v>
      </c>
      <c r="C2501" s="33">
        <f t="shared" si="154"/>
        <v>27000</v>
      </c>
      <c r="D2501" s="32" t="str">
        <f>VLOOKUP(L2501,'Tables to Convert'!$E$3:$F$7,2,FALSE)</f>
        <v>White</v>
      </c>
      <c r="E2501" s="32" t="str">
        <f>VLOOKUP(M2501,'Tables to Convert'!$H$3:$I$5,2,FALSE)</f>
        <v>Male</v>
      </c>
      <c r="F2501" s="32" t="str">
        <f>VLOOKUP(N2501,'Tables to Convert'!$K$3:$L$8,2,FALSE)</f>
        <v>Illinois</v>
      </c>
      <c r="G2501" s="40">
        <f t="shared" si="155"/>
        <v>29</v>
      </c>
      <c r="H2501" s="34">
        <f t="shared" si="156"/>
        <v>4</v>
      </c>
      <c r="I2501" s="12">
        <v>50</v>
      </c>
      <c r="J2501" s="12">
        <v>29</v>
      </c>
      <c r="K2501" s="12">
        <v>40</v>
      </c>
      <c r="L2501" s="12">
        <v>1</v>
      </c>
      <c r="M2501" s="12">
        <v>1</v>
      </c>
      <c r="N2501" s="12">
        <v>33</v>
      </c>
      <c r="O2501" s="12">
        <v>4</v>
      </c>
      <c r="P2501" s="26">
        <v>27000</v>
      </c>
      <c r="Q2501" s="28">
        <v>933369903</v>
      </c>
      <c r="R2501"/>
      <c r="S2501"/>
    </row>
    <row r="2502" spans="1:19">
      <c r="A2502" s="31">
        <f t="shared" ref="A2502:A2565" si="157">I2502</f>
        <v>40</v>
      </c>
      <c r="B2502" s="32" t="str">
        <f>VLOOKUP(K2502,'Tables to Convert'!$B$4:$C$19,2,FALSE)</f>
        <v>Some College</v>
      </c>
      <c r="C2502" s="33">
        <f t="shared" ref="C2502:C2565" si="158">P2502</f>
        <v>26000</v>
      </c>
      <c r="D2502" s="32" t="str">
        <f>VLOOKUP(L2502,'Tables to Convert'!$E$3:$F$7,2,FALSE)</f>
        <v>White</v>
      </c>
      <c r="E2502" s="32" t="str">
        <f>VLOOKUP(M2502,'Tables to Convert'!$H$3:$I$5,2,FALSE)</f>
        <v>Female</v>
      </c>
      <c r="F2502" s="32" t="str">
        <f>VLOOKUP(N2502,'Tables to Convert'!$K$3:$L$8,2,FALSE)</f>
        <v>Illinois</v>
      </c>
      <c r="G2502" s="40">
        <f t="shared" ref="G2502:G2565" si="159">J2502</f>
        <v>29</v>
      </c>
      <c r="H2502" s="34">
        <f t="shared" ref="H2502:H2565" si="160">O2502</f>
        <v>4</v>
      </c>
      <c r="I2502" s="12">
        <v>40</v>
      </c>
      <c r="J2502" s="12">
        <v>29</v>
      </c>
      <c r="K2502" s="12">
        <v>43</v>
      </c>
      <c r="L2502" s="12">
        <v>1</v>
      </c>
      <c r="M2502" s="12">
        <v>2</v>
      </c>
      <c r="N2502" s="12">
        <v>33</v>
      </c>
      <c r="O2502" s="12">
        <v>4</v>
      </c>
      <c r="P2502" s="26">
        <v>26000</v>
      </c>
      <c r="Q2502" s="28">
        <v>522394208</v>
      </c>
      <c r="R2502"/>
      <c r="S2502"/>
    </row>
    <row r="2503" spans="1:19">
      <c r="A2503" s="31">
        <f t="shared" si="157"/>
        <v>50</v>
      </c>
      <c r="B2503" s="32" t="str">
        <f>VLOOKUP(K2503,'Tables to Convert'!$B$4:$C$19,2,FALSE)</f>
        <v>High School Diploma</v>
      </c>
      <c r="C2503" s="33">
        <f t="shared" si="158"/>
        <v>50000</v>
      </c>
      <c r="D2503" s="32" t="str">
        <f>VLOOKUP(L2503,'Tables to Convert'!$E$3:$F$7,2,FALSE)</f>
        <v>White</v>
      </c>
      <c r="E2503" s="32" t="str">
        <f>VLOOKUP(M2503,'Tables to Convert'!$H$3:$I$5,2,FALSE)</f>
        <v>Male</v>
      </c>
      <c r="F2503" s="32" t="str">
        <f>VLOOKUP(N2503,'Tables to Convert'!$K$3:$L$8,2,FALSE)</f>
        <v>Illinois</v>
      </c>
      <c r="G2503" s="40">
        <f t="shared" si="159"/>
        <v>35</v>
      </c>
      <c r="H2503" s="34">
        <f t="shared" si="160"/>
        <v>6</v>
      </c>
      <c r="I2503" s="12">
        <v>50</v>
      </c>
      <c r="J2503" s="12">
        <v>35</v>
      </c>
      <c r="K2503" s="12">
        <v>39</v>
      </c>
      <c r="L2503" s="12">
        <v>1</v>
      </c>
      <c r="M2503" s="12">
        <v>1</v>
      </c>
      <c r="N2503" s="12">
        <v>33</v>
      </c>
      <c r="O2503" s="12">
        <v>6</v>
      </c>
      <c r="P2503" s="26">
        <v>50000</v>
      </c>
      <c r="Q2503" s="28">
        <v>11561734</v>
      </c>
      <c r="R2503"/>
      <c r="S2503"/>
    </row>
    <row r="2504" spans="1:19">
      <c r="A2504" s="31">
        <f t="shared" si="157"/>
        <v>40</v>
      </c>
      <c r="B2504" s="32" t="str">
        <f>VLOOKUP(K2504,'Tables to Convert'!$B$4:$C$19,2,FALSE)</f>
        <v>High School Diploma</v>
      </c>
      <c r="C2504" s="33">
        <f t="shared" si="158"/>
        <v>15000</v>
      </c>
      <c r="D2504" s="32" t="str">
        <f>VLOOKUP(L2504,'Tables to Convert'!$E$3:$F$7,2,FALSE)</f>
        <v>White</v>
      </c>
      <c r="E2504" s="32" t="str">
        <f>VLOOKUP(M2504,'Tables to Convert'!$H$3:$I$5,2,FALSE)</f>
        <v>Female</v>
      </c>
      <c r="F2504" s="32" t="str">
        <f>VLOOKUP(N2504,'Tables to Convert'!$K$3:$L$8,2,FALSE)</f>
        <v>Illinois</v>
      </c>
      <c r="G2504" s="40">
        <f t="shared" si="159"/>
        <v>33</v>
      </c>
      <c r="H2504" s="34">
        <f t="shared" si="160"/>
        <v>6</v>
      </c>
      <c r="I2504" s="12">
        <v>40</v>
      </c>
      <c r="J2504" s="12">
        <v>33</v>
      </c>
      <c r="K2504" s="12">
        <v>39</v>
      </c>
      <c r="L2504" s="12">
        <v>1</v>
      </c>
      <c r="M2504" s="12">
        <v>2</v>
      </c>
      <c r="N2504" s="12">
        <v>33</v>
      </c>
      <c r="O2504" s="12">
        <v>6</v>
      </c>
      <c r="P2504" s="26">
        <v>15000</v>
      </c>
      <c r="Q2504" s="28">
        <v>549415792</v>
      </c>
      <c r="R2504"/>
      <c r="S2504"/>
    </row>
    <row r="2505" spans="1:19">
      <c r="A2505" s="31">
        <f t="shared" si="157"/>
        <v>0</v>
      </c>
      <c r="B2505" s="32" t="str">
        <f>VLOOKUP(K2505,'Tables to Convert'!$B$4:$C$19,2,FALSE)</f>
        <v>High School Diploma</v>
      </c>
      <c r="C2505" s="33">
        <f t="shared" si="158"/>
        <v>62400</v>
      </c>
      <c r="D2505" s="32" t="str">
        <f>VLOOKUP(L2505,'Tables to Convert'!$E$3:$F$7,2,FALSE)</f>
        <v>White</v>
      </c>
      <c r="E2505" s="32" t="str">
        <f>VLOOKUP(M2505,'Tables to Convert'!$H$3:$I$5,2,FALSE)</f>
        <v>Male</v>
      </c>
      <c r="F2505" s="32" t="str">
        <f>VLOOKUP(N2505,'Tables to Convert'!$K$3:$L$8,2,FALSE)</f>
        <v>Illinois</v>
      </c>
      <c r="G2505" s="40">
        <f t="shared" si="159"/>
        <v>34</v>
      </c>
      <c r="H2505" s="34">
        <f t="shared" si="160"/>
        <v>7</v>
      </c>
      <c r="I2505" s="12">
        <v>0</v>
      </c>
      <c r="J2505" s="12">
        <v>34</v>
      </c>
      <c r="K2505" s="12">
        <v>39</v>
      </c>
      <c r="L2505" s="12">
        <v>1</v>
      </c>
      <c r="M2505" s="12">
        <v>1</v>
      </c>
      <c r="N2505" s="12">
        <v>33</v>
      </c>
      <c r="O2505" s="12">
        <v>7</v>
      </c>
      <c r="P2505" s="26">
        <v>62400</v>
      </c>
      <c r="Q2505" s="28">
        <v>715657573</v>
      </c>
      <c r="R2505"/>
      <c r="S2505"/>
    </row>
    <row r="2506" spans="1:19">
      <c r="A2506" s="31">
        <f t="shared" si="157"/>
        <v>40</v>
      </c>
      <c r="B2506" s="32" t="str">
        <f>VLOOKUP(K2506,'Tables to Convert'!$B$4:$C$19,2,FALSE)</f>
        <v>High School Diploma</v>
      </c>
      <c r="C2506" s="33">
        <f t="shared" si="158"/>
        <v>16640</v>
      </c>
      <c r="D2506" s="32" t="str">
        <f>VLOOKUP(L2506,'Tables to Convert'!$E$3:$F$7,2,FALSE)</f>
        <v>White</v>
      </c>
      <c r="E2506" s="32" t="str">
        <f>VLOOKUP(M2506,'Tables to Convert'!$H$3:$I$5,2,FALSE)</f>
        <v>Female</v>
      </c>
      <c r="F2506" s="32" t="str">
        <f>VLOOKUP(N2506,'Tables to Convert'!$K$3:$L$8,2,FALSE)</f>
        <v>Illinois</v>
      </c>
      <c r="G2506" s="40">
        <f t="shared" si="159"/>
        <v>54</v>
      </c>
      <c r="H2506" s="34">
        <f t="shared" si="160"/>
        <v>6</v>
      </c>
      <c r="I2506" s="12">
        <v>40</v>
      </c>
      <c r="J2506" s="12">
        <v>54</v>
      </c>
      <c r="K2506" s="12">
        <v>39</v>
      </c>
      <c r="L2506" s="12">
        <v>1</v>
      </c>
      <c r="M2506" s="12">
        <v>2</v>
      </c>
      <c r="N2506" s="12">
        <v>33</v>
      </c>
      <c r="O2506" s="12">
        <v>6</v>
      </c>
      <c r="P2506" s="26">
        <v>16640</v>
      </c>
      <c r="Q2506" s="28">
        <v>294474433</v>
      </c>
      <c r="R2506"/>
      <c r="S2506"/>
    </row>
    <row r="2507" spans="1:19">
      <c r="A2507" s="31">
        <f t="shared" si="157"/>
        <v>60</v>
      </c>
      <c r="B2507" s="32" t="str">
        <f>VLOOKUP(K2507,'Tables to Convert'!$B$4:$C$19,2,FALSE)</f>
        <v>Some College</v>
      </c>
      <c r="C2507" s="33">
        <f t="shared" si="158"/>
        <v>70000</v>
      </c>
      <c r="D2507" s="32" t="str">
        <f>VLOOKUP(L2507,'Tables to Convert'!$E$3:$F$7,2,FALSE)</f>
        <v>White</v>
      </c>
      <c r="E2507" s="32" t="str">
        <f>VLOOKUP(M2507,'Tables to Convert'!$H$3:$I$5,2,FALSE)</f>
        <v>Male</v>
      </c>
      <c r="F2507" s="32" t="str">
        <f>VLOOKUP(N2507,'Tables to Convert'!$K$3:$L$8,2,FALSE)</f>
        <v>Illinois</v>
      </c>
      <c r="G2507" s="40">
        <f t="shared" si="159"/>
        <v>32</v>
      </c>
      <c r="H2507" s="34">
        <f t="shared" si="160"/>
        <v>2</v>
      </c>
      <c r="I2507" s="12">
        <v>60</v>
      </c>
      <c r="J2507" s="12">
        <v>32</v>
      </c>
      <c r="K2507" s="12">
        <v>43</v>
      </c>
      <c r="L2507" s="12">
        <v>1</v>
      </c>
      <c r="M2507" s="12">
        <v>1</v>
      </c>
      <c r="N2507" s="12">
        <v>33</v>
      </c>
      <c r="O2507" s="12">
        <v>2</v>
      </c>
      <c r="P2507" s="26">
        <v>70000</v>
      </c>
      <c r="Q2507" s="28">
        <v>997121755</v>
      </c>
      <c r="R2507"/>
      <c r="S2507"/>
    </row>
    <row r="2508" spans="1:19">
      <c r="A2508" s="31">
        <f t="shared" si="157"/>
        <v>50</v>
      </c>
      <c r="B2508" s="32" t="str">
        <f>VLOOKUP(K2508,'Tables to Convert'!$B$4:$C$19,2,FALSE)</f>
        <v>Some College</v>
      </c>
      <c r="C2508" s="33">
        <f t="shared" si="158"/>
        <v>30000</v>
      </c>
      <c r="D2508" s="32" t="str">
        <f>VLOOKUP(L2508,'Tables to Convert'!$E$3:$F$7,2,FALSE)</f>
        <v>Black</v>
      </c>
      <c r="E2508" s="32" t="str">
        <f>VLOOKUP(M2508,'Tables to Convert'!$H$3:$I$5,2,FALSE)</f>
        <v>Female</v>
      </c>
      <c r="F2508" s="32" t="str">
        <f>VLOOKUP(N2508,'Tables to Convert'!$K$3:$L$8,2,FALSE)</f>
        <v>Illinois</v>
      </c>
      <c r="G2508" s="40">
        <f t="shared" si="159"/>
        <v>50</v>
      </c>
      <c r="H2508" s="34">
        <f t="shared" si="160"/>
        <v>2</v>
      </c>
      <c r="I2508" s="12">
        <v>50</v>
      </c>
      <c r="J2508" s="12">
        <v>50</v>
      </c>
      <c r="K2508" s="12">
        <v>43</v>
      </c>
      <c r="L2508" s="12">
        <v>2</v>
      </c>
      <c r="M2508" s="12">
        <v>2</v>
      </c>
      <c r="N2508" s="12">
        <v>33</v>
      </c>
      <c r="O2508" s="12">
        <v>2</v>
      </c>
      <c r="P2508" s="26">
        <v>30000</v>
      </c>
      <c r="Q2508" s="28">
        <v>839282333</v>
      </c>
      <c r="R2508"/>
      <c r="S2508"/>
    </row>
    <row r="2509" spans="1:19">
      <c r="A2509" s="31">
        <f t="shared" si="157"/>
        <v>40</v>
      </c>
      <c r="B2509" s="32" t="str">
        <f>VLOOKUP(K2509,'Tables to Convert'!$B$4:$C$19,2,FALSE)</f>
        <v>10th Grade</v>
      </c>
      <c r="C2509" s="33">
        <f t="shared" si="158"/>
        <v>10400</v>
      </c>
      <c r="D2509" s="32" t="str">
        <f>VLOOKUP(L2509,'Tables to Convert'!$E$3:$F$7,2,FALSE)</f>
        <v>Black</v>
      </c>
      <c r="E2509" s="32" t="str">
        <f>VLOOKUP(M2509,'Tables to Convert'!$H$3:$I$5,2,FALSE)</f>
        <v>Female</v>
      </c>
      <c r="F2509" s="32" t="str">
        <f>VLOOKUP(N2509,'Tables to Convert'!$K$3:$L$8,2,FALSE)</f>
        <v>Illinois</v>
      </c>
      <c r="G2509" s="40">
        <f t="shared" si="159"/>
        <v>47</v>
      </c>
      <c r="H2509" s="34">
        <f t="shared" si="160"/>
        <v>1</v>
      </c>
      <c r="I2509" s="12">
        <v>40</v>
      </c>
      <c r="J2509" s="12">
        <v>47</v>
      </c>
      <c r="K2509" s="12">
        <v>36</v>
      </c>
      <c r="L2509" s="12">
        <v>2</v>
      </c>
      <c r="M2509" s="12">
        <v>2</v>
      </c>
      <c r="N2509" s="12">
        <v>33</v>
      </c>
      <c r="O2509" s="12">
        <v>1</v>
      </c>
      <c r="P2509" s="26">
        <v>10400</v>
      </c>
      <c r="Q2509" s="28">
        <v>415813304</v>
      </c>
      <c r="R2509"/>
      <c r="S2509"/>
    </row>
    <row r="2510" spans="1:19">
      <c r="A2510" s="31">
        <f t="shared" si="157"/>
        <v>40</v>
      </c>
      <c r="B2510" s="32" t="str">
        <f>VLOOKUP(K2510,'Tables to Convert'!$B$4:$C$19,2,FALSE)</f>
        <v>High School Diploma</v>
      </c>
      <c r="C2510" s="33">
        <f t="shared" si="158"/>
        <v>10400</v>
      </c>
      <c r="D2510" s="32" t="str">
        <f>VLOOKUP(L2510,'Tables to Convert'!$E$3:$F$7,2,FALSE)</f>
        <v>White</v>
      </c>
      <c r="E2510" s="32" t="str">
        <f>VLOOKUP(M2510,'Tables to Convert'!$H$3:$I$5,2,FALSE)</f>
        <v>Female</v>
      </c>
      <c r="F2510" s="32" t="str">
        <f>VLOOKUP(N2510,'Tables to Convert'!$K$3:$L$8,2,FALSE)</f>
        <v>Illinois</v>
      </c>
      <c r="G2510" s="40">
        <f t="shared" si="159"/>
        <v>27</v>
      </c>
      <c r="H2510" s="34">
        <f t="shared" si="160"/>
        <v>8</v>
      </c>
      <c r="I2510" s="12">
        <v>40</v>
      </c>
      <c r="J2510" s="12">
        <v>27</v>
      </c>
      <c r="K2510" s="12">
        <v>39</v>
      </c>
      <c r="L2510" s="12">
        <v>1</v>
      </c>
      <c r="M2510" s="12">
        <v>2</v>
      </c>
      <c r="N2510" s="12">
        <v>33</v>
      </c>
      <c r="O2510" s="12">
        <v>8</v>
      </c>
      <c r="P2510" s="26">
        <v>10400</v>
      </c>
      <c r="Q2510" s="28">
        <v>787145128</v>
      </c>
      <c r="R2510"/>
      <c r="S2510"/>
    </row>
    <row r="2511" spans="1:19">
      <c r="A2511" s="31">
        <f t="shared" si="157"/>
        <v>50</v>
      </c>
      <c r="B2511" s="32" t="str">
        <f>VLOOKUP(K2511,'Tables to Convert'!$B$4:$C$19,2,FALSE)</f>
        <v>High School Diploma</v>
      </c>
      <c r="C2511" s="33">
        <f t="shared" si="158"/>
        <v>20800</v>
      </c>
      <c r="D2511" s="32" t="str">
        <f>VLOOKUP(L2511,'Tables to Convert'!$E$3:$F$7,2,FALSE)</f>
        <v>White</v>
      </c>
      <c r="E2511" s="32" t="str">
        <f>VLOOKUP(M2511,'Tables to Convert'!$H$3:$I$5,2,FALSE)</f>
        <v>Male</v>
      </c>
      <c r="F2511" s="32" t="str">
        <f>VLOOKUP(N2511,'Tables to Convert'!$K$3:$L$8,2,FALSE)</f>
        <v>Illinois</v>
      </c>
      <c r="G2511" s="40">
        <f t="shared" si="159"/>
        <v>30</v>
      </c>
      <c r="H2511" s="34">
        <f t="shared" si="160"/>
        <v>8</v>
      </c>
      <c r="I2511" s="12">
        <v>50</v>
      </c>
      <c r="J2511" s="12">
        <v>30</v>
      </c>
      <c r="K2511" s="12">
        <v>39</v>
      </c>
      <c r="L2511" s="12">
        <v>1</v>
      </c>
      <c r="M2511" s="12">
        <v>1</v>
      </c>
      <c r="N2511" s="12">
        <v>33</v>
      </c>
      <c r="O2511" s="12">
        <v>8</v>
      </c>
      <c r="P2511" s="26">
        <v>20800</v>
      </c>
      <c r="Q2511" s="28">
        <v>815854474</v>
      </c>
      <c r="R2511"/>
      <c r="S2511"/>
    </row>
    <row r="2512" spans="1:19">
      <c r="A2512" s="31">
        <f t="shared" si="157"/>
        <v>40</v>
      </c>
      <c r="B2512" s="32" t="str">
        <f>VLOOKUP(K2512,'Tables to Convert'!$B$4:$C$19,2,FALSE)</f>
        <v>Some College</v>
      </c>
      <c r="C2512" s="33">
        <f t="shared" si="158"/>
        <v>42000</v>
      </c>
      <c r="D2512" s="32" t="str">
        <f>VLOOKUP(L2512,'Tables to Convert'!$E$3:$F$7,2,FALSE)</f>
        <v>White</v>
      </c>
      <c r="E2512" s="32" t="str">
        <f>VLOOKUP(M2512,'Tables to Convert'!$H$3:$I$5,2,FALSE)</f>
        <v>Male</v>
      </c>
      <c r="F2512" s="32" t="str">
        <f>VLOOKUP(N2512,'Tables to Convert'!$K$3:$L$8,2,FALSE)</f>
        <v>Illinois</v>
      </c>
      <c r="G2512" s="40">
        <f t="shared" si="159"/>
        <v>33</v>
      </c>
      <c r="H2512" s="34">
        <f t="shared" si="160"/>
        <v>8</v>
      </c>
      <c r="I2512" s="12">
        <v>40</v>
      </c>
      <c r="J2512" s="12">
        <v>33</v>
      </c>
      <c r="K2512" s="12">
        <v>43</v>
      </c>
      <c r="L2512" s="12">
        <v>1</v>
      </c>
      <c r="M2512" s="12">
        <v>1</v>
      </c>
      <c r="N2512" s="12">
        <v>33</v>
      </c>
      <c r="O2512" s="12">
        <v>8</v>
      </c>
      <c r="P2512" s="26">
        <v>42000</v>
      </c>
      <c r="Q2512" s="28">
        <v>297837823</v>
      </c>
      <c r="R2512"/>
      <c r="S2512"/>
    </row>
    <row r="2513" spans="1:19">
      <c r="A2513" s="31">
        <f t="shared" si="157"/>
        <v>0</v>
      </c>
      <c r="B2513" s="32" t="str">
        <f>VLOOKUP(K2513,'Tables to Convert'!$B$4:$C$19,2,FALSE)</f>
        <v>Some College</v>
      </c>
      <c r="C2513" s="33">
        <f t="shared" si="158"/>
        <v>42000</v>
      </c>
      <c r="D2513" s="32" t="str">
        <f>VLOOKUP(L2513,'Tables to Convert'!$E$3:$F$7,2,FALSE)</f>
        <v>White</v>
      </c>
      <c r="E2513" s="32" t="str">
        <f>VLOOKUP(M2513,'Tables to Convert'!$H$3:$I$5,2,FALSE)</f>
        <v>Male</v>
      </c>
      <c r="F2513" s="32" t="str">
        <f>VLOOKUP(N2513,'Tables to Convert'!$K$3:$L$8,2,FALSE)</f>
        <v>Illinois</v>
      </c>
      <c r="G2513" s="40">
        <f t="shared" si="159"/>
        <v>32</v>
      </c>
      <c r="H2513" s="34">
        <f t="shared" si="160"/>
        <v>4</v>
      </c>
      <c r="I2513" s="12">
        <v>0</v>
      </c>
      <c r="J2513" s="12">
        <v>32</v>
      </c>
      <c r="K2513" s="12">
        <v>40</v>
      </c>
      <c r="L2513" s="12">
        <v>1</v>
      </c>
      <c r="M2513" s="12">
        <v>1</v>
      </c>
      <c r="N2513" s="12">
        <v>33</v>
      </c>
      <c r="O2513" s="12">
        <v>4</v>
      </c>
      <c r="P2513" s="26">
        <v>42000</v>
      </c>
      <c r="Q2513" s="28">
        <v>475784921</v>
      </c>
      <c r="R2513"/>
      <c r="S2513"/>
    </row>
    <row r="2514" spans="1:19">
      <c r="A2514" s="31">
        <f t="shared" si="157"/>
        <v>40</v>
      </c>
      <c r="B2514" s="32" t="str">
        <f>VLOOKUP(K2514,'Tables to Convert'!$B$4:$C$19,2,FALSE)</f>
        <v>Some College</v>
      </c>
      <c r="C2514" s="33">
        <f t="shared" si="158"/>
        <v>15000</v>
      </c>
      <c r="D2514" s="32" t="str">
        <f>VLOOKUP(L2514,'Tables to Convert'!$E$3:$F$7,2,FALSE)</f>
        <v>White</v>
      </c>
      <c r="E2514" s="32" t="str">
        <f>VLOOKUP(M2514,'Tables to Convert'!$H$3:$I$5,2,FALSE)</f>
        <v>Female</v>
      </c>
      <c r="F2514" s="32" t="str">
        <f>VLOOKUP(N2514,'Tables to Convert'!$K$3:$L$8,2,FALSE)</f>
        <v>Illinois</v>
      </c>
      <c r="G2514" s="40">
        <f t="shared" si="159"/>
        <v>32</v>
      </c>
      <c r="H2514" s="34">
        <f t="shared" si="160"/>
        <v>4</v>
      </c>
      <c r="I2514" s="12">
        <v>40</v>
      </c>
      <c r="J2514" s="12">
        <v>32</v>
      </c>
      <c r="K2514" s="12">
        <v>43</v>
      </c>
      <c r="L2514" s="12">
        <v>1</v>
      </c>
      <c r="M2514" s="12">
        <v>2</v>
      </c>
      <c r="N2514" s="12">
        <v>33</v>
      </c>
      <c r="O2514" s="12">
        <v>4</v>
      </c>
      <c r="P2514" s="26">
        <v>15000</v>
      </c>
      <c r="Q2514" s="28">
        <v>181159058</v>
      </c>
      <c r="R2514"/>
      <c r="S2514"/>
    </row>
    <row r="2515" spans="1:19">
      <c r="A2515" s="31">
        <f t="shared" si="157"/>
        <v>40</v>
      </c>
      <c r="B2515" s="32" t="str">
        <f>VLOOKUP(K2515,'Tables to Convert'!$B$4:$C$19,2,FALSE)</f>
        <v>Some College</v>
      </c>
      <c r="C2515" s="33">
        <f t="shared" si="158"/>
        <v>24000</v>
      </c>
      <c r="D2515" s="32" t="str">
        <f>VLOOKUP(L2515,'Tables to Convert'!$E$3:$F$7,2,FALSE)</f>
        <v>White</v>
      </c>
      <c r="E2515" s="32" t="str">
        <f>VLOOKUP(M2515,'Tables to Convert'!$H$3:$I$5,2,FALSE)</f>
        <v>Male</v>
      </c>
      <c r="F2515" s="32" t="str">
        <f>VLOOKUP(N2515,'Tables to Convert'!$K$3:$L$8,2,FALSE)</f>
        <v>Illinois</v>
      </c>
      <c r="G2515" s="40">
        <f t="shared" si="159"/>
        <v>37</v>
      </c>
      <c r="H2515" s="34">
        <f t="shared" si="160"/>
        <v>4</v>
      </c>
      <c r="I2515" s="12">
        <v>40</v>
      </c>
      <c r="J2515" s="12">
        <v>37</v>
      </c>
      <c r="K2515" s="12">
        <v>40</v>
      </c>
      <c r="L2515" s="12">
        <v>1</v>
      </c>
      <c r="M2515" s="12">
        <v>1</v>
      </c>
      <c r="N2515" s="12">
        <v>33</v>
      </c>
      <c r="O2515" s="12">
        <v>4</v>
      </c>
      <c r="P2515" s="26">
        <v>24000</v>
      </c>
      <c r="Q2515" s="28">
        <v>125265656</v>
      </c>
      <c r="R2515"/>
      <c r="S2515"/>
    </row>
    <row r="2516" spans="1:19">
      <c r="A2516" s="31">
        <f t="shared" si="157"/>
        <v>40</v>
      </c>
      <c r="B2516" s="32" t="str">
        <f>VLOOKUP(K2516,'Tables to Convert'!$B$4:$C$19,2,FALSE)</f>
        <v>High School Diploma</v>
      </c>
      <c r="C2516" s="33">
        <f t="shared" si="158"/>
        <v>0</v>
      </c>
      <c r="D2516" s="32" t="str">
        <f>VLOOKUP(L2516,'Tables to Convert'!$E$3:$F$7,2,FALSE)</f>
        <v>White</v>
      </c>
      <c r="E2516" s="32" t="str">
        <f>VLOOKUP(M2516,'Tables to Convert'!$H$3:$I$5,2,FALSE)</f>
        <v>Male</v>
      </c>
      <c r="F2516" s="32" t="str">
        <f>VLOOKUP(N2516,'Tables to Convert'!$K$3:$L$8,2,FALSE)</f>
        <v>Illinois</v>
      </c>
      <c r="G2516" s="40">
        <f t="shared" si="159"/>
        <v>34</v>
      </c>
      <c r="H2516" s="34">
        <f t="shared" si="160"/>
        <v>4</v>
      </c>
      <c r="I2516" s="12">
        <v>40</v>
      </c>
      <c r="J2516" s="12">
        <v>34</v>
      </c>
      <c r="K2516" s="12">
        <v>39</v>
      </c>
      <c r="L2516" s="12">
        <v>1</v>
      </c>
      <c r="M2516" s="12">
        <v>1</v>
      </c>
      <c r="N2516" s="12">
        <v>33</v>
      </c>
      <c r="O2516" s="12">
        <v>4</v>
      </c>
      <c r="P2516" s="26">
        <v>0</v>
      </c>
      <c r="Q2516" s="28">
        <v>201628533</v>
      </c>
      <c r="R2516"/>
      <c r="S2516"/>
    </row>
    <row r="2517" spans="1:19">
      <c r="A2517" s="31">
        <f t="shared" si="157"/>
        <v>50</v>
      </c>
      <c r="B2517" s="32" t="str">
        <f>VLOOKUP(K2517,'Tables to Convert'!$B$4:$C$19,2,FALSE)</f>
        <v>Some College</v>
      </c>
      <c r="C2517" s="33">
        <f t="shared" si="158"/>
        <v>98600</v>
      </c>
      <c r="D2517" s="32" t="str">
        <f>VLOOKUP(L2517,'Tables to Convert'!$E$3:$F$7,2,FALSE)</f>
        <v>White</v>
      </c>
      <c r="E2517" s="32" t="str">
        <f>VLOOKUP(M2517,'Tables to Convert'!$H$3:$I$5,2,FALSE)</f>
        <v>Male</v>
      </c>
      <c r="F2517" s="32" t="str">
        <f>VLOOKUP(N2517,'Tables to Convert'!$K$3:$L$8,2,FALSE)</f>
        <v>Illinois</v>
      </c>
      <c r="G2517" s="40">
        <f t="shared" si="159"/>
        <v>44</v>
      </c>
      <c r="H2517" s="34">
        <f t="shared" si="160"/>
        <v>7</v>
      </c>
      <c r="I2517" s="12">
        <v>50</v>
      </c>
      <c r="J2517" s="12">
        <v>44</v>
      </c>
      <c r="K2517" s="12">
        <v>43</v>
      </c>
      <c r="L2517" s="12">
        <v>1</v>
      </c>
      <c r="M2517" s="12">
        <v>1</v>
      </c>
      <c r="N2517" s="12">
        <v>33</v>
      </c>
      <c r="O2517" s="12">
        <v>7</v>
      </c>
      <c r="P2517" s="26">
        <v>98600</v>
      </c>
      <c r="Q2517" s="28">
        <v>555733100</v>
      </c>
      <c r="R2517"/>
      <c r="S2517"/>
    </row>
    <row r="2518" spans="1:19">
      <c r="A2518" s="31">
        <f t="shared" si="157"/>
        <v>40</v>
      </c>
      <c r="B2518" s="32" t="str">
        <f>VLOOKUP(K2518,'Tables to Convert'!$B$4:$C$19,2,FALSE)</f>
        <v>Some College</v>
      </c>
      <c r="C2518" s="33">
        <f t="shared" si="158"/>
        <v>55000</v>
      </c>
      <c r="D2518" s="32" t="str">
        <f>VLOOKUP(L2518,'Tables to Convert'!$E$3:$F$7,2,FALSE)</f>
        <v>White</v>
      </c>
      <c r="E2518" s="32" t="str">
        <f>VLOOKUP(M2518,'Tables to Convert'!$H$3:$I$5,2,FALSE)</f>
        <v>Male</v>
      </c>
      <c r="F2518" s="32" t="str">
        <f>VLOOKUP(N2518,'Tables to Convert'!$K$3:$L$8,2,FALSE)</f>
        <v>Illinois</v>
      </c>
      <c r="G2518" s="40">
        <f t="shared" si="159"/>
        <v>57</v>
      </c>
      <c r="H2518" s="34">
        <f t="shared" si="160"/>
        <v>7</v>
      </c>
      <c r="I2518" s="12">
        <v>40</v>
      </c>
      <c r="J2518" s="12">
        <v>57</v>
      </c>
      <c r="K2518" s="12">
        <v>43</v>
      </c>
      <c r="L2518" s="12">
        <v>1</v>
      </c>
      <c r="M2518" s="12">
        <v>1</v>
      </c>
      <c r="N2518" s="12">
        <v>33</v>
      </c>
      <c r="O2518" s="12">
        <v>7</v>
      </c>
      <c r="P2518" s="26">
        <v>55000</v>
      </c>
      <c r="Q2518" s="28">
        <v>915465600</v>
      </c>
      <c r="R2518"/>
      <c r="S2518"/>
    </row>
    <row r="2519" spans="1:19">
      <c r="A2519" s="31">
        <f t="shared" si="157"/>
        <v>40</v>
      </c>
      <c r="B2519" s="32" t="str">
        <f>VLOOKUP(K2519,'Tables to Convert'!$B$4:$C$19,2,FALSE)</f>
        <v>Some College</v>
      </c>
      <c r="C2519" s="33">
        <f t="shared" si="158"/>
        <v>28000</v>
      </c>
      <c r="D2519" s="32" t="str">
        <f>VLOOKUP(L2519,'Tables to Convert'!$E$3:$F$7,2,FALSE)</f>
        <v>White</v>
      </c>
      <c r="E2519" s="32" t="str">
        <f>VLOOKUP(M2519,'Tables to Convert'!$H$3:$I$5,2,FALSE)</f>
        <v>Female</v>
      </c>
      <c r="F2519" s="32" t="str">
        <f>VLOOKUP(N2519,'Tables to Convert'!$K$3:$L$8,2,FALSE)</f>
        <v>Illinois</v>
      </c>
      <c r="G2519" s="40">
        <f t="shared" si="159"/>
        <v>56</v>
      </c>
      <c r="H2519" s="34">
        <f t="shared" si="160"/>
        <v>7</v>
      </c>
      <c r="I2519" s="12">
        <v>40</v>
      </c>
      <c r="J2519" s="12">
        <v>56</v>
      </c>
      <c r="K2519" s="12">
        <v>40</v>
      </c>
      <c r="L2519" s="12">
        <v>1</v>
      </c>
      <c r="M2519" s="12">
        <v>2</v>
      </c>
      <c r="N2519" s="12">
        <v>33</v>
      </c>
      <c r="O2519" s="12">
        <v>7</v>
      </c>
      <c r="P2519" s="26">
        <v>28000</v>
      </c>
      <c r="Q2519" s="28">
        <v>812412353</v>
      </c>
      <c r="R2519"/>
      <c r="S2519"/>
    </row>
    <row r="2520" spans="1:19">
      <c r="A2520" s="31">
        <f t="shared" si="157"/>
        <v>0</v>
      </c>
      <c r="B2520" s="32" t="str">
        <f>VLOOKUP(K2520,'Tables to Convert'!$B$4:$C$19,2,FALSE)</f>
        <v>High School Diploma</v>
      </c>
      <c r="C2520" s="33">
        <f t="shared" si="158"/>
        <v>55000</v>
      </c>
      <c r="D2520" s="32" t="str">
        <f>VLOOKUP(L2520,'Tables to Convert'!$E$3:$F$7,2,FALSE)</f>
        <v>White</v>
      </c>
      <c r="E2520" s="32" t="str">
        <f>VLOOKUP(M2520,'Tables to Convert'!$H$3:$I$5,2,FALSE)</f>
        <v>Male</v>
      </c>
      <c r="F2520" s="32" t="str">
        <f>VLOOKUP(N2520,'Tables to Convert'!$K$3:$L$8,2,FALSE)</f>
        <v>Illinois</v>
      </c>
      <c r="G2520" s="40">
        <f t="shared" si="159"/>
        <v>40</v>
      </c>
      <c r="H2520" s="34">
        <f t="shared" si="160"/>
        <v>6</v>
      </c>
      <c r="I2520" s="12">
        <v>0</v>
      </c>
      <c r="J2520" s="12">
        <v>40</v>
      </c>
      <c r="K2520" s="12">
        <v>39</v>
      </c>
      <c r="L2520" s="12">
        <v>1</v>
      </c>
      <c r="M2520" s="12">
        <v>1</v>
      </c>
      <c r="N2520" s="12">
        <v>33</v>
      </c>
      <c r="O2520" s="12">
        <v>6</v>
      </c>
      <c r="P2520" s="26">
        <v>55000</v>
      </c>
      <c r="Q2520" s="28">
        <v>658454239</v>
      </c>
      <c r="R2520"/>
      <c r="S2520"/>
    </row>
    <row r="2521" spans="1:19">
      <c r="A2521" s="31">
        <f t="shared" si="157"/>
        <v>0</v>
      </c>
      <c r="B2521" s="32" t="str">
        <f>VLOOKUP(K2521,'Tables to Convert'!$B$4:$C$19,2,FALSE)</f>
        <v>Some College</v>
      </c>
      <c r="C2521" s="33">
        <f t="shared" si="158"/>
        <v>46000</v>
      </c>
      <c r="D2521" s="32" t="str">
        <f>VLOOKUP(L2521,'Tables to Convert'!$E$3:$F$7,2,FALSE)</f>
        <v>White</v>
      </c>
      <c r="E2521" s="32" t="str">
        <f>VLOOKUP(M2521,'Tables to Convert'!$H$3:$I$5,2,FALSE)</f>
        <v>Female</v>
      </c>
      <c r="F2521" s="32" t="str">
        <f>VLOOKUP(N2521,'Tables to Convert'!$K$3:$L$8,2,FALSE)</f>
        <v>Illinois</v>
      </c>
      <c r="G2521" s="40">
        <f t="shared" si="159"/>
        <v>31</v>
      </c>
      <c r="H2521" s="34">
        <f t="shared" si="160"/>
        <v>6</v>
      </c>
      <c r="I2521" s="12">
        <v>0</v>
      </c>
      <c r="J2521" s="12">
        <v>31</v>
      </c>
      <c r="K2521" s="12">
        <v>40</v>
      </c>
      <c r="L2521" s="12">
        <v>1</v>
      </c>
      <c r="M2521" s="12">
        <v>2</v>
      </c>
      <c r="N2521" s="12">
        <v>33</v>
      </c>
      <c r="O2521" s="12">
        <v>6</v>
      </c>
      <c r="P2521" s="26">
        <v>46000</v>
      </c>
      <c r="Q2521" s="28">
        <v>194312720</v>
      </c>
      <c r="R2521"/>
      <c r="S2521"/>
    </row>
    <row r="2522" spans="1:19">
      <c r="A2522" s="31">
        <f t="shared" si="157"/>
        <v>50</v>
      </c>
      <c r="B2522" s="32" t="str">
        <f>VLOOKUP(K2522,'Tables to Convert'!$B$4:$C$19,2,FALSE)</f>
        <v>Some College</v>
      </c>
      <c r="C2522" s="33">
        <f t="shared" si="158"/>
        <v>33000</v>
      </c>
      <c r="D2522" s="32" t="str">
        <f>VLOOKUP(L2522,'Tables to Convert'!$E$3:$F$7,2,FALSE)</f>
        <v>White</v>
      </c>
      <c r="E2522" s="32" t="str">
        <f>VLOOKUP(M2522,'Tables to Convert'!$H$3:$I$5,2,FALSE)</f>
        <v>Male</v>
      </c>
      <c r="F2522" s="32" t="str">
        <f>VLOOKUP(N2522,'Tables to Convert'!$K$3:$L$8,2,FALSE)</f>
        <v>Illinois</v>
      </c>
      <c r="G2522" s="40">
        <f t="shared" si="159"/>
        <v>36</v>
      </c>
      <c r="H2522" s="34">
        <f t="shared" si="160"/>
        <v>7</v>
      </c>
      <c r="I2522" s="12">
        <v>50</v>
      </c>
      <c r="J2522" s="12">
        <v>36</v>
      </c>
      <c r="K2522" s="12">
        <v>42</v>
      </c>
      <c r="L2522" s="12">
        <v>1</v>
      </c>
      <c r="M2522" s="12">
        <v>1</v>
      </c>
      <c r="N2522" s="12">
        <v>33</v>
      </c>
      <c r="O2522" s="12">
        <v>7</v>
      </c>
      <c r="P2522" s="26">
        <v>33000</v>
      </c>
      <c r="Q2522" s="28">
        <v>382435518</v>
      </c>
      <c r="R2522"/>
      <c r="S2522"/>
    </row>
    <row r="2523" spans="1:19">
      <c r="A2523" s="31">
        <f t="shared" si="157"/>
        <v>0</v>
      </c>
      <c r="B2523" s="32" t="str">
        <f>VLOOKUP(K2523,'Tables to Convert'!$B$4:$C$19,2,FALSE)</f>
        <v>High School Diploma</v>
      </c>
      <c r="C2523" s="33">
        <f t="shared" si="158"/>
        <v>40000</v>
      </c>
      <c r="D2523" s="32" t="str">
        <f>VLOOKUP(L2523,'Tables to Convert'!$E$3:$F$7,2,FALSE)</f>
        <v>White</v>
      </c>
      <c r="E2523" s="32" t="str">
        <f>VLOOKUP(M2523,'Tables to Convert'!$H$3:$I$5,2,FALSE)</f>
        <v>Male</v>
      </c>
      <c r="F2523" s="32" t="str">
        <f>VLOOKUP(N2523,'Tables to Convert'!$K$3:$L$8,2,FALSE)</f>
        <v>Illinois</v>
      </c>
      <c r="G2523" s="40">
        <f t="shared" si="159"/>
        <v>34</v>
      </c>
      <c r="H2523" s="34">
        <f t="shared" si="160"/>
        <v>7</v>
      </c>
      <c r="I2523" s="12">
        <v>0</v>
      </c>
      <c r="J2523" s="12">
        <v>34</v>
      </c>
      <c r="K2523" s="12">
        <v>39</v>
      </c>
      <c r="L2523" s="12">
        <v>1</v>
      </c>
      <c r="M2523" s="12">
        <v>1</v>
      </c>
      <c r="N2523" s="12">
        <v>33</v>
      </c>
      <c r="O2523" s="12">
        <v>7</v>
      </c>
      <c r="P2523" s="26">
        <v>40000</v>
      </c>
      <c r="Q2523" s="28">
        <v>404033690</v>
      </c>
      <c r="R2523"/>
      <c r="S2523"/>
    </row>
    <row r="2524" spans="1:19">
      <c r="A2524" s="31">
        <f t="shared" si="157"/>
        <v>43</v>
      </c>
      <c r="B2524" s="32" t="str">
        <f>VLOOKUP(K2524,'Tables to Convert'!$B$4:$C$19,2,FALSE)</f>
        <v>High School Diploma</v>
      </c>
      <c r="C2524" s="33">
        <f t="shared" si="158"/>
        <v>23000</v>
      </c>
      <c r="D2524" s="32" t="str">
        <f>VLOOKUP(L2524,'Tables to Convert'!$E$3:$F$7,2,FALSE)</f>
        <v>White</v>
      </c>
      <c r="E2524" s="32" t="str">
        <f>VLOOKUP(M2524,'Tables to Convert'!$H$3:$I$5,2,FALSE)</f>
        <v>Female</v>
      </c>
      <c r="F2524" s="32" t="str">
        <f>VLOOKUP(N2524,'Tables to Convert'!$K$3:$L$8,2,FALSE)</f>
        <v>Illinois</v>
      </c>
      <c r="G2524" s="40">
        <f t="shared" si="159"/>
        <v>35</v>
      </c>
      <c r="H2524" s="34">
        <f t="shared" si="160"/>
        <v>7</v>
      </c>
      <c r="I2524" s="12">
        <v>43</v>
      </c>
      <c r="J2524" s="12">
        <v>35</v>
      </c>
      <c r="K2524" s="12">
        <v>39</v>
      </c>
      <c r="L2524" s="12">
        <v>1</v>
      </c>
      <c r="M2524" s="12">
        <v>2</v>
      </c>
      <c r="N2524" s="12">
        <v>33</v>
      </c>
      <c r="O2524" s="12">
        <v>7</v>
      </c>
      <c r="P2524" s="26">
        <v>23000</v>
      </c>
      <c r="Q2524" s="28">
        <v>278109941</v>
      </c>
      <c r="R2524"/>
      <c r="S2524"/>
    </row>
    <row r="2525" spans="1:19">
      <c r="A2525" s="31">
        <f t="shared" si="157"/>
        <v>45</v>
      </c>
      <c r="B2525" s="32" t="str">
        <f>VLOOKUP(K2525,'Tables to Convert'!$B$4:$C$19,2,FALSE)</f>
        <v>Some College</v>
      </c>
      <c r="C2525" s="33">
        <f t="shared" si="158"/>
        <v>40000</v>
      </c>
      <c r="D2525" s="32" t="str">
        <f>VLOOKUP(L2525,'Tables to Convert'!$E$3:$F$7,2,FALSE)</f>
        <v>White</v>
      </c>
      <c r="E2525" s="32" t="str">
        <f>VLOOKUP(M2525,'Tables to Convert'!$H$3:$I$5,2,FALSE)</f>
        <v>Male</v>
      </c>
      <c r="F2525" s="32" t="str">
        <f>VLOOKUP(N2525,'Tables to Convert'!$K$3:$L$8,2,FALSE)</f>
        <v>Illinois</v>
      </c>
      <c r="G2525" s="40">
        <f t="shared" si="159"/>
        <v>44</v>
      </c>
      <c r="H2525" s="34">
        <f t="shared" si="160"/>
        <v>7</v>
      </c>
      <c r="I2525" s="12">
        <v>45</v>
      </c>
      <c r="J2525" s="12">
        <v>44</v>
      </c>
      <c r="K2525" s="12">
        <v>40</v>
      </c>
      <c r="L2525" s="12">
        <v>1</v>
      </c>
      <c r="M2525" s="12">
        <v>1</v>
      </c>
      <c r="N2525" s="12">
        <v>33</v>
      </c>
      <c r="O2525" s="12">
        <v>7</v>
      </c>
      <c r="P2525" s="26">
        <v>40000</v>
      </c>
      <c r="Q2525" s="28">
        <v>300158143</v>
      </c>
      <c r="R2525"/>
      <c r="S2525"/>
    </row>
    <row r="2526" spans="1:19">
      <c r="A2526" s="31">
        <f t="shared" si="157"/>
        <v>50</v>
      </c>
      <c r="B2526" s="32" t="str">
        <f>VLOOKUP(K2526,'Tables to Convert'!$B$4:$C$19,2,FALSE)</f>
        <v>Some College</v>
      </c>
      <c r="C2526" s="33">
        <f t="shared" si="158"/>
        <v>75000</v>
      </c>
      <c r="D2526" s="32" t="str">
        <f>VLOOKUP(L2526,'Tables to Convert'!$E$3:$F$7,2,FALSE)</f>
        <v>White</v>
      </c>
      <c r="E2526" s="32" t="str">
        <f>VLOOKUP(M2526,'Tables to Convert'!$H$3:$I$5,2,FALSE)</f>
        <v>Male</v>
      </c>
      <c r="F2526" s="32" t="str">
        <f>VLOOKUP(N2526,'Tables to Convert'!$K$3:$L$8,2,FALSE)</f>
        <v>Illinois</v>
      </c>
      <c r="G2526" s="40">
        <f t="shared" si="159"/>
        <v>48</v>
      </c>
      <c r="H2526" s="34">
        <f t="shared" si="160"/>
        <v>7</v>
      </c>
      <c r="I2526" s="12">
        <v>50</v>
      </c>
      <c r="J2526" s="12">
        <v>48</v>
      </c>
      <c r="K2526" s="12">
        <v>43</v>
      </c>
      <c r="L2526" s="12">
        <v>1</v>
      </c>
      <c r="M2526" s="12">
        <v>1</v>
      </c>
      <c r="N2526" s="12">
        <v>33</v>
      </c>
      <c r="O2526" s="12">
        <v>7</v>
      </c>
      <c r="P2526" s="26">
        <v>75000</v>
      </c>
      <c r="Q2526" s="28">
        <v>83208894</v>
      </c>
      <c r="R2526"/>
      <c r="S2526"/>
    </row>
    <row r="2527" spans="1:19">
      <c r="A2527" s="31">
        <f t="shared" si="157"/>
        <v>40</v>
      </c>
      <c r="B2527" s="32" t="str">
        <f>VLOOKUP(K2527,'Tables to Convert'!$B$4:$C$19,2,FALSE)</f>
        <v>Some College</v>
      </c>
      <c r="C2527" s="33">
        <f t="shared" si="158"/>
        <v>30000</v>
      </c>
      <c r="D2527" s="32" t="str">
        <f>VLOOKUP(L2527,'Tables to Convert'!$E$3:$F$7,2,FALSE)</f>
        <v>White</v>
      </c>
      <c r="E2527" s="32" t="str">
        <f>VLOOKUP(M2527,'Tables to Convert'!$H$3:$I$5,2,FALSE)</f>
        <v>Female</v>
      </c>
      <c r="F2527" s="32" t="str">
        <f>VLOOKUP(N2527,'Tables to Convert'!$K$3:$L$8,2,FALSE)</f>
        <v>Illinois</v>
      </c>
      <c r="G2527" s="40">
        <f t="shared" si="159"/>
        <v>46</v>
      </c>
      <c r="H2527" s="34">
        <f t="shared" si="160"/>
        <v>7</v>
      </c>
      <c r="I2527" s="12">
        <v>40</v>
      </c>
      <c r="J2527" s="12">
        <v>46</v>
      </c>
      <c r="K2527" s="12">
        <v>43</v>
      </c>
      <c r="L2527" s="12">
        <v>1</v>
      </c>
      <c r="M2527" s="12">
        <v>2</v>
      </c>
      <c r="N2527" s="12">
        <v>33</v>
      </c>
      <c r="O2527" s="12">
        <v>7</v>
      </c>
      <c r="P2527" s="26">
        <v>30000</v>
      </c>
      <c r="Q2527" s="28">
        <v>111041796</v>
      </c>
      <c r="R2527"/>
      <c r="S2527"/>
    </row>
    <row r="2528" spans="1:19">
      <c r="A2528" s="31">
        <f t="shared" si="157"/>
        <v>40</v>
      </c>
      <c r="B2528" s="32" t="str">
        <f>VLOOKUP(K2528,'Tables to Convert'!$B$4:$C$19,2,FALSE)</f>
        <v>High School Diploma</v>
      </c>
      <c r="C2528" s="33">
        <f t="shared" si="158"/>
        <v>32000</v>
      </c>
      <c r="D2528" s="32" t="str">
        <f>VLOOKUP(L2528,'Tables to Convert'!$E$3:$F$7,2,FALSE)</f>
        <v>White</v>
      </c>
      <c r="E2528" s="32" t="str">
        <f>VLOOKUP(M2528,'Tables to Convert'!$H$3:$I$5,2,FALSE)</f>
        <v>Female</v>
      </c>
      <c r="F2528" s="32" t="str">
        <f>VLOOKUP(N2528,'Tables to Convert'!$K$3:$L$8,2,FALSE)</f>
        <v>Illinois</v>
      </c>
      <c r="G2528" s="40">
        <f t="shared" si="159"/>
        <v>58</v>
      </c>
      <c r="H2528" s="34">
        <f t="shared" si="160"/>
        <v>7</v>
      </c>
      <c r="I2528" s="12">
        <v>40</v>
      </c>
      <c r="J2528" s="12">
        <v>58</v>
      </c>
      <c r="K2528" s="12">
        <v>39</v>
      </c>
      <c r="L2528" s="12">
        <v>1</v>
      </c>
      <c r="M2528" s="12">
        <v>2</v>
      </c>
      <c r="N2528" s="12">
        <v>33</v>
      </c>
      <c r="O2528" s="12">
        <v>7</v>
      </c>
      <c r="P2528" s="26">
        <v>32000</v>
      </c>
      <c r="Q2528" s="28">
        <v>774994210</v>
      </c>
      <c r="R2528"/>
      <c r="S2528"/>
    </row>
    <row r="2529" spans="1:19">
      <c r="A2529" s="31">
        <f t="shared" si="157"/>
        <v>50</v>
      </c>
      <c r="B2529" s="32" t="str">
        <f>VLOOKUP(K2529,'Tables to Convert'!$B$4:$C$19,2,FALSE)</f>
        <v>High School Diploma</v>
      </c>
      <c r="C2529" s="33">
        <f t="shared" si="158"/>
        <v>45000</v>
      </c>
      <c r="D2529" s="32" t="str">
        <f>VLOOKUP(L2529,'Tables to Convert'!$E$3:$F$7,2,FALSE)</f>
        <v>White</v>
      </c>
      <c r="E2529" s="32" t="str">
        <f>VLOOKUP(M2529,'Tables to Convert'!$H$3:$I$5,2,FALSE)</f>
        <v>Male</v>
      </c>
      <c r="F2529" s="32" t="str">
        <f>VLOOKUP(N2529,'Tables to Convert'!$K$3:$L$8,2,FALSE)</f>
        <v>Illinois</v>
      </c>
      <c r="G2529" s="40">
        <f t="shared" si="159"/>
        <v>46</v>
      </c>
      <c r="H2529" s="34">
        <f t="shared" si="160"/>
        <v>5</v>
      </c>
      <c r="I2529" s="12">
        <v>50</v>
      </c>
      <c r="J2529" s="12">
        <v>46</v>
      </c>
      <c r="K2529" s="12">
        <v>39</v>
      </c>
      <c r="L2529" s="12">
        <v>1</v>
      </c>
      <c r="M2529" s="12">
        <v>1</v>
      </c>
      <c r="N2529" s="12">
        <v>33</v>
      </c>
      <c r="O2529" s="12">
        <v>5</v>
      </c>
      <c r="P2529" s="26">
        <v>45000</v>
      </c>
      <c r="Q2529" s="28">
        <v>19417749</v>
      </c>
      <c r="R2529"/>
      <c r="S2529"/>
    </row>
    <row r="2530" spans="1:19">
      <c r="A2530" s="31">
        <f t="shared" si="157"/>
        <v>40</v>
      </c>
      <c r="B2530" s="32" t="str">
        <f>VLOOKUP(K2530,'Tables to Convert'!$B$4:$C$19,2,FALSE)</f>
        <v>High School Diploma</v>
      </c>
      <c r="C2530" s="33">
        <f t="shared" si="158"/>
        <v>25000</v>
      </c>
      <c r="D2530" s="32" t="str">
        <f>VLOOKUP(L2530,'Tables to Convert'!$E$3:$F$7,2,FALSE)</f>
        <v>White</v>
      </c>
      <c r="E2530" s="32" t="str">
        <f>VLOOKUP(M2530,'Tables to Convert'!$H$3:$I$5,2,FALSE)</f>
        <v>Female</v>
      </c>
      <c r="F2530" s="32" t="str">
        <f>VLOOKUP(N2530,'Tables to Convert'!$K$3:$L$8,2,FALSE)</f>
        <v>Illinois</v>
      </c>
      <c r="G2530" s="40">
        <f t="shared" si="159"/>
        <v>47</v>
      </c>
      <c r="H2530" s="34">
        <f t="shared" si="160"/>
        <v>5</v>
      </c>
      <c r="I2530" s="12">
        <v>40</v>
      </c>
      <c r="J2530" s="12">
        <v>47</v>
      </c>
      <c r="K2530" s="12">
        <v>39</v>
      </c>
      <c r="L2530" s="12">
        <v>1</v>
      </c>
      <c r="M2530" s="12">
        <v>2</v>
      </c>
      <c r="N2530" s="12">
        <v>33</v>
      </c>
      <c r="O2530" s="12">
        <v>5</v>
      </c>
      <c r="P2530" s="26">
        <v>25000</v>
      </c>
      <c r="Q2530" s="28">
        <v>696635598</v>
      </c>
      <c r="R2530"/>
      <c r="S2530"/>
    </row>
    <row r="2531" spans="1:19">
      <c r="A2531" s="31">
        <f t="shared" si="157"/>
        <v>40</v>
      </c>
      <c r="B2531" s="32" t="str">
        <f>VLOOKUP(K2531,'Tables to Convert'!$B$4:$C$19,2,FALSE)</f>
        <v>Some College</v>
      </c>
      <c r="C2531" s="33">
        <f t="shared" si="158"/>
        <v>70000</v>
      </c>
      <c r="D2531" s="32" t="str">
        <f>VLOOKUP(L2531,'Tables to Convert'!$E$3:$F$7,2,FALSE)</f>
        <v>White</v>
      </c>
      <c r="E2531" s="32" t="str">
        <f>VLOOKUP(M2531,'Tables to Convert'!$H$3:$I$5,2,FALSE)</f>
        <v>Male</v>
      </c>
      <c r="F2531" s="32" t="str">
        <f>VLOOKUP(N2531,'Tables to Convert'!$K$3:$L$8,2,FALSE)</f>
        <v>Illinois</v>
      </c>
      <c r="G2531" s="40">
        <f t="shared" si="159"/>
        <v>46</v>
      </c>
      <c r="H2531" s="34">
        <f t="shared" si="160"/>
        <v>5</v>
      </c>
      <c r="I2531" s="12">
        <v>40</v>
      </c>
      <c r="J2531" s="12">
        <v>46</v>
      </c>
      <c r="K2531" s="12">
        <v>40</v>
      </c>
      <c r="L2531" s="12">
        <v>1</v>
      </c>
      <c r="M2531" s="12">
        <v>1</v>
      </c>
      <c r="N2531" s="12">
        <v>33</v>
      </c>
      <c r="O2531" s="12">
        <v>5</v>
      </c>
      <c r="P2531" s="26">
        <v>70000</v>
      </c>
      <c r="Q2531" s="28">
        <v>838877751</v>
      </c>
      <c r="R2531"/>
      <c r="S2531"/>
    </row>
    <row r="2532" spans="1:19">
      <c r="A2532" s="31">
        <f t="shared" si="157"/>
        <v>42</v>
      </c>
      <c r="B2532" s="32" t="str">
        <f>VLOOKUP(K2532,'Tables to Convert'!$B$4:$C$19,2,FALSE)</f>
        <v>Some College</v>
      </c>
      <c r="C2532" s="33">
        <f t="shared" si="158"/>
        <v>81925</v>
      </c>
      <c r="D2532" s="32" t="str">
        <f>VLOOKUP(L2532,'Tables to Convert'!$E$3:$F$7,2,FALSE)</f>
        <v>White</v>
      </c>
      <c r="E2532" s="32" t="str">
        <f>VLOOKUP(M2532,'Tables to Convert'!$H$3:$I$5,2,FALSE)</f>
        <v>Male</v>
      </c>
      <c r="F2532" s="32" t="str">
        <f>VLOOKUP(N2532,'Tables to Convert'!$K$3:$L$8,2,FALSE)</f>
        <v>Illinois</v>
      </c>
      <c r="G2532" s="40">
        <f t="shared" si="159"/>
        <v>34</v>
      </c>
      <c r="H2532" s="34">
        <f t="shared" si="160"/>
        <v>6</v>
      </c>
      <c r="I2532" s="12">
        <v>42</v>
      </c>
      <c r="J2532" s="12">
        <v>34</v>
      </c>
      <c r="K2532" s="12">
        <v>43</v>
      </c>
      <c r="L2532" s="12">
        <v>1</v>
      </c>
      <c r="M2532" s="12">
        <v>1</v>
      </c>
      <c r="N2532" s="12">
        <v>33</v>
      </c>
      <c r="O2532" s="12">
        <v>6</v>
      </c>
      <c r="P2532" s="26">
        <v>81925</v>
      </c>
      <c r="Q2532" s="28">
        <v>583877382</v>
      </c>
      <c r="R2532"/>
      <c r="S2532"/>
    </row>
    <row r="2533" spans="1:19">
      <c r="A2533" s="31">
        <f t="shared" si="157"/>
        <v>40</v>
      </c>
      <c r="B2533" s="32" t="str">
        <f>VLOOKUP(K2533,'Tables to Convert'!$B$4:$C$19,2,FALSE)</f>
        <v>Some College</v>
      </c>
      <c r="C2533" s="33">
        <f t="shared" si="158"/>
        <v>8500</v>
      </c>
      <c r="D2533" s="32" t="str">
        <f>VLOOKUP(L2533,'Tables to Convert'!$E$3:$F$7,2,FALSE)</f>
        <v>White</v>
      </c>
      <c r="E2533" s="32" t="str">
        <f>VLOOKUP(M2533,'Tables to Convert'!$H$3:$I$5,2,FALSE)</f>
        <v>Female</v>
      </c>
      <c r="F2533" s="32" t="str">
        <f>VLOOKUP(N2533,'Tables to Convert'!$K$3:$L$8,2,FALSE)</f>
        <v>Illinois</v>
      </c>
      <c r="G2533" s="40">
        <f t="shared" si="159"/>
        <v>21</v>
      </c>
      <c r="H2533" s="34">
        <f t="shared" si="160"/>
        <v>3</v>
      </c>
      <c r="I2533" s="12">
        <v>40</v>
      </c>
      <c r="J2533" s="12">
        <v>21</v>
      </c>
      <c r="K2533" s="12">
        <v>40</v>
      </c>
      <c r="L2533" s="12">
        <v>1</v>
      </c>
      <c r="M2533" s="12">
        <v>2</v>
      </c>
      <c r="N2533" s="12">
        <v>33</v>
      </c>
      <c r="O2533" s="12">
        <v>3</v>
      </c>
      <c r="P2533" s="26">
        <v>8500</v>
      </c>
      <c r="Q2533" s="28">
        <v>901441274</v>
      </c>
      <c r="R2533"/>
      <c r="S2533"/>
    </row>
    <row r="2534" spans="1:19">
      <c r="A2534" s="31">
        <f t="shared" si="157"/>
        <v>45</v>
      </c>
      <c r="B2534" s="32" t="str">
        <f>VLOOKUP(K2534,'Tables to Convert'!$B$4:$C$19,2,FALSE)</f>
        <v>Some College</v>
      </c>
      <c r="C2534" s="33">
        <f t="shared" si="158"/>
        <v>0</v>
      </c>
      <c r="D2534" s="32" t="str">
        <f>VLOOKUP(L2534,'Tables to Convert'!$E$3:$F$7,2,FALSE)</f>
        <v>White</v>
      </c>
      <c r="E2534" s="32" t="str">
        <f>VLOOKUP(M2534,'Tables to Convert'!$H$3:$I$5,2,FALSE)</f>
        <v>Female</v>
      </c>
      <c r="F2534" s="32" t="str">
        <f>VLOOKUP(N2534,'Tables to Convert'!$K$3:$L$8,2,FALSE)</f>
        <v>Illinois</v>
      </c>
      <c r="G2534" s="40">
        <f t="shared" si="159"/>
        <v>42</v>
      </c>
      <c r="H2534" s="34">
        <f t="shared" si="160"/>
        <v>7</v>
      </c>
      <c r="I2534" s="12">
        <v>45</v>
      </c>
      <c r="J2534" s="12">
        <v>42</v>
      </c>
      <c r="K2534" s="12">
        <v>41</v>
      </c>
      <c r="L2534" s="12">
        <v>1</v>
      </c>
      <c r="M2534" s="12">
        <v>2</v>
      </c>
      <c r="N2534" s="12">
        <v>33</v>
      </c>
      <c r="O2534" s="12">
        <v>7</v>
      </c>
      <c r="P2534" s="26">
        <v>0</v>
      </c>
      <c r="Q2534" s="28">
        <v>736170746</v>
      </c>
      <c r="R2534"/>
      <c r="S2534"/>
    </row>
    <row r="2535" spans="1:19">
      <c r="A2535" s="31">
        <f t="shared" si="157"/>
        <v>45</v>
      </c>
      <c r="B2535" s="32" t="str">
        <f>VLOOKUP(K2535,'Tables to Convert'!$B$4:$C$19,2,FALSE)</f>
        <v>Some College</v>
      </c>
      <c r="C2535" s="33">
        <f t="shared" si="158"/>
        <v>31000</v>
      </c>
      <c r="D2535" s="32" t="str">
        <f>VLOOKUP(L2535,'Tables to Convert'!$E$3:$F$7,2,FALSE)</f>
        <v>White</v>
      </c>
      <c r="E2535" s="32" t="str">
        <f>VLOOKUP(M2535,'Tables to Convert'!$H$3:$I$5,2,FALSE)</f>
        <v>Male</v>
      </c>
      <c r="F2535" s="32" t="str">
        <f>VLOOKUP(N2535,'Tables to Convert'!$K$3:$L$8,2,FALSE)</f>
        <v>Illinois</v>
      </c>
      <c r="G2535" s="40">
        <f t="shared" si="159"/>
        <v>34</v>
      </c>
      <c r="H2535" s="34">
        <f t="shared" si="160"/>
        <v>7</v>
      </c>
      <c r="I2535" s="12">
        <v>45</v>
      </c>
      <c r="J2535" s="12">
        <v>34</v>
      </c>
      <c r="K2535" s="12">
        <v>41</v>
      </c>
      <c r="L2535" s="12">
        <v>1</v>
      </c>
      <c r="M2535" s="12">
        <v>1</v>
      </c>
      <c r="N2535" s="12">
        <v>33</v>
      </c>
      <c r="O2535" s="12">
        <v>7</v>
      </c>
      <c r="P2535" s="26">
        <v>31000</v>
      </c>
      <c r="Q2535" s="28">
        <v>712054306</v>
      </c>
      <c r="R2535"/>
      <c r="S2535"/>
    </row>
    <row r="2536" spans="1:19">
      <c r="A2536" s="31">
        <f t="shared" si="157"/>
        <v>40</v>
      </c>
      <c r="B2536" s="32" t="str">
        <f>VLOOKUP(K2536,'Tables to Convert'!$B$4:$C$19,2,FALSE)</f>
        <v>High School Diploma</v>
      </c>
      <c r="C2536" s="33">
        <f t="shared" si="158"/>
        <v>16625</v>
      </c>
      <c r="D2536" s="32" t="str">
        <f>VLOOKUP(L2536,'Tables to Convert'!$E$3:$F$7,2,FALSE)</f>
        <v>White</v>
      </c>
      <c r="E2536" s="32" t="str">
        <f>VLOOKUP(M2536,'Tables to Convert'!$H$3:$I$5,2,FALSE)</f>
        <v>Female</v>
      </c>
      <c r="F2536" s="32" t="str">
        <f>VLOOKUP(N2536,'Tables to Convert'!$K$3:$L$8,2,FALSE)</f>
        <v>Illinois</v>
      </c>
      <c r="G2536" s="40">
        <f t="shared" si="159"/>
        <v>24</v>
      </c>
      <c r="H2536" s="34">
        <f t="shared" si="160"/>
        <v>6</v>
      </c>
      <c r="I2536" s="12">
        <v>40</v>
      </c>
      <c r="J2536" s="12">
        <v>24</v>
      </c>
      <c r="K2536" s="12">
        <v>39</v>
      </c>
      <c r="L2536" s="12">
        <v>1</v>
      </c>
      <c r="M2536" s="12">
        <v>2</v>
      </c>
      <c r="N2536" s="12">
        <v>33</v>
      </c>
      <c r="O2536" s="12">
        <v>6</v>
      </c>
      <c r="P2536" s="26">
        <v>16625</v>
      </c>
      <c r="Q2536" s="28">
        <v>875345158</v>
      </c>
      <c r="R2536"/>
      <c r="S2536"/>
    </row>
    <row r="2537" spans="1:19">
      <c r="A2537" s="31">
        <f t="shared" si="157"/>
        <v>40</v>
      </c>
      <c r="B2537" s="32" t="str">
        <f>VLOOKUP(K2537,'Tables to Convert'!$B$4:$C$19,2,FALSE)</f>
        <v>High School Diploma</v>
      </c>
      <c r="C2537" s="33">
        <f t="shared" si="158"/>
        <v>11000</v>
      </c>
      <c r="D2537" s="32" t="str">
        <f>VLOOKUP(L2537,'Tables to Convert'!$E$3:$F$7,2,FALSE)</f>
        <v>White</v>
      </c>
      <c r="E2537" s="32" t="str">
        <f>VLOOKUP(M2537,'Tables to Convert'!$H$3:$I$5,2,FALSE)</f>
        <v>Female</v>
      </c>
      <c r="F2537" s="32" t="str">
        <f>VLOOKUP(N2537,'Tables to Convert'!$K$3:$L$8,2,FALSE)</f>
        <v>Illinois</v>
      </c>
      <c r="G2537" s="40">
        <f t="shared" si="159"/>
        <v>34</v>
      </c>
      <c r="H2537" s="34">
        <f t="shared" si="160"/>
        <v>2</v>
      </c>
      <c r="I2537" s="12">
        <v>40</v>
      </c>
      <c r="J2537" s="12">
        <v>34</v>
      </c>
      <c r="K2537" s="12">
        <v>39</v>
      </c>
      <c r="L2537" s="12">
        <v>1</v>
      </c>
      <c r="M2537" s="12">
        <v>2</v>
      </c>
      <c r="N2537" s="12">
        <v>33</v>
      </c>
      <c r="O2537" s="12">
        <v>2</v>
      </c>
      <c r="P2537" s="26">
        <v>11000</v>
      </c>
      <c r="Q2537" s="28">
        <v>985520320</v>
      </c>
      <c r="R2537"/>
      <c r="S2537"/>
    </row>
    <row r="2538" spans="1:19">
      <c r="A2538" s="31">
        <f t="shared" si="157"/>
        <v>40</v>
      </c>
      <c r="B2538" s="32" t="str">
        <f>VLOOKUP(K2538,'Tables to Convert'!$B$4:$C$19,2,FALSE)</f>
        <v>Some College</v>
      </c>
      <c r="C2538" s="33">
        <f t="shared" si="158"/>
        <v>70000</v>
      </c>
      <c r="D2538" s="32" t="str">
        <f>VLOOKUP(L2538,'Tables to Convert'!$E$3:$F$7,2,FALSE)</f>
        <v>White</v>
      </c>
      <c r="E2538" s="32" t="str">
        <f>VLOOKUP(M2538,'Tables to Convert'!$H$3:$I$5,2,FALSE)</f>
        <v>Male</v>
      </c>
      <c r="F2538" s="32" t="str">
        <f>VLOOKUP(N2538,'Tables to Convert'!$K$3:$L$8,2,FALSE)</f>
        <v>Illinois</v>
      </c>
      <c r="G2538" s="40">
        <f t="shared" si="159"/>
        <v>58</v>
      </c>
      <c r="H2538" s="34">
        <f t="shared" si="160"/>
        <v>5</v>
      </c>
      <c r="I2538" s="12">
        <v>40</v>
      </c>
      <c r="J2538" s="12">
        <v>58</v>
      </c>
      <c r="K2538" s="12">
        <v>43</v>
      </c>
      <c r="L2538" s="12">
        <v>1</v>
      </c>
      <c r="M2538" s="12">
        <v>1</v>
      </c>
      <c r="N2538" s="12">
        <v>33</v>
      </c>
      <c r="O2538" s="12">
        <v>5</v>
      </c>
      <c r="P2538" s="26">
        <v>70000</v>
      </c>
      <c r="Q2538" s="28">
        <v>101093209</v>
      </c>
      <c r="R2538"/>
      <c r="S2538"/>
    </row>
    <row r="2539" spans="1:19">
      <c r="A2539" s="31">
        <f t="shared" si="157"/>
        <v>50</v>
      </c>
      <c r="B2539" s="32" t="str">
        <f>VLOOKUP(K2539,'Tables to Convert'!$B$4:$C$19,2,FALSE)</f>
        <v>Bachelors</v>
      </c>
      <c r="C2539" s="33">
        <f t="shared" si="158"/>
        <v>45000</v>
      </c>
      <c r="D2539" s="32" t="str">
        <f>VLOOKUP(L2539,'Tables to Convert'!$E$3:$F$7,2,FALSE)</f>
        <v>White</v>
      </c>
      <c r="E2539" s="32" t="str">
        <f>VLOOKUP(M2539,'Tables to Convert'!$H$3:$I$5,2,FALSE)</f>
        <v>Male</v>
      </c>
      <c r="F2539" s="32" t="str">
        <f>VLOOKUP(N2539,'Tables to Convert'!$K$3:$L$8,2,FALSE)</f>
        <v>Illinois</v>
      </c>
      <c r="G2539" s="40">
        <f t="shared" si="159"/>
        <v>54</v>
      </c>
      <c r="H2539" s="34">
        <f t="shared" si="160"/>
        <v>3</v>
      </c>
      <c r="I2539" s="12">
        <v>50</v>
      </c>
      <c r="J2539" s="12">
        <v>54</v>
      </c>
      <c r="K2539" s="12">
        <v>44</v>
      </c>
      <c r="L2539" s="12">
        <v>1</v>
      </c>
      <c r="M2539" s="12">
        <v>1</v>
      </c>
      <c r="N2539" s="12">
        <v>33</v>
      </c>
      <c r="O2539" s="12">
        <v>3</v>
      </c>
      <c r="P2539" s="26">
        <v>45000</v>
      </c>
      <c r="Q2539" s="28">
        <v>59587753</v>
      </c>
      <c r="R2539"/>
      <c r="S2539"/>
    </row>
    <row r="2540" spans="1:19">
      <c r="A2540" s="31">
        <f t="shared" si="157"/>
        <v>50</v>
      </c>
      <c r="B2540" s="32" t="str">
        <f>VLOOKUP(K2540,'Tables to Convert'!$B$4:$C$19,2,FALSE)</f>
        <v>Bachelors</v>
      </c>
      <c r="C2540" s="33">
        <f t="shared" si="158"/>
        <v>44000</v>
      </c>
      <c r="D2540" s="32" t="str">
        <f>VLOOKUP(L2540,'Tables to Convert'!$E$3:$F$7,2,FALSE)</f>
        <v>White</v>
      </c>
      <c r="E2540" s="32" t="str">
        <f>VLOOKUP(M2540,'Tables to Convert'!$H$3:$I$5,2,FALSE)</f>
        <v>Female</v>
      </c>
      <c r="F2540" s="32" t="str">
        <f>VLOOKUP(N2540,'Tables to Convert'!$K$3:$L$8,2,FALSE)</f>
        <v>Illinois</v>
      </c>
      <c r="G2540" s="40">
        <f t="shared" si="159"/>
        <v>53</v>
      </c>
      <c r="H2540" s="34">
        <f t="shared" si="160"/>
        <v>3</v>
      </c>
      <c r="I2540" s="12">
        <v>50</v>
      </c>
      <c r="J2540" s="12">
        <v>53</v>
      </c>
      <c r="K2540" s="12">
        <v>44</v>
      </c>
      <c r="L2540" s="12">
        <v>1</v>
      </c>
      <c r="M2540" s="12">
        <v>2</v>
      </c>
      <c r="N2540" s="12">
        <v>33</v>
      </c>
      <c r="O2540" s="12">
        <v>3</v>
      </c>
      <c r="P2540" s="26">
        <v>44000</v>
      </c>
      <c r="Q2540" s="28">
        <v>90584979</v>
      </c>
      <c r="R2540"/>
      <c r="S2540"/>
    </row>
    <row r="2541" spans="1:19">
      <c r="A2541" s="31">
        <f t="shared" si="157"/>
        <v>60</v>
      </c>
      <c r="B2541" s="32" t="str">
        <f>VLOOKUP(K2541,'Tables to Convert'!$B$4:$C$19,2,FALSE)</f>
        <v>Some College</v>
      </c>
      <c r="C2541" s="33">
        <f t="shared" si="158"/>
        <v>0</v>
      </c>
      <c r="D2541" s="32" t="str">
        <f>VLOOKUP(L2541,'Tables to Convert'!$E$3:$F$7,2,FALSE)</f>
        <v>White</v>
      </c>
      <c r="E2541" s="32" t="str">
        <f>VLOOKUP(M2541,'Tables to Convert'!$H$3:$I$5,2,FALSE)</f>
        <v>Male</v>
      </c>
      <c r="F2541" s="32" t="str">
        <f>VLOOKUP(N2541,'Tables to Convert'!$K$3:$L$8,2,FALSE)</f>
        <v>Illinois</v>
      </c>
      <c r="G2541" s="40">
        <f t="shared" si="159"/>
        <v>37</v>
      </c>
      <c r="H2541" s="34">
        <f t="shared" si="160"/>
        <v>3</v>
      </c>
      <c r="I2541" s="12">
        <v>60</v>
      </c>
      <c r="J2541" s="12">
        <v>37</v>
      </c>
      <c r="K2541" s="12">
        <v>40</v>
      </c>
      <c r="L2541" s="12">
        <v>1</v>
      </c>
      <c r="M2541" s="12">
        <v>1</v>
      </c>
      <c r="N2541" s="12">
        <v>33</v>
      </c>
      <c r="O2541" s="12">
        <v>3</v>
      </c>
      <c r="P2541" s="26">
        <v>0</v>
      </c>
      <c r="Q2541" s="28">
        <v>585013589</v>
      </c>
      <c r="R2541"/>
      <c r="S2541"/>
    </row>
    <row r="2542" spans="1:19">
      <c r="A2542" s="31">
        <f t="shared" si="157"/>
        <v>40</v>
      </c>
      <c r="B2542" s="32" t="str">
        <f>VLOOKUP(K2542,'Tables to Convert'!$B$4:$C$19,2,FALSE)</f>
        <v>Some College</v>
      </c>
      <c r="C2542" s="33">
        <f t="shared" si="158"/>
        <v>19000</v>
      </c>
      <c r="D2542" s="32" t="str">
        <f>VLOOKUP(L2542,'Tables to Convert'!$E$3:$F$7,2,FALSE)</f>
        <v>White</v>
      </c>
      <c r="E2542" s="32" t="str">
        <f>VLOOKUP(M2542,'Tables to Convert'!$H$3:$I$5,2,FALSE)</f>
        <v>Female</v>
      </c>
      <c r="F2542" s="32" t="str">
        <f>VLOOKUP(N2542,'Tables to Convert'!$K$3:$L$8,2,FALSE)</f>
        <v>Illinois</v>
      </c>
      <c r="G2542" s="40">
        <f t="shared" si="159"/>
        <v>36</v>
      </c>
      <c r="H2542" s="34">
        <f t="shared" si="160"/>
        <v>3</v>
      </c>
      <c r="I2542" s="12">
        <v>40</v>
      </c>
      <c r="J2542" s="12">
        <v>36</v>
      </c>
      <c r="K2542" s="12">
        <v>40</v>
      </c>
      <c r="L2542" s="12">
        <v>1</v>
      </c>
      <c r="M2542" s="12">
        <v>2</v>
      </c>
      <c r="N2542" s="12">
        <v>33</v>
      </c>
      <c r="O2542" s="12">
        <v>3</v>
      </c>
      <c r="P2542" s="26">
        <v>19000</v>
      </c>
      <c r="Q2542" s="28">
        <v>545980609</v>
      </c>
      <c r="R2542"/>
      <c r="S2542"/>
    </row>
    <row r="2543" spans="1:19">
      <c r="A2543" s="31">
        <f t="shared" si="157"/>
        <v>43</v>
      </c>
      <c r="B2543" s="32" t="str">
        <f>VLOOKUP(K2543,'Tables to Convert'!$B$4:$C$19,2,FALSE)</f>
        <v>Some College</v>
      </c>
      <c r="C2543" s="33">
        <f t="shared" si="158"/>
        <v>38560</v>
      </c>
      <c r="D2543" s="32" t="str">
        <f>VLOOKUP(L2543,'Tables to Convert'!$E$3:$F$7,2,FALSE)</f>
        <v>White</v>
      </c>
      <c r="E2543" s="32" t="str">
        <f>VLOOKUP(M2543,'Tables to Convert'!$H$3:$I$5,2,FALSE)</f>
        <v>Male</v>
      </c>
      <c r="F2543" s="32" t="str">
        <f>VLOOKUP(N2543,'Tables to Convert'!$K$3:$L$8,2,FALSE)</f>
        <v>Illinois</v>
      </c>
      <c r="G2543" s="40">
        <f t="shared" si="159"/>
        <v>51</v>
      </c>
      <c r="H2543" s="34">
        <f t="shared" si="160"/>
        <v>1</v>
      </c>
      <c r="I2543" s="12">
        <v>43</v>
      </c>
      <c r="J2543" s="12">
        <v>51</v>
      </c>
      <c r="K2543" s="12">
        <v>43</v>
      </c>
      <c r="L2543" s="12">
        <v>1</v>
      </c>
      <c r="M2543" s="12">
        <v>1</v>
      </c>
      <c r="N2543" s="12">
        <v>33</v>
      </c>
      <c r="O2543" s="12">
        <v>1</v>
      </c>
      <c r="P2543" s="26">
        <v>38560</v>
      </c>
      <c r="Q2543" s="28">
        <v>361420742</v>
      </c>
      <c r="R2543"/>
      <c r="S2543"/>
    </row>
    <row r="2544" spans="1:19">
      <c r="A2544" s="31">
        <f t="shared" si="157"/>
        <v>40</v>
      </c>
      <c r="B2544" s="32" t="str">
        <f>VLOOKUP(K2544,'Tables to Convert'!$B$4:$C$19,2,FALSE)</f>
        <v>High School Diploma</v>
      </c>
      <c r="C2544" s="33">
        <f t="shared" si="158"/>
        <v>13000</v>
      </c>
      <c r="D2544" s="32" t="str">
        <f>VLOOKUP(L2544,'Tables to Convert'!$E$3:$F$7,2,FALSE)</f>
        <v>White</v>
      </c>
      <c r="E2544" s="32" t="str">
        <f>VLOOKUP(M2544,'Tables to Convert'!$H$3:$I$5,2,FALSE)</f>
        <v>Female</v>
      </c>
      <c r="F2544" s="32" t="str">
        <f>VLOOKUP(N2544,'Tables to Convert'!$K$3:$L$8,2,FALSE)</f>
        <v>Illinois</v>
      </c>
      <c r="G2544" s="40">
        <f t="shared" si="159"/>
        <v>23</v>
      </c>
      <c r="H2544" s="34">
        <f t="shared" si="160"/>
        <v>5</v>
      </c>
      <c r="I2544" s="12">
        <v>40</v>
      </c>
      <c r="J2544" s="12">
        <v>23</v>
      </c>
      <c r="K2544" s="12">
        <v>39</v>
      </c>
      <c r="L2544" s="12">
        <v>1</v>
      </c>
      <c r="M2544" s="12">
        <v>2</v>
      </c>
      <c r="N2544" s="12">
        <v>33</v>
      </c>
      <c r="O2544" s="12">
        <v>5</v>
      </c>
      <c r="P2544" s="26">
        <v>13000</v>
      </c>
      <c r="Q2544" s="28">
        <v>211122211</v>
      </c>
      <c r="R2544"/>
      <c r="S2544"/>
    </row>
    <row r="2545" spans="1:19">
      <c r="A2545" s="31">
        <f t="shared" si="157"/>
        <v>40</v>
      </c>
      <c r="B2545" s="32" t="str">
        <f>VLOOKUP(K2545,'Tables to Convert'!$B$4:$C$19,2,FALSE)</f>
        <v>High School Diploma</v>
      </c>
      <c r="C2545" s="33">
        <f t="shared" si="158"/>
        <v>19000</v>
      </c>
      <c r="D2545" s="32" t="str">
        <f>VLOOKUP(L2545,'Tables to Convert'!$E$3:$F$7,2,FALSE)</f>
        <v>White</v>
      </c>
      <c r="E2545" s="32" t="str">
        <f>VLOOKUP(M2545,'Tables to Convert'!$H$3:$I$5,2,FALSE)</f>
        <v>Male</v>
      </c>
      <c r="F2545" s="32" t="str">
        <f>VLOOKUP(N2545,'Tables to Convert'!$K$3:$L$8,2,FALSE)</f>
        <v>Illinois</v>
      </c>
      <c r="G2545" s="40">
        <f t="shared" si="159"/>
        <v>22</v>
      </c>
      <c r="H2545" s="34">
        <f t="shared" si="160"/>
        <v>4</v>
      </c>
      <c r="I2545" s="12">
        <v>40</v>
      </c>
      <c r="J2545" s="12">
        <v>22</v>
      </c>
      <c r="K2545" s="12">
        <v>39</v>
      </c>
      <c r="L2545" s="12">
        <v>1</v>
      </c>
      <c r="M2545" s="12">
        <v>1</v>
      </c>
      <c r="N2545" s="12">
        <v>33</v>
      </c>
      <c r="O2545" s="12">
        <v>4</v>
      </c>
      <c r="P2545" s="26">
        <v>19000</v>
      </c>
      <c r="Q2545" s="28">
        <v>364089480</v>
      </c>
      <c r="R2545"/>
      <c r="S2545"/>
    </row>
    <row r="2546" spans="1:19">
      <c r="A2546" s="31">
        <f t="shared" si="157"/>
        <v>50</v>
      </c>
      <c r="B2546" s="32" t="str">
        <f>VLOOKUP(K2546,'Tables to Convert'!$B$4:$C$19,2,FALSE)</f>
        <v>Bachelors</v>
      </c>
      <c r="C2546" s="33">
        <f t="shared" si="158"/>
        <v>54617</v>
      </c>
      <c r="D2546" s="32" t="str">
        <f>VLOOKUP(L2546,'Tables to Convert'!$E$3:$F$7,2,FALSE)</f>
        <v>White</v>
      </c>
      <c r="E2546" s="32" t="str">
        <f>VLOOKUP(M2546,'Tables to Convert'!$H$3:$I$5,2,FALSE)</f>
        <v>Female</v>
      </c>
      <c r="F2546" s="32" t="str">
        <f>VLOOKUP(N2546,'Tables to Convert'!$K$3:$L$8,2,FALSE)</f>
        <v>Illinois</v>
      </c>
      <c r="G2546" s="40">
        <f t="shared" si="159"/>
        <v>46</v>
      </c>
      <c r="H2546" s="34">
        <f t="shared" si="160"/>
        <v>7</v>
      </c>
      <c r="I2546" s="12">
        <v>50</v>
      </c>
      <c r="J2546" s="12">
        <v>46</v>
      </c>
      <c r="K2546" s="12">
        <v>44</v>
      </c>
      <c r="L2546" s="12">
        <v>1</v>
      </c>
      <c r="M2546" s="12">
        <v>2</v>
      </c>
      <c r="N2546" s="12">
        <v>33</v>
      </c>
      <c r="O2546" s="12">
        <v>7</v>
      </c>
      <c r="P2546" s="26">
        <v>54617</v>
      </c>
      <c r="Q2546" s="28">
        <v>734491031</v>
      </c>
      <c r="R2546"/>
      <c r="S2546"/>
    </row>
    <row r="2547" spans="1:19">
      <c r="A2547" s="31">
        <f t="shared" si="157"/>
        <v>40</v>
      </c>
      <c r="B2547" s="32" t="str">
        <f>VLOOKUP(K2547,'Tables to Convert'!$B$4:$C$19,2,FALSE)</f>
        <v>High School Diploma</v>
      </c>
      <c r="C2547" s="33">
        <f t="shared" si="158"/>
        <v>20000</v>
      </c>
      <c r="D2547" s="32" t="str">
        <f>VLOOKUP(L2547,'Tables to Convert'!$E$3:$F$7,2,FALSE)</f>
        <v>White</v>
      </c>
      <c r="E2547" s="32" t="str">
        <f>VLOOKUP(M2547,'Tables to Convert'!$H$3:$I$5,2,FALSE)</f>
        <v>Female</v>
      </c>
      <c r="F2547" s="32" t="str">
        <f>VLOOKUP(N2547,'Tables to Convert'!$K$3:$L$8,2,FALSE)</f>
        <v>Illinois</v>
      </c>
      <c r="G2547" s="40">
        <f t="shared" si="159"/>
        <v>40</v>
      </c>
      <c r="H2547" s="34">
        <f t="shared" si="160"/>
        <v>2</v>
      </c>
      <c r="I2547" s="12">
        <v>40</v>
      </c>
      <c r="J2547" s="12">
        <v>40</v>
      </c>
      <c r="K2547" s="12">
        <v>39</v>
      </c>
      <c r="L2547" s="12">
        <v>1</v>
      </c>
      <c r="M2547" s="12">
        <v>2</v>
      </c>
      <c r="N2547" s="12">
        <v>33</v>
      </c>
      <c r="O2547" s="12">
        <v>2</v>
      </c>
      <c r="P2547" s="26">
        <v>20000</v>
      </c>
      <c r="Q2547" s="28">
        <v>418723170</v>
      </c>
      <c r="R2547"/>
      <c r="S2547"/>
    </row>
    <row r="2548" spans="1:19">
      <c r="A2548" s="31">
        <f t="shared" si="157"/>
        <v>40</v>
      </c>
      <c r="B2548" s="32" t="str">
        <f>VLOOKUP(K2548,'Tables to Convert'!$B$4:$C$19,2,FALSE)</f>
        <v>10th Grade</v>
      </c>
      <c r="C2548" s="33">
        <f t="shared" si="158"/>
        <v>0</v>
      </c>
      <c r="D2548" s="32" t="str">
        <f>VLOOKUP(L2548,'Tables to Convert'!$E$3:$F$7,2,FALSE)</f>
        <v>White</v>
      </c>
      <c r="E2548" s="32" t="str">
        <f>VLOOKUP(M2548,'Tables to Convert'!$H$3:$I$5,2,FALSE)</f>
        <v>Male</v>
      </c>
      <c r="F2548" s="32" t="str">
        <f>VLOOKUP(N2548,'Tables to Convert'!$K$3:$L$8,2,FALSE)</f>
        <v>Illinois</v>
      </c>
      <c r="G2548" s="40">
        <f t="shared" si="159"/>
        <v>37</v>
      </c>
      <c r="H2548" s="34">
        <f t="shared" si="160"/>
        <v>2</v>
      </c>
      <c r="I2548" s="12">
        <v>40</v>
      </c>
      <c r="J2548" s="12">
        <v>37</v>
      </c>
      <c r="K2548" s="12">
        <v>36</v>
      </c>
      <c r="L2548" s="12">
        <v>1</v>
      </c>
      <c r="M2548" s="12">
        <v>1</v>
      </c>
      <c r="N2548" s="12">
        <v>33</v>
      </c>
      <c r="O2548" s="12">
        <v>2</v>
      </c>
      <c r="P2548" s="26">
        <v>0</v>
      </c>
      <c r="Q2548" s="28">
        <v>183552033</v>
      </c>
      <c r="R2548"/>
      <c r="S2548"/>
    </row>
    <row r="2549" spans="1:19">
      <c r="A2549" s="31">
        <f t="shared" si="157"/>
        <v>40</v>
      </c>
      <c r="B2549" s="32" t="str">
        <f>VLOOKUP(K2549,'Tables to Convert'!$B$4:$C$19,2,FALSE)</f>
        <v>Some College</v>
      </c>
      <c r="C2549" s="33">
        <f t="shared" si="158"/>
        <v>17000</v>
      </c>
      <c r="D2549" s="32" t="str">
        <f>VLOOKUP(L2549,'Tables to Convert'!$E$3:$F$7,2,FALSE)</f>
        <v>White</v>
      </c>
      <c r="E2549" s="32" t="str">
        <f>VLOOKUP(M2549,'Tables to Convert'!$H$3:$I$5,2,FALSE)</f>
        <v>Female</v>
      </c>
      <c r="F2549" s="32" t="str">
        <f>VLOOKUP(N2549,'Tables to Convert'!$K$3:$L$8,2,FALSE)</f>
        <v>Illinois</v>
      </c>
      <c r="G2549" s="40">
        <f t="shared" si="159"/>
        <v>60</v>
      </c>
      <c r="H2549" s="34">
        <f t="shared" si="160"/>
        <v>4</v>
      </c>
      <c r="I2549" s="12">
        <v>40</v>
      </c>
      <c r="J2549" s="12">
        <v>60</v>
      </c>
      <c r="K2549" s="12">
        <v>40</v>
      </c>
      <c r="L2549" s="12">
        <v>1</v>
      </c>
      <c r="M2549" s="12">
        <v>2</v>
      </c>
      <c r="N2549" s="12">
        <v>33</v>
      </c>
      <c r="O2549" s="12">
        <v>4</v>
      </c>
      <c r="P2549" s="26">
        <v>17000</v>
      </c>
      <c r="Q2549" s="28">
        <v>650117821</v>
      </c>
      <c r="R2549"/>
      <c r="S2549"/>
    </row>
    <row r="2550" spans="1:19">
      <c r="A2550" s="31">
        <f t="shared" si="157"/>
        <v>35</v>
      </c>
      <c r="B2550" s="32" t="str">
        <f>VLOOKUP(K2550,'Tables to Convert'!$B$4:$C$19,2,FALSE)</f>
        <v>High School Diploma</v>
      </c>
      <c r="C2550" s="33">
        <f t="shared" si="158"/>
        <v>12000</v>
      </c>
      <c r="D2550" s="32" t="str">
        <f>VLOOKUP(L2550,'Tables to Convert'!$E$3:$F$7,2,FALSE)</f>
        <v>White</v>
      </c>
      <c r="E2550" s="32" t="str">
        <f>VLOOKUP(M2550,'Tables to Convert'!$H$3:$I$5,2,FALSE)</f>
        <v>Male</v>
      </c>
      <c r="F2550" s="32" t="str">
        <f>VLOOKUP(N2550,'Tables to Convert'!$K$3:$L$8,2,FALSE)</f>
        <v>Illinois</v>
      </c>
      <c r="G2550" s="40">
        <f t="shared" si="159"/>
        <v>40</v>
      </c>
      <c r="H2550" s="34">
        <f t="shared" si="160"/>
        <v>4</v>
      </c>
      <c r="I2550" s="12">
        <v>35</v>
      </c>
      <c r="J2550" s="12">
        <v>40</v>
      </c>
      <c r="K2550" s="12">
        <v>39</v>
      </c>
      <c r="L2550" s="12">
        <v>1</v>
      </c>
      <c r="M2550" s="12">
        <v>1</v>
      </c>
      <c r="N2550" s="12">
        <v>33</v>
      </c>
      <c r="O2550" s="12">
        <v>4</v>
      </c>
      <c r="P2550" s="26">
        <v>12000</v>
      </c>
      <c r="Q2550" s="28">
        <v>749725751</v>
      </c>
      <c r="R2550"/>
      <c r="S2550"/>
    </row>
    <row r="2551" spans="1:19">
      <c r="A2551" s="31">
        <f t="shared" si="157"/>
        <v>60</v>
      </c>
      <c r="B2551" s="32" t="str">
        <f>VLOOKUP(K2551,'Tables to Convert'!$B$4:$C$19,2,FALSE)</f>
        <v>Some College</v>
      </c>
      <c r="C2551" s="33">
        <f t="shared" si="158"/>
        <v>33500</v>
      </c>
      <c r="D2551" s="32" t="str">
        <f>VLOOKUP(L2551,'Tables to Convert'!$E$3:$F$7,2,FALSE)</f>
        <v>White</v>
      </c>
      <c r="E2551" s="32" t="str">
        <f>VLOOKUP(M2551,'Tables to Convert'!$H$3:$I$5,2,FALSE)</f>
        <v>Male</v>
      </c>
      <c r="F2551" s="32" t="str">
        <f>VLOOKUP(N2551,'Tables to Convert'!$K$3:$L$8,2,FALSE)</f>
        <v>Illinois</v>
      </c>
      <c r="G2551" s="40">
        <f t="shared" si="159"/>
        <v>33</v>
      </c>
      <c r="H2551" s="34">
        <f t="shared" si="160"/>
        <v>6</v>
      </c>
      <c r="I2551" s="12">
        <v>60</v>
      </c>
      <c r="J2551" s="12">
        <v>33</v>
      </c>
      <c r="K2551" s="12">
        <v>42</v>
      </c>
      <c r="L2551" s="12">
        <v>1</v>
      </c>
      <c r="M2551" s="12">
        <v>1</v>
      </c>
      <c r="N2551" s="12">
        <v>33</v>
      </c>
      <c r="O2551" s="12">
        <v>6</v>
      </c>
      <c r="P2551" s="26">
        <v>33500</v>
      </c>
      <c r="Q2551" s="28">
        <v>195110491</v>
      </c>
      <c r="R2551"/>
      <c r="S2551"/>
    </row>
    <row r="2552" spans="1:19">
      <c r="A2552" s="31">
        <f t="shared" si="157"/>
        <v>50</v>
      </c>
      <c r="B2552" s="32" t="str">
        <f>VLOOKUP(K2552,'Tables to Convert'!$B$4:$C$19,2,FALSE)</f>
        <v>High School Diploma</v>
      </c>
      <c r="C2552" s="33">
        <f t="shared" si="158"/>
        <v>34000</v>
      </c>
      <c r="D2552" s="32" t="str">
        <f>VLOOKUP(L2552,'Tables to Convert'!$E$3:$F$7,2,FALSE)</f>
        <v>White</v>
      </c>
      <c r="E2552" s="32" t="str">
        <f>VLOOKUP(M2552,'Tables to Convert'!$H$3:$I$5,2,FALSE)</f>
        <v>Male</v>
      </c>
      <c r="F2552" s="32" t="str">
        <f>VLOOKUP(N2552,'Tables to Convert'!$K$3:$L$8,2,FALSE)</f>
        <v>Illinois</v>
      </c>
      <c r="G2552" s="40">
        <f t="shared" si="159"/>
        <v>32</v>
      </c>
      <c r="H2552" s="34">
        <f t="shared" si="160"/>
        <v>2</v>
      </c>
      <c r="I2552" s="12">
        <v>50</v>
      </c>
      <c r="J2552" s="12">
        <v>32</v>
      </c>
      <c r="K2552" s="12">
        <v>39</v>
      </c>
      <c r="L2552" s="12">
        <v>1</v>
      </c>
      <c r="M2552" s="12">
        <v>1</v>
      </c>
      <c r="N2552" s="12">
        <v>33</v>
      </c>
      <c r="O2552" s="12">
        <v>2</v>
      </c>
      <c r="P2552" s="26">
        <v>34000</v>
      </c>
      <c r="Q2552" s="28">
        <v>717279344</v>
      </c>
      <c r="R2552"/>
      <c r="S2552"/>
    </row>
    <row r="2553" spans="1:19">
      <c r="A2553" s="31">
        <f t="shared" si="157"/>
        <v>40</v>
      </c>
      <c r="B2553" s="32" t="str">
        <f>VLOOKUP(K2553,'Tables to Convert'!$B$4:$C$19,2,FALSE)</f>
        <v>Some College</v>
      </c>
      <c r="C2553" s="33">
        <f t="shared" si="158"/>
        <v>15000</v>
      </c>
      <c r="D2553" s="32" t="str">
        <f>VLOOKUP(L2553,'Tables to Convert'!$E$3:$F$7,2,FALSE)</f>
        <v>White</v>
      </c>
      <c r="E2553" s="32" t="str">
        <f>VLOOKUP(M2553,'Tables to Convert'!$H$3:$I$5,2,FALSE)</f>
        <v>Female</v>
      </c>
      <c r="F2553" s="32" t="str">
        <f>VLOOKUP(N2553,'Tables to Convert'!$K$3:$L$8,2,FALSE)</f>
        <v>Illinois</v>
      </c>
      <c r="G2553" s="40">
        <f t="shared" si="159"/>
        <v>53</v>
      </c>
      <c r="H2553" s="34">
        <f t="shared" si="160"/>
        <v>5</v>
      </c>
      <c r="I2553" s="12">
        <v>40</v>
      </c>
      <c r="J2553" s="12">
        <v>53</v>
      </c>
      <c r="K2553" s="12">
        <v>41</v>
      </c>
      <c r="L2553" s="12">
        <v>1</v>
      </c>
      <c r="M2553" s="12">
        <v>2</v>
      </c>
      <c r="N2553" s="12">
        <v>33</v>
      </c>
      <c r="O2553" s="12">
        <v>5</v>
      </c>
      <c r="P2553" s="26">
        <v>15000</v>
      </c>
      <c r="Q2553" s="28">
        <v>269750900</v>
      </c>
      <c r="R2553"/>
      <c r="S2553"/>
    </row>
    <row r="2554" spans="1:19">
      <c r="A2554" s="31">
        <f t="shared" si="157"/>
        <v>50</v>
      </c>
      <c r="B2554" s="32" t="str">
        <f>VLOOKUP(K2554,'Tables to Convert'!$B$4:$C$19,2,FALSE)</f>
        <v>Graduate School</v>
      </c>
      <c r="C2554" s="33">
        <f t="shared" si="158"/>
        <v>306731</v>
      </c>
      <c r="D2554" s="32" t="str">
        <f>VLOOKUP(L2554,'Tables to Convert'!$E$3:$F$7,2,FALSE)</f>
        <v>White</v>
      </c>
      <c r="E2554" s="32" t="str">
        <f>VLOOKUP(M2554,'Tables to Convert'!$H$3:$I$5,2,FALSE)</f>
        <v>Male</v>
      </c>
      <c r="F2554" s="32" t="str">
        <f>VLOOKUP(N2554,'Tables to Convert'!$K$3:$L$8,2,FALSE)</f>
        <v>Illinois</v>
      </c>
      <c r="G2554" s="40">
        <f t="shared" si="159"/>
        <v>48</v>
      </c>
      <c r="H2554" s="34">
        <f t="shared" si="160"/>
        <v>8</v>
      </c>
      <c r="I2554" s="12">
        <v>50</v>
      </c>
      <c r="J2554" s="12">
        <v>48</v>
      </c>
      <c r="K2554" s="12">
        <v>45</v>
      </c>
      <c r="L2554" s="12">
        <v>1</v>
      </c>
      <c r="M2554" s="12">
        <v>1</v>
      </c>
      <c r="N2554" s="12">
        <v>33</v>
      </c>
      <c r="O2554" s="12">
        <v>8</v>
      </c>
      <c r="P2554" s="26">
        <v>306731</v>
      </c>
      <c r="Q2554" s="28">
        <v>806091397</v>
      </c>
      <c r="R2554"/>
      <c r="S2554"/>
    </row>
    <row r="2555" spans="1:19">
      <c r="A2555" s="31">
        <f t="shared" si="157"/>
        <v>40</v>
      </c>
      <c r="B2555" s="32" t="str">
        <f>VLOOKUP(K2555,'Tables to Convert'!$B$4:$C$19,2,FALSE)</f>
        <v>Some College</v>
      </c>
      <c r="C2555" s="33">
        <f t="shared" si="158"/>
        <v>30000</v>
      </c>
      <c r="D2555" s="32" t="str">
        <f>VLOOKUP(L2555,'Tables to Convert'!$E$3:$F$7,2,FALSE)</f>
        <v>White</v>
      </c>
      <c r="E2555" s="32" t="str">
        <f>VLOOKUP(M2555,'Tables to Convert'!$H$3:$I$5,2,FALSE)</f>
        <v>Female</v>
      </c>
      <c r="F2555" s="32" t="str">
        <f>VLOOKUP(N2555,'Tables to Convert'!$K$3:$L$8,2,FALSE)</f>
        <v>Illinois</v>
      </c>
      <c r="G2555" s="40">
        <f t="shared" si="159"/>
        <v>41</v>
      </c>
      <c r="H2555" s="34">
        <f t="shared" si="160"/>
        <v>8</v>
      </c>
      <c r="I2555" s="12">
        <v>40</v>
      </c>
      <c r="J2555" s="12">
        <v>41</v>
      </c>
      <c r="K2555" s="12">
        <v>41</v>
      </c>
      <c r="L2555" s="12">
        <v>1</v>
      </c>
      <c r="M2555" s="12">
        <v>2</v>
      </c>
      <c r="N2555" s="12">
        <v>33</v>
      </c>
      <c r="O2555" s="12">
        <v>8</v>
      </c>
      <c r="P2555" s="26">
        <v>30000</v>
      </c>
      <c r="Q2555" s="28">
        <v>883232547</v>
      </c>
      <c r="R2555"/>
      <c r="S2555"/>
    </row>
    <row r="2556" spans="1:19">
      <c r="A2556" s="31">
        <f t="shared" si="157"/>
        <v>40</v>
      </c>
      <c r="B2556" s="32" t="str">
        <f>VLOOKUP(K2556,'Tables to Convert'!$B$4:$C$19,2,FALSE)</f>
        <v>High School Diploma</v>
      </c>
      <c r="C2556" s="33">
        <f t="shared" si="158"/>
        <v>50350</v>
      </c>
      <c r="D2556" s="32" t="str">
        <f>VLOOKUP(L2556,'Tables to Convert'!$E$3:$F$7,2,FALSE)</f>
        <v>White</v>
      </c>
      <c r="E2556" s="32" t="str">
        <f>VLOOKUP(M2556,'Tables to Convert'!$H$3:$I$5,2,FALSE)</f>
        <v>Male</v>
      </c>
      <c r="F2556" s="32" t="str">
        <f>VLOOKUP(N2556,'Tables to Convert'!$K$3:$L$8,2,FALSE)</f>
        <v>Illinois</v>
      </c>
      <c r="G2556" s="40">
        <f t="shared" si="159"/>
        <v>46</v>
      </c>
      <c r="H2556" s="34">
        <f t="shared" si="160"/>
        <v>1</v>
      </c>
      <c r="I2556" s="12">
        <v>40</v>
      </c>
      <c r="J2556" s="12">
        <v>46</v>
      </c>
      <c r="K2556" s="12">
        <v>39</v>
      </c>
      <c r="L2556" s="12">
        <v>1</v>
      </c>
      <c r="M2556" s="12">
        <v>1</v>
      </c>
      <c r="N2556" s="12">
        <v>33</v>
      </c>
      <c r="O2556" s="12">
        <v>1</v>
      </c>
      <c r="P2556" s="26">
        <v>50350</v>
      </c>
      <c r="Q2556" s="28">
        <v>846219658</v>
      </c>
      <c r="R2556"/>
      <c r="S2556"/>
    </row>
    <row r="2557" spans="1:19">
      <c r="A2557" s="31">
        <f t="shared" si="157"/>
        <v>40</v>
      </c>
      <c r="B2557" s="32" t="str">
        <f>VLOOKUP(K2557,'Tables to Convert'!$B$4:$C$19,2,FALSE)</f>
        <v>High School Diploma</v>
      </c>
      <c r="C2557" s="33">
        <f t="shared" si="158"/>
        <v>21000</v>
      </c>
      <c r="D2557" s="32" t="str">
        <f>VLOOKUP(L2557,'Tables to Convert'!$E$3:$F$7,2,FALSE)</f>
        <v>White</v>
      </c>
      <c r="E2557" s="32" t="str">
        <f>VLOOKUP(M2557,'Tables to Convert'!$H$3:$I$5,2,FALSE)</f>
        <v>Female</v>
      </c>
      <c r="F2557" s="32" t="str">
        <f>VLOOKUP(N2557,'Tables to Convert'!$K$3:$L$8,2,FALSE)</f>
        <v>Illinois</v>
      </c>
      <c r="G2557" s="40">
        <f t="shared" si="159"/>
        <v>45</v>
      </c>
      <c r="H2557" s="34">
        <f t="shared" si="160"/>
        <v>1</v>
      </c>
      <c r="I2557" s="12">
        <v>40</v>
      </c>
      <c r="J2557" s="12">
        <v>45</v>
      </c>
      <c r="K2557" s="12">
        <v>39</v>
      </c>
      <c r="L2557" s="12">
        <v>1</v>
      </c>
      <c r="M2557" s="12">
        <v>2</v>
      </c>
      <c r="N2557" s="12">
        <v>33</v>
      </c>
      <c r="O2557" s="12">
        <v>1</v>
      </c>
      <c r="P2557" s="26">
        <v>21000</v>
      </c>
      <c r="Q2557" s="28">
        <v>893976692</v>
      </c>
      <c r="R2557"/>
      <c r="S2557"/>
    </row>
    <row r="2558" spans="1:19">
      <c r="A2558" s="31">
        <f t="shared" si="157"/>
        <v>40</v>
      </c>
      <c r="B2558" s="32" t="str">
        <f>VLOOKUP(K2558,'Tables to Convert'!$B$4:$C$19,2,FALSE)</f>
        <v>High School Diploma</v>
      </c>
      <c r="C2558" s="33">
        <f t="shared" si="158"/>
        <v>53000</v>
      </c>
      <c r="D2558" s="32" t="str">
        <f>VLOOKUP(L2558,'Tables to Convert'!$E$3:$F$7,2,FALSE)</f>
        <v>White</v>
      </c>
      <c r="E2558" s="32" t="str">
        <f>VLOOKUP(M2558,'Tables to Convert'!$H$3:$I$5,2,FALSE)</f>
        <v>Male</v>
      </c>
      <c r="F2558" s="32" t="str">
        <f>VLOOKUP(N2558,'Tables to Convert'!$K$3:$L$8,2,FALSE)</f>
        <v>Illinois</v>
      </c>
      <c r="G2558" s="40">
        <f t="shared" si="159"/>
        <v>47</v>
      </c>
      <c r="H2558" s="34">
        <f t="shared" si="160"/>
        <v>1</v>
      </c>
      <c r="I2558" s="12">
        <v>40</v>
      </c>
      <c r="J2558" s="12">
        <v>47</v>
      </c>
      <c r="K2558" s="12">
        <v>39</v>
      </c>
      <c r="L2558" s="12">
        <v>1</v>
      </c>
      <c r="M2558" s="12">
        <v>1</v>
      </c>
      <c r="N2558" s="12">
        <v>33</v>
      </c>
      <c r="O2558" s="12">
        <v>1</v>
      </c>
      <c r="P2558" s="26">
        <v>53000</v>
      </c>
      <c r="Q2558" s="28">
        <v>246727239</v>
      </c>
      <c r="R2558"/>
      <c r="S2558"/>
    </row>
    <row r="2559" spans="1:19">
      <c r="A2559" s="31">
        <f t="shared" si="157"/>
        <v>40</v>
      </c>
      <c r="B2559" s="32" t="str">
        <f>VLOOKUP(K2559,'Tables to Convert'!$B$4:$C$19,2,FALSE)</f>
        <v>Some College</v>
      </c>
      <c r="C2559" s="33">
        <f t="shared" si="158"/>
        <v>52000</v>
      </c>
      <c r="D2559" s="32" t="str">
        <f>VLOOKUP(L2559,'Tables to Convert'!$E$3:$F$7,2,FALSE)</f>
        <v>White</v>
      </c>
      <c r="E2559" s="32" t="str">
        <f>VLOOKUP(M2559,'Tables to Convert'!$H$3:$I$5,2,FALSE)</f>
        <v>Male</v>
      </c>
      <c r="F2559" s="32" t="str">
        <f>VLOOKUP(N2559,'Tables to Convert'!$K$3:$L$8,2,FALSE)</f>
        <v>Illinois</v>
      </c>
      <c r="G2559" s="40">
        <f t="shared" si="159"/>
        <v>34</v>
      </c>
      <c r="H2559" s="34">
        <f t="shared" si="160"/>
        <v>8</v>
      </c>
      <c r="I2559" s="12">
        <v>40</v>
      </c>
      <c r="J2559" s="12">
        <v>34</v>
      </c>
      <c r="K2559" s="12">
        <v>43</v>
      </c>
      <c r="L2559" s="12">
        <v>1</v>
      </c>
      <c r="M2559" s="12">
        <v>1</v>
      </c>
      <c r="N2559" s="12">
        <v>33</v>
      </c>
      <c r="O2559" s="12">
        <v>8</v>
      </c>
      <c r="P2559" s="26">
        <v>52000</v>
      </c>
      <c r="Q2559" s="28">
        <v>729419780</v>
      </c>
      <c r="R2559"/>
      <c r="S2559"/>
    </row>
    <row r="2560" spans="1:19">
      <c r="A2560" s="31">
        <f t="shared" si="157"/>
        <v>40</v>
      </c>
      <c r="B2560" s="32" t="str">
        <f>VLOOKUP(K2560,'Tables to Convert'!$B$4:$C$19,2,FALSE)</f>
        <v>High School Diploma</v>
      </c>
      <c r="C2560" s="33">
        <f t="shared" si="158"/>
        <v>19000</v>
      </c>
      <c r="D2560" s="32" t="str">
        <f>VLOOKUP(L2560,'Tables to Convert'!$E$3:$F$7,2,FALSE)</f>
        <v>White</v>
      </c>
      <c r="E2560" s="32" t="str">
        <f>VLOOKUP(M2560,'Tables to Convert'!$H$3:$I$5,2,FALSE)</f>
        <v>Female</v>
      </c>
      <c r="F2560" s="32" t="str">
        <f>VLOOKUP(N2560,'Tables to Convert'!$K$3:$L$8,2,FALSE)</f>
        <v>Illinois</v>
      </c>
      <c r="G2560" s="40">
        <f t="shared" si="159"/>
        <v>21</v>
      </c>
      <c r="H2560" s="34">
        <f t="shared" si="160"/>
        <v>3</v>
      </c>
      <c r="I2560" s="12">
        <v>40</v>
      </c>
      <c r="J2560" s="12">
        <v>21</v>
      </c>
      <c r="K2560" s="12">
        <v>39</v>
      </c>
      <c r="L2560" s="12">
        <v>1</v>
      </c>
      <c r="M2560" s="12">
        <v>2</v>
      </c>
      <c r="N2560" s="12">
        <v>33</v>
      </c>
      <c r="O2560" s="12">
        <v>3</v>
      </c>
      <c r="P2560" s="26">
        <v>19000</v>
      </c>
      <c r="Q2560" s="28">
        <v>88668996</v>
      </c>
      <c r="R2560"/>
      <c r="S2560"/>
    </row>
    <row r="2561" spans="1:19">
      <c r="A2561" s="31">
        <f t="shared" si="157"/>
        <v>50</v>
      </c>
      <c r="B2561" s="32" t="str">
        <f>VLOOKUP(K2561,'Tables to Convert'!$B$4:$C$19,2,FALSE)</f>
        <v>8th Grade or Less</v>
      </c>
      <c r="C2561" s="33">
        <f t="shared" si="158"/>
        <v>0</v>
      </c>
      <c r="D2561" s="32" t="str">
        <f>VLOOKUP(L2561,'Tables to Convert'!$E$3:$F$7,2,FALSE)</f>
        <v>White</v>
      </c>
      <c r="E2561" s="32" t="str">
        <f>VLOOKUP(M2561,'Tables to Convert'!$H$3:$I$5,2,FALSE)</f>
        <v>Male</v>
      </c>
      <c r="F2561" s="32" t="str">
        <f>VLOOKUP(N2561,'Tables to Convert'!$K$3:$L$8,2,FALSE)</f>
        <v>Illinois</v>
      </c>
      <c r="G2561" s="40">
        <f t="shared" si="159"/>
        <v>62</v>
      </c>
      <c r="H2561" s="34">
        <f t="shared" si="160"/>
        <v>1</v>
      </c>
      <c r="I2561" s="12">
        <v>50</v>
      </c>
      <c r="J2561" s="12">
        <v>62</v>
      </c>
      <c r="K2561" s="12">
        <v>34</v>
      </c>
      <c r="L2561" s="12">
        <v>1</v>
      </c>
      <c r="M2561" s="12">
        <v>1</v>
      </c>
      <c r="N2561" s="12">
        <v>33</v>
      </c>
      <c r="O2561" s="12">
        <v>1</v>
      </c>
      <c r="P2561" s="26">
        <v>0</v>
      </c>
      <c r="Q2561" s="28">
        <v>768897926</v>
      </c>
      <c r="R2561"/>
      <c r="S2561"/>
    </row>
    <row r="2562" spans="1:19">
      <c r="A2562" s="31">
        <f t="shared" si="157"/>
        <v>40</v>
      </c>
      <c r="B2562" s="32" t="str">
        <f>VLOOKUP(K2562,'Tables to Convert'!$B$4:$C$19,2,FALSE)</f>
        <v>Some College</v>
      </c>
      <c r="C2562" s="33">
        <f t="shared" si="158"/>
        <v>51000</v>
      </c>
      <c r="D2562" s="32" t="str">
        <f>VLOOKUP(L2562,'Tables to Convert'!$E$3:$F$7,2,FALSE)</f>
        <v>White</v>
      </c>
      <c r="E2562" s="32" t="str">
        <f>VLOOKUP(M2562,'Tables to Convert'!$H$3:$I$5,2,FALSE)</f>
        <v>Male</v>
      </c>
      <c r="F2562" s="32" t="str">
        <f>VLOOKUP(N2562,'Tables to Convert'!$K$3:$L$8,2,FALSE)</f>
        <v>Illinois</v>
      </c>
      <c r="G2562" s="40">
        <f t="shared" si="159"/>
        <v>45</v>
      </c>
      <c r="H2562" s="34">
        <f t="shared" si="160"/>
        <v>2</v>
      </c>
      <c r="I2562" s="12">
        <v>40</v>
      </c>
      <c r="J2562" s="12">
        <v>45</v>
      </c>
      <c r="K2562" s="12">
        <v>42</v>
      </c>
      <c r="L2562" s="12">
        <v>1</v>
      </c>
      <c r="M2562" s="12">
        <v>1</v>
      </c>
      <c r="N2562" s="12">
        <v>33</v>
      </c>
      <c r="O2562" s="12">
        <v>2</v>
      </c>
      <c r="P2562" s="26">
        <v>51000</v>
      </c>
      <c r="Q2562" s="28">
        <v>263593965</v>
      </c>
      <c r="R2562"/>
      <c r="S2562"/>
    </row>
    <row r="2563" spans="1:19">
      <c r="A2563" s="31">
        <f t="shared" si="157"/>
        <v>40</v>
      </c>
      <c r="B2563" s="32" t="str">
        <f>VLOOKUP(K2563,'Tables to Convert'!$B$4:$C$19,2,FALSE)</f>
        <v>Some College</v>
      </c>
      <c r="C2563" s="33">
        <f t="shared" si="158"/>
        <v>23000</v>
      </c>
      <c r="D2563" s="32" t="str">
        <f>VLOOKUP(L2563,'Tables to Convert'!$E$3:$F$7,2,FALSE)</f>
        <v>White</v>
      </c>
      <c r="E2563" s="32" t="str">
        <f>VLOOKUP(M2563,'Tables to Convert'!$H$3:$I$5,2,FALSE)</f>
        <v>Female</v>
      </c>
      <c r="F2563" s="32" t="str">
        <f>VLOOKUP(N2563,'Tables to Convert'!$K$3:$L$8,2,FALSE)</f>
        <v>Illinois</v>
      </c>
      <c r="G2563" s="40">
        <f t="shared" si="159"/>
        <v>42</v>
      </c>
      <c r="H2563" s="34">
        <f t="shared" si="160"/>
        <v>2</v>
      </c>
      <c r="I2563" s="12">
        <v>40</v>
      </c>
      <c r="J2563" s="12">
        <v>42</v>
      </c>
      <c r="K2563" s="12">
        <v>41</v>
      </c>
      <c r="L2563" s="12">
        <v>1</v>
      </c>
      <c r="M2563" s="12">
        <v>2</v>
      </c>
      <c r="N2563" s="12">
        <v>33</v>
      </c>
      <c r="O2563" s="12">
        <v>2</v>
      </c>
      <c r="P2563" s="26">
        <v>23000</v>
      </c>
      <c r="Q2563" s="28">
        <v>38753941</v>
      </c>
      <c r="R2563"/>
      <c r="S2563"/>
    </row>
    <row r="2564" spans="1:19">
      <c r="A2564" s="31">
        <f t="shared" si="157"/>
        <v>40</v>
      </c>
      <c r="B2564" s="32" t="str">
        <f>VLOOKUP(K2564,'Tables to Convert'!$B$4:$C$19,2,FALSE)</f>
        <v>High School Diploma</v>
      </c>
      <c r="C2564" s="33">
        <f t="shared" si="158"/>
        <v>29991</v>
      </c>
      <c r="D2564" s="32" t="str">
        <f>VLOOKUP(L2564,'Tables to Convert'!$E$3:$F$7,2,FALSE)</f>
        <v>White</v>
      </c>
      <c r="E2564" s="32" t="str">
        <f>VLOOKUP(M2564,'Tables to Convert'!$H$3:$I$5,2,FALSE)</f>
        <v>Female</v>
      </c>
      <c r="F2564" s="32" t="str">
        <f>VLOOKUP(N2564,'Tables to Convert'!$K$3:$L$8,2,FALSE)</f>
        <v>Illinois</v>
      </c>
      <c r="G2564" s="40">
        <f t="shared" si="159"/>
        <v>38</v>
      </c>
      <c r="H2564" s="34">
        <f t="shared" si="160"/>
        <v>4</v>
      </c>
      <c r="I2564" s="12">
        <v>40</v>
      </c>
      <c r="J2564" s="12">
        <v>38</v>
      </c>
      <c r="K2564" s="12">
        <v>39</v>
      </c>
      <c r="L2564" s="12">
        <v>1</v>
      </c>
      <c r="M2564" s="12">
        <v>2</v>
      </c>
      <c r="N2564" s="12">
        <v>33</v>
      </c>
      <c r="O2564" s="12">
        <v>4</v>
      </c>
      <c r="P2564" s="26">
        <v>29991</v>
      </c>
      <c r="Q2564" s="28">
        <v>77650926</v>
      </c>
      <c r="R2564"/>
      <c r="S2564"/>
    </row>
    <row r="2565" spans="1:19">
      <c r="A2565" s="31">
        <f t="shared" si="157"/>
        <v>50</v>
      </c>
      <c r="B2565" s="32" t="str">
        <f>VLOOKUP(K2565,'Tables to Convert'!$B$4:$C$19,2,FALSE)</f>
        <v>Some College</v>
      </c>
      <c r="C2565" s="33">
        <f t="shared" si="158"/>
        <v>12680</v>
      </c>
      <c r="D2565" s="32" t="str">
        <f>VLOOKUP(L2565,'Tables to Convert'!$E$3:$F$7,2,FALSE)</f>
        <v>White</v>
      </c>
      <c r="E2565" s="32" t="str">
        <f>VLOOKUP(M2565,'Tables to Convert'!$H$3:$I$5,2,FALSE)</f>
        <v>Male</v>
      </c>
      <c r="F2565" s="32" t="str">
        <f>VLOOKUP(N2565,'Tables to Convert'!$K$3:$L$8,2,FALSE)</f>
        <v>Illinois</v>
      </c>
      <c r="G2565" s="40">
        <f t="shared" si="159"/>
        <v>47</v>
      </c>
      <c r="H2565" s="34">
        <f t="shared" si="160"/>
        <v>4</v>
      </c>
      <c r="I2565" s="12">
        <v>50</v>
      </c>
      <c r="J2565" s="12">
        <v>47</v>
      </c>
      <c r="K2565" s="12">
        <v>40</v>
      </c>
      <c r="L2565" s="12">
        <v>1</v>
      </c>
      <c r="M2565" s="12">
        <v>1</v>
      </c>
      <c r="N2565" s="12">
        <v>33</v>
      </c>
      <c r="O2565" s="12">
        <v>4</v>
      </c>
      <c r="P2565" s="26">
        <v>12680</v>
      </c>
      <c r="Q2565" s="28">
        <v>768959994</v>
      </c>
      <c r="R2565"/>
      <c r="S2565"/>
    </row>
    <row r="2566" spans="1:19">
      <c r="A2566" s="31">
        <f t="shared" ref="A2566:A2629" si="161">I2566</f>
        <v>35</v>
      </c>
      <c r="B2566" s="32" t="str">
        <f>VLOOKUP(K2566,'Tables to Convert'!$B$4:$C$19,2,FALSE)</f>
        <v>High School Diploma</v>
      </c>
      <c r="C2566" s="33">
        <f t="shared" ref="C2566:C2629" si="162">P2566</f>
        <v>11800</v>
      </c>
      <c r="D2566" s="32" t="str">
        <f>VLOOKUP(L2566,'Tables to Convert'!$E$3:$F$7,2,FALSE)</f>
        <v>White</v>
      </c>
      <c r="E2566" s="32" t="str">
        <f>VLOOKUP(M2566,'Tables to Convert'!$H$3:$I$5,2,FALSE)</f>
        <v>Female</v>
      </c>
      <c r="F2566" s="32" t="str">
        <f>VLOOKUP(N2566,'Tables to Convert'!$K$3:$L$8,2,FALSE)</f>
        <v>Illinois</v>
      </c>
      <c r="G2566" s="40">
        <f t="shared" ref="G2566:G2629" si="163">J2566</f>
        <v>57</v>
      </c>
      <c r="H2566" s="34">
        <f t="shared" ref="H2566:H2629" si="164">O2566</f>
        <v>2</v>
      </c>
      <c r="I2566" s="12">
        <v>35</v>
      </c>
      <c r="J2566" s="12">
        <v>57</v>
      </c>
      <c r="K2566" s="12">
        <v>39</v>
      </c>
      <c r="L2566" s="12">
        <v>1</v>
      </c>
      <c r="M2566" s="12">
        <v>2</v>
      </c>
      <c r="N2566" s="12">
        <v>33</v>
      </c>
      <c r="O2566" s="12">
        <v>2</v>
      </c>
      <c r="P2566" s="26">
        <v>11800</v>
      </c>
      <c r="Q2566" s="28">
        <v>884456071</v>
      </c>
      <c r="R2566"/>
      <c r="S2566"/>
    </row>
    <row r="2567" spans="1:19">
      <c r="A2567" s="31">
        <f t="shared" si="161"/>
        <v>40</v>
      </c>
      <c r="B2567" s="32" t="str">
        <f>VLOOKUP(K2567,'Tables to Convert'!$B$4:$C$19,2,FALSE)</f>
        <v>High School Diploma</v>
      </c>
      <c r="C2567" s="33">
        <f t="shared" si="162"/>
        <v>45000</v>
      </c>
      <c r="D2567" s="32" t="str">
        <f>VLOOKUP(L2567,'Tables to Convert'!$E$3:$F$7,2,FALSE)</f>
        <v>White</v>
      </c>
      <c r="E2567" s="32" t="str">
        <f>VLOOKUP(M2567,'Tables to Convert'!$H$3:$I$5,2,FALSE)</f>
        <v>Male</v>
      </c>
      <c r="F2567" s="32" t="str">
        <f>VLOOKUP(N2567,'Tables to Convert'!$K$3:$L$8,2,FALSE)</f>
        <v>Illinois</v>
      </c>
      <c r="G2567" s="40">
        <f t="shared" si="163"/>
        <v>45</v>
      </c>
      <c r="H2567" s="34">
        <f t="shared" si="164"/>
        <v>6</v>
      </c>
      <c r="I2567" s="12">
        <v>40</v>
      </c>
      <c r="J2567" s="12">
        <v>45</v>
      </c>
      <c r="K2567" s="12">
        <v>39</v>
      </c>
      <c r="L2567" s="12">
        <v>1</v>
      </c>
      <c r="M2567" s="12">
        <v>1</v>
      </c>
      <c r="N2567" s="12">
        <v>33</v>
      </c>
      <c r="O2567" s="12">
        <v>6</v>
      </c>
      <c r="P2567" s="26">
        <v>45000</v>
      </c>
      <c r="Q2567" s="28">
        <v>783048550</v>
      </c>
      <c r="R2567"/>
      <c r="S2567"/>
    </row>
    <row r="2568" spans="1:19">
      <c r="A2568" s="31">
        <f t="shared" si="161"/>
        <v>40</v>
      </c>
      <c r="B2568" s="32" t="str">
        <f>VLOOKUP(K2568,'Tables to Convert'!$B$4:$C$19,2,FALSE)</f>
        <v>High School Diploma</v>
      </c>
      <c r="C2568" s="33">
        <f t="shared" si="162"/>
        <v>13000</v>
      </c>
      <c r="D2568" s="32" t="str">
        <f>VLOOKUP(L2568,'Tables to Convert'!$E$3:$F$7,2,FALSE)</f>
        <v>White</v>
      </c>
      <c r="E2568" s="32" t="str">
        <f>VLOOKUP(M2568,'Tables to Convert'!$H$3:$I$5,2,FALSE)</f>
        <v>Female</v>
      </c>
      <c r="F2568" s="32" t="str">
        <f>VLOOKUP(N2568,'Tables to Convert'!$K$3:$L$8,2,FALSE)</f>
        <v>Illinois</v>
      </c>
      <c r="G2568" s="40">
        <f t="shared" si="163"/>
        <v>40</v>
      </c>
      <c r="H2568" s="34">
        <f t="shared" si="164"/>
        <v>5</v>
      </c>
      <c r="I2568" s="12">
        <v>40</v>
      </c>
      <c r="J2568" s="12">
        <v>40</v>
      </c>
      <c r="K2568" s="12">
        <v>39</v>
      </c>
      <c r="L2568" s="12">
        <v>1</v>
      </c>
      <c r="M2568" s="12">
        <v>2</v>
      </c>
      <c r="N2568" s="12">
        <v>33</v>
      </c>
      <c r="O2568" s="12">
        <v>5</v>
      </c>
      <c r="P2568" s="26">
        <v>13000</v>
      </c>
      <c r="Q2568" s="28">
        <v>310080723</v>
      </c>
      <c r="R2568"/>
      <c r="S2568"/>
    </row>
    <row r="2569" spans="1:19">
      <c r="A2569" s="31">
        <f t="shared" si="161"/>
        <v>40</v>
      </c>
      <c r="B2569" s="32" t="str">
        <f>VLOOKUP(K2569,'Tables to Convert'!$B$4:$C$19,2,FALSE)</f>
        <v>High School Diploma</v>
      </c>
      <c r="C2569" s="33">
        <f t="shared" si="162"/>
        <v>30000</v>
      </c>
      <c r="D2569" s="32" t="str">
        <f>VLOOKUP(L2569,'Tables to Convert'!$E$3:$F$7,2,FALSE)</f>
        <v>White</v>
      </c>
      <c r="E2569" s="32" t="str">
        <f>VLOOKUP(M2569,'Tables to Convert'!$H$3:$I$5,2,FALSE)</f>
        <v>Male</v>
      </c>
      <c r="F2569" s="32" t="str">
        <f>VLOOKUP(N2569,'Tables to Convert'!$K$3:$L$8,2,FALSE)</f>
        <v>Illinois</v>
      </c>
      <c r="G2569" s="40">
        <f t="shared" si="163"/>
        <v>38</v>
      </c>
      <c r="H2569" s="34">
        <f t="shared" si="164"/>
        <v>7</v>
      </c>
      <c r="I2569" s="12">
        <v>40</v>
      </c>
      <c r="J2569" s="12">
        <v>38</v>
      </c>
      <c r="K2569" s="12">
        <v>39</v>
      </c>
      <c r="L2569" s="12">
        <v>1</v>
      </c>
      <c r="M2569" s="12">
        <v>1</v>
      </c>
      <c r="N2569" s="12">
        <v>33</v>
      </c>
      <c r="O2569" s="12">
        <v>7</v>
      </c>
      <c r="P2569" s="26">
        <v>30000</v>
      </c>
      <c r="Q2569" s="28">
        <v>495782197</v>
      </c>
      <c r="R2569"/>
      <c r="S2569"/>
    </row>
    <row r="2570" spans="1:19">
      <c r="A2570" s="31">
        <f t="shared" si="161"/>
        <v>99</v>
      </c>
      <c r="B2570" s="32" t="str">
        <f>VLOOKUP(K2570,'Tables to Convert'!$B$4:$C$19,2,FALSE)</f>
        <v>High School Diploma</v>
      </c>
      <c r="C2570" s="33">
        <f t="shared" si="162"/>
        <v>9500</v>
      </c>
      <c r="D2570" s="32" t="str">
        <f>VLOOKUP(L2570,'Tables to Convert'!$E$3:$F$7,2,FALSE)</f>
        <v>White</v>
      </c>
      <c r="E2570" s="32" t="str">
        <f>VLOOKUP(M2570,'Tables to Convert'!$H$3:$I$5,2,FALSE)</f>
        <v>Female</v>
      </c>
      <c r="F2570" s="32" t="str">
        <f>VLOOKUP(N2570,'Tables to Convert'!$K$3:$L$8,2,FALSE)</f>
        <v>Illinois</v>
      </c>
      <c r="G2570" s="40">
        <f t="shared" si="163"/>
        <v>70</v>
      </c>
      <c r="H2570" s="34">
        <f t="shared" si="164"/>
        <v>5</v>
      </c>
      <c r="I2570" s="12">
        <v>99</v>
      </c>
      <c r="J2570" s="12">
        <v>70</v>
      </c>
      <c r="K2570" s="12">
        <v>39</v>
      </c>
      <c r="L2570" s="12">
        <v>1</v>
      </c>
      <c r="M2570" s="12">
        <v>2</v>
      </c>
      <c r="N2570" s="12">
        <v>33</v>
      </c>
      <c r="O2570" s="12">
        <v>5</v>
      </c>
      <c r="P2570" s="26">
        <v>9500</v>
      </c>
      <c r="Q2570" s="28">
        <v>800279194</v>
      </c>
      <c r="R2570"/>
      <c r="S2570"/>
    </row>
    <row r="2571" spans="1:19">
      <c r="A2571" s="31">
        <f t="shared" si="161"/>
        <v>46</v>
      </c>
      <c r="B2571" s="32" t="str">
        <f>VLOOKUP(K2571,'Tables to Convert'!$B$4:$C$19,2,FALSE)</f>
        <v>Some College</v>
      </c>
      <c r="C2571" s="33">
        <f t="shared" si="162"/>
        <v>7000</v>
      </c>
      <c r="D2571" s="32" t="str">
        <f>VLOOKUP(L2571,'Tables to Convert'!$E$3:$F$7,2,FALSE)</f>
        <v>White</v>
      </c>
      <c r="E2571" s="32" t="str">
        <f>VLOOKUP(M2571,'Tables to Convert'!$H$3:$I$5,2,FALSE)</f>
        <v>Female</v>
      </c>
      <c r="F2571" s="32" t="str">
        <f>VLOOKUP(N2571,'Tables to Convert'!$K$3:$L$8,2,FALSE)</f>
        <v>Illinois</v>
      </c>
      <c r="G2571" s="40">
        <f t="shared" si="163"/>
        <v>26</v>
      </c>
      <c r="H2571" s="34">
        <f t="shared" si="164"/>
        <v>5</v>
      </c>
      <c r="I2571" s="12">
        <v>46</v>
      </c>
      <c r="J2571" s="12">
        <v>26</v>
      </c>
      <c r="K2571" s="12">
        <v>40</v>
      </c>
      <c r="L2571" s="12">
        <v>1</v>
      </c>
      <c r="M2571" s="12">
        <v>2</v>
      </c>
      <c r="N2571" s="12">
        <v>33</v>
      </c>
      <c r="O2571" s="12">
        <v>5</v>
      </c>
      <c r="P2571" s="26">
        <v>7000</v>
      </c>
      <c r="Q2571" s="28">
        <v>232563895</v>
      </c>
      <c r="R2571"/>
      <c r="S2571"/>
    </row>
    <row r="2572" spans="1:19">
      <c r="A2572" s="31">
        <f t="shared" si="161"/>
        <v>40</v>
      </c>
      <c r="B2572" s="32" t="str">
        <f>VLOOKUP(K2572,'Tables to Convert'!$B$4:$C$19,2,FALSE)</f>
        <v>Some College</v>
      </c>
      <c r="C2572" s="33">
        <f t="shared" si="162"/>
        <v>48000</v>
      </c>
      <c r="D2572" s="32" t="str">
        <f>VLOOKUP(L2572,'Tables to Convert'!$E$3:$F$7,2,FALSE)</f>
        <v>White</v>
      </c>
      <c r="E2572" s="32" t="str">
        <f>VLOOKUP(M2572,'Tables to Convert'!$H$3:$I$5,2,FALSE)</f>
        <v>Female</v>
      </c>
      <c r="F2572" s="32" t="str">
        <f>VLOOKUP(N2572,'Tables to Convert'!$K$3:$L$8,2,FALSE)</f>
        <v>Illinois</v>
      </c>
      <c r="G2572" s="40">
        <f t="shared" si="163"/>
        <v>37</v>
      </c>
      <c r="H2572" s="34">
        <f t="shared" si="164"/>
        <v>1</v>
      </c>
      <c r="I2572" s="12">
        <v>40</v>
      </c>
      <c r="J2572" s="12">
        <v>37</v>
      </c>
      <c r="K2572" s="12">
        <v>43</v>
      </c>
      <c r="L2572" s="12">
        <v>1</v>
      </c>
      <c r="M2572" s="12">
        <v>2</v>
      </c>
      <c r="N2572" s="12">
        <v>33</v>
      </c>
      <c r="O2572" s="12">
        <v>1</v>
      </c>
      <c r="P2572" s="26">
        <v>48000</v>
      </c>
      <c r="Q2572" s="28">
        <v>53148398</v>
      </c>
      <c r="R2572"/>
      <c r="S2572"/>
    </row>
    <row r="2573" spans="1:19">
      <c r="A2573" s="31">
        <f t="shared" si="161"/>
        <v>40</v>
      </c>
      <c r="B2573" s="32" t="str">
        <f>VLOOKUP(K2573,'Tables to Convert'!$B$4:$C$19,2,FALSE)</f>
        <v>Bachelors</v>
      </c>
      <c r="C2573" s="33">
        <f t="shared" si="162"/>
        <v>306731</v>
      </c>
      <c r="D2573" s="32" t="str">
        <f>VLOOKUP(L2573,'Tables to Convert'!$E$3:$F$7,2,FALSE)</f>
        <v>White</v>
      </c>
      <c r="E2573" s="32" t="str">
        <f>VLOOKUP(M2573,'Tables to Convert'!$H$3:$I$5,2,FALSE)</f>
        <v>Male</v>
      </c>
      <c r="F2573" s="32" t="str">
        <f>VLOOKUP(N2573,'Tables to Convert'!$K$3:$L$8,2,FALSE)</f>
        <v>Illinois</v>
      </c>
      <c r="G2573" s="40">
        <f t="shared" si="163"/>
        <v>57</v>
      </c>
      <c r="H2573" s="34">
        <f t="shared" si="164"/>
        <v>1</v>
      </c>
      <c r="I2573" s="12">
        <v>40</v>
      </c>
      <c r="J2573" s="12">
        <v>57</v>
      </c>
      <c r="K2573" s="12">
        <v>44</v>
      </c>
      <c r="L2573" s="12">
        <v>1</v>
      </c>
      <c r="M2573" s="12">
        <v>1</v>
      </c>
      <c r="N2573" s="12">
        <v>33</v>
      </c>
      <c r="O2573" s="12">
        <v>1</v>
      </c>
      <c r="P2573" s="26">
        <v>306731</v>
      </c>
      <c r="Q2573" s="28">
        <v>116756174</v>
      </c>
      <c r="R2573"/>
      <c r="S2573"/>
    </row>
    <row r="2574" spans="1:19">
      <c r="A2574" s="31">
        <f t="shared" si="161"/>
        <v>40</v>
      </c>
      <c r="B2574" s="32" t="str">
        <f>VLOOKUP(K2574,'Tables to Convert'!$B$4:$C$19,2,FALSE)</f>
        <v>Some College</v>
      </c>
      <c r="C2574" s="33">
        <f t="shared" si="162"/>
        <v>21840</v>
      </c>
      <c r="D2574" s="32" t="str">
        <f>VLOOKUP(L2574,'Tables to Convert'!$E$3:$F$7,2,FALSE)</f>
        <v>White</v>
      </c>
      <c r="E2574" s="32" t="str">
        <f>VLOOKUP(M2574,'Tables to Convert'!$H$3:$I$5,2,FALSE)</f>
        <v>Female</v>
      </c>
      <c r="F2574" s="32" t="str">
        <f>VLOOKUP(N2574,'Tables to Convert'!$K$3:$L$8,2,FALSE)</f>
        <v>Illinois</v>
      </c>
      <c r="G2574" s="40">
        <f t="shared" si="163"/>
        <v>53</v>
      </c>
      <c r="H2574" s="34">
        <f t="shared" si="164"/>
        <v>1</v>
      </c>
      <c r="I2574" s="12">
        <v>40</v>
      </c>
      <c r="J2574" s="12">
        <v>53</v>
      </c>
      <c r="K2574" s="12">
        <v>42</v>
      </c>
      <c r="L2574" s="12">
        <v>1</v>
      </c>
      <c r="M2574" s="12">
        <v>2</v>
      </c>
      <c r="N2574" s="12">
        <v>33</v>
      </c>
      <c r="O2574" s="12">
        <v>1</v>
      </c>
      <c r="P2574" s="26">
        <v>21840</v>
      </c>
      <c r="Q2574" s="28">
        <v>269365400</v>
      </c>
      <c r="R2574"/>
      <c r="S2574"/>
    </row>
    <row r="2575" spans="1:19">
      <c r="A2575" s="31">
        <f t="shared" si="161"/>
        <v>42</v>
      </c>
      <c r="B2575" s="32" t="str">
        <f>VLOOKUP(K2575,'Tables to Convert'!$B$4:$C$19,2,FALSE)</f>
        <v>Some College</v>
      </c>
      <c r="C2575" s="33">
        <f t="shared" si="162"/>
        <v>26000</v>
      </c>
      <c r="D2575" s="32" t="str">
        <f>VLOOKUP(L2575,'Tables to Convert'!$E$3:$F$7,2,FALSE)</f>
        <v>White</v>
      </c>
      <c r="E2575" s="32" t="str">
        <f>VLOOKUP(M2575,'Tables to Convert'!$H$3:$I$5,2,FALSE)</f>
        <v>Male</v>
      </c>
      <c r="F2575" s="32" t="str">
        <f>VLOOKUP(N2575,'Tables to Convert'!$K$3:$L$8,2,FALSE)</f>
        <v>Illinois</v>
      </c>
      <c r="G2575" s="40">
        <f t="shared" si="163"/>
        <v>46</v>
      </c>
      <c r="H2575" s="34">
        <f t="shared" si="164"/>
        <v>3</v>
      </c>
      <c r="I2575" s="12">
        <v>42</v>
      </c>
      <c r="J2575" s="12">
        <v>46</v>
      </c>
      <c r="K2575" s="12">
        <v>40</v>
      </c>
      <c r="L2575" s="12">
        <v>1</v>
      </c>
      <c r="M2575" s="12">
        <v>1</v>
      </c>
      <c r="N2575" s="12">
        <v>33</v>
      </c>
      <c r="O2575" s="12">
        <v>3</v>
      </c>
      <c r="P2575" s="26">
        <v>26000</v>
      </c>
      <c r="Q2575" s="28">
        <v>762036725</v>
      </c>
      <c r="R2575"/>
      <c r="S2575"/>
    </row>
    <row r="2576" spans="1:19">
      <c r="A2576" s="31">
        <f t="shared" si="161"/>
        <v>70</v>
      </c>
      <c r="B2576" s="32" t="str">
        <f>VLOOKUP(K2576,'Tables to Convert'!$B$4:$C$19,2,FALSE)</f>
        <v>Some College</v>
      </c>
      <c r="C2576" s="33">
        <f t="shared" si="162"/>
        <v>130000</v>
      </c>
      <c r="D2576" s="32" t="str">
        <f>VLOOKUP(L2576,'Tables to Convert'!$E$3:$F$7,2,FALSE)</f>
        <v>White</v>
      </c>
      <c r="E2576" s="32" t="str">
        <f>VLOOKUP(M2576,'Tables to Convert'!$H$3:$I$5,2,FALSE)</f>
        <v>Male</v>
      </c>
      <c r="F2576" s="32" t="str">
        <f>VLOOKUP(N2576,'Tables to Convert'!$K$3:$L$8,2,FALSE)</f>
        <v>Illinois</v>
      </c>
      <c r="G2576" s="40">
        <f t="shared" si="163"/>
        <v>41</v>
      </c>
      <c r="H2576" s="34">
        <f t="shared" si="164"/>
        <v>5</v>
      </c>
      <c r="I2576" s="12">
        <v>70</v>
      </c>
      <c r="J2576" s="12">
        <v>41</v>
      </c>
      <c r="K2576" s="12">
        <v>43</v>
      </c>
      <c r="L2576" s="12">
        <v>1</v>
      </c>
      <c r="M2576" s="12">
        <v>1</v>
      </c>
      <c r="N2576" s="12">
        <v>33</v>
      </c>
      <c r="O2576" s="12">
        <v>5</v>
      </c>
      <c r="P2576" s="26">
        <v>130000</v>
      </c>
      <c r="Q2576" s="28">
        <v>915342452</v>
      </c>
      <c r="R2576"/>
      <c r="S2576"/>
    </row>
    <row r="2577" spans="1:19">
      <c r="A2577" s="31">
        <f t="shared" si="161"/>
        <v>40</v>
      </c>
      <c r="B2577" s="32" t="str">
        <f>VLOOKUP(K2577,'Tables to Convert'!$B$4:$C$19,2,FALSE)</f>
        <v>High School Diploma</v>
      </c>
      <c r="C2577" s="33">
        <f t="shared" si="162"/>
        <v>13000</v>
      </c>
      <c r="D2577" s="32" t="str">
        <f>VLOOKUP(L2577,'Tables to Convert'!$E$3:$F$7,2,FALSE)</f>
        <v>White</v>
      </c>
      <c r="E2577" s="32" t="str">
        <f>VLOOKUP(M2577,'Tables to Convert'!$H$3:$I$5,2,FALSE)</f>
        <v>Female</v>
      </c>
      <c r="F2577" s="32" t="str">
        <f>VLOOKUP(N2577,'Tables to Convert'!$K$3:$L$8,2,FALSE)</f>
        <v>Illinois</v>
      </c>
      <c r="G2577" s="40">
        <f t="shared" si="163"/>
        <v>39</v>
      </c>
      <c r="H2577" s="34">
        <f t="shared" si="164"/>
        <v>3</v>
      </c>
      <c r="I2577" s="12">
        <v>40</v>
      </c>
      <c r="J2577" s="12">
        <v>39</v>
      </c>
      <c r="K2577" s="12">
        <v>39</v>
      </c>
      <c r="L2577" s="12">
        <v>1</v>
      </c>
      <c r="M2577" s="12">
        <v>2</v>
      </c>
      <c r="N2577" s="12">
        <v>33</v>
      </c>
      <c r="O2577" s="12">
        <v>3</v>
      </c>
      <c r="P2577" s="26">
        <v>13000</v>
      </c>
      <c r="Q2577" s="28">
        <v>803716612</v>
      </c>
      <c r="R2577"/>
      <c r="S2577"/>
    </row>
    <row r="2578" spans="1:19">
      <c r="A2578" s="31">
        <f t="shared" si="161"/>
        <v>40</v>
      </c>
      <c r="B2578" s="32" t="str">
        <f>VLOOKUP(K2578,'Tables to Convert'!$B$4:$C$19,2,FALSE)</f>
        <v>10th Grade</v>
      </c>
      <c r="C2578" s="33">
        <f t="shared" si="162"/>
        <v>77005</v>
      </c>
      <c r="D2578" s="32" t="str">
        <f>VLOOKUP(L2578,'Tables to Convert'!$E$3:$F$7,2,FALSE)</f>
        <v>White</v>
      </c>
      <c r="E2578" s="32" t="str">
        <f>VLOOKUP(M2578,'Tables to Convert'!$H$3:$I$5,2,FALSE)</f>
        <v>Male</v>
      </c>
      <c r="F2578" s="32" t="str">
        <f>VLOOKUP(N2578,'Tables to Convert'!$K$3:$L$8,2,FALSE)</f>
        <v>Illinois</v>
      </c>
      <c r="G2578" s="40">
        <f t="shared" si="163"/>
        <v>18</v>
      </c>
      <c r="H2578" s="34">
        <f t="shared" si="164"/>
        <v>0</v>
      </c>
      <c r="I2578" s="12">
        <v>40</v>
      </c>
      <c r="J2578" s="12">
        <v>18</v>
      </c>
      <c r="K2578" s="12">
        <v>36</v>
      </c>
      <c r="L2578" s="12">
        <v>1</v>
      </c>
      <c r="M2578" s="12">
        <v>1</v>
      </c>
      <c r="N2578" s="12">
        <v>33</v>
      </c>
      <c r="O2578" s="12">
        <v>0</v>
      </c>
      <c r="P2578" s="26">
        <v>77005</v>
      </c>
      <c r="Q2578" s="28">
        <v>958933285</v>
      </c>
      <c r="R2578"/>
      <c r="S2578"/>
    </row>
    <row r="2579" spans="1:19">
      <c r="A2579" s="31">
        <f t="shared" si="161"/>
        <v>45</v>
      </c>
      <c r="B2579" s="32" t="str">
        <f>VLOOKUP(K2579,'Tables to Convert'!$B$4:$C$19,2,FALSE)</f>
        <v>Bachelors</v>
      </c>
      <c r="C2579" s="33">
        <f t="shared" si="162"/>
        <v>67100</v>
      </c>
      <c r="D2579" s="32" t="str">
        <f>VLOOKUP(L2579,'Tables to Convert'!$E$3:$F$7,2,FALSE)</f>
        <v>White</v>
      </c>
      <c r="E2579" s="32" t="str">
        <f>VLOOKUP(M2579,'Tables to Convert'!$H$3:$I$5,2,FALSE)</f>
        <v>Female</v>
      </c>
      <c r="F2579" s="32" t="str">
        <f>VLOOKUP(N2579,'Tables to Convert'!$K$3:$L$8,2,FALSE)</f>
        <v>Illinois</v>
      </c>
      <c r="G2579" s="40">
        <f t="shared" si="163"/>
        <v>51</v>
      </c>
      <c r="H2579" s="34">
        <f t="shared" si="164"/>
        <v>7</v>
      </c>
      <c r="I2579" s="12">
        <v>45</v>
      </c>
      <c r="J2579" s="12">
        <v>51</v>
      </c>
      <c r="K2579" s="12">
        <v>44</v>
      </c>
      <c r="L2579" s="12">
        <v>1</v>
      </c>
      <c r="M2579" s="12">
        <v>2</v>
      </c>
      <c r="N2579" s="12">
        <v>33</v>
      </c>
      <c r="O2579" s="12">
        <v>7</v>
      </c>
      <c r="P2579" s="26">
        <v>67100</v>
      </c>
      <c r="Q2579" s="28">
        <v>435098545</v>
      </c>
      <c r="R2579"/>
      <c r="S2579"/>
    </row>
    <row r="2580" spans="1:19">
      <c r="A2580" s="31">
        <f t="shared" si="161"/>
        <v>45</v>
      </c>
      <c r="B2580" s="32" t="str">
        <f>VLOOKUP(K2580,'Tables to Convert'!$B$4:$C$19,2,FALSE)</f>
        <v>High School Diploma</v>
      </c>
      <c r="C2580" s="33">
        <f t="shared" si="162"/>
        <v>69000</v>
      </c>
      <c r="D2580" s="32" t="str">
        <f>VLOOKUP(L2580,'Tables to Convert'!$E$3:$F$7,2,FALSE)</f>
        <v>White</v>
      </c>
      <c r="E2580" s="32" t="str">
        <f>VLOOKUP(M2580,'Tables to Convert'!$H$3:$I$5,2,FALSE)</f>
        <v>Male</v>
      </c>
      <c r="F2580" s="32" t="str">
        <f>VLOOKUP(N2580,'Tables to Convert'!$K$3:$L$8,2,FALSE)</f>
        <v>Illinois</v>
      </c>
      <c r="G2580" s="40">
        <f t="shared" si="163"/>
        <v>33</v>
      </c>
      <c r="H2580" s="34">
        <f t="shared" si="164"/>
        <v>4</v>
      </c>
      <c r="I2580" s="12">
        <v>45</v>
      </c>
      <c r="J2580" s="12">
        <v>33</v>
      </c>
      <c r="K2580" s="12">
        <v>39</v>
      </c>
      <c r="L2580" s="12">
        <v>1</v>
      </c>
      <c r="M2580" s="12">
        <v>1</v>
      </c>
      <c r="N2580" s="12">
        <v>33</v>
      </c>
      <c r="O2580" s="12">
        <v>4</v>
      </c>
      <c r="P2580" s="26">
        <v>69000</v>
      </c>
      <c r="Q2580" s="28">
        <v>461923844</v>
      </c>
      <c r="R2580"/>
      <c r="S2580"/>
    </row>
    <row r="2581" spans="1:19">
      <c r="A2581" s="31">
        <f t="shared" si="161"/>
        <v>45</v>
      </c>
      <c r="B2581" s="32" t="str">
        <f>VLOOKUP(K2581,'Tables to Convert'!$B$4:$C$19,2,FALSE)</f>
        <v>Some College</v>
      </c>
      <c r="C2581" s="33">
        <f t="shared" si="162"/>
        <v>31200</v>
      </c>
      <c r="D2581" s="32" t="str">
        <f>VLOOKUP(L2581,'Tables to Convert'!$E$3:$F$7,2,FALSE)</f>
        <v>White</v>
      </c>
      <c r="E2581" s="32" t="str">
        <f>VLOOKUP(M2581,'Tables to Convert'!$H$3:$I$5,2,FALSE)</f>
        <v>Male</v>
      </c>
      <c r="F2581" s="32" t="str">
        <f>VLOOKUP(N2581,'Tables to Convert'!$K$3:$L$8,2,FALSE)</f>
        <v>Illinois</v>
      </c>
      <c r="G2581" s="40">
        <f t="shared" si="163"/>
        <v>29</v>
      </c>
      <c r="H2581" s="34">
        <f t="shared" si="164"/>
        <v>6</v>
      </c>
      <c r="I2581" s="12">
        <v>45</v>
      </c>
      <c r="J2581" s="12">
        <v>29</v>
      </c>
      <c r="K2581" s="12">
        <v>40</v>
      </c>
      <c r="L2581" s="12">
        <v>1</v>
      </c>
      <c r="M2581" s="12">
        <v>1</v>
      </c>
      <c r="N2581" s="12">
        <v>33</v>
      </c>
      <c r="O2581" s="12">
        <v>6</v>
      </c>
      <c r="P2581" s="26">
        <v>31200</v>
      </c>
      <c r="Q2581" s="28">
        <v>810909844</v>
      </c>
      <c r="R2581"/>
      <c r="S2581"/>
    </row>
    <row r="2582" spans="1:19">
      <c r="A2582" s="31">
        <f t="shared" si="161"/>
        <v>40</v>
      </c>
      <c r="B2582" s="32" t="str">
        <f>VLOOKUP(K2582,'Tables to Convert'!$B$4:$C$19,2,FALSE)</f>
        <v>High School Diploma</v>
      </c>
      <c r="C2582" s="33">
        <f t="shared" si="162"/>
        <v>45000</v>
      </c>
      <c r="D2582" s="32" t="str">
        <f>VLOOKUP(L2582,'Tables to Convert'!$E$3:$F$7,2,FALSE)</f>
        <v>White</v>
      </c>
      <c r="E2582" s="32" t="str">
        <f>VLOOKUP(M2582,'Tables to Convert'!$H$3:$I$5,2,FALSE)</f>
        <v>Male</v>
      </c>
      <c r="F2582" s="32" t="str">
        <f>VLOOKUP(N2582,'Tables to Convert'!$K$3:$L$8,2,FALSE)</f>
        <v>Illinois</v>
      </c>
      <c r="G2582" s="40">
        <f t="shared" si="163"/>
        <v>53</v>
      </c>
      <c r="H2582" s="34">
        <f t="shared" si="164"/>
        <v>7</v>
      </c>
      <c r="I2582" s="12">
        <v>40</v>
      </c>
      <c r="J2582" s="12">
        <v>53</v>
      </c>
      <c r="K2582" s="12">
        <v>39</v>
      </c>
      <c r="L2582" s="12">
        <v>1</v>
      </c>
      <c r="M2582" s="12">
        <v>1</v>
      </c>
      <c r="N2582" s="12">
        <v>33</v>
      </c>
      <c r="O2582" s="12">
        <v>7</v>
      </c>
      <c r="P2582" s="26">
        <v>45000</v>
      </c>
      <c r="Q2582" s="28">
        <v>182539960</v>
      </c>
      <c r="R2582"/>
      <c r="S2582"/>
    </row>
    <row r="2583" spans="1:19">
      <c r="A2583" s="31">
        <f t="shared" si="161"/>
        <v>40</v>
      </c>
      <c r="B2583" s="32" t="str">
        <f>VLOOKUP(K2583,'Tables to Convert'!$B$4:$C$19,2,FALSE)</f>
        <v>High School Diploma</v>
      </c>
      <c r="C2583" s="33">
        <f t="shared" si="162"/>
        <v>20000</v>
      </c>
      <c r="D2583" s="32" t="str">
        <f>VLOOKUP(L2583,'Tables to Convert'!$E$3:$F$7,2,FALSE)</f>
        <v>White</v>
      </c>
      <c r="E2583" s="32" t="str">
        <f>VLOOKUP(M2583,'Tables to Convert'!$H$3:$I$5,2,FALSE)</f>
        <v>Female</v>
      </c>
      <c r="F2583" s="32" t="str">
        <f>VLOOKUP(N2583,'Tables to Convert'!$K$3:$L$8,2,FALSE)</f>
        <v>Illinois</v>
      </c>
      <c r="G2583" s="40">
        <f t="shared" si="163"/>
        <v>51</v>
      </c>
      <c r="H2583" s="34">
        <f t="shared" si="164"/>
        <v>7</v>
      </c>
      <c r="I2583" s="12">
        <v>40</v>
      </c>
      <c r="J2583" s="12">
        <v>51</v>
      </c>
      <c r="K2583" s="12">
        <v>39</v>
      </c>
      <c r="L2583" s="12">
        <v>1</v>
      </c>
      <c r="M2583" s="12">
        <v>2</v>
      </c>
      <c r="N2583" s="12">
        <v>33</v>
      </c>
      <c r="O2583" s="12">
        <v>7</v>
      </c>
      <c r="P2583" s="26">
        <v>20000</v>
      </c>
      <c r="Q2583" s="28">
        <v>612484770</v>
      </c>
      <c r="R2583"/>
      <c r="S2583"/>
    </row>
    <row r="2584" spans="1:19">
      <c r="A2584" s="31">
        <f t="shared" si="161"/>
        <v>40</v>
      </c>
      <c r="B2584" s="32" t="str">
        <f>VLOOKUP(K2584,'Tables to Convert'!$B$4:$C$19,2,FALSE)</f>
        <v>Some College</v>
      </c>
      <c r="C2584" s="33">
        <f t="shared" si="162"/>
        <v>18000</v>
      </c>
      <c r="D2584" s="32" t="str">
        <f>VLOOKUP(L2584,'Tables to Convert'!$E$3:$F$7,2,FALSE)</f>
        <v>White</v>
      </c>
      <c r="E2584" s="32" t="str">
        <f>VLOOKUP(M2584,'Tables to Convert'!$H$3:$I$5,2,FALSE)</f>
        <v>Female</v>
      </c>
      <c r="F2584" s="32" t="str">
        <f>VLOOKUP(N2584,'Tables to Convert'!$K$3:$L$8,2,FALSE)</f>
        <v>Illinois</v>
      </c>
      <c r="G2584" s="40">
        <f t="shared" si="163"/>
        <v>24</v>
      </c>
      <c r="H2584" s="34">
        <f t="shared" si="164"/>
        <v>6</v>
      </c>
      <c r="I2584" s="12">
        <v>40</v>
      </c>
      <c r="J2584" s="12">
        <v>24</v>
      </c>
      <c r="K2584" s="12">
        <v>41</v>
      </c>
      <c r="L2584" s="12">
        <v>1</v>
      </c>
      <c r="M2584" s="12">
        <v>2</v>
      </c>
      <c r="N2584" s="12">
        <v>33</v>
      </c>
      <c r="O2584" s="12">
        <v>6</v>
      </c>
      <c r="P2584" s="26">
        <v>18000</v>
      </c>
      <c r="Q2584" s="28">
        <v>821276014</v>
      </c>
      <c r="R2584"/>
      <c r="S2584"/>
    </row>
    <row r="2585" spans="1:19">
      <c r="A2585" s="31">
        <f t="shared" si="161"/>
        <v>40</v>
      </c>
      <c r="B2585" s="32" t="str">
        <f>VLOOKUP(K2585,'Tables to Convert'!$B$4:$C$19,2,FALSE)</f>
        <v>High School Diploma</v>
      </c>
      <c r="C2585" s="33">
        <f t="shared" si="162"/>
        <v>12000</v>
      </c>
      <c r="D2585" s="32" t="str">
        <f>VLOOKUP(L2585,'Tables to Convert'!$E$3:$F$7,2,FALSE)</f>
        <v>White</v>
      </c>
      <c r="E2585" s="32" t="str">
        <f>VLOOKUP(M2585,'Tables to Convert'!$H$3:$I$5,2,FALSE)</f>
        <v>Male</v>
      </c>
      <c r="F2585" s="32" t="str">
        <f>VLOOKUP(N2585,'Tables to Convert'!$K$3:$L$8,2,FALSE)</f>
        <v>Illinois</v>
      </c>
      <c r="G2585" s="40">
        <f t="shared" si="163"/>
        <v>42</v>
      </c>
      <c r="H2585" s="34">
        <f t="shared" si="164"/>
        <v>8</v>
      </c>
      <c r="I2585" s="12">
        <v>40</v>
      </c>
      <c r="J2585" s="12">
        <v>42</v>
      </c>
      <c r="K2585" s="12">
        <v>39</v>
      </c>
      <c r="L2585" s="12">
        <v>1</v>
      </c>
      <c r="M2585" s="12">
        <v>1</v>
      </c>
      <c r="N2585" s="12">
        <v>33</v>
      </c>
      <c r="O2585" s="12">
        <v>8</v>
      </c>
      <c r="P2585" s="26">
        <v>12000</v>
      </c>
      <c r="Q2585" s="28">
        <v>186643275</v>
      </c>
      <c r="R2585"/>
      <c r="S2585"/>
    </row>
    <row r="2586" spans="1:19">
      <c r="A2586" s="31">
        <f t="shared" si="161"/>
        <v>45</v>
      </c>
      <c r="B2586" s="32" t="str">
        <f>VLOOKUP(K2586,'Tables to Convert'!$B$4:$C$19,2,FALSE)</f>
        <v>Some College</v>
      </c>
      <c r="C2586" s="33">
        <f t="shared" si="162"/>
        <v>75000</v>
      </c>
      <c r="D2586" s="32" t="str">
        <f>VLOOKUP(L2586,'Tables to Convert'!$E$3:$F$7,2,FALSE)</f>
        <v>Asian/PI</v>
      </c>
      <c r="E2586" s="32" t="str">
        <f>VLOOKUP(M2586,'Tables to Convert'!$H$3:$I$5,2,FALSE)</f>
        <v>Male</v>
      </c>
      <c r="F2586" s="32" t="str">
        <f>VLOOKUP(N2586,'Tables to Convert'!$K$3:$L$8,2,FALSE)</f>
        <v>Illinois</v>
      </c>
      <c r="G2586" s="40">
        <f t="shared" si="163"/>
        <v>60</v>
      </c>
      <c r="H2586" s="34">
        <f t="shared" si="164"/>
        <v>8</v>
      </c>
      <c r="I2586" s="12">
        <v>45</v>
      </c>
      <c r="J2586" s="12">
        <v>60</v>
      </c>
      <c r="K2586" s="12">
        <v>43</v>
      </c>
      <c r="L2586" s="12">
        <v>4</v>
      </c>
      <c r="M2586" s="12">
        <v>1</v>
      </c>
      <c r="N2586" s="12">
        <v>33</v>
      </c>
      <c r="O2586" s="12">
        <v>8</v>
      </c>
      <c r="P2586" s="26">
        <v>75000</v>
      </c>
      <c r="Q2586" s="28">
        <v>539408780</v>
      </c>
      <c r="R2586"/>
      <c r="S2586"/>
    </row>
    <row r="2587" spans="1:19">
      <c r="A2587" s="31">
        <f t="shared" si="161"/>
        <v>48</v>
      </c>
      <c r="B2587" s="32" t="str">
        <f>VLOOKUP(K2587,'Tables to Convert'!$B$4:$C$19,2,FALSE)</f>
        <v>Some College</v>
      </c>
      <c r="C2587" s="33">
        <f t="shared" si="162"/>
        <v>62000</v>
      </c>
      <c r="D2587" s="32" t="str">
        <f>VLOOKUP(L2587,'Tables to Convert'!$E$3:$F$7,2,FALSE)</f>
        <v>White</v>
      </c>
      <c r="E2587" s="32" t="str">
        <f>VLOOKUP(M2587,'Tables to Convert'!$H$3:$I$5,2,FALSE)</f>
        <v>Female</v>
      </c>
      <c r="F2587" s="32" t="str">
        <f>VLOOKUP(N2587,'Tables to Convert'!$K$3:$L$8,2,FALSE)</f>
        <v>Illinois</v>
      </c>
      <c r="G2587" s="40">
        <f t="shared" si="163"/>
        <v>43</v>
      </c>
      <c r="H2587" s="34">
        <f t="shared" si="164"/>
        <v>7</v>
      </c>
      <c r="I2587" s="12">
        <v>48</v>
      </c>
      <c r="J2587" s="12">
        <v>43</v>
      </c>
      <c r="K2587" s="12">
        <v>41</v>
      </c>
      <c r="L2587" s="12">
        <v>1</v>
      </c>
      <c r="M2587" s="12">
        <v>2</v>
      </c>
      <c r="N2587" s="12">
        <v>33</v>
      </c>
      <c r="O2587" s="12">
        <v>7</v>
      </c>
      <c r="P2587" s="26">
        <v>62000</v>
      </c>
      <c r="Q2587" s="28">
        <v>486256329</v>
      </c>
      <c r="R2587"/>
      <c r="S2587"/>
    </row>
    <row r="2588" spans="1:19">
      <c r="A2588" s="31">
        <f t="shared" si="161"/>
        <v>40</v>
      </c>
      <c r="B2588" s="32" t="str">
        <f>VLOOKUP(K2588,'Tables to Convert'!$B$4:$C$19,2,FALSE)</f>
        <v>Some College</v>
      </c>
      <c r="C2588" s="33">
        <f t="shared" si="162"/>
        <v>55000</v>
      </c>
      <c r="D2588" s="32" t="str">
        <f>VLOOKUP(L2588,'Tables to Convert'!$E$3:$F$7,2,FALSE)</f>
        <v>White</v>
      </c>
      <c r="E2588" s="32" t="str">
        <f>VLOOKUP(M2588,'Tables to Convert'!$H$3:$I$5,2,FALSE)</f>
        <v>Female</v>
      </c>
      <c r="F2588" s="32" t="str">
        <f>VLOOKUP(N2588,'Tables to Convert'!$K$3:$L$8,2,FALSE)</f>
        <v>Illinois</v>
      </c>
      <c r="G2588" s="40">
        <f t="shared" si="163"/>
        <v>28</v>
      </c>
      <c r="H2588" s="34">
        <f t="shared" si="164"/>
        <v>8</v>
      </c>
      <c r="I2588" s="12">
        <v>40</v>
      </c>
      <c r="J2588" s="12">
        <v>28</v>
      </c>
      <c r="K2588" s="12">
        <v>43</v>
      </c>
      <c r="L2588" s="12">
        <v>1</v>
      </c>
      <c r="M2588" s="12">
        <v>2</v>
      </c>
      <c r="N2588" s="12">
        <v>33</v>
      </c>
      <c r="O2588" s="12">
        <v>8</v>
      </c>
      <c r="P2588" s="26">
        <v>55000</v>
      </c>
      <c r="Q2588" s="28">
        <v>376162284</v>
      </c>
      <c r="R2588"/>
      <c r="S2588"/>
    </row>
    <row r="2589" spans="1:19">
      <c r="A2589" s="31">
        <f t="shared" si="161"/>
        <v>70</v>
      </c>
      <c r="B2589" s="32" t="str">
        <f>VLOOKUP(K2589,'Tables to Convert'!$B$4:$C$19,2,FALSE)</f>
        <v>Some College</v>
      </c>
      <c r="C2589" s="33">
        <f t="shared" si="162"/>
        <v>132000</v>
      </c>
      <c r="D2589" s="32" t="str">
        <f>VLOOKUP(L2589,'Tables to Convert'!$E$3:$F$7,2,FALSE)</f>
        <v>White</v>
      </c>
      <c r="E2589" s="32" t="str">
        <f>VLOOKUP(M2589,'Tables to Convert'!$H$3:$I$5,2,FALSE)</f>
        <v>Male</v>
      </c>
      <c r="F2589" s="32" t="str">
        <f>VLOOKUP(N2589,'Tables to Convert'!$K$3:$L$8,2,FALSE)</f>
        <v>Illinois</v>
      </c>
      <c r="G2589" s="40">
        <f t="shared" si="163"/>
        <v>28</v>
      </c>
      <c r="H2589" s="34">
        <f t="shared" si="164"/>
        <v>8</v>
      </c>
      <c r="I2589" s="12">
        <v>70</v>
      </c>
      <c r="J2589" s="12">
        <v>28</v>
      </c>
      <c r="K2589" s="12">
        <v>43</v>
      </c>
      <c r="L2589" s="12">
        <v>1</v>
      </c>
      <c r="M2589" s="12">
        <v>1</v>
      </c>
      <c r="N2589" s="12">
        <v>33</v>
      </c>
      <c r="O2589" s="12">
        <v>8</v>
      </c>
      <c r="P2589" s="26">
        <v>132000</v>
      </c>
      <c r="Q2589" s="28">
        <v>240116149</v>
      </c>
      <c r="R2589"/>
      <c r="S2589"/>
    </row>
    <row r="2590" spans="1:19">
      <c r="A2590" s="31">
        <f t="shared" si="161"/>
        <v>40</v>
      </c>
      <c r="B2590" s="32" t="str">
        <f>VLOOKUP(K2590,'Tables to Convert'!$B$4:$C$19,2,FALSE)</f>
        <v>Some College</v>
      </c>
      <c r="C2590" s="33">
        <f t="shared" si="162"/>
        <v>20000</v>
      </c>
      <c r="D2590" s="32" t="str">
        <f>VLOOKUP(L2590,'Tables to Convert'!$E$3:$F$7,2,FALSE)</f>
        <v>White</v>
      </c>
      <c r="E2590" s="32" t="str">
        <f>VLOOKUP(M2590,'Tables to Convert'!$H$3:$I$5,2,FALSE)</f>
        <v>Female</v>
      </c>
      <c r="F2590" s="32" t="str">
        <f>VLOOKUP(N2590,'Tables to Convert'!$K$3:$L$8,2,FALSE)</f>
        <v>Illinois</v>
      </c>
      <c r="G2590" s="40">
        <f t="shared" si="163"/>
        <v>37</v>
      </c>
      <c r="H2590" s="34">
        <f t="shared" si="164"/>
        <v>4</v>
      </c>
      <c r="I2590" s="12">
        <v>40</v>
      </c>
      <c r="J2590" s="12">
        <v>37</v>
      </c>
      <c r="K2590" s="12">
        <v>42</v>
      </c>
      <c r="L2590" s="12">
        <v>1</v>
      </c>
      <c r="M2590" s="12">
        <v>2</v>
      </c>
      <c r="N2590" s="12">
        <v>33</v>
      </c>
      <c r="O2590" s="12">
        <v>4</v>
      </c>
      <c r="P2590" s="26">
        <v>20000</v>
      </c>
      <c r="Q2590" s="28">
        <v>141431091</v>
      </c>
      <c r="R2590"/>
      <c r="S2590"/>
    </row>
    <row r="2591" spans="1:19">
      <c r="A2591" s="31">
        <f t="shared" si="161"/>
        <v>40</v>
      </c>
      <c r="B2591" s="32" t="str">
        <f>VLOOKUP(K2591,'Tables to Convert'!$B$4:$C$19,2,FALSE)</f>
        <v>Bachelors</v>
      </c>
      <c r="C2591" s="33">
        <f t="shared" si="162"/>
        <v>58000</v>
      </c>
      <c r="D2591" s="32" t="str">
        <f>VLOOKUP(L2591,'Tables to Convert'!$E$3:$F$7,2,FALSE)</f>
        <v>White</v>
      </c>
      <c r="E2591" s="32" t="str">
        <f>VLOOKUP(M2591,'Tables to Convert'!$H$3:$I$5,2,FALSE)</f>
        <v>Male</v>
      </c>
      <c r="F2591" s="32" t="str">
        <f>VLOOKUP(N2591,'Tables to Convert'!$K$3:$L$8,2,FALSE)</f>
        <v>Illinois</v>
      </c>
      <c r="G2591" s="40">
        <f t="shared" si="163"/>
        <v>31</v>
      </c>
      <c r="H2591" s="34">
        <f t="shared" si="164"/>
        <v>6</v>
      </c>
      <c r="I2591" s="12">
        <v>40</v>
      </c>
      <c r="J2591" s="12">
        <v>31</v>
      </c>
      <c r="K2591" s="12">
        <v>44</v>
      </c>
      <c r="L2591" s="12">
        <v>1</v>
      </c>
      <c r="M2591" s="12">
        <v>1</v>
      </c>
      <c r="N2591" s="12">
        <v>33</v>
      </c>
      <c r="O2591" s="12">
        <v>6</v>
      </c>
      <c r="P2591" s="26">
        <v>58000</v>
      </c>
      <c r="Q2591" s="28">
        <v>316339357</v>
      </c>
      <c r="R2591"/>
      <c r="S2591"/>
    </row>
    <row r="2592" spans="1:19">
      <c r="A2592" s="31">
        <f t="shared" si="161"/>
        <v>40</v>
      </c>
      <c r="B2592" s="32" t="str">
        <f>VLOOKUP(K2592,'Tables to Convert'!$B$4:$C$19,2,FALSE)</f>
        <v>Bachelors</v>
      </c>
      <c r="C2592" s="33">
        <f t="shared" si="162"/>
        <v>57000</v>
      </c>
      <c r="D2592" s="32" t="str">
        <f>VLOOKUP(L2592,'Tables to Convert'!$E$3:$F$7,2,FALSE)</f>
        <v>White</v>
      </c>
      <c r="E2592" s="32" t="str">
        <f>VLOOKUP(M2592,'Tables to Convert'!$H$3:$I$5,2,FALSE)</f>
        <v>Female</v>
      </c>
      <c r="F2592" s="32" t="str">
        <f>VLOOKUP(N2592,'Tables to Convert'!$K$3:$L$8,2,FALSE)</f>
        <v>Illinois</v>
      </c>
      <c r="G2592" s="40">
        <f t="shared" si="163"/>
        <v>32</v>
      </c>
      <c r="H2592" s="34">
        <f t="shared" si="164"/>
        <v>6</v>
      </c>
      <c r="I2592" s="12">
        <v>40</v>
      </c>
      <c r="J2592" s="12">
        <v>32</v>
      </c>
      <c r="K2592" s="12">
        <v>44</v>
      </c>
      <c r="L2592" s="12">
        <v>1</v>
      </c>
      <c r="M2592" s="12">
        <v>2</v>
      </c>
      <c r="N2592" s="12">
        <v>33</v>
      </c>
      <c r="O2592" s="12">
        <v>6</v>
      </c>
      <c r="P2592" s="26">
        <v>57000</v>
      </c>
      <c r="Q2592" s="28">
        <v>23366872</v>
      </c>
      <c r="R2592"/>
      <c r="S2592"/>
    </row>
    <row r="2593" spans="1:19">
      <c r="A2593" s="31">
        <f t="shared" si="161"/>
        <v>45</v>
      </c>
      <c r="B2593" s="32" t="str">
        <f>VLOOKUP(K2593,'Tables to Convert'!$B$4:$C$19,2,FALSE)</f>
        <v>Some College</v>
      </c>
      <c r="C2593" s="33">
        <f t="shared" si="162"/>
        <v>30000</v>
      </c>
      <c r="D2593" s="32" t="str">
        <f>VLOOKUP(L2593,'Tables to Convert'!$E$3:$F$7,2,FALSE)</f>
        <v>White</v>
      </c>
      <c r="E2593" s="32" t="str">
        <f>VLOOKUP(M2593,'Tables to Convert'!$H$3:$I$5,2,FALSE)</f>
        <v>Male</v>
      </c>
      <c r="F2593" s="32" t="str">
        <f>VLOOKUP(N2593,'Tables to Convert'!$K$3:$L$8,2,FALSE)</f>
        <v>Illinois</v>
      </c>
      <c r="G2593" s="40">
        <f t="shared" si="163"/>
        <v>41</v>
      </c>
      <c r="H2593" s="34">
        <f t="shared" si="164"/>
        <v>3</v>
      </c>
      <c r="I2593" s="12">
        <v>45</v>
      </c>
      <c r="J2593" s="12">
        <v>41</v>
      </c>
      <c r="K2593" s="12">
        <v>43</v>
      </c>
      <c r="L2593" s="12">
        <v>1</v>
      </c>
      <c r="M2593" s="12">
        <v>1</v>
      </c>
      <c r="N2593" s="12">
        <v>33</v>
      </c>
      <c r="O2593" s="12">
        <v>3</v>
      </c>
      <c r="P2593" s="26">
        <v>30000</v>
      </c>
      <c r="Q2593" s="28">
        <v>607250977</v>
      </c>
      <c r="R2593"/>
      <c r="S2593"/>
    </row>
    <row r="2594" spans="1:19">
      <c r="A2594" s="31">
        <f t="shared" si="161"/>
        <v>40</v>
      </c>
      <c r="B2594" s="32" t="str">
        <f>VLOOKUP(K2594,'Tables to Convert'!$B$4:$C$19,2,FALSE)</f>
        <v>Graduate School</v>
      </c>
      <c r="C2594" s="33">
        <f t="shared" si="162"/>
        <v>0</v>
      </c>
      <c r="D2594" s="32" t="str">
        <f>VLOOKUP(L2594,'Tables to Convert'!$E$3:$F$7,2,FALSE)</f>
        <v>White</v>
      </c>
      <c r="E2594" s="32" t="str">
        <f>VLOOKUP(M2594,'Tables to Convert'!$H$3:$I$5,2,FALSE)</f>
        <v>Male</v>
      </c>
      <c r="F2594" s="32" t="str">
        <f>VLOOKUP(N2594,'Tables to Convert'!$K$3:$L$8,2,FALSE)</f>
        <v>Illinois</v>
      </c>
      <c r="G2594" s="40">
        <f t="shared" si="163"/>
        <v>56</v>
      </c>
      <c r="H2594" s="34">
        <f t="shared" si="164"/>
        <v>3</v>
      </c>
      <c r="I2594" s="12">
        <v>40</v>
      </c>
      <c r="J2594" s="12">
        <v>56</v>
      </c>
      <c r="K2594" s="12">
        <v>45</v>
      </c>
      <c r="L2594" s="12">
        <v>1</v>
      </c>
      <c r="M2594" s="12">
        <v>1</v>
      </c>
      <c r="N2594" s="12">
        <v>33</v>
      </c>
      <c r="O2594" s="12">
        <v>3</v>
      </c>
      <c r="P2594" s="26">
        <v>0</v>
      </c>
      <c r="Q2594" s="28">
        <v>879077300</v>
      </c>
      <c r="R2594"/>
      <c r="S2594"/>
    </row>
    <row r="2595" spans="1:19">
      <c r="A2595" s="31">
        <f t="shared" si="161"/>
        <v>60</v>
      </c>
      <c r="B2595" s="32" t="str">
        <f>VLOOKUP(K2595,'Tables to Convert'!$B$4:$C$19,2,FALSE)</f>
        <v>Bachelors</v>
      </c>
      <c r="C2595" s="33">
        <f t="shared" si="162"/>
        <v>50000</v>
      </c>
      <c r="D2595" s="32" t="str">
        <f>VLOOKUP(L2595,'Tables to Convert'!$E$3:$F$7,2,FALSE)</f>
        <v>White</v>
      </c>
      <c r="E2595" s="32" t="str">
        <f>VLOOKUP(M2595,'Tables to Convert'!$H$3:$I$5,2,FALSE)</f>
        <v>Female</v>
      </c>
      <c r="F2595" s="32" t="str">
        <f>VLOOKUP(N2595,'Tables to Convert'!$K$3:$L$8,2,FALSE)</f>
        <v>Illinois</v>
      </c>
      <c r="G2595" s="40">
        <f t="shared" si="163"/>
        <v>52</v>
      </c>
      <c r="H2595" s="34">
        <f t="shared" si="164"/>
        <v>3</v>
      </c>
      <c r="I2595" s="12">
        <v>60</v>
      </c>
      <c r="J2595" s="12">
        <v>52</v>
      </c>
      <c r="K2595" s="12">
        <v>44</v>
      </c>
      <c r="L2595" s="12">
        <v>1</v>
      </c>
      <c r="M2595" s="12">
        <v>2</v>
      </c>
      <c r="N2595" s="12">
        <v>33</v>
      </c>
      <c r="O2595" s="12">
        <v>3</v>
      </c>
      <c r="P2595" s="26">
        <v>50000</v>
      </c>
      <c r="Q2595" s="28">
        <v>604171459</v>
      </c>
      <c r="R2595"/>
      <c r="S2595"/>
    </row>
    <row r="2596" spans="1:19">
      <c r="A2596" s="31">
        <f t="shared" si="161"/>
        <v>40</v>
      </c>
      <c r="B2596" s="32" t="str">
        <f>VLOOKUP(K2596,'Tables to Convert'!$B$4:$C$19,2,FALSE)</f>
        <v>Some College</v>
      </c>
      <c r="C2596" s="33">
        <f t="shared" si="162"/>
        <v>25000</v>
      </c>
      <c r="D2596" s="32" t="str">
        <f>VLOOKUP(L2596,'Tables to Convert'!$E$3:$F$7,2,FALSE)</f>
        <v>Asian/PI</v>
      </c>
      <c r="E2596" s="32" t="str">
        <f>VLOOKUP(M2596,'Tables to Convert'!$H$3:$I$5,2,FALSE)</f>
        <v>Female</v>
      </c>
      <c r="F2596" s="32" t="str">
        <f>VLOOKUP(N2596,'Tables to Convert'!$K$3:$L$8,2,FALSE)</f>
        <v>Illinois</v>
      </c>
      <c r="G2596" s="40">
        <f t="shared" si="163"/>
        <v>61</v>
      </c>
      <c r="H2596" s="34">
        <f t="shared" si="164"/>
        <v>8</v>
      </c>
      <c r="I2596" s="12">
        <v>40</v>
      </c>
      <c r="J2596" s="12">
        <v>61</v>
      </c>
      <c r="K2596" s="12">
        <v>43</v>
      </c>
      <c r="L2596" s="12">
        <v>4</v>
      </c>
      <c r="M2596" s="12">
        <v>2</v>
      </c>
      <c r="N2596" s="12">
        <v>33</v>
      </c>
      <c r="O2596" s="12">
        <v>8</v>
      </c>
      <c r="P2596" s="26">
        <v>25000</v>
      </c>
      <c r="Q2596" s="28">
        <v>601419564</v>
      </c>
      <c r="R2596"/>
      <c r="S2596"/>
    </row>
    <row r="2597" spans="1:19">
      <c r="A2597" s="31">
        <f t="shared" si="161"/>
        <v>40</v>
      </c>
      <c r="B2597" s="32" t="str">
        <f>VLOOKUP(K2597,'Tables to Convert'!$B$4:$C$19,2,FALSE)</f>
        <v>Some College</v>
      </c>
      <c r="C2597" s="33">
        <f t="shared" si="162"/>
        <v>25000</v>
      </c>
      <c r="D2597" s="32" t="str">
        <f>VLOOKUP(L2597,'Tables to Convert'!$E$3:$F$7,2,FALSE)</f>
        <v>Asian/PI</v>
      </c>
      <c r="E2597" s="32" t="str">
        <f>VLOOKUP(M2597,'Tables to Convert'!$H$3:$I$5,2,FALSE)</f>
        <v>Male</v>
      </c>
      <c r="F2597" s="32" t="str">
        <f>VLOOKUP(N2597,'Tables to Convert'!$K$3:$L$8,2,FALSE)</f>
        <v>Illinois</v>
      </c>
      <c r="G2597" s="40">
        <f t="shared" si="163"/>
        <v>29</v>
      </c>
      <c r="H2597" s="34">
        <f t="shared" si="164"/>
        <v>8</v>
      </c>
      <c r="I2597" s="12">
        <v>40</v>
      </c>
      <c r="J2597" s="12">
        <v>29</v>
      </c>
      <c r="K2597" s="12">
        <v>43</v>
      </c>
      <c r="L2597" s="12">
        <v>4</v>
      </c>
      <c r="M2597" s="12">
        <v>1</v>
      </c>
      <c r="N2597" s="12">
        <v>33</v>
      </c>
      <c r="O2597" s="12">
        <v>8</v>
      </c>
      <c r="P2597" s="26">
        <v>25000</v>
      </c>
      <c r="Q2597" s="28">
        <v>620716207</v>
      </c>
      <c r="R2597"/>
      <c r="S2597"/>
    </row>
    <row r="2598" spans="1:19">
      <c r="A2598" s="31">
        <f t="shared" si="161"/>
        <v>36</v>
      </c>
      <c r="B2598" s="32" t="str">
        <f>VLOOKUP(K2598,'Tables to Convert'!$B$4:$C$19,2,FALSE)</f>
        <v>Some College</v>
      </c>
      <c r="C2598" s="33">
        <f t="shared" si="162"/>
        <v>47000</v>
      </c>
      <c r="D2598" s="32" t="str">
        <f>VLOOKUP(L2598,'Tables to Convert'!$E$3:$F$7,2,FALSE)</f>
        <v>White</v>
      </c>
      <c r="E2598" s="32" t="str">
        <f>VLOOKUP(M2598,'Tables to Convert'!$H$3:$I$5,2,FALSE)</f>
        <v>Female</v>
      </c>
      <c r="F2598" s="32" t="str">
        <f>VLOOKUP(N2598,'Tables to Convert'!$K$3:$L$8,2,FALSE)</f>
        <v>Illinois</v>
      </c>
      <c r="G2598" s="40">
        <f t="shared" si="163"/>
        <v>39</v>
      </c>
      <c r="H2598" s="34">
        <f t="shared" si="164"/>
        <v>8</v>
      </c>
      <c r="I2598" s="12">
        <v>36</v>
      </c>
      <c r="J2598" s="12">
        <v>39</v>
      </c>
      <c r="K2598" s="12">
        <v>43</v>
      </c>
      <c r="L2598" s="12">
        <v>1</v>
      </c>
      <c r="M2598" s="12">
        <v>2</v>
      </c>
      <c r="N2598" s="12">
        <v>33</v>
      </c>
      <c r="O2598" s="12">
        <v>8</v>
      </c>
      <c r="P2598" s="26">
        <v>47000</v>
      </c>
      <c r="Q2598" s="28">
        <v>232698843</v>
      </c>
      <c r="R2598"/>
      <c r="S2598"/>
    </row>
    <row r="2599" spans="1:19">
      <c r="A2599" s="31">
        <f t="shared" si="161"/>
        <v>40</v>
      </c>
      <c r="B2599" s="32" t="str">
        <f>VLOOKUP(K2599,'Tables to Convert'!$B$4:$C$19,2,FALSE)</f>
        <v>Some College</v>
      </c>
      <c r="C2599" s="33">
        <f t="shared" si="162"/>
        <v>15000</v>
      </c>
      <c r="D2599" s="32" t="str">
        <f>VLOOKUP(L2599,'Tables to Convert'!$E$3:$F$7,2,FALSE)</f>
        <v>Black</v>
      </c>
      <c r="E2599" s="32" t="str">
        <f>VLOOKUP(M2599,'Tables to Convert'!$H$3:$I$5,2,FALSE)</f>
        <v>Female</v>
      </c>
      <c r="F2599" s="32" t="str">
        <f>VLOOKUP(N2599,'Tables to Convert'!$K$3:$L$8,2,FALSE)</f>
        <v>Illinois</v>
      </c>
      <c r="G2599" s="40">
        <f t="shared" si="163"/>
        <v>46</v>
      </c>
      <c r="H2599" s="34">
        <f t="shared" si="164"/>
        <v>8</v>
      </c>
      <c r="I2599" s="12">
        <v>40</v>
      </c>
      <c r="J2599" s="12">
        <v>46</v>
      </c>
      <c r="K2599" s="12">
        <v>40</v>
      </c>
      <c r="L2599" s="12">
        <v>2</v>
      </c>
      <c r="M2599" s="12">
        <v>2</v>
      </c>
      <c r="N2599" s="12">
        <v>33</v>
      </c>
      <c r="O2599" s="12">
        <v>8</v>
      </c>
      <c r="P2599" s="26">
        <v>15000</v>
      </c>
      <c r="Q2599" s="28">
        <v>379918924</v>
      </c>
      <c r="R2599"/>
      <c r="S2599"/>
    </row>
    <row r="2600" spans="1:19">
      <c r="A2600" s="31">
        <f t="shared" si="161"/>
        <v>45</v>
      </c>
      <c r="B2600" s="32" t="str">
        <f>VLOOKUP(K2600,'Tables to Convert'!$B$4:$C$19,2,FALSE)</f>
        <v>8th Grade or Less</v>
      </c>
      <c r="C2600" s="33">
        <f t="shared" si="162"/>
        <v>33000</v>
      </c>
      <c r="D2600" s="32" t="str">
        <f>VLOOKUP(L2600,'Tables to Convert'!$E$3:$F$7,2,FALSE)</f>
        <v>White</v>
      </c>
      <c r="E2600" s="32" t="str">
        <f>VLOOKUP(M2600,'Tables to Convert'!$H$3:$I$5,2,FALSE)</f>
        <v>Male</v>
      </c>
      <c r="F2600" s="32" t="str">
        <f>VLOOKUP(N2600,'Tables to Convert'!$K$3:$L$8,2,FALSE)</f>
        <v>Illinois</v>
      </c>
      <c r="G2600" s="40">
        <f t="shared" si="163"/>
        <v>38</v>
      </c>
      <c r="H2600" s="34">
        <f t="shared" si="164"/>
        <v>8</v>
      </c>
      <c r="I2600" s="12">
        <v>45</v>
      </c>
      <c r="J2600" s="12">
        <v>38</v>
      </c>
      <c r="K2600" s="12">
        <v>33</v>
      </c>
      <c r="L2600" s="12">
        <v>1</v>
      </c>
      <c r="M2600" s="12">
        <v>1</v>
      </c>
      <c r="N2600" s="12">
        <v>33</v>
      </c>
      <c r="O2600" s="12">
        <v>8</v>
      </c>
      <c r="P2600" s="26">
        <v>33000</v>
      </c>
      <c r="Q2600" s="28">
        <v>251596547</v>
      </c>
      <c r="R2600"/>
      <c r="S2600"/>
    </row>
    <row r="2601" spans="1:19">
      <c r="A2601" s="31">
        <f t="shared" si="161"/>
        <v>40</v>
      </c>
      <c r="B2601" s="32" t="str">
        <f>VLOOKUP(K2601,'Tables to Convert'!$B$4:$C$19,2,FALSE)</f>
        <v>8th Grade or Less</v>
      </c>
      <c r="C2601" s="33">
        <f t="shared" si="162"/>
        <v>25000</v>
      </c>
      <c r="D2601" s="32" t="str">
        <f>VLOOKUP(L2601,'Tables to Convert'!$E$3:$F$7,2,FALSE)</f>
        <v>White</v>
      </c>
      <c r="E2601" s="32" t="str">
        <f>VLOOKUP(M2601,'Tables to Convert'!$H$3:$I$5,2,FALSE)</f>
        <v>Male</v>
      </c>
      <c r="F2601" s="32" t="str">
        <f>VLOOKUP(N2601,'Tables to Convert'!$K$3:$L$8,2,FALSE)</f>
        <v>Illinois</v>
      </c>
      <c r="G2601" s="40">
        <f t="shared" si="163"/>
        <v>43</v>
      </c>
      <c r="H2601" s="34">
        <f t="shared" si="164"/>
        <v>8</v>
      </c>
      <c r="I2601" s="12">
        <v>40</v>
      </c>
      <c r="J2601" s="12">
        <v>43</v>
      </c>
      <c r="K2601" s="12">
        <v>33</v>
      </c>
      <c r="L2601" s="12">
        <v>1</v>
      </c>
      <c r="M2601" s="12">
        <v>1</v>
      </c>
      <c r="N2601" s="12">
        <v>33</v>
      </c>
      <c r="O2601" s="12">
        <v>8</v>
      </c>
      <c r="P2601" s="26">
        <v>25000</v>
      </c>
      <c r="Q2601" s="28">
        <v>864331326</v>
      </c>
      <c r="R2601"/>
      <c r="S2601"/>
    </row>
    <row r="2602" spans="1:19">
      <c r="A2602" s="31">
        <f t="shared" si="161"/>
        <v>40</v>
      </c>
      <c r="B2602" s="32" t="str">
        <f>VLOOKUP(K2602,'Tables to Convert'!$B$4:$C$19,2,FALSE)</f>
        <v>Some College</v>
      </c>
      <c r="C2602" s="33">
        <f t="shared" si="162"/>
        <v>19000</v>
      </c>
      <c r="D2602" s="32" t="str">
        <f>VLOOKUP(L2602,'Tables to Convert'!$E$3:$F$7,2,FALSE)</f>
        <v>White</v>
      </c>
      <c r="E2602" s="32" t="str">
        <f>VLOOKUP(M2602,'Tables to Convert'!$H$3:$I$5,2,FALSE)</f>
        <v>Female</v>
      </c>
      <c r="F2602" s="32" t="str">
        <f>VLOOKUP(N2602,'Tables to Convert'!$K$3:$L$8,2,FALSE)</f>
        <v>Illinois</v>
      </c>
      <c r="G2602" s="40">
        <f t="shared" si="163"/>
        <v>48</v>
      </c>
      <c r="H2602" s="34">
        <f t="shared" si="164"/>
        <v>8</v>
      </c>
      <c r="I2602" s="12">
        <v>40</v>
      </c>
      <c r="J2602" s="12">
        <v>48</v>
      </c>
      <c r="K2602" s="12">
        <v>40</v>
      </c>
      <c r="L2602" s="12">
        <v>1</v>
      </c>
      <c r="M2602" s="12">
        <v>2</v>
      </c>
      <c r="N2602" s="12">
        <v>33</v>
      </c>
      <c r="O2602" s="12">
        <v>8</v>
      </c>
      <c r="P2602" s="26">
        <v>19000</v>
      </c>
      <c r="Q2602" s="28">
        <v>657898255</v>
      </c>
      <c r="R2602"/>
      <c r="S2602"/>
    </row>
    <row r="2603" spans="1:19">
      <c r="A2603" s="31">
        <f t="shared" si="161"/>
        <v>50</v>
      </c>
      <c r="B2603" s="32" t="str">
        <f>VLOOKUP(K2603,'Tables to Convert'!$B$4:$C$19,2,FALSE)</f>
        <v>Some College</v>
      </c>
      <c r="C2603" s="33">
        <f t="shared" si="162"/>
        <v>40000</v>
      </c>
      <c r="D2603" s="32" t="str">
        <f>VLOOKUP(L2603,'Tables to Convert'!$E$3:$F$7,2,FALSE)</f>
        <v>White</v>
      </c>
      <c r="E2603" s="32" t="str">
        <f>VLOOKUP(M2603,'Tables to Convert'!$H$3:$I$5,2,FALSE)</f>
        <v>Male</v>
      </c>
      <c r="F2603" s="32" t="str">
        <f>VLOOKUP(N2603,'Tables to Convert'!$K$3:$L$8,2,FALSE)</f>
        <v>Illinois</v>
      </c>
      <c r="G2603" s="40">
        <f t="shared" si="163"/>
        <v>45</v>
      </c>
      <c r="H2603" s="34">
        <f t="shared" si="164"/>
        <v>8</v>
      </c>
      <c r="I2603" s="12">
        <v>50</v>
      </c>
      <c r="J2603" s="12">
        <v>45</v>
      </c>
      <c r="K2603" s="12">
        <v>40</v>
      </c>
      <c r="L2603" s="12">
        <v>1</v>
      </c>
      <c r="M2603" s="12">
        <v>1</v>
      </c>
      <c r="N2603" s="12">
        <v>33</v>
      </c>
      <c r="O2603" s="12">
        <v>8</v>
      </c>
      <c r="P2603" s="26">
        <v>40000</v>
      </c>
      <c r="Q2603" s="28">
        <v>966242378</v>
      </c>
      <c r="R2603"/>
      <c r="S2603"/>
    </row>
    <row r="2604" spans="1:19">
      <c r="A2604" s="31">
        <f t="shared" si="161"/>
        <v>35</v>
      </c>
      <c r="B2604" s="32" t="str">
        <f>VLOOKUP(K2604,'Tables to Convert'!$B$4:$C$19,2,FALSE)</f>
        <v>Bachelors</v>
      </c>
      <c r="C2604" s="33">
        <f t="shared" si="162"/>
        <v>51000</v>
      </c>
      <c r="D2604" s="32" t="str">
        <f>VLOOKUP(L2604,'Tables to Convert'!$E$3:$F$7,2,FALSE)</f>
        <v>Black</v>
      </c>
      <c r="E2604" s="32" t="str">
        <f>VLOOKUP(M2604,'Tables to Convert'!$H$3:$I$5,2,FALSE)</f>
        <v>Female</v>
      </c>
      <c r="F2604" s="32" t="str">
        <f>VLOOKUP(N2604,'Tables to Convert'!$K$3:$L$8,2,FALSE)</f>
        <v>Illinois</v>
      </c>
      <c r="G2604" s="40">
        <f t="shared" si="163"/>
        <v>51</v>
      </c>
      <c r="H2604" s="34">
        <f t="shared" si="164"/>
        <v>7</v>
      </c>
      <c r="I2604" s="12">
        <v>35</v>
      </c>
      <c r="J2604" s="12">
        <v>51</v>
      </c>
      <c r="K2604" s="12">
        <v>44</v>
      </c>
      <c r="L2604" s="12">
        <v>2</v>
      </c>
      <c r="M2604" s="12">
        <v>2</v>
      </c>
      <c r="N2604" s="12">
        <v>33</v>
      </c>
      <c r="O2604" s="12">
        <v>7</v>
      </c>
      <c r="P2604" s="26">
        <v>51000</v>
      </c>
      <c r="Q2604" s="28">
        <v>332613404</v>
      </c>
      <c r="R2604"/>
      <c r="S2604"/>
    </row>
    <row r="2605" spans="1:19">
      <c r="A2605" s="31">
        <f t="shared" si="161"/>
        <v>50</v>
      </c>
      <c r="B2605" s="32" t="str">
        <f>VLOOKUP(K2605,'Tables to Convert'!$B$4:$C$19,2,FALSE)</f>
        <v>Some College</v>
      </c>
      <c r="C2605" s="33">
        <f t="shared" si="162"/>
        <v>60000</v>
      </c>
      <c r="D2605" s="32" t="str">
        <f>VLOOKUP(L2605,'Tables to Convert'!$E$3:$F$7,2,FALSE)</f>
        <v>White</v>
      </c>
      <c r="E2605" s="32" t="str">
        <f>VLOOKUP(M2605,'Tables to Convert'!$H$3:$I$5,2,FALSE)</f>
        <v>Female</v>
      </c>
      <c r="F2605" s="32" t="str">
        <f>VLOOKUP(N2605,'Tables to Convert'!$K$3:$L$8,2,FALSE)</f>
        <v>Illinois</v>
      </c>
      <c r="G2605" s="40">
        <f t="shared" si="163"/>
        <v>31</v>
      </c>
      <c r="H2605" s="34">
        <f t="shared" si="164"/>
        <v>7</v>
      </c>
      <c r="I2605" s="12">
        <v>50</v>
      </c>
      <c r="J2605" s="12">
        <v>31</v>
      </c>
      <c r="K2605" s="12">
        <v>43</v>
      </c>
      <c r="L2605" s="12">
        <v>1</v>
      </c>
      <c r="M2605" s="12">
        <v>2</v>
      </c>
      <c r="N2605" s="12">
        <v>33</v>
      </c>
      <c r="O2605" s="12">
        <v>7</v>
      </c>
      <c r="P2605" s="26">
        <v>60000</v>
      </c>
      <c r="Q2605" s="28">
        <v>769059487</v>
      </c>
      <c r="R2605"/>
      <c r="S2605"/>
    </row>
    <row r="2606" spans="1:19">
      <c r="A2606" s="31">
        <f t="shared" si="161"/>
        <v>40</v>
      </c>
      <c r="B2606" s="32" t="str">
        <f>VLOOKUP(K2606,'Tables to Convert'!$B$4:$C$19,2,FALSE)</f>
        <v>Some College</v>
      </c>
      <c r="C2606" s="33">
        <f t="shared" si="162"/>
        <v>25000</v>
      </c>
      <c r="D2606" s="32" t="str">
        <f>VLOOKUP(L2606,'Tables to Convert'!$E$3:$F$7,2,FALSE)</f>
        <v>Asian/PI</v>
      </c>
      <c r="E2606" s="32" t="str">
        <f>VLOOKUP(M2606,'Tables to Convert'!$H$3:$I$5,2,FALSE)</f>
        <v>Male</v>
      </c>
      <c r="F2606" s="32" t="str">
        <f>VLOOKUP(N2606,'Tables to Convert'!$K$3:$L$8,2,FALSE)</f>
        <v>Illinois</v>
      </c>
      <c r="G2606" s="40">
        <f t="shared" si="163"/>
        <v>23</v>
      </c>
      <c r="H2606" s="34">
        <f t="shared" si="164"/>
        <v>4</v>
      </c>
      <c r="I2606" s="12">
        <v>40</v>
      </c>
      <c r="J2606" s="12">
        <v>23</v>
      </c>
      <c r="K2606" s="12">
        <v>43</v>
      </c>
      <c r="L2606" s="12">
        <v>4</v>
      </c>
      <c r="M2606" s="12">
        <v>1</v>
      </c>
      <c r="N2606" s="12">
        <v>33</v>
      </c>
      <c r="O2606" s="12">
        <v>4</v>
      </c>
      <c r="P2606" s="26">
        <v>25000</v>
      </c>
      <c r="Q2606" s="28">
        <v>307819354</v>
      </c>
      <c r="R2606"/>
      <c r="S2606"/>
    </row>
    <row r="2607" spans="1:19">
      <c r="A2607" s="31">
        <f t="shared" si="161"/>
        <v>40</v>
      </c>
      <c r="B2607" s="32" t="str">
        <f>VLOOKUP(K2607,'Tables to Convert'!$B$4:$C$19,2,FALSE)</f>
        <v>High School Diploma</v>
      </c>
      <c r="C2607" s="33">
        <f t="shared" si="162"/>
        <v>13000</v>
      </c>
      <c r="D2607" s="32" t="str">
        <f>VLOOKUP(L2607,'Tables to Convert'!$E$3:$F$7,2,FALSE)</f>
        <v>Asian/PI</v>
      </c>
      <c r="E2607" s="32" t="str">
        <f>VLOOKUP(M2607,'Tables to Convert'!$H$3:$I$5,2,FALSE)</f>
        <v>Male</v>
      </c>
      <c r="F2607" s="32" t="str">
        <f>VLOOKUP(N2607,'Tables to Convert'!$K$3:$L$8,2,FALSE)</f>
        <v>Illinois</v>
      </c>
      <c r="G2607" s="40">
        <f t="shared" si="163"/>
        <v>19</v>
      </c>
      <c r="H2607" s="34">
        <f t="shared" si="164"/>
        <v>1</v>
      </c>
      <c r="I2607" s="12">
        <v>40</v>
      </c>
      <c r="J2607" s="12">
        <v>19</v>
      </c>
      <c r="K2607" s="12">
        <v>39</v>
      </c>
      <c r="L2607" s="12">
        <v>4</v>
      </c>
      <c r="M2607" s="12">
        <v>1</v>
      </c>
      <c r="N2607" s="12">
        <v>33</v>
      </c>
      <c r="O2607" s="12">
        <v>1</v>
      </c>
      <c r="P2607" s="26">
        <v>13000</v>
      </c>
      <c r="Q2607" s="28">
        <v>167410306</v>
      </c>
      <c r="R2607"/>
      <c r="S2607"/>
    </row>
    <row r="2608" spans="1:19">
      <c r="A2608" s="31">
        <f t="shared" si="161"/>
        <v>40</v>
      </c>
      <c r="B2608" s="32" t="str">
        <f>VLOOKUP(K2608,'Tables to Convert'!$B$4:$C$19,2,FALSE)</f>
        <v>Some College</v>
      </c>
      <c r="C2608" s="33">
        <f t="shared" si="162"/>
        <v>3000</v>
      </c>
      <c r="D2608" s="32" t="str">
        <f>VLOOKUP(L2608,'Tables to Convert'!$E$3:$F$7,2,FALSE)</f>
        <v>Black</v>
      </c>
      <c r="E2608" s="32" t="str">
        <f>VLOOKUP(M2608,'Tables to Convert'!$H$3:$I$5,2,FALSE)</f>
        <v>Male</v>
      </c>
      <c r="F2608" s="32" t="str">
        <f>VLOOKUP(N2608,'Tables to Convert'!$K$3:$L$8,2,FALSE)</f>
        <v>Illinois</v>
      </c>
      <c r="G2608" s="40">
        <f t="shared" si="163"/>
        <v>24</v>
      </c>
      <c r="H2608" s="34">
        <f t="shared" si="164"/>
        <v>4</v>
      </c>
      <c r="I2608" s="12">
        <v>40</v>
      </c>
      <c r="J2608" s="12">
        <v>24</v>
      </c>
      <c r="K2608" s="12">
        <v>40</v>
      </c>
      <c r="L2608" s="12">
        <v>2</v>
      </c>
      <c r="M2608" s="12">
        <v>1</v>
      </c>
      <c r="N2608" s="12">
        <v>33</v>
      </c>
      <c r="O2608" s="12">
        <v>4</v>
      </c>
      <c r="P2608" s="26">
        <v>3000</v>
      </c>
      <c r="Q2608" s="28">
        <v>334455059</v>
      </c>
      <c r="R2608"/>
      <c r="S2608"/>
    </row>
    <row r="2609" spans="1:19">
      <c r="A2609" s="31">
        <f t="shared" si="161"/>
        <v>60</v>
      </c>
      <c r="B2609" s="32" t="str">
        <f>VLOOKUP(K2609,'Tables to Convert'!$B$4:$C$19,2,FALSE)</f>
        <v>Some College</v>
      </c>
      <c r="C2609" s="33">
        <f t="shared" si="162"/>
        <v>97000</v>
      </c>
      <c r="D2609" s="32" t="str">
        <f>VLOOKUP(L2609,'Tables to Convert'!$E$3:$F$7,2,FALSE)</f>
        <v>White</v>
      </c>
      <c r="E2609" s="32" t="str">
        <f>VLOOKUP(M2609,'Tables to Convert'!$H$3:$I$5,2,FALSE)</f>
        <v>Male</v>
      </c>
      <c r="F2609" s="32" t="str">
        <f>VLOOKUP(N2609,'Tables to Convert'!$K$3:$L$8,2,FALSE)</f>
        <v>Illinois</v>
      </c>
      <c r="G2609" s="40">
        <f t="shared" si="163"/>
        <v>50</v>
      </c>
      <c r="H2609" s="34">
        <f t="shared" si="164"/>
        <v>5</v>
      </c>
      <c r="I2609" s="12">
        <v>60</v>
      </c>
      <c r="J2609" s="12">
        <v>50</v>
      </c>
      <c r="K2609" s="12">
        <v>43</v>
      </c>
      <c r="L2609" s="12">
        <v>1</v>
      </c>
      <c r="M2609" s="12">
        <v>1</v>
      </c>
      <c r="N2609" s="12">
        <v>33</v>
      </c>
      <c r="O2609" s="12">
        <v>5</v>
      </c>
      <c r="P2609" s="26">
        <v>97000</v>
      </c>
      <c r="Q2609" s="28">
        <v>57289066</v>
      </c>
      <c r="R2609"/>
      <c r="S2609"/>
    </row>
    <row r="2610" spans="1:19">
      <c r="A2610" s="31">
        <f t="shared" si="161"/>
        <v>45</v>
      </c>
      <c r="B2610" s="32" t="str">
        <f>VLOOKUP(K2610,'Tables to Convert'!$B$4:$C$19,2,FALSE)</f>
        <v>High School Diploma</v>
      </c>
      <c r="C2610" s="33">
        <f t="shared" si="162"/>
        <v>42000</v>
      </c>
      <c r="D2610" s="32" t="str">
        <f>VLOOKUP(L2610,'Tables to Convert'!$E$3:$F$7,2,FALSE)</f>
        <v>White</v>
      </c>
      <c r="E2610" s="32" t="str">
        <f>VLOOKUP(M2610,'Tables to Convert'!$H$3:$I$5,2,FALSE)</f>
        <v>Female</v>
      </c>
      <c r="F2610" s="32" t="str">
        <f>VLOOKUP(N2610,'Tables to Convert'!$K$3:$L$8,2,FALSE)</f>
        <v>Illinois</v>
      </c>
      <c r="G2610" s="40">
        <f t="shared" si="163"/>
        <v>58</v>
      </c>
      <c r="H2610" s="34">
        <f t="shared" si="164"/>
        <v>5</v>
      </c>
      <c r="I2610" s="12">
        <v>45</v>
      </c>
      <c r="J2610" s="12">
        <v>58</v>
      </c>
      <c r="K2610" s="12">
        <v>39</v>
      </c>
      <c r="L2610" s="12">
        <v>1</v>
      </c>
      <c r="M2610" s="12">
        <v>2</v>
      </c>
      <c r="N2610" s="12">
        <v>33</v>
      </c>
      <c r="O2610" s="12">
        <v>5</v>
      </c>
      <c r="P2610" s="26">
        <v>42000</v>
      </c>
      <c r="Q2610" s="28">
        <v>16365294</v>
      </c>
      <c r="R2610"/>
      <c r="S2610"/>
    </row>
    <row r="2611" spans="1:19">
      <c r="A2611" s="31">
        <f t="shared" si="161"/>
        <v>45</v>
      </c>
      <c r="B2611" s="32" t="str">
        <f>VLOOKUP(K2611,'Tables to Convert'!$B$4:$C$19,2,FALSE)</f>
        <v>Some College</v>
      </c>
      <c r="C2611" s="33">
        <f t="shared" si="162"/>
        <v>33000</v>
      </c>
      <c r="D2611" s="32" t="str">
        <f>VLOOKUP(L2611,'Tables to Convert'!$E$3:$F$7,2,FALSE)</f>
        <v>White</v>
      </c>
      <c r="E2611" s="32" t="str">
        <f>VLOOKUP(M2611,'Tables to Convert'!$H$3:$I$5,2,FALSE)</f>
        <v>Female</v>
      </c>
      <c r="F2611" s="32" t="str">
        <f>VLOOKUP(N2611,'Tables to Convert'!$K$3:$L$8,2,FALSE)</f>
        <v>Illinois</v>
      </c>
      <c r="G2611" s="40">
        <f t="shared" si="163"/>
        <v>54</v>
      </c>
      <c r="H2611" s="34">
        <f t="shared" si="164"/>
        <v>3</v>
      </c>
      <c r="I2611" s="12">
        <v>45</v>
      </c>
      <c r="J2611" s="12">
        <v>54</v>
      </c>
      <c r="K2611" s="12">
        <v>40</v>
      </c>
      <c r="L2611" s="12">
        <v>1</v>
      </c>
      <c r="M2611" s="12">
        <v>2</v>
      </c>
      <c r="N2611" s="12">
        <v>33</v>
      </c>
      <c r="O2611" s="12">
        <v>3</v>
      </c>
      <c r="P2611" s="26">
        <v>33000</v>
      </c>
      <c r="Q2611" s="28">
        <v>675085939</v>
      </c>
      <c r="R2611"/>
      <c r="S2611"/>
    </row>
    <row r="2612" spans="1:19">
      <c r="A2612" s="31">
        <f t="shared" si="161"/>
        <v>50</v>
      </c>
      <c r="B2612" s="32" t="str">
        <f>VLOOKUP(K2612,'Tables to Convert'!$B$4:$C$19,2,FALSE)</f>
        <v>Some College</v>
      </c>
      <c r="C2612" s="33">
        <f t="shared" si="162"/>
        <v>55000</v>
      </c>
      <c r="D2612" s="32" t="str">
        <f>VLOOKUP(L2612,'Tables to Convert'!$E$3:$F$7,2,FALSE)</f>
        <v>White</v>
      </c>
      <c r="E2612" s="32" t="str">
        <f>VLOOKUP(M2612,'Tables to Convert'!$H$3:$I$5,2,FALSE)</f>
        <v>Male</v>
      </c>
      <c r="F2612" s="32" t="str">
        <f>VLOOKUP(N2612,'Tables to Convert'!$K$3:$L$8,2,FALSE)</f>
        <v>Illinois</v>
      </c>
      <c r="G2612" s="40">
        <f t="shared" si="163"/>
        <v>37</v>
      </c>
      <c r="H2612" s="34">
        <f t="shared" si="164"/>
        <v>4</v>
      </c>
      <c r="I2612" s="12">
        <v>50</v>
      </c>
      <c r="J2612" s="12">
        <v>37</v>
      </c>
      <c r="K2612" s="12">
        <v>43</v>
      </c>
      <c r="L2612" s="12">
        <v>1</v>
      </c>
      <c r="M2612" s="12">
        <v>1</v>
      </c>
      <c r="N2612" s="12">
        <v>33</v>
      </c>
      <c r="O2612" s="12">
        <v>4</v>
      </c>
      <c r="P2612" s="26">
        <v>55000</v>
      </c>
      <c r="Q2612" s="28">
        <v>330716628</v>
      </c>
      <c r="R2612"/>
      <c r="S2612"/>
    </row>
    <row r="2613" spans="1:19">
      <c r="A2613" s="31">
        <f t="shared" si="161"/>
        <v>55</v>
      </c>
      <c r="B2613" s="32" t="str">
        <f>VLOOKUP(K2613,'Tables to Convert'!$B$4:$C$19,2,FALSE)</f>
        <v>Bachelors</v>
      </c>
      <c r="C2613" s="33">
        <f t="shared" si="162"/>
        <v>79000</v>
      </c>
      <c r="D2613" s="32" t="str">
        <f>VLOOKUP(L2613,'Tables to Convert'!$E$3:$F$7,2,FALSE)</f>
        <v>White</v>
      </c>
      <c r="E2613" s="32" t="str">
        <f>VLOOKUP(M2613,'Tables to Convert'!$H$3:$I$5,2,FALSE)</f>
        <v>Male</v>
      </c>
      <c r="F2613" s="32" t="str">
        <f>VLOOKUP(N2613,'Tables to Convert'!$K$3:$L$8,2,FALSE)</f>
        <v>Illinois</v>
      </c>
      <c r="G2613" s="40">
        <f t="shared" si="163"/>
        <v>45</v>
      </c>
      <c r="H2613" s="34">
        <f t="shared" si="164"/>
        <v>4</v>
      </c>
      <c r="I2613" s="12">
        <v>55</v>
      </c>
      <c r="J2613" s="12">
        <v>45</v>
      </c>
      <c r="K2613" s="12">
        <v>44</v>
      </c>
      <c r="L2613" s="12">
        <v>1</v>
      </c>
      <c r="M2613" s="12">
        <v>1</v>
      </c>
      <c r="N2613" s="12">
        <v>33</v>
      </c>
      <c r="O2613" s="12">
        <v>4</v>
      </c>
      <c r="P2613" s="26">
        <v>79000</v>
      </c>
      <c r="Q2613" s="28">
        <v>318067338</v>
      </c>
      <c r="R2613"/>
      <c r="S2613"/>
    </row>
    <row r="2614" spans="1:19">
      <c r="A2614" s="31">
        <f t="shared" si="161"/>
        <v>45</v>
      </c>
      <c r="B2614" s="32" t="str">
        <f>VLOOKUP(K2614,'Tables to Convert'!$B$4:$C$19,2,FALSE)</f>
        <v>Some College</v>
      </c>
      <c r="C2614" s="33">
        <f t="shared" si="162"/>
        <v>28000</v>
      </c>
      <c r="D2614" s="32" t="str">
        <f>VLOOKUP(L2614,'Tables to Convert'!$E$3:$F$7,2,FALSE)</f>
        <v>White</v>
      </c>
      <c r="E2614" s="32" t="str">
        <f>VLOOKUP(M2614,'Tables to Convert'!$H$3:$I$5,2,FALSE)</f>
        <v>Female</v>
      </c>
      <c r="F2614" s="32" t="str">
        <f>VLOOKUP(N2614,'Tables to Convert'!$K$3:$L$8,2,FALSE)</f>
        <v>Illinois</v>
      </c>
      <c r="G2614" s="40">
        <f t="shared" si="163"/>
        <v>43</v>
      </c>
      <c r="H2614" s="34">
        <f t="shared" si="164"/>
        <v>4</v>
      </c>
      <c r="I2614" s="12">
        <v>45</v>
      </c>
      <c r="J2614" s="12">
        <v>43</v>
      </c>
      <c r="K2614" s="12">
        <v>40</v>
      </c>
      <c r="L2614" s="12">
        <v>1</v>
      </c>
      <c r="M2614" s="12">
        <v>2</v>
      </c>
      <c r="N2614" s="12">
        <v>33</v>
      </c>
      <c r="O2614" s="12">
        <v>4</v>
      </c>
      <c r="P2614" s="26">
        <v>28000</v>
      </c>
      <c r="Q2614" s="28">
        <v>943091663</v>
      </c>
      <c r="R2614"/>
      <c r="S2614"/>
    </row>
    <row r="2615" spans="1:19">
      <c r="A2615" s="31">
        <f t="shared" si="161"/>
        <v>40</v>
      </c>
      <c r="B2615" s="32" t="str">
        <f>VLOOKUP(K2615,'Tables to Convert'!$B$4:$C$19,2,FALSE)</f>
        <v>Graduate School</v>
      </c>
      <c r="C2615" s="33">
        <f t="shared" si="162"/>
        <v>23000</v>
      </c>
      <c r="D2615" s="32" t="str">
        <f>VLOOKUP(L2615,'Tables to Convert'!$E$3:$F$7,2,FALSE)</f>
        <v>White</v>
      </c>
      <c r="E2615" s="32" t="str">
        <f>VLOOKUP(M2615,'Tables to Convert'!$H$3:$I$5,2,FALSE)</f>
        <v>Female</v>
      </c>
      <c r="F2615" s="32" t="str">
        <f>VLOOKUP(N2615,'Tables to Convert'!$K$3:$L$8,2,FALSE)</f>
        <v>Illinois</v>
      </c>
      <c r="G2615" s="40">
        <f t="shared" si="163"/>
        <v>29</v>
      </c>
      <c r="H2615" s="34">
        <f t="shared" si="164"/>
        <v>4</v>
      </c>
      <c r="I2615" s="12">
        <v>40</v>
      </c>
      <c r="J2615" s="12">
        <v>29</v>
      </c>
      <c r="K2615" s="12">
        <v>45</v>
      </c>
      <c r="L2615" s="12">
        <v>1</v>
      </c>
      <c r="M2615" s="12">
        <v>2</v>
      </c>
      <c r="N2615" s="12">
        <v>33</v>
      </c>
      <c r="O2615" s="12">
        <v>4</v>
      </c>
      <c r="P2615" s="26">
        <v>23000</v>
      </c>
      <c r="Q2615" s="28">
        <v>982066028</v>
      </c>
      <c r="R2615"/>
      <c r="S2615"/>
    </row>
    <row r="2616" spans="1:19">
      <c r="A2616" s="31">
        <f t="shared" si="161"/>
        <v>40</v>
      </c>
      <c r="B2616" s="32" t="str">
        <f>VLOOKUP(K2616,'Tables to Convert'!$B$4:$C$19,2,FALSE)</f>
        <v>Bachelors</v>
      </c>
      <c r="C2616" s="33">
        <f t="shared" si="162"/>
        <v>150000</v>
      </c>
      <c r="D2616" s="32" t="str">
        <f>VLOOKUP(L2616,'Tables to Convert'!$E$3:$F$7,2,FALSE)</f>
        <v>White</v>
      </c>
      <c r="E2616" s="32" t="str">
        <f>VLOOKUP(M2616,'Tables to Convert'!$H$3:$I$5,2,FALSE)</f>
        <v>Male</v>
      </c>
      <c r="F2616" s="32" t="str">
        <f>VLOOKUP(N2616,'Tables to Convert'!$K$3:$L$8,2,FALSE)</f>
        <v>Illinois</v>
      </c>
      <c r="G2616" s="40">
        <f t="shared" si="163"/>
        <v>32</v>
      </c>
      <c r="H2616" s="34">
        <f t="shared" si="164"/>
        <v>4</v>
      </c>
      <c r="I2616" s="12">
        <v>40</v>
      </c>
      <c r="J2616" s="12">
        <v>32</v>
      </c>
      <c r="K2616" s="12">
        <v>44</v>
      </c>
      <c r="L2616" s="12">
        <v>1</v>
      </c>
      <c r="M2616" s="12">
        <v>1</v>
      </c>
      <c r="N2616" s="12">
        <v>33</v>
      </c>
      <c r="O2616" s="12">
        <v>4</v>
      </c>
      <c r="P2616" s="26">
        <v>150000</v>
      </c>
      <c r="Q2616" s="28">
        <v>127989922</v>
      </c>
      <c r="R2616"/>
      <c r="S2616"/>
    </row>
    <row r="2617" spans="1:19">
      <c r="A2617" s="31">
        <f t="shared" si="161"/>
        <v>40</v>
      </c>
      <c r="B2617" s="32" t="str">
        <f>VLOOKUP(K2617,'Tables to Convert'!$B$4:$C$19,2,FALSE)</f>
        <v>Bachelors</v>
      </c>
      <c r="C2617" s="33">
        <f t="shared" si="162"/>
        <v>26000</v>
      </c>
      <c r="D2617" s="32" t="str">
        <f>VLOOKUP(L2617,'Tables to Convert'!$E$3:$F$7,2,FALSE)</f>
        <v>Asian/PI</v>
      </c>
      <c r="E2617" s="32" t="str">
        <f>VLOOKUP(M2617,'Tables to Convert'!$H$3:$I$5,2,FALSE)</f>
        <v>Female</v>
      </c>
      <c r="F2617" s="32" t="str">
        <f>VLOOKUP(N2617,'Tables to Convert'!$K$3:$L$8,2,FALSE)</f>
        <v>Illinois</v>
      </c>
      <c r="G2617" s="40">
        <f t="shared" si="163"/>
        <v>25</v>
      </c>
      <c r="H2617" s="34">
        <f t="shared" si="164"/>
        <v>5</v>
      </c>
      <c r="I2617" s="12">
        <v>40</v>
      </c>
      <c r="J2617" s="12">
        <v>25</v>
      </c>
      <c r="K2617" s="12">
        <v>44</v>
      </c>
      <c r="L2617" s="12">
        <v>4</v>
      </c>
      <c r="M2617" s="12">
        <v>2</v>
      </c>
      <c r="N2617" s="12">
        <v>33</v>
      </c>
      <c r="O2617" s="12">
        <v>5</v>
      </c>
      <c r="P2617" s="26">
        <v>26000</v>
      </c>
      <c r="Q2617" s="28">
        <v>784208857</v>
      </c>
      <c r="R2617"/>
      <c r="S2617"/>
    </row>
    <row r="2618" spans="1:19">
      <c r="A2618" s="31">
        <f t="shared" si="161"/>
        <v>40</v>
      </c>
      <c r="B2618" s="32" t="str">
        <f>VLOOKUP(K2618,'Tables to Convert'!$B$4:$C$19,2,FALSE)</f>
        <v>High School Diploma</v>
      </c>
      <c r="C2618" s="33">
        <f t="shared" si="162"/>
        <v>28000</v>
      </c>
      <c r="D2618" s="32" t="str">
        <f>VLOOKUP(L2618,'Tables to Convert'!$E$3:$F$7,2,FALSE)</f>
        <v>White</v>
      </c>
      <c r="E2618" s="32" t="str">
        <f>VLOOKUP(M2618,'Tables to Convert'!$H$3:$I$5,2,FALSE)</f>
        <v>Female</v>
      </c>
      <c r="F2618" s="32" t="str">
        <f>VLOOKUP(N2618,'Tables to Convert'!$K$3:$L$8,2,FALSE)</f>
        <v>Illinois</v>
      </c>
      <c r="G2618" s="40">
        <f t="shared" si="163"/>
        <v>46</v>
      </c>
      <c r="H2618" s="34">
        <f t="shared" si="164"/>
        <v>6</v>
      </c>
      <c r="I2618" s="12">
        <v>40</v>
      </c>
      <c r="J2618" s="12">
        <v>46</v>
      </c>
      <c r="K2618" s="12">
        <v>39</v>
      </c>
      <c r="L2618" s="12">
        <v>1</v>
      </c>
      <c r="M2618" s="12">
        <v>2</v>
      </c>
      <c r="N2618" s="12">
        <v>33</v>
      </c>
      <c r="O2618" s="12">
        <v>6</v>
      </c>
      <c r="P2618" s="26">
        <v>28000</v>
      </c>
      <c r="Q2618" s="28">
        <v>834258043</v>
      </c>
      <c r="R2618"/>
      <c r="S2618"/>
    </row>
    <row r="2619" spans="1:19">
      <c r="A2619" s="31">
        <f t="shared" si="161"/>
        <v>40</v>
      </c>
      <c r="B2619" s="32" t="str">
        <f>VLOOKUP(K2619,'Tables to Convert'!$B$4:$C$19,2,FALSE)</f>
        <v>11th Grade</v>
      </c>
      <c r="C2619" s="33">
        <f t="shared" si="162"/>
        <v>15000</v>
      </c>
      <c r="D2619" s="32" t="str">
        <f>VLOOKUP(L2619,'Tables to Convert'!$E$3:$F$7,2,FALSE)</f>
        <v>White</v>
      </c>
      <c r="E2619" s="32" t="str">
        <f>VLOOKUP(M2619,'Tables to Convert'!$H$3:$I$5,2,FALSE)</f>
        <v>Male</v>
      </c>
      <c r="F2619" s="32" t="str">
        <f>VLOOKUP(N2619,'Tables to Convert'!$K$3:$L$8,2,FALSE)</f>
        <v>Illinois</v>
      </c>
      <c r="G2619" s="40">
        <f t="shared" si="163"/>
        <v>18</v>
      </c>
      <c r="H2619" s="34">
        <f t="shared" si="164"/>
        <v>0</v>
      </c>
      <c r="I2619" s="12">
        <v>40</v>
      </c>
      <c r="J2619" s="12">
        <v>18</v>
      </c>
      <c r="K2619" s="12">
        <v>37</v>
      </c>
      <c r="L2619" s="12">
        <v>1</v>
      </c>
      <c r="M2619" s="12">
        <v>1</v>
      </c>
      <c r="N2619" s="12">
        <v>33</v>
      </c>
      <c r="O2619" s="12">
        <v>0</v>
      </c>
      <c r="P2619" s="26">
        <v>15000</v>
      </c>
      <c r="Q2619" s="28">
        <v>676079136</v>
      </c>
      <c r="R2619"/>
      <c r="S2619"/>
    </row>
    <row r="2620" spans="1:19">
      <c r="A2620" s="31">
        <f t="shared" si="161"/>
        <v>40</v>
      </c>
      <c r="B2620" s="32" t="str">
        <f>VLOOKUP(K2620,'Tables to Convert'!$B$4:$C$19,2,FALSE)</f>
        <v>High School Diploma</v>
      </c>
      <c r="C2620" s="33">
        <f t="shared" si="162"/>
        <v>50000</v>
      </c>
      <c r="D2620" s="32" t="str">
        <f>VLOOKUP(L2620,'Tables to Convert'!$E$3:$F$7,2,FALSE)</f>
        <v>White</v>
      </c>
      <c r="E2620" s="32" t="str">
        <f>VLOOKUP(M2620,'Tables to Convert'!$H$3:$I$5,2,FALSE)</f>
        <v>Male</v>
      </c>
      <c r="F2620" s="32" t="str">
        <f>VLOOKUP(N2620,'Tables to Convert'!$K$3:$L$8,2,FALSE)</f>
        <v>Illinois</v>
      </c>
      <c r="G2620" s="40">
        <f t="shared" si="163"/>
        <v>41</v>
      </c>
      <c r="H2620" s="34">
        <f t="shared" si="164"/>
        <v>4</v>
      </c>
      <c r="I2620" s="12">
        <v>40</v>
      </c>
      <c r="J2620" s="12">
        <v>41</v>
      </c>
      <c r="K2620" s="12">
        <v>39</v>
      </c>
      <c r="L2620" s="12">
        <v>1</v>
      </c>
      <c r="M2620" s="12">
        <v>1</v>
      </c>
      <c r="N2620" s="12">
        <v>33</v>
      </c>
      <c r="O2620" s="12">
        <v>4</v>
      </c>
      <c r="P2620" s="26">
        <v>50000</v>
      </c>
      <c r="Q2620" s="28">
        <v>446253990</v>
      </c>
      <c r="R2620"/>
      <c r="S2620"/>
    </row>
    <row r="2621" spans="1:19">
      <c r="A2621" s="31">
        <f t="shared" si="161"/>
        <v>40</v>
      </c>
      <c r="B2621" s="32" t="str">
        <f>VLOOKUP(K2621,'Tables to Convert'!$B$4:$C$19,2,FALSE)</f>
        <v>High School Diploma</v>
      </c>
      <c r="C2621" s="33">
        <f t="shared" si="162"/>
        <v>20000</v>
      </c>
      <c r="D2621" s="32" t="str">
        <f>VLOOKUP(L2621,'Tables to Convert'!$E$3:$F$7,2,FALSE)</f>
        <v>White</v>
      </c>
      <c r="E2621" s="32" t="str">
        <f>VLOOKUP(M2621,'Tables to Convert'!$H$3:$I$5,2,FALSE)</f>
        <v>Male</v>
      </c>
      <c r="F2621" s="32" t="str">
        <f>VLOOKUP(N2621,'Tables to Convert'!$K$3:$L$8,2,FALSE)</f>
        <v>Illinois</v>
      </c>
      <c r="G2621" s="40">
        <f t="shared" si="163"/>
        <v>19</v>
      </c>
      <c r="H2621" s="34">
        <f t="shared" si="164"/>
        <v>1</v>
      </c>
      <c r="I2621" s="12">
        <v>40</v>
      </c>
      <c r="J2621" s="12">
        <v>19</v>
      </c>
      <c r="K2621" s="12">
        <v>39</v>
      </c>
      <c r="L2621" s="12">
        <v>1</v>
      </c>
      <c r="M2621" s="12">
        <v>1</v>
      </c>
      <c r="N2621" s="12">
        <v>33</v>
      </c>
      <c r="O2621" s="12">
        <v>1</v>
      </c>
      <c r="P2621" s="26">
        <v>20000</v>
      </c>
      <c r="Q2621" s="28">
        <v>924637888</v>
      </c>
      <c r="R2621"/>
      <c r="S2621"/>
    </row>
    <row r="2622" spans="1:19">
      <c r="A2622" s="31">
        <f t="shared" si="161"/>
        <v>40</v>
      </c>
      <c r="B2622" s="32" t="str">
        <f>VLOOKUP(K2622,'Tables to Convert'!$B$4:$C$19,2,FALSE)</f>
        <v>Some College</v>
      </c>
      <c r="C2622" s="33">
        <f t="shared" si="162"/>
        <v>30900</v>
      </c>
      <c r="D2622" s="32" t="str">
        <f>VLOOKUP(L2622,'Tables to Convert'!$E$3:$F$7,2,FALSE)</f>
        <v>White</v>
      </c>
      <c r="E2622" s="32" t="str">
        <f>VLOOKUP(M2622,'Tables to Convert'!$H$3:$I$5,2,FALSE)</f>
        <v>Male</v>
      </c>
      <c r="F2622" s="32" t="str">
        <f>VLOOKUP(N2622,'Tables to Convert'!$K$3:$L$8,2,FALSE)</f>
        <v>Illinois</v>
      </c>
      <c r="G2622" s="40">
        <f t="shared" si="163"/>
        <v>63</v>
      </c>
      <c r="H2622" s="34">
        <f t="shared" si="164"/>
        <v>6</v>
      </c>
      <c r="I2622" s="12">
        <v>40</v>
      </c>
      <c r="J2622" s="12">
        <v>63</v>
      </c>
      <c r="K2622" s="12">
        <v>40</v>
      </c>
      <c r="L2622" s="12">
        <v>1</v>
      </c>
      <c r="M2622" s="12">
        <v>1</v>
      </c>
      <c r="N2622" s="12">
        <v>33</v>
      </c>
      <c r="O2622" s="12">
        <v>6</v>
      </c>
      <c r="P2622" s="26">
        <v>30900</v>
      </c>
      <c r="Q2622" s="28">
        <v>286908335</v>
      </c>
      <c r="R2622"/>
      <c r="S2622"/>
    </row>
    <row r="2623" spans="1:19">
      <c r="A2623" s="31">
        <f t="shared" si="161"/>
        <v>40</v>
      </c>
      <c r="B2623" s="32" t="str">
        <f>VLOOKUP(K2623,'Tables to Convert'!$B$4:$C$19,2,FALSE)</f>
        <v>Some College</v>
      </c>
      <c r="C2623" s="33">
        <f t="shared" si="162"/>
        <v>52000</v>
      </c>
      <c r="D2623" s="32" t="str">
        <f>VLOOKUP(L2623,'Tables to Convert'!$E$3:$F$7,2,FALSE)</f>
        <v>Asian/PI</v>
      </c>
      <c r="E2623" s="32" t="str">
        <f>VLOOKUP(M2623,'Tables to Convert'!$H$3:$I$5,2,FALSE)</f>
        <v>Male</v>
      </c>
      <c r="F2623" s="32" t="str">
        <f>VLOOKUP(N2623,'Tables to Convert'!$K$3:$L$8,2,FALSE)</f>
        <v>Illinois</v>
      </c>
      <c r="G2623" s="40">
        <f t="shared" si="163"/>
        <v>32</v>
      </c>
      <c r="H2623" s="34">
        <f t="shared" si="164"/>
        <v>6</v>
      </c>
      <c r="I2623" s="12">
        <v>40</v>
      </c>
      <c r="J2623" s="12">
        <v>32</v>
      </c>
      <c r="K2623" s="12">
        <v>43</v>
      </c>
      <c r="L2623" s="12">
        <v>4</v>
      </c>
      <c r="M2623" s="12">
        <v>1</v>
      </c>
      <c r="N2623" s="12">
        <v>33</v>
      </c>
      <c r="O2623" s="12">
        <v>6</v>
      </c>
      <c r="P2623" s="26">
        <v>52000</v>
      </c>
      <c r="Q2623" s="28">
        <v>120680516</v>
      </c>
      <c r="R2623"/>
      <c r="S2623"/>
    </row>
    <row r="2624" spans="1:19">
      <c r="A2624" s="31">
        <f t="shared" si="161"/>
        <v>50</v>
      </c>
      <c r="B2624" s="32" t="str">
        <f>VLOOKUP(K2624,'Tables to Convert'!$B$4:$C$19,2,FALSE)</f>
        <v>Some College</v>
      </c>
      <c r="C2624" s="33">
        <f t="shared" si="162"/>
        <v>159925</v>
      </c>
      <c r="D2624" s="32" t="str">
        <f>VLOOKUP(L2624,'Tables to Convert'!$E$3:$F$7,2,FALSE)</f>
        <v>White</v>
      </c>
      <c r="E2624" s="32" t="str">
        <f>VLOOKUP(M2624,'Tables to Convert'!$H$3:$I$5,2,FALSE)</f>
        <v>Male</v>
      </c>
      <c r="F2624" s="32" t="str">
        <f>VLOOKUP(N2624,'Tables to Convert'!$K$3:$L$8,2,FALSE)</f>
        <v>Illinois</v>
      </c>
      <c r="G2624" s="40">
        <f t="shared" si="163"/>
        <v>48</v>
      </c>
      <c r="H2624" s="34">
        <f t="shared" si="164"/>
        <v>7</v>
      </c>
      <c r="I2624" s="12">
        <v>50</v>
      </c>
      <c r="J2624" s="12">
        <v>48</v>
      </c>
      <c r="K2624" s="12">
        <v>43</v>
      </c>
      <c r="L2624" s="12">
        <v>1</v>
      </c>
      <c r="M2624" s="12">
        <v>1</v>
      </c>
      <c r="N2624" s="12">
        <v>33</v>
      </c>
      <c r="O2624" s="12">
        <v>7</v>
      </c>
      <c r="P2624" s="26">
        <v>159925</v>
      </c>
      <c r="Q2624" s="28">
        <v>424164161</v>
      </c>
      <c r="R2624"/>
      <c r="S2624"/>
    </row>
    <row r="2625" spans="1:19">
      <c r="A2625" s="31">
        <f t="shared" si="161"/>
        <v>40</v>
      </c>
      <c r="B2625" s="32" t="str">
        <f>VLOOKUP(K2625,'Tables to Convert'!$B$4:$C$19,2,FALSE)</f>
        <v>Some College</v>
      </c>
      <c r="C2625" s="33">
        <f t="shared" si="162"/>
        <v>78480</v>
      </c>
      <c r="D2625" s="32" t="str">
        <f>VLOOKUP(L2625,'Tables to Convert'!$E$3:$F$7,2,FALSE)</f>
        <v>White</v>
      </c>
      <c r="E2625" s="32" t="str">
        <f>VLOOKUP(M2625,'Tables to Convert'!$H$3:$I$5,2,FALSE)</f>
        <v>Male</v>
      </c>
      <c r="F2625" s="32" t="str">
        <f>VLOOKUP(N2625,'Tables to Convert'!$K$3:$L$8,2,FALSE)</f>
        <v>Illinois</v>
      </c>
      <c r="G2625" s="40">
        <f t="shared" si="163"/>
        <v>41</v>
      </c>
      <c r="H2625" s="34">
        <f t="shared" si="164"/>
        <v>7</v>
      </c>
      <c r="I2625" s="12">
        <v>40</v>
      </c>
      <c r="J2625" s="12">
        <v>41</v>
      </c>
      <c r="K2625" s="12">
        <v>43</v>
      </c>
      <c r="L2625" s="12">
        <v>1</v>
      </c>
      <c r="M2625" s="12">
        <v>1</v>
      </c>
      <c r="N2625" s="12">
        <v>33</v>
      </c>
      <c r="O2625" s="12">
        <v>7</v>
      </c>
      <c r="P2625" s="26">
        <v>78480</v>
      </c>
      <c r="Q2625" s="28">
        <v>245873283</v>
      </c>
      <c r="R2625"/>
      <c r="S2625"/>
    </row>
    <row r="2626" spans="1:19">
      <c r="A2626" s="31">
        <f t="shared" si="161"/>
        <v>50</v>
      </c>
      <c r="B2626" s="32" t="str">
        <f>VLOOKUP(K2626,'Tables to Convert'!$B$4:$C$19,2,FALSE)</f>
        <v>Bachelors</v>
      </c>
      <c r="C2626" s="33">
        <f t="shared" si="162"/>
        <v>70261</v>
      </c>
      <c r="D2626" s="32" t="str">
        <f>VLOOKUP(L2626,'Tables to Convert'!$E$3:$F$7,2,FALSE)</f>
        <v>White</v>
      </c>
      <c r="E2626" s="32" t="str">
        <f>VLOOKUP(M2626,'Tables to Convert'!$H$3:$I$5,2,FALSE)</f>
        <v>Female</v>
      </c>
      <c r="F2626" s="32" t="str">
        <f>VLOOKUP(N2626,'Tables to Convert'!$K$3:$L$8,2,FALSE)</f>
        <v>Illinois</v>
      </c>
      <c r="G2626" s="40">
        <f t="shared" si="163"/>
        <v>41</v>
      </c>
      <c r="H2626" s="34">
        <f t="shared" si="164"/>
        <v>7</v>
      </c>
      <c r="I2626" s="12">
        <v>50</v>
      </c>
      <c r="J2626" s="12">
        <v>41</v>
      </c>
      <c r="K2626" s="12">
        <v>44</v>
      </c>
      <c r="L2626" s="12">
        <v>1</v>
      </c>
      <c r="M2626" s="12">
        <v>2</v>
      </c>
      <c r="N2626" s="12">
        <v>33</v>
      </c>
      <c r="O2626" s="12">
        <v>7</v>
      </c>
      <c r="P2626" s="26">
        <v>70261</v>
      </c>
      <c r="Q2626" s="28">
        <v>692183159</v>
      </c>
      <c r="R2626"/>
      <c r="S2626"/>
    </row>
    <row r="2627" spans="1:19">
      <c r="A2627" s="31">
        <f t="shared" si="161"/>
        <v>42</v>
      </c>
      <c r="B2627" s="32" t="str">
        <f>VLOOKUP(K2627,'Tables to Convert'!$B$4:$C$19,2,FALSE)</f>
        <v>Some College</v>
      </c>
      <c r="C2627" s="33">
        <f t="shared" si="162"/>
        <v>27000</v>
      </c>
      <c r="D2627" s="32" t="str">
        <f>VLOOKUP(L2627,'Tables to Convert'!$E$3:$F$7,2,FALSE)</f>
        <v>White</v>
      </c>
      <c r="E2627" s="32" t="str">
        <f>VLOOKUP(M2627,'Tables to Convert'!$H$3:$I$5,2,FALSE)</f>
        <v>Male</v>
      </c>
      <c r="F2627" s="32" t="str">
        <f>VLOOKUP(N2627,'Tables to Convert'!$K$3:$L$8,2,FALSE)</f>
        <v>Illinois</v>
      </c>
      <c r="G2627" s="40">
        <f t="shared" si="163"/>
        <v>28</v>
      </c>
      <c r="H2627" s="34">
        <f t="shared" si="164"/>
        <v>5</v>
      </c>
      <c r="I2627" s="12">
        <v>42</v>
      </c>
      <c r="J2627" s="12">
        <v>28</v>
      </c>
      <c r="K2627" s="12">
        <v>40</v>
      </c>
      <c r="L2627" s="12">
        <v>1</v>
      </c>
      <c r="M2627" s="12">
        <v>1</v>
      </c>
      <c r="N2627" s="12">
        <v>33</v>
      </c>
      <c r="O2627" s="12">
        <v>5</v>
      </c>
      <c r="P2627" s="26">
        <v>27000</v>
      </c>
      <c r="Q2627" s="28">
        <v>858283113</v>
      </c>
      <c r="R2627"/>
      <c r="S2627"/>
    </row>
    <row r="2628" spans="1:19">
      <c r="A2628" s="31">
        <f t="shared" si="161"/>
        <v>40</v>
      </c>
      <c r="B2628" s="32" t="str">
        <f>VLOOKUP(K2628,'Tables to Convert'!$B$4:$C$19,2,FALSE)</f>
        <v>10th Grade</v>
      </c>
      <c r="C2628" s="33">
        <f t="shared" si="162"/>
        <v>18000</v>
      </c>
      <c r="D2628" s="32" t="str">
        <f>VLOOKUP(L2628,'Tables to Convert'!$E$3:$F$7,2,FALSE)</f>
        <v>Black</v>
      </c>
      <c r="E2628" s="32" t="str">
        <f>VLOOKUP(M2628,'Tables to Convert'!$H$3:$I$5,2,FALSE)</f>
        <v>Male</v>
      </c>
      <c r="F2628" s="32" t="str">
        <f>VLOOKUP(N2628,'Tables to Convert'!$K$3:$L$8,2,FALSE)</f>
        <v>Illinois</v>
      </c>
      <c r="G2628" s="40">
        <f t="shared" si="163"/>
        <v>51</v>
      </c>
      <c r="H2628" s="34">
        <f t="shared" si="164"/>
        <v>1</v>
      </c>
      <c r="I2628" s="12">
        <v>40</v>
      </c>
      <c r="J2628" s="12">
        <v>51</v>
      </c>
      <c r="K2628" s="12">
        <v>36</v>
      </c>
      <c r="L2628" s="12">
        <v>2</v>
      </c>
      <c r="M2628" s="12">
        <v>1</v>
      </c>
      <c r="N2628" s="12">
        <v>33</v>
      </c>
      <c r="O2628" s="12">
        <v>1</v>
      </c>
      <c r="P2628" s="26">
        <v>18000</v>
      </c>
      <c r="Q2628" s="28">
        <v>811777855</v>
      </c>
      <c r="R2628"/>
      <c r="S2628"/>
    </row>
    <row r="2629" spans="1:19">
      <c r="A2629" s="31">
        <f t="shared" si="161"/>
        <v>35</v>
      </c>
      <c r="B2629" s="32" t="str">
        <f>VLOOKUP(K2629,'Tables to Convert'!$B$4:$C$19,2,FALSE)</f>
        <v>High School Diploma</v>
      </c>
      <c r="C2629" s="33">
        <f t="shared" si="162"/>
        <v>55145</v>
      </c>
      <c r="D2629" s="32" t="str">
        <f>VLOOKUP(L2629,'Tables to Convert'!$E$3:$F$7,2,FALSE)</f>
        <v>White</v>
      </c>
      <c r="E2629" s="32" t="str">
        <f>VLOOKUP(M2629,'Tables to Convert'!$H$3:$I$5,2,FALSE)</f>
        <v>Female</v>
      </c>
      <c r="F2629" s="32" t="str">
        <f>VLOOKUP(N2629,'Tables to Convert'!$K$3:$L$8,2,FALSE)</f>
        <v>Illinois</v>
      </c>
      <c r="G2629" s="40">
        <f t="shared" si="163"/>
        <v>38</v>
      </c>
      <c r="H2629" s="34">
        <f t="shared" si="164"/>
        <v>2</v>
      </c>
      <c r="I2629" s="12">
        <v>35</v>
      </c>
      <c r="J2629" s="12">
        <v>38</v>
      </c>
      <c r="K2629" s="12">
        <v>39</v>
      </c>
      <c r="L2629" s="12">
        <v>1</v>
      </c>
      <c r="M2629" s="12">
        <v>2</v>
      </c>
      <c r="N2629" s="12">
        <v>33</v>
      </c>
      <c r="O2629" s="12">
        <v>2</v>
      </c>
      <c r="P2629" s="26">
        <v>55145</v>
      </c>
      <c r="Q2629" s="28">
        <v>228739783</v>
      </c>
      <c r="R2629"/>
      <c r="S2629"/>
    </row>
    <row r="2630" spans="1:19">
      <c r="A2630" s="31">
        <f t="shared" ref="A2630:A2693" si="165">I2630</f>
        <v>40</v>
      </c>
      <c r="B2630" s="32" t="str">
        <f>VLOOKUP(K2630,'Tables to Convert'!$B$4:$C$19,2,FALSE)</f>
        <v>Some College</v>
      </c>
      <c r="C2630" s="33">
        <f t="shared" ref="C2630:C2693" si="166">P2630</f>
        <v>61000</v>
      </c>
      <c r="D2630" s="32" t="str">
        <f>VLOOKUP(L2630,'Tables to Convert'!$E$3:$F$7,2,FALSE)</f>
        <v>White</v>
      </c>
      <c r="E2630" s="32" t="str">
        <f>VLOOKUP(M2630,'Tables to Convert'!$H$3:$I$5,2,FALSE)</f>
        <v>Male</v>
      </c>
      <c r="F2630" s="32" t="str">
        <f>VLOOKUP(N2630,'Tables to Convert'!$K$3:$L$8,2,FALSE)</f>
        <v>Illinois</v>
      </c>
      <c r="G2630" s="40">
        <f t="shared" ref="G2630:G2693" si="167">J2630</f>
        <v>44</v>
      </c>
      <c r="H2630" s="34">
        <f t="shared" ref="H2630:H2693" si="168">O2630</f>
        <v>2</v>
      </c>
      <c r="I2630" s="12">
        <v>40</v>
      </c>
      <c r="J2630" s="12">
        <v>44</v>
      </c>
      <c r="K2630" s="12">
        <v>42</v>
      </c>
      <c r="L2630" s="12">
        <v>1</v>
      </c>
      <c r="M2630" s="12">
        <v>1</v>
      </c>
      <c r="N2630" s="12">
        <v>33</v>
      </c>
      <c r="O2630" s="12">
        <v>2</v>
      </c>
      <c r="P2630" s="26">
        <v>61000</v>
      </c>
      <c r="Q2630" s="28">
        <v>788323501</v>
      </c>
      <c r="R2630"/>
      <c r="S2630"/>
    </row>
    <row r="2631" spans="1:19">
      <c r="A2631" s="31">
        <f t="shared" si="165"/>
        <v>40</v>
      </c>
      <c r="B2631" s="32" t="str">
        <f>VLOOKUP(K2631,'Tables to Convert'!$B$4:$C$19,2,FALSE)</f>
        <v>Some College</v>
      </c>
      <c r="C2631" s="33">
        <f t="shared" si="166"/>
        <v>43000</v>
      </c>
      <c r="D2631" s="32" t="str">
        <f>VLOOKUP(L2631,'Tables to Convert'!$E$3:$F$7,2,FALSE)</f>
        <v>White</v>
      </c>
      <c r="E2631" s="32" t="str">
        <f>VLOOKUP(M2631,'Tables to Convert'!$H$3:$I$5,2,FALSE)</f>
        <v>Male</v>
      </c>
      <c r="F2631" s="32" t="str">
        <f>VLOOKUP(N2631,'Tables to Convert'!$K$3:$L$8,2,FALSE)</f>
        <v>Illinois</v>
      </c>
      <c r="G2631" s="40">
        <f t="shared" si="167"/>
        <v>35</v>
      </c>
      <c r="H2631" s="34">
        <f t="shared" si="168"/>
        <v>2</v>
      </c>
      <c r="I2631" s="12">
        <v>40</v>
      </c>
      <c r="J2631" s="12">
        <v>35</v>
      </c>
      <c r="K2631" s="12">
        <v>43</v>
      </c>
      <c r="L2631" s="12">
        <v>1</v>
      </c>
      <c r="M2631" s="12">
        <v>1</v>
      </c>
      <c r="N2631" s="12">
        <v>33</v>
      </c>
      <c r="O2631" s="12">
        <v>2</v>
      </c>
      <c r="P2631" s="26">
        <v>43000</v>
      </c>
      <c r="Q2631" s="28">
        <v>757945654</v>
      </c>
      <c r="R2631"/>
      <c r="S2631"/>
    </row>
    <row r="2632" spans="1:19">
      <c r="A2632" s="31">
        <f t="shared" si="165"/>
        <v>58</v>
      </c>
      <c r="B2632" s="32" t="str">
        <f>VLOOKUP(K2632,'Tables to Convert'!$B$4:$C$19,2,FALSE)</f>
        <v>Some College</v>
      </c>
      <c r="C2632" s="33">
        <f t="shared" si="166"/>
        <v>36500</v>
      </c>
      <c r="D2632" s="32" t="str">
        <f>VLOOKUP(L2632,'Tables to Convert'!$E$3:$F$7,2,FALSE)</f>
        <v>White</v>
      </c>
      <c r="E2632" s="32" t="str">
        <f>VLOOKUP(M2632,'Tables to Convert'!$H$3:$I$5,2,FALSE)</f>
        <v>Female</v>
      </c>
      <c r="F2632" s="32" t="str">
        <f>VLOOKUP(N2632,'Tables to Convert'!$K$3:$L$8,2,FALSE)</f>
        <v>Illinois</v>
      </c>
      <c r="G2632" s="40">
        <f t="shared" si="167"/>
        <v>52</v>
      </c>
      <c r="H2632" s="34">
        <f t="shared" si="168"/>
        <v>1</v>
      </c>
      <c r="I2632" s="12">
        <v>58</v>
      </c>
      <c r="J2632" s="12">
        <v>52</v>
      </c>
      <c r="K2632" s="12">
        <v>40</v>
      </c>
      <c r="L2632" s="12">
        <v>1</v>
      </c>
      <c r="M2632" s="12">
        <v>2</v>
      </c>
      <c r="N2632" s="12">
        <v>33</v>
      </c>
      <c r="O2632" s="12">
        <v>1</v>
      </c>
      <c r="P2632" s="26">
        <v>36500</v>
      </c>
      <c r="Q2632" s="28">
        <v>800511688</v>
      </c>
      <c r="R2632"/>
      <c r="S2632"/>
    </row>
    <row r="2633" spans="1:19">
      <c r="A2633" s="31">
        <f t="shared" si="165"/>
        <v>40</v>
      </c>
      <c r="B2633" s="32" t="str">
        <f>VLOOKUP(K2633,'Tables to Convert'!$B$4:$C$19,2,FALSE)</f>
        <v>High School Diploma</v>
      </c>
      <c r="C2633" s="33">
        <f t="shared" si="166"/>
        <v>27800</v>
      </c>
      <c r="D2633" s="32" t="str">
        <f>VLOOKUP(L2633,'Tables to Convert'!$E$3:$F$7,2,FALSE)</f>
        <v>White</v>
      </c>
      <c r="E2633" s="32" t="str">
        <f>VLOOKUP(M2633,'Tables to Convert'!$H$3:$I$5,2,FALSE)</f>
        <v>Female</v>
      </c>
      <c r="F2633" s="32" t="str">
        <f>VLOOKUP(N2633,'Tables to Convert'!$K$3:$L$8,2,FALSE)</f>
        <v>Illinois</v>
      </c>
      <c r="G2633" s="40">
        <f t="shared" si="167"/>
        <v>29</v>
      </c>
      <c r="H2633" s="34">
        <f t="shared" si="168"/>
        <v>1</v>
      </c>
      <c r="I2633" s="12">
        <v>40</v>
      </c>
      <c r="J2633" s="12">
        <v>29</v>
      </c>
      <c r="K2633" s="12">
        <v>39</v>
      </c>
      <c r="L2633" s="12">
        <v>1</v>
      </c>
      <c r="M2633" s="12">
        <v>2</v>
      </c>
      <c r="N2633" s="12">
        <v>33</v>
      </c>
      <c r="O2633" s="12">
        <v>1</v>
      </c>
      <c r="P2633" s="26">
        <v>27800</v>
      </c>
      <c r="Q2633" s="28">
        <v>421484954</v>
      </c>
      <c r="R2633"/>
      <c r="S2633"/>
    </row>
    <row r="2634" spans="1:19">
      <c r="A2634" s="31">
        <f t="shared" si="165"/>
        <v>59</v>
      </c>
      <c r="B2634" s="32" t="str">
        <f>VLOOKUP(K2634,'Tables to Convert'!$B$4:$C$19,2,FALSE)</f>
        <v>Some College</v>
      </c>
      <c r="C2634" s="33">
        <f t="shared" si="166"/>
        <v>29000</v>
      </c>
      <c r="D2634" s="32" t="str">
        <f>VLOOKUP(L2634,'Tables to Convert'!$E$3:$F$7,2,FALSE)</f>
        <v>White</v>
      </c>
      <c r="E2634" s="32" t="str">
        <f>VLOOKUP(M2634,'Tables to Convert'!$H$3:$I$5,2,FALSE)</f>
        <v>Female</v>
      </c>
      <c r="F2634" s="32" t="str">
        <f>VLOOKUP(N2634,'Tables to Convert'!$K$3:$L$8,2,FALSE)</f>
        <v>Illinois</v>
      </c>
      <c r="G2634" s="40">
        <f t="shared" si="167"/>
        <v>35</v>
      </c>
      <c r="H2634" s="34">
        <f t="shared" si="168"/>
        <v>1</v>
      </c>
      <c r="I2634" s="12">
        <v>59</v>
      </c>
      <c r="J2634" s="12">
        <v>35</v>
      </c>
      <c r="K2634" s="12">
        <v>43</v>
      </c>
      <c r="L2634" s="12">
        <v>1</v>
      </c>
      <c r="M2634" s="12">
        <v>2</v>
      </c>
      <c r="N2634" s="12">
        <v>33</v>
      </c>
      <c r="O2634" s="12">
        <v>1</v>
      </c>
      <c r="P2634" s="26">
        <v>29000</v>
      </c>
      <c r="Q2634" s="28">
        <v>568494236</v>
      </c>
      <c r="R2634"/>
      <c r="S2634"/>
    </row>
    <row r="2635" spans="1:19">
      <c r="A2635" s="31">
        <f t="shared" si="165"/>
        <v>40</v>
      </c>
      <c r="B2635" s="32" t="str">
        <f>VLOOKUP(K2635,'Tables to Convert'!$B$4:$C$19,2,FALSE)</f>
        <v>High School Diploma</v>
      </c>
      <c r="C2635" s="33">
        <f t="shared" si="166"/>
        <v>22690</v>
      </c>
      <c r="D2635" s="32" t="str">
        <f>VLOOKUP(L2635,'Tables to Convert'!$E$3:$F$7,2,FALSE)</f>
        <v>Black</v>
      </c>
      <c r="E2635" s="32" t="str">
        <f>VLOOKUP(M2635,'Tables to Convert'!$H$3:$I$5,2,FALSE)</f>
        <v>Female</v>
      </c>
      <c r="F2635" s="32" t="str">
        <f>VLOOKUP(N2635,'Tables to Convert'!$K$3:$L$8,2,FALSE)</f>
        <v>Illinois</v>
      </c>
      <c r="G2635" s="40">
        <f t="shared" si="167"/>
        <v>41</v>
      </c>
      <c r="H2635" s="34">
        <f t="shared" si="168"/>
        <v>8</v>
      </c>
      <c r="I2635" s="12">
        <v>40</v>
      </c>
      <c r="J2635" s="12">
        <v>41</v>
      </c>
      <c r="K2635" s="12">
        <v>39</v>
      </c>
      <c r="L2635" s="12">
        <v>2</v>
      </c>
      <c r="M2635" s="12">
        <v>2</v>
      </c>
      <c r="N2635" s="12">
        <v>33</v>
      </c>
      <c r="O2635" s="12">
        <v>8</v>
      </c>
      <c r="P2635" s="26">
        <v>22690</v>
      </c>
      <c r="Q2635" s="28">
        <v>963953248</v>
      </c>
      <c r="R2635"/>
      <c r="S2635"/>
    </row>
    <row r="2636" spans="1:19">
      <c r="A2636" s="31">
        <f t="shared" si="165"/>
        <v>60</v>
      </c>
      <c r="B2636" s="32" t="str">
        <f>VLOOKUP(K2636,'Tables to Convert'!$B$4:$C$19,2,FALSE)</f>
        <v>Some College</v>
      </c>
      <c r="C2636" s="33">
        <f t="shared" si="166"/>
        <v>65000</v>
      </c>
      <c r="D2636" s="32" t="str">
        <f>VLOOKUP(L2636,'Tables to Convert'!$E$3:$F$7,2,FALSE)</f>
        <v>White</v>
      </c>
      <c r="E2636" s="32" t="str">
        <f>VLOOKUP(M2636,'Tables to Convert'!$H$3:$I$5,2,FALSE)</f>
        <v>Male</v>
      </c>
      <c r="F2636" s="32" t="str">
        <f>VLOOKUP(N2636,'Tables to Convert'!$K$3:$L$8,2,FALSE)</f>
        <v>Illinois</v>
      </c>
      <c r="G2636" s="40">
        <f t="shared" si="167"/>
        <v>50</v>
      </c>
      <c r="H2636" s="34">
        <f t="shared" si="168"/>
        <v>5</v>
      </c>
      <c r="I2636" s="12">
        <v>60</v>
      </c>
      <c r="J2636" s="12">
        <v>50</v>
      </c>
      <c r="K2636" s="12">
        <v>43</v>
      </c>
      <c r="L2636" s="12">
        <v>1</v>
      </c>
      <c r="M2636" s="12">
        <v>1</v>
      </c>
      <c r="N2636" s="12">
        <v>33</v>
      </c>
      <c r="O2636" s="12">
        <v>5</v>
      </c>
      <c r="P2636" s="26">
        <v>65000</v>
      </c>
      <c r="Q2636" s="28">
        <v>112420876</v>
      </c>
      <c r="R2636"/>
      <c r="S2636"/>
    </row>
    <row r="2637" spans="1:19">
      <c r="A2637" s="31">
        <f t="shared" si="165"/>
        <v>40</v>
      </c>
      <c r="B2637" s="32" t="str">
        <f>VLOOKUP(K2637,'Tables to Convert'!$B$4:$C$19,2,FALSE)</f>
        <v>Some College</v>
      </c>
      <c r="C2637" s="33">
        <f t="shared" si="166"/>
        <v>28000</v>
      </c>
      <c r="D2637" s="32" t="str">
        <f>VLOOKUP(L2637,'Tables to Convert'!$E$3:$F$7,2,FALSE)</f>
        <v>Asian/PI</v>
      </c>
      <c r="E2637" s="32" t="str">
        <f>VLOOKUP(M2637,'Tables to Convert'!$H$3:$I$5,2,FALSE)</f>
        <v>Male</v>
      </c>
      <c r="F2637" s="32" t="str">
        <f>VLOOKUP(N2637,'Tables to Convert'!$K$3:$L$8,2,FALSE)</f>
        <v>Illinois</v>
      </c>
      <c r="G2637" s="40">
        <f t="shared" si="167"/>
        <v>35</v>
      </c>
      <c r="H2637" s="34">
        <f t="shared" si="168"/>
        <v>6</v>
      </c>
      <c r="I2637" s="12">
        <v>40</v>
      </c>
      <c r="J2637" s="12">
        <v>35</v>
      </c>
      <c r="K2637" s="12">
        <v>40</v>
      </c>
      <c r="L2637" s="12">
        <v>4</v>
      </c>
      <c r="M2637" s="12">
        <v>1</v>
      </c>
      <c r="N2637" s="12">
        <v>33</v>
      </c>
      <c r="O2637" s="12">
        <v>6</v>
      </c>
      <c r="P2637" s="26">
        <v>28000</v>
      </c>
      <c r="Q2637" s="28">
        <v>890231152</v>
      </c>
      <c r="R2637"/>
      <c r="S2637"/>
    </row>
    <row r="2638" spans="1:19">
      <c r="A2638" s="31">
        <f t="shared" si="165"/>
        <v>38</v>
      </c>
      <c r="B2638" s="32" t="str">
        <f>VLOOKUP(K2638,'Tables to Convert'!$B$4:$C$19,2,FALSE)</f>
        <v>Some College</v>
      </c>
      <c r="C2638" s="33">
        <f t="shared" si="166"/>
        <v>24500</v>
      </c>
      <c r="D2638" s="32" t="str">
        <f>VLOOKUP(L2638,'Tables to Convert'!$E$3:$F$7,2,FALSE)</f>
        <v>Asian/PI</v>
      </c>
      <c r="E2638" s="32" t="str">
        <f>VLOOKUP(M2638,'Tables to Convert'!$H$3:$I$5,2,FALSE)</f>
        <v>Female</v>
      </c>
      <c r="F2638" s="32" t="str">
        <f>VLOOKUP(N2638,'Tables to Convert'!$K$3:$L$8,2,FALSE)</f>
        <v>Illinois</v>
      </c>
      <c r="G2638" s="40">
        <f t="shared" si="167"/>
        <v>34</v>
      </c>
      <c r="H2638" s="34">
        <f t="shared" si="168"/>
        <v>6</v>
      </c>
      <c r="I2638" s="12">
        <v>38</v>
      </c>
      <c r="J2638" s="12">
        <v>34</v>
      </c>
      <c r="K2638" s="12">
        <v>40</v>
      </c>
      <c r="L2638" s="12">
        <v>4</v>
      </c>
      <c r="M2638" s="12">
        <v>2</v>
      </c>
      <c r="N2638" s="12">
        <v>33</v>
      </c>
      <c r="O2638" s="12">
        <v>6</v>
      </c>
      <c r="P2638" s="26">
        <v>24500</v>
      </c>
      <c r="Q2638" s="28">
        <v>922174469</v>
      </c>
      <c r="R2638"/>
      <c r="S2638"/>
    </row>
    <row r="2639" spans="1:19">
      <c r="A2639" s="31">
        <f t="shared" si="165"/>
        <v>35</v>
      </c>
      <c r="B2639" s="32" t="str">
        <f>VLOOKUP(K2639,'Tables to Convert'!$B$4:$C$19,2,FALSE)</f>
        <v>High School Diploma</v>
      </c>
      <c r="C2639" s="33">
        <f t="shared" si="166"/>
        <v>10000</v>
      </c>
      <c r="D2639" s="32" t="str">
        <f>VLOOKUP(L2639,'Tables to Convert'!$E$3:$F$7,2,FALSE)</f>
        <v>White</v>
      </c>
      <c r="E2639" s="32" t="str">
        <f>VLOOKUP(M2639,'Tables to Convert'!$H$3:$I$5,2,FALSE)</f>
        <v>Female</v>
      </c>
      <c r="F2639" s="32" t="str">
        <f>VLOOKUP(N2639,'Tables to Convert'!$K$3:$L$8,2,FALSE)</f>
        <v>Illinois</v>
      </c>
      <c r="G2639" s="40">
        <f t="shared" si="167"/>
        <v>43</v>
      </c>
      <c r="H2639" s="34">
        <f t="shared" si="168"/>
        <v>5</v>
      </c>
      <c r="I2639" s="12">
        <v>35</v>
      </c>
      <c r="J2639" s="12">
        <v>43</v>
      </c>
      <c r="K2639" s="12">
        <v>39</v>
      </c>
      <c r="L2639" s="12">
        <v>1</v>
      </c>
      <c r="M2639" s="12">
        <v>2</v>
      </c>
      <c r="N2639" s="12">
        <v>33</v>
      </c>
      <c r="O2639" s="12">
        <v>5</v>
      </c>
      <c r="P2639" s="26">
        <v>10000</v>
      </c>
      <c r="Q2639" s="28">
        <v>564299332</v>
      </c>
      <c r="R2639"/>
      <c r="S2639"/>
    </row>
    <row r="2640" spans="1:19">
      <c r="A2640" s="31">
        <f t="shared" si="165"/>
        <v>46</v>
      </c>
      <c r="B2640" s="32" t="str">
        <f>VLOOKUP(K2640,'Tables to Convert'!$B$4:$C$19,2,FALSE)</f>
        <v>Some College</v>
      </c>
      <c r="C2640" s="33">
        <f t="shared" si="166"/>
        <v>12800</v>
      </c>
      <c r="D2640" s="32" t="str">
        <f>VLOOKUP(L2640,'Tables to Convert'!$E$3:$F$7,2,FALSE)</f>
        <v>White</v>
      </c>
      <c r="E2640" s="32" t="str">
        <f>VLOOKUP(M2640,'Tables to Convert'!$H$3:$I$5,2,FALSE)</f>
        <v>Female</v>
      </c>
      <c r="F2640" s="32" t="str">
        <f>VLOOKUP(N2640,'Tables to Convert'!$K$3:$L$8,2,FALSE)</f>
        <v>Illinois</v>
      </c>
      <c r="G2640" s="40">
        <f t="shared" si="167"/>
        <v>19</v>
      </c>
      <c r="H2640" s="34">
        <f t="shared" si="168"/>
        <v>1</v>
      </c>
      <c r="I2640" s="12">
        <v>46</v>
      </c>
      <c r="J2640" s="12">
        <v>19</v>
      </c>
      <c r="K2640" s="12">
        <v>42</v>
      </c>
      <c r="L2640" s="12">
        <v>1</v>
      </c>
      <c r="M2640" s="12">
        <v>2</v>
      </c>
      <c r="N2640" s="12">
        <v>33</v>
      </c>
      <c r="O2640" s="12">
        <v>1</v>
      </c>
      <c r="P2640" s="26">
        <v>12800</v>
      </c>
      <c r="Q2640" s="28">
        <v>287817023</v>
      </c>
      <c r="R2640"/>
      <c r="S2640"/>
    </row>
    <row r="2641" spans="1:19">
      <c r="A2641" s="31">
        <f t="shared" si="165"/>
        <v>40</v>
      </c>
      <c r="B2641" s="32" t="str">
        <f>VLOOKUP(K2641,'Tables to Convert'!$B$4:$C$19,2,FALSE)</f>
        <v>High School Diploma</v>
      </c>
      <c r="C2641" s="33">
        <f t="shared" si="166"/>
        <v>38000</v>
      </c>
      <c r="D2641" s="32" t="str">
        <f>VLOOKUP(L2641,'Tables to Convert'!$E$3:$F$7,2,FALSE)</f>
        <v>Black</v>
      </c>
      <c r="E2641" s="32" t="str">
        <f>VLOOKUP(M2641,'Tables to Convert'!$H$3:$I$5,2,FALSE)</f>
        <v>Female</v>
      </c>
      <c r="F2641" s="32" t="str">
        <f>VLOOKUP(N2641,'Tables to Convert'!$K$3:$L$8,2,FALSE)</f>
        <v>Illinois</v>
      </c>
      <c r="G2641" s="40">
        <f t="shared" si="167"/>
        <v>39</v>
      </c>
      <c r="H2641" s="34">
        <f t="shared" si="168"/>
        <v>5</v>
      </c>
      <c r="I2641" s="12">
        <v>40</v>
      </c>
      <c r="J2641" s="12">
        <v>39</v>
      </c>
      <c r="K2641" s="12">
        <v>39</v>
      </c>
      <c r="L2641" s="12">
        <v>2</v>
      </c>
      <c r="M2641" s="12">
        <v>2</v>
      </c>
      <c r="N2641" s="12">
        <v>33</v>
      </c>
      <c r="O2641" s="12">
        <v>5</v>
      </c>
      <c r="P2641" s="26">
        <v>38000</v>
      </c>
      <c r="Q2641" s="28">
        <v>187559880</v>
      </c>
      <c r="R2641"/>
      <c r="S2641"/>
    </row>
    <row r="2642" spans="1:19">
      <c r="A2642" s="31">
        <f t="shared" si="165"/>
        <v>40</v>
      </c>
      <c r="B2642" s="32" t="str">
        <f>VLOOKUP(K2642,'Tables to Convert'!$B$4:$C$19,2,FALSE)</f>
        <v>High School Diploma</v>
      </c>
      <c r="C2642" s="33">
        <f t="shared" si="166"/>
        <v>34000</v>
      </c>
      <c r="D2642" s="32" t="str">
        <f>VLOOKUP(L2642,'Tables to Convert'!$E$3:$F$7,2,FALSE)</f>
        <v>Black</v>
      </c>
      <c r="E2642" s="32" t="str">
        <f>VLOOKUP(M2642,'Tables to Convert'!$H$3:$I$5,2,FALSE)</f>
        <v>Male</v>
      </c>
      <c r="F2642" s="32" t="str">
        <f>VLOOKUP(N2642,'Tables to Convert'!$K$3:$L$8,2,FALSE)</f>
        <v>Illinois</v>
      </c>
      <c r="G2642" s="40">
        <f t="shared" si="167"/>
        <v>40</v>
      </c>
      <c r="H2642" s="34">
        <f t="shared" si="168"/>
        <v>5</v>
      </c>
      <c r="I2642" s="12">
        <v>40</v>
      </c>
      <c r="J2642" s="12">
        <v>40</v>
      </c>
      <c r="K2642" s="12">
        <v>39</v>
      </c>
      <c r="L2642" s="12">
        <v>2</v>
      </c>
      <c r="M2642" s="12">
        <v>1</v>
      </c>
      <c r="N2642" s="12">
        <v>33</v>
      </c>
      <c r="O2642" s="12">
        <v>5</v>
      </c>
      <c r="P2642" s="26">
        <v>34000</v>
      </c>
      <c r="Q2642" s="28">
        <v>326388855</v>
      </c>
      <c r="R2642"/>
      <c r="S2642"/>
    </row>
    <row r="2643" spans="1:19">
      <c r="A2643" s="31">
        <f t="shared" si="165"/>
        <v>40</v>
      </c>
      <c r="B2643" s="32" t="str">
        <f>VLOOKUP(K2643,'Tables to Convert'!$B$4:$C$19,2,FALSE)</f>
        <v>Some College</v>
      </c>
      <c r="C2643" s="33">
        <f t="shared" si="166"/>
        <v>40000</v>
      </c>
      <c r="D2643" s="32" t="str">
        <f>VLOOKUP(L2643,'Tables to Convert'!$E$3:$F$7,2,FALSE)</f>
        <v>Asian/PI</v>
      </c>
      <c r="E2643" s="32" t="str">
        <f>VLOOKUP(M2643,'Tables to Convert'!$H$3:$I$5,2,FALSE)</f>
        <v>Female</v>
      </c>
      <c r="F2643" s="32" t="str">
        <f>VLOOKUP(N2643,'Tables to Convert'!$K$3:$L$8,2,FALSE)</f>
        <v>Illinois</v>
      </c>
      <c r="G2643" s="40">
        <f t="shared" si="167"/>
        <v>31</v>
      </c>
      <c r="H2643" s="34">
        <f t="shared" si="168"/>
        <v>8</v>
      </c>
      <c r="I2643" s="12">
        <v>40</v>
      </c>
      <c r="J2643" s="12">
        <v>31</v>
      </c>
      <c r="K2643" s="12">
        <v>43</v>
      </c>
      <c r="L2643" s="12">
        <v>4</v>
      </c>
      <c r="M2643" s="12">
        <v>2</v>
      </c>
      <c r="N2643" s="12">
        <v>33</v>
      </c>
      <c r="O2643" s="12">
        <v>8</v>
      </c>
      <c r="P2643" s="26">
        <v>40000</v>
      </c>
      <c r="Q2643" s="28">
        <v>130040318</v>
      </c>
      <c r="R2643"/>
      <c r="S2643"/>
    </row>
    <row r="2644" spans="1:19">
      <c r="A2644" s="31">
        <f t="shared" si="165"/>
        <v>40</v>
      </c>
      <c r="B2644" s="32" t="str">
        <f>VLOOKUP(K2644,'Tables to Convert'!$B$4:$C$19,2,FALSE)</f>
        <v>Some College</v>
      </c>
      <c r="C2644" s="33">
        <f t="shared" si="166"/>
        <v>66000</v>
      </c>
      <c r="D2644" s="32" t="str">
        <f>VLOOKUP(L2644,'Tables to Convert'!$E$3:$F$7,2,FALSE)</f>
        <v>White</v>
      </c>
      <c r="E2644" s="32" t="str">
        <f>VLOOKUP(M2644,'Tables to Convert'!$H$3:$I$5,2,FALSE)</f>
        <v>Male</v>
      </c>
      <c r="F2644" s="32" t="str">
        <f>VLOOKUP(N2644,'Tables to Convert'!$K$3:$L$8,2,FALSE)</f>
        <v>Illinois</v>
      </c>
      <c r="G2644" s="40">
        <f t="shared" si="167"/>
        <v>34</v>
      </c>
      <c r="H2644" s="34">
        <f t="shared" si="168"/>
        <v>2</v>
      </c>
      <c r="I2644" s="12">
        <v>40</v>
      </c>
      <c r="J2644" s="12">
        <v>34</v>
      </c>
      <c r="K2644" s="12">
        <v>43</v>
      </c>
      <c r="L2644" s="12">
        <v>1</v>
      </c>
      <c r="M2644" s="12">
        <v>1</v>
      </c>
      <c r="N2644" s="12">
        <v>33</v>
      </c>
      <c r="O2644" s="12">
        <v>2</v>
      </c>
      <c r="P2644" s="26">
        <v>66000</v>
      </c>
      <c r="Q2644" s="28">
        <v>280704615</v>
      </c>
      <c r="R2644"/>
      <c r="S2644"/>
    </row>
    <row r="2645" spans="1:19">
      <c r="A2645" s="31">
        <f t="shared" si="165"/>
        <v>40</v>
      </c>
      <c r="B2645" s="32" t="str">
        <f>VLOOKUP(K2645,'Tables to Convert'!$B$4:$C$19,2,FALSE)</f>
        <v>High School Diploma</v>
      </c>
      <c r="C2645" s="33">
        <f t="shared" si="166"/>
        <v>30000</v>
      </c>
      <c r="D2645" s="32" t="str">
        <f>VLOOKUP(L2645,'Tables to Convert'!$E$3:$F$7,2,FALSE)</f>
        <v>White</v>
      </c>
      <c r="E2645" s="32" t="str">
        <f>VLOOKUP(M2645,'Tables to Convert'!$H$3:$I$5,2,FALSE)</f>
        <v>Female</v>
      </c>
      <c r="F2645" s="32" t="str">
        <f>VLOOKUP(N2645,'Tables to Convert'!$K$3:$L$8,2,FALSE)</f>
        <v>Illinois</v>
      </c>
      <c r="G2645" s="40">
        <f t="shared" si="167"/>
        <v>58</v>
      </c>
      <c r="H2645" s="34">
        <f t="shared" si="168"/>
        <v>1</v>
      </c>
      <c r="I2645" s="12">
        <v>40</v>
      </c>
      <c r="J2645" s="12">
        <v>58</v>
      </c>
      <c r="K2645" s="12">
        <v>39</v>
      </c>
      <c r="L2645" s="12">
        <v>1</v>
      </c>
      <c r="M2645" s="12">
        <v>2</v>
      </c>
      <c r="N2645" s="12">
        <v>33</v>
      </c>
      <c r="O2645" s="12">
        <v>1</v>
      </c>
      <c r="P2645" s="26">
        <v>30000</v>
      </c>
      <c r="Q2645" s="28">
        <v>916865404</v>
      </c>
      <c r="R2645"/>
      <c r="S2645"/>
    </row>
    <row r="2646" spans="1:19">
      <c r="A2646" s="31">
        <f t="shared" si="165"/>
        <v>50</v>
      </c>
      <c r="B2646" s="32" t="str">
        <f>VLOOKUP(K2646,'Tables to Convert'!$B$4:$C$19,2,FALSE)</f>
        <v>Some College</v>
      </c>
      <c r="C2646" s="33">
        <f t="shared" si="166"/>
        <v>50000</v>
      </c>
      <c r="D2646" s="32" t="str">
        <f>VLOOKUP(L2646,'Tables to Convert'!$E$3:$F$7,2,FALSE)</f>
        <v>White</v>
      </c>
      <c r="E2646" s="32" t="str">
        <f>VLOOKUP(M2646,'Tables to Convert'!$H$3:$I$5,2,FALSE)</f>
        <v>Female</v>
      </c>
      <c r="F2646" s="32" t="str">
        <f>VLOOKUP(N2646,'Tables to Convert'!$K$3:$L$8,2,FALSE)</f>
        <v>Illinois</v>
      </c>
      <c r="G2646" s="40">
        <f t="shared" si="167"/>
        <v>41</v>
      </c>
      <c r="H2646" s="34">
        <f t="shared" si="168"/>
        <v>1</v>
      </c>
      <c r="I2646" s="12">
        <v>50</v>
      </c>
      <c r="J2646" s="12">
        <v>41</v>
      </c>
      <c r="K2646" s="12">
        <v>40</v>
      </c>
      <c r="L2646" s="12">
        <v>1</v>
      </c>
      <c r="M2646" s="12">
        <v>2</v>
      </c>
      <c r="N2646" s="12">
        <v>33</v>
      </c>
      <c r="O2646" s="12">
        <v>1</v>
      </c>
      <c r="P2646" s="26">
        <v>50000</v>
      </c>
      <c r="Q2646" s="28">
        <v>405656905</v>
      </c>
      <c r="R2646"/>
      <c r="S2646"/>
    </row>
    <row r="2647" spans="1:19">
      <c r="A2647" s="31">
        <f t="shared" si="165"/>
        <v>80</v>
      </c>
      <c r="B2647" s="32" t="str">
        <f>VLOOKUP(K2647,'Tables to Convert'!$B$4:$C$19,2,FALSE)</f>
        <v>Bachelors</v>
      </c>
      <c r="C2647" s="33">
        <f t="shared" si="166"/>
        <v>50000</v>
      </c>
      <c r="D2647" s="32" t="str">
        <f>VLOOKUP(L2647,'Tables to Convert'!$E$3:$F$7,2,FALSE)</f>
        <v>White</v>
      </c>
      <c r="E2647" s="32" t="str">
        <f>VLOOKUP(M2647,'Tables to Convert'!$H$3:$I$5,2,FALSE)</f>
        <v>Male</v>
      </c>
      <c r="F2647" s="32" t="str">
        <f>VLOOKUP(N2647,'Tables to Convert'!$K$3:$L$8,2,FALSE)</f>
        <v>Illinois</v>
      </c>
      <c r="G2647" s="40">
        <f t="shared" si="167"/>
        <v>41</v>
      </c>
      <c r="H2647" s="34">
        <f t="shared" si="168"/>
        <v>1</v>
      </c>
      <c r="I2647" s="12">
        <v>80</v>
      </c>
      <c r="J2647" s="12">
        <v>41</v>
      </c>
      <c r="K2647" s="12">
        <v>44</v>
      </c>
      <c r="L2647" s="12">
        <v>1</v>
      </c>
      <c r="M2647" s="12">
        <v>1</v>
      </c>
      <c r="N2647" s="12">
        <v>33</v>
      </c>
      <c r="O2647" s="12">
        <v>1</v>
      </c>
      <c r="P2647" s="26">
        <v>50000</v>
      </c>
      <c r="Q2647" s="28">
        <v>384102700</v>
      </c>
      <c r="R2647"/>
      <c r="S2647"/>
    </row>
    <row r="2648" spans="1:19">
      <c r="A2648" s="31">
        <f t="shared" si="165"/>
        <v>40</v>
      </c>
      <c r="B2648" s="32" t="str">
        <f>VLOOKUP(K2648,'Tables to Convert'!$B$4:$C$19,2,FALSE)</f>
        <v>Some College</v>
      </c>
      <c r="C2648" s="33">
        <f t="shared" si="166"/>
        <v>78000</v>
      </c>
      <c r="D2648" s="32" t="str">
        <f>VLOOKUP(L2648,'Tables to Convert'!$E$3:$F$7,2,FALSE)</f>
        <v>White</v>
      </c>
      <c r="E2648" s="32" t="str">
        <f>VLOOKUP(M2648,'Tables to Convert'!$H$3:$I$5,2,FALSE)</f>
        <v>Female</v>
      </c>
      <c r="F2648" s="32" t="str">
        <f>VLOOKUP(N2648,'Tables to Convert'!$K$3:$L$8,2,FALSE)</f>
        <v>Illinois</v>
      </c>
      <c r="G2648" s="40">
        <f t="shared" si="167"/>
        <v>41</v>
      </c>
      <c r="H2648" s="34">
        <f t="shared" si="168"/>
        <v>1</v>
      </c>
      <c r="I2648" s="12">
        <v>40</v>
      </c>
      <c r="J2648" s="12">
        <v>41</v>
      </c>
      <c r="K2648" s="12">
        <v>40</v>
      </c>
      <c r="L2648" s="12">
        <v>1</v>
      </c>
      <c r="M2648" s="12">
        <v>2</v>
      </c>
      <c r="N2648" s="12">
        <v>33</v>
      </c>
      <c r="O2648" s="12">
        <v>1</v>
      </c>
      <c r="P2648" s="26">
        <v>78000</v>
      </c>
      <c r="Q2648" s="28">
        <v>10244685</v>
      </c>
      <c r="R2648"/>
      <c r="S2648"/>
    </row>
    <row r="2649" spans="1:19">
      <c r="A2649" s="31">
        <f t="shared" si="165"/>
        <v>40</v>
      </c>
      <c r="B2649" s="32" t="str">
        <f>VLOOKUP(K2649,'Tables to Convert'!$B$4:$C$19,2,FALSE)</f>
        <v>High School Diploma</v>
      </c>
      <c r="C2649" s="33">
        <f t="shared" si="166"/>
        <v>52000</v>
      </c>
      <c r="D2649" s="32" t="str">
        <f>VLOOKUP(L2649,'Tables to Convert'!$E$3:$F$7,2,FALSE)</f>
        <v>White</v>
      </c>
      <c r="E2649" s="32" t="str">
        <f>VLOOKUP(M2649,'Tables to Convert'!$H$3:$I$5,2,FALSE)</f>
        <v>Male</v>
      </c>
      <c r="F2649" s="32" t="str">
        <f>VLOOKUP(N2649,'Tables to Convert'!$K$3:$L$8,2,FALSE)</f>
        <v>Illinois</v>
      </c>
      <c r="G2649" s="40">
        <f t="shared" si="167"/>
        <v>38</v>
      </c>
      <c r="H2649" s="34">
        <f t="shared" si="168"/>
        <v>1</v>
      </c>
      <c r="I2649" s="12">
        <v>40</v>
      </c>
      <c r="J2649" s="12">
        <v>38</v>
      </c>
      <c r="K2649" s="12">
        <v>39</v>
      </c>
      <c r="L2649" s="12">
        <v>1</v>
      </c>
      <c r="M2649" s="12">
        <v>1</v>
      </c>
      <c r="N2649" s="12">
        <v>33</v>
      </c>
      <c r="O2649" s="12">
        <v>1</v>
      </c>
      <c r="P2649" s="26">
        <v>52000</v>
      </c>
      <c r="Q2649" s="28">
        <v>533437148</v>
      </c>
      <c r="R2649"/>
      <c r="S2649"/>
    </row>
    <row r="2650" spans="1:19">
      <c r="A2650" s="31">
        <f t="shared" si="165"/>
        <v>40</v>
      </c>
      <c r="B2650" s="32" t="str">
        <f>VLOOKUP(K2650,'Tables to Convert'!$B$4:$C$19,2,FALSE)</f>
        <v>High School Diploma</v>
      </c>
      <c r="C2650" s="33">
        <f t="shared" si="166"/>
        <v>0</v>
      </c>
      <c r="D2650" s="32" t="str">
        <f>VLOOKUP(L2650,'Tables to Convert'!$E$3:$F$7,2,FALSE)</f>
        <v>White</v>
      </c>
      <c r="E2650" s="32" t="str">
        <f>VLOOKUP(M2650,'Tables to Convert'!$H$3:$I$5,2,FALSE)</f>
        <v>Male</v>
      </c>
      <c r="F2650" s="32" t="str">
        <f>VLOOKUP(N2650,'Tables to Convert'!$K$3:$L$8,2,FALSE)</f>
        <v>Illinois</v>
      </c>
      <c r="G2650" s="40">
        <f t="shared" si="167"/>
        <v>54</v>
      </c>
      <c r="H2650" s="34">
        <f t="shared" si="168"/>
        <v>2</v>
      </c>
      <c r="I2650" s="12">
        <v>40</v>
      </c>
      <c r="J2650" s="12">
        <v>54</v>
      </c>
      <c r="K2650" s="12">
        <v>39</v>
      </c>
      <c r="L2650" s="12">
        <v>1</v>
      </c>
      <c r="M2650" s="12">
        <v>1</v>
      </c>
      <c r="N2650" s="12">
        <v>33</v>
      </c>
      <c r="O2650" s="12">
        <v>2</v>
      </c>
      <c r="P2650" s="26">
        <v>0</v>
      </c>
      <c r="Q2650" s="28">
        <v>822115714</v>
      </c>
      <c r="R2650"/>
      <c r="S2650"/>
    </row>
    <row r="2651" spans="1:19">
      <c r="A2651" s="31">
        <f t="shared" si="165"/>
        <v>49</v>
      </c>
      <c r="B2651" s="32" t="str">
        <f>VLOOKUP(K2651,'Tables to Convert'!$B$4:$C$19,2,FALSE)</f>
        <v>High School Diploma</v>
      </c>
      <c r="C2651" s="33">
        <f t="shared" si="166"/>
        <v>0</v>
      </c>
      <c r="D2651" s="32" t="str">
        <f>VLOOKUP(L2651,'Tables to Convert'!$E$3:$F$7,2,FALSE)</f>
        <v>White</v>
      </c>
      <c r="E2651" s="32" t="str">
        <f>VLOOKUP(M2651,'Tables to Convert'!$H$3:$I$5,2,FALSE)</f>
        <v>Female</v>
      </c>
      <c r="F2651" s="32" t="str">
        <f>VLOOKUP(N2651,'Tables to Convert'!$K$3:$L$8,2,FALSE)</f>
        <v>Illinois</v>
      </c>
      <c r="G2651" s="40">
        <f t="shared" si="167"/>
        <v>56</v>
      </c>
      <c r="H2651" s="34">
        <f t="shared" si="168"/>
        <v>2</v>
      </c>
      <c r="I2651" s="12">
        <v>49</v>
      </c>
      <c r="J2651" s="12">
        <v>56</v>
      </c>
      <c r="K2651" s="12">
        <v>39</v>
      </c>
      <c r="L2651" s="12">
        <v>1</v>
      </c>
      <c r="M2651" s="12">
        <v>2</v>
      </c>
      <c r="N2651" s="12">
        <v>33</v>
      </c>
      <c r="O2651" s="12">
        <v>2</v>
      </c>
      <c r="P2651" s="26">
        <v>0</v>
      </c>
      <c r="Q2651" s="28">
        <v>14234846</v>
      </c>
      <c r="R2651"/>
      <c r="S2651"/>
    </row>
    <row r="2652" spans="1:19">
      <c r="A2652" s="31">
        <f t="shared" si="165"/>
        <v>55</v>
      </c>
      <c r="B2652" s="32" t="str">
        <f>VLOOKUP(K2652,'Tables to Convert'!$B$4:$C$19,2,FALSE)</f>
        <v>High School Diploma</v>
      </c>
      <c r="C2652" s="33">
        <f t="shared" si="166"/>
        <v>54000</v>
      </c>
      <c r="D2652" s="32" t="str">
        <f>VLOOKUP(L2652,'Tables to Convert'!$E$3:$F$7,2,FALSE)</f>
        <v>White</v>
      </c>
      <c r="E2652" s="32" t="str">
        <f>VLOOKUP(M2652,'Tables to Convert'!$H$3:$I$5,2,FALSE)</f>
        <v>Male</v>
      </c>
      <c r="F2652" s="32" t="str">
        <f>VLOOKUP(N2652,'Tables to Convert'!$K$3:$L$8,2,FALSE)</f>
        <v>Illinois</v>
      </c>
      <c r="G2652" s="40">
        <f t="shared" si="167"/>
        <v>45</v>
      </c>
      <c r="H2652" s="34">
        <f t="shared" si="168"/>
        <v>2</v>
      </c>
      <c r="I2652" s="12">
        <v>55</v>
      </c>
      <c r="J2652" s="12">
        <v>45</v>
      </c>
      <c r="K2652" s="12">
        <v>39</v>
      </c>
      <c r="L2652" s="12">
        <v>1</v>
      </c>
      <c r="M2652" s="12">
        <v>1</v>
      </c>
      <c r="N2652" s="12">
        <v>33</v>
      </c>
      <c r="O2652" s="12">
        <v>2</v>
      </c>
      <c r="P2652" s="26">
        <v>54000</v>
      </c>
      <c r="Q2652" s="28">
        <v>439268935</v>
      </c>
      <c r="R2652"/>
      <c r="S2652"/>
    </row>
    <row r="2653" spans="1:19">
      <c r="A2653" s="31">
        <f t="shared" si="165"/>
        <v>40</v>
      </c>
      <c r="B2653" s="32" t="str">
        <f>VLOOKUP(K2653,'Tables to Convert'!$B$4:$C$19,2,FALSE)</f>
        <v>High School Diploma</v>
      </c>
      <c r="C2653" s="33">
        <f t="shared" si="166"/>
        <v>32000</v>
      </c>
      <c r="D2653" s="32" t="str">
        <f>VLOOKUP(L2653,'Tables to Convert'!$E$3:$F$7,2,FALSE)</f>
        <v>White</v>
      </c>
      <c r="E2653" s="32" t="str">
        <f>VLOOKUP(M2653,'Tables to Convert'!$H$3:$I$5,2,FALSE)</f>
        <v>Female</v>
      </c>
      <c r="F2653" s="32" t="str">
        <f>VLOOKUP(N2653,'Tables to Convert'!$K$3:$L$8,2,FALSE)</f>
        <v>Illinois</v>
      </c>
      <c r="G2653" s="40">
        <f t="shared" si="167"/>
        <v>40</v>
      </c>
      <c r="H2653" s="34">
        <f t="shared" si="168"/>
        <v>2</v>
      </c>
      <c r="I2653" s="12">
        <v>40</v>
      </c>
      <c r="J2653" s="12">
        <v>40</v>
      </c>
      <c r="K2653" s="12">
        <v>39</v>
      </c>
      <c r="L2653" s="12">
        <v>1</v>
      </c>
      <c r="M2653" s="12">
        <v>2</v>
      </c>
      <c r="N2653" s="12">
        <v>33</v>
      </c>
      <c r="O2653" s="12">
        <v>2</v>
      </c>
      <c r="P2653" s="26">
        <v>32000</v>
      </c>
      <c r="Q2653" s="28">
        <v>418800244</v>
      </c>
      <c r="R2653"/>
      <c r="S2653"/>
    </row>
    <row r="2654" spans="1:19">
      <c r="A2654" s="31">
        <f t="shared" si="165"/>
        <v>36</v>
      </c>
      <c r="B2654" s="32" t="str">
        <f>VLOOKUP(K2654,'Tables to Convert'!$B$4:$C$19,2,FALSE)</f>
        <v>10th Grade</v>
      </c>
      <c r="C2654" s="33">
        <f t="shared" si="166"/>
        <v>5100</v>
      </c>
      <c r="D2654" s="32" t="str">
        <f>VLOOKUP(L2654,'Tables to Convert'!$E$3:$F$7,2,FALSE)</f>
        <v>White</v>
      </c>
      <c r="E2654" s="32" t="str">
        <f>VLOOKUP(M2654,'Tables to Convert'!$H$3:$I$5,2,FALSE)</f>
        <v>Male</v>
      </c>
      <c r="F2654" s="32" t="str">
        <f>VLOOKUP(N2654,'Tables to Convert'!$K$3:$L$8,2,FALSE)</f>
        <v>Illinois</v>
      </c>
      <c r="G2654" s="40">
        <f t="shared" si="167"/>
        <v>18</v>
      </c>
      <c r="H2654" s="34">
        <f t="shared" si="168"/>
        <v>0</v>
      </c>
      <c r="I2654" s="12">
        <v>36</v>
      </c>
      <c r="J2654" s="12">
        <v>18</v>
      </c>
      <c r="K2654" s="12">
        <v>36</v>
      </c>
      <c r="L2654" s="12">
        <v>1</v>
      </c>
      <c r="M2654" s="12">
        <v>1</v>
      </c>
      <c r="N2654" s="12">
        <v>33</v>
      </c>
      <c r="O2654" s="12">
        <v>0</v>
      </c>
      <c r="P2654" s="26">
        <v>5100</v>
      </c>
      <c r="Q2654" s="28">
        <v>131488572</v>
      </c>
      <c r="R2654"/>
      <c r="S2654"/>
    </row>
    <row r="2655" spans="1:19">
      <c r="A2655" s="31">
        <f t="shared" si="165"/>
        <v>65</v>
      </c>
      <c r="B2655" s="32" t="str">
        <f>VLOOKUP(K2655,'Tables to Convert'!$B$4:$C$19,2,FALSE)</f>
        <v>Some College</v>
      </c>
      <c r="C2655" s="33">
        <f t="shared" si="166"/>
        <v>72000</v>
      </c>
      <c r="D2655" s="32" t="str">
        <f>VLOOKUP(L2655,'Tables to Convert'!$E$3:$F$7,2,FALSE)</f>
        <v>White</v>
      </c>
      <c r="E2655" s="32" t="str">
        <f>VLOOKUP(M2655,'Tables to Convert'!$H$3:$I$5,2,FALSE)</f>
        <v>Male</v>
      </c>
      <c r="F2655" s="32" t="str">
        <f>VLOOKUP(N2655,'Tables to Convert'!$K$3:$L$8,2,FALSE)</f>
        <v>Illinois</v>
      </c>
      <c r="G2655" s="40">
        <f t="shared" si="167"/>
        <v>36</v>
      </c>
      <c r="H2655" s="34">
        <f t="shared" si="168"/>
        <v>2</v>
      </c>
      <c r="I2655" s="12">
        <v>65</v>
      </c>
      <c r="J2655" s="12">
        <v>36</v>
      </c>
      <c r="K2655" s="12">
        <v>43</v>
      </c>
      <c r="L2655" s="12">
        <v>1</v>
      </c>
      <c r="M2655" s="12">
        <v>1</v>
      </c>
      <c r="N2655" s="12">
        <v>33</v>
      </c>
      <c r="O2655" s="12">
        <v>2</v>
      </c>
      <c r="P2655" s="26">
        <v>72000</v>
      </c>
      <c r="Q2655" s="28">
        <v>515250478</v>
      </c>
      <c r="R2655"/>
      <c r="S2655"/>
    </row>
    <row r="2656" spans="1:19">
      <c r="A2656" s="31">
        <f t="shared" si="165"/>
        <v>40</v>
      </c>
      <c r="B2656" s="32" t="str">
        <f>VLOOKUP(K2656,'Tables to Convert'!$B$4:$C$19,2,FALSE)</f>
        <v>Some College</v>
      </c>
      <c r="C2656" s="33">
        <f t="shared" si="166"/>
        <v>52000</v>
      </c>
      <c r="D2656" s="32" t="str">
        <f>VLOOKUP(L2656,'Tables to Convert'!$E$3:$F$7,2,FALSE)</f>
        <v>White</v>
      </c>
      <c r="E2656" s="32" t="str">
        <f>VLOOKUP(M2656,'Tables to Convert'!$H$3:$I$5,2,FALSE)</f>
        <v>Male</v>
      </c>
      <c r="F2656" s="32" t="str">
        <f>VLOOKUP(N2656,'Tables to Convert'!$K$3:$L$8,2,FALSE)</f>
        <v>Illinois</v>
      </c>
      <c r="G2656" s="40">
        <f t="shared" si="167"/>
        <v>33</v>
      </c>
      <c r="H2656" s="34">
        <f t="shared" si="168"/>
        <v>3</v>
      </c>
      <c r="I2656" s="12">
        <v>40</v>
      </c>
      <c r="J2656" s="12">
        <v>33</v>
      </c>
      <c r="K2656" s="12">
        <v>43</v>
      </c>
      <c r="L2656" s="12">
        <v>1</v>
      </c>
      <c r="M2656" s="12">
        <v>1</v>
      </c>
      <c r="N2656" s="12">
        <v>33</v>
      </c>
      <c r="O2656" s="12">
        <v>3</v>
      </c>
      <c r="P2656" s="26">
        <v>52000</v>
      </c>
      <c r="Q2656" s="28">
        <v>504334105</v>
      </c>
      <c r="R2656"/>
      <c r="S2656"/>
    </row>
    <row r="2657" spans="1:19">
      <c r="A2657" s="31">
        <f t="shared" si="165"/>
        <v>40</v>
      </c>
      <c r="B2657" s="32" t="str">
        <f>VLOOKUP(K2657,'Tables to Convert'!$B$4:$C$19,2,FALSE)</f>
        <v>Some College</v>
      </c>
      <c r="C2657" s="33">
        <f t="shared" si="166"/>
        <v>36000</v>
      </c>
      <c r="D2657" s="32" t="str">
        <f>VLOOKUP(L2657,'Tables to Convert'!$E$3:$F$7,2,FALSE)</f>
        <v>White</v>
      </c>
      <c r="E2657" s="32" t="str">
        <f>VLOOKUP(M2657,'Tables to Convert'!$H$3:$I$5,2,FALSE)</f>
        <v>Female</v>
      </c>
      <c r="F2657" s="32" t="str">
        <f>VLOOKUP(N2657,'Tables to Convert'!$K$3:$L$8,2,FALSE)</f>
        <v>Illinois</v>
      </c>
      <c r="G2657" s="40">
        <f t="shared" si="167"/>
        <v>38</v>
      </c>
      <c r="H2657" s="34">
        <f t="shared" si="168"/>
        <v>3</v>
      </c>
      <c r="I2657" s="12">
        <v>40</v>
      </c>
      <c r="J2657" s="12">
        <v>38</v>
      </c>
      <c r="K2657" s="12">
        <v>40</v>
      </c>
      <c r="L2657" s="12">
        <v>1</v>
      </c>
      <c r="M2657" s="12">
        <v>2</v>
      </c>
      <c r="N2657" s="12">
        <v>33</v>
      </c>
      <c r="O2657" s="12">
        <v>3</v>
      </c>
      <c r="P2657" s="26">
        <v>36000</v>
      </c>
      <c r="Q2657" s="28">
        <v>762362576</v>
      </c>
      <c r="R2657"/>
      <c r="S2657"/>
    </row>
    <row r="2658" spans="1:19">
      <c r="A2658" s="31">
        <f t="shared" si="165"/>
        <v>40</v>
      </c>
      <c r="B2658" s="32" t="str">
        <f>VLOOKUP(K2658,'Tables to Convert'!$B$4:$C$19,2,FALSE)</f>
        <v>Some College</v>
      </c>
      <c r="C2658" s="33">
        <f t="shared" si="166"/>
        <v>60000</v>
      </c>
      <c r="D2658" s="32" t="str">
        <f>VLOOKUP(L2658,'Tables to Convert'!$E$3:$F$7,2,FALSE)</f>
        <v>White</v>
      </c>
      <c r="E2658" s="32" t="str">
        <f>VLOOKUP(M2658,'Tables to Convert'!$H$3:$I$5,2,FALSE)</f>
        <v>Male</v>
      </c>
      <c r="F2658" s="32" t="str">
        <f>VLOOKUP(N2658,'Tables to Convert'!$K$3:$L$8,2,FALSE)</f>
        <v>Illinois</v>
      </c>
      <c r="G2658" s="40">
        <f t="shared" si="167"/>
        <v>75</v>
      </c>
      <c r="H2658" s="34">
        <f t="shared" si="168"/>
        <v>3</v>
      </c>
      <c r="I2658" s="12">
        <v>40</v>
      </c>
      <c r="J2658" s="12">
        <v>75</v>
      </c>
      <c r="K2658" s="12">
        <v>43</v>
      </c>
      <c r="L2658" s="12">
        <v>1</v>
      </c>
      <c r="M2658" s="12">
        <v>1</v>
      </c>
      <c r="N2658" s="12">
        <v>33</v>
      </c>
      <c r="O2658" s="12">
        <v>3</v>
      </c>
      <c r="P2658" s="26">
        <v>60000</v>
      </c>
      <c r="Q2658" s="28">
        <v>144201258</v>
      </c>
      <c r="R2658"/>
      <c r="S2658"/>
    </row>
    <row r="2659" spans="1:19">
      <c r="A2659" s="31">
        <f t="shared" si="165"/>
        <v>50</v>
      </c>
      <c r="B2659" s="32" t="str">
        <f>VLOOKUP(K2659,'Tables to Convert'!$B$4:$C$19,2,FALSE)</f>
        <v>High School Diploma</v>
      </c>
      <c r="C2659" s="33">
        <f t="shared" si="166"/>
        <v>65000</v>
      </c>
      <c r="D2659" s="32" t="str">
        <f>VLOOKUP(L2659,'Tables to Convert'!$E$3:$F$7,2,FALSE)</f>
        <v>White</v>
      </c>
      <c r="E2659" s="32" t="str">
        <f>VLOOKUP(M2659,'Tables to Convert'!$H$3:$I$5,2,FALSE)</f>
        <v>Male</v>
      </c>
      <c r="F2659" s="32" t="str">
        <f>VLOOKUP(N2659,'Tables to Convert'!$K$3:$L$8,2,FALSE)</f>
        <v>Illinois</v>
      </c>
      <c r="G2659" s="40">
        <f t="shared" si="167"/>
        <v>40</v>
      </c>
      <c r="H2659" s="34">
        <f t="shared" si="168"/>
        <v>3</v>
      </c>
      <c r="I2659" s="12">
        <v>50</v>
      </c>
      <c r="J2659" s="12">
        <v>40</v>
      </c>
      <c r="K2659" s="12">
        <v>39</v>
      </c>
      <c r="L2659" s="12">
        <v>1</v>
      </c>
      <c r="M2659" s="12">
        <v>1</v>
      </c>
      <c r="N2659" s="12">
        <v>33</v>
      </c>
      <c r="O2659" s="12">
        <v>3</v>
      </c>
      <c r="P2659" s="26">
        <v>65000</v>
      </c>
      <c r="Q2659" s="28">
        <v>48076312</v>
      </c>
      <c r="R2659"/>
      <c r="S2659"/>
    </row>
    <row r="2660" spans="1:19">
      <c r="A2660" s="31">
        <f t="shared" si="165"/>
        <v>40</v>
      </c>
      <c r="B2660" s="32" t="str">
        <f>VLOOKUP(K2660,'Tables to Convert'!$B$4:$C$19,2,FALSE)</f>
        <v>Some College</v>
      </c>
      <c r="C2660" s="33">
        <f t="shared" si="166"/>
        <v>50000</v>
      </c>
      <c r="D2660" s="32" t="str">
        <f>VLOOKUP(L2660,'Tables to Convert'!$E$3:$F$7,2,FALSE)</f>
        <v>White</v>
      </c>
      <c r="E2660" s="32" t="str">
        <f>VLOOKUP(M2660,'Tables to Convert'!$H$3:$I$5,2,FALSE)</f>
        <v>Male</v>
      </c>
      <c r="F2660" s="32" t="str">
        <f>VLOOKUP(N2660,'Tables to Convert'!$K$3:$L$8,2,FALSE)</f>
        <v>Illinois</v>
      </c>
      <c r="G2660" s="40">
        <f t="shared" si="167"/>
        <v>60</v>
      </c>
      <c r="H2660" s="34">
        <f t="shared" si="168"/>
        <v>3</v>
      </c>
      <c r="I2660" s="12">
        <v>40</v>
      </c>
      <c r="J2660" s="12">
        <v>60</v>
      </c>
      <c r="K2660" s="12">
        <v>40</v>
      </c>
      <c r="L2660" s="12">
        <v>1</v>
      </c>
      <c r="M2660" s="12">
        <v>1</v>
      </c>
      <c r="N2660" s="12">
        <v>33</v>
      </c>
      <c r="O2660" s="12">
        <v>3</v>
      </c>
      <c r="P2660" s="26">
        <v>50000</v>
      </c>
      <c r="Q2660" s="28">
        <v>564996960</v>
      </c>
      <c r="R2660"/>
      <c r="S2660"/>
    </row>
    <row r="2661" spans="1:19">
      <c r="A2661" s="31">
        <f t="shared" si="165"/>
        <v>40</v>
      </c>
      <c r="B2661" s="32" t="str">
        <f>VLOOKUP(K2661,'Tables to Convert'!$B$4:$C$19,2,FALSE)</f>
        <v>High School Diploma</v>
      </c>
      <c r="C2661" s="33">
        <f t="shared" si="166"/>
        <v>8500</v>
      </c>
      <c r="D2661" s="32" t="str">
        <f>VLOOKUP(L2661,'Tables to Convert'!$E$3:$F$7,2,FALSE)</f>
        <v>White</v>
      </c>
      <c r="E2661" s="32" t="str">
        <f>VLOOKUP(M2661,'Tables to Convert'!$H$3:$I$5,2,FALSE)</f>
        <v>Female</v>
      </c>
      <c r="F2661" s="32" t="str">
        <f>VLOOKUP(N2661,'Tables to Convert'!$K$3:$L$8,2,FALSE)</f>
        <v>Illinois</v>
      </c>
      <c r="G2661" s="40">
        <f t="shared" si="167"/>
        <v>62</v>
      </c>
      <c r="H2661" s="34">
        <f t="shared" si="168"/>
        <v>3</v>
      </c>
      <c r="I2661" s="12">
        <v>40</v>
      </c>
      <c r="J2661" s="12">
        <v>62</v>
      </c>
      <c r="K2661" s="12">
        <v>39</v>
      </c>
      <c r="L2661" s="12">
        <v>1</v>
      </c>
      <c r="M2661" s="12">
        <v>2</v>
      </c>
      <c r="N2661" s="12">
        <v>33</v>
      </c>
      <c r="O2661" s="12">
        <v>3</v>
      </c>
      <c r="P2661" s="26">
        <v>8500</v>
      </c>
      <c r="Q2661" s="28">
        <v>497689310</v>
      </c>
      <c r="R2661"/>
      <c r="S2661"/>
    </row>
    <row r="2662" spans="1:19">
      <c r="A2662" s="31">
        <f t="shared" si="165"/>
        <v>60</v>
      </c>
      <c r="B2662" s="32" t="str">
        <f>VLOOKUP(K2662,'Tables to Convert'!$B$4:$C$19,2,FALSE)</f>
        <v>Bachelors</v>
      </c>
      <c r="C2662" s="33">
        <f t="shared" si="166"/>
        <v>0</v>
      </c>
      <c r="D2662" s="32" t="str">
        <f>VLOOKUP(L2662,'Tables to Convert'!$E$3:$F$7,2,FALSE)</f>
        <v>White</v>
      </c>
      <c r="E2662" s="32" t="str">
        <f>VLOOKUP(M2662,'Tables to Convert'!$H$3:$I$5,2,FALSE)</f>
        <v>Male</v>
      </c>
      <c r="F2662" s="32" t="str">
        <f>VLOOKUP(N2662,'Tables to Convert'!$K$3:$L$8,2,FALSE)</f>
        <v>Illinois</v>
      </c>
      <c r="G2662" s="40">
        <f t="shared" si="167"/>
        <v>53</v>
      </c>
      <c r="H2662" s="34">
        <f t="shared" si="168"/>
        <v>3</v>
      </c>
      <c r="I2662" s="12">
        <v>60</v>
      </c>
      <c r="J2662" s="12">
        <v>53</v>
      </c>
      <c r="K2662" s="12">
        <v>44</v>
      </c>
      <c r="L2662" s="12">
        <v>1</v>
      </c>
      <c r="M2662" s="12">
        <v>1</v>
      </c>
      <c r="N2662" s="12">
        <v>33</v>
      </c>
      <c r="O2662" s="12">
        <v>3</v>
      </c>
      <c r="P2662" s="26">
        <v>0</v>
      </c>
      <c r="Q2662" s="28">
        <v>285417610</v>
      </c>
      <c r="R2662"/>
      <c r="S2662"/>
    </row>
    <row r="2663" spans="1:19">
      <c r="A2663" s="31">
        <f t="shared" si="165"/>
        <v>45</v>
      </c>
      <c r="B2663" s="32" t="str">
        <f>VLOOKUP(K2663,'Tables to Convert'!$B$4:$C$19,2,FALSE)</f>
        <v>High School Diploma</v>
      </c>
      <c r="C2663" s="33">
        <f t="shared" si="166"/>
        <v>72000</v>
      </c>
      <c r="D2663" s="32" t="str">
        <f>VLOOKUP(L2663,'Tables to Convert'!$E$3:$F$7,2,FALSE)</f>
        <v>White</v>
      </c>
      <c r="E2663" s="32" t="str">
        <f>VLOOKUP(M2663,'Tables to Convert'!$H$3:$I$5,2,FALSE)</f>
        <v>Male</v>
      </c>
      <c r="F2663" s="32" t="str">
        <f>VLOOKUP(N2663,'Tables to Convert'!$K$3:$L$8,2,FALSE)</f>
        <v>Illinois</v>
      </c>
      <c r="G2663" s="40">
        <f t="shared" si="167"/>
        <v>44</v>
      </c>
      <c r="H2663" s="34">
        <f t="shared" si="168"/>
        <v>3</v>
      </c>
      <c r="I2663" s="12">
        <v>45</v>
      </c>
      <c r="J2663" s="12">
        <v>44</v>
      </c>
      <c r="K2663" s="12">
        <v>39</v>
      </c>
      <c r="L2663" s="12">
        <v>1</v>
      </c>
      <c r="M2663" s="12">
        <v>1</v>
      </c>
      <c r="N2663" s="12">
        <v>33</v>
      </c>
      <c r="O2663" s="12">
        <v>3</v>
      </c>
      <c r="P2663" s="26">
        <v>72000</v>
      </c>
      <c r="Q2663" s="28">
        <v>349752426</v>
      </c>
      <c r="R2663"/>
      <c r="S2663"/>
    </row>
    <row r="2664" spans="1:19">
      <c r="A2664" s="31">
        <f t="shared" si="165"/>
        <v>40</v>
      </c>
      <c r="B2664" s="32" t="str">
        <f>VLOOKUP(K2664,'Tables to Convert'!$B$4:$C$19,2,FALSE)</f>
        <v>Some College</v>
      </c>
      <c r="C2664" s="33">
        <f t="shared" si="166"/>
        <v>56000</v>
      </c>
      <c r="D2664" s="32" t="str">
        <f>VLOOKUP(L2664,'Tables to Convert'!$E$3:$F$7,2,FALSE)</f>
        <v>Asian/PI</v>
      </c>
      <c r="E2664" s="32" t="str">
        <f>VLOOKUP(M2664,'Tables to Convert'!$H$3:$I$5,2,FALSE)</f>
        <v>Female</v>
      </c>
      <c r="F2664" s="32" t="str">
        <f>VLOOKUP(N2664,'Tables to Convert'!$K$3:$L$8,2,FALSE)</f>
        <v>Illinois</v>
      </c>
      <c r="G2664" s="40">
        <f t="shared" si="167"/>
        <v>44</v>
      </c>
      <c r="H2664" s="34">
        <f t="shared" si="168"/>
        <v>3</v>
      </c>
      <c r="I2664" s="12">
        <v>40</v>
      </c>
      <c r="J2664" s="12">
        <v>44</v>
      </c>
      <c r="K2664" s="12">
        <v>43</v>
      </c>
      <c r="L2664" s="12">
        <v>4</v>
      </c>
      <c r="M2664" s="12">
        <v>2</v>
      </c>
      <c r="N2664" s="12">
        <v>33</v>
      </c>
      <c r="O2664" s="12">
        <v>3</v>
      </c>
      <c r="P2664" s="26">
        <v>56000</v>
      </c>
      <c r="Q2664" s="28">
        <v>614011592</v>
      </c>
      <c r="R2664"/>
      <c r="S2664"/>
    </row>
    <row r="2665" spans="1:19">
      <c r="A2665" s="31">
        <f t="shared" si="165"/>
        <v>40</v>
      </c>
      <c r="B2665" s="32" t="str">
        <f>VLOOKUP(K2665,'Tables to Convert'!$B$4:$C$19,2,FALSE)</f>
        <v>Some College</v>
      </c>
      <c r="C2665" s="33">
        <f t="shared" si="166"/>
        <v>17000</v>
      </c>
      <c r="D2665" s="32" t="str">
        <f>VLOOKUP(L2665,'Tables to Convert'!$E$3:$F$7,2,FALSE)</f>
        <v>White</v>
      </c>
      <c r="E2665" s="32" t="str">
        <f>VLOOKUP(M2665,'Tables to Convert'!$H$3:$I$5,2,FALSE)</f>
        <v>Female</v>
      </c>
      <c r="F2665" s="32" t="str">
        <f>VLOOKUP(N2665,'Tables to Convert'!$K$3:$L$8,2,FALSE)</f>
        <v>Illinois</v>
      </c>
      <c r="G2665" s="40">
        <f t="shared" si="167"/>
        <v>27</v>
      </c>
      <c r="H2665" s="34">
        <f t="shared" si="168"/>
        <v>8</v>
      </c>
      <c r="I2665" s="12">
        <v>40</v>
      </c>
      <c r="J2665" s="12">
        <v>27</v>
      </c>
      <c r="K2665" s="12">
        <v>40</v>
      </c>
      <c r="L2665" s="12">
        <v>1</v>
      </c>
      <c r="M2665" s="12">
        <v>2</v>
      </c>
      <c r="N2665" s="12">
        <v>33</v>
      </c>
      <c r="O2665" s="12">
        <v>8</v>
      </c>
      <c r="P2665" s="26">
        <v>17000</v>
      </c>
      <c r="Q2665" s="28">
        <v>677554116</v>
      </c>
      <c r="R2665"/>
      <c r="S2665"/>
    </row>
    <row r="2666" spans="1:19">
      <c r="A2666" s="31">
        <f t="shared" si="165"/>
        <v>40</v>
      </c>
      <c r="B2666" s="32" t="str">
        <f>VLOOKUP(K2666,'Tables to Convert'!$B$4:$C$19,2,FALSE)</f>
        <v>Graduate School</v>
      </c>
      <c r="C2666" s="33">
        <f t="shared" si="166"/>
        <v>0</v>
      </c>
      <c r="D2666" s="32" t="str">
        <f>VLOOKUP(L2666,'Tables to Convert'!$E$3:$F$7,2,FALSE)</f>
        <v>White</v>
      </c>
      <c r="E2666" s="32" t="str">
        <f>VLOOKUP(M2666,'Tables to Convert'!$H$3:$I$5,2,FALSE)</f>
        <v>Male</v>
      </c>
      <c r="F2666" s="32" t="str">
        <f>VLOOKUP(N2666,'Tables to Convert'!$K$3:$L$8,2,FALSE)</f>
        <v>Illinois</v>
      </c>
      <c r="G2666" s="40">
        <f t="shared" si="167"/>
        <v>50</v>
      </c>
      <c r="H2666" s="34">
        <f t="shared" si="168"/>
        <v>2</v>
      </c>
      <c r="I2666" s="12">
        <v>40</v>
      </c>
      <c r="J2666" s="12">
        <v>50</v>
      </c>
      <c r="K2666" s="12">
        <v>45</v>
      </c>
      <c r="L2666" s="12">
        <v>1</v>
      </c>
      <c r="M2666" s="12">
        <v>1</v>
      </c>
      <c r="N2666" s="12">
        <v>33</v>
      </c>
      <c r="O2666" s="12">
        <v>2</v>
      </c>
      <c r="P2666" s="26">
        <v>0</v>
      </c>
      <c r="Q2666" s="28">
        <v>386931201</v>
      </c>
      <c r="R2666"/>
      <c r="S2666"/>
    </row>
    <row r="2667" spans="1:19">
      <c r="A2667" s="31">
        <f t="shared" si="165"/>
        <v>50</v>
      </c>
      <c r="B2667" s="32" t="str">
        <f>VLOOKUP(K2667,'Tables to Convert'!$B$4:$C$19,2,FALSE)</f>
        <v>Some College</v>
      </c>
      <c r="C2667" s="33">
        <f t="shared" si="166"/>
        <v>43000</v>
      </c>
      <c r="D2667" s="32" t="str">
        <f>VLOOKUP(L2667,'Tables to Convert'!$E$3:$F$7,2,FALSE)</f>
        <v>White</v>
      </c>
      <c r="E2667" s="32" t="str">
        <f>VLOOKUP(M2667,'Tables to Convert'!$H$3:$I$5,2,FALSE)</f>
        <v>Female</v>
      </c>
      <c r="F2667" s="32" t="str">
        <f>VLOOKUP(N2667,'Tables to Convert'!$K$3:$L$8,2,FALSE)</f>
        <v>Illinois</v>
      </c>
      <c r="G2667" s="40">
        <f t="shared" si="167"/>
        <v>48</v>
      </c>
      <c r="H2667" s="34">
        <f t="shared" si="168"/>
        <v>6</v>
      </c>
      <c r="I2667" s="12">
        <v>50</v>
      </c>
      <c r="J2667" s="12">
        <v>48</v>
      </c>
      <c r="K2667" s="12">
        <v>43</v>
      </c>
      <c r="L2667" s="12">
        <v>1</v>
      </c>
      <c r="M2667" s="12">
        <v>2</v>
      </c>
      <c r="N2667" s="12">
        <v>33</v>
      </c>
      <c r="O2667" s="12">
        <v>6</v>
      </c>
      <c r="P2667" s="26">
        <v>43000</v>
      </c>
      <c r="Q2667" s="28">
        <v>902777092</v>
      </c>
      <c r="R2667"/>
      <c r="S2667"/>
    </row>
    <row r="2668" spans="1:19">
      <c r="A2668" s="31">
        <f t="shared" si="165"/>
        <v>45</v>
      </c>
      <c r="B2668" s="32" t="str">
        <f>VLOOKUP(K2668,'Tables to Convert'!$B$4:$C$19,2,FALSE)</f>
        <v>Some College</v>
      </c>
      <c r="C2668" s="33">
        <f t="shared" si="166"/>
        <v>0</v>
      </c>
      <c r="D2668" s="32" t="str">
        <f>VLOOKUP(L2668,'Tables to Convert'!$E$3:$F$7,2,FALSE)</f>
        <v>White</v>
      </c>
      <c r="E2668" s="32" t="str">
        <f>VLOOKUP(M2668,'Tables to Convert'!$H$3:$I$5,2,FALSE)</f>
        <v>Male</v>
      </c>
      <c r="F2668" s="32" t="str">
        <f>VLOOKUP(N2668,'Tables to Convert'!$K$3:$L$8,2,FALSE)</f>
        <v>Illinois</v>
      </c>
      <c r="G2668" s="40">
        <f t="shared" si="167"/>
        <v>45</v>
      </c>
      <c r="H2668" s="34">
        <f t="shared" si="168"/>
        <v>8</v>
      </c>
      <c r="I2668" s="12">
        <v>45</v>
      </c>
      <c r="J2668" s="12">
        <v>45</v>
      </c>
      <c r="K2668" s="12">
        <v>43</v>
      </c>
      <c r="L2668" s="12">
        <v>1</v>
      </c>
      <c r="M2668" s="12">
        <v>1</v>
      </c>
      <c r="N2668" s="12">
        <v>33</v>
      </c>
      <c r="O2668" s="12">
        <v>8</v>
      </c>
      <c r="P2668" s="26">
        <v>0</v>
      </c>
      <c r="Q2668" s="28">
        <v>134441579</v>
      </c>
      <c r="R2668"/>
      <c r="S2668"/>
    </row>
    <row r="2669" spans="1:19">
      <c r="A2669" s="31">
        <f t="shared" si="165"/>
        <v>50</v>
      </c>
      <c r="B2669" s="32" t="str">
        <f>VLOOKUP(K2669,'Tables to Convert'!$B$4:$C$19,2,FALSE)</f>
        <v>High School Diploma</v>
      </c>
      <c r="C2669" s="33">
        <f t="shared" si="166"/>
        <v>54000</v>
      </c>
      <c r="D2669" s="32" t="str">
        <f>VLOOKUP(L2669,'Tables to Convert'!$E$3:$F$7,2,FALSE)</f>
        <v>White</v>
      </c>
      <c r="E2669" s="32" t="str">
        <f>VLOOKUP(M2669,'Tables to Convert'!$H$3:$I$5,2,FALSE)</f>
        <v>Female</v>
      </c>
      <c r="F2669" s="32" t="str">
        <f>VLOOKUP(N2669,'Tables to Convert'!$K$3:$L$8,2,FALSE)</f>
        <v>Illinois</v>
      </c>
      <c r="G2669" s="40">
        <f t="shared" si="167"/>
        <v>47</v>
      </c>
      <c r="H2669" s="34">
        <f t="shared" si="168"/>
        <v>8</v>
      </c>
      <c r="I2669" s="12">
        <v>50</v>
      </c>
      <c r="J2669" s="12">
        <v>47</v>
      </c>
      <c r="K2669" s="12">
        <v>39</v>
      </c>
      <c r="L2669" s="12">
        <v>1</v>
      </c>
      <c r="M2669" s="12">
        <v>2</v>
      </c>
      <c r="N2669" s="12">
        <v>33</v>
      </c>
      <c r="O2669" s="12">
        <v>8</v>
      </c>
      <c r="P2669" s="26">
        <v>54000</v>
      </c>
      <c r="Q2669" s="28">
        <v>639207980</v>
      </c>
      <c r="R2669"/>
      <c r="S2669"/>
    </row>
    <row r="2670" spans="1:19">
      <c r="A2670" s="31">
        <f t="shared" si="165"/>
        <v>40</v>
      </c>
      <c r="B2670" s="32" t="str">
        <f>VLOOKUP(K2670,'Tables to Convert'!$B$4:$C$19,2,FALSE)</f>
        <v>Some College</v>
      </c>
      <c r="C2670" s="33">
        <f t="shared" si="166"/>
        <v>94000</v>
      </c>
      <c r="D2670" s="32" t="str">
        <f>VLOOKUP(L2670,'Tables to Convert'!$E$3:$F$7,2,FALSE)</f>
        <v>White</v>
      </c>
      <c r="E2670" s="32" t="str">
        <f>VLOOKUP(M2670,'Tables to Convert'!$H$3:$I$5,2,FALSE)</f>
        <v>Male</v>
      </c>
      <c r="F2670" s="32" t="str">
        <f>VLOOKUP(N2670,'Tables to Convert'!$K$3:$L$8,2,FALSE)</f>
        <v>Illinois</v>
      </c>
      <c r="G2670" s="40">
        <f t="shared" si="167"/>
        <v>46</v>
      </c>
      <c r="H2670" s="34">
        <f t="shared" si="168"/>
        <v>3</v>
      </c>
      <c r="I2670" s="12">
        <v>40</v>
      </c>
      <c r="J2670" s="12">
        <v>46</v>
      </c>
      <c r="K2670" s="12">
        <v>43</v>
      </c>
      <c r="L2670" s="12">
        <v>1</v>
      </c>
      <c r="M2670" s="12">
        <v>1</v>
      </c>
      <c r="N2670" s="12">
        <v>33</v>
      </c>
      <c r="O2670" s="12">
        <v>3</v>
      </c>
      <c r="P2670" s="26">
        <v>94000</v>
      </c>
      <c r="Q2670" s="28">
        <v>191803124</v>
      </c>
      <c r="R2670"/>
      <c r="S2670"/>
    </row>
    <row r="2671" spans="1:19">
      <c r="A2671" s="31">
        <f t="shared" si="165"/>
        <v>0</v>
      </c>
      <c r="B2671" s="32" t="str">
        <f>VLOOKUP(K2671,'Tables to Convert'!$B$4:$C$19,2,FALSE)</f>
        <v>Some College</v>
      </c>
      <c r="C2671" s="33">
        <f t="shared" si="166"/>
        <v>1000</v>
      </c>
      <c r="D2671" s="32" t="str">
        <f>VLOOKUP(L2671,'Tables to Convert'!$E$3:$F$7,2,FALSE)</f>
        <v>White</v>
      </c>
      <c r="E2671" s="32" t="str">
        <f>VLOOKUP(M2671,'Tables to Convert'!$H$3:$I$5,2,FALSE)</f>
        <v>Male</v>
      </c>
      <c r="F2671" s="32" t="str">
        <f>VLOOKUP(N2671,'Tables to Convert'!$K$3:$L$8,2,FALSE)</f>
        <v>Illinois</v>
      </c>
      <c r="G2671" s="40">
        <f t="shared" si="167"/>
        <v>22</v>
      </c>
      <c r="H2671" s="34">
        <f t="shared" si="168"/>
        <v>3</v>
      </c>
      <c r="I2671" s="12">
        <v>0</v>
      </c>
      <c r="J2671" s="12">
        <v>22</v>
      </c>
      <c r="K2671" s="12">
        <v>43</v>
      </c>
      <c r="L2671" s="12">
        <v>1</v>
      </c>
      <c r="M2671" s="12">
        <v>1</v>
      </c>
      <c r="N2671" s="12">
        <v>33</v>
      </c>
      <c r="O2671" s="12">
        <v>3</v>
      </c>
      <c r="P2671" s="26">
        <v>1000</v>
      </c>
      <c r="Q2671" s="28">
        <v>610543397</v>
      </c>
      <c r="R2671"/>
      <c r="S2671"/>
    </row>
    <row r="2672" spans="1:19">
      <c r="A2672" s="31">
        <f t="shared" si="165"/>
        <v>40</v>
      </c>
      <c r="B2672" s="32" t="str">
        <f>VLOOKUP(K2672,'Tables to Convert'!$B$4:$C$19,2,FALSE)</f>
        <v>Some College</v>
      </c>
      <c r="C2672" s="33">
        <f t="shared" si="166"/>
        <v>100000</v>
      </c>
      <c r="D2672" s="32" t="str">
        <f>VLOOKUP(L2672,'Tables to Convert'!$E$3:$F$7,2,FALSE)</f>
        <v>White</v>
      </c>
      <c r="E2672" s="32" t="str">
        <f>VLOOKUP(M2672,'Tables to Convert'!$H$3:$I$5,2,FALSE)</f>
        <v>Male</v>
      </c>
      <c r="F2672" s="32" t="str">
        <f>VLOOKUP(N2672,'Tables to Convert'!$K$3:$L$8,2,FALSE)</f>
        <v>Illinois</v>
      </c>
      <c r="G2672" s="40">
        <f t="shared" si="167"/>
        <v>47</v>
      </c>
      <c r="H2672" s="34">
        <f t="shared" si="168"/>
        <v>4</v>
      </c>
      <c r="I2672" s="12">
        <v>40</v>
      </c>
      <c r="J2672" s="12">
        <v>47</v>
      </c>
      <c r="K2672" s="12">
        <v>43</v>
      </c>
      <c r="L2672" s="12">
        <v>1</v>
      </c>
      <c r="M2672" s="12">
        <v>1</v>
      </c>
      <c r="N2672" s="12">
        <v>33</v>
      </c>
      <c r="O2672" s="12">
        <v>4</v>
      </c>
      <c r="P2672" s="26">
        <v>100000</v>
      </c>
      <c r="Q2672" s="28">
        <v>298973551</v>
      </c>
      <c r="R2672"/>
      <c r="S2672"/>
    </row>
    <row r="2673" spans="1:19">
      <c r="A2673" s="31">
        <f t="shared" si="165"/>
        <v>40</v>
      </c>
      <c r="B2673" s="32" t="str">
        <f>VLOOKUP(K2673,'Tables to Convert'!$B$4:$C$19,2,FALSE)</f>
        <v>Some College</v>
      </c>
      <c r="C2673" s="33">
        <f t="shared" si="166"/>
        <v>75583</v>
      </c>
      <c r="D2673" s="32" t="str">
        <f>VLOOKUP(L2673,'Tables to Convert'!$E$3:$F$7,2,FALSE)</f>
        <v>White</v>
      </c>
      <c r="E2673" s="32" t="str">
        <f>VLOOKUP(M2673,'Tables to Convert'!$H$3:$I$5,2,FALSE)</f>
        <v>Female</v>
      </c>
      <c r="F2673" s="32" t="str">
        <f>VLOOKUP(N2673,'Tables to Convert'!$K$3:$L$8,2,FALSE)</f>
        <v>Illinois</v>
      </c>
      <c r="G2673" s="40">
        <f t="shared" si="167"/>
        <v>38</v>
      </c>
      <c r="H2673" s="34">
        <f t="shared" si="168"/>
        <v>8</v>
      </c>
      <c r="I2673" s="12">
        <v>40</v>
      </c>
      <c r="J2673" s="12">
        <v>38</v>
      </c>
      <c r="K2673" s="12">
        <v>41</v>
      </c>
      <c r="L2673" s="12">
        <v>1</v>
      </c>
      <c r="M2673" s="12">
        <v>2</v>
      </c>
      <c r="N2673" s="12">
        <v>33</v>
      </c>
      <c r="O2673" s="12">
        <v>8</v>
      </c>
      <c r="P2673" s="26">
        <v>75583</v>
      </c>
      <c r="Q2673" s="28">
        <v>847960716</v>
      </c>
      <c r="R2673"/>
      <c r="S2673"/>
    </row>
    <row r="2674" spans="1:19">
      <c r="A2674" s="31">
        <f t="shared" si="165"/>
        <v>40</v>
      </c>
      <c r="B2674" s="32" t="str">
        <f>VLOOKUP(K2674,'Tables to Convert'!$B$4:$C$19,2,FALSE)</f>
        <v>Bachelors</v>
      </c>
      <c r="C2674" s="33">
        <f t="shared" si="166"/>
        <v>50000</v>
      </c>
      <c r="D2674" s="32" t="str">
        <f>VLOOKUP(L2674,'Tables to Convert'!$E$3:$F$7,2,FALSE)</f>
        <v>White</v>
      </c>
      <c r="E2674" s="32" t="str">
        <f>VLOOKUP(M2674,'Tables to Convert'!$H$3:$I$5,2,FALSE)</f>
        <v>Female</v>
      </c>
      <c r="F2674" s="32" t="str">
        <f>VLOOKUP(N2674,'Tables to Convert'!$K$3:$L$8,2,FALSE)</f>
        <v>Illinois</v>
      </c>
      <c r="G2674" s="40">
        <f t="shared" si="167"/>
        <v>47</v>
      </c>
      <c r="H2674" s="34">
        <f t="shared" si="168"/>
        <v>7</v>
      </c>
      <c r="I2674" s="12">
        <v>40</v>
      </c>
      <c r="J2674" s="12">
        <v>47</v>
      </c>
      <c r="K2674" s="12">
        <v>44</v>
      </c>
      <c r="L2674" s="12">
        <v>1</v>
      </c>
      <c r="M2674" s="12">
        <v>2</v>
      </c>
      <c r="N2674" s="12">
        <v>33</v>
      </c>
      <c r="O2674" s="12">
        <v>7</v>
      </c>
      <c r="P2674" s="26">
        <v>50000</v>
      </c>
      <c r="Q2674" s="28">
        <v>583502789</v>
      </c>
      <c r="R2674"/>
      <c r="S2674"/>
    </row>
    <row r="2675" spans="1:19">
      <c r="A2675" s="31">
        <f t="shared" si="165"/>
        <v>40</v>
      </c>
      <c r="B2675" s="32" t="str">
        <f>VLOOKUP(K2675,'Tables to Convert'!$B$4:$C$19,2,FALSE)</f>
        <v>Some College</v>
      </c>
      <c r="C2675" s="33">
        <f t="shared" si="166"/>
        <v>70000</v>
      </c>
      <c r="D2675" s="32" t="str">
        <f>VLOOKUP(L2675,'Tables to Convert'!$E$3:$F$7,2,FALSE)</f>
        <v>White</v>
      </c>
      <c r="E2675" s="32" t="str">
        <f>VLOOKUP(M2675,'Tables to Convert'!$H$3:$I$5,2,FALSE)</f>
        <v>Male</v>
      </c>
      <c r="F2675" s="32" t="str">
        <f>VLOOKUP(N2675,'Tables to Convert'!$K$3:$L$8,2,FALSE)</f>
        <v>Illinois</v>
      </c>
      <c r="G2675" s="40">
        <f t="shared" si="167"/>
        <v>30</v>
      </c>
      <c r="H2675" s="34">
        <f t="shared" si="168"/>
        <v>7</v>
      </c>
      <c r="I2675" s="12">
        <v>40</v>
      </c>
      <c r="J2675" s="12">
        <v>30</v>
      </c>
      <c r="K2675" s="12">
        <v>43</v>
      </c>
      <c r="L2675" s="12">
        <v>1</v>
      </c>
      <c r="M2675" s="12">
        <v>1</v>
      </c>
      <c r="N2675" s="12">
        <v>33</v>
      </c>
      <c r="O2675" s="12">
        <v>7</v>
      </c>
      <c r="P2675" s="26">
        <v>70000</v>
      </c>
      <c r="Q2675" s="28">
        <v>712320772</v>
      </c>
      <c r="R2675"/>
      <c r="S2675"/>
    </row>
    <row r="2676" spans="1:19">
      <c r="A2676" s="31">
        <f t="shared" si="165"/>
        <v>46</v>
      </c>
      <c r="B2676" s="32" t="str">
        <f>VLOOKUP(K2676,'Tables to Convert'!$B$4:$C$19,2,FALSE)</f>
        <v>Some College</v>
      </c>
      <c r="C2676" s="33">
        <f t="shared" si="166"/>
        <v>36440</v>
      </c>
      <c r="D2676" s="32" t="str">
        <f>VLOOKUP(L2676,'Tables to Convert'!$E$3:$F$7,2,FALSE)</f>
        <v>White</v>
      </c>
      <c r="E2676" s="32" t="str">
        <f>VLOOKUP(M2676,'Tables to Convert'!$H$3:$I$5,2,FALSE)</f>
        <v>Female</v>
      </c>
      <c r="F2676" s="32" t="str">
        <f>VLOOKUP(N2676,'Tables to Convert'!$K$3:$L$8,2,FALSE)</f>
        <v>Illinois</v>
      </c>
      <c r="G2676" s="40">
        <f t="shared" si="167"/>
        <v>44</v>
      </c>
      <c r="H2676" s="34">
        <f t="shared" si="168"/>
        <v>6</v>
      </c>
      <c r="I2676" s="12">
        <v>46</v>
      </c>
      <c r="J2676" s="12">
        <v>44</v>
      </c>
      <c r="K2676" s="12">
        <v>40</v>
      </c>
      <c r="L2676" s="12">
        <v>1</v>
      </c>
      <c r="M2676" s="12">
        <v>2</v>
      </c>
      <c r="N2676" s="12">
        <v>33</v>
      </c>
      <c r="O2676" s="12">
        <v>6</v>
      </c>
      <c r="P2676" s="26">
        <v>36440</v>
      </c>
      <c r="Q2676" s="28">
        <v>321261197</v>
      </c>
      <c r="R2676"/>
      <c r="S2676"/>
    </row>
    <row r="2677" spans="1:19">
      <c r="A2677" s="31">
        <f t="shared" si="165"/>
        <v>0</v>
      </c>
      <c r="B2677" s="32" t="str">
        <f>VLOOKUP(K2677,'Tables to Convert'!$B$4:$C$19,2,FALSE)</f>
        <v>Some College</v>
      </c>
      <c r="C2677" s="33">
        <f t="shared" si="166"/>
        <v>34000</v>
      </c>
      <c r="D2677" s="32" t="str">
        <f>VLOOKUP(L2677,'Tables to Convert'!$E$3:$F$7,2,FALSE)</f>
        <v>White</v>
      </c>
      <c r="E2677" s="32" t="str">
        <f>VLOOKUP(M2677,'Tables to Convert'!$H$3:$I$5,2,FALSE)</f>
        <v>Male</v>
      </c>
      <c r="F2677" s="32" t="str">
        <f>VLOOKUP(N2677,'Tables to Convert'!$K$3:$L$8,2,FALSE)</f>
        <v>Illinois</v>
      </c>
      <c r="G2677" s="40">
        <f t="shared" si="167"/>
        <v>48</v>
      </c>
      <c r="H2677" s="34">
        <f t="shared" si="168"/>
        <v>6</v>
      </c>
      <c r="I2677" s="12">
        <v>0</v>
      </c>
      <c r="J2677" s="12">
        <v>48</v>
      </c>
      <c r="K2677" s="12">
        <v>40</v>
      </c>
      <c r="L2677" s="12">
        <v>1</v>
      </c>
      <c r="M2677" s="12">
        <v>1</v>
      </c>
      <c r="N2677" s="12">
        <v>33</v>
      </c>
      <c r="O2677" s="12">
        <v>6</v>
      </c>
      <c r="P2677" s="26">
        <v>34000</v>
      </c>
      <c r="Q2677" s="28">
        <v>161492738</v>
      </c>
      <c r="R2677"/>
      <c r="S2677"/>
    </row>
    <row r="2678" spans="1:19">
      <c r="A2678" s="31">
        <f t="shared" si="165"/>
        <v>40</v>
      </c>
      <c r="B2678" s="32" t="str">
        <f>VLOOKUP(K2678,'Tables to Convert'!$B$4:$C$19,2,FALSE)</f>
        <v>11th Grade</v>
      </c>
      <c r="C2678" s="33">
        <f t="shared" si="166"/>
        <v>49241</v>
      </c>
      <c r="D2678" s="32" t="str">
        <f>VLOOKUP(L2678,'Tables to Convert'!$E$3:$F$7,2,FALSE)</f>
        <v>Black</v>
      </c>
      <c r="E2678" s="32" t="str">
        <f>VLOOKUP(M2678,'Tables to Convert'!$H$3:$I$5,2,FALSE)</f>
        <v>Male</v>
      </c>
      <c r="F2678" s="32" t="str">
        <f>VLOOKUP(N2678,'Tables to Convert'!$K$3:$L$8,2,FALSE)</f>
        <v>Illinois</v>
      </c>
      <c r="G2678" s="40">
        <f t="shared" si="167"/>
        <v>64</v>
      </c>
      <c r="H2678" s="34">
        <f t="shared" si="168"/>
        <v>6</v>
      </c>
      <c r="I2678" s="12">
        <v>40</v>
      </c>
      <c r="J2678" s="12">
        <v>64</v>
      </c>
      <c r="K2678" s="12">
        <v>38</v>
      </c>
      <c r="L2678" s="12">
        <v>2</v>
      </c>
      <c r="M2678" s="12">
        <v>1</v>
      </c>
      <c r="N2678" s="12">
        <v>33</v>
      </c>
      <c r="O2678" s="12">
        <v>6</v>
      </c>
      <c r="P2678" s="26">
        <v>49241</v>
      </c>
      <c r="Q2678" s="28">
        <v>115888546</v>
      </c>
      <c r="R2678"/>
      <c r="S2678"/>
    </row>
    <row r="2679" spans="1:19">
      <c r="A2679" s="31">
        <f t="shared" si="165"/>
        <v>45</v>
      </c>
      <c r="B2679" s="32" t="str">
        <f>VLOOKUP(K2679,'Tables to Convert'!$B$4:$C$19,2,FALSE)</f>
        <v>Some College</v>
      </c>
      <c r="C2679" s="33">
        <f t="shared" si="166"/>
        <v>25000</v>
      </c>
      <c r="D2679" s="32" t="str">
        <f>VLOOKUP(L2679,'Tables to Convert'!$E$3:$F$7,2,FALSE)</f>
        <v>White</v>
      </c>
      <c r="E2679" s="32" t="str">
        <f>VLOOKUP(M2679,'Tables to Convert'!$H$3:$I$5,2,FALSE)</f>
        <v>Female</v>
      </c>
      <c r="F2679" s="32" t="str">
        <f>VLOOKUP(N2679,'Tables to Convert'!$K$3:$L$8,2,FALSE)</f>
        <v>Illinois</v>
      </c>
      <c r="G2679" s="40">
        <f t="shared" si="167"/>
        <v>49</v>
      </c>
      <c r="H2679" s="34">
        <f t="shared" si="168"/>
        <v>6</v>
      </c>
      <c r="I2679" s="12">
        <v>45</v>
      </c>
      <c r="J2679" s="12">
        <v>49</v>
      </c>
      <c r="K2679" s="12">
        <v>40</v>
      </c>
      <c r="L2679" s="12">
        <v>1</v>
      </c>
      <c r="M2679" s="12">
        <v>2</v>
      </c>
      <c r="N2679" s="12">
        <v>33</v>
      </c>
      <c r="O2679" s="12">
        <v>6</v>
      </c>
      <c r="P2679" s="26">
        <v>25000</v>
      </c>
      <c r="Q2679" s="28">
        <v>937760420</v>
      </c>
      <c r="R2679"/>
      <c r="S2679"/>
    </row>
    <row r="2680" spans="1:19">
      <c r="A2680" s="31">
        <f t="shared" si="165"/>
        <v>45</v>
      </c>
      <c r="B2680" s="32" t="str">
        <f>VLOOKUP(K2680,'Tables to Convert'!$B$4:$C$19,2,FALSE)</f>
        <v>Some College</v>
      </c>
      <c r="C2680" s="33">
        <f t="shared" si="166"/>
        <v>25000</v>
      </c>
      <c r="D2680" s="32" t="str">
        <f>VLOOKUP(L2680,'Tables to Convert'!$E$3:$F$7,2,FALSE)</f>
        <v>White</v>
      </c>
      <c r="E2680" s="32" t="str">
        <f>VLOOKUP(M2680,'Tables to Convert'!$H$3:$I$5,2,FALSE)</f>
        <v>Female</v>
      </c>
      <c r="F2680" s="32" t="str">
        <f>VLOOKUP(N2680,'Tables to Convert'!$K$3:$L$8,2,FALSE)</f>
        <v>Illinois</v>
      </c>
      <c r="G2680" s="40">
        <f t="shared" si="167"/>
        <v>27</v>
      </c>
      <c r="H2680" s="34">
        <f t="shared" si="168"/>
        <v>6</v>
      </c>
      <c r="I2680" s="12">
        <v>45</v>
      </c>
      <c r="J2680" s="12">
        <v>27</v>
      </c>
      <c r="K2680" s="12">
        <v>40</v>
      </c>
      <c r="L2680" s="12">
        <v>1</v>
      </c>
      <c r="M2680" s="12">
        <v>2</v>
      </c>
      <c r="N2680" s="12">
        <v>33</v>
      </c>
      <c r="O2680" s="12">
        <v>6</v>
      </c>
      <c r="P2680" s="26">
        <v>25000</v>
      </c>
      <c r="Q2680" s="28">
        <v>279125308</v>
      </c>
      <c r="R2680"/>
      <c r="S2680"/>
    </row>
    <row r="2681" spans="1:19">
      <c r="A2681" s="31">
        <f t="shared" si="165"/>
        <v>60</v>
      </c>
      <c r="B2681" s="32" t="str">
        <f>VLOOKUP(K2681,'Tables to Convert'!$B$4:$C$19,2,FALSE)</f>
        <v>High School Diploma</v>
      </c>
      <c r="C2681" s="33">
        <f t="shared" si="166"/>
        <v>80000</v>
      </c>
      <c r="D2681" s="32" t="str">
        <f>VLOOKUP(L2681,'Tables to Convert'!$E$3:$F$7,2,FALSE)</f>
        <v>White</v>
      </c>
      <c r="E2681" s="32" t="str">
        <f>VLOOKUP(M2681,'Tables to Convert'!$H$3:$I$5,2,FALSE)</f>
        <v>Male</v>
      </c>
      <c r="F2681" s="32" t="str">
        <f>VLOOKUP(N2681,'Tables to Convert'!$K$3:$L$8,2,FALSE)</f>
        <v>Illinois</v>
      </c>
      <c r="G2681" s="40">
        <f t="shared" si="167"/>
        <v>39</v>
      </c>
      <c r="H2681" s="34">
        <f t="shared" si="168"/>
        <v>4</v>
      </c>
      <c r="I2681" s="12">
        <v>60</v>
      </c>
      <c r="J2681" s="12">
        <v>39</v>
      </c>
      <c r="K2681" s="12">
        <v>39</v>
      </c>
      <c r="L2681" s="12">
        <v>1</v>
      </c>
      <c r="M2681" s="12">
        <v>1</v>
      </c>
      <c r="N2681" s="12">
        <v>33</v>
      </c>
      <c r="O2681" s="12">
        <v>4</v>
      </c>
      <c r="P2681" s="26">
        <v>80000</v>
      </c>
      <c r="Q2681" s="28">
        <v>396533433</v>
      </c>
      <c r="R2681"/>
      <c r="S2681"/>
    </row>
    <row r="2682" spans="1:19">
      <c r="A2682" s="31">
        <f t="shared" si="165"/>
        <v>40</v>
      </c>
      <c r="B2682" s="32" t="str">
        <f>VLOOKUP(K2682,'Tables to Convert'!$B$4:$C$19,2,FALSE)</f>
        <v>8th Grade or Less</v>
      </c>
      <c r="C2682" s="33">
        <f t="shared" si="166"/>
        <v>0</v>
      </c>
      <c r="D2682" s="32" t="str">
        <f>VLOOKUP(L2682,'Tables to Convert'!$E$3:$F$7,2,FALSE)</f>
        <v>White</v>
      </c>
      <c r="E2682" s="32" t="str">
        <f>VLOOKUP(M2682,'Tables to Convert'!$H$3:$I$5,2,FALSE)</f>
        <v>Male</v>
      </c>
      <c r="F2682" s="32" t="str">
        <f>VLOOKUP(N2682,'Tables to Convert'!$K$3:$L$8,2,FALSE)</f>
        <v>Illinois</v>
      </c>
      <c r="G2682" s="40">
        <f t="shared" si="167"/>
        <v>42</v>
      </c>
      <c r="H2682" s="34">
        <f t="shared" si="168"/>
        <v>4</v>
      </c>
      <c r="I2682" s="12">
        <v>40</v>
      </c>
      <c r="J2682" s="12">
        <v>42</v>
      </c>
      <c r="K2682" s="12">
        <v>34</v>
      </c>
      <c r="L2682" s="12">
        <v>1</v>
      </c>
      <c r="M2682" s="12">
        <v>1</v>
      </c>
      <c r="N2682" s="12">
        <v>33</v>
      </c>
      <c r="O2682" s="12">
        <v>4</v>
      </c>
      <c r="P2682" s="26">
        <v>0</v>
      </c>
      <c r="Q2682" s="28">
        <v>652450112</v>
      </c>
      <c r="R2682"/>
      <c r="S2682"/>
    </row>
    <row r="2683" spans="1:19">
      <c r="A2683" s="31">
        <f t="shared" si="165"/>
        <v>50</v>
      </c>
      <c r="B2683" s="32" t="str">
        <f>VLOOKUP(K2683,'Tables to Convert'!$B$4:$C$19,2,FALSE)</f>
        <v>Some College</v>
      </c>
      <c r="C2683" s="33">
        <f t="shared" si="166"/>
        <v>29380</v>
      </c>
      <c r="D2683" s="32" t="str">
        <f>VLOOKUP(L2683,'Tables to Convert'!$E$3:$F$7,2,FALSE)</f>
        <v>White</v>
      </c>
      <c r="E2683" s="32" t="str">
        <f>VLOOKUP(M2683,'Tables to Convert'!$H$3:$I$5,2,FALSE)</f>
        <v>Male</v>
      </c>
      <c r="F2683" s="32" t="str">
        <f>VLOOKUP(N2683,'Tables to Convert'!$K$3:$L$8,2,FALSE)</f>
        <v>Illinois</v>
      </c>
      <c r="G2683" s="40">
        <f t="shared" si="167"/>
        <v>35</v>
      </c>
      <c r="H2683" s="34">
        <f t="shared" si="168"/>
        <v>4</v>
      </c>
      <c r="I2683" s="12">
        <v>50</v>
      </c>
      <c r="J2683" s="12">
        <v>35</v>
      </c>
      <c r="K2683" s="12">
        <v>40</v>
      </c>
      <c r="L2683" s="12">
        <v>1</v>
      </c>
      <c r="M2683" s="12">
        <v>1</v>
      </c>
      <c r="N2683" s="12">
        <v>33</v>
      </c>
      <c r="O2683" s="12">
        <v>4</v>
      </c>
      <c r="P2683" s="26">
        <v>29380</v>
      </c>
      <c r="Q2683" s="28">
        <v>887981166</v>
      </c>
      <c r="R2683"/>
      <c r="S2683"/>
    </row>
    <row r="2684" spans="1:19">
      <c r="A2684" s="31">
        <f t="shared" si="165"/>
        <v>50</v>
      </c>
      <c r="B2684" s="32" t="str">
        <f>VLOOKUP(K2684,'Tables to Convert'!$B$4:$C$19,2,FALSE)</f>
        <v>Some College</v>
      </c>
      <c r="C2684" s="33">
        <f t="shared" si="166"/>
        <v>28000</v>
      </c>
      <c r="D2684" s="32" t="str">
        <f>VLOOKUP(L2684,'Tables to Convert'!$E$3:$F$7,2,FALSE)</f>
        <v>White</v>
      </c>
      <c r="E2684" s="32" t="str">
        <f>VLOOKUP(M2684,'Tables to Convert'!$H$3:$I$5,2,FALSE)</f>
        <v>Female</v>
      </c>
      <c r="F2684" s="32" t="str">
        <f>VLOOKUP(N2684,'Tables to Convert'!$K$3:$L$8,2,FALSE)</f>
        <v>Illinois</v>
      </c>
      <c r="G2684" s="40">
        <f t="shared" si="167"/>
        <v>34</v>
      </c>
      <c r="H2684" s="34">
        <f t="shared" si="168"/>
        <v>4</v>
      </c>
      <c r="I2684" s="12">
        <v>50</v>
      </c>
      <c r="J2684" s="12">
        <v>34</v>
      </c>
      <c r="K2684" s="12">
        <v>40</v>
      </c>
      <c r="L2684" s="12">
        <v>1</v>
      </c>
      <c r="M2684" s="12">
        <v>2</v>
      </c>
      <c r="N2684" s="12">
        <v>33</v>
      </c>
      <c r="O2684" s="12">
        <v>4</v>
      </c>
      <c r="P2684" s="26">
        <v>28000</v>
      </c>
      <c r="Q2684" s="28">
        <v>539494228</v>
      </c>
      <c r="R2684"/>
      <c r="S2684"/>
    </row>
    <row r="2685" spans="1:19">
      <c r="A2685" s="31">
        <f t="shared" si="165"/>
        <v>40</v>
      </c>
      <c r="B2685" s="32" t="str">
        <f>VLOOKUP(K2685,'Tables to Convert'!$B$4:$C$19,2,FALSE)</f>
        <v>Some College</v>
      </c>
      <c r="C2685" s="33">
        <f t="shared" si="166"/>
        <v>52000</v>
      </c>
      <c r="D2685" s="32" t="str">
        <f>VLOOKUP(L2685,'Tables to Convert'!$E$3:$F$7,2,FALSE)</f>
        <v>White</v>
      </c>
      <c r="E2685" s="32" t="str">
        <f>VLOOKUP(M2685,'Tables to Convert'!$H$3:$I$5,2,FALSE)</f>
        <v>Male</v>
      </c>
      <c r="F2685" s="32" t="str">
        <f>VLOOKUP(N2685,'Tables to Convert'!$K$3:$L$8,2,FALSE)</f>
        <v>Illinois</v>
      </c>
      <c r="G2685" s="40">
        <f t="shared" si="167"/>
        <v>35</v>
      </c>
      <c r="H2685" s="34">
        <f t="shared" si="168"/>
        <v>3</v>
      </c>
      <c r="I2685" s="12">
        <v>40</v>
      </c>
      <c r="J2685" s="12">
        <v>35</v>
      </c>
      <c r="K2685" s="12">
        <v>43</v>
      </c>
      <c r="L2685" s="12">
        <v>1</v>
      </c>
      <c r="M2685" s="12">
        <v>1</v>
      </c>
      <c r="N2685" s="12">
        <v>33</v>
      </c>
      <c r="O2685" s="12">
        <v>3</v>
      </c>
      <c r="P2685" s="26">
        <v>52000</v>
      </c>
      <c r="Q2685" s="28">
        <v>775459661</v>
      </c>
      <c r="R2685"/>
      <c r="S2685"/>
    </row>
    <row r="2686" spans="1:19">
      <c r="A2686" s="31">
        <f t="shared" si="165"/>
        <v>57</v>
      </c>
      <c r="B2686" s="32" t="str">
        <f>VLOOKUP(K2686,'Tables to Convert'!$B$4:$C$19,2,FALSE)</f>
        <v>Some College</v>
      </c>
      <c r="C2686" s="33">
        <f t="shared" si="166"/>
        <v>84000</v>
      </c>
      <c r="D2686" s="32" t="str">
        <f>VLOOKUP(L2686,'Tables to Convert'!$E$3:$F$7,2,FALSE)</f>
        <v>White</v>
      </c>
      <c r="E2686" s="32" t="str">
        <f>VLOOKUP(M2686,'Tables to Convert'!$H$3:$I$5,2,FALSE)</f>
        <v>Male</v>
      </c>
      <c r="F2686" s="32" t="str">
        <f>VLOOKUP(N2686,'Tables to Convert'!$K$3:$L$8,2,FALSE)</f>
        <v>Illinois</v>
      </c>
      <c r="G2686" s="40">
        <f t="shared" si="167"/>
        <v>44</v>
      </c>
      <c r="H2686" s="34">
        <f t="shared" si="168"/>
        <v>3</v>
      </c>
      <c r="I2686" s="12">
        <v>57</v>
      </c>
      <c r="J2686" s="12">
        <v>44</v>
      </c>
      <c r="K2686" s="12">
        <v>43</v>
      </c>
      <c r="L2686" s="12">
        <v>1</v>
      </c>
      <c r="M2686" s="12">
        <v>1</v>
      </c>
      <c r="N2686" s="12">
        <v>33</v>
      </c>
      <c r="O2686" s="12">
        <v>3</v>
      </c>
      <c r="P2686" s="26">
        <v>84000</v>
      </c>
      <c r="Q2686" s="28">
        <v>423046829</v>
      </c>
      <c r="R2686"/>
      <c r="S2686"/>
    </row>
    <row r="2687" spans="1:19">
      <c r="A2687" s="31">
        <f t="shared" si="165"/>
        <v>40</v>
      </c>
      <c r="B2687" s="32" t="str">
        <f>VLOOKUP(K2687,'Tables to Convert'!$B$4:$C$19,2,FALSE)</f>
        <v>High School Diploma</v>
      </c>
      <c r="C2687" s="33">
        <f t="shared" si="166"/>
        <v>25000</v>
      </c>
      <c r="D2687" s="32" t="str">
        <f>VLOOKUP(L2687,'Tables to Convert'!$E$3:$F$7,2,FALSE)</f>
        <v>White</v>
      </c>
      <c r="E2687" s="32" t="str">
        <f>VLOOKUP(M2687,'Tables to Convert'!$H$3:$I$5,2,FALSE)</f>
        <v>Female</v>
      </c>
      <c r="F2687" s="32" t="str">
        <f>VLOOKUP(N2687,'Tables to Convert'!$K$3:$L$8,2,FALSE)</f>
        <v>Illinois</v>
      </c>
      <c r="G2687" s="40">
        <f t="shared" si="167"/>
        <v>74</v>
      </c>
      <c r="H2687" s="34">
        <f t="shared" si="168"/>
        <v>3</v>
      </c>
      <c r="I2687" s="12">
        <v>40</v>
      </c>
      <c r="J2687" s="12">
        <v>74</v>
      </c>
      <c r="K2687" s="12">
        <v>39</v>
      </c>
      <c r="L2687" s="12">
        <v>1</v>
      </c>
      <c r="M2687" s="12">
        <v>2</v>
      </c>
      <c r="N2687" s="12">
        <v>33</v>
      </c>
      <c r="O2687" s="12">
        <v>3</v>
      </c>
      <c r="P2687" s="26">
        <v>25000</v>
      </c>
      <c r="Q2687" s="28">
        <v>811344581</v>
      </c>
      <c r="R2687"/>
      <c r="S2687"/>
    </row>
    <row r="2688" spans="1:19">
      <c r="A2688" s="31">
        <f t="shared" si="165"/>
        <v>40</v>
      </c>
      <c r="B2688" s="32" t="str">
        <f>VLOOKUP(K2688,'Tables to Convert'!$B$4:$C$19,2,FALSE)</f>
        <v>Some College</v>
      </c>
      <c r="C2688" s="33">
        <f t="shared" si="166"/>
        <v>50000</v>
      </c>
      <c r="D2688" s="32" t="str">
        <f>VLOOKUP(L2688,'Tables to Convert'!$E$3:$F$7,2,FALSE)</f>
        <v>White</v>
      </c>
      <c r="E2688" s="32" t="str">
        <f>VLOOKUP(M2688,'Tables to Convert'!$H$3:$I$5,2,FALSE)</f>
        <v>Male</v>
      </c>
      <c r="F2688" s="32" t="str">
        <f>VLOOKUP(N2688,'Tables to Convert'!$K$3:$L$8,2,FALSE)</f>
        <v>Illinois</v>
      </c>
      <c r="G2688" s="40">
        <f t="shared" si="167"/>
        <v>54</v>
      </c>
      <c r="H2688" s="34">
        <f t="shared" si="168"/>
        <v>8</v>
      </c>
      <c r="I2688" s="12">
        <v>40</v>
      </c>
      <c r="J2688" s="12">
        <v>54</v>
      </c>
      <c r="K2688" s="12">
        <v>40</v>
      </c>
      <c r="L2688" s="12">
        <v>1</v>
      </c>
      <c r="M2688" s="12">
        <v>1</v>
      </c>
      <c r="N2688" s="12">
        <v>33</v>
      </c>
      <c r="O2688" s="12">
        <v>8</v>
      </c>
      <c r="P2688" s="26">
        <v>50000</v>
      </c>
      <c r="Q2688" s="28">
        <v>346187660</v>
      </c>
      <c r="R2688"/>
      <c r="S2688"/>
    </row>
    <row r="2689" spans="1:19">
      <c r="A2689" s="31">
        <f t="shared" si="165"/>
        <v>40</v>
      </c>
      <c r="B2689" s="32" t="str">
        <f>VLOOKUP(K2689,'Tables to Convert'!$B$4:$C$19,2,FALSE)</f>
        <v>High School Diploma</v>
      </c>
      <c r="C2689" s="33">
        <f t="shared" si="166"/>
        <v>42000</v>
      </c>
      <c r="D2689" s="32" t="str">
        <f>VLOOKUP(L2689,'Tables to Convert'!$E$3:$F$7,2,FALSE)</f>
        <v>White</v>
      </c>
      <c r="E2689" s="32" t="str">
        <f>VLOOKUP(M2689,'Tables to Convert'!$H$3:$I$5,2,FALSE)</f>
        <v>Female</v>
      </c>
      <c r="F2689" s="32" t="str">
        <f>VLOOKUP(N2689,'Tables to Convert'!$K$3:$L$8,2,FALSE)</f>
        <v>Illinois</v>
      </c>
      <c r="G2689" s="40">
        <f t="shared" si="167"/>
        <v>54</v>
      </c>
      <c r="H2689" s="34">
        <f t="shared" si="168"/>
        <v>8</v>
      </c>
      <c r="I2689" s="12">
        <v>40</v>
      </c>
      <c r="J2689" s="12">
        <v>54</v>
      </c>
      <c r="K2689" s="12">
        <v>39</v>
      </c>
      <c r="L2689" s="12">
        <v>1</v>
      </c>
      <c r="M2689" s="12">
        <v>2</v>
      </c>
      <c r="N2689" s="12">
        <v>33</v>
      </c>
      <c r="O2689" s="12">
        <v>8</v>
      </c>
      <c r="P2689" s="26">
        <v>42000</v>
      </c>
      <c r="Q2689" s="28">
        <v>109442873</v>
      </c>
      <c r="R2689"/>
      <c r="S2689"/>
    </row>
    <row r="2690" spans="1:19">
      <c r="A2690" s="31">
        <f t="shared" si="165"/>
        <v>60</v>
      </c>
      <c r="B2690" s="32" t="str">
        <f>VLOOKUP(K2690,'Tables to Convert'!$B$4:$C$19,2,FALSE)</f>
        <v>High School Diploma</v>
      </c>
      <c r="C2690" s="33">
        <f t="shared" si="166"/>
        <v>36000</v>
      </c>
      <c r="D2690" s="32" t="str">
        <f>VLOOKUP(L2690,'Tables to Convert'!$E$3:$F$7,2,FALSE)</f>
        <v>White</v>
      </c>
      <c r="E2690" s="32" t="str">
        <f>VLOOKUP(M2690,'Tables to Convert'!$H$3:$I$5,2,FALSE)</f>
        <v>Male</v>
      </c>
      <c r="F2690" s="32" t="str">
        <f>VLOOKUP(N2690,'Tables to Convert'!$K$3:$L$8,2,FALSE)</f>
        <v>Illinois</v>
      </c>
      <c r="G2690" s="40">
        <f t="shared" si="167"/>
        <v>37</v>
      </c>
      <c r="H2690" s="34">
        <f t="shared" si="168"/>
        <v>8</v>
      </c>
      <c r="I2690" s="12">
        <v>60</v>
      </c>
      <c r="J2690" s="12">
        <v>37</v>
      </c>
      <c r="K2690" s="12">
        <v>39</v>
      </c>
      <c r="L2690" s="12">
        <v>1</v>
      </c>
      <c r="M2690" s="12">
        <v>1</v>
      </c>
      <c r="N2690" s="12">
        <v>33</v>
      </c>
      <c r="O2690" s="12">
        <v>8</v>
      </c>
      <c r="P2690" s="26">
        <v>36000</v>
      </c>
      <c r="Q2690" s="28">
        <v>574264061</v>
      </c>
      <c r="R2690"/>
      <c r="S2690"/>
    </row>
    <row r="2691" spans="1:19">
      <c r="A2691" s="31">
        <f t="shared" si="165"/>
        <v>40</v>
      </c>
      <c r="B2691" s="32" t="str">
        <f>VLOOKUP(K2691,'Tables to Convert'!$B$4:$C$19,2,FALSE)</f>
        <v>Some College</v>
      </c>
      <c r="C2691" s="33">
        <f t="shared" si="166"/>
        <v>17000</v>
      </c>
      <c r="D2691" s="32" t="str">
        <f>VLOOKUP(L2691,'Tables to Convert'!$E$3:$F$7,2,FALSE)</f>
        <v>White</v>
      </c>
      <c r="E2691" s="32" t="str">
        <f>VLOOKUP(M2691,'Tables to Convert'!$H$3:$I$5,2,FALSE)</f>
        <v>Female</v>
      </c>
      <c r="F2691" s="32" t="str">
        <f>VLOOKUP(N2691,'Tables to Convert'!$K$3:$L$8,2,FALSE)</f>
        <v>Illinois</v>
      </c>
      <c r="G2691" s="40">
        <f t="shared" si="167"/>
        <v>31</v>
      </c>
      <c r="H2691" s="34">
        <f t="shared" si="168"/>
        <v>8</v>
      </c>
      <c r="I2691" s="12">
        <v>40</v>
      </c>
      <c r="J2691" s="12">
        <v>31</v>
      </c>
      <c r="K2691" s="12">
        <v>43</v>
      </c>
      <c r="L2691" s="12">
        <v>1</v>
      </c>
      <c r="M2691" s="12">
        <v>2</v>
      </c>
      <c r="N2691" s="12">
        <v>33</v>
      </c>
      <c r="O2691" s="12">
        <v>8</v>
      </c>
      <c r="P2691" s="26">
        <v>17000</v>
      </c>
      <c r="Q2691" s="28">
        <v>226469408</v>
      </c>
      <c r="R2691"/>
      <c r="S2691"/>
    </row>
    <row r="2692" spans="1:19">
      <c r="A2692" s="31">
        <f t="shared" si="165"/>
        <v>51</v>
      </c>
      <c r="B2692" s="32" t="str">
        <f>VLOOKUP(K2692,'Tables to Convert'!$B$4:$C$19,2,FALSE)</f>
        <v>Some College</v>
      </c>
      <c r="C2692" s="33">
        <f t="shared" si="166"/>
        <v>43000</v>
      </c>
      <c r="D2692" s="32" t="str">
        <f>VLOOKUP(L2692,'Tables to Convert'!$E$3:$F$7,2,FALSE)</f>
        <v>White</v>
      </c>
      <c r="E2692" s="32" t="str">
        <f>VLOOKUP(M2692,'Tables to Convert'!$H$3:$I$5,2,FALSE)</f>
        <v>Male</v>
      </c>
      <c r="F2692" s="32" t="str">
        <f>VLOOKUP(N2692,'Tables to Convert'!$K$3:$L$8,2,FALSE)</f>
        <v>Illinois</v>
      </c>
      <c r="G2692" s="40">
        <f t="shared" si="167"/>
        <v>60</v>
      </c>
      <c r="H2692" s="34">
        <f t="shared" si="168"/>
        <v>6</v>
      </c>
      <c r="I2692" s="12">
        <v>51</v>
      </c>
      <c r="J2692" s="12">
        <v>60</v>
      </c>
      <c r="K2692" s="12">
        <v>40</v>
      </c>
      <c r="L2692" s="12">
        <v>1</v>
      </c>
      <c r="M2692" s="12">
        <v>1</v>
      </c>
      <c r="N2692" s="12">
        <v>33</v>
      </c>
      <c r="O2692" s="12">
        <v>6</v>
      </c>
      <c r="P2692" s="26">
        <v>43000</v>
      </c>
      <c r="Q2692" s="28">
        <v>987164902</v>
      </c>
      <c r="R2692"/>
      <c r="S2692"/>
    </row>
    <row r="2693" spans="1:19">
      <c r="A2693" s="31">
        <f t="shared" si="165"/>
        <v>66</v>
      </c>
      <c r="B2693" s="32" t="str">
        <f>VLOOKUP(K2693,'Tables to Convert'!$B$4:$C$19,2,FALSE)</f>
        <v>8th Grade or Less</v>
      </c>
      <c r="C2693" s="33">
        <f t="shared" si="166"/>
        <v>52000</v>
      </c>
      <c r="D2693" s="32" t="str">
        <f>VLOOKUP(L2693,'Tables to Convert'!$E$3:$F$7,2,FALSE)</f>
        <v>White</v>
      </c>
      <c r="E2693" s="32" t="str">
        <f>VLOOKUP(M2693,'Tables to Convert'!$H$3:$I$5,2,FALSE)</f>
        <v>Male</v>
      </c>
      <c r="F2693" s="32" t="str">
        <f>VLOOKUP(N2693,'Tables to Convert'!$K$3:$L$8,2,FALSE)</f>
        <v>Illinois</v>
      </c>
      <c r="G2693" s="40">
        <f t="shared" si="167"/>
        <v>45</v>
      </c>
      <c r="H2693" s="34">
        <f t="shared" si="168"/>
        <v>6</v>
      </c>
      <c r="I2693" s="12">
        <v>66</v>
      </c>
      <c r="J2693" s="12">
        <v>45</v>
      </c>
      <c r="K2693" s="12">
        <v>34</v>
      </c>
      <c r="L2693" s="12">
        <v>1</v>
      </c>
      <c r="M2693" s="12">
        <v>1</v>
      </c>
      <c r="N2693" s="12">
        <v>33</v>
      </c>
      <c r="O2693" s="12">
        <v>6</v>
      </c>
      <c r="P2693" s="26">
        <v>52000</v>
      </c>
      <c r="Q2693" s="28">
        <v>527384476</v>
      </c>
      <c r="R2693"/>
      <c r="S2693"/>
    </row>
    <row r="2694" spans="1:19">
      <c r="A2694" s="31">
        <f t="shared" ref="A2694:A2757" si="169">I2694</f>
        <v>0</v>
      </c>
      <c r="B2694" s="32" t="str">
        <f>VLOOKUP(K2694,'Tables to Convert'!$B$4:$C$19,2,FALSE)</f>
        <v>Some College</v>
      </c>
      <c r="C2694" s="33">
        <f t="shared" ref="C2694:C2757" si="170">P2694</f>
        <v>27000</v>
      </c>
      <c r="D2694" s="32" t="str">
        <f>VLOOKUP(L2694,'Tables to Convert'!$E$3:$F$7,2,FALSE)</f>
        <v>Black</v>
      </c>
      <c r="E2694" s="32" t="str">
        <f>VLOOKUP(M2694,'Tables to Convert'!$H$3:$I$5,2,FALSE)</f>
        <v>Female</v>
      </c>
      <c r="F2694" s="32" t="str">
        <f>VLOOKUP(N2694,'Tables to Convert'!$K$3:$L$8,2,FALSE)</f>
        <v>Illinois</v>
      </c>
      <c r="G2694" s="40">
        <f t="shared" ref="G2694:G2757" si="171">J2694</f>
        <v>34</v>
      </c>
      <c r="H2694" s="34">
        <f t="shared" ref="H2694:H2757" si="172">O2694</f>
        <v>6</v>
      </c>
      <c r="I2694" s="12">
        <v>0</v>
      </c>
      <c r="J2694" s="12">
        <v>34</v>
      </c>
      <c r="K2694" s="12">
        <v>43</v>
      </c>
      <c r="L2694" s="12">
        <v>2</v>
      </c>
      <c r="M2694" s="12">
        <v>2</v>
      </c>
      <c r="N2694" s="12">
        <v>33</v>
      </c>
      <c r="O2694" s="12">
        <v>6</v>
      </c>
      <c r="P2694" s="26">
        <v>27000</v>
      </c>
      <c r="Q2694" s="28">
        <v>104036317</v>
      </c>
      <c r="R2694"/>
      <c r="S2694"/>
    </row>
    <row r="2695" spans="1:19">
      <c r="A2695" s="31">
        <f t="shared" si="169"/>
        <v>40</v>
      </c>
      <c r="B2695" s="32" t="str">
        <f>VLOOKUP(K2695,'Tables to Convert'!$B$4:$C$19,2,FALSE)</f>
        <v>High School Diploma</v>
      </c>
      <c r="C2695" s="33">
        <f t="shared" si="170"/>
        <v>14000</v>
      </c>
      <c r="D2695" s="32" t="str">
        <f>VLOOKUP(L2695,'Tables to Convert'!$E$3:$F$7,2,FALSE)</f>
        <v>White</v>
      </c>
      <c r="E2695" s="32" t="str">
        <f>VLOOKUP(M2695,'Tables to Convert'!$H$3:$I$5,2,FALSE)</f>
        <v>Male</v>
      </c>
      <c r="F2695" s="32" t="str">
        <f>VLOOKUP(N2695,'Tables to Convert'!$K$3:$L$8,2,FALSE)</f>
        <v>Illinois</v>
      </c>
      <c r="G2695" s="40">
        <f t="shared" si="171"/>
        <v>49</v>
      </c>
      <c r="H2695" s="34">
        <f t="shared" si="172"/>
        <v>6</v>
      </c>
      <c r="I2695" s="12">
        <v>40</v>
      </c>
      <c r="J2695" s="12">
        <v>49</v>
      </c>
      <c r="K2695" s="12">
        <v>39</v>
      </c>
      <c r="L2695" s="12">
        <v>1</v>
      </c>
      <c r="M2695" s="12">
        <v>1</v>
      </c>
      <c r="N2695" s="12">
        <v>33</v>
      </c>
      <c r="O2695" s="12">
        <v>6</v>
      </c>
      <c r="P2695" s="26">
        <v>14000</v>
      </c>
      <c r="Q2695" s="28">
        <v>967960075</v>
      </c>
      <c r="R2695"/>
      <c r="S2695"/>
    </row>
    <row r="2696" spans="1:19">
      <c r="A2696" s="31">
        <f t="shared" si="169"/>
        <v>60</v>
      </c>
      <c r="B2696" s="32" t="str">
        <f>VLOOKUP(K2696,'Tables to Convert'!$B$4:$C$19,2,FALSE)</f>
        <v>Graduate School</v>
      </c>
      <c r="C2696" s="33">
        <f t="shared" si="170"/>
        <v>100231</v>
      </c>
      <c r="D2696" s="32" t="str">
        <f>VLOOKUP(L2696,'Tables to Convert'!$E$3:$F$7,2,FALSE)</f>
        <v>White</v>
      </c>
      <c r="E2696" s="32" t="str">
        <f>VLOOKUP(M2696,'Tables to Convert'!$H$3:$I$5,2,FALSE)</f>
        <v>Male</v>
      </c>
      <c r="F2696" s="32" t="str">
        <f>VLOOKUP(N2696,'Tables to Convert'!$K$3:$L$8,2,FALSE)</f>
        <v>Illinois</v>
      </c>
      <c r="G2696" s="40">
        <f t="shared" si="171"/>
        <v>28</v>
      </c>
      <c r="H2696" s="34">
        <f t="shared" si="172"/>
        <v>6</v>
      </c>
      <c r="I2696" s="12">
        <v>60</v>
      </c>
      <c r="J2696" s="12">
        <v>28</v>
      </c>
      <c r="K2696" s="12">
        <v>45</v>
      </c>
      <c r="L2696" s="12">
        <v>1</v>
      </c>
      <c r="M2696" s="12">
        <v>1</v>
      </c>
      <c r="N2696" s="12">
        <v>33</v>
      </c>
      <c r="O2696" s="12">
        <v>6</v>
      </c>
      <c r="P2696" s="26">
        <v>100231</v>
      </c>
      <c r="Q2696" s="28">
        <v>401149704</v>
      </c>
      <c r="R2696"/>
      <c r="S2696"/>
    </row>
    <row r="2697" spans="1:19">
      <c r="A2697" s="31">
        <f t="shared" si="169"/>
        <v>60</v>
      </c>
      <c r="B2697" s="32" t="str">
        <f>VLOOKUP(K2697,'Tables to Convert'!$B$4:$C$19,2,FALSE)</f>
        <v>Some College</v>
      </c>
      <c r="C2697" s="33">
        <f t="shared" si="170"/>
        <v>58000</v>
      </c>
      <c r="D2697" s="32" t="str">
        <f>VLOOKUP(L2697,'Tables to Convert'!$E$3:$F$7,2,FALSE)</f>
        <v>White</v>
      </c>
      <c r="E2697" s="32" t="str">
        <f>VLOOKUP(M2697,'Tables to Convert'!$H$3:$I$5,2,FALSE)</f>
        <v>Female</v>
      </c>
      <c r="F2697" s="32" t="str">
        <f>VLOOKUP(N2697,'Tables to Convert'!$K$3:$L$8,2,FALSE)</f>
        <v>Illinois</v>
      </c>
      <c r="G2697" s="40">
        <f t="shared" si="171"/>
        <v>28</v>
      </c>
      <c r="H2697" s="34">
        <f t="shared" si="172"/>
        <v>6</v>
      </c>
      <c r="I2697" s="12">
        <v>60</v>
      </c>
      <c r="J2697" s="12">
        <v>28</v>
      </c>
      <c r="K2697" s="12">
        <v>43</v>
      </c>
      <c r="L2697" s="12">
        <v>1</v>
      </c>
      <c r="M2697" s="12">
        <v>2</v>
      </c>
      <c r="N2697" s="12">
        <v>33</v>
      </c>
      <c r="O2697" s="12">
        <v>6</v>
      </c>
      <c r="P2697" s="26">
        <v>58000</v>
      </c>
      <c r="Q2697" s="28">
        <v>583765434</v>
      </c>
      <c r="R2697"/>
      <c r="S2697"/>
    </row>
    <row r="2698" spans="1:19">
      <c r="A2698" s="31">
        <f t="shared" si="169"/>
        <v>40</v>
      </c>
      <c r="B2698" s="32" t="str">
        <f>VLOOKUP(K2698,'Tables to Convert'!$B$4:$C$19,2,FALSE)</f>
        <v>Some College</v>
      </c>
      <c r="C2698" s="33">
        <f t="shared" si="170"/>
        <v>49000</v>
      </c>
      <c r="D2698" s="32" t="str">
        <f>VLOOKUP(L2698,'Tables to Convert'!$E$3:$F$7,2,FALSE)</f>
        <v>White</v>
      </c>
      <c r="E2698" s="32" t="str">
        <f>VLOOKUP(M2698,'Tables to Convert'!$H$3:$I$5,2,FALSE)</f>
        <v>Male</v>
      </c>
      <c r="F2698" s="32" t="str">
        <f>VLOOKUP(N2698,'Tables to Convert'!$K$3:$L$8,2,FALSE)</f>
        <v>Illinois</v>
      </c>
      <c r="G2698" s="40">
        <f t="shared" si="171"/>
        <v>59</v>
      </c>
      <c r="H2698" s="34">
        <f t="shared" si="172"/>
        <v>6</v>
      </c>
      <c r="I2698" s="12">
        <v>40</v>
      </c>
      <c r="J2698" s="12">
        <v>59</v>
      </c>
      <c r="K2698" s="12">
        <v>41</v>
      </c>
      <c r="L2698" s="12">
        <v>1</v>
      </c>
      <c r="M2698" s="12">
        <v>1</v>
      </c>
      <c r="N2698" s="12">
        <v>33</v>
      </c>
      <c r="O2698" s="12">
        <v>6</v>
      </c>
      <c r="P2698" s="26">
        <v>49000</v>
      </c>
      <c r="Q2698" s="28">
        <v>689063305</v>
      </c>
      <c r="R2698"/>
      <c r="S2698"/>
    </row>
    <row r="2699" spans="1:19">
      <c r="A2699" s="31">
        <f t="shared" si="169"/>
        <v>40</v>
      </c>
      <c r="B2699" s="32" t="str">
        <f>VLOOKUP(K2699,'Tables to Convert'!$B$4:$C$19,2,FALSE)</f>
        <v>High School Diploma</v>
      </c>
      <c r="C2699" s="33">
        <f t="shared" si="170"/>
        <v>33000</v>
      </c>
      <c r="D2699" s="32" t="str">
        <f>VLOOKUP(L2699,'Tables to Convert'!$E$3:$F$7,2,FALSE)</f>
        <v>White</v>
      </c>
      <c r="E2699" s="32" t="str">
        <f>VLOOKUP(M2699,'Tables to Convert'!$H$3:$I$5,2,FALSE)</f>
        <v>Male</v>
      </c>
      <c r="F2699" s="32" t="str">
        <f>VLOOKUP(N2699,'Tables to Convert'!$K$3:$L$8,2,FALSE)</f>
        <v>Illinois</v>
      </c>
      <c r="G2699" s="40">
        <f t="shared" si="171"/>
        <v>20</v>
      </c>
      <c r="H2699" s="34">
        <f t="shared" si="172"/>
        <v>2</v>
      </c>
      <c r="I2699" s="12">
        <v>40</v>
      </c>
      <c r="J2699" s="12">
        <v>20</v>
      </c>
      <c r="K2699" s="12">
        <v>39</v>
      </c>
      <c r="L2699" s="12">
        <v>1</v>
      </c>
      <c r="M2699" s="12">
        <v>1</v>
      </c>
      <c r="N2699" s="12">
        <v>33</v>
      </c>
      <c r="O2699" s="12">
        <v>2</v>
      </c>
      <c r="P2699" s="26">
        <v>33000</v>
      </c>
      <c r="Q2699" s="28">
        <v>902649898</v>
      </c>
      <c r="R2699"/>
      <c r="S2699"/>
    </row>
    <row r="2700" spans="1:19">
      <c r="A2700" s="31">
        <f t="shared" si="169"/>
        <v>40</v>
      </c>
      <c r="B2700" s="32" t="str">
        <f>VLOOKUP(K2700,'Tables to Convert'!$B$4:$C$19,2,FALSE)</f>
        <v>High School Diploma</v>
      </c>
      <c r="C2700" s="33">
        <f t="shared" si="170"/>
        <v>15000</v>
      </c>
      <c r="D2700" s="32" t="str">
        <f>VLOOKUP(L2700,'Tables to Convert'!$E$3:$F$7,2,FALSE)</f>
        <v>Hispanic</v>
      </c>
      <c r="E2700" s="32" t="str">
        <f>VLOOKUP(M2700,'Tables to Convert'!$H$3:$I$5,2,FALSE)</f>
        <v>Male</v>
      </c>
      <c r="F2700" s="32" t="str">
        <f>VLOOKUP(N2700,'Tables to Convert'!$K$3:$L$8,2,FALSE)</f>
        <v>Illinois</v>
      </c>
      <c r="G2700" s="40">
        <f t="shared" si="171"/>
        <v>20</v>
      </c>
      <c r="H2700" s="34">
        <f t="shared" si="172"/>
        <v>2</v>
      </c>
      <c r="I2700" s="12">
        <v>40</v>
      </c>
      <c r="J2700" s="12">
        <v>20</v>
      </c>
      <c r="K2700" s="12">
        <v>39</v>
      </c>
      <c r="L2700" s="12">
        <v>3</v>
      </c>
      <c r="M2700" s="12">
        <v>1</v>
      </c>
      <c r="N2700" s="12">
        <v>33</v>
      </c>
      <c r="O2700" s="12">
        <v>2</v>
      </c>
      <c r="P2700" s="26">
        <v>15000</v>
      </c>
      <c r="Q2700" s="28">
        <v>904157034</v>
      </c>
      <c r="R2700"/>
      <c r="S2700"/>
    </row>
    <row r="2701" spans="1:19">
      <c r="A2701" s="31">
        <f t="shared" si="169"/>
        <v>40</v>
      </c>
      <c r="B2701" s="32" t="str">
        <f>VLOOKUP(K2701,'Tables to Convert'!$B$4:$C$19,2,FALSE)</f>
        <v>10th Grade</v>
      </c>
      <c r="C2701" s="33">
        <f t="shared" si="170"/>
        <v>38000</v>
      </c>
      <c r="D2701" s="32" t="str">
        <f>VLOOKUP(L2701,'Tables to Convert'!$E$3:$F$7,2,FALSE)</f>
        <v>White</v>
      </c>
      <c r="E2701" s="32" t="str">
        <f>VLOOKUP(M2701,'Tables to Convert'!$H$3:$I$5,2,FALSE)</f>
        <v>Male</v>
      </c>
      <c r="F2701" s="32" t="str">
        <f>VLOOKUP(N2701,'Tables to Convert'!$K$3:$L$8,2,FALSE)</f>
        <v>Illinois</v>
      </c>
      <c r="G2701" s="40">
        <f t="shared" si="171"/>
        <v>22</v>
      </c>
      <c r="H2701" s="34">
        <f t="shared" si="172"/>
        <v>4</v>
      </c>
      <c r="I2701" s="12">
        <v>40</v>
      </c>
      <c r="J2701" s="12">
        <v>22</v>
      </c>
      <c r="K2701" s="12">
        <v>36</v>
      </c>
      <c r="L2701" s="12">
        <v>1</v>
      </c>
      <c r="M2701" s="12">
        <v>1</v>
      </c>
      <c r="N2701" s="12">
        <v>33</v>
      </c>
      <c r="O2701" s="12">
        <v>4</v>
      </c>
      <c r="P2701" s="26">
        <v>38000</v>
      </c>
      <c r="Q2701" s="28">
        <v>36426348</v>
      </c>
      <c r="R2701"/>
      <c r="S2701"/>
    </row>
    <row r="2702" spans="1:19">
      <c r="A2702" s="31">
        <f t="shared" si="169"/>
        <v>40</v>
      </c>
      <c r="B2702" s="32" t="str">
        <f>VLOOKUP(K2702,'Tables to Convert'!$B$4:$C$19,2,FALSE)</f>
        <v>High School Diploma</v>
      </c>
      <c r="C2702" s="33">
        <f t="shared" si="170"/>
        <v>20000</v>
      </c>
      <c r="D2702" s="32" t="str">
        <f>VLOOKUP(L2702,'Tables to Convert'!$E$3:$F$7,2,FALSE)</f>
        <v>White</v>
      </c>
      <c r="E2702" s="32" t="str">
        <f>VLOOKUP(M2702,'Tables to Convert'!$H$3:$I$5,2,FALSE)</f>
        <v>Female</v>
      </c>
      <c r="F2702" s="32" t="str">
        <f>VLOOKUP(N2702,'Tables to Convert'!$K$3:$L$8,2,FALSE)</f>
        <v>Illinois</v>
      </c>
      <c r="G2702" s="40">
        <f t="shared" si="171"/>
        <v>62</v>
      </c>
      <c r="H2702" s="34">
        <f t="shared" si="172"/>
        <v>7</v>
      </c>
      <c r="I2702" s="12">
        <v>40</v>
      </c>
      <c r="J2702" s="12">
        <v>62</v>
      </c>
      <c r="K2702" s="12">
        <v>39</v>
      </c>
      <c r="L2702" s="12">
        <v>1</v>
      </c>
      <c r="M2702" s="12">
        <v>2</v>
      </c>
      <c r="N2702" s="12">
        <v>33</v>
      </c>
      <c r="O2702" s="12">
        <v>7</v>
      </c>
      <c r="P2702" s="26">
        <v>20000</v>
      </c>
      <c r="Q2702" s="28">
        <v>562649793</v>
      </c>
      <c r="R2702"/>
      <c r="S2702"/>
    </row>
    <row r="2703" spans="1:19">
      <c r="A2703" s="31">
        <f t="shared" si="169"/>
        <v>65</v>
      </c>
      <c r="B2703" s="32" t="str">
        <f>VLOOKUP(K2703,'Tables to Convert'!$B$4:$C$19,2,FALSE)</f>
        <v>Some College</v>
      </c>
      <c r="C2703" s="33">
        <f t="shared" si="170"/>
        <v>47800</v>
      </c>
      <c r="D2703" s="32" t="str">
        <f>VLOOKUP(L2703,'Tables to Convert'!$E$3:$F$7,2,FALSE)</f>
        <v>White</v>
      </c>
      <c r="E2703" s="32" t="str">
        <f>VLOOKUP(M2703,'Tables to Convert'!$H$3:$I$5,2,FALSE)</f>
        <v>Male</v>
      </c>
      <c r="F2703" s="32" t="str">
        <f>VLOOKUP(N2703,'Tables to Convert'!$K$3:$L$8,2,FALSE)</f>
        <v>Illinois</v>
      </c>
      <c r="G2703" s="40">
        <f t="shared" si="171"/>
        <v>36</v>
      </c>
      <c r="H2703" s="34">
        <f t="shared" si="172"/>
        <v>2</v>
      </c>
      <c r="I2703" s="12">
        <v>65</v>
      </c>
      <c r="J2703" s="12">
        <v>36</v>
      </c>
      <c r="K2703" s="12">
        <v>40</v>
      </c>
      <c r="L2703" s="12">
        <v>1</v>
      </c>
      <c r="M2703" s="12">
        <v>1</v>
      </c>
      <c r="N2703" s="12">
        <v>33</v>
      </c>
      <c r="O2703" s="12">
        <v>2</v>
      </c>
      <c r="P2703" s="26">
        <v>47800</v>
      </c>
      <c r="Q2703" s="28">
        <v>907228956</v>
      </c>
      <c r="R2703"/>
      <c r="S2703"/>
    </row>
    <row r="2704" spans="1:19">
      <c r="A2704" s="31">
        <f t="shared" si="169"/>
        <v>55</v>
      </c>
      <c r="B2704" s="32" t="str">
        <f>VLOOKUP(K2704,'Tables to Convert'!$B$4:$C$19,2,FALSE)</f>
        <v>Some College</v>
      </c>
      <c r="C2704" s="33">
        <f t="shared" si="170"/>
        <v>50000</v>
      </c>
      <c r="D2704" s="32" t="str">
        <f>VLOOKUP(L2704,'Tables to Convert'!$E$3:$F$7,2,FALSE)</f>
        <v>White</v>
      </c>
      <c r="E2704" s="32" t="str">
        <f>VLOOKUP(M2704,'Tables to Convert'!$H$3:$I$5,2,FALSE)</f>
        <v>Male</v>
      </c>
      <c r="F2704" s="32" t="str">
        <f>VLOOKUP(N2704,'Tables to Convert'!$K$3:$L$8,2,FALSE)</f>
        <v>Illinois</v>
      </c>
      <c r="G2704" s="40">
        <f t="shared" si="171"/>
        <v>34</v>
      </c>
      <c r="H2704" s="34">
        <f t="shared" si="172"/>
        <v>2</v>
      </c>
      <c r="I2704" s="12">
        <v>55</v>
      </c>
      <c r="J2704" s="12">
        <v>34</v>
      </c>
      <c r="K2704" s="12">
        <v>40</v>
      </c>
      <c r="L2704" s="12">
        <v>1</v>
      </c>
      <c r="M2704" s="12">
        <v>1</v>
      </c>
      <c r="N2704" s="12">
        <v>33</v>
      </c>
      <c r="O2704" s="12">
        <v>2</v>
      </c>
      <c r="P2704" s="26">
        <v>50000</v>
      </c>
      <c r="Q2704" s="28">
        <v>936315783</v>
      </c>
      <c r="R2704"/>
      <c r="S2704"/>
    </row>
    <row r="2705" spans="1:19">
      <c r="A2705" s="31">
        <f t="shared" si="169"/>
        <v>37</v>
      </c>
      <c r="B2705" s="32" t="str">
        <f>VLOOKUP(K2705,'Tables to Convert'!$B$4:$C$19,2,FALSE)</f>
        <v>Some College</v>
      </c>
      <c r="C2705" s="33">
        <f t="shared" si="170"/>
        <v>24000</v>
      </c>
      <c r="D2705" s="32" t="str">
        <f>VLOOKUP(L2705,'Tables to Convert'!$E$3:$F$7,2,FALSE)</f>
        <v>Black</v>
      </c>
      <c r="E2705" s="32" t="str">
        <f>VLOOKUP(M2705,'Tables to Convert'!$H$3:$I$5,2,FALSE)</f>
        <v>Female</v>
      </c>
      <c r="F2705" s="32" t="str">
        <f>VLOOKUP(N2705,'Tables to Convert'!$K$3:$L$8,2,FALSE)</f>
        <v>Illinois</v>
      </c>
      <c r="G2705" s="40">
        <f t="shared" si="171"/>
        <v>69</v>
      </c>
      <c r="H2705" s="34">
        <f t="shared" si="172"/>
        <v>2</v>
      </c>
      <c r="I2705" s="12">
        <v>37</v>
      </c>
      <c r="J2705" s="12">
        <v>69</v>
      </c>
      <c r="K2705" s="12">
        <v>40</v>
      </c>
      <c r="L2705" s="12">
        <v>2</v>
      </c>
      <c r="M2705" s="12">
        <v>2</v>
      </c>
      <c r="N2705" s="12">
        <v>33</v>
      </c>
      <c r="O2705" s="12">
        <v>2</v>
      </c>
      <c r="P2705" s="26">
        <v>24000</v>
      </c>
      <c r="Q2705" s="28">
        <v>345576656</v>
      </c>
      <c r="R2705"/>
      <c r="S2705"/>
    </row>
    <row r="2706" spans="1:19">
      <c r="A2706" s="31">
        <f t="shared" si="169"/>
        <v>55</v>
      </c>
      <c r="B2706" s="32" t="str">
        <f>VLOOKUP(K2706,'Tables to Convert'!$B$4:$C$19,2,FALSE)</f>
        <v>Some College</v>
      </c>
      <c r="C2706" s="33">
        <f t="shared" si="170"/>
        <v>65000</v>
      </c>
      <c r="D2706" s="32" t="str">
        <f>VLOOKUP(L2706,'Tables to Convert'!$E$3:$F$7,2,FALSE)</f>
        <v>Asian/PI</v>
      </c>
      <c r="E2706" s="32" t="str">
        <f>VLOOKUP(M2706,'Tables to Convert'!$H$3:$I$5,2,FALSE)</f>
        <v>Female</v>
      </c>
      <c r="F2706" s="32" t="str">
        <f>VLOOKUP(N2706,'Tables to Convert'!$K$3:$L$8,2,FALSE)</f>
        <v>Illinois</v>
      </c>
      <c r="G2706" s="40">
        <f t="shared" si="171"/>
        <v>39</v>
      </c>
      <c r="H2706" s="34">
        <f t="shared" si="172"/>
        <v>2</v>
      </c>
      <c r="I2706" s="12">
        <v>55</v>
      </c>
      <c r="J2706" s="12">
        <v>39</v>
      </c>
      <c r="K2706" s="12">
        <v>43</v>
      </c>
      <c r="L2706" s="12">
        <v>4</v>
      </c>
      <c r="M2706" s="12">
        <v>2</v>
      </c>
      <c r="N2706" s="12">
        <v>33</v>
      </c>
      <c r="O2706" s="12">
        <v>2</v>
      </c>
      <c r="P2706" s="26">
        <v>65000</v>
      </c>
      <c r="Q2706" s="28">
        <v>844814272</v>
      </c>
      <c r="R2706"/>
      <c r="S2706"/>
    </row>
    <row r="2707" spans="1:19">
      <c r="A2707" s="31">
        <f t="shared" si="169"/>
        <v>70</v>
      </c>
      <c r="B2707" s="32" t="str">
        <f>VLOOKUP(K2707,'Tables to Convert'!$B$4:$C$19,2,FALSE)</f>
        <v>High School Diploma</v>
      </c>
      <c r="C2707" s="33">
        <f t="shared" si="170"/>
        <v>37000</v>
      </c>
      <c r="D2707" s="32" t="str">
        <f>VLOOKUP(L2707,'Tables to Convert'!$E$3:$F$7,2,FALSE)</f>
        <v>White</v>
      </c>
      <c r="E2707" s="32" t="str">
        <f>VLOOKUP(M2707,'Tables to Convert'!$H$3:$I$5,2,FALSE)</f>
        <v>Male</v>
      </c>
      <c r="F2707" s="32" t="str">
        <f>VLOOKUP(N2707,'Tables to Convert'!$K$3:$L$8,2,FALSE)</f>
        <v>Illinois</v>
      </c>
      <c r="G2707" s="40">
        <f t="shared" si="171"/>
        <v>26</v>
      </c>
      <c r="H2707" s="34">
        <f t="shared" si="172"/>
        <v>2</v>
      </c>
      <c r="I2707" s="12">
        <v>70</v>
      </c>
      <c r="J2707" s="12">
        <v>26</v>
      </c>
      <c r="K2707" s="12">
        <v>39</v>
      </c>
      <c r="L2707" s="12">
        <v>1</v>
      </c>
      <c r="M2707" s="12">
        <v>1</v>
      </c>
      <c r="N2707" s="12">
        <v>33</v>
      </c>
      <c r="O2707" s="12">
        <v>2</v>
      </c>
      <c r="P2707" s="26">
        <v>37000</v>
      </c>
      <c r="Q2707" s="28">
        <v>455290603</v>
      </c>
      <c r="R2707"/>
      <c r="S2707"/>
    </row>
    <row r="2708" spans="1:19">
      <c r="A2708" s="31">
        <f t="shared" si="169"/>
        <v>40</v>
      </c>
      <c r="B2708" s="32" t="str">
        <f>VLOOKUP(K2708,'Tables to Convert'!$B$4:$C$19,2,FALSE)</f>
        <v>Some College</v>
      </c>
      <c r="C2708" s="33">
        <f t="shared" si="170"/>
        <v>22000</v>
      </c>
      <c r="D2708" s="32" t="str">
        <f>VLOOKUP(L2708,'Tables to Convert'!$E$3:$F$7,2,FALSE)</f>
        <v>White</v>
      </c>
      <c r="E2708" s="32" t="str">
        <f>VLOOKUP(M2708,'Tables to Convert'!$H$3:$I$5,2,FALSE)</f>
        <v>Female</v>
      </c>
      <c r="F2708" s="32" t="str">
        <f>VLOOKUP(N2708,'Tables to Convert'!$K$3:$L$8,2,FALSE)</f>
        <v>Illinois</v>
      </c>
      <c r="G2708" s="40">
        <f t="shared" si="171"/>
        <v>24</v>
      </c>
      <c r="H2708" s="34">
        <f t="shared" si="172"/>
        <v>2</v>
      </c>
      <c r="I2708" s="12">
        <v>40</v>
      </c>
      <c r="J2708" s="12">
        <v>24</v>
      </c>
      <c r="K2708" s="12">
        <v>40</v>
      </c>
      <c r="L2708" s="12">
        <v>1</v>
      </c>
      <c r="M2708" s="12">
        <v>2</v>
      </c>
      <c r="N2708" s="12">
        <v>33</v>
      </c>
      <c r="O2708" s="12">
        <v>2</v>
      </c>
      <c r="P2708" s="26">
        <v>22000</v>
      </c>
      <c r="Q2708" s="28">
        <v>112838333</v>
      </c>
      <c r="R2708"/>
      <c r="S2708"/>
    </row>
    <row r="2709" spans="1:19">
      <c r="A2709" s="31">
        <f t="shared" si="169"/>
        <v>40</v>
      </c>
      <c r="B2709" s="32" t="str">
        <f>VLOOKUP(K2709,'Tables to Convert'!$B$4:$C$19,2,FALSE)</f>
        <v>Some College</v>
      </c>
      <c r="C2709" s="33">
        <f t="shared" si="170"/>
        <v>28700</v>
      </c>
      <c r="D2709" s="32" t="str">
        <f>VLOOKUP(L2709,'Tables to Convert'!$E$3:$F$7,2,FALSE)</f>
        <v>White</v>
      </c>
      <c r="E2709" s="32" t="str">
        <f>VLOOKUP(M2709,'Tables to Convert'!$H$3:$I$5,2,FALSE)</f>
        <v>Male</v>
      </c>
      <c r="F2709" s="32" t="str">
        <f>VLOOKUP(N2709,'Tables to Convert'!$K$3:$L$8,2,FALSE)</f>
        <v>Illinois</v>
      </c>
      <c r="G2709" s="40">
        <f t="shared" si="171"/>
        <v>36</v>
      </c>
      <c r="H2709" s="34">
        <f t="shared" si="172"/>
        <v>8</v>
      </c>
      <c r="I2709" s="12">
        <v>40</v>
      </c>
      <c r="J2709" s="12">
        <v>36</v>
      </c>
      <c r="K2709" s="12">
        <v>40</v>
      </c>
      <c r="L2709" s="12">
        <v>1</v>
      </c>
      <c r="M2709" s="12">
        <v>1</v>
      </c>
      <c r="N2709" s="12">
        <v>33</v>
      </c>
      <c r="O2709" s="12">
        <v>8</v>
      </c>
      <c r="P2709" s="26">
        <v>28700</v>
      </c>
      <c r="Q2709" s="28">
        <v>758308748</v>
      </c>
      <c r="R2709"/>
      <c r="S2709"/>
    </row>
    <row r="2710" spans="1:19">
      <c r="A2710" s="31">
        <f t="shared" si="169"/>
        <v>40</v>
      </c>
      <c r="B2710" s="32" t="str">
        <f>VLOOKUP(K2710,'Tables to Convert'!$B$4:$C$19,2,FALSE)</f>
        <v>Some College</v>
      </c>
      <c r="C2710" s="33">
        <f t="shared" si="170"/>
        <v>25000</v>
      </c>
      <c r="D2710" s="32" t="str">
        <f>VLOOKUP(L2710,'Tables to Convert'!$E$3:$F$7,2,FALSE)</f>
        <v>White</v>
      </c>
      <c r="E2710" s="32" t="str">
        <f>VLOOKUP(M2710,'Tables to Convert'!$H$3:$I$5,2,FALSE)</f>
        <v>Male</v>
      </c>
      <c r="F2710" s="32" t="str">
        <f>VLOOKUP(N2710,'Tables to Convert'!$K$3:$L$8,2,FALSE)</f>
        <v>Illinois</v>
      </c>
      <c r="G2710" s="40">
        <f t="shared" si="171"/>
        <v>57</v>
      </c>
      <c r="H2710" s="34">
        <f t="shared" si="172"/>
        <v>8</v>
      </c>
      <c r="I2710" s="12">
        <v>40</v>
      </c>
      <c r="J2710" s="12">
        <v>57</v>
      </c>
      <c r="K2710" s="12">
        <v>43</v>
      </c>
      <c r="L2710" s="12">
        <v>1</v>
      </c>
      <c r="M2710" s="12">
        <v>1</v>
      </c>
      <c r="N2710" s="12">
        <v>33</v>
      </c>
      <c r="O2710" s="12">
        <v>8</v>
      </c>
      <c r="P2710" s="26">
        <v>25000</v>
      </c>
      <c r="Q2710" s="28">
        <v>713831782</v>
      </c>
      <c r="R2710"/>
      <c r="S2710"/>
    </row>
    <row r="2711" spans="1:19">
      <c r="A2711" s="31">
        <f t="shared" si="169"/>
        <v>40</v>
      </c>
      <c r="B2711" s="32" t="str">
        <f>VLOOKUP(K2711,'Tables to Convert'!$B$4:$C$19,2,FALSE)</f>
        <v>Some College</v>
      </c>
      <c r="C2711" s="33">
        <f t="shared" si="170"/>
        <v>10000</v>
      </c>
      <c r="D2711" s="32" t="str">
        <f>VLOOKUP(L2711,'Tables to Convert'!$E$3:$F$7,2,FALSE)</f>
        <v>White</v>
      </c>
      <c r="E2711" s="32" t="str">
        <f>VLOOKUP(M2711,'Tables to Convert'!$H$3:$I$5,2,FALSE)</f>
        <v>Female</v>
      </c>
      <c r="F2711" s="32" t="str">
        <f>VLOOKUP(N2711,'Tables to Convert'!$K$3:$L$8,2,FALSE)</f>
        <v>Illinois</v>
      </c>
      <c r="G2711" s="40">
        <f t="shared" si="171"/>
        <v>26</v>
      </c>
      <c r="H2711" s="34">
        <f t="shared" si="172"/>
        <v>8</v>
      </c>
      <c r="I2711" s="12">
        <v>40</v>
      </c>
      <c r="J2711" s="12">
        <v>26</v>
      </c>
      <c r="K2711" s="12">
        <v>43</v>
      </c>
      <c r="L2711" s="12">
        <v>1</v>
      </c>
      <c r="M2711" s="12">
        <v>2</v>
      </c>
      <c r="N2711" s="12">
        <v>33</v>
      </c>
      <c r="O2711" s="12">
        <v>8</v>
      </c>
      <c r="P2711" s="26">
        <v>10000</v>
      </c>
      <c r="Q2711" s="28">
        <v>364376980</v>
      </c>
      <c r="R2711"/>
      <c r="S2711"/>
    </row>
    <row r="2712" spans="1:19">
      <c r="A2712" s="31">
        <f t="shared" si="169"/>
        <v>40</v>
      </c>
      <c r="B2712" s="32" t="str">
        <f>VLOOKUP(K2712,'Tables to Convert'!$B$4:$C$19,2,FALSE)</f>
        <v>High School Diploma</v>
      </c>
      <c r="C2712" s="33">
        <f t="shared" si="170"/>
        <v>21000</v>
      </c>
      <c r="D2712" s="32" t="str">
        <f>VLOOKUP(L2712,'Tables to Convert'!$E$3:$F$7,2,FALSE)</f>
        <v>White</v>
      </c>
      <c r="E2712" s="32" t="str">
        <f>VLOOKUP(M2712,'Tables to Convert'!$H$3:$I$5,2,FALSE)</f>
        <v>Female</v>
      </c>
      <c r="F2712" s="32" t="str">
        <f>VLOOKUP(N2712,'Tables to Convert'!$K$3:$L$8,2,FALSE)</f>
        <v>Illinois</v>
      </c>
      <c r="G2712" s="40">
        <f t="shared" si="171"/>
        <v>55</v>
      </c>
      <c r="H2712" s="34">
        <f t="shared" si="172"/>
        <v>8</v>
      </c>
      <c r="I2712" s="12">
        <v>40</v>
      </c>
      <c r="J2712" s="12">
        <v>55</v>
      </c>
      <c r="K2712" s="12">
        <v>39</v>
      </c>
      <c r="L2712" s="12">
        <v>1</v>
      </c>
      <c r="M2712" s="12">
        <v>2</v>
      </c>
      <c r="N2712" s="12">
        <v>33</v>
      </c>
      <c r="O2712" s="12">
        <v>8</v>
      </c>
      <c r="P2712" s="26">
        <v>21000</v>
      </c>
      <c r="Q2712" s="28">
        <v>391918630</v>
      </c>
      <c r="R2712"/>
      <c r="S2712"/>
    </row>
    <row r="2713" spans="1:19">
      <c r="A2713" s="31">
        <f t="shared" si="169"/>
        <v>50</v>
      </c>
      <c r="B2713" s="32" t="str">
        <f>VLOOKUP(K2713,'Tables to Convert'!$B$4:$C$19,2,FALSE)</f>
        <v>High School Diploma</v>
      </c>
      <c r="C2713" s="33">
        <f t="shared" si="170"/>
        <v>52000</v>
      </c>
      <c r="D2713" s="32" t="str">
        <f>VLOOKUP(L2713,'Tables to Convert'!$E$3:$F$7,2,FALSE)</f>
        <v>White</v>
      </c>
      <c r="E2713" s="32" t="str">
        <f>VLOOKUP(M2713,'Tables to Convert'!$H$3:$I$5,2,FALSE)</f>
        <v>Male</v>
      </c>
      <c r="F2713" s="32" t="str">
        <f>VLOOKUP(N2713,'Tables to Convert'!$K$3:$L$8,2,FALSE)</f>
        <v>Illinois</v>
      </c>
      <c r="G2713" s="40">
        <f t="shared" si="171"/>
        <v>60</v>
      </c>
      <c r="H2713" s="34">
        <f t="shared" si="172"/>
        <v>8</v>
      </c>
      <c r="I2713" s="12">
        <v>50</v>
      </c>
      <c r="J2713" s="12">
        <v>60</v>
      </c>
      <c r="K2713" s="12">
        <v>39</v>
      </c>
      <c r="L2713" s="12">
        <v>1</v>
      </c>
      <c r="M2713" s="12">
        <v>1</v>
      </c>
      <c r="N2713" s="12">
        <v>33</v>
      </c>
      <c r="O2713" s="12">
        <v>8</v>
      </c>
      <c r="P2713" s="26">
        <v>52000</v>
      </c>
      <c r="Q2713" s="28">
        <v>98677239</v>
      </c>
      <c r="R2713"/>
      <c r="S2713"/>
    </row>
    <row r="2714" spans="1:19">
      <c r="A2714" s="31">
        <f t="shared" si="169"/>
        <v>38</v>
      </c>
      <c r="B2714" s="32" t="str">
        <f>VLOOKUP(K2714,'Tables to Convert'!$B$4:$C$19,2,FALSE)</f>
        <v>Some College</v>
      </c>
      <c r="C2714" s="33">
        <f t="shared" si="170"/>
        <v>23000</v>
      </c>
      <c r="D2714" s="32" t="str">
        <f>VLOOKUP(L2714,'Tables to Convert'!$E$3:$F$7,2,FALSE)</f>
        <v>Black</v>
      </c>
      <c r="E2714" s="32" t="str">
        <f>VLOOKUP(M2714,'Tables to Convert'!$H$3:$I$5,2,FALSE)</f>
        <v>Female</v>
      </c>
      <c r="F2714" s="32" t="str">
        <f>VLOOKUP(N2714,'Tables to Convert'!$K$3:$L$8,2,FALSE)</f>
        <v>Illinois</v>
      </c>
      <c r="G2714" s="40">
        <f t="shared" si="171"/>
        <v>33</v>
      </c>
      <c r="H2714" s="34">
        <f t="shared" si="172"/>
        <v>7</v>
      </c>
      <c r="I2714" s="12">
        <v>38</v>
      </c>
      <c r="J2714" s="12">
        <v>33</v>
      </c>
      <c r="K2714" s="12">
        <v>40</v>
      </c>
      <c r="L2714" s="12">
        <v>2</v>
      </c>
      <c r="M2714" s="12">
        <v>2</v>
      </c>
      <c r="N2714" s="12">
        <v>33</v>
      </c>
      <c r="O2714" s="12">
        <v>7</v>
      </c>
      <c r="P2714" s="26">
        <v>23000</v>
      </c>
      <c r="Q2714" s="28">
        <v>595622286</v>
      </c>
      <c r="R2714"/>
      <c r="S2714"/>
    </row>
    <row r="2715" spans="1:19">
      <c r="A2715" s="31">
        <f t="shared" si="169"/>
        <v>40</v>
      </c>
      <c r="B2715" s="32" t="str">
        <f>VLOOKUP(K2715,'Tables to Convert'!$B$4:$C$19,2,FALSE)</f>
        <v>8th Grade or Less</v>
      </c>
      <c r="C2715" s="33">
        <f t="shared" si="170"/>
        <v>0</v>
      </c>
      <c r="D2715" s="32" t="str">
        <f>VLOOKUP(L2715,'Tables to Convert'!$E$3:$F$7,2,FALSE)</f>
        <v>White</v>
      </c>
      <c r="E2715" s="32" t="str">
        <f>VLOOKUP(M2715,'Tables to Convert'!$H$3:$I$5,2,FALSE)</f>
        <v>Male</v>
      </c>
      <c r="F2715" s="32" t="str">
        <f>VLOOKUP(N2715,'Tables to Convert'!$K$3:$L$8,2,FALSE)</f>
        <v>Illinois</v>
      </c>
      <c r="G2715" s="40">
        <f t="shared" si="171"/>
        <v>53</v>
      </c>
      <c r="H2715" s="34">
        <f t="shared" si="172"/>
        <v>7</v>
      </c>
      <c r="I2715" s="12">
        <v>40</v>
      </c>
      <c r="J2715" s="12">
        <v>53</v>
      </c>
      <c r="K2715" s="12">
        <v>34</v>
      </c>
      <c r="L2715" s="12">
        <v>1</v>
      </c>
      <c r="M2715" s="12">
        <v>1</v>
      </c>
      <c r="N2715" s="12">
        <v>33</v>
      </c>
      <c r="O2715" s="12">
        <v>7</v>
      </c>
      <c r="P2715" s="26">
        <v>0</v>
      </c>
      <c r="Q2715" s="28">
        <v>72373471</v>
      </c>
      <c r="R2715"/>
      <c r="S2715"/>
    </row>
    <row r="2716" spans="1:19">
      <c r="A2716" s="31">
        <f t="shared" si="169"/>
        <v>35</v>
      </c>
      <c r="B2716" s="32" t="str">
        <f>VLOOKUP(K2716,'Tables to Convert'!$B$4:$C$19,2,FALSE)</f>
        <v>8th Grade or Less</v>
      </c>
      <c r="C2716" s="33">
        <f t="shared" si="170"/>
        <v>17500</v>
      </c>
      <c r="D2716" s="32" t="str">
        <f>VLOOKUP(L2716,'Tables to Convert'!$E$3:$F$7,2,FALSE)</f>
        <v>White</v>
      </c>
      <c r="E2716" s="32" t="str">
        <f>VLOOKUP(M2716,'Tables to Convert'!$H$3:$I$5,2,FALSE)</f>
        <v>Female</v>
      </c>
      <c r="F2716" s="32" t="str">
        <f>VLOOKUP(N2716,'Tables to Convert'!$K$3:$L$8,2,FALSE)</f>
        <v>Illinois</v>
      </c>
      <c r="G2716" s="40">
        <f t="shared" si="171"/>
        <v>50</v>
      </c>
      <c r="H2716" s="34">
        <f t="shared" si="172"/>
        <v>7</v>
      </c>
      <c r="I2716" s="12">
        <v>35</v>
      </c>
      <c r="J2716" s="12">
        <v>50</v>
      </c>
      <c r="K2716" s="12">
        <v>34</v>
      </c>
      <c r="L2716" s="12">
        <v>1</v>
      </c>
      <c r="M2716" s="12">
        <v>2</v>
      </c>
      <c r="N2716" s="12">
        <v>33</v>
      </c>
      <c r="O2716" s="12">
        <v>7</v>
      </c>
      <c r="P2716" s="26">
        <v>17500</v>
      </c>
      <c r="Q2716" s="28">
        <v>395918526</v>
      </c>
      <c r="R2716"/>
      <c r="S2716"/>
    </row>
    <row r="2717" spans="1:19">
      <c r="A2717" s="31">
        <f t="shared" si="169"/>
        <v>40</v>
      </c>
      <c r="B2717" s="32" t="str">
        <f>VLOOKUP(K2717,'Tables to Convert'!$B$4:$C$19,2,FALSE)</f>
        <v>11th Grade</v>
      </c>
      <c r="C2717" s="33">
        <f t="shared" si="170"/>
        <v>20000</v>
      </c>
      <c r="D2717" s="32" t="str">
        <f>VLOOKUP(L2717,'Tables to Convert'!$E$3:$F$7,2,FALSE)</f>
        <v>White</v>
      </c>
      <c r="E2717" s="32" t="str">
        <f>VLOOKUP(M2717,'Tables to Convert'!$H$3:$I$5,2,FALSE)</f>
        <v>Male</v>
      </c>
      <c r="F2717" s="32" t="str">
        <f>VLOOKUP(N2717,'Tables to Convert'!$K$3:$L$8,2,FALSE)</f>
        <v>Illinois</v>
      </c>
      <c r="G2717" s="40">
        <f t="shared" si="171"/>
        <v>63</v>
      </c>
      <c r="H2717" s="34">
        <f t="shared" si="172"/>
        <v>6</v>
      </c>
      <c r="I2717" s="12">
        <v>40</v>
      </c>
      <c r="J2717" s="12">
        <v>63</v>
      </c>
      <c r="K2717" s="12">
        <v>37</v>
      </c>
      <c r="L2717" s="12">
        <v>1</v>
      </c>
      <c r="M2717" s="12">
        <v>1</v>
      </c>
      <c r="N2717" s="12">
        <v>33</v>
      </c>
      <c r="O2717" s="12">
        <v>6</v>
      </c>
      <c r="P2717" s="26">
        <v>20000</v>
      </c>
      <c r="Q2717" s="28">
        <v>166092135</v>
      </c>
      <c r="R2717"/>
      <c r="S2717"/>
    </row>
    <row r="2718" spans="1:19">
      <c r="A2718" s="31">
        <f t="shared" si="169"/>
        <v>40</v>
      </c>
      <c r="B2718" s="32" t="str">
        <f>VLOOKUP(K2718,'Tables to Convert'!$B$4:$C$19,2,FALSE)</f>
        <v>Some College</v>
      </c>
      <c r="C2718" s="33">
        <f t="shared" si="170"/>
        <v>35000</v>
      </c>
      <c r="D2718" s="32" t="str">
        <f>VLOOKUP(L2718,'Tables to Convert'!$E$3:$F$7,2,FALSE)</f>
        <v>White</v>
      </c>
      <c r="E2718" s="32" t="str">
        <f>VLOOKUP(M2718,'Tables to Convert'!$H$3:$I$5,2,FALSE)</f>
        <v>Male</v>
      </c>
      <c r="F2718" s="32" t="str">
        <f>VLOOKUP(N2718,'Tables to Convert'!$K$3:$L$8,2,FALSE)</f>
        <v>Illinois</v>
      </c>
      <c r="G2718" s="40">
        <f t="shared" si="171"/>
        <v>38</v>
      </c>
      <c r="H2718" s="34">
        <f t="shared" si="172"/>
        <v>2</v>
      </c>
      <c r="I2718" s="12">
        <v>40</v>
      </c>
      <c r="J2718" s="12">
        <v>38</v>
      </c>
      <c r="K2718" s="12">
        <v>41</v>
      </c>
      <c r="L2718" s="12">
        <v>1</v>
      </c>
      <c r="M2718" s="12">
        <v>1</v>
      </c>
      <c r="N2718" s="12">
        <v>33</v>
      </c>
      <c r="O2718" s="12">
        <v>2</v>
      </c>
      <c r="P2718" s="26">
        <v>35000</v>
      </c>
      <c r="Q2718" s="28">
        <v>738482976</v>
      </c>
      <c r="R2718"/>
      <c r="S2718"/>
    </row>
    <row r="2719" spans="1:19">
      <c r="A2719" s="31">
        <f t="shared" si="169"/>
        <v>40</v>
      </c>
      <c r="B2719" s="32" t="str">
        <f>VLOOKUP(K2719,'Tables to Convert'!$B$4:$C$19,2,FALSE)</f>
        <v>High School Diploma</v>
      </c>
      <c r="C2719" s="33">
        <f t="shared" si="170"/>
        <v>48000</v>
      </c>
      <c r="D2719" s="32" t="str">
        <f>VLOOKUP(L2719,'Tables to Convert'!$E$3:$F$7,2,FALSE)</f>
        <v>White</v>
      </c>
      <c r="E2719" s="32" t="str">
        <f>VLOOKUP(M2719,'Tables to Convert'!$H$3:$I$5,2,FALSE)</f>
        <v>Male</v>
      </c>
      <c r="F2719" s="32" t="str">
        <f>VLOOKUP(N2719,'Tables to Convert'!$K$3:$L$8,2,FALSE)</f>
        <v>Illinois</v>
      </c>
      <c r="G2719" s="40">
        <f t="shared" si="171"/>
        <v>35</v>
      </c>
      <c r="H2719" s="34">
        <f t="shared" si="172"/>
        <v>7</v>
      </c>
      <c r="I2719" s="12">
        <v>40</v>
      </c>
      <c r="J2719" s="12">
        <v>35</v>
      </c>
      <c r="K2719" s="12">
        <v>39</v>
      </c>
      <c r="L2719" s="12">
        <v>1</v>
      </c>
      <c r="M2719" s="12">
        <v>1</v>
      </c>
      <c r="N2719" s="12">
        <v>33</v>
      </c>
      <c r="O2719" s="12">
        <v>7</v>
      </c>
      <c r="P2719" s="26">
        <v>48000</v>
      </c>
      <c r="Q2719" s="28">
        <v>150610331</v>
      </c>
      <c r="R2719"/>
      <c r="S2719"/>
    </row>
    <row r="2720" spans="1:19">
      <c r="A2720" s="31">
        <f t="shared" si="169"/>
        <v>38</v>
      </c>
      <c r="B2720" s="32" t="str">
        <f>VLOOKUP(K2720,'Tables to Convert'!$B$4:$C$19,2,FALSE)</f>
        <v>Some College</v>
      </c>
      <c r="C2720" s="33">
        <f t="shared" si="170"/>
        <v>8000</v>
      </c>
      <c r="D2720" s="32" t="str">
        <f>VLOOKUP(L2720,'Tables to Convert'!$E$3:$F$7,2,FALSE)</f>
        <v>White</v>
      </c>
      <c r="E2720" s="32" t="str">
        <f>VLOOKUP(M2720,'Tables to Convert'!$H$3:$I$5,2,FALSE)</f>
        <v>Female</v>
      </c>
      <c r="F2720" s="32" t="str">
        <f>VLOOKUP(N2720,'Tables to Convert'!$K$3:$L$8,2,FALSE)</f>
        <v>Illinois</v>
      </c>
      <c r="G2720" s="40">
        <f t="shared" si="171"/>
        <v>19</v>
      </c>
      <c r="H2720" s="34">
        <f t="shared" si="172"/>
        <v>1</v>
      </c>
      <c r="I2720" s="12">
        <v>38</v>
      </c>
      <c r="J2720" s="12">
        <v>19</v>
      </c>
      <c r="K2720" s="12">
        <v>40</v>
      </c>
      <c r="L2720" s="12">
        <v>1</v>
      </c>
      <c r="M2720" s="12">
        <v>2</v>
      </c>
      <c r="N2720" s="12">
        <v>33</v>
      </c>
      <c r="O2720" s="12">
        <v>1</v>
      </c>
      <c r="P2720" s="26">
        <v>8000</v>
      </c>
      <c r="Q2720" s="28">
        <v>837525271</v>
      </c>
      <c r="R2720"/>
      <c r="S2720"/>
    </row>
    <row r="2721" spans="1:19">
      <c r="A2721" s="31">
        <f t="shared" si="169"/>
        <v>42</v>
      </c>
      <c r="B2721" s="32" t="str">
        <f>VLOOKUP(K2721,'Tables to Convert'!$B$4:$C$19,2,FALSE)</f>
        <v>8th Grade or Less</v>
      </c>
      <c r="C2721" s="33">
        <f t="shared" si="170"/>
        <v>13000</v>
      </c>
      <c r="D2721" s="32" t="str">
        <f>VLOOKUP(L2721,'Tables to Convert'!$E$3:$F$7,2,FALSE)</f>
        <v>White</v>
      </c>
      <c r="E2721" s="32" t="str">
        <f>VLOOKUP(M2721,'Tables to Convert'!$H$3:$I$5,2,FALSE)</f>
        <v>Female</v>
      </c>
      <c r="F2721" s="32" t="str">
        <f>VLOOKUP(N2721,'Tables to Convert'!$K$3:$L$8,2,FALSE)</f>
        <v>Illinois</v>
      </c>
      <c r="G2721" s="40">
        <f t="shared" si="171"/>
        <v>39</v>
      </c>
      <c r="H2721" s="34">
        <f t="shared" si="172"/>
        <v>5</v>
      </c>
      <c r="I2721" s="12">
        <v>42</v>
      </c>
      <c r="J2721" s="12">
        <v>39</v>
      </c>
      <c r="K2721" s="12">
        <v>32</v>
      </c>
      <c r="L2721" s="12">
        <v>1</v>
      </c>
      <c r="M2721" s="12">
        <v>2</v>
      </c>
      <c r="N2721" s="12">
        <v>33</v>
      </c>
      <c r="O2721" s="12">
        <v>5</v>
      </c>
      <c r="P2721" s="26">
        <v>13000</v>
      </c>
      <c r="Q2721" s="28">
        <v>564336603</v>
      </c>
      <c r="R2721"/>
      <c r="S2721"/>
    </row>
    <row r="2722" spans="1:19">
      <c r="A2722" s="31">
        <f t="shared" si="169"/>
        <v>55</v>
      </c>
      <c r="B2722" s="32" t="str">
        <f>VLOOKUP(K2722,'Tables to Convert'!$B$4:$C$19,2,FALSE)</f>
        <v>Some College</v>
      </c>
      <c r="C2722" s="33">
        <f t="shared" si="170"/>
        <v>20000</v>
      </c>
      <c r="D2722" s="32" t="str">
        <f>VLOOKUP(L2722,'Tables to Convert'!$E$3:$F$7,2,FALSE)</f>
        <v>White</v>
      </c>
      <c r="E2722" s="32" t="str">
        <f>VLOOKUP(M2722,'Tables to Convert'!$H$3:$I$5,2,FALSE)</f>
        <v>Male</v>
      </c>
      <c r="F2722" s="32" t="str">
        <f>VLOOKUP(N2722,'Tables to Convert'!$K$3:$L$8,2,FALSE)</f>
        <v>Illinois</v>
      </c>
      <c r="G2722" s="40">
        <f t="shared" si="171"/>
        <v>27</v>
      </c>
      <c r="H2722" s="34">
        <f t="shared" si="172"/>
        <v>5</v>
      </c>
      <c r="I2722" s="12">
        <v>55</v>
      </c>
      <c r="J2722" s="12">
        <v>27</v>
      </c>
      <c r="K2722" s="12">
        <v>40</v>
      </c>
      <c r="L2722" s="12">
        <v>1</v>
      </c>
      <c r="M2722" s="12">
        <v>1</v>
      </c>
      <c r="N2722" s="12">
        <v>33</v>
      </c>
      <c r="O2722" s="12">
        <v>5</v>
      </c>
      <c r="P2722" s="26">
        <v>20000</v>
      </c>
      <c r="Q2722" s="28">
        <v>220983596</v>
      </c>
      <c r="R2722"/>
      <c r="S2722"/>
    </row>
    <row r="2723" spans="1:19">
      <c r="A2723" s="31">
        <f t="shared" si="169"/>
        <v>40</v>
      </c>
      <c r="B2723" s="32" t="str">
        <f>VLOOKUP(K2723,'Tables to Convert'!$B$4:$C$19,2,FALSE)</f>
        <v>Some College</v>
      </c>
      <c r="C2723" s="33">
        <f t="shared" si="170"/>
        <v>24000</v>
      </c>
      <c r="D2723" s="32" t="str">
        <f>VLOOKUP(L2723,'Tables to Convert'!$E$3:$F$7,2,FALSE)</f>
        <v>White</v>
      </c>
      <c r="E2723" s="32" t="str">
        <f>VLOOKUP(M2723,'Tables to Convert'!$H$3:$I$5,2,FALSE)</f>
        <v>Male</v>
      </c>
      <c r="F2723" s="32" t="str">
        <f>VLOOKUP(N2723,'Tables to Convert'!$K$3:$L$8,2,FALSE)</f>
        <v>Illinois</v>
      </c>
      <c r="G2723" s="40">
        <f t="shared" si="171"/>
        <v>24</v>
      </c>
      <c r="H2723" s="34">
        <f t="shared" si="172"/>
        <v>6</v>
      </c>
      <c r="I2723" s="12">
        <v>40</v>
      </c>
      <c r="J2723" s="12">
        <v>24</v>
      </c>
      <c r="K2723" s="12">
        <v>40</v>
      </c>
      <c r="L2723" s="12">
        <v>1</v>
      </c>
      <c r="M2723" s="12">
        <v>1</v>
      </c>
      <c r="N2723" s="12">
        <v>33</v>
      </c>
      <c r="O2723" s="12">
        <v>6</v>
      </c>
      <c r="P2723" s="26">
        <v>24000</v>
      </c>
      <c r="Q2723" s="28">
        <v>561314388</v>
      </c>
      <c r="R2723"/>
      <c r="S2723"/>
    </row>
    <row r="2724" spans="1:19">
      <c r="A2724" s="31">
        <f t="shared" si="169"/>
        <v>40</v>
      </c>
      <c r="B2724" s="32" t="str">
        <f>VLOOKUP(K2724,'Tables to Convert'!$B$4:$C$19,2,FALSE)</f>
        <v>Some College</v>
      </c>
      <c r="C2724" s="33">
        <f t="shared" si="170"/>
        <v>29000</v>
      </c>
      <c r="D2724" s="32" t="str">
        <f>VLOOKUP(L2724,'Tables to Convert'!$E$3:$F$7,2,FALSE)</f>
        <v>White</v>
      </c>
      <c r="E2724" s="32" t="str">
        <f>VLOOKUP(M2724,'Tables to Convert'!$H$3:$I$5,2,FALSE)</f>
        <v>Male</v>
      </c>
      <c r="F2724" s="32" t="str">
        <f>VLOOKUP(N2724,'Tables to Convert'!$K$3:$L$8,2,FALSE)</f>
        <v>Illinois</v>
      </c>
      <c r="G2724" s="40">
        <f t="shared" si="171"/>
        <v>50</v>
      </c>
      <c r="H2724" s="34">
        <f t="shared" si="172"/>
        <v>8</v>
      </c>
      <c r="I2724" s="12">
        <v>40</v>
      </c>
      <c r="J2724" s="12">
        <v>50</v>
      </c>
      <c r="K2724" s="12">
        <v>40</v>
      </c>
      <c r="L2724" s="12">
        <v>1</v>
      </c>
      <c r="M2724" s="12">
        <v>1</v>
      </c>
      <c r="N2724" s="12">
        <v>33</v>
      </c>
      <c r="O2724" s="12">
        <v>8</v>
      </c>
      <c r="P2724" s="26">
        <v>29000</v>
      </c>
      <c r="Q2724" s="28">
        <v>980623941</v>
      </c>
      <c r="R2724"/>
      <c r="S2724"/>
    </row>
    <row r="2725" spans="1:19">
      <c r="A2725" s="31">
        <f t="shared" si="169"/>
        <v>40</v>
      </c>
      <c r="B2725" s="32" t="str">
        <f>VLOOKUP(K2725,'Tables to Convert'!$B$4:$C$19,2,FALSE)</f>
        <v>Some College</v>
      </c>
      <c r="C2725" s="33">
        <f t="shared" si="170"/>
        <v>24000</v>
      </c>
      <c r="D2725" s="32" t="str">
        <f>VLOOKUP(L2725,'Tables to Convert'!$E$3:$F$7,2,FALSE)</f>
        <v>White</v>
      </c>
      <c r="E2725" s="32" t="str">
        <f>VLOOKUP(M2725,'Tables to Convert'!$H$3:$I$5,2,FALSE)</f>
        <v>Female</v>
      </c>
      <c r="F2725" s="32" t="str">
        <f>VLOOKUP(N2725,'Tables to Convert'!$K$3:$L$8,2,FALSE)</f>
        <v>Illinois</v>
      </c>
      <c r="G2725" s="40">
        <f t="shared" si="171"/>
        <v>50</v>
      </c>
      <c r="H2725" s="34">
        <f t="shared" si="172"/>
        <v>8</v>
      </c>
      <c r="I2725" s="12">
        <v>40</v>
      </c>
      <c r="J2725" s="12">
        <v>50</v>
      </c>
      <c r="K2725" s="12">
        <v>40</v>
      </c>
      <c r="L2725" s="12">
        <v>1</v>
      </c>
      <c r="M2725" s="12">
        <v>2</v>
      </c>
      <c r="N2725" s="12">
        <v>33</v>
      </c>
      <c r="O2725" s="12">
        <v>8</v>
      </c>
      <c r="P2725" s="26">
        <v>24000</v>
      </c>
      <c r="Q2725" s="28">
        <v>783185646</v>
      </c>
      <c r="R2725"/>
      <c r="S2725"/>
    </row>
    <row r="2726" spans="1:19">
      <c r="A2726" s="31">
        <f t="shared" si="169"/>
        <v>40</v>
      </c>
      <c r="B2726" s="32" t="str">
        <f>VLOOKUP(K2726,'Tables to Convert'!$B$4:$C$19,2,FALSE)</f>
        <v>Some College</v>
      </c>
      <c r="C2726" s="33">
        <f t="shared" si="170"/>
        <v>63000</v>
      </c>
      <c r="D2726" s="32" t="str">
        <f>VLOOKUP(L2726,'Tables to Convert'!$E$3:$F$7,2,FALSE)</f>
        <v>White</v>
      </c>
      <c r="E2726" s="32" t="str">
        <f>VLOOKUP(M2726,'Tables to Convert'!$H$3:$I$5,2,FALSE)</f>
        <v>Male</v>
      </c>
      <c r="F2726" s="32" t="str">
        <f>VLOOKUP(N2726,'Tables to Convert'!$K$3:$L$8,2,FALSE)</f>
        <v>Illinois</v>
      </c>
      <c r="G2726" s="40">
        <f t="shared" si="171"/>
        <v>37</v>
      </c>
      <c r="H2726" s="34">
        <f t="shared" si="172"/>
        <v>2</v>
      </c>
      <c r="I2726" s="12">
        <v>40</v>
      </c>
      <c r="J2726" s="12">
        <v>37</v>
      </c>
      <c r="K2726" s="12">
        <v>43</v>
      </c>
      <c r="L2726" s="12">
        <v>1</v>
      </c>
      <c r="M2726" s="12">
        <v>1</v>
      </c>
      <c r="N2726" s="12">
        <v>33</v>
      </c>
      <c r="O2726" s="12">
        <v>2</v>
      </c>
      <c r="P2726" s="26">
        <v>63000</v>
      </c>
      <c r="Q2726" s="28">
        <v>786576123</v>
      </c>
      <c r="R2726"/>
      <c r="S2726"/>
    </row>
    <row r="2727" spans="1:19">
      <c r="A2727" s="31">
        <f t="shared" si="169"/>
        <v>40</v>
      </c>
      <c r="B2727" s="32" t="str">
        <f>VLOOKUP(K2727,'Tables to Convert'!$B$4:$C$19,2,FALSE)</f>
        <v>Some College</v>
      </c>
      <c r="C2727" s="33">
        <f t="shared" si="170"/>
        <v>19000</v>
      </c>
      <c r="D2727" s="32" t="str">
        <f>VLOOKUP(L2727,'Tables to Convert'!$E$3:$F$7,2,FALSE)</f>
        <v>White</v>
      </c>
      <c r="E2727" s="32" t="str">
        <f>VLOOKUP(M2727,'Tables to Convert'!$H$3:$I$5,2,FALSE)</f>
        <v>Female</v>
      </c>
      <c r="F2727" s="32" t="str">
        <f>VLOOKUP(N2727,'Tables to Convert'!$K$3:$L$8,2,FALSE)</f>
        <v>Illinois</v>
      </c>
      <c r="G2727" s="40">
        <f t="shared" si="171"/>
        <v>50</v>
      </c>
      <c r="H2727" s="34">
        <f t="shared" si="172"/>
        <v>2</v>
      </c>
      <c r="I2727" s="12">
        <v>40</v>
      </c>
      <c r="J2727" s="12">
        <v>50</v>
      </c>
      <c r="K2727" s="12">
        <v>40</v>
      </c>
      <c r="L2727" s="12">
        <v>1</v>
      </c>
      <c r="M2727" s="12">
        <v>2</v>
      </c>
      <c r="N2727" s="12">
        <v>33</v>
      </c>
      <c r="O2727" s="12">
        <v>2</v>
      </c>
      <c r="P2727" s="26">
        <v>19000</v>
      </c>
      <c r="Q2727" s="28">
        <v>321727088</v>
      </c>
      <c r="R2727"/>
      <c r="S2727"/>
    </row>
    <row r="2728" spans="1:19">
      <c r="A2728" s="31">
        <f t="shared" si="169"/>
        <v>40</v>
      </c>
      <c r="B2728" s="32" t="str">
        <f>VLOOKUP(K2728,'Tables to Convert'!$B$4:$C$19,2,FALSE)</f>
        <v>Bachelors</v>
      </c>
      <c r="C2728" s="33">
        <f t="shared" si="170"/>
        <v>27000</v>
      </c>
      <c r="D2728" s="32" t="str">
        <f>VLOOKUP(L2728,'Tables to Convert'!$E$3:$F$7,2,FALSE)</f>
        <v>White</v>
      </c>
      <c r="E2728" s="32" t="str">
        <f>VLOOKUP(M2728,'Tables to Convert'!$H$3:$I$5,2,FALSE)</f>
        <v>Female</v>
      </c>
      <c r="F2728" s="32" t="str">
        <f>VLOOKUP(N2728,'Tables to Convert'!$K$3:$L$8,2,FALSE)</f>
        <v>Illinois</v>
      </c>
      <c r="G2728" s="40">
        <f t="shared" si="171"/>
        <v>27</v>
      </c>
      <c r="H2728" s="34">
        <f t="shared" si="172"/>
        <v>2</v>
      </c>
      <c r="I2728" s="12">
        <v>40</v>
      </c>
      <c r="J2728" s="12">
        <v>27</v>
      </c>
      <c r="K2728" s="12">
        <v>44</v>
      </c>
      <c r="L2728" s="12">
        <v>1</v>
      </c>
      <c r="M2728" s="12">
        <v>2</v>
      </c>
      <c r="N2728" s="12">
        <v>33</v>
      </c>
      <c r="O2728" s="12">
        <v>2</v>
      </c>
      <c r="P2728" s="26">
        <v>27000</v>
      </c>
      <c r="Q2728" s="28">
        <v>96732967</v>
      </c>
      <c r="R2728"/>
      <c r="S2728"/>
    </row>
    <row r="2729" spans="1:19">
      <c r="A2729" s="31">
        <f t="shared" si="169"/>
        <v>65</v>
      </c>
      <c r="B2729" s="32" t="str">
        <f>VLOOKUP(K2729,'Tables to Convert'!$B$4:$C$19,2,FALSE)</f>
        <v>Some College</v>
      </c>
      <c r="C2729" s="33">
        <f t="shared" si="170"/>
        <v>95000</v>
      </c>
      <c r="D2729" s="32" t="str">
        <f>VLOOKUP(L2729,'Tables to Convert'!$E$3:$F$7,2,FALSE)</f>
        <v>White</v>
      </c>
      <c r="E2729" s="32" t="str">
        <f>VLOOKUP(M2729,'Tables to Convert'!$H$3:$I$5,2,FALSE)</f>
        <v>Male</v>
      </c>
      <c r="F2729" s="32" t="str">
        <f>VLOOKUP(N2729,'Tables to Convert'!$K$3:$L$8,2,FALSE)</f>
        <v>Illinois</v>
      </c>
      <c r="G2729" s="40">
        <f t="shared" si="171"/>
        <v>53</v>
      </c>
      <c r="H2729" s="34">
        <f t="shared" si="172"/>
        <v>2</v>
      </c>
      <c r="I2729" s="12">
        <v>65</v>
      </c>
      <c r="J2729" s="12">
        <v>53</v>
      </c>
      <c r="K2729" s="12">
        <v>40</v>
      </c>
      <c r="L2729" s="12">
        <v>1</v>
      </c>
      <c r="M2729" s="12">
        <v>1</v>
      </c>
      <c r="N2729" s="12">
        <v>33</v>
      </c>
      <c r="O2729" s="12">
        <v>2</v>
      </c>
      <c r="P2729" s="26">
        <v>95000</v>
      </c>
      <c r="Q2729" s="28">
        <v>964154786</v>
      </c>
      <c r="R2729"/>
      <c r="S2729"/>
    </row>
    <row r="2730" spans="1:19">
      <c r="A2730" s="31">
        <f t="shared" si="169"/>
        <v>40</v>
      </c>
      <c r="B2730" s="32" t="str">
        <f>VLOOKUP(K2730,'Tables to Convert'!$B$4:$C$19,2,FALSE)</f>
        <v>Some College</v>
      </c>
      <c r="C2730" s="33">
        <f t="shared" si="170"/>
        <v>27000</v>
      </c>
      <c r="D2730" s="32" t="str">
        <f>VLOOKUP(L2730,'Tables to Convert'!$E$3:$F$7,2,FALSE)</f>
        <v>White</v>
      </c>
      <c r="E2730" s="32" t="str">
        <f>VLOOKUP(M2730,'Tables to Convert'!$H$3:$I$5,2,FALSE)</f>
        <v>Female</v>
      </c>
      <c r="F2730" s="32" t="str">
        <f>VLOOKUP(N2730,'Tables to Convert'!$K$3:$L$8,2,FALSE)</f>
        <v>Illinois</v>
      </c>
      <c r="G2730" s="40">
        <f t="shared" si="171"/>
        <v>52</v>
      </c>
      <c r="H2730" s="34">
        <f t="shared" si="172"/>
        <v>2</v>
      </c>
      <c r="I2730" s="12">
        <v>40</v>
      </c>
      <c r="J2730" s="12">
        <v>52</v>
      </c>
      <c r="K2730" s="12">
        <v>40</v>
      </c>
      <c r="L2730" s="12">
        <v>1</v>
      </c>
      <c r="M2730" s="12">
        <v>2</v>
      </c>
      <c r="N2730" s="12">
        <v>33</v>
      </c>
      <c r="O2730" s="12">
        <v>2</v>
      </c>
      <c r="P2730" s="26">
        <v>27000</v>
      </c>
      <c r="Q2730" s="28">
        <v>946332694</v>
      </c>
      <c r="R2730"/>
      <c r="S2730"/>
    </row>
    <row r="2731" spans="1:19">
      <c r="A2731" s="31">
        <f t="shared" si="169"/>
        <v>60</v>
      </c>
      <c r="B2731" s="32" t="str">
        <f>VLOOKUP(K2731,'Tables to Convert'!$B$4:$C$19,2,FALSE)</f>
        <v>Some College</v>
      </c>
      <c r="C2731" s="33">
        <f t="shared" si="170"/>
        <v>20000</v>
      </c>
      <c r="D2731" s="32" t="str">
        <f>VLOOKUP(L2731,'Tables to Convert'!$E$3:$F$7,2,FALSE)</f>
        <v>White</v>
      </c>
      <c r="E2731" s="32" t="str">
        <f>VLOOKUP(M2731,'Tables to Convert'!$H$3:$I$5,2,FALSE)</f>
        <v>Male</v>
      </c>
      <c r="F2731" s="32" t="str">
        <f>VLOOKUP(N2731,'Tables to Convert'!$K$3:$L$8,2,FALSE)</f>
        <v>Illinois</v>
      </c>
      <c r="G2731" s="40">
        <f t="shared" si="171"/>
        <v>60</v>
      </c>
      <c r="H2731" s="34">
        <f t="shared" si="172"/>
        <v>2</v>
      </c>
      <c r="I2731" s="12">
        <v>60</v>
      </c>
      <c r="J2731" s="12">
        <v>60</v>
      </c>
      <c r="K2731" s="12">
        <v>43</v>
      </c>
      <c r="L2731" s="12">
        <v>1</v>
      </c>
      <c r="M2731" s="12">
        <v>1</v>
      </c>
      <c r="N2731" s="12">
        <v>33</v>
      </c>
      <c r="O2731" s="12">
        <v>2</v>
      </c>
      <c r="P2731" s="26">
        <v>20000</v>
      </c>
      <c r="Q2731" s="28">
        <v>41870428</v>
      </c>
      <c r="R2731"/>
      <c r="S2731"/>
    </row>
    <row r="2732" spans="1:19">
      <c r="A2732" s="31">
        <f t="shared" si="169"/>
        <v>60</v>
      </c>
      <c r="B2732" s="32" t="str">
        <f>VLOOKUP(K2732,'Tables to Convert'!$B$4:$C$19,2,FALSE)</f>
        <v>Some College</v>
      </c>
      <c r="C2732" s="33">
        <f t="shared" si="170"/>
        <v>23400</v>
      </c>
      <c r="D2732" s="32" t="str">
        <f>VLOOKUP(L2732,'Tables to Convert'!$E$3:$F$7,2,FALSE)</f>
        <v>White</v>
      </c>
      <c r="E2732" s="32" t="str">
        <f>VLOOKUP(M2732,'Tables to Convert'!$H$3:$I$5,2,FALSE)</f>
        <v>Male</v>
      </c>
      <c r="F2732" s="32" t="str">
        <f>VLOOKUP(N2732,'Tables to Convert'!$K$3:$L$8,2,FALSE)</f>
        <v>Illinois</v>
      </c>
      <c r="G2732" s="40">
        <f t="shared" si="171"/>
        <v>30</v>
      </c>
      <c r="H2732" s="34">
        <f t="shared" si="172"/>
        <v>2</v>
      </c>
      <c r="I2732" s="12">
        <v>60</v>
      </c>
      <c r="J2732" s="12">
        <v>30</v>
      </c>
      <c r="K2732" s="12">
        <v>40</v>
      </c>
      <c r="L2732" s="12">
        <v>1</v>
      </c>
      <c r="M2732" s="12">
        <v>1</v>
      </c>
      <c r="N2732" s="12">
        <v>33</v>
      </c>
      <c r="O2732" s="12">
        <v>2</v>
      </c>
      <c r="P2732" s="26">
        <v>23400</v>
      </c>
      <c r="Q2732" s="28">
        <v>824292076</v>
      </c>
      <c r="R2732"/>
      <c r="S2732"/>
    </row>
    <row r="2733" spans="1:19">
      <c r="A2733" s="31">
        <f t="shared" si="169"/>
        <v>50</v>
      </c>
      <c r="B2733" s="32" t="str">
        <f>VLOOKUP(K2733,'Tables to Convert'!$B$4:$C$19,2,FALSE)</f>
        <v>11th Grade</v>
      </c>
      <c r="C2733" s="33">
        <f t="shared" si="170"/>
        <v>43000</v>
      </c>
      <c r="D2733" s="32" t="str">
        <f>VLOOKUP(L2733,'Tables to Convert'!$E$3:$F$7,2,FALSE)</f>
        <v>White</v>
      </c>
      <c r="E2733" s="32" t="str">
        <f>VLOOKUP(M2733,'Tables to Convert'!$H$3:$I$5,2,FALSE)</f>
        <v>Male</v>
      </c>
      <c r="F2733" s="32" t="str">
        <f>VLOOKUP(N2733,'Tables to Convert'!$K$3:$L$8,2,FALSE)</f>
        <v>Illinois</v>
      </c>
      <c r="G2733" s="40">
        <f t="shared" si="171"/>
        <v>34</v>
      </c>
      <c r="H2733" s="34">
        <f t="shared" si="172"/>
        <v>2</v>
      </c>
      <c r="I2733" s="12">
        <v>50</v>
      </c>
      <c r="J2733" s="12">
        <v>34</v>
      </c>
      <c r="K2733" s="12">
        <v>37</v>
      </c>
      <c r="L2733" s="12">
        <v>1</v>
      </c>
      <c r="M2733" s="12">
        <v>1</v>
      </c>
      <c r="N2733" s="12">
        <v>33</v>
      </c>
      <c r="O2733" s="12">
        <v>2</v>
      </c>
      <c r="P2733" s="26">
        <v>43000</v>
      </c>
      <c r="Q2733" s="28">
        <v>175686924</v>
      </c>
      <c r="R2733"/>
      <c r="S2733"/>
    </row>
    <row r="2734" spans="1:19">
      <c r="A2734" s="31">
        <f t="shared" si="169"/>
        <v>40</v>
      </c>
      <c r="B2734" s="32" t="str">
        <f>VLOOKUP(K2734,'Tables to Convert'!$B$4:$C$19,2,FALSE)</f>
        <v>Some College</v>
      </c>
      <c r="C2734" s="33">
        <f t="shared" si="170"/>
        <v>37000</v>
      </c>
      <c r="D2734" s="32" t="str">
        <f>VLOOKUP(L2734,'Tables to Convert'!$E$3:$F$7,2,FALSE)</f>
        <v>White</v>
      </c>
      <c r="E2734" s="32" t="str">
        <f>VLOOKUP(M2734,'Tables to Convert'!$H$3:$I$5,2,FALSE)</f>
        <v>Female</v>
      </c>
      <c r="F2734" s="32" t="str">
        <f>VLOOKUP(N2734,'Tables to Convert'!$K$3:$L$8,2,FALSE)</f>
        <v>Illinois</v>
      </c>
      <c r="G2734" s="40">
        <f t="shared" si="171"/>
        <v>35</v>
      </c>
      <c r="H2734" s="34">
        <f t="shared" si="172"/>
        <v>2</v>
      </c>
      <c r="I2734" s="12">
        <v>40</v>
      </c>
      <c r="J2734" s="12">
        <v>35</v>
      </c>
      <c r="K2734" s="12">
        <v>40</v>
      </c>
      <c r="L2734" s="12">
        <v>1</v>
      </c>
      <c r="M2734" s="12">
        <v>2</v>
      </c>
      <c r="N2734" s="12">
        <v>33</v>
      </c>
      <c r="O2734" s="12">
        <v>2</v>
      </c>
      <c r="P2734" s="26">
        <v>37000</v>
      </c>
      <c r="Q2734" s="28">
        <v>727311490</v>
      </c>
      <c r="R2734"/>
      <c r="S2734"/>
    </row>
    <row r="2735" spans="1:19">
      <c r="A2735" s="31">
        <f t="shared" si="169"/>
        <v>35</v>
      </c>
      <c r="B2735" s="32" t="str">
        <f>VLOOKUP(K2735,'Tables to Convert'!$B$4:$C$19,2,FALSE)</f>
        <v>10th Grade</v>
      </c>
      <c r="C2735" s="33">
        <f t="shared" si="170"/>
        <v>94000</v>
      </c>
      <c r="D2735" s="32" t="str">
        <f>VLOOKUP(L2735,'Tables to Convert'!$E$3:$F$7,2,FALSE)</f>
        <v>White</v>
      </c>
      <c r="E2735" s="32" t="str">
        <f>VLOOKUP(M2735,'Tables to Convert'!$H$3:$I$5,2,FALSE)</f>
        <v>Male</v>
      </c>
      <c r="F2735" s="32" t="str">
        <f>VLOOKUP(N2735,'Tables to Convert'!$K$3:$L$8,2,FALSE)</f>
        <v>Illinois</v>
      </c>
      <c r="G2735" s="40">
        <f t="shared" si="171"/>
        <v>48</v>
      </c>
      <c r="H2735" s="34">
        <f t="shared" si="172"/>
        <v>4</v>
      </c>
      <c r="I2735" s="12">
        <v>35</v>
      </c>
      <c r="J2735" s="12">
        <v>48</v>
      </c>
      <c r="K2735" s="12">
        <v>36</v>
      </c>
      <c r="L2735" s="12">
        <v>1</v>
      </c>
      <c r="M2735" s="12">
        <v>1</v>
      </c>
      <c r="N2735" s="12">
        <v>33</v>
      </c>
      <c r="O2735" s="12">
        <v>4</v>
      </c>
      <c r="P2735" s="26">
        <v>94000</v>
      </c>
      <c r="Q2735" s="28">
        <v>82944862</v>
      </c>
      <c r="R2735"/>
      <c r="S2735"/>
    </row>
    <row r="2736" spans="1:19">
      <c r="A2736" s="31">
        <f t="shared" si="169"/>
        <v>40</v>
      </c>
      <c r="B2736" s="32" t="str">
        <f>VLOOKUP(K2736,'Tables to Convert'!$B$4:$C$19,2,FALSE)</f>
        <v>High School Diploma</v>
      </c>
      <c r="C2736" s="33">
        <f t="shared" si="170"/>
        <v>62400</v>
      </c>
      <c r="D2736" s="32" t="str">
        <f>VLOOKUP(L2736,'Tables to Convert'!$E$3:$F$7,2,FALSE)</f>
        <v>White</v>
      </c>
      <c r="E2736" s="32" t="str">
        <f>VLOOKUP(M2736,'Tables to Convert'!$H$3:$I$5,2,FALSE)</f>
        <v>Male</v>
      </c>
      <c r="F2736" s="32" t="str">
        <f>VLOOKUP(N2736,'Tables to Convert'!$K$3:$L$8,2,FALSE)</f>
        <v>Illinois</v>
      </c>
      <c r="G2736" s="40">
        <f t="shared" si="171"/>
        <v>25</v>
      </c>
      <c r="H2736" s="34">
        <f t="shared" si="172"/>
        <v>3</v>
      </c>
      <c r="I2736" s="12">
        <v>40</v>
      </c>
      <c r="J2736" s="12">
        <v>25</v>
      </c>
      <c r="K2736" s="12">
        <v>39</v>
      </c>
      <c r="L2736" s="12">
        <v>1</v>
      </c>
      <c r="M2736" s="12">
        <v>1</v>
      </c>
      <c r="N2736" s="12">
        <v>33</v>
      </c>
      <c r="O2736" s="12">
        <v>3</v>
      </c>
      <c r="P2736" s="26">
        <v>62400</v>
      </c>
      <c r="Q2736" s="28">
        <v>668336091</v>
      </c>
      <c r="R2736"/>
      <c r="S2736"/>
    </row>
    <row r="2737" spans="1:19">
      <c r="A2737" s="31">
        <f t="shared" si="169"/>
        <v>40</v>
      </c>
      <c r="B2737" s="32" t="str">
        <f>VLOOKUP(K2737,'Tables to Convert'!$B$4:$C$19,2,FALSE)</f>
        <v>8th Grade or Less</v>
      </c>
      <c r="C2737" s="33">
        <f t="shared" si="170"/>
        <v>15000</v>
      </c>
      <c r="D2737" s="32" t="str">
        <f>VLOOKUP(L2737,'Tables to Convert'!$E$3:$F$7,2,FALSE)</f>
        <v>White</v>
      </c>
      <c r="E2737" s="32" t="str">
        <f>VLOOKUP(M2737,'Tables to Convert'!$H$3:$I$5,2,FALSE)</f>
        <v>Male</v>
      </c>
      <c r="F2737" s="32" t="str">
        <f>VLOOKUP(N2737,'Tables to Convert'!$K$3:$L$8,2,FALSE)</f>
        <v>Illinois</v>
      </c>
      <c r="G2737" s="40">
        <f t="shared" si="171"/>
        <v>27</v>
      </c>
      <c r="H2737" s="34">
        <f t="shared" si="172"/>
        <v>3</v>
      </c>
      <c r="I2737" s="12">
        <v>40</v>
      </c>
      <c r="J2737" s="12">
        <v>27</v>
      </c>
      <c r="K2737" s="12">
        <v>34</v>
      </c>
      <c r="L2737" s="12">
        <v>1</v>
      </c>
      <c r="M2737" s="12">
        <v>1</v>
      </c>
      <c r="N2737" s="12">
        <v>33</v>
      </c>
      <c r="O2737" s="12">
        <v>3</v>
      </c>
      <c r="P2737" s="26">
        <v>15000</v>
      </c>
      <c r="Q2737" s="28">
        <v>136611429</v>
      </c>
      <c r="R2737"/>
      <c r="S2737"/>
    </row>
    <row r="2738" spans="1:19">
      <c r="A2738" s="31">
        <f t="shared" si="169"/>
        <v>40</v>
      </c>
      <c r="B2738" s="32" t="str">
        <f>VLOOKUP(K2738,'Tables to Convert'!$B$4:$C$19,2,FALSE)</f>
        <v>8th Grade or Less</v>
      </c>
      <c r="C2738" s="33">
        <f t="shared" si="170"/>
        <v>19000</v>
      </c>
      <c r="D2738" s="32" t="str">
        <f>VLOOKUP(L2738,'Tables to Convert'!$E$3:$F$7,2,FALSE)</f>
        <v>White</v>
      </c>
      <c r="E2738" s="32" t="str">
        <f>VLOOKUP(M2738,'Tables to Convert'!$H$3:$I$5,2,FALSE)</f>
        <v>Female</v>
      </c>
      <c r="F2738" s="32" t="str">
        <f>VLOOKUP(N2738,'Tables to Convert'!$K$3:$L$8,2,FALSE)</f>
        <v>Illinois</v>
      </c>
      <c r="G2738" s="40">
        <f t="shared" si="171"/>
        <v>25</v>
      </c>
      <c r="H2738" s="34">
        <f t="shared" si="172"/>
        <v>3</v>
      </c>
      <c r="I2738" s="12">
        <v>40</v>
      </c>
      <c r="J2738" s="12">
        <v>25</v>
      </c>
      <c r="K2738" s="12">
        <v>34</v>
      </c>
      <c r="L2738" s="12">
        <v>1</v>
      </c>
      <c r="M2738" s="12">
        <v>2</v>
      </c>
      <c r="N2738" s="12">
        <v>33</v>
      </c>
      <c r="O2738" s="12">
        <v>3</v>
      </c>
      <c r="P2738" s="26">
        <v>19000</v>
      </c>
      <c r="Q2738" s="28">
        <v>579701908</v>
      </c>
      <c r="R2738"/>
      <c r="S2738"/>
    </row>
    <row r="2739" spans="1:19">
      <c r="A2739" s="31">
        <f t="shared" si="169"/>
        <v>40</v>
      </c>
      <c r="B2739" s="32" t="str">
        <f>VLOOKUP(K2739,'Tables to Convert'!$B$4:$C$19,2,FALSE)</f>
        <v>10th Grade</v>
      </c>
      <c r="C2739" s="33">
        <f t="shared" si="170"/>
        <v>14248</v>
      </c>
      <c r="D2739" s="32" t="str">
        <f>VLOOKUP(L2739,'Tables to Convert'!$E$3:$F$7,2,FALSE)</f>
        <v>Black</v>
      </c>
      <c r="E2739" s="32" t="str">
        <f>VLOOKUP(M2739,'Tables to Convert'!$H$3:$I$5,2,FALSE)</f>
        <v>Female</v>
      </c>
      <c r="F2739" s="32" t="str">
        <f>VLOOKUP(N2739,'Tables to Convert'!$K$3:$L$8,2,FALSE)</f>
        <v>Illinois</v>
      </c>
      <c r="G2739" s="40">
        <f t="shared" si="171"/>
        <v>79</v>
      </c>
      <c r="H2739" s="34">
        <f t="shared" si="172"/>
        <v>7</v>
      </c>
      <c r="I2739" s="12">
        <v>40</v>
      </c>
      <c r="J2739" s="12">
        <v>79</v>
      </c>
      <c r="K2739" s="12">
        <v>36</v>
      </c>
      <c r="L2739" s="12">
        <v>2</v>
      </c>
      <c r="M2739" s="12">
        <v>2</v>
      </c>
      <c r="N2739" s="12">
        <v>33</v>
      </c>
      <c r="O2739" s="12">
        <v>7</v>
      </c>
      <c r="P2739" s="26">
        <v>14248</v>
      </c>
      <c r="Q2739" s="28">
        <v>357037292</v>
      </c>
      <c r="R2739"/>
      <c r="S2739"/>
    </row>
    <row r="2740" spans="1:19">
      <c r="A2740" s="31">
        <f t="shared" si="169"/>
        <v>40</v>
      </c>
      <c r="B2740" s="32" t="str">
        <f>VLOOKUP(K2740,'Tables to Convert'!$B$4:$C$19,2,FALSE)</f>
        <v>High School Diploma</v>
      </c>
      <c r="C2740" s="33">
        <f t="shared" si="170"/>
        <v>27000</v>
      </c>
      <c r="D2740" s="32" t="str">
        <f>VLOOKUP(L2740,'Tables to Convert'!$E$3:$F$7,2,FALSE)</f>
        <v>White</v>
      </c>
      <c r="E2740" s="32" t="str">
        <f>VLOOKUP(M2740,'Tables to Convert'!$H$3:$I$5,2,FALSE)</f>
        <v>Female</v>
      </c>
      <c r="F2740" s="32" t="str">
        <f>VLOOKUP(N2740,'Tables to Convert'!$K$3:$L$8,2,FALSE)</f>
        <v>Illinois</v>
      </c>
      <c r="G2740" s="40">
        <f t="shared" si="171"/>
        <v>38</v>
      </c>
      <c r="H2740" s="34">
        <f t="shared" si="172"/>
        <v>3</v>
      </c>
      <c r="I2740" s="12">
        <v>40</v>
      </c>
      <c r="J2740" s="12">
        <v>38</v>
      </c>
      <c r="K2740" s="12">
        <v>39</v>
      </c>
      <c r="L2740" s="12">
        <v>1</v>
      </c>
      <c r="M2740" s="12">
        <v>2</v>
      </c>
      <c r="N2740" s="12">
        <v>33</v>
      </c>
      <c r="O2740" s="12">
        <v>3</v>
      </c>
      <c r="P2740" s="26">
        <v>27000</v>
      </c>
      <c r="Q2740" s="28">
        <v>897286345</v>
      </c>
      <c r="R2740"/>
      <c r="S2740"/>
    </row>
    <row r="2741" spans="1:19">
      <c r="A2741" s="31">
        <f t="shared" si="169"/>
        <v>40</v>
      </c>
      <c r="B2741" s="32" t="str">
        <f>VLOOKUP(K2741,'Tables to Convert'!$B$4:$C$19,2,FALSE)</f>
        <v>High School Diploma</v>
      </c>
      <c r="C2741" s="33">
        <f t="shared" si="170"/>
        <v>8000</v>
      </c>
      <c r="D2741" s="32" t="str">
        <f>VLOOKUP(L2741,'Tables to Convert'!$E$3:$F$7,2,FALSE)</f>
        <v>White</v>
      </c>
      <c r="E2741" s="32" t="str">
        <f>VLOOKUP(M2741,'Tables to Convert'!$H$3:$I$5,2,FALSE)</f>
        <v>Male</v>
      </c>
      <c r="F2741" s="32" t="str">
        <f>VLOOKUP(N2741,'Tables to Convert'!$K$3:$L$8,2,FALSE)</f>
        <v>Illinois</v>
      </c>
      <c r="G2741" s="40">
        <f t="shared" si="171"/>
        <v>32</v>
      </c>
      <c r="H2741" s="34">
        <f t="shared" si="172"/>
        <v>4</v>
      </c>
      <c r="I2741" s="12">
        <v>40</v>
      </c>
      <c r="J2741" s="12">
        <v>32</v>
      </c>
      <c r="K2741" s="12">
        <v>39</v>
      </c>
      <c r="L2741" s="12">
        <v>1</v>
      </c>
      <c r="M2741" s="12">
        <v>1</v>
      </c>
      <c r="N2741" s="12">
        <v>33</v>
      </c>
      <c r="O2741" s="12">
        <v>4</v>
      </c>
      <c r="P2741" s="26">
        <v>8000</v>
      </c>
      <c r="Q2741" s="28">
        <v>800725926</v>
      </c>
      <c r="R2741"/>
      <c r="S2741"/>
    </row>
    <row r="2742" spans="1:19">
      <c r="A2742" s="31">
        <f t="shared" si="169"/>
        <v>40</v>
      </c>
      <c r="B2742" s="32" t="str">
        <f>VLOOKUP(K2742,'Tables to Convert'!$B$4:$C$19,2,FALSE)</f>
        <v>High School Diploma</v>
      </c>
      <c r="C2742" s="33">
        <f t="shared" si="170"/>
        <v>23000</v>
      </c>
      <c r="D2742" s="32" t="str">
        <f>VLOOKUP(L2742,'Tables to Convert'!$E$3:$F$7,2,FALSE)</f>
        <v>White</v>
      </c>
      <c r="E2742" s="32" t="str">
        <f>VLOOKUP(M2742,'Tables to Convert'!$H$3:$I$5,2,FALSE)</f>
        <v>Female</v>
      </c>
      <c r="F2742" s="32" t="str">
        <f>VLOOKUP(N2742,'Tables to Convert'!$K$3:$L$8,2,FALSE)</f>
        <v>Illinois</v>
      </c>
      <c r="G2742" s="40">
        <f t="shared" si="171"/>
        <v>24</v>
      </c>
      <c r="H2742" s="34">
        <f t="shared" si="172"/>
        <v>4</v>
      </c>
      <c r="I2742" s="12">
        <v>40</v>
      </c>
      <c r="J2742" s="12">
        <v>24</v>
      </c>
      <c r="K2742" s="12">
        <v>39</v>
      </c>
      <c r="L2742" s="12">
        <v>1</v>
      </c>
      <c r="M2742" s="12">
        <v>2</v>
      </c>
      <c r="N2742" s="12">
        <v>33</v>
      </c>
      <c r="O2742" s="12">
        <v>4</v>
      </c>
      <c r="P2742" s="26">
        <v>23000</v>
      </c>
      <c r="Q2742" s="28">
        <v>978991292</v>
      </c>
      <c r="R2742"/>
      <c r="S2742"/>
    </row>
    <row r="2743" spans="1:19">
      <c r="A2743" s="31">
        <f t="shared" si="169"/>
        <v>40</v>
      </c>
      <c r="B2743" s="32" t="str">
        <f>VLOOKUP(K2743,'Tables to Convert'!$B$4:$C$19,2,FALSE)</f>
        <v>High School Diploma</v>
      </c>
      <c r="C2743" s="33">
        <f t="shared" si="170"/>
        <v>3000</v>
      </c>
      <c r="D2743" s="32" t="str">
        <f>VLOOKUP(L2743,'Tables to Convert'!$E$3:$F$7,2,FALSE)</f>
        <v>White</v>
      </c>
      <c r="E2743" s="32" t="str">
        <f>VLOOKUP(M2743,'Tables to Convert'!$H$3:$I$5,2,FALSE)</f>
        <v>Female</v>
      </c>
      <c r="F2743" s="32" t="str">
        <f>VLOOKUP(N2743,'Tables to Convert'!$K$3:$L$8,2,FALSE)</f>
        <v>Illinois</v>
      </c>
      <c r="G2743" s="40">
        <f t="shared" si="171"/>
        <v>29</v>
      </c>
      <c r="H2743" s="34">
        <f t="shared" si="172"/>
        <v>8</v>
      </c>
      <c r="I2743" s="12">
        <v>40</v>
      </c>
      <c r="J2743" s="12">
        <v>29</v>
      </c>
      <c r="K2743" s="12">
        <v>39</v>
      </c>
      <c r="L2743" s="12">
        <v>1</v>
      </c>
      <c r="M2743" s="12">
        <v>2</v>
      </c>
      <c r="N2743" s="12">
        <v>33</v>
      </c>
      <c r="O2743" s="12">
        <v>8</v>
      </c>
      <c r="P2743" s="26">
        <v>3000</v>
      </c>
      <c r="Q2743" s="28">
        <v>713861351</v>
      </c>
      <c r="R2743"/>
      <c r="S2743"/>
    </row>
    <row r="2744" spans="1:19">
      <c r="A2744" s="31">
        <f t="shared" si="169"/>
        <v>40</v>
      </c>
      <c r="B2744" s="32" t="str">
        <f>VLOOKUP(K2744,'Tables to Convert'!$B$4:$C$19,2,FALSE)</f>
        <v>High School Diploma</v>
      </c>
      <c r="C2744" s="33">
        <f t="shared" si="170"/>
        <v>0</v>
      </c>
      <c r="D2744" s="32" t="str">
        <f>VLOOKUP(L2744,'Tables to Convert'!$E$3:$F$7,2,FALSE)</f>
        <v>White</v>
      </c>
      <c r="E2744" s="32" t="str">
        <f>VLOOKUP(M2744,'Tables to Convert'!$H$3:$I$5,2,FALSE)</f>
        <v>Male</v>
      </c>
      <c r="F2744" s="32" t="str">
        <f>VLOOKUP(N2744,'Tables to Convert'!$K$3:$L$8,2,FALSE)</f>
        <v>Illinois</v>
      </c>
      <c r="G2744" s="40">
        <f t="shared" si="171"/>
        <v>45</v>
      </c>
      <c r="H2744" s="34">
        <f t="shared" si="172"/>
        <v>4</v>
      </c>
      <c r="I2744" s="12">
        <v>40</v>
      </c>
      <c r="J2744" s="12">
        <v>45</v>
      </c>
      <c r="K2744" s="12">
        <v>39</v>
      </c>
      <c r="L2744" s="12">
        <v>1</v>
      </c>
      <c r="M2744" s="12">
        <v>1</v>
      </c>
      <c r="N2744" s="12">
        <v>33</v>
      </c>
      <c r="O2744" s="12">
        <v>4</v>
      </c>
      <c r="P2744" s="26">
        <v>0</v>
      </c>
      <c r="Q2744" s="28">
        <v>637425440</v>
      </c>
      <c r="R2744"/>
      <c r="S2744"/>
    </row>
    <row r="2745" spans="1:19">
      <c r="A2745" s="31">
        <f t="shared" si="169"/>
        <v>40</v>
      </c>
      <c r="B2745" s="32" t="str">
        <f>VLOOKUP(K2745,'Tables to Convert'!$B$4:$C$19,2,FALSE)</f>
        <v>High School Diploma</v>
      </c>
      <c r="C2745" s="33">
        <f t="shared" si="170"/>
        <v>24000</v>
      </c>
      <c r="D2745" s="32" t="str">
        <f>VLOOKUP(L2745,'Tables to Convert'!$E$3:$F$7,2,FALSE)</f>
        <v>White</v>
      </c>
      <c r="E2745" s="32" t="str">
        <f>VLOOKUP(M2745,'Tables to Convert'!$H$3:$I$5,2,FALSE)</f>
        <v>Male</v>
      </c>
      <c r="F2745" s="32" t="str">
        <f>VLOOKUP(N2745,'Tables to Convert'!$K$3:$L$8,2,FALSE)</f>
        <v>Illinois</v>
      </c>
      <c r="G2745" s="40">
        <f t="shared" si="171"/>
        <v>44</v>
      </c>
      <c r="H2745" s="34">
        <f t="shared" si="172"/>
        <v>3</v>
      </c>
      <c r="I2745" s="12">
        <v>40</v>
      </c>
      <c r="J2745" s="12">
        <v>44</v>
      </c>
      <c r="K2745" s="12">
        <v>39</v>
      </c>
      <c r="L2745" s="12">
        <v>1</v>
      </c>
      <c r="M2745" s="12">
        <v>1</v>
      </c>
      <c r="N2745" s="12">
        <v>33</v>
      </c>
      <c r="O2745" s="12">
        <v>3</v>
      </c>
      <c r="P2745" s="26">
        <v>24000</v>
      </c>
      <c r="Q2745" s="28">
        <v>140678403</v>
      </c>
      <c r="R2745"/>
      <c r="S2745"/>
    </row>
    <row r="2746" spans="1:19">
      <c r="A2746" s="31">
        <f t="shared" si="169"/>
        <v>60</v>
      </c>
      <c r="B2746" s="32" t="str">
        <f>VLOOKUP(K2746,'Tables to Convert'!$B$4:$C$19,2,FALSE)</f>
        <v>Some College</v>
      </c>
      <c r="C2746" s="33">
        <f t="shared" si="170"/>
        <v>70000</v>
      </c>
      <c r="D2746" s="32" t="str">
        <f>VLOOKUP(L2746,'Tables to Convert'!$E$3:$F$7,2,FALSE)</f>
        <v>Black</v>
      </c>
      <c r="E2746" s="32" t="str">
        <f>VLOOKUP(M2746,'Tables to Convert'!$H$3:$I$5,2,FALSE)</f>
        <v>Male</v>
      </c>
      <c r="F2746" s="32" t="str">
        <f>VLOOKUP(N2746,'Tables to Convert'!$K$3:$L$8,2,FALSE)</f>
        <v>Illinois</v>
      </c>
      <c r="G2746" s="40">
        <f t="shared" si="171"/>
        <v>63</v>
      </c>
      <c r="H2746" s="34">
        <f t="shared" si="172"/>
        <v>2</v>
      </c>
      <c r="I2746" s="12">
        <v>60</v>
      </c>
      <c r="J2746" s="12">
        <v>63</v>
      </c>
      <c r="K2746" s="12">
        <v>43</v>
      </c>
      <c r="L2746" s="12">
        <v>2</v>
      </c>
      <c r="M2746" s="12">
        <v>1</v>
      </c>
      <c r="N2746" s="12">
        <v>33</v>
      </c>
      <c r="O2746" s="12">
        <v>2</v>
      </c>
      <c r="P2746" s="26">
        <v>70000</v>
      </c>
      <c r="Q2746" s="28">
        <v>965377067</v>
      </c>
      <c r="R2746"/>
      <c r="S2746"/>
    </row>
    <row r="2747" spans="1:19">
      <c r="A2747" s="31">
        <f t="shared" si="169"/>
        <v>56</v>
      </c>
      <c r="B2747" s="32" t="str">
        <f>VLOOKUP(K2747,'Tables to Convert'!$B$4:$C$19,2,FALSE)</f>
        <v>High School Diploma</v>
      </c>
      <c r="C2747" s="33">
        <f t="shared" si="170"/>
        <v>21000</v>
      </c>
      <c r="D2747" s="32" t="str">
        <f>VLOOKUP(L2747,'Tables to Convert'!$E$3:$F$7,2,FALSE)</f>
        <v>Black</v>
      </c>
      <c r="E2747" s="32" t="str">
        <f>VLOOKUP(M2747,'Tables to Convert'!$H$3:$I$5,2,FALSE)</f>
        <v>Female</v>
      </c>
      <c r="F2747" s="32" t="str">
        <f>VLOOKUP(N2747,'Tables to Convert'!$K$3:$L$8,2,FALSE)</f>
        <v>Illinois</v>
      </c>
      <c r="G2747" s="40">
        <f t="shared" si="171"/>
        <v>54</v>
      </c>
      <c r="H2747" s="34">
        <f t="shared" si="172"/>
        <v>2</v>
      </c>
      <c r="I2747" s="12">
        <v>56</v>
      </c>
      <c r="J2747" s="12">
        <v>54</v>
      </c>
      <c r="K2747" s="12">
        <v>39</v>
      </c>
      <c r="L2747" s="12">
        <v>2</v>
      </c>
      <c r="M2747" s="12">
        <v>2</v>
      </c>
      <c r="N2747" s="12">
        <v>33</v>
      </c>
      <c r="O2747" s="12">
        <v>2</v>
      </c>
      <c r="P2747" s="26">
        <v>21000</v>
      </c>
      <c r="Q2747" s="28">
        <v>732983385</v>
      </c>
      <c r="R2747"/>
      <c r="S2747"/>
    </row>
    <row r="2748" spans="1:19">
      <c r="A2748" s="31">
        <f t="shared" si="169"/>
        <v>40</v>
      </c>
      <c r="B2748" s="32" t="str">
        <f>VLOOKUP(K2748,'Tables to Convert'!$B$4:$C$19,2,FALSE)</f>
        <v>High School Diploma</v>
      </c>
      <c r="C2748" s="33">
        <f t="shared" si="170"/>
        <v>24000</v>
      </c>
      <c r="D2748" s="32" t="str">
        <f>VLOOKUP(L2748,'Tables to Convert'!$E$3:$F$7,2,FALSE)</f>
        <v>White</v>
      </c>
      <c r="E2748" s="32" t="str">
        <f>VLOOKUP(M2748,'Tables to Convert'!$H$3:$I$5,2,FALSE)</f>
        <v>Male</v>
      </c>
      <c r="F2748" s="32" t="str">
        <f>VLOOKUP(N2748,'Tables to Convert'!$K$3:$L$8,2,FALSE)</f>
        <v>Illinois</v>
      </c>
      <c r="G2748" s="40">
        <f t="shared" si="171"/>
        <v>36</v>
      </c>
      <c r="H2748" s="34">
        <f t="shared" si="172"/>
        <v>4</v>
      </c>
      <c r="I2748" s="12">
        <v>40</v>
      </c>
      <c r="J2748" s="12">
        <v>36</v>
      </c>
      <c r="K2748" s="12">
        <v>39</v>
      </c>
      <c r="L2748" s="12">
        <v>1</v>
      </c>
      <c r="M2748" s="12">
        <v>1</v>
      </c>
      <c r="N2748" s="12">
        <v>33</v>
      </c>
      <c r="O2748" s="12">
        <v>4</v>
      </c>
      <c r="P2748" s="26">
        <v>24000</v>
      </c>
      <c r="Q2748" s="28">
        <v>892396049</v>
      </c>
      <c r="R2748"/>
      <c r="S2748"/>
    </row>
    <row r="2749" spans="1:19">
      <c r="A2749" s="31">
        <f t="shared" si="169"/>
        <v>40</v>
      </c>
      <c r="B2749" s="32" t="str">
        <f>VLOOKUP(K2749,'Tables to Convert'!$B$4:$C$19,2,FALSE)</f>
        <v>8th Grade or Less</v>
      </c>
      <c r="C2749" s="33">
        <f t="shared" si="170"/>
        <v>8000</v>
      </c>
      <c r="D2749" s="32" t="str">
        <f>VLOOKUP(L2749,'Tables to Convert'!$E$3:$F$7,2,FALSE)</f>
        <v>White</v>
      </c>
      <c r="E2749" s="32" t="str">
        <f>VLOOKUP(M2749,'Tables to Convert'!$H$3:$I$5,2,FALSE)</f>
        <v>Female</v>
      </c>
      <c r="F2749" s="32" t="str">
        <f>VLOOKUP(N2749,'Tables to Convert'!$K$3:$L$8,2,FALSE)</f>
        <v>Illinois</v>
      </c>
      <c r="G2749" s="40">
        <f t="shared" si="171"/>
        <v>33</v>
      </c>
      <c r="H2749" s="34">
        <f t="shared" si="172"/>
        <v>4</v>
      </c>
      <c r="I2749" s="12">
        <v>40</v>
      </c>
      <c r="J2749" s="12">
        <v>33</v>
      </c>
      <c r="K2749" s="12">
        <v>32</v>
      </c>
      <c r="L2749" s="12">
        <v>1</v>
      </c>
      <c r="M2749" s="12">
        <v>2</v>
      </c>
      <c r="N2749" s="12">
        <v>33</v>
      </c>
      <c r="O2749" s="12">
        <v>4</v>
      </c>
      <c r="P2749" s="26">
        <v>8000</v>
      </c>
      <c r="Q2749" s="28">
        <v>17266051</v>
      </c>
      <c r="R2749"/>
      <c r="S2749"/>
    </row>
    <row r="2750" spans="1:19">
      <c r="A2750" s="31">
        <f t="shared" si="169"/>
        <v>40</v>
      </c>
      <c r="B2750" s="32" t="str">
        <f>VLOOKUP(K2750,'Tables to Convert'!$B$4:$C$19,2,FALSE)</f>
        <v>Some College</v>
      </c>
      <c r="C2750" s="33">
        <f t="shared" si="170"/>
        <v>52000</v>
      </c>
      <c r="D2750" s="32" t="str">
        <f>VLOOKUP(L2750,'Tables to Convert'!$E$3:$F$7,2,FALSE)</f>
        <v>White</v>
      </c>
      <c r="E2750" s="32" t="str">
        <f>VLOOKUP(M2750,'Tables to Convert'!$H$3:$I$5,2,FALSE)</f>
        <v>Male</v>
      </c>
      <c r="F2750" s="32" t="str">
        <f>VLOOKUP(N2750,'Tables to Convert'!$K$3:$L$8,2,FALSE)</f>
        <v>Illinois</v>
      </c>
      <c r="G2750" s="40">
        <f t="shared" si="171"/>
        <v>60</v>
      </c>
      <c r="H2750" s="34">
        <f t="shared" si="172"/>
        <v>4</v>
      </c>
      <c r="I2750" s="12">
        <v>40</v>
      </c>
      <c r="J2750" s="12">
        <v>60</v>
      </c>
      <c r="K2750" s="12">
        <v>40</v>
      </c>
      <c r="L2750" s="12">
        <v>1</v>
      </c>
      <c r="M2750" s="12">
        <v>1</v>
      </c>
      <c r="N2750" s="12">
        <v>33</v>
      </c>
      <c r="O2750" s="12">
        <v>4</v>
      </c>
      <c r="P2750" s="26">
        <v>52000</v>
      </c>
      <c r="Q2750" s="28">
        <v>23662434</v>
      </c>
      <c r="R2750"/>
      <c r="S2750"/>
    </row>
    <row r="2751" spans="1:19">
      <c r="A2751" s="31">
        <f t="shared" si="169"/>
        <v>40</v>
      </c>
      <c r="B2751" s="32" t="str">
        <f>VLOOKUP(K2751,'Tables to Convert'!$B$4:$C$19,2,FALSE)</f>
        <v>8th Grade or Less</v>
      </c>
      <c r="C2751" s="33">
        <f t="shared" si="170"/>
        <v>22000</v>
      </c>
      <c r="D2751" s="32" t="str">
        <f>VLOOKUP(L2751,'Tables to Convert'!$E$3:$F$7,2,FALSE)</f>
        <v>White</v>
      </c>
      <c r="E2751" s="32" t="str">
        <f>VLOOKUP(M2751,'Tables to Convert'!$H$3:$I$5,2,FALSE)</f>
        <v>Male</v>
      </c>
      <c r="F2751" s="32" t="str">
        <f>VLOOKUP(N2751,'Tables to Convert'!$K$3:$L$8,2,FALSE)</f>
        <v>Illinois</v>
      </c>
      <c r="G2751" s="40">
        <f t="shared" si="171"/>
        <v>56</v>
      </c>
      <c r="H2751" s="34">
        <f t="shared" si="172"/>
        <v>1</v>
      </c>
      <c r="I2751" s="12">
        <v>40</v>
      </c>
      <c r="J2751" s="12">
        <v>56</v>
      </c>
      <c r="K2751" s="12">
        <v>33</v>
      </c>
      <c r="L2751" s="12">
        <v>1</v>
      </c>
      <c r="M2751" s="12">
        <v>1</v>
      </c>
      <c r="N2751" s="12">
        <v>33</v>
      </c>
      <c r="O2751" s="12">
        <v>1</v>
      </c>
      <c r="P2751" s="26">
        <v>22000</v>
      </c>
      <c r="Q2751" s="28">
        <v>1850362</v>
      </c>
      <c r="R2751"/>
      <c r="S2751"/>
    </row>
    <row r="2752" spans="1:19">
      <c r="A2752" s="31">
        <f t="shared" si="169"/>
        <v>50</v>
      </c>
      <c r="B2752" s="32" t="str">
        <f>VLOOKUP(K2752,'Tables to Convert'!$B$4:$C$19,2,FALSE)</f>
        <v>Bachelors</v>
      </c>
      <c r="C2752" s="33">
        <f t="shared" si="170"/>
        <v>30000</v>
      </c>
      <c r="D2752" s="32" t="str">
        <f>VLOOKUP(L2752,'Tables to Convert'!$E$3:$F$7,2,FALSE)</f>
        <v>White</v>
      </c>
      <c r="E2752" s="32" t="str">
        <f>VLOOKUP(M2752,'Tables to Convert'!$H$3:$I$5,2,FALSE)</f>
        <v>Male</v>
      </c>
      <c r="F2752" s="32" t="str">
        <f>VLOOKUP(N2752,'Tables to Convert'!$K$3:$L$8,2,FALSE)</f>
        <v>Illinois</v>
      </c>
      <c r="G2752" s="40">
        <f t="shared" si="171"/>
        <v>28</v>
      </c>
      <c r="H2752" s="34">
        <f t="shared" si="172"/>
        <v>4</v>
      </c>
      <c r="I2752" s="12">
        <v>50</v>
      </c>
      <c r="J2752" s="12">
        <v>28</v>
      </c>
      <c r="K2752" s="12">
        <v>44</v>
      </c>
      <c r="L2752" s="12">
        <v>1</v>
      </c>
      <c r="M2752" s="12">
        <v>1</v>
      </c>
      <c r="N2752" s="12">
        <v>33</v>
      </c>
      <c r="O2752" s="12">
        <v>4</v>
      </c>
      <c r="P2752" s="26">
        <v>30000</v>
      </c>
      <c r="Q2752" s="28">
        <v>969109984</v>
      </c>
      <c r="R2752"/>
      <c r="S2752"/>
    </row>
    <row r="2753" spans="1:19">
      <c r="A2753" s="31">
        <f t="shared" si="169"/>
        <v>70</v>
      </c>
      <c r="B2753" s="32" t="str">
        <f>VLOOKUP(K2753,'Tables to Convert'!$B$4:$C$19,2,FALSE)</f>
        <v>Bachelors</v>
      </c>
      <c r="C2753" s="33">
        <f t="shared" si="170"/>
        <v>54000</v>
      </c>
      <c r="D2753" s="32" t="str">
        <f>VLOOKUP(L2753,'Tables to Convert'!$E$3:$F$7,2,FALSE)</f>
        <v>White</v>
      </c>
      <c r="E2753" s="32" t="str">
        <f>VLOOKUP(M2753,'Tables to Convert'!$H$3:$I$5,2,FALSE)</f>
        <v>Female</v>
      </c>
      <c r="F2753" s="32" t="str">
        <f>VLOOKUP(N2753,'Tables to Convert'!$K$3:$L$8,2,FALSE)</f>
        <v>Illinois</v>
      </c>
      <c r="G2753" s="40">
        <f t="shared" si="171"/>
        <v>56</v>
      </c>
      <c r="H2753" s="34">
        <f t="shared" si="172"/>
        <v>5</v>
      </c>
      <c r="I2753" s="12">
        <v>70</v>
      </c>
      <c r="J2753" s="12">
        <v>56</v>
      </c>
      <c r="K2753" s="12">
        <v>44</v>
      </c>
      <c r="L2753" s="12">
        <v>1</v>
      </c>
      <c r="M2753" s="12">
        <v>2</v>
      </c>
      <c r="N2753" s="12">
        <v>33</v>
      </c>
      <c r="O2753" s="12">
        <v>5</v>
      </c>
      <c r="P2753" s="26">
        <v>54000</v>
      </c>
      <c r="Q2753" s="28">
        <v>996010819</v>
      </c>
      <c r="R2753"/>
      <c r="S2753"/>
    </row>
    <row r="2754" spans="1:19">
      <c r="A2754" s="31">
        <f t="shared" si="169"/>
        <v>40</v>
      </c>
      <c r="B2754" s="32" t="str">
        <f>VLOOKUP(K2754,'Tables to Convert'!$B$4:$C$19,2,FALSE)</f>
        <v>Some College</v>
      </c>
      <c r="C2754" s="33">
        <f t="shared" si="170"/>
        <v>24000</v>
      </c>
      <c r="D2754" s="32" t="str">
        <f>VLOOKUP(L2754,'Tables to Convert'!$E$3:$F$7,2,FALSE)</f>
        <v>White</v>
      </c>
      <c r="E2754" s="32" t="str">
        <f>VLOOKUP(M2754,'Tables to Convert'!$H$3:$I$5,2,FALSE)</f>
        <v>Female</v>
      </c>
      <c r="F2754" s="32" t="str">
        <f>VLOOKUP(N2754,'Tables to Convert'!$K$3:$L$8,2,FALSE)</f>
        <v>Illinois</v>
      </c>
      <c r="G2754" s="40">
        <f t="shared" si="171"/>
        <v>30</v>
      </c>
      <c r="H2754" s="34">
        <f t="shared" si="172"/>
        <v>7</v>
      </c>
      <c r="I2754" s="12">
        <v>40</v>
      </c>
      <c r="J2754" s="12">
        <v>30</v>
      </c>
      <c r="K2754" s="12">
        <v>40</v>
      </c>
      <c r="L2754" s="12">
        <v>1</v>
      </c>
      <c r="M2754" s="12">
        <v>2</v>
      </c>
      <c r="N2754" s="12">
        <v>33</v>
      </c>
      <c r="O2754" s="12">
        <v>7</v>
      </c>
      <c r="P2754" s="26">
        <v>24000</v>
      </c>
      <c r="Q2754" s="28">
        <v>6129182</v>
      </c>
      <c r="R2754"/>
      <c r="S2754"/>
    </row>
    <row r="2755" spans="1:19">
      <c r="A2755" s="31">
        <f t="shared" si="169"/>
        <v>40</v>
      </c>
      <c r="B2755" s="32" t="str">
        <f>VLOOKUP(K2755,'Tables to Convert'!$B$4:$C$19,2,FALSE)</f>
        <v>High School Diploma</v>
      </c>
      <c r="C2755" s="33">
        <f t="shared" si="170"/>
        <v>48000</v>
      </c>
      <c r="D2755" s="32" t="str">
        <f>VLOOKUP(L2755,'Tables to Convert'!$E$3:$F$7,2,FALSE)</f>
        <v>White</v>
      </c>
      <c r="E2755" s="32" t="str">
        <f>VLOOKUP(M2755,'Tables to Convert'!$H$3:$I$5,2,FALSE)</f>
        <v>Male</v>
      </c>
      <c r="F2755" s="32" t="str">
        <f>VLOOKUP(N2755,'Tables to Convert'!$K$3:$L$8,2,FALSE)</f>
        <v>Illinois</v>
      </c>
      <c r="G2755" s="40">
        <f t="shared" si="171"/>
        <v>31</v>
      </c>
      <c r="H2755" s="34">
        <f t="shared" si="172"/>
        <v>7</v>
      </c>
      <c r="I2755" s="12">
        <v>40</v>
      </c>
      <c r="J2755" s="12">
        <v>31</v>
      </c>
      <c r="K2755" s="12">
        <v>39</v>
      </c>
      <c r="L2755" s="12">
        <v>1</v>
      </c>
      <c r="M2755" s="12">
        <v>1</v>
      </c>
      <c r="N2755" s="12">
        <v>33</v>
      </c>
      <c r="O2755" s="12">
        <v>7</v>
      </c>
      <c r="P2755" s="26">
        <v>48000</v>
      </c>
      <c r="Q2755" s="28">
        <v>320667726</v>
      </c>
      <c r="R2755"/>
      <c r="S2755"/>
    </row>
    <row r="2756" spans="1:19">
      <c r="A2756" s="31">
        <f t="shared" si="169"/>
        <v>40</v>
      </c>
      <c r="B2756" s="32" t="str">
        <f>VLOOKUP(K2756,'Tables to Convert'!$B$4:$C$19,2,FALSE)</f>
        <v>Some College</v>
      </c>
      <c r="C2756" s="33">
        <f t="shared" si="170"/>
        <v>36000</v>
      </c>
      <c r="D2756" s="32" t="str">
        <f>VLOOKUP(L2756,'Tables to Convert'!$E$3:$F$7,2,FALSE)</f>
        <v>White</v>
      </c>
      <c r="E2756" s="32" t="str">
        <f>VLOOKUP(M2756,'Tables to Convert'!$H$3:$I$5,2,FALSE)</f>
        <v>Male</v>
      </c>
      <c r="F2756" s="32" t="str">
        <f>VLOOKUP(N2756,'Tables to Convert'!$K$3:$L$8,2,FALSE)</f>
        <v>Illinois</v>
      </c>
      <c r="G2756" s="40">
        <f t="shared" si="171"/>
        <v>22</v>
      </c>
      <c r="H2756" s="34">
        <f t="shared" si="172"/>
        <v>4</v>
      </c>
      <c r="I2756" s="12">
        <v>40</v>
      </c>
      <c r="J2756" s="12">
        <v>22</v>
      </c>
      <c r="K2756" s="12">
        <v>40</v>
      </c>
      <c r="L2756" s="12">
        <v>1</v>
      </c>
      <c r="M2756" s="12">
        <v>1</v>
      </c>
      <c r="N2756" s="12">
        <v>33</v>
      </c>
      <c r="O2756" s="12">
        <v>4</v>
      </c>
      <c r="P2756" s="26">
        <v>36000</v>
      </c>
      <c r="Q2756" s="28">
        <v>136505376</v>
      </c>
      <c r="R2756"/>
      <c r="S2756"/>
    </row>
    <row r="2757" spans="1:19">
      <c r="A2757" s="31">
        <f t="shared" si="169"/>
        <v>38</v>
      </c>
      <c r="B2757" s="32" t="str">
        <f>VLOOKUP(K2757,'Tables to Convert'!$B$4:$C$19,2,FALSE)</f>
        <v>Some College</v>
      </c>
      <c r="C2757" s="33">
        <f t="shared" si="170"/>
        <v>57000</v>
      </c>
      <c r="D2757" s="32" t="str">
        <f>VLOOKUP(L2757,'Tables to Convert'!$E$3:$F$7,2,FALSE)</f>
        <v>White</v>
      </c>
      <c r="E2757" s="32" t="str">
        <f>VLOOKUP(M2757,'Tables to Convert'!$H$3:$I$5,2,FALSE)</f>
        <v>Female</v>
      </c>
      <c r="F2757" s="32" t="str">
        <f>VLOOKUP(N2757,'Tables to Convert'!$K$3:$L$8,2,FALSE)</f>
        <v>Illinois</v>
      </c>
      <c r="G2757" s="40">
        <f t="shared" si="171"/>
        <v>52</v>
      </c>
      <c r="H2757" s="34">
        <f t="shared" si="172"/>
        <v>7</v>
      </c>
      <c r="I2757" s="12">
        <v>38</v>
      </c>
      <c r="J2757" s="12">
        <v>52</v>
      </c>
      <c r="K2757" s="12">
        <v>40</v>
      </c>
      <c r="L2757" s="12">
        <v>1</v>
      </c>
      <c r="M2757" s="12">
        <v>2</v>
      </c>
      <c r="N2757" s="12">
        <v>33</v>
      </c>
      <c r="O2757" s="12">
        <v>7</v>
      </c>
      <c r="P2757" s="26">
        <v>57000</v>
      </c>
      <c r="Q2757" s="28">
        <v>350790953</v>
      </c>
      <c r="R2757"/>
      <c r="S2757"/>
    </row>
    <row r="2758" spans="1:19">
      <c r="A2758" s="31">
        <f t="shared" ref="A2758:A2821" si="173">I2758</f>
        <v>40</v>
      </c>
      <c r="B2758" s="32" t="str">
        <f>VLOOKUP(K2758,'Tables to Convert'!$B$4:$C$19,2,FALSE)</f>
        <v>Some College</v>
      </c>
      <c r="C2758" s="33">
        <f t="shared" ref="C2758:C2821" si="174">P2758</f>
        <v>46000</v>
      </c>
      <c r="D2758" s="32" t="str">
        <f>VLOOKUP(L2758,'Tables to Convert'!$E$3:$F$7,2,FALSE)</f>
        <v>White</v>
      </c>
      <c r="E2758" s="32" t="str">
        <f>VLOOKUP(M2758,'Tables to Convert'!$H$3:$I$5,2,FALSE)</f>
        <v>Male</v>
      </c>
      <c r="F2758" s="32" t="str">
        <f>VLOOKUP(N2758,'Tables to Convert'!$K$3:$L$8,2,FALSE)</f>
        <v>Illinois</v>
      </c>
      <c r="G2758" s="40">
        <f t="shared" ref="G2758:G2821" si="175">J2758</f>
        <v>42</v>
      </c>
      <c r="H2758" s="34">
        <f t="shared" ref="H2758:H2821" si="176">O2758</f>
        <v>7</v>
      </c>
      <c r="I2758" s="12">
        <v>40</v>
      </c>
      <c r="J2758" s="12">
        <v>42</v>
      </c>
      <c r="K2758" s="12">
        <v>40</v>
      </c>
      <c r="L2758" s="12">
        <v>1</v>
      </c>
      <c r="M2758" s="12">
        <v>1</v>
      </c>
      <c r="N2758" s="12">
        <v>33</v>
      </c>
      <c r="O2758" s="12">
        <v>7</v>
      </c>
      <c r="P2758" s="26">
        <v>46000</v>
      </c>
      <c r="Q2758" s="28">
        <v>482661003</v>
      </c>
      <c r="R2758"/>
      <c r="S2758"/>
    </row>
    <row r="2759" spans="1:19">
      <c r="A2759" s="31">
        <f t="shared" si="173"/>
        <v>40</v>
      </c>
      <c r="B2759" s="32" t="str">
        <f>VLOOKUP(K2759,'Tables to Convert'!$B$4:$C$19,2,FALSE)</f>
        <v>Some College</v>
      </c>
      <c r="C2759" s="33">
        <f t="shared" si="174"/>
        <v>65625</v>
      </c>
      <c r="D2759" s="32" t="str">
        <f>VLOOKUP(L2759,'Tables to Convert'!$E$3:$F$7,2,FALSE)</f>
        <v>White</v>
      </c>
      <c r="E2759" s="32" t="str">
        <f>VLOOKUP(M2759,'Tables to Convert'!$H$3:$I$5,2,FALSE)</f>
        <v>Male</v>
      </c>
      <c r="F2759" s="32" t="str">
        <f>VLOOKUP(N2759,'Tables to Convert'!$K$3:$L$8,2,FALSE)</f>
        <v>Illinois</v>
      </c>
      <c r="G2759" s="40">
        <f t="shared" si="175"/>
        <v>34</v>
      </c>
      <c r="H2759" s="34">
        <f t="shared" si="176"/>
        <v>4</v>
      </c>
      <c r="I2759" s="12">
        <v>40</v>
      </c>
      <c r="J2759" s="12">
        <v>34</v>
      </c>
      <c r="K2759" s="12">
        <v>40</v>
      </c>
      <c r="L2759" s="12">
        <v>1</v>
      </c>
      <c r="M2759" s="12">
        <v>1</v>
      </c>
      <c r="N2759" s="12">
        <v>33</v>
      </c>
      <c r="O2759" s="12">
        <v>4</v>
      </c>
      <c r="P2759" s="26">
        <v>65625</v>
      </c>
      <c r="Q2759" s="28">
        <v>384381676</v>
      </c>
      <c r="R2759"/>
      <c r="S2759"/>
    </row>
    <row r="2760" spans="1:19">
      <c r="A2760" s="31">
        <f t="shared" si="173"/>
        <v>40</v>
      </c>
      <c r="B2760" s="32" t="str">
        <f>VLOOKUP(K2760,'Tables to Convert'!$B$4:$C$19,2,FALSE)</f>
        <v>Some College</v>
      </c>
      <c r="C2760" s="33">
        <f t="shared" si="174"/>
        <v>25000</v>
      </c>
      <c r="D2760" s="32" t="str">
        <f>VLOOKUP(L2760,'Tables to Convert'!$E$3:$F$7,2,FALSE)</f>
        <v>Black</v>
      </c>
      <c r="E2760" s="32" t="str">
        <f>VLOOKUP(M2760,'Tables to Convert'!$H$3:$I$5,2,FALSE)</f>
        <v>Female</v>
      </c>
      <c r="F2760" s="32" t="str">
        <f>VLOOKUP(N2760,'Tables to Convert'!$K$3:$L$8,2,FALSE)</f>
        <v>Illinois</v>
      </c>
      <c r="G2760" s="40">
        <f t="shared" si="175"/>
        <v>40</v>
      </c>
      <c r="H2760" s="34">
        <f t="shared" si="176"/>
        <v>7</v>
      </c>
      <c r="I2760" s="12">
        <v>40</v>
      </c>
      <c r="J2760" s="12">
        <v>40</v>
      </c>
      <c r="K2760" s="12">
        <v>40</v>
      </c>
      <c r="L2760" s="12">
        <v>2</v>
      </c>
      <c r="M2760" s="12">
        <v>2</v>
      </c>
      <c r="N2760" s="12">
        <v>33</v>
      </c>
      <c r="O2760" s="12">
        <v>7</v>
      </c>
      <c r="P2760" s="26">
        <v>25000</v>
      </c>
      <c r="Q2760" s="28">
        <v>668146594</v>
      </c>
      <c r="R2760"/>
      <c r="S2760"/>
    </row>
    <row r="2761" spans="1:19">
      <c r="A2761" s="31">
        <f t="shared" si="173"/>
        <v>50</v>
      </c>
      <c r="B2761" s="32" t="str">
        <f>VLOOKUP(K2761,'Tables to Convert'!$B$4:$C$19,2,FALSE)</f>
        <v>Some College</v>
      </c>
      <c r="C2761" s="33">
        <f t="shared" si="174"/>
        <v>0</v>
      </c>
      <c r="D2761" s="32" t="str">
        <f>VLOOKUP(L2761,'Tables to Convert'!$E$3:$F$7,2,FALSE)</f>
        <v>White</v>
      </c>
      <c r="E2761" s="32" t="str">
        <f>VLOOKUP(M2761,'Tables to Convert'!$H$3:$I$5,2,FALSE)</f>
        <v>Male</v>
      </c>
      <c r="F2761" s="32" t="str">
        <f>VLOOKUP(N2761,'Tables to Convert'!$K$3:$L$8,2,FALSE)</f>
        <v>Illinois</v>
      </c>
      <c r="G2761" s="40">
        <f t="shared" si="175"/>
        <v>29</v>
      </c>
      <c r="H2761" s="34">
        <f t="shared" si="176"/>
        <v>5</v>
      </c>
      <c r="I2761" s="12">
        <v>50</v>
      </c>
      <c r="J2761" s="12">
        <v>29</v>
      </c>
      <c r="K2761" s="12">
        <v>43</v>
      </c>
      <c r="L2761" s="12">
        <v>1</v>
      </c>
      <c r="M2761" s="12">
        <v>1</v>
      </c>
      <c r="N2761" s="12">
        <v>33</v>
      </c>
      <c r="O2761" s="12">
        <v>5</v>
      </c>
      <c r="P2761" s="26">
        <v>0</v>
      </c>
      <c r="Q2761" s="28">
        <v>937729319</v>
      </c>
      <c r="R2761"/>
      <c r="S2761"/>
    </row>
    <row r="2762" spans="1:19">
      <c r="A2762" s="31">
        <f t="shared" si="173"/>
        <v>40</v>
      </c>
      <c r="B2762" s="32" t="str">
        <f>VLOOKUP(K2762,'Tables to Convert'!$B$4:$C$19,2,FALSE)</f>
        <v>High School Diploma</v>
      </c>
      <c r="C2762" s="33">
        <f t="shared" si="174"/>
        <v>60000</v>
      </c>
      <c r="D2762" s="32" t="str">
        <f>VLOOKUP(L2762,'Tables to Convert'!$E$3:$F$7,2,FALSE)</f>
        <v>White</v>
      </c>
      <c r="E2762" s="32" t="str">
        <f>VLOOKUP(M2762,'Tables to Convert'!$H$3:$I$5,2,FALSE)</f>
        <v>Male</v>
      </c>
      <c r="F2762" s="32" t="str">
        <f>VLOOKUP(N2762,'Tables to Convert'!$K$3:$L$8,2,FALSE)</f>
        <v>Illinois</v>
      </c>
      <c r="G2762" s="40">
        <f t="shared" si="175"/>
        <v>25</v>
      </c>
      <c r="H2762" s="34">
        <f t="shared" si="176"/>
        <v>7</v>
      </c>
      <c r="I2762" s="12">
        <v>40</v>
      </c>
      <c r="J2762" s="12">
        <v>25</v>
      </c>
      <c r="K2762" s="12">
        <v>39</v>
      </c>
      <c r="L2762" s="12">
        <v>1</v>
      </c>
      <c r="M2762" s="12">
        <v>1</v>
      </c>
      <c r="N2762" s="12">
        <v>33</v>
      </c>
      <c r="O2762" s="12">
        <v>7</v>
      </c>
      <c r="P2762" s="26">
        <v>60000</v>
      </c>
      <c r="Q2762" s="28">
        <v>222204077</v>
      </c>
      <c r="R2762"/>
      <c r="S2762"/>
    </row>
    <row r="2763" spans="1:19">
      <c r="A2763" s="31">
        <f t="shared" si="173"/>
        <v>38</v>
      </c>
      <c r="B2763" s="32" t="str">
        <f>VLOOKUP(K2763,'Tables to Convert'!$B$4:$C$19,2,FALSE)</f>
        <v>Some College</v>
      </c>
      <c r="C2763" s="33">
        <f t="shared" si="174"/>
        <v>25000</v>
      </c>
      <c r="D2763" s="32" t="str">
        <f>VLOOKUP(L2763,'Tables to Convert'!$E$3:$F$7,2,FALSE)</f>
        <v>White</v>
      </c>
      <c r="E2763" s="32" t="str">
        <f>VLOOKUP(M2763,'Tables to Convert'!$H$3:$I$5,2,FALSE)</f>
        <v>Female</v>
      </c>
      <c r="F2763" s="32" t="str">
        <f>VLOOKUP(N2763,'Tables to Convert'!$K$3:$L$8,2,FALSE)</f>
        <v>Illinois</v>
      </c>
      <c r="G2763" s="40">
        <f t="shared" si="175"/>
        <v>25</v>
      </c>
      <c r="H2763" s="34">
        <f t="shared" si="176"/>
        <v>7</v>
      </c>
      <c r="I2763" s="12">
        <v>38</v>
      </c>
      <c r="J2763" s="12">
        <v>25</v>
      </c>
      <c r="K2763" s="12">
        <v>41</v>
      </c>
      <c r="L2763" s="12">
        <v>1</v>
      </c>
      <c r="M2763" s="12">
        <v>2</v>
      </c>
      <c r="N2763" s="12">
        <v>33</v>
      </c>
      <c r="O2763" s="12">
        <v>7</v>
      </c>
      <c r="P2763" s="26">
        <v>25000</v>
      </c>
      <c r="Q2763" s="28">
        <v>908275162</v>
      </c>
      <c r="R2763"/>
      <c r="S2763"/>
    </row>
    <row r="2764" spans="1:19">
      <c r="A2764" s="31">
        <f t="shared" si="173"/>
        <v>45</v>
      </c>
      <c r="B2764" s="32" t="str">
        <f>VLOOKUP(K2764,'Tables to Convert'!$B$4:$C$19,2,FALSE)</f>
        <v>Graduate School</v>
      </c>
      <c r="C2764" s="33">
        <f t="shared" si="174"/>
        <v>50000</v>
      </c>
      <c r="D2764" s="32" t="str">
        <f>VLOOKUP(L2764,'Tables to Convert'!$E$3:$F$7,2,FALSE)</f>
        <v>White</v>
      </c>
      <c r="E2764" s="32" t="str">
        <f>VLOOKUP(M2764,'Tables to Convert'!$H$3:$I$5,2,FALSE)</f>
        <v>Male</v>
      </c>
      <c r="F2764" s="32" t="str">
        <f>VLOOKUP(N2764,'Tables to Convert'!$K$3:$L$8,2,FALSE)</f>
        <v>Illinois</v>
      </c>
      <c r="G2764" s="40">
        <f t="shared" si="175"/>
        <v>35</v>
      </c>
      <c r="H2764" s="34">
        <f t="shared" si="176"/>
        <v>5</v>
      </c>
      <c r="I2764" s="12">
        <v>45</v>
      </c>
      <c r="J2764" s="12">
        <v>35</v>
      </c>
      <c r="K2764" s="12">
        <v>45</v>
      </c>
      <c r="L2764" s="12">
        <v>1</v>
      </c>
      <c r="M2764" s="12">
        <v>1</v>
      </c>
      <c r="N2764" s="12">
        <v>33</v>
      </c>
      <c r="O2764" s="12">
        <v>5</v>
      </c>
      <c r="P2764" s="26">
        <v>50000</v>
      </c>
      <c r="Q2764" s="28">
        <v>285915614</v>
      </c>
      <c r="R2764"/>
      <c r="S2764"/>
    </row>
    <row r="2765" spans="1:19">
      <c r="A2765" s="31">
        <f t="shared" si="173"/>
        <v>40</v>
      </c>
      <c r="B2765" s="32" t="str">
        <f>VLOOKUP(K2765,'Tables to Convert'!$B$4:$C$19,2,FALSE)</f>
        <v>Bachelors</v>
      </c>
      <c r="C2765" s="33">
        <f t="shared" si="174"/>
        <v>22000</v>
      </c>
      <c r="D2765" s="32" t="str">
        <f>VLOOKUP(L2765,'Tables to Convert'!$E$3:$F$7,2,FALSE)</f>
        <v>White</v>
      </c>
      <c r="E2765" s="32" t="str">
        <f>VLOOKUP(M2765,'Tables to Convert'!$H$3:$I$5,2,FALSE)</f>
        <v>Female</v>
      </c>
      <c r="F2765" s="32" t="str">
        <f>VLOOKUP(N2765,'Tables to Convert'!$K$3:$L$8,2,FALSE)</f>
        <v>Illinois</v>
      </c>
      <c r="G2765" s="40">
        <f t="shared" si="175"/>
        <v>28</v>
      </c>
      <c r="H2765" s="34">
        <f t="shared" si="176"/>
        <v>5</v>
      </c>
      <c r="I2765" s="12">
        <v>40</v>
      </c>
      <c r="J2765" s="12">
        <v>28</v>
      </c>
      <c r="K2765" s="12">
        <v>44</v>
      </c>
      <c r="L2765" s="12">
        <v>1</v>
      </c>
      <c r="M2765" s="12">
        <v>2</v>
      </c>
      <c r="N2765" s="12">
        <v>33</v>
      </c>
      <c r="O2765" s="12">
        <v>5</v>
      </c>
      <c r="P2765" s="26">
        <v>22000</v>
      </c>
      <c r="Q2765" s="28">
        <v>480017623</v>
      </c>
      <c r="R2765"/>
      <c r="S2765"/>
    </row>
    <row r="2766" spans="1:19">
      <c r="A2766" s="31">
        <f t="shared" si="173"/>
        <v>40</v>
      </c>
      <c r="B2766" s="32" t="str">
        <f>VLOOKUP(K2766,'Tables to Convert'!$B$4:$C$19,2,FALSE)</f>
        <v>High School Diploma</v>
      </c>
      <c r="C2766" s="33">
        <f t="shared" si="174"/>
        <v>50000</v>
      </c>
      <c r="D2766" s="32" t="str">
        <f>VLOOKUP(L2766,'Tables to Convert'!$E$3:$F$7,2,FALSE)</f>
        <v>White</v>
      </c>
      <c r="E2766" s="32" t="str">
        <f>VLOOKUP(M2766,'Tables to Convert'!$H$3:$I$5,2,FALSE)</f>
        <v>Male</v>
      </c>
      <c r="F2766" s="32" t="str">
        <f>VLOOKUP(N2766,'Tables to Convert'!$K$3:$L$8,2,FALSE)</f>
        <v>Illinois</v>
      </c>
      <c r="G2766" s="40">
        <f t="shared" si="175"/>
        <v>35</v>
      </c>
      <c r="H2766" s="34">
        <f t="shared" si="176"/>
        <v>4</v>
      </c>
      <c r="I2766" s="12">
        <v>40</v>
      </c>
      <c r="J2766" s="12">
        <v>35</v>
      </c>
      <c r="K2766" s="12">
        <v>39</v>
      </c>
      <c r="L2766" s="12">
        <v>1</v>
      </c>
      <c r="M2766" s="12">
        <v>1</v>
      </c>
      <c r="N2766" s="12">
        <v>33</v>
      </c>
      <c r="O2766" s="12">
        <v>4</v>
      </c>
      <c r="P2766" s="26">
        <v>50000</v>
      </c>
      <c r="Q2766" s="28">
        <v>40458153</v>
      </c>
      <c r="R2766"/>
      <c r="S2766"/>
    </row>
    <row r="2767" spans="1:19">
      <c r="A2767" s="31">
        <f t="shared" si="173"/>
        <v>50</v>
      </c>
      <c r="B2767" s="32" t="str">
        <f>VLOOKUP(K2767,'Tables to Convert'!$B$4:$C$19,2,FALSE)</f>
        <v>Graduate School</v>
      </c>
      <c r="C2767" s="33">
        <f t="shared" si="174"/>
        <v>130000</v>
      </c>
      <c r="D2767" s="32" t="str">
        <f>VLOOKUP(L2767,'Tables to Convert'!$E$3:$F$7,2,FALSE)</f>
        <v>White</v>
      </c>
      <c r="E2767" s="32" t="str">
        <f>VLOOKUP(M2767,'Tables to Convert'!$H$3:$I$5,2,FALSE)</f>
        <v>Male</v>
      </c>
      <c r="F2767" s="32" t="str">
        <f>VLOOKUP(N2767,'Tables to Convert'!$K$3:$L$8,2,FALSE)</f>
        <v>Illinois</v>
      </c>
      <c r="G2767" s="40">
        <f t="shared" si="175"/>
        <v>47</v>
      </c>
      <c r="H2767" s="34">
        <f t="shared" si="176"/>
        <v>3</v>
      </c>
      <c r="I2767" s="12">
        <v>50</v>
      </c>
      <c r="J2767" s="12">
        <v>47</v>
      </c>
      <c r="K2767" s="12">
        <v>45</v>
      </c>
      <c r="L2767" s="12">
        <v>1</v>
      </c>
      <c r="M2767" s="12">
        <v>1</v>
      </c>
      <c r="N2767" s="12">
        <v>33</v>
      </c>
      <c r="O2767" s="12">
        <v>3</v>
      </c>
      <c r="P2767" s="26">
        <v>130000</v>
      </c>
      <c r="Q2767" s="28">
        <v>492172897</v>
      </c>
      <c r="R2767"/>
      <c r="S2767"/>
    </row>
    <row r="2768" spans="1:19">
      <c r="A2768" s="31">
        <f t="shared" si="173"/>
        <v>40</v>
      </c>
      <c r="B2768" s="32" t="str">
        <f>VLOOKUP(K2768,'Tables to Convert'!$B$4:$C$19,2,FALSE)</f>
        <v>8th Grade or Less</v>
      </c>
      <c r="C2768" s="33">
        <f t="shared" si="174"/>
        <v>16900</v>
      </c>
      <c r="D2768" s="32" t="str">
        <f>VLOOKUP(L2768,'Tables to Convert'!$E$3:$F$7,2,FALSE)</f>
        <v>White</v>
      </c>
      <c r="E2768" s="32" t="str">
        <f>VLOOKUP(M2768,'Tables to Convert'!$H$3:$I$5,2,FALSE)</f>
        <v>Male</v>
      </c>
      <c r="F2768" s="32" t="str">
        <f>VLOOKUP(N2768,'Tables to Convert'!$K$3:$L$8,2,FALSE)</f>
        <v>Illinois</v>
      </c>
      <c r="G2768" s="40">
        <f t="shared" si="175"/>
        <v>25</v>
      </c>
      <c r="H2768" s="34">
        <f t="shared" si="176"/>
        <v>6</v>
      </c>
      <c r="I2768" s="12">
        <v>40</v>
      </c>
      <c r="J2768" s="12">
        <v>25</v>
      </c>
      <c r="K2768" s="12">
        <v>33</v>
      </c>
      <c r="L2768" s="12">
        <v>1</v>
      </c>
      <c r="M2768" s="12">
        <v>1</v>
      </c>
      <c r="N2768" s="12">
        <v>33</v>
      </c>
      <c r="O2768" s="12">
        <v>6</v>
      </c>
      <c r="P2768" s="26">
        <v>16900</v>
      </c>
      <c r="Q2768" s="28">
        <v>500591633</v>
      </c>
      <c r="R2768"/>
      <c r="S2768"/>
    </row>
    <row r="2769" spans="1:19">
      <c r="A2769" s="31">
        <f t="shared" si="173"/>
        <v>45</v>
      </c>
      <c r="B2769" s="32" t="str">
        <f>VLOOKUP(K2769,'Tables to Convert'!$B$4:$C$19,2,FALSE)</f>
        <v>Some College</v>
      </c>
      <c r="C2769" s="33">
        <f t="shared" si="174"/>
        <v>130000</v>
      </c>
      <c r="D2769" s="32" t="str">
        <f>VLOOKUP(L2769,'Tables to Convert'!$E$3:$F$7,2,FALSE)</f>
        <v>Black</v>
      </c>
      <c r="E2769" s="32" t="str">
        <f>VLOOKUP(M2769,'Tables to Convert'!$H$3:$I$5,2,FALSE)</f>
        <v>Male</v>
      </c>
      <c r="F2769" s="32" t="str">
        <f>VLOOKUP(N2769,'Tables to Convert'!$K$3:$L$8,2,FALSE)</f>
        <v>Illinois</v>
      </c>
      <c r="G2769" s="40">
        <f t="shared" si="175"/>
        <v>38</v>
      </c>
      <c r="H2769" s="34">
        <f t="shared" si="176"/>
        <v>7</v>
      </c>
      <c r="I2769" s="12">
        <v>45</v>
      </c>
      <c r="J2769" s="12">
        <v>38</v>
      </c>
      <c r="K2769" s="12">
        <v>40</v>
      </c>
      <c r="L2769" s="12">
        <v>2</v>
      </c>
      <c r="M2769" s="12">
        <v>1</v>
      </c>
      <c r="N2769" s="12">
        <v>33</v>
      </c>
      <c r="O2769" s="12">
        <v>7</v>
      </c>
      <c r="P2769" s="26">
        <v>130000</v>
      </c>
      <c r="Q2769" s="28">
        <v>921746361</v>
      </c>
      <c r="R2769"/>
      <c r="S2769"/>
    </row>
    <row r="2770" spans="1:19">
      <c r="A2770" s="31">
        <f t="shared" si="173"/>
        <v>40</v>
      </c>
      <c r="B2770" s="32" t="str">
        <f>VLOOKUP(K2770,'Tables to Convert'!$B$4:$C$19,2,FALSE)</f>
        <v>Some College</v>
      </c>
      <c r="C2770" s="33">
        <f t="shared" si="174"/>
        <v>19000</v>
      </c>
      <c r="D2770" s="32" t="str">
        <f>VLOOKUP(L2770,'Tables to Convert'!$E$3:$F$7,2,FALSE)</f>
        <v>White</v>
      </c>
      <c r="E2770" s="32" t="str">
        <f>VLOOKUP(M2770,'Tables to Convert'!$H$3:$I$5,2,FALSE)</f>
        <v>Female</v>
      </c>
      <c r="F2770" s="32" t="str">
        <f>VLOOKUP(N2770,'Tables to Convert'!$K$3:$L$8,2,FALSE)</f>
        <v>Illinois</v>
      </c>
      <c r="G2770" s="40">
        <f t="shared" si="175"/>
        <v>36</v>
      </c>
      <c r="H2770" s="34">
        <f t="shared" si="176"/>
        <v>7</v>
      </c>
      <c r="I2770" s="12">
        <v>40</v>
      </c>
      <c r="J2770" s="12">
        <v>36</v>
      </c>
      <c r="K2770" s="12">
        <v>40</v>
      </c>
      <c r="L2770" s="12">
        <v>1</v>
      </c>
      <c r="M2770" s="12">
        <v>2</v>
      </c>
      <c r="N2770" s="12">
        <v>33</v>
      </c>
      <c r="O2770" s="12">
        <v>7</v>
      </c>
      <c r="P2770" s="26">
        <v>19000</v>
      </c>
      <c r="Q2770" s="28">
        <v>741676926</v>
      </c>
      <c r="R2770"/>
      <c r="S2770"/>
    </row>
    <row r="2771" spans="1:19">
      <c r="A2771" s="31">
        <f t="shared" si="173"/>
        <v>38</v>
      </c>
      <c r="B2771" s="32" t="str">
        <f>VLOOKUP(K2771,'Tables to Convert'!$B$4:$C$19,2,FALSE)</f>
        <v>Some College</v>
      </c>
      <c r="C2771" s="33">
        <f t="shared" si="174"/>
        <v>50000</v>
      </c>
      <c r="D2771" s="32" t="str">
        <f>VLOOKUP(L2771,'Tables to Convert'!$E$3:$F$7,2,FALSE)</f>
        <v>White</v>
      </c>
      <c r="E2771" s="32" t="str">
        <f>VLOOKUP(M2771,'Tables to Convert'!$H$3:$I$5,2,FALSE)</f>
        <v>Male</v>
      </c>
      <c r="F2771" s="32" t="str">
        <f>VLOOKUP(N2771,'Tables to Convert'!$K$3:$L$8,2,FALSE)</f>
        <v>Illinois</v>
      </c>
      <c r="G2771" s="40">
        <f t="shared" si="175"/>
        <v>45</v>
      </c>
      <c r="H2771" s="34">
        <f t="shared" si="176"/>
        <v>5</v>
      </c>
      <c r="I2771" s="12">
        <v>38</v>
      </c>
      <c r="J2771" s="12">
        <v>45</v>
      </c>
      <c r="K2771" s="12">
        <v>43</v>
      </c>
      <c r="L2771" s="12">
        <v>1</v>
      </c>
      <c r="M2771" s="12">
        <v>1</v>
      </c>
      <c r="N2771" s="12">
        <v>33</v>
      </c>
      <c r="O2771" s="12">
        <v>5</v>
      </c>
      <c r="P2771" s="26">
        <v>50000</v>
      </c>
      <c r="Q2771" s="28">
        <v>585871910</v>
      </c>
      <c r="R2771"/>
      <c r="S2771"/>
    </row>
    <row r="2772" spans="1:19">
      <c r="A2772" s="31">
        <f t="shared" si="173"/>
        <v>40</v>
      </c>
      <c r="B2772" s="32" t="str">
        <f>VLOOKUP(K2772,'Tables to Convert'!$B$4:$C$19,2,FALSE)</f>
        <v>High School Diploma</v>
      </c>
      <c r="C2772" s="33">
        <f t="shared" si="174"/>
        <v>28000</v>
      </c>
      <c r="D2772" s="32" t="str">
        <f>VLOOKUP(L2772,'Tables to Convert'!$E$3:$F$7,2,FALSE)</f>
        <v>White</v>
      </c>
      <c r="E2772" s="32" t="str">
        <f>VLOOKUP(M2772,'Tables to Convert'!$H$3:$I$5,2,FALSE)</f>
        <v>Male</v>
      </c>
      <c r="F2772" s="32" t="str">
        <f>VLOOKUP(N2772,'Tables to Convert'!$K$3:$L$8,2,FALSE)</f>
        <v>Illinois</v>
      </c>
      <c r="G2772" s="40">
        <f t="shared" si="175"/>
        <v>35</v>
      </c>
      <c r="H2772" s="34">
        <f t="shared" si="176"/>
        <v>3</v>
      </c>
      <c r="I2772" s="12">
        <v>40</v>
      </c>
      <c r="J2772" s="12">
        <v>35</v>
      </c>
      <c r="K2772" s="12">
        <v>39</v>
      </c>
      <c r="L2772" s="12">
        <v>1</v>
      </c>
      <c r="M2772" s="12">
        <v>1</v>
      </c>
      <c r="N2772" s="12">
        <v>33</v>
      </c>
      <c r="O2772" s="12">
        <v>3</v>
      </c>
      <c r="P2772" s="26">
        <v>28000</v>
      </c>
      <c r="Q2772" s="28">
        <v>793203745</v>
      </c>
      <c r="R2772"/>
      <c r="S2772"/>
    </row>
    <row r="2773" spans="1:19">
      <c r="A2773" s="31">
        <f t="shared" si="173"/>
        <v>40</v>
      </c>
      <c r="B2773" s="32" t="str">
        <f>VLOOKUP(K2773,'Tables to Convert'!$B$4:$C$19,2,FALSE)</f>
        <v>8th Grade or Less</v>
      </c>
      <c r="C2773" s="33">
        <f t="shared" si="174"/>
        <v>15000</v>
      </c>
      <c r="D2773" s="32" t="str">
        <f>VLOOKUP(L2773,'Tables to Convert'!$E$3:$F$7,2,FALSE)</f>
        <v>White</v>
      </c>
      <c r="E2773" s="32" t="str">
        <f>VLOOKUP(M2773,'Tables to Convert'!$H$3:$I$5,2,FALSE)</f>
        <v>Male</v>
      </c>
      <c r="F2773" s="32" t="str">
        <f>VLOOKUP(N2773,'Tables to Convert'!$K$3:$L$8,2,FALSE)</f>
        <v>Illinois</v>
      </c>
      <c r="G2773" s="40">
        <f t="shared" si="175"/>
        <v>68</v>
      </c>
      <c r="H2773" s="34">
        <f t="shared" si="176"/>
        <v>3</v>
      </c>
      <c r="I2773" s="12">
        <v>40</v>
      </c>
      <c r="J2773" s="12">
        <v>68</v>
      </c>
      <c r="K2773" s="12">
        <v>32</v>
      </c>
      <c r="L2773" s="12">
        <v>1</v>
      </c>
      <c r="M2773" s="12">
        <v>1</v>
      </c>
      <c r="N2773" s="12">
        <v>33</v>
      </c>
      <c r="O2773" s="12">
        <v>3</v>
      </c>
      <c r="P2773" s="26">
        <v>15000</v>
      </c>
      <c r="Q2773" s="28">
        <v>273328522</v>
      </c>
      <c r="R2773"/>
      <c r="S2773"/>
    </row>
    <row r="2774" spans="1:19">
      <c r="A2774" s="31">
        <f t="shared" si="173"/>
        <v>40</v>
      </c>
      <c r="B2774" s="32" t="str">
        <f>VLOOKUP(K2774,'Tables to Convert'!$B$4:$C$19,2,FALSE)</f>
        <v>Some College</v>
      </c>
      <c r="C2774" s="33">
        <f t="shared" si="174"/>
        <v>65000</v>
      </c>
      <c r="D2774" s="32" t="str">
        <f>VLOOKUP(L2774,'Tables to Convert'!$E$3:$F$7,2,FALSE)</f>
        <v>White</v>
      </c>
      <c r="E2774" s="32" t="str">
        <f>VLOOKUP(M2774,'Tables to Convert'!$H$3:$I$5,2,FALSE)</f>
        <v>Male</v>
      </c>
      <c r="F2774" s="32" t="str">
        <f>VLOOKUP(N2774,'Tables to Convert'!$K$3:$L$8,2,FALSE)</f>
        <v>Illinois</v>
      </c>
      <c r="G2774" s="40">
        <f t="shared" si="175"/>
        <v>49</v>
      </c>
      <c r="H2774" s="34">
        <f t="shared" si="176"/>
        <v>4</v>
      </c>
      <c r="I2774" s="12">
        <v>40</v>
      </c>
      <c r="J2774" s="12">
        <v>49</v>
      </c>
      <c r="K2774" s="12">
        <v>40</v>
      </c>
      <c r="L2774" s="12">
        <v>1</v>
      </c>
      <c r="M2774" s="12">
        <v>1</v>
      </c>
      <c r="N2774" s="12">
        <v>33</v>
      </c>
      <c r="O2774" s="12">
        <v>4</v>
      </c>
      <c r="P2774" s="26">
        <v>65000</v>
      </c>
      <c r="Q2774" s="28">
        <v>580304942</v>
      </c>
      <c r="R2774"/>
      <c r="S2774"/>
    </row>
    <row r="2775" spans="1:19">
      <c r="A2775" s="31">
        <f t="shared" si="173"/>
        <v>40</v>
      </c>
      <c r="B2775" s="32" t="str">
        <f>VLOOKUP(K2775,'Tables to Convert'!$B$4:$C$19,2,FALSE)</f>
        <v>11th Grade</v>
      </c>
      <c r="C2775" s="33">
        <f t="shared" si="174"/>
        <v>0</v>
      </c>
      <c r="D2775" s="32" t="str">
        <f>VLOOKUP(L2775,'Tables to Convert'!$E$3:$F$7,2,FALSE)</f>
        <v>Black</v>
      </c>
      <c r="E2775" s="32" t="str">
        <f>VLOOKUP(M2775,'Tables to Convert'!$H$3:$I$5,2,FALSE)</f>
        <v>Female</v>
      </c>
      <c r="F2775" s="32" t="str">
        <f>VLOOKUP(N2775,'Tables to Convert'!$K$3:$L$8,2,FALSE)</f>
        <v>Illinois</v>
      </c>
      <c r="G2775" s="40">
        <f t="shared" si="175"/>
        <v>24</v>
      </c>
      <c r="H2775" s="34">
        <f t="shared" si="176"/>
        <v>6</v>
      </c>
      <c r="I2775" s="12">
        <v>40</v>
      </c>
      <c r="J2775" s="12">
        <v>24</v>
      </c>
      <c r="K2775" s="12">
        <v>37</v>
      </c>
      <c r="L2775" s="12">
        <v>2</v>
      </c>
      <c r="M2775" s="12">
        <v>2</v>
      </c>
      <c r="N2775" s="12">
        <v>33</v>
      </c>
      <c r="O2775" s="12">
        <v>6</v>
      </c>
      <c r="P2775" s="26">
        <v>0</v>
      </c>
      <c r="Q2775" s="28">
        <v>419298936</v>
      </c>
      <c r="R2775"/>
      <c r="S2775"/>
    </row>
    <row r="2776" spans="1:19">
      <c r="A2776" s="31">
        <f t="shared" si="173"/>
        <v>40</v>
      </c>
      <c r="B2776" s="32" t="str">
        <f>VLOOKUP(K2776,'Tables to Convert'!$B$4:$C$19,2,FALSE)</f>
        <v>11th Grade</v>
      </c>
      <c r="C2776" s="33">
        <f t="shared" si="174"/>
        <v>2900</v>
      </c>
      <c r="D2776" s="32" t="str">
        <f>VLOOKUP(L2776,'Tables to Convert'!$E$3:$F$7,2,FALSE)</f>
        <v>Black</v>
      </c>
      <c r="E2776" s="32" t="str">
        <f>VLOOKUP(M2776,'Tables to Convert'!$H$3:$I$5,2,FALSE)</f>
        <v>Female</v>
      </c>
      <c r="F2776" s="32" t="str">
        <f>VLOOKUP(N2776,'Tables to Convert'!$K$3:$L$8,2,FALSE)</f>
        <v>Illinois</v>
      </c>
      <c r="G2776" s="40">
        <f t="shared" si="175"/>
        <v>22</v>
      </c>
      <c r="H2776" s="34">
        <f t="shared" si="176"/>
        <v>4</v>
      </c>
      <c r="I2776" s="12">
        <v>40</v>
      </c>
      <c r="J2776" s="12">
        <v>22</v>
      </c>
      <c r="K2776" s="12">
        <v>37</v>
      </c>
      <c r="L2776" s="12">
        <v>2</v>
      </c>
      <c r="M2776" s="12">
        <v>2</v>
      </c>
      <c r="N2776" s="12">
        <v>33</v>
      </c>
      <c r="O2776" s="12">
        <v>4</v>
      </c>
      <c r="P2776" s="26">
        <v>2900</v>
      </c>
      <c r="Q2776" s="28">
        <v>922998683</v>
      </c>
      <c r="R2776"/>
      <c r="S2776"/>
    </row>
    <row r="2777" spans="1:19">
      <c r="A2777" s="31">
        <f t="shared" si="173"/>
        <v>40</v>
      </c>
      <c r="B2777" s="32" t="str">
        <f>VLOOKUP(K2777,'Tables to Convert'!$B$4:$C$19,2,FALSE)</f>
        <v>Some College</v>
      </c>
      <c r="C2777" s="33">
        <f t="shared" si="174"/>
        <v>30000</v>
      </c>
      <c r="D2777" s="32" t="str">
        <f>VLOOKUP(L2777,'Tables to Convert'!$E$3:$F$7,2,FALSE)</f>
        <v>White</v>
      </c>
      <c r="E2777" s="32" t="str">
        <f>VLOOKUP(M2777,'Tables to Convert'!$H$3:$I$5,2,FALSE)</f>
        <v>Male</v>
      </c>
      <c r="F2777" s="32" t="str">
        <f>VLOOKUP(N2777,'Tables to Convert'!$K$3:$L$8,2,FALSE)</f>
        <v>Illinois</v>
      </c>
      <c r="G2777" s="40">
        <f t="shared" si="175"/>
        <v>38</v>
      </c>
      <c r="H2777" s="34">
        <f t="shared" si="176"/>
        <v>2</v>
      </c>
      <c r="I2777" s="12">
        <v>40</v>
      </c>
      <c r="J2777" s="12">
        <v>38</v>
      </c>
      <c r="K2777" s="12">
        <v>43</v>
      </c>
      <c r="L2777" s="12">
        <v>1</v>
      </c>
      <c r="M2777" s="12">
        <v>1</v>
      </c>
      <c r="N2777" s="12">
        <v>33</v>
      </c>
      <c r="O2777" s="12">
        <v>2</v>
      </c>
      <c r="P2777" s="26">
        <v>30000</v>
      </c>
      <c r="Q2777" s="28">
        <v>643016910</v>
      </c>
      <c r="R2777"/>
      <c r="S2777"/>
    </row>
    <row r="2778" spans="1:19">
      <c r="A2778" s="31">
        <f t="shared" si="173"/>
        <v>45</v>
      </c>
      <c r="B2778" s="32" t="str">
        <f>VLOOKUP(K2778,'Tables to Convert'!$B$4:$C$19,2,FALSE)</f>
        <v>Some College</v>
      </c>
      <c r="C2778" s="33">
        <f t="shared" si="174"/>
        <v>30000</v>
      </c>
      <c r="D2778" s="32" t="str">
        <f>VLOOKUP(L2778,'Tables to Convert'!$E$3:$F$7,2,FALSE)</f>
        <v>White</v>
      </c>
      <c r="E2778" s="32" t="str">
        <f>VLOOKUP(M2778,'Tables to Convert'!$H$3:$I$5,2,FALSE)</f>
        <v>Male</v>
      </c>
      <c r="F2778" s="32" t="str">
        <f>VLOOKUP(N2778,'Tables to Convert'!$K$3:$L$8,2,FALSE)</f>
        <v>Illinois</v>
      </c>
      <c r="G2778" s="40">
        <f t="shared" si="175"/>
        <v>36</v>
      </c>
      <c r="H2778" s="34">
        <f t="shared" si="176"/>
        <v>2</v>
      </c>
      <c r="I2778" s="12">
        <v>45</v>
      </c>
      <c r="J2778" s="12">
        <v>36</v>
      </c>
      <c r="K2778" s="12">
        <v>43</v>
      </c>
      <c r="L2778" s="12">
        <v>1</v>
      </c>
      <c r="M2778" s="12">
        <v>1</v>
      </c>
      <c r="N2778" s="12">
        <v>33</v>
      </c>
      <c r="O2778" s="12">
        <v>2</v>
      </c>
      <c r="P2778" s="26">
        <v>30000</v>
      </c>
      <c r="Q2778" s="28">
        <v>117395601</v>
      </c>
      <c r="R2778"/>
      <c r="S2778"/>
    </row>
    <row r="2779" spans="1:19">
      <c r="A2779" s="31">
        <f t="shared" si="173"/>
        <v>45</v>
      </c>
      <c r="B2779" s="32" t="str">
        <f>VLOOKUP(K2779,'Tables to Convert'!$B$4:$C$19,2,FALSE)</f>
        <v>Bachelors</v>
      </c>
      <c r="C2779" s="33">
        <f t="shared" si="174"/>
        <v>72000</v>
      </c>
      <c r="D2779" s="32" t="str">
        <f>VLOOKUP(L2779,'Tables to Convert'!$E$3:$F$7,2,FALSE)</f>
        <v>White</v>
      </c>
      <c r="E2779" s="32" t="str">
        <f>VLOOKUP(M2779,'Tables to Convert'!$H$3:$I$5,2,FALSE)</f>
        <v>Male</v>
      </c>
      <c r="F2779" s="32" t="str">
        <f>VLOOKUP(N2779,'Tables to Convert'!$K$3:$L$8,2,FALSE)</f>
        <v>Illinois</v>
      </c>
      <c r="G2779" s="40">
        <f t="shared" si="175"/>
        <v>54</v>
      </c>
      <c r="H2779" s="34">
        <f t="shared" si="176"/>
        <v>4</v>
      </c>
      <c r="I2779" s="12">
        <v>45</v>
      </c>
      <c r="J2779" s="12">
        <v>54</v>
      </c>
      <c r="K2779" s="12">
        <v>44</v>
      </c>
      <c r="L2779" s="12">
        <v>1</v>
      </c>
      <c r="M2779" s="12">
        <v>1</v>
      </c>
      <c r="N2779" s="12">
        <v>33</v>
      </c>
      <c r="O2779" s="12">
        <v>4</v>
      </c>
      <c r="P2779" s="26">
        <v>72000</v>
      </c>
      <c r="Q2779" s="28">
        <v>910796682</v>
      </c>
      <c r="R2779"/>
      <c r="S2779"/>
    </row>
    <row r="2780" spans="1:19">
      <c r="A2780" s="31">
        <f t="shared" si="173"/>
        <v>40</v>
      </c>
      <c r="B2780" s="32" t="str">
        <f>VLOOKUP(K2780,'Tables to Convert'!$B$4:$C$19,2,FALSE)</f>
        <v>Some College</v>
      </c>
      <c r="C2780" s="33">
        <f t="shared" si="174"/>
        <v>40000</v>
      </c>
      <c r="D2780" s="32" t="str">
        <f>VLOOKUP(L2780,'Tables to Convert'!$E$3:$F$7,2,FALSE)</f>
        <v>White</v>
      </c>
      <c r="E2780" s="32" t="str">
        <f>VLOOKUP(M2780,'Tables to Convert'!$H$3:$I$5,2,FALSE)</f>
        <v>Male</v>
      </c>
      <c r="F2780" s="32" t="str">
        <f>VLOOKUP(N2780,'Tables to Convert'!$K$3:$L$8,2,FALSE)</f>
        <v>Illinois</v>
      </c>
      <c r="G2780" s="40">
        <f t="shared" si="175"/>
        <v>41</v>
      </c>
      <c r="H2780" s="34">
        <f t="shared" si="176"/>
        <v>2</v>
      </c>
      <c r="I2780" s="12">
        <v>40</v>
      </c>
      <c r="J2780" s="12">
        <v>41</v>
      </c>
      <c r="K2780" s="12">
        <v>43</v>
      </c>
      <c r="L2780" s="12">
        <v>1</v>
      </c>
      <c r="M2780" s="12">
        <v>1</v>
      </c>
      <c r="N2780" s="12">
        <v>33</v>
      </c>
      <c r="O2780" s="12">
        <v>2</v>
      </c>
      <c r="P2780" s="26">
        <v>40000</v>
      </c>
      <c r="Q2780" s="28">
        <v>392540919</v>
      </c>
      <c r="R2780"/>
      <c r="S2780"/>
    </row>
    <row r="2781" spans="1:19">
      <c r="A2781" s="31">
        <f t="shared" si="173"/>
        <v>35</v>
      </c>
      <c r="B2781" s="32" t="str">
        <f>VLOOKUP(K2781,'Tables to Convert'!$B$4:$C$19,2,FALSE)</f>
        <v>High School Diploma</v>
      </c>
      <c r="C2781" s="33">
        <f t="shared" si="174"/>
        <v>14000</v>
      </c>
      <c r="D2781" s="32" t="str">
        <f>VLOOKUP(L2781,'Tables to Convert'!$E$3:$F$7,2,FALSE)</f>
        <v>White</v>
      </c>
      <c r="E2781" s="32" t="str">
        <f>VLOOKUP(M2781,'Tables to Convert'!$H$3:$I$5,2,FALSE)</f>
        <v>Female</v>
      </c>
      <c r="F2781" s="32" t="str">
        <f>VLOOKUP(N2781,'Tables to Convert'!$K$3:$L$8,2,FALSE)</f>
        <v>Illinois</v>
      </c>
      <c r="G2781" s="40">
        <f t="shared" si="175"/>
        <v>81</v>
      </c>
      <c r="H2781" s="34">
        <f t="shared" si="176"/>
        <v>2</v>
      </c>
      <c r="I2781" s="12">
        <v>35</v>
      </c>
      <c r="J2781" s="12">
        <v>81</v>
      </c>
      <c r="K2781" s="12">
        <v>39</v>
      </c>
      <c r="L2781" s="12">
        <v>1</v>
      </c>
      <c r="M2781" s="12">
        <v>2</v>
      </c>
      <c r="N2781" s="12">
        <v>33</v>
      </c>
      <c r="O2781" s="12">
        <v>2</v>
      </c>
      <c r="P2781" s="26">
        <v>14000</v>
      </c>
      <c r="Q2781" s="28">
        <v>686820257</v>
      </c>
      <c r="R2781"/>
      <c r="S2781"/>
    </row>
    <row r="2782" spans="1:19">
      <c r="A2782" s="31">
        <f t="shared" si="173"/>
        <v>40</v>
      </c>
      <c r="B2782" s="32" t="str">
        <f>VLOOKUP(K2782,'Tables to Convert'!$B$4:$C$19,2,FALSE)</f>
        <v>High School Diploma</v>
      </c>
      <c r="C2782" s="33">
        <f t="shared" si="174"/>
        <v>35600</v>
      </c>
      <c r="D2782" s="32" t="str">
        <f>VLOOKUP(L2782,'Tables to Convert'!$E$3:$F$7,2,FALSE)</f>
        <v>White</v>
      </c>
      <c r="E2782" s="32" t="str">
        <f>VLOOKUP(M2782,'Tables to Convert'!$H$3:$I$5,2,FALSE)</f>
        <v>Male</v>
      </c>
      <c r="F2782" s="32" t="str">
        <f>VLOOKUP(N2782,'Tables to Convert'!$K$3:$L$8,2,FALSE)</f>
        <v>Illinois</v>
      </c>
      <c r="G2782" s="40">
        <f t="shared" si="175"/>
        <v>46</v>
      </c>
      <c r="H2782" s="34">
        <f t="shared" si="176"/>
        <v>2</v>
      </c>
      <c r="I2782" s="12">
        <v>40</v>
      </c>
      <c r="J2782" s="12">
        <v>46</v>
      </c>
      <c r="K2782" s="12">
        <v>39</v>
      </c>
      <c r="L2782" s="12">
        <v>1</v>
      </c>
      <c r="M2782" s="12">
        <v>1</v>
      </c>
      <c r="N2782" s="12">
        <v>33</v>
      </c>
      <c r="O2782" s="12">
        <v>2</v>
      </c>
      <c r="P2782" s="26">
        <v>35600</v>
      </c>
      <c r="Q2782" s="28">
        <v>816090484</v>
      </c>
      <c r="R2782"/>
      <c r="S2782"/>
    </row>
    <row r="2783" spans="1:19">
      <c r="A2783" s="31">
        <f t="shared" si="173"/>
        <v>40</v>
      </c>
      <c r="B2783" s="32" t="str">
        <f>VLOOKUP(K2783,'Tables to Convert'!$B$4:$C$19,2,FALSE)</f>
        <v>High School Diploma</v>
      </c>
      <c r="C2783" s="33">
        <f t="shared" si="174"/>
        <v>32000</v>
      </c>
      <c r="D2783" s="32" t="str">
        <f>VLOOKUP(L2783,'Tables to Convert'!$E$3:$F$7,2,FALSE)</f>
        <v>White</v>
      </c>
      <c r="E2783" s="32" t="str">
        <f>VLOOKUP(M2783,'Tables to Convert'!$H$3:$I$5,2,FALSE)</f>
        <v>Female</v>
      </c>
      <c r="F2783" s="32" t="str">
        <f>VLOOKUP(N2783,'Tables to Convert'!$K$3:$L$8,2,FALSE)</f>
        <v>Illinois</v>
      </c>
      <c r="G2783" s="40">
        <f t="shared" si="175"/>
        <v>41</v>
      </c>
      <c r="H2783" s="34">
        <f t="shared" si="176"/>
        <v>2</v>
      </c>
      <c r="I2783" s="12">
        <v>40</v>
      </c>
      <c r="J2783" s="12">
        <v>41</v>
      </c>
      <c r="K2783" s="12">
        <v>39</v>
      </c>
      <c r="L2783" s="12">
        <v>1</v>
      </c>
      <c r="M2783" s="12">
        <v>2</v>
      </c>
      <c r="N2783" s="12">
        <v>33</v>
      </c>
      <c r="O2783" s="12">
        <v>2</v>
      </c>
      <c r="P2783" s="26">
        <v>32000</v>
      </c>
      <c r="Q2783" s="28">
        <v>435321698</v>
      </c>
      <c r="R2783"/>
      <c r="S2783"/>
    </row>
    <row r="2784" spans="1:19">
      <c r="A2784" s="31">
        <f t="shared" si="173"/>
        <v>40</v>
      </c>
      <c r="B2784" s="32" t="str">
        <f>VLOOKUP(K2784,'Tables to Convert'!$B$4:$C$19,2,FALSE)</f>
        <v>Bachelors</v>
      </c>
      <c r="C2784" s="33">
        <f t="shared" si="174"/>
        <v>306731</v>
      </c>
      <c r="D2784" s="32" t="str">
        <f>VLOOKUP(L2784,'Tables to Convert'!$E$3:$F$7,2,FALSE)</f>
        <v>White</v>
      </c>
      <c r="E2784" s="32" t="str">
        <f>VLOOKUP(M2784,'Tables to Convert'!$H$3:$I$5,2,FALSE)</f>
        <v>Male</v>
      </c>
      <c r="F2784" s="32" t="str">
        <f>VLOOKUP(N2784,'Tables to Convert'!$K$3:$L$8,2,FALSE)</f>
        <v>Illinois</v>
      </c>
      <c r="G2784" s="40">
        <f t="shared" si="175"/>
        <v>53</v>
      </c>
      <c r="H2784" s="34">
        <f t="shared" si="176"/>
        <v>2</v>
      </c>
      <c r="I2784" s="12">
        <v>40</v>
      </c>
      <c r="J2784" s="12">
        <v>53</v>
      </c>
      <c r="K2784" s="12">
        <v>44</v>
      </c>
      <c r="L2784" s="12">
        <v>1</v>
      </c>
      <c r="M2784" s="12">
        <v>1</v>
      </c>
      <c r="N2784" s="12">
        <v>33</v>
      </c>
      <c r="O2784" s="12">
        <v>2</v>
      </c>
      <c r="P2784" s="26">
        <v>306731</v>
      </c>
      <c r="Q2784" s="28">
        <v>455139707</v>
      </c>
      <c r="R2784"/>
      <c r="S2784"/>
    </row>
    <row r="2785" spans="1:19">
      <c r="A2785" s="31">
        <f t="shared" si="173"/>
        <v>40</v>
      </c>
      <c r="B2785" s="32" t="str">
        <f>VLOOKUP(K2785,'Tables to Convert'!$B$4:$C$19,2,FALSE)</f>
        <v>11th Grade</v>
      </c>
      <c r="C2785" s="33">
        <f t="shared" si="174"/>
        <v>16080</v>
      </c>
      <c r="D2785" s="32" t="str">
        <f>VLOOKUP(L2785,'Tables to Convert'!$E$3:$F$7,2,FALSE)</f>
        <v>White</v>
      </c>
      <c r="E2785" s="32" t="str">
        <f>VLOOKUP(M2785,'Tables to Convert'!$H$3:$I$5,2,FALSE)</f>
        <v>Male</v>
      </c>
      <c r="F2785" s="32" t="str">
        <f>VLOOKUP(N2785,'Tables to Convert'!$K$3:$L$8,2,FALSE)</f>
        <v>Illinois</v>
      </c>
      <c r="G2785" s="40">
        <f t="shared" si="175"/>
        <v>28</v>
      </c>
      <c r="H2785" s="34">
        <f t="shared" si="176"/>
        <v>8</v>
      </c>
      <c r="I2785" s="12">
        <v>40</v>
      </c>
      <c r="J2785" s="12">
        <v>28</v>
      </c>
      <c r="K2785" s="12">
        <v>38</v>
      </c>
      <c r="L2785" s="12">
        <v>1</v>
      </c>
      <c r="M2785" s="12">
        <v>1</v>
      </c>
      <c r="N2785" s="12">
        <v>33</v>
      </c>
      <c r="O2785" s="12">
        <v>8</v>
      </c>
      <c r="P2785" s="26">
        <v>16080</v>
      </c>
      <c r="Q2785" s="28">
        <v>295217931</v>
      </c>
      <c r="R2785"/>
      <c r="S2785"/>
    </row>
    <row r="2786" spans="1:19">
      <c r="A2786" s="31">
        <f t="shared" si="173"/>
        <v>40</v>
      </c>
      <c r="B2786" s="32" t="str">
        <f>VLOOKUP(K2786,'Tables to Convert'!$B$4:$C$19,2,FALSE)</f>
        <v>Some College</v>
      </c>
      <c r="C2786" s="33">
        <f t="shared" si="174"/>
        <v>5200</v>
      </c>
      <c r="D2786" s="32" t="str">
        <f>VLOOKUP(L2786,'Tables to Convert'!$E$3:$F$7,2,FALSE)</f>
        <v>Asian/PI</v>
      </c>
      <c r="E2786" s="32" t="str">
        <f>VLOOKUP(M2786,'Tables to Convert'!$H$3:$I$5,2,FALSE)</f>
        <v>Male</v>
      </c>
      <c r="F2786" s="32" t="str">
        <f>VLOOKUP(N2786,'Tables to Convert'!$K$3:$L$8,2,FALSE)</f>
        <v>Illinois</v>
      </c>
      <c r="G2786" s="40">
        <f t="shared" si="175"/>
        <v>48</v>
      </c>
      <c r="H2786" s="34">
        <f t="shared" si="176"/>
        <v>2</v>
      </c>
      <c r="I2786" s="12">
        <v>40</v>
      </c>
      <c r="J2786" s="12">
        <v>48</v>
      </c>
      <c r="K2786" s="12">
        <v>41</v>
      </c>
      <c r="L2786" s="12">
        <v>4</v>
      </c>
      <c r="M2786" s="12">
        <v>1</v>
      </c>
      <c r="N2786" s="12">
        <v>33</v>
      </c>
      <c r="O2786" s="12">
        <v>2</v>
      </c>
      <c r="P2786" s="26">
        <v>5200</v>
      </c>
      <c r="Q2786" s="28">
        <v>902714254</v>
      </c>
      <c r="R2786"/>
      <c r="S2786"/>
    </row>
    <row r="2787" spans="1:19">
      <c r="A2787" s="31">
        <f t="shared" si="173"/>
        <v>0</v>
      </c>
      <c r="B2787" s="32" t="str">
        <f>VLOOKUP(K2787,'Tables to Convert'!$B$4:$C$19,2,FALSE)</f>
        <v>Some College</v>
      </c>
      <c r="C2787" s="33">
        <f t="shared" si="174"/>
        <v>18000</v>
      </c>
      <c r="D2787" s="32" t="str">
        <f>VLOOKUP(L2787,'Tables to Convert'!$E$3:$F$7,2,FALSE)</f>
        <v>Asian/PI</v>
      </c>
      <c r="E2787" s="32" t="str">
        <f>VLOOKUP(M2787,'Tables to Convert'!$H$3:$I$5,2,FALSE)</f>
        <v>Female</v>
      </c>
      <c r="F2787" s="32" t="str">
        <f>VLOOKUP(N2787,'Tables to Convert'!$K$3:$L$8,2,FALSE)</f>
        <v>Illinois</v>
      </c>
      <c r="G2787" s="40">
        <f t="shared" si="175"/>
        <v>46</v>
      </c>
      <c r="H2787" s="34">
        <f t="shared" si="176"/>
        <v>2</v>
      </c>
      <c r="I2787" s="12">
        <v>0</v>
      </c>
      <c r="J2787" s="12">
        <v>46</v>
      </c>
      <c r="K2787" s="12">
        <v>42</v>
      </c>
      <c r="L2787" s="12">
        <v>4</v>
      </c>
      <c r="M2787" s="12">
        <v>2</v>
      </c>
      <c r="N2787" s="12">
        <v>33</v>
      </c>
      <c r="O2787" s="12">
        <v>2</v>
      </c>
      <c r="P2787" s="26">
        <v>18000</v>
      </c>
      <c r="Q2787" s="28">
        <v>589712579</v>
      </c>
      <c r="R2787"/>
      <c r="S2787"/>
    </row>
    <row r="2788" spans="1:19">
      <c r="A2788" s="31">
        <f t="shared" si="173"/>
        <v>50</v>
      </c>
      <c r="B2788" s="32" t="str">
        <f>VLOOKUP(K2788,'Tables to Convert'!$B$4:$C$19,2,FALSE)</f>
        <v>Graduate School</v>
      </c>
      <c r="C2788" s="33">
        <f t="shared" si="174"/>
        <v>100000</v>
      </c>
      <c r="D2788" s="32" t="str">
        <f>VLOOKUP(L2788,'Tables to Convert'!$E$3:$F$7,2,FALSE)</f>
        <v>Black</v>
      </c>
      <c r="E2788" s="32" t="str">
        <f>VLOOKUP(M2788,'Tables to Convert'!$H$3:$I$5,2,FALSE)</f>
        <v>Male</v>
      </c>
      <c r="F2788" s="32" t="str">
        <f>VLOOKUP(N2788,'Tables to Convert'!$K$3:$L$8,2,FALSE)</f>
        <v>Illinois</v>
      </c>
      <c r="G2788" s="40">
        <f t="shared" si="175"/>
        <v>59</v>
      </c>
      <c r="H2788" s="34">
        <f t="shared" si="176"/>
        <v>5</v>
      </c>
      <c r="I2788" s="12">
        <v>50</v>
      </c>
      <c r="J2788" s="12">
        <v>59</v>
      </c>
      <c r="K2788" s="12">
        <v>45</v>
      </c>
      <c r="L2788" s="12">
        <v>2</v>
      </c>
      <c r="M2788" s="12">
        <v>1</v>
      </c>
      <c r="N2788" s="12">
        <v>33</v>
      </c>
      <c r="O2788" s="12">
        <v>5</v>
      </c>
      <c r="P2788" s="26">
        <v>100000</v>
      </c>
      <c r="Q2788" s="28">
        <v>626563441</v>
      </c>
      <c r="R2788"/>
      <c r="S2788"/>
    </row>
    <row r="2789" spans="1:19">
      <c r="A2789" s="31">
        <f t="shared" si="173"/>
        <v>60</v>
      </c>
      <c r="B2789" s="32" t="str">
        <f>VLOOKUP(K2789,'Tables to Convert'!$B$4:$C$19,2,FALSE)</f>
        <v>Some College</v>
      </c>
      <c r="C2789" s="33">
        <f t="shared" si="174"/>
        <v>41000</v>
      </c>
      <c r="D2789" s="32" t="str">
        <f>VLOOKUP(L2789,'Tables to Convert'!$E$3:$F$7,2,FALSE)</f>
        <v>White</v>
      </c>
      <c r="E2789" s="32" t="str">
        <f>VLOOKUP(M2789,'Tables to Convert'!$H$3:$I$5,2,FALSE)</f>
        <v>Male</v>
      </c>
      <c r="F2789" s="32" t="str">
        <f>VLOOKUP(N2789,'Tables to Convert'!$K$3:$L$8,2,FALSE)</f>
        <v>Illinois</v>
      </c>
      <c r="G2789" s="40">
        <f t="shared" si="175"/>
        <v>53</v>
      </c>
      <c r="H2789" s="34">
        <f t="shared" si="176"/>
        <v>2</v>
      </c>
      <c r="I2789" s="12">
        <v>60</v>
      </c>
      <c r="J2789" s="12">
        <v>53</v>
      </c>
      <c r="K2789" s="12">
        <v>43</v>
      </c>
      <c r="L2789" s="12">
        <v>1</v>
      </c>
      <c r="M2789" s="12">
        <v>1</v>
      </c>
      <c r="N2789" s="12">
        <v>33</v>
      </c>
      <c r="O2789" s="12">
        <v>2</v>
      </c>
      <c r="P2789" s="26">
        <v>41000</v>
      </c>
      <c r="Q2789" s="28">
        <v>414181641</v>
      </c>
      <c r="R2789"/>
      <c r="S2789"/>
    </row>
    <row r="2790" spans="1:19">
      <c r="A2790" s="31">
        <f t="shared" si="173"/>
        <v>40</v>
      </c>
      <c r="B2790" s="32" t="str">
        <f>VLOOKUP(K2790,'Tables to Convert'!$B$4:$C$19,2,FALSE)</f>
        <v>8th Grade or Less</v>
      </c>
      <c r="C2790" s="33">
        <f t="shared" si="174"/>
        <v>60000</v>
      </c>
      <c r="D2790" s="32" t="str">
        <f>VLOOKUP(L2790,'Tables to Convert'!$E$3:$F$7,2,FALSE)</f>
        <v>White</v>
      </c>
      <c r="E2790" s="32" t="str">
        <f>VLOOKUP(M2790,'Tables to Convert'!$H$3:$I$5,2,FALSE)</f>
        <v>Male</v>
      </c>
      <c r="F2790" s="32" t="str">
        <f>VLOOKUP(N2790,'Tables to Convert'!$K$3:$L$8,2,FALSE)</f>
        <v>Illinois</v>
      </c>
      <c r="G2790" s="40">
        <f t="shared" si="175"/>
        <v>45</v>
      </c>
      <c r="H2790" s="34">
        <f t="shared" si="176"/>
        <v>8</v>
      </c>
      <c r="I2790" s="12">
        <v>40</v>
      </c>
      <c r="J2790" s="12">
        <v>45</v>
      </c>
      <c r="K2790" s="12">
        <v>33</v>
      </c>
      <c r="L2790" s="12">
        <v>1</v>
      </c>
      <c r="M2790" s="12">
        <v>1</v>
      </c>
      <c r="N2790" s="12">
        <v>33</v>
      </c>
      <c r="O2790" s="12">
        <v>8</v>
      </c>
      <c r="P2790" s="26">
        <v>60000</v>
      </c>
      <c r="Q2790" s="28">
        <v>662164358</v>
      </c>
      <c r="R2790"/>
      <c r="S2790"/>
    </row>
    <row r="2791" spans="1:19">
      <c r="A2791" s="31">
        <f t="shared" si="173"/>
        <v>40</v>
      </c>
      <c r="B2791" s="32" t="str">
        <f>VLOOKUP(K2791,'Tables to Convert'!$B$4:$C$19,2,FALSE)</f>
        <v>8th Grade or Less</v>
      </c>
      <c r="C2791" s="33">
        <f t="shared" si="174"/>
        <v>12500</v>
      </c>
      <c r="D2791" s="32" t="str">
        <f>VLOOKUP(L2791,'Tables to Convert'!$E$3:$F$7,2,FALSE)</f>
        <v>White</v>
      </c>
      <c r="E2791" s="32" t="str">
        <f>VLOOKUP(M2791,'Tables to Convert'!$H$3:$I$5,2,FALSE)</f>
        <v>Female</v>
      </c>
      <c r="F2791" s="32" t="str">
        <f>VLOOKUP(N2791,'Tables to Convert'!$K$3:$L$8,2,FALSE)</f>
        <v>Illinois</v>
      </c>
      <c r="G2791" s="40">
        <f t="shared" si="175"/>
        <v>45</v>
      </c>
      <c r="H2791" s="34">
        <f t="shared" si="176"/>
        <v>8</v>
      </c>
      <c r="I2791" s="12">
        <v>40</v>
      </c>
      <c r="J2791" s="12">
        <v>45</v>
      </c>
      <c r="K2791" s="12">
        <v>32</v>
      </c>
      <c r="L2791" s="12">
        <v>1</v>
      </c>
      <c r="M2791" s="12">
        <v>2</v>
      </c>
      <c r="N2791" s="12">
        <v>33</v>
      </c>
      <c r="O2791" s="12">
        <v>8</v>
      </c>
      <c r="P2791" s="26">
        <v>12500</v>
      </c>
      <c r="Q2791" s="28">
        <v>408774156</v>
      </c>
      <c r="R2791"/>
      <c r="S2791"/>
    </row>
    <row r="2792" spans="1:19">
      <c r="A2792" s="31">
        <f t="shared" si="173"/>
        <v>40</v>
      </c>
      <c r="B2792" s="32" t="str">
        <f>VLOOKUP(K2792,'Tables to Convert'!$B$4:$C$19,2,FALSE)</f>
        <v>9th Grade</v>
      </c>
      <c r="C2792" s="33">
        <f t="shared" si="174"/>
        <v>15000</v>
      </c>
      <c r="D2792" s="32" t="str">
        <f>VLOOKUP(L2792,'Tables to Convert'!$E$3:$F$7,2,FALSE)</f>
        <v>White</v>
      </c>
      <c r="E2792" s="32" t="str">
        <f>VLOOKUP(M2792,'Tables to Convert'!$H$3:$I$5,2,FALSE)</f>
        <v>Male</v>
      </c>
      <c r="F2792" s="32" t="str">
        <f>VLOOKUP(N2792,'Tables to Convert'!$K$3:$L$8,2,FALSE)</f>
        <v>Illinois</v>
      </c>
      <c r="G2792" s="40">
        <f t="shared" si="175"/>
        <v>21</v>
      </c>
      <c r="H2792" s="34">
        <f t="shared" si="176"/>
        <v>3</v>
      </c>
      <c r="I2792" s="12">
        <v>40</v>
      </c>
      <c r="J2792" s="12">
        <v>21</v>
      </c>
      <c r="K2792" s="12">
        <v>35</v>
      </c>
      <c r="L2792" s="12">
        <v>1</v>
      </c>
      <c r="M2792" s="12">
        <v>1</v>
      </c>
      <c r="N2792" s="12">
        <v>33</v>
      </c>
      <c r="O2792" s="12">
        <v>3</v>
      </c>
      <c r="P2792" s="26">
        <v>15000</v>
      </c>
      <c r="Q2792" s="28">
        <v>435929935</v>
      </c>
      <c r="R2792"/>
      <c r="S2792"/>
    </row>
    <row r="2793" spans="1:19">
      <c r="A2793" s="31">
        <f t="shared" si="173"/>
        <v>40</v>
      </c>
      <c r="B2793" s="32" t="str">
        <f>VLOOKUP(K2793,'Tables to Convert'!$B$4:$C$19,2,FALSE)</f>
        <v>8th Grade or Less</v>
      </c>
      <c r="C2793" s="33">
        <f t="shared" si="174"/>
        <v>13000</v>
      </c>
      <c r="D2793" s="32" t="str">
        <f>VLOOKUP(L2793,'Tables to Convert'!$E$3:$F$7,2,FALSE)</f>
        <v>White</v>
      </c>
      <c r="E2793" s="32" t="str">
        <f>VLOOKUP(M2793,'Tables to Convert'!$H$3:$I$5,2,FALSE)</f>
        <v>Male</v>
      </c>
      <c r="F2793" s="32" t="str">
        <f>VLOOKUP(N2793,'Tables to Convert'!$K$3:$L$8,2,FALSE)</f>
        <v>Illinois</v>
      </c>
      <c r="G2793" s="40">
        <f t="shared" si="175"/>
        <v>29</v>
      </c>
      <c r="H2793" s="34">
        <f t="shared" si="176"/>
        <v>8</v>
      </c>
      <c r="I2793" s="12">
        <v>40</v>
      </c>
      <c r="J2793" s="12">
        <v>29</v>
      </c>
      <c r="K2793" s="12">
        <v>34</v>
      </c>
      <c r="L2793" s="12">
        <v>1</v>
      </c>
      <c r="M2793" s="12">
        <v>1</v>
      </c>
      <c r="N2793" s="12">
        <v>33</v>
      </c>
      <c r="O2793" s="12">
        <v>8</v>
      </c>
      <c r="P2793" s="26">
        <v>13000</v>
      </c>
      <c r="Q2793" s="28">
        <v>127134426</v>
      </c>
      <c r="R2793"/>
      <c r="S2793"/>
    </row>
    <row r="2794" spans="1:19">
      <c r="A2794" s="31">
        <f t="shared" si="173"/>
        <v>40</v>
      </c>
      <c r="B2794" s="32" t="str">
        <f>VLOOKUP(K2794,'Tables to Convert'!$B$4:$C$19,2,FALSE)</f>
        <v>9th Grade</v>
      </c>
      <c r="C2794" s="33">
        <f t="shared" si="174"/>
        <v>12000</v>
      </c>
      <c r="D2794" s="32" t="str">
        <f>VLOOKUP(L2794,'Tables to Convert'!$E$3:$F$7,2,FALSE)</f>
        <v>White</v>
      </c>
      <c r="E2794" s="32" t="str">
        <f>VLOOKUP(M2794,'Tables to Convert'!$H$3:$I$5,2,FALSE)</f>
        <v>Male</v>
      </c>
      <c r="F2794" s="32" t="str">
        <f>VLOOKUP(N2794,'Tables to Convert'!$K$3:$L$8,2,FALSE)</f>
        <v>Illinois</v>
      </c>
      <c r="G2794" s="40">
        <f t="shared" si="175"/>
        <v>23</v>
      </c>
      <c r="H2794" s="34">
        <f t="shared" si="176"/>
        <v>5</v>
      </c>
      <c r="I2794" s="12">
        <v>40</v>
      </c>
      <c r="J2794" s="12">
        <v>23</v>
      </c>
      <c r="K2794" s="12">
        <v>35</v>
      </c>
      <c r="L2794" s="12">
        <v>1</v>
      </c>
      <c r="M2794" s="12">
        <v>1</v>
      </c>
      <c r="N2794" s="12">
        <v>33</v>
      </c>
      <c r="O2794" s="12">
        <v>5</v>
      </c>
      <c r="P2794" s="26">
        <v>12000</v>
      </c>
      <c r="Q2794" s="28">
        <v>912610635</v>
      </c>
      <c r="R2794"/>
      <c r="S2794"/>
    </row>
    <row r="2795" spans="1:19">
      <c r="A2795" s="31">
        <f t="shared" si="173"/>
        <v>40</v>
      </c>
      <c r="B2795" s="32" t="str">
        <f>VLOOKUP(K2795,'Tables to Convert'!$B$4:$C$19,2,FALSE)</f>
        <v>Some College</v>
      </c>
      <c r="C2795" s="33">
        <f t="shared" si="174"/>
        <v>35000</v>
      </c>
      <c r="D2795" s="32" t="str">
        <f>VLOOKUP(L2795,'Tables to Convert'!$E$3:$F$7,2,FALSE)</f>
        <v>Black</v>
      </c>
      <c r="E2795" s="32" t="str">
        <f>VLOOKUP(M2795,'Tables to Convert'!$H$3:$I$5,2,FALSE)</f>
        <v>Female</v>
      </c>
      <c r="F2795" s="32" t="str">
        <f>VLOOKUP(N2795,'Tables to Convert'!$K$3:$L$8,2,FALSE)</f>
        <v>Illinois</v>
      </c>
      <c r="G2795" s="40">
        <f t="shared" si="175"/>
        <v>60</v>
      </c>
      <c r="H2795" s="34">
        <f t="shared" si="176"/>
        <v>7</v>
      </c>
      <c r="I2795" s="12">
        <v>40</v>
      </c>
      <c r="J2795" s="12">
        <v>60</v>
      </c>
      <c r="K2795" s="12">
        <v>42</v>
      </c>
      <c r="L2795" s="12">
        <v>2</v>
      </c>
      <c r="M2795" s="12">
        <v>2</v>
      </c>
      <c r="N2795" s="12">
        <v>33</v>
      </c>
      <c r="O2795" s="12">
        <v>7</v>
      </c>
      <c r="P2795" s="26">
        <v>35000</v>
      </c>
      <c r="Q2795" s="28">
        <v>635789268</v>
      </c>
      <c r="R2795"/>
      <c r="S2795"/>
    </row>
    <row r="2796" spans="1:19">
      <c r="A2796" s="31">
        <f t="shared" si="173"/>
        <v>40</v>
      </c>
      <c r="B2796" s="32" t="str">
        <f>VLOOKUP(K2796,'Tables to Convert'!$B$4:$C$19,2,FALSE)</f>
        <v>Some College</v>
      </c>
      <c r="C2796" s="33">
        <f t="shared" si="174"/>
        <v>50000</v>
      </c>
      <c r="D2796" s="32" t="str">
        <f>VLOOKUP(L2796,'Tables to Convert'!$E$3:$F$7,2,FALSE)</f>
        <v>Black</v>
      </c>
      <c r="E2796" s="32" t="str">
        <f>VLOOKUP(M2796,'Tables to Convert'!$H$3:$I$5,2,FALSE)</f>
        <v>Male</v>
      </c>
      <c r="F2796" s="32" t="str">
        <f>VLOOKUP(N2796,'Tables to Convert'!$K$3:$L$8,2,FALSE)</f>
        <v>Illinois</v>
      </c>
      <c r="G2796" s="40">
        <f t="shared" si="175"/>
        <v>36</v>
      </c>
      <c r="H2796" s="34">
        <f t="shared" si="176"/>
        <v>7</v>
      </c>
      <c r="I2796" s="12">
        <v>40</v>
      </c>
      <c r="J2796" s="12">
        <v>36</v>
      </c>
      <c r="K2796" s="12">
        <v>40</v>
      </c>
      <c r="L2796" s="12">
        <v>2</v>
      </c>
      <c r="M2796" s="12">
        <v>1</v>
      </c>
      <c r="N2796" s="12">
        <v>33</v>
      </c>
      <c r="O2796" s="12">
        <v>7</v>
      </c>
      <c r="P2796" s="26">
        <v>50000</v>
      </c>
      <c r="Q2796" s="28">
        <v>254794562</v>
      </c>
      <c r="R2796"/>
      <c r="S2796"/>
    </row>
    <row r="2797" spans="1:19">
      <c r="A2797" s="31">
        <f t="shared" si="173"/>
        <v>40</v>
      </c>
      <c r="B2797" s="32" t="str">
        <f>VLOOKUP(K2797,'Tables to Convert'!$B$4:$C$19,2,FALSE)</f>
        <v>Some College</v>
      </c>
      <c r="C2797" s="33">
        <f t="shared" si="174"/>
        <v>29000</v>
      </c>
      <c r="D2797" s="32" t="str">
        <f>VLOOKUP(L2797,'Tables to Convert'!$E$3:$F$7,2,FALSE)</f>
        <v>Black</v>
      </c>
      <c r="E2797" s="32" t="str">
        <f>VLOOKUP(M2797,'Tables to Convert'!$H$3:$I$5,2,FALSE)</f>
        <v>Female</v>
      </c>
      <c r="F2797" s="32" t="str">
        <f>VLOOKUP(N2797,'Tables to Convert'!$K$3:$L$8,2,FALSE)</f>
        <v>Illinois</v>
      </c>
      <c r="G2797" s="40">
        <f t="shared" si="175"/>
        <v>34</v>
      </c>
      <c r="H2797" s="34">
        <f t="shared" si="176"/>
        <v>7</v>
      </c>
      <c r="I2797" s="12">
        <v>40</v>
      </c>
      <c r="J2797" s="12">
        <v>34</v>
      </c>
      <c r="K2797" s="12">
        <v>41</v>
      </c>
      <c r="L2797" s="12">
        <v>2</v>
      </c>
      <c r="M2797" s="12">
        <v>2</v>
      </c>
      <c r="N2797" s="12">
        <v>33</v>
      </c>
      <c r="O2797" s="12">
        <v>7</v>
      </c>
      <c r="P2797" s="26">
        <v>29000</v>
      </c>
      <c r="Q2797" s="28">
        <v>137946974</v>
      </c>
      <c r="R2797"/>
      <c r="S2797"/>
    </row>
    <row r="2798" spans="1:19">
      <c r="A2798" s="31">
        <f t="shared" si="173"/>
        <v>40</v>
      </c>
      <c r="B2798" s="32" t="str">
        <f>VLOOKUP(K2798,'Tables to Convert'!$B$4:$C$19,2,FALSE)</f>
        <v>10th Grade</v>
      </c>
      <c r="C2798" s="33">
        <f t="shared" si="174"/>
        <v>31200</v>
      </c>
      <c r="D2798" s="32" t="str">
        <f>VLOOKUP(L2798,'Tables to Convert'!$E$3:$F$7,2,FALSE)</f>
        <v>Black</v>
      </c>
      <c r="E2798" s="32" t="str">
        <f>VLOOKUP(M2798,'Tables to Convert'!$H$3:$I$5,2,FALSE)</f>
        <v>Female</v>
      </c>
      <c r="F2798" s="32" t="str">
        <f>VLOOKUP(N2798,'Tables to Convert'!$K$3:$L$8,2,FALSE)</f>
        <v>Illinois</v>
      </c>
      <c r="G2798" s="40">
        <f t="shared" si="175"/>
        <v>61</v>
      </c>
      <c r="H2798" s="34">
        <f t="shared" si="176"/>
        <v>7</v>
      </c>
      <c r="I2798" s="12">
        <v>40</v>
      </c>
      <c r="J2798" s="12">
        <v>61</v>
      </c>
      <c r="K2798" s="12">
        <v>36</v>
      </c>
      <c r="L2798" s="12">
        <v>2</v>
      </c>
      <c r="M2798" s="12">
        <v>2</v>
      </c>
      <c r="N2798" s="12">
        <v>33</v>
      </c>
      <c r="O2798" s="12">
        <v>7</v>
      </c>
      <c r="P2798" s="26">
        <v>31200</v>
      </c>
      <c r="Q2798" s="28">
        <v>811395643</v>
      </c>
      <c r="R2798"/>
      <c r="S2798"/>
    </row>
    <row r="2799" spans="1:19">
      <c r="A2799" s="31">
        <f t="shared" si="173"/>
        <v>40</v>
      </c>
      <c r="B2799" s="32" t="str">
        <f>VLOOKUP(K2799,'Tables to Convert'!$B$4:$C$19,2,FALSE)</f>
        <v>Some College</v>
      </c>
      <c r="C2799" s="33">
        <f t="shared" si="174"/>
        <v>25000</v>
      </c>
      <c r="D2799" s="32" t="str">
        <f>VLOOKUP(L2799,'Tables to Convert'!$E$3:$F$7,2,FALSE)</f>
        <v>Black</v>
      </c>
      <c r="E2799" s="32" t="str">
        <f>VLOOKUP(M2799,'Tables to Convert'!$H$3:$I$5,2,FALSE)</f>
        <v>Male</v>
      </c>
      <c r="F2799" s="32" t="str">
        <f>VLOOKUP(N2799,'Tables to Convert'!$K$3:$L$8,2,FALSE)</f>
        <v>Illinois</v>
      </c>
      <c r="G2799" s="40">
        <f t="shared" si="175"/>
        <v>30</v>
      </c>
      <c r="H2799" s="34">
        <f t="shared" si="176"/>
        <v>7</v>
      </c>
      <c r="I2799" s="12">
        <v>40</v>
      </c>
      <c r="J2799" s="12">
        <v>30</v>
      </c>
      <c r="K2799" s="12">
        <v>42</v>
      </c>
      <c r="L2799" s="12">
        <v>2</v>
      </c>
      <c r="M2799" s="12">
        <v>1</v>
      </c>
      <c r="N2799" s="12">
        <v>33</v>
      </c>
      <c r="O2799" s="12">
        <v>7</v>
      </c>
      <c r="P2799" s="26">
        <v>25000</v>
      </c>
      <c r="Q2799" s="28">
        <v>458323218</v>
      </c>
      <c r="R2799"/>
      <c r="S2799"/>
    </row>
    <row r="2800" spans="1:19">
      <c r="A2800" s="31">
        <f t="shared" si="173"/>
        <v>60</v>
      </c>
      <c r="B2800" s="32" t="str">
        <f>VLOOKUP(K2800,'Tables to Convert'!$B$4:$C$19,2,FALSE)</f>
        <v>High School Diploma</v>
      </c>
      <c r="C2800" s="33">
        <f t="shared" si="174"/>
        <v>66000</v>
      </c>
      <c r="D2800" s="32" t="str">
        <f>VLOOKUP(L2800,'Tables to Convert'!$E$3:$F$7,2,FALSE)</f>
        <v>White</v>
      </c>
      <c r="E2800" s="32" t="str">
        <f>VLOOKUP(M2800,'Tables to Convert'!$H$3:$I$5,2,FALSE)</f>
        <v>Female</v>
      </c>
      <c r="F2800" s="32" t="str">
        <f>VLOOKUP(N2800,'Tables to Convert'!$K$3:$L$8,2,FALSE)</f>
        <v>Illinois</v>
      </c>
      <c r="G2800" s="40">
        <f t="shared" si="175"/>
        <v>57</v>
      </c>
      <c r="H2800" s="34">
        <f t="shared" si="176"/>
        <v>2</v>
      </c>
      <c r="I2800" s="12">
        <v>60</v>
      </c>
      <c r="J2800" s="12">
        <v>57</v>
      </c>
      <c r="K2800" s="12">
        <v>39</v>
      </c>
      <c r="L2800" s="12">
        <v>1</v>
      </c>
      <c r="M2800" s="12">
        <v>2</v>
      </c>
      <c r="N2800" s="12">
        <v>33</v>
      </c>
      <c r="O2800" s="12">
        <v>2</v>
      </c>
      <c r="P2800" s="26">
        <v>66000</v>
      </c>
      <c r="Q2800" s="28">
        <v>895000040</v>
      </c>
      <c r="R2800"/>
      <c r="S2800"/>
    </row>
    <row r="2801" spans="1:19">
      <c r="A2801" s="31">
        <f t="shared" si="173"/>
        <v>55</v>
      </c>
      <c r="B2801" s="32" t="str">
        <f>VLOOKUP(K2801,'Tables to Convert'!$B$4:$C$19,2,FALSE)</f>
        <v>Some College</v>
      </c>
      <c r="C2801" s="33">
        <f t="shared" si="174"/>
        <v>36000</v>
      </c>
      <c r="D2801" s="32" t="str">
        <f>VLOOKUP(L2801,'Tables to Convert'!$E$3:$F$7,2,FALSE)</f>
        <v>White</v>
      </c>
      <c r="E2801" s="32" t="str">
        <f>VLOOKUP(M2801,'Tables to Convert'!$H$3:$I$5,2,FALSE)</f>
        <v>Male</v>
      </c>
      <c r="F2801" s="32" t="str">
        <f>VLOOKUP(N2801,'Tables to Convert'!$K$3:$L$8,2,FALSE)</f>
        <v>Illinois</v>
      </c>
      <c r="G2801" s="40">
        <f t="shared" si="175"/>
        <v>58</v>
      </c>
      <c r="H2801" s="34">
        <f t="shared" si="176"/>
        <v>2</v>
      </c>
      <c r="I2801" s="12">
        <v>55</v>
      </c>
      <c r="J2801" s="12">
        <v>58</v>
      </c>
      <c r="K2801" s="12">
        <v>40</v>
      </c>
      <c r="L2801" s="12">
        <v>1</v>
      </c>
      <c r="M2801" s="12">
        <v>1</v>
      </c>
      <c r="N2801" s="12">
        <v>33</v>
      </c>
      <c r="O2801" s="12">
        <v>2</v>
      </c>
      <c r="P2801" s="26">
        <v>36000</v>
      </c>
      <c r="Q2801" s="28">
        <v>226615887</v>
      </c>
      <c r="R2801"/>
      <c r="S2801"/>
    </row>
    <row r="2802" spans="1:19">
      <c r="A2802" s="31">
        <f t="shared" si="173"/>
        <v>60</v>
      </c>
      <c r="B2802" s="32" t="str">
        <f>VLOOKUP(K2802,'Tables to Convert'!$B$4:$C$19,2,FALSE)</f>
        <v>Graduate School</v>
      </c>
      <c r="C2802" s="33">
        <f t="shared" si="174"/>
        <v>100000</v>
      </c>
      <c r="D2802" s="32" t="str">
        <f>VLOOKUP(L2802,'Tables to Convert'!$E$3:$F$7,2,FALSE)</f>
        <v>White</v>
      </c>
      <c r="E2802" s="32" t="str">
        <f>VLOOKUP(M2802,'Tables to Convert'!$H$3:$I$5,2,FALSE)</f>
        <v>Male</v>
      </c>
      <c r="F2802" s="32" t="str">
        <f>VLOOKUP(N2802,'Tables to Convert'!$K$3:$L$8,2,FALSE)</f>
        <v>Illinois</v>
      </c>
      <c r="G2802" s="40">
        <f t="shared" si="175"/>
        <v>62</v>
      </c>
      <c r="H2802" s="34">
        <f t="shared" si="176"/>
        <v>3</v>
      </c>
      <c r="I2802" s="12">
        <v>60</v>
      </c>
      <c r="J2802" s="12">
        <v>62</v>
      </c>
      <c r="K2802" s="12">
        <v>45</v>
      </c>
      <c r="L2802" s="12">
        <v>1</v>
      </c>
      <c r="M2802" s="12">
        <v>1</v>
      </c>
      <c r="N2802" s="12">
        <v>33</v>
      </c>
      <c r="O2802" s="12">
        <v>3</v>
      </c>
      <c r="P2802" s="26">
        <v>100000</v>
      </c>
      <c r="Q2802" s="28">
        <v>240646807</v>
      </c>
      <c r="R2802"/>
      <c r="S2802"/>
    </row>
    <row r="2803" spans="1:19">
      <c r="A2803" s="31">
        <f t="shared" si="173"/>
        <v>35</v>
      </c>
      <c r="B2803" s="32" t="str">
        <f>VLOOKUP(K2803,'Tables to Convert'!$B$4:$C$19,2,FALSE)</f>
        <v>Bachelors</v>
      </c>
      <c r="C2803" s="33">
        <f t="shared" si="174"/>
        <v>35000</v>
      </c>
      <c r="D2803" s="32" t="str">
        <f>VLOOKUP(L2803,'Tables to Convert'!$E$3:$F$7,2,FALSE)</f>
        <v>White</v>
      </c>
      <c r="E2803" s="32" t="str">
        <f>VLOOKUP(M2803,'Tables to Convert'!$H$3:$I$5,2,FALSE)</f>
        <v>Female</v>
      </c>
      <c r="F2803" s="32" t="str">
        <f>VLOOKUP(N2803,'Tables to Convert'!$K$3:$L$8,2,FALSE)</f>
        <v>Illinois</v>
      </c>
      <c r="G2803" s="40">
        <f t="shared" si="175"/>
        <v>61</v>
      </c>
      <c r="H2803" s="34">
        <f t="shared" si="176"/>
        <v>3</v>
      </c>
      <c r="I2803" s="12">
        <v>35</v>
      </c>
      <c r="J2803" s="12">
        <v>61</v>
      </c>
      <c r="K2803" s="12">
        <v>44</v>
      </c>
      <c r="L2803" s="12">
        <v>1</v>
      </c>
      <c r="M2803" s="12">
        <v>2</v>
      </c>
      <c r="N2803" s="12">
        <v>33</v>
      </c>
      <c r="O2803" s="12">
        <v>3</v>
      </c>
      <c r="P2803" s="26">
        <v>35000</v>
      </c>
      <c r="Q2803" s="28">
        <v>484688027</v>
      </c>
      <c r="R2803"/>
      <c r="S2803"/>
    </row>
    <row r="2804" spans="1:19">
      <c r="A2804" s="31">
        <f t="shared" si="173"/>
        <v>40</v>
      </c>
      <c r="B2804" s="32" t="str">
        <f>VLOOKUP(K2804,'Tables to Convert'!$B$4:$C$19,2,FALSE)</f>
        <v>High School Diploma</v>
      </c>
      <c r="C2804" s="33">
        <f t="shared" si="174"/>
        <v>60000</v>
      </c>
      <c r="D2804" s="32" t="str">
        <f>VLOOKUP(L2804,'Tables to Convert'!$E$3:$F$7,2,FALSE)</f>
        <v>White</v>
      </c>
      <c r="E2804" s="32" t="str">
        <f>VLOOKUP(M2804,'Tables to Convert'!$H$3:$I$5,2,FALSE)</f>
        <v>Male</v>
      </c>
      <c r="F2804" s="32" t="str">
        <f>VLOOKUP(N2804,'Tables to Convert'!$K$3:$L$8,2,FALSE)</f>
        <v>Illinois</v>
      </c>
      <c r="G2804" s="40">
        <f t="shared" si="175"/>
        <v>45</v>
      </c>
      <c r="H2804" s="34">
        <f t="shared" si="176"/>
        <v>1</v>
      </c>
      <c r="I2804" s="12">
        <v>40</v>
      </c>
      <c r="J2804" s="12">
        <v>45</v>
      </c>
      <c r="K2804" s="12">
        <v>39</v>
      </c>
      <c r="L2804" s="12">
        <v>1</v>
      </c>
      <c r="M2804" s="12">
        <v>1</v>
      </c>
      <c r="N2804" s="12">
        <v>33</v>
      </c>
      <c r="O2804" s="12">
        <v>1</v>
      </c>
      <c r="P2804" s="26">
        <v>60000</v>
      </c>
      <c r="Q2804" s="28">
        <v>336278837</v>
      </c>
      <c r="R2804"/>
      <c r="S2804"/>
    </row>
    <row r="2805" spans="1:19">
      <c r="A2805" s="31">
        <f t="shared" si="173"/>
        <v>50</v>
      </c>
      <c r="B2805" s="32" t="str">
        <f>VLOOKUP(K2805,'Tables to Convert'!$B$4:$C$19,2,FALSE)</f>
        <v>Some College</v>
      </c>
      <c r="C2805" s="33">
        <f t="shared" si="174"/>
        <v>0</v>
      </c>
      <c r="D2805" s="32" t="str">
        <f>VLOOKUP(L2805,'Tables to Convert'!$E$3:$F$7,2,FALSE)</f>
        <v>Black</v>
      </c>
      <c r="E2805" s="32" t="str">
        <f>VLOOKUP(M2805,'Tables to Convert'!$H$3:$I$5,2,FALSE)</f>
        <v>Male</v>
      </c>
      <c r="F2805" s="32" t="str">
        <f>VLOOKUP(N2805,'Tables to Convert'!$K$3:$L$8,2,FALSE)</f>
        <v>Illinois</v>
      </c>
      <c r="G2805" s="40">
        <f t="shared" si="175"/>
        <v>48</v>
      </c>
      <c r="H2805" s="34">
        <f t="shared" si="176"/>
        <v>1</v>
      </c>
      <c r="I2805" s="12">
        <v>50</v>
      </c>
      <c r="J2805" s="12">
        <v>48</v>
      </c>
      <c r="K2805" s="12">
        <v>43</v>
      </c>
      <c r="L2805" s="12">
        <v>2</v>
      </c>
      <c r="M2805" s="12">
        <v>1</v>
      </c>
      <c r="N2805" s="12">
        <v>33</v>
      </c>
      <c r="O2805" s="12">
        <v>1</v>
      </c>
      <c r="P2805" s="26">
        <v>0</v>
      </c>
      <c r="Q2805" s="28">
        <v>446849610</v>
      </c>
      <c r="R2805"/>
      <c r="S2805"/>
    </row>
    <row r="2806" spans="1:19">
      <c r="A2806" s="31">
        <f t="shared" si="173"/>
        <v>40</v>
      </c>
      <c r="B2806" s="32" t="str">
        <f>VLOOKUP(K2806,'Tables to Convert'!$B$4:$C$19,2,FALSE)</f>
        <v>Some College</v>
      </c>
      <c r="C2806" s="33">
        <f t="shared" si="174"/>
        <v>0</v>
      </c>
      <c r="D2806" s="32" t="str">
        <f>VLOOKUP(L2806,'Tables to Convert'!$E$3:$F$7,2,FALSE)</f>
        <v>Black</v>
      </c>
      <c r="E2806" s="32" t="str">
        <f>VLOOKUP(M2806,'Tables to Convert'!$H$3:$I$5,2,FALSE)</f>
        <v>Female</v>
      </c>
      <c r="F2806" s="32" t="str">
        <f>VLOOKUP(N2806,'Tables to Convert'!$K$3:$L$8,2,FALSE)</f>
        <v>Illinois</v>
      </c>
      <c r="G2806" s="40">
        <f t="shared" si="175"/>
        <v>28</v>
      </c>
      <c r="H2806" s="34">
        <f t="shared" si="176"/>
        <v>1</v>
      </c>
      <c r="I2806" s="12">
        <v>40</v>
      </c>
      <c r="J2806" s="12">
        <v>28</v>
      </c>
      <c r="K2806" s="12">
        <v>40</v>
      </c>
      <c r="L2806" s="12">
        <v>2</v>
      </c>
      <c r="M2806" s="12">
        <v>2</v>
      </c>
      <c r="N2806" s="12">
        <v>33</v>
      </c>
      <c r="O2806" s="12">
        <v>1</v>
      </c>
      <c r="P2806" s="26">
        <v>0</v>
      </c>
      <c r="Q2806" s="28">
        <v>728462881</v>
      </c>
      <c r="R2806"/>
      <c r="S2806"/>
    </row>
    <row r="2807" spans="1:19">
      <c r="A2807" s="31">
        <f t="shared" si="173"/>
        <v>60</v>
      </c>
      <c r="B2807" s="32" t="str">
        <f>VLOOKUP(K2807,'Tables to Convert'!$B$4:$C$19,2,FALSE)</f>
        <v>8th Grade or Less</v>
      </c>
      <c r="C2807" s="33">
        <f t="shared" si="174"/>
        <v>23000</v>
      </c>
      <c r="D2807" s="32" t="str">
        <f>VLOOKUP(L2807,'Tables to Convert'!$E$3:$F$7,2,FALSE)</f>
        <v>White</v>
      </c>
      <c r="E2807" s="32" t="str">
        <f>VLOOKUP(M2807,'Tables to Convert'!$H$3:$I$5,2,FALSE)</f>
        <v>Male</v>
      </c>
      <c r="F2807" s="32" t="str">
        <f>VLOOKUP(N2807,'Tables to Convert'!$K$3:$L$8,2,FALSE)</f>
        <v>Illinois</v>
      </c>
      <c r="G2807" s="40">
        <f t="shared" si="175"/>
        <v>37</v>
      </c>
      <c r="H2807" s="34">
        <f t="shared" si="176"/>
        <v>1</v>
      </c>
      <c r="I2807" s="12">
        <v>60</v>
      </c>
      <c r="J2807" s="12">
        <v>37</v>
      </c>
      <c r="K2807" s="12">
        <v>33</v>
      </c>
      <c r="L2807" s="12">
        <v>1</v>
      </c>
      <c r="M2807" s="12">
        <v>1</v>
      </c>
      <c r="N2807" s="12">
        <v>33</v>
      </c>
      <c r="O2807" s="12">
        <v>1</v>
      </c>
      <c r="P2807" s="26">
        <v>23000</v>
      </c>
      <c r="Q2807" s="28">
        <v>401612507</v>
      </c>
      <c r="R2807"/>
      <c r="S2807"/>
    </row>
    <row r="2808" spans="1:19">
      <c r="A2808" s="31">
        <f t="shared" si="173"/>
        <v>40</v>
      </c>
      <c r="B2808" s="32" t="str">
        <f>VLOOKUP(K2808,'Tables to Convert'!$B$4:$C$19,2,FALSE)</f>
        <v>Some College</v>
      </c>
      <c r="C2808" s="33">
        <f t="shared" si="174"/>
        <v>62000</v>
      </c>
      <c r="D2808" s="32" t="str">
        <f>VLOOKUP(L2808,'Tables to Convert'!$E$3:$F$7,2,FALSE)</f>
        <v>White</v>
      </c>
      <c r="E2808" s="32" t="str">
        <f>VLOOKUP(M2808,'Tables to Convert'!$H$3:$I$5,2,FALSE)</f>
        <v>Male</v>
      </c>
      <c r="F2808" s="32" t="str">
        <f>VLOOKUP(N2808,'Tables to Convert'!$K$3:$L$8,2,FALSE)</f>
        <v>Illinois</v>
      </c>
      <c r="G2808" s="40">
        <f t="shared" si="175"/>
        <v>34</v>
      </c>
      <c r="H2808" s="34">
        <f t="shared" si="176"/>
        <v>2</v>
      </c>
      <c r="I2808" s="12">
        <v>40</v>
      </c>
      <c r="J2808" s="12">
        <v>34</v>
      </c>
      <c r="K2808" s="12">
        <v>40</v>
      </c>
      <c r="L2808" s="12">
        <v>1</v>
      </c>
      <c r="M2808" s="12">
        <v>1</v>
      </c>
      <c r="N2808" s="12">
        <v>33</v>
      </c>
      <c r="O2808" s="12">
        <v>2</v>
      </c>
      <c r="P2808" s="26">
        <v>62000</v>
      </c>
      <c r="Q2808" s="28">
        <v>236578919</v>
      </c>
      <c r="R2808"/>
      <c r="S2808"/>
    </row>
    <row r="2809" spans="1:19">
      <c r="A2809" s="31">
        <f t="shared" si="173"/>
        <v>40</v>
      </c>
      <c r="B2809" s="32" t="str">
        <f>VLOOKUP(K2809,'Tables to Convert'!$B$4:$C$19,2,FALSE)</f>
        <v>High School Diploma</v>
      </c>
      <c r="C2809" s="33">
        <f t="shared" si="174"/>
        <v>27000</v>
      </c>
      <c r="D2809" s="32" t="str">
        <f>VLOOKUP(L2809,'Tables to Convert'!$E$3:$F$7,2,FALSE)</f>
        <v>White</v>
      </c>
      <c r="E2809" s="32" t="str">
        <f>VLOOKUP(M2809,'Tables to Convert'!$H$3:$I$5,2,FALSE)</f>
        <v>Male</v>
      </c>
      <c r="F2809" s="32" t="str">
        <f>VLOOKUP(N2809,'Tables to Convert'!$K$3:$L$8,2,FALSE)</f>
        <v>Illinois</v>
      </c>
      <c r="G2809" s="40">
        <f t="shared" si="175"/>
        <v>28</v>
      </c>
      <c r="H2809" s="34">
        <f t="shared" si="176"/>
        <v>1</v>
      </c>
      <c r="I2809" s="12">
        <v>40</v>
      </c>
      <c r="J2809" s="12">
        <v>28</v>
      </c>
      <c r="K2809" s="12">
        <v>39</v>
      </c>
      <c r="L2809" s="12">
        <v>1</v>
      </c>
      <c r="M2809" s="12">
        <v>1</v>
      </c>
      <c r="N2809" s="12">
        <v>33</v>
      </c>
      <c r="O2809" s="12">
        <v>1</v>
      </c>
      <c r="P2809" s="26">
        <v>27000</v>
      </c>
      <c r="Q2809" s="28">
        <v>550459453</v>
      </c>
      <c r="R2809"/>
      <c r="S2809"/>
    </row>
    <row r="2810" spans="1:19">
      <c r="A2810" s="31">
        <f t="shared" si="173"/>
        <v>65</v>
      </c>
      <c r="B2810" s="32" t="str">
        <f>VLOOKUP(K2810,'Tables to Convert'!$B$4:$C$19,2,FALSE)</f>
        <v>Some College</v>
      </c>
      <c r="C2810" s="33">
        <f t="shared" si="174"/>
        <v>40000</v>
      </c>
      <c r="D2810" s="32" t="str">
        <f>VLOOKUP(L2810,'Tables to Convert'!$E$3:$F$7,2,FALSE)</f>
        <v>White</v>
      </c>
      <c r="E2810" s="32" t="str">
        <f>VLOOKUP(M2810,'Tables to Convert'!$H$3:$I$5,2,FALSE)</f>
        <v>Male</v>
      </c>
      <c r="F2810" s="32" t="str">
        <f>VLOOKUP(N2810,'Tables to Convert'!$K$3:$L$8,2,FALSE)</f>
        <v>Illinois</v>
      </c>
      <c r="G2810" s="40">
        <f t="shared" si="175"/>
        <v>49</v>
      </c>
      <c r="H2810" s="34">
        <f t="shared" si="176"/>
        <v>2</v>
      </c>
      <c r="I2810" s="12">
        <v>65</v>
      </c>
      <c r="J2810" s="12">
        <v>49</v>
      </c>
      <c r="K2810" s="12">
        <v>40</v>
      </c>
      <c r="L2810" s="12">
        <v>1</v>
      </c>
      <c r="M2810" s="12">
        <v>1</v>
      </c>
      <c r="N2810" s="12">
        <v>33</v>
      </c>
      <c r="O2810" s="12">
        <v>2</v>
      </c>
      <c r="P2810" s="26">
        <v>40000</v>
      </c>
      <c r="Q2810" s="28">
        <v>288347078</v>
      </c>
      <c r="R2810"/>
      <c r="S2810"/>
    </row>
    <row r="2811" spans="1:19">
      <c r="A2811" s="31">
        <f t="shared" si="173"/>
        <v>38</v>
      </c>
      <c r="B2811" s="32" t="str">
        <f>VLOOKUP(K2811,'Tables to Convert'!$B$4:$C$19,2,FALSE)</f>
        <v>High School Diploma</v>
      </c>
      <c r="C2811" s="33">
        <f t="shared" si="174"/>
        <v>17500</v>
      </c>
      <c r="D2811" s="32" t="str">
        <f>VLOOKUP(L2811,'Tables to Convert'!$E$3:$F$7,2,FALSE)</f>
        <v>White</v>
      </c>
      <c r="E2811" s="32" t="str">
        <f>VLOOKUP(M2811,'Tables to Convert'!$H$3:$I$5,2,FALSE)</f>
        <v>Female</v>
      </c>
      <c r="F2811" s="32" t="str">
        <f>VLOOKUP(N2811,'Tables to Convert'!$K$3:$L$8,2,FALSE)</f>
        <v>Illinois</v>
      </c>
      <c r="G2811" s="40">
        <f t="shared" si="175"/>
        <v>49</v>
      </c>
      <c r="H2811" s="34">
        <f t="shared" si="176"/>
        <v>2</v>
      </c>
      <c r="I2811" s="12">
        <v>38</v>
      </c>
      <c r="J2811" s="12">
        <v>49</v>
      </c>
      <c r="K2811" s="12">
        <v>39</v>
      </c>
      <c r="L2811" s="12">
        <v>1</v>
      </c>
      <c r="M2811" s="12">
        <v>2</v>
      </c>
      <c r="N2811" s="12">
        <v>33</v>
      </c>
      <c r="O2811" s="12">
        <v>2</v>
      </c>
      <c r="P2811" s="26">
        <v>17500</v>
      </c>
      <c r="Q2811" s="28">
        <v>38822902</v>
      </c>
      <c r="R2811"/>
      <c r="S2811"/>
    </row>
    <row r="2812" spans="1:19">
      <c r="A2812" s="31">
        <f t="shared" si="173"/>
        <v>65</v>
      </c>
      <c r="B2812" s="32" t="str">
        <f>VLOOKUP(K2812,'Tables to Convert'!$B$4:$C$19,2,FALSE)</f>
        <v>Some College</v>
      </c>
      <c r="C2812" s="33">
        <f t="shared" si="174"/>
        <v>30000</v>
      </c>
      <c r="D2812" s="32" t="str">
        <f>VLOOKUP(L2812,'Tables to Convert'!$E$3:$F$7,2,FALSE)</f>
        <v>White</v>
      </c>
      <c r="E2812" s="32" t="str">
        <f>VLOOKUP(M2812,'Tables to Convert'!$H$3:$I$5,2,FALSE)</f>
        <v>Male</v>
      </c>
      <c r="F2812" s="32" t="str">
        <f>VLOOKUP(N2812,'Tables to Convert'!$K$3:$L$8,2,FALSE)</f>
        <v>Illinois</v>
      </c>
      <c r="G2812" s="40">
        <f t="shared" si="175"/>
        <v>50</v>
      </c>
      <c r="H2812" s="34">
        <f t="shared" si="176"/>
        <v>7</v>
      </c>
      <c r="I2812" s="12">
        <v>65</v>
      </c>
      <c r="J2812" s="12">
        <v>50</v>
      </c>
      <c r="K2812" s="12">
        <v>43</v>
      </c>
      <c r="L2812" s="12">
        <v>1</v>
      </c>
      <c r="M2812" s="12">
        <v>1</v>
      </c>
      <c r="N2812" s="12">
        <v>33</v>
      </c>
      <c r="O2812" s="12">
        <v>7</v>
      </c>
      <c r="P2812" s="26">
        <v>30000</v>
      </c>
      <c r="Q2812" s="28">
        <v>70233535</v>
      </c>
      <c r="R2812"/>
      <c r="S2812"/>
    </row>
    <row r="2813" spans="1:19">
      <c r="A2813" s="31">
        <f t="shared" si="173"/>
        <v>50</v>
      </c>
      <c r="B2813" s="32" t="str">
        <f>VLOOKUP(K2813,'Tables to Convert'!$B$4:$C$19,2,FALSE)</f>
        <v>Bachelors</v>
      </c>
      <c r="C2813" s="33">
        <f t="shared" si="174"/>
        <v>25000</v>
      </c>
      <c r="D2813" s="32" t="str">
        <f>VLOOKUP(L2813,'Tables to Convert'!$E$3:$F$7,2,FALSE)</f>
        <v>White</v>
      </c>
      <c r="E2813" s="32" t="str">
        <f>VLOOKUP(M2813,'Tables to Convert'!$H$3:$I$5,2,FALSE)</f>
        <v>Female</v>
      </c>
      <c r="F2813" s="32" t="str">
        <f>VLOOKUP(N2813,'Tables to Convert'!$K$3:$L$8,2,FALSE)</f>
        <v>Illinois</v>
      </c>
      <c r="G2813" s="40">
        <f t="shared" si="175"/>
        <v>50</v>
      </c>
      <c r="H2813" s="34">
        <f t="shared" si="176"/>
        <v>7</v>
      </c>
      <c r="I2813" s="12">
        <v>50</v>
      </c>
      <c r="J2813" s="12">
        <v>50</v>
      </c>
      <c r="K2813" s="12">
        <v>44</v>
      </c>
      <c r="L2813" s="12">
        <v>1</v>
      </c>
      <c r="M2813" s="12">
        <v>2</v>
      </c>
      <c r="N2813" s="12">
        <v>33</v>
      </c>
      <c r="O2813" s="12">
        <v>7</v>
      </c>
      <c r="P2813" s="26">
        <v>25000</v>
      </c>
      <c r="Q2813" s="28">
        <v>211772118</v>
      </c>
      <c r="R2813"/>
      <c r="S2813"/>
    </row>
    <row r="2814" spans="1:19">
      <c r="A2814" s="31">
        <f t="shared" si="173"/>
        <v>40</v>
      </c>
      <c r="B2814" s="32" t="str">
        <f>VLOOKUP(K2814,'Tables to Convert'!$B$4:$C$19,2,FALSE)</f>
        <v>Some College</v>
      </c>
      <c r="C2814" s="33">
        <f t="shared" si="174"/>
        <v>65000</v>
      </c>
      <c r="D2814" s="32" t="str">
        <f>VLOOKUP(L2814,'Tables to Convert'!$E$3:$F$7,2,FALSE)</f>
        <v>White</v>
      </c>
      <c r="E2814" s="32" t="str">
        <f>VLOOKUP(M2814,'Tables to Convert'!$H$3:$I$5,2,FALSE)</f>
        <v>Male</v>
      </c>
      <c r="F2814" s="32" t="str">
        <f>VLOOKUP(N2814,'Tables to Convert'!$K$3:$L$8,2,FALSE)</f>
        <v>Illinois</v>
      </c>
      <c r="G2814" s="40">
        <f t="shared" si="175"/>
        <v>45</v>
      </c>
      <c r="H2814" s="34">
        <f t="shared" si="176"/>
        <v>8</v>
      </c>
      <c r="I2814" s="12">
        <v>40</v>
      </c>
      <c r="J2814" s="12">
        <v>45</v>
      </c>
      <c r="K2814" s="12">
        <v>40</v>
      </c>
      <c r="L2814" s="12">
        <v>1</v>
      </c>
      <c r="M2814" s="12">
        <v>1</v>
      </c>
      <c r="N2814" s="12">
        <v>33</v>
      </c>
      <c r="O2814" s="12">
        <v>8</v>
      </c>
      <c r="P2814" s="26">
        <v>65000</v>
      </c>
      <c r="Q2814" s="28">
        <v>809506640</v>
      </c>
      <c r="R2814"/>
      <c r="S2814"/>
    </row>
    <row r="2815" spans="1:19">
      <c r="A2815" s="31">
        <f t="shared" si="173"/>
        <v>40</v>
      </c>
      <c r="B2815" s="32" t="str">
        <f>VLOOKUP(K2815,'Tables to Convert'!$B$4:$C$19,2,FALSE)</f>
        <v>High School Diploma</v>
      </c>
      <c r="C2815" s="33">
        <f t="shared" si="174"/>
        <v>48000</v>
      </c>
      <c r="D2815" s="32" t="str">
        <f>VLOOKUP(L2815,'Tables to Convert'!$E$3:$F$7,2,FALSE)</f>
        <v>White</v>
      </c>
      <c r="E2815" s="32" t="str">
        <f>VLOOKUP(M2815,'Tables to Convert'!$H$3:$I$5,2,FALSE)</f>
        <v>Male</v>
      </c>
      <c r="F2815" s="32" t="str">
        <f>VLOOKUP(N2815,'Tables to Convert'!$K$3:$L$8,2,FALSE)</f>
        <v>Illinois</v>
      </c>
      <c r="G2815" s="40">
        <f t="shared" si="175"/>
        <v>50</v>
      </c>
      <c r="H2815" s="34">
        <f t="shared" si="176"/>
        <v>6</v>
      </c>
      <c r="I2815" s="12">
        <v>40</v>
      </c>
      <c r="J2815" s="12">
        <v>50</v>
      </c>
      <c r="K2815" s="12">
        <v>39</v>
      </c>
      <c r="L2815" s="12">
        <v>1</v>
      </c>
      <c r="M2815" s="12">
        <v>1</v>
      </c>
      <c r="N2815" s="12">
        <v>33</v>
      </c>
      <c r="O2815" s="12">
        <v>6</v>
      </c>
      <c r="P2815" s="26">
        <v>48000</v>
      </c>
      <c r="Q2815" s="28">
        <v>968025988</v>
      </c>
      <c r="R2815"/>
      <c r="S2815"/>
    </row>
    <row r="2816" spans="1:19">
      <c r="A2816" s="31">
        <f t="shared" si="173"/>
        <v>42</v>
      </c>
      <c r="B2816" s="32" t="str">
        <f>VLOOKUP(K2816,'Tables to Convert'!$B$4:$C$19,2,FALSE)</f>
        <v>High School Diploma</v>
      </c>
      <c r="C2816" s="33">
        <f t="shared" si="174"/>
        <v>23000</v>
      </c>
      <c r="D2816" s="32" t="str">
        <f>VLOOKUP(L2816,'Tables to Convert'!$E$3:$F$7,2,FALSE)</f>
        <v>White</v>
      </c>
      <c r="E2816" s="32" t="str">
        <f>VLOOKUP(M2816,'Tables to Convert'!$H$3:$I$5,2,FALSE)</f>
        <v>Female</v>
      </c>
      <c r="F2816" s="32" t="str">
        <f>VLOOKUP(N2816,'Tables to Convert'!$K$3:$L$8,2,FALSE)</f>
        <v>Illinois</v>
      </c>
      <c r="G2816" s="40">
        <f t="shared" si="175"/>
        <v>49</v>
      </c>
      <c r="H2816" s="34">
        <f t="shared" si="176"/>
        <v>6</v>
      </c>
      <c r="I2816" s="12">
        <v>42</v>
      </c>
      <c r="J2816" s="12">
        <v>49</v>
      </c>
      <c r="K2816" s="12">
        <v>39</v>
      </c>
      <c r="L2816" s="12">
        <v>1</v>
      </c>
      <c r="M2816" s="12">
        <v>2</v>
      </c>
      <c r="N2816" s="12">
        <v>33</v>
      </c>
      <c r="O2816" s="12">
        <v>6</v>
      </c>
      <c r="P2816" s="26">
        <v>23000</v>
      </c>
      <c r="Q2816" s="28">
        <v>700284982</v>
      </c>
      <c r="R2816"/>
      <c r="S2816"/>
    </row>
    <row r="2817" spans="1:19">
      <c r="A2817" s="31">
        <f t="shared" si="173"/>
        <v>40</v>
      </c>
      <c r="B2817" s="32" t="str">
        <f>VLOOKUP(K2817,'Tables to Convert'!$B$4:$C$19,2,FALSE)</f>
        <v>Some College</v>
      </c>
      <c r="C2817" s="33">
        <f t="shared" si="174"/>
        <v>36000</v>
      </c>
      <c r="D2817" s="32" t="str">
        <f>VLOOKUP(L2817,'Tables to Convert'!$E$3:$F$7,2,FALSE)</f>
        <v>White</v>
      </c>
      <c r="E2817" s="32" t="str">
        <f>VLOOKUP(M2817,'Tables to Convert'!$H$3:$I$5,2,FALSE)</f>
        <v>Male</v>
      </c>
      <c r="F2817" s="32" t="str">
        <f>VLOOKUP(N2817,'Tables to Convert'!$K$3:$L$8,2,FALSE)</f>
        <v>Illinois</v>
      </c>
      <c r="G2817" s="40">
        <f t="shared" si="175"/>
        <v>25</v>
      </c>
      <c r="H2817" s="34">
        <f t="shared" si="176"/>
        <v>6</v>
      </c>
      <c r="I2817" s="12">
        <v>40</v>
      </c>
      <c r="J2817" s="12">
        <v>25</v>
      </c>
      <c r="K2817" s="12">
        <v>43</v>
      </c>
      <c r="L2817" s="12">
        <v>1</v>
      </c>
      <c r="M2817" s="12">
        <v>1</v>
      </c>
      <c r="N2817" s="12">
        <v>33</v>
      </c>
      <c r="O2817" s="12">
        <v>6</v>
      </c>
      <c r="P2817" s="26">
        <v>36000</v>
      </c>
      <c r="Q2817" s="28">
        <v>717876195</v>
      </c>
      <c r="R2817"/>
      <c r="S2817"/>
    </row>
    <row r="2818" spans="1:19">
      <c r="A2818" s="31">
        <f t="shared" si="173"/>
        <v>40</v>
      </c>
      <c r="B2818" s="32" t="str">
        <f>VLOOKUP(K2818,'Tables to Convert'!$B$4:$C$19,2,FALSE)</f>
        <v>High School Diploma</v>
      </c>
      <c r="C2818" s="33">
        <f t="shared" si="174"/>
        <v>24000</v>
      </c>
      <c r="D2818" s="32" t="str">
        <f>VLOOKUP(L2818,'Tables to Convert'!$E$3:$F$7,2,FALSE)</f>
        <v>White</v>
      </c>
      <c r="E2818" s="32" t="str">
        <f>VLOOKUP(M2818,'Tables to Convert'!$H$3:$I$5,2,FALSE)</f>
        <v>Male</v>
      </c>
      <c r="F2818" s="32" t="str">
        <f>VLOOKUP(N2818,'Tables to Convert'!$K$3:$L$8,2,FALSE)</f>
        <v>Illinois</v>
      </c>
      <c r="G2818" s="40">
        <f t="shared" si="175"/>
        <v>25</v>
      </c>
      <c r="H2818" s="34">
        <f t="shared" si="176"/>
        <v>3</v>
      </c>
      <c r="I2818" s="12">
        <v>40</v>
      </c>
      <c r="J2818" s="12">
        <v>25</v>
      </c>
      <c r="K2818" s="12">
        <v>39</v>
      </c>
      <c r="L2818" s="12">
        <v>1</v>
      </c>
      <c r="M2818" s="12">
        <v>1</v>
      </c>
      <c r="N2818" s="12">
        <v>33</v>
      </c>
      <c r="O2818" s="12">
        <v>3</v>
      </c>
      <c r="P2818" s="26">
        <v>24000</v>
      </c>
      <c r="Q2818" s="28">
        <v>724753999</v>
      </c>
      <c r="R2818"/>
      <c r="S2818"/>
    </row>
    <row r="2819" spans="1:19">
      <c r="A2819" s="31">
        <f t="shared" si="173"/>
        <v>40</v>
      </c>
      <c r="B2819" s="32" t="str">
        <f>VLOOKUP(K2819,'Tables to Convert'!$B$4:$C$19,2,FALSE)</f>
        <v>High School Diploma</v>
      </c>
      <c r="C2819" s="33">
        <f t="shared" si="174"/>
        <v>10000</v>
      </c>
      <c r="D2819" s="32" t="str">
        <f>VLOOKUP(L2819,'Tables to Convert'!$E$3:$F$7,2,FALSE)</f>
        <v>White</v>
      </c>
      <c r="E2819" s="32" t="str">
        <f>VLOOKUP(M2819,'Tables to Convert'!$H$3:$I$5,2,FALSE)</f>
        <v>Male</v>
      </c>
      <c r="F2819" s="32" t="str">
        <f>VLOOKUP(N2819,'Tables to Convert'!$K$3:$L$8,2,FALSE)</f>
        <v>Illinois</v>
      </c>
      <c r="G2819" s="40">
        <f t="shared" si="175"/>
        <v>24</v>
      </c>
      <c r="H2819" s="34">
        <f t="shared" si="176"/>
        <v>3</v>
      </c>
      <c r="I2819" s="12">
        <v>40</v>
      </c>
      <c r="J2819" s="12">
        <v>24</v>
      </c>
      <c r="K2819" s="12">
        <v>39</v>
      </c>
      <c r="L2819" s="12">
        <v>1</v>
      </c>
      <c r="M2819" s="12">
        <v>1</v>
      </c>
      <c r="N2819" s="12">
        <v>33</v>
      </c>
      <c r="O2819" s="12">
        <v>3</v>
      </c>
      <c r="P2819" s="26">
        <v>10000</v>
      </c>
      <c r="Q2819" s="28">
        <v>904153837</v>
      </c>
      <c r="R2819"/>
      <c r="S2819"/>
    </row>
    <row r="2820" spans="1:19">
      <c r="A2820" s="31">
        <f t="shared" si="173"/>
        <v>40</v>
      </c>
      <c r="B2820" s="32" t="str">
        <f>VLOOKUP(K2820,'Tables to Convert'!$B$4:$C$19,2,FALSE)</f>
        <v>High School Diploma</v>
      </c>
      <c r="C2820" s="33">
        <f t="shared" si="174"/>
        <v>11000</v>
      </c>
      <c r="D2820" s="32" t="str">
        <f>VLOOKUP(L2820,'Tables to Convert'!$E$3:$F$7,2,FALSE)</f>
        <v>White</v>
      </c>
      <c r="E2820" s="32" t="str">
        <f>VLOOKUP(M2820,'Tables to Convert'!$H$3:$I$5,2,FALSE)</f>
        <v>Male</v>
      </c>
      <c r="F2820" s="32" t="str">
        <f>VLOOKUP(N2820,'Tables to Convert'!$K$3:$L$8,2,FALSE)</f>
        <v>Illinois</v>
      </c>
      <c r="G2820" s="40">
        <f t="shared" si="175"/>
        <v>20</v>
      </c>
      <c r="H2820" s="34">
        <f t="shared" si="176"/>
        <v>2</v>
      </c>
      <c r="I2820" s="12">
        <v>40</v>
      </c>
      <c r="J2820" s="12">
        <v>20</v>
      </c>
      <c r="K2820" s="12">
        <v>39</v>
      </c>
      <c r="L2820" s="12">
        <v>1</v>
      </c>
      <c r="M2820" s="12">
        <v>1</v>
      </c>
      <c r="N2820" s="12">
        <v>33</v>
      </c>
      <c r="O2820" s="12">
        <v>2</v>
      </c>
      <c r="P2820" s="26">
        <v>11000</v>
      </c>
      <c r="Q2820" s="28">
        <v>903023108</v>
      </c>
      <c r="R2820"/>
      <c r="S2820"/>
    </row>
    <row r="2821" spans="1:19">
      <c r="A2821" s="31">
        <f t="shared" si="173"/>
        <v>45</v>
      </c>
      <c r="B2821" s="32" t="str">
        <f>VLOOKUP(K2821,'Tables to Convert'!$B$4:$C$19,2,FALSE)</f>
        <v>High School Diploma</v>
      </c>
      <c r="C2821" s="33">
        <f t="shared" si="174"/>
        <v>9193</v>
      </c>
      <c r="D2821" s="32" t="str">
        <f>VLOOKUP(L2821,'Tables to Convert'!$E$3:$F$7,2,FALSE)</f>
        <v>Black</v>
      </c>
      <c r="E2821" s="32" t="str">
        <f>VLOOKUP(M2821,'Tables to Convert'!$H$3:$I$5,2,FALSE)</f>
        <v>Female</v>
      </c>
      <c r="F2821" s="32" t="str">
        <f>VLOOKUP(N2821,'Tables to Convert'!$K$3:$L$8,2,FALSE)</f>
        <v>Illinois</v>
      </c>
      <c r="G2821" s="40">
        <f t="shared" si="175"/>
        <v>49</v>
      </c>
      <c r="H2821" s="34">
        <f t="shared" si="176"/>
        <v>3</v>
      </c>
      <c r="I2821" s="12">
        <v>45</v>
      </c>
      <c r="J2821" s="12">
        <v>49</v>
      </c>
      <c r="K2821" s="12">
        <v>39</v>
      </c>
      <c r="L2821" s="12">
        <v>2</v>
      </c>
      <c r="M2821" s="12">
        <v>2</v>
      </c>
      <c r="N2821" s="12">
        <v>33</v>
      </c>
      <c r="O2821" s="12">
        <v>3</v>
      </c>
      <c r="P2821" s="26">
        <v>9193</v>
      </c>
      <c r="Q2821" s="28">
        <v>997374624</v>
      </c>
      <c r="R2821"/>
      <c r="S2821"/>
    </row>
    <row r="2822" spans="1:19">
      <c r="A2822" s="31">
        <f t="shared" ref="A2822:A2885" si="177">I2822</f>
        <v>48</v>
      </c>
      <c r="B2822" s="32" t="str">
        <f>VLOOKUP(K2822,'Tables to Convert'!$B$4:$C$19,2,FALSE)</f>
        <v>High School Diploma</v>
      </c>
      <c r="C2822" s="33">
        <f t="shared" ref="C2822:C2885" si="178">P2822</f>
        <v>12000</v>
      </c>
      <c r="D2822" s="32" t="str">
        <f>VLOOKUP(L2822,'Tables to Convert'!$E$3:$F$7,2,FALSE)</f>
        <v>Black</v>
      </c>
      <c r="E2822" s="32" t="str">
        <f>VLOOKUP(M2822,'Tables to Convert'!$H$3:$I$5,2,FALSE)</f>
        <v>Male</v>
      </c>
      <c r="F2822" s="32" t="str">
        <f>VLOOKUP(N2822,'Tables to Convert'!$K$3:$L$8,2,FALSE)</f>
        <v>Illinois</v>
      </c>
      <c r="G2822" s="40">
        <f t="shared" ref="G2822:G2885" si="179">J2822</f>
        <v>21</v>
      </c>
      <c r="H2822" s="34">
        <f t="shared" ref="H2822:H2885" si="180">O2822</f>
        <v>3</v>
      </c>
      <c r="I2822" s="12">
        <v>48</v>
      </c>
      <c r="J2822" s="12">
        <v>21</v>
      </c>
      <c r="K2822" s="12">
        <v>39</v>
      </c>
      <c r="L2822" s="12">
        <v>2</v>
      </c>
      <c r="M2822" s="12">
        <v>1</v>
      </c>
      <c r="N2822" s="12">
        <v>33</v>
      </c>
      <c r="O2822" s="12">
        <v>3</v>
      </c>
      <c r="P2822" s="26">
        <v>12000</v>
      </c>
      <c r="Q2822" s="28">
        <v>114161748</v>
      </c>
      <c r="R2822"/>
      <c r="S2822"/>
    </row>
    <row r="2823" spans="1:19">
      <c r="A2823" s="31">
        <f t="shared" si="177"/>
        <v>0</v>
      </c>
      <c r="B2823" s="32" t="str">
        <f>VLOOKUP(K2823,'Tables to Convert'!$B$4:$C$19,2,FALSE)</f>
        <v>High School Diploma</v>
      </c>
      <c r="C2823" s="33">
        <f t="shared" si="178"/>
        <v>32600</v>
      </c>
      <c r="D2823" s="32" t="str">
        <f>VLOOKUP(L2823,'Tables to Convert'!$E$3:$F$7,2,FALSE)</f>
        <v>White</v>
      </c>
      <c r="E2823" s="32" t="str">
        <f>VLOOKUP(M2823,'Tables to Convert'!$H$3:$I$5,2,FALSE)</f>
        <v>Male</v>
      </c>
      <c r="F2823" s="32" t="str">
        <f>VLOOKUP(N2823,'Tables to Convert'!$K$3:$L$8,2,FALSE)</f>
        <v>Illinois</v>
      </c>
      <c r="G2823" s="40">
        <f t="shared" si="179"/>
        <v>30</v>
      </c>
      <c r="H2823" s="34">
        <f t="shared" si="180"/>
        <v>5</v>
      </c>
      <c r="I2823" s="12">
        <v>0</v>
      </c>
      <c r="J2823" s="12">
        <v>30</v>
      </c>
      <c r="K2823" s="12">
        <v>39</v>
      </c>
      <c r="L2823" s="12">
        <v>1</v>
      </c>
      <c r="M2823" s="12">
        <v>1</v>
      </c>
      <c r="N2823" s="12">
        <v>33</v>
      </c>
      <c r="O2823" s="12">
        <v>5</v>
      </c>
      <c r="P2823" s="26">
        <v>32600</v>
      </c>
      <c r="Q2823" s="28">
        <v>522642734</v>
      </c>
      <c r="R2823"/>
      <c r="S2823"/>
    </row>
    <row r="2824" spans="1:19">
      <c r="A2824" s="31">
        <f t="shared" si="177"/>
        <v>50</v>
      </c>
      <c r="B2824" s="32" t="str">
        <f>VLOOKUP(K2824,'Tables to Convert'!$B$4:$C$19,2,FALSE)</f>
        <v>Some College</v>
      </c>
      <c r="C2824" s="33">
        <f t="shared" si="178"/>
        <v>48000</v>
      </c>
      <c r="D2824" s="32" t="str">
        <f>VLOOKUP(L2824,'Tables to Convert'!$E$3:$F$7,2,FALSE)</f>
        <v>White</v>
      </c>
      <c r="E2824" s="32" t="str">
        <f>VLOOKUP(M2824,'Tables to Convert'!$H$3:$I$5,2,FALSE)</f>
        <v>Male</v>
      </c>
      <c r="F2824" s="32" t="str">
        <f>VLOOKUP(N2824,'Tables to Convert'!$K$3:$L$8,2,FALSE)</f>
        <v>Illinois</v>
      </c>
      <c r="G2824" s="40">
        <f t="shared" si="179"/>
        <v>32</v>
      </c>
      <c r="H2824" s="34">
        <f t="shared" si="180"/>
        <v>5</v>
      </c>
      <c r="I2824" s="12">
        <v>50</v>
      </c>
      <c r="J2824" s="12">
        <v>32</v>
      </c>
      <c r="K2824" s="12">
        <v>43</v>
      </c>
      <c r="L2824" s="12">
        <v>1</v>
      </c>
      <c r="M2824" s="12">
        <v>1</v>
      </c>
      <c r="N2824" s="12">
        <v>33</v>
      </c>
      <c r="O2824" s="12">
        <v>5</v>
      </c>
      <c r="P2824" s="26">
        <v>48000</v>
      </c>
      <c r="Q2824" s="28">
        <v>887223728</v>
      </c>
      <c r="R2824"/>
      <c r="S2824"/>
    </row>
    <row r="2825" spans="1:19">
      <c r="A2825" s="31">
        <f t="shared" si="177"/>
        <v>40</v>
      </c>
      <c r="B2825" s="32" t="str">
        <f>VLOOKUP(K2825,'Tables to Convert'!$B$4:$C$19,2,FALSE)</f>
        <v>Some College</v>
      </c>
      <c r="C2825" s="33">
        <f t="shared" si="178"/>
        <v>20000</v>
      </c>
      <c r="D2825" s="32" t="str">
        <f>VLOOKUP(L2825,'Tables to Convert'!$E$3:$F$7,2,FALSE)</f>
        <v>White</v>
      </c>
      <c r="E2825" s="32" t="str">
        <f>VLOOKUP(M2825,'Tables to Convert'!$H$3:$I$5,2,FALSE)</f>
        <v>Female</v>
      </c>
      <c r="F2825" s="32" t="str">
        <f>VLOOKUP(N2825,'Tables to Convert'!$K$3:$L$8,2,FALSE)</f>
        <v>Illinois</v>
      </c>
      <c r="G2825" s="40">
        <f t="shared" si="179"/>
        <v>36</v>
      </c>
      <c r="H2825" s="34">
        <f t="shared" si="180"/>
        <v>5</v>
      </c>
      <c r="I2825" s="12">
        <v>40</v>
      </c>
      <c r="J2825" s="12">
        <v>36</v>
      </c>
      <c r="K2825" s="12">
        <v>40</v>
      </c>
      <c r="L2825" s="12">
        <v>1</v>
      </c>
      <c r="M2825" s="12">
        <v>2</v>
      </c>
      <c r="N2825" s="12">
        <v>33</v>
      </c>
      <c r="O2825" s="12">
        <v>5</v>
      </c>
      <c r="P2825" s="26">
        <v>20000</v>
      </c>
      <c r="Q2825" s="28">
        <v>758747193</v>
      </c>
      <c r="R2825"/>
      <c r="S2825"/>
    </row>
    <row r="2826" spans="1:19">
      <c r="A2826" s="31">
        <f t="shared" si="177"/>
        <v>55</v>
      </c>
      <c r="B2826" s="32" t="str">
        <f>VLOOKUP(K2826,'Tables to Convert'!$B$4:$C$19,2,FALSE)</f>
        <v>Some College</v>
      </c>
      <c r="C2826" s="33">
        <f t="shared" si="178"/>
        <v>62000</v>
      </c>
      <c r="D2826" s="32" t="str">
        <f>VLOOKUP(L2826,'Tables to Convert'!$E$3:$F$7,2,FALSE)</f>
        <v>White</v>
      </c>
      <c r="E2826" s="32" t="str">
        <f>VLOOKUP(M2826,'Tables to Convert'!$H$3:$I$5,2,FALSE)</f>
        <v>Male</v>
      </c>
      <c r="F2826" s="32" t="str">
        <f>VLOOKUP(N2826,'Tables to Convert'!$K$3:$L$8,2,FALSE)</f>
        <v>Illinois</v>
      </c>
      <c r="G2826" s="40">
        <f t="shared" si="179"/>
        <v>27</v>
      </c>
      <c r="H2826" s="34">
        <f t="shared" si="180"/>
        <v>4</v>
      </c>
      <c r="I2826" s="12">
        <v>55</v>
      </c>
      <c r="J2826" s="12">
        <v>27</v>
      </c>
      <c r="K2826" s="12">
        <v>43</v>
      </c>
      <c r="L2826" s="12">
        <v>1</v>
      </c>
      <c r="M2826" s="12">
        <v>1</v>
      </c>
      <c r="N2826" s="12">
        <v>33</v>
      </c>
      <c r="O2826" s="12">
        <v>4</v>
      </c>
      <c r="P2826" s="26">
        <v>62000</v>
      </c>
      <c r="Q2826" s="28">
        <v>29833844</v>
      </c>
      <c r="R2826"/>
      <c r="S2826"/>
    </row>
    <row r="2827" spans="1:19">
      <c r="A2827" s="31">
        <f t="shared" si="177"/>
        <v>45</v>
      </c>
      <c r="B2827" s="32" t="str">
        <f>VLOOKUP(K2827,'Tables to Convert'!$B$4:$C$19,2,FALSE)</f>
        <v>High School Diploma</v>
      </c>
      <c r="C2827" s="33">
        <f t="shared" si="178"/>
        <v>30000</v>
      </c>
      <c r="D2827" s="32" t="str">
        <f>VLOOKUP(L2827,'Tables to Convert'!$E$3:$F$7,2,FALSE)</f>
        <v>White</v>
      </c>
      <c r="E2827" s="32" t="str">
        <f>VLOOKUP(M2827,'Tables to Convert'!$H$3:$I$5,2,FALSE)</f>
        <v>Male</v>
      </c>
      <c r="F2827" s="32" t="str">
        <f>VLOOKUP(N2827,'Tables to Convert'!$K$3:$L$8,2,FALSE)</f>
        <v>Illinois</v>
      </c>
      <c r="G2827" s="40">
        <f t="shared" si="179"/>
        <v>35</v>
      </c>
      <c r="H2827" s="34">
        <f t="shared" si="180"/>
        <v>4</v>
      </c>
      <c r="I2827" s="12">
        <v>45</v>
      </c>
      <c r="J2827" s="12">
        <v>35</v>
      </c>
      <c r="K2827" s="12">
        <v>39</v>
      </c>
      <c r="L2827" s="12">
        <v>1</v>
      </c>
      <c r="M2827" s="12">
        <v>1</v>
      </c>
      <c r="N2827" s="12">
        <v>33</v>
      </c>
      <c r="O2827" s="12">
        <v>4</v>
      </c>
      <c r="P2827" s="26">
        <v>30000</v>
      </c>
      <c r="Q2827" s="28">
        <v>361617794</v>
      </c>
      <c r="R2827"/>
      <c r="S2827"/>
    </row>
    <row r="2828" spans="1:19">
      <c r="A2828" s="31">
        <f t="shared" si="177"/>
        <v>45</v>
      </c>
      <c r="B2828" s="32" t="str">
        <f>VLOOKUP(K2828,'Tables to Convert'!$B$4:$C$19,2,FALSE)</f>
        <v>Some College</v>
      </c>
      <c r="C2828" s="33">
        <f t="shared" si="178"/>
        <v>32500</v>
      </c>
      <c r="D2828" s="32" t="str">
        <f>VLOOKUP(L2828,'Tables to Convert'!$E$3:$F$7,2,FALSE)</f>
        <v>White</v>
      </c>
      <c r="E2828" s="32" t="str">
        <f>VLOOKUP(M2828,'Tables to Convert'!$H$3:$I$5,2,FALSE)</f>
        <v>Female</v>
      </c>
      <c r="F2828" s="32" t="str">
        <f>VLOOKUP(N2828,'Tables to Convert'!$K$3:$L$8,2,FALSE)</f>
        <v>Illinois</v>
      </c>
      <c r="G2828" s="40">
        <f t="shared" si="179"/>
        <v>32</v>
      </c>
      <c r="H2828" s="34">
        <f t="shared" si="180"/>
        <v>8</v>
      </c>
      <c r="I2828" s="12">
        <v>45</v>
      </c>
      <c r="J2828" s="12">
        <v>32</v>
      </c>
      <c r="K2828" s="12">
        <v>43</v>
      </c>
      <c r="L2828" s="12">
        <v>1</v>
      </c>
      <c r="M2828" s="12">
        <v>2</v>
      </c>
      <c r="N2828" s="12">
        <v>33</v>
      </c>
      <c r="O2828" s="12">
        <v>8</v>
      </c>
      <c r="P2828" s="26">
        <v>32500</v>
      </c>
      <c r="Q2828" s="28">
        <v>81474991</v>
      </c>
      <c r="R2828"/>
      <c r="S2828"/>
    </row>
    <row r="2829" spans="1:19">
      <c r="A2829" s="31">
        <f t="shared" si="177"/>
        <v>40</v>
      </c>
      <c r="B2829" s="32" t="str">
        <f>VLOOKUP(K2829,'Tables to Convert'!$B$4:$C$19,2,FALSE)</f>
        <v>Some College</v>
      </c>
      <c r="C2829" s="33">
        <f t="shared" si="178"/>
        <v>48000</v>
      </c>
      <c r="D2829" s="32" t="str">
        <f>VLOOKUP(L2829,'Tables to Convert'!$E$3:$F$7,2,FALSE)</f>
        <v>White</v>
      </c>
      <c r="E2829" s="32" t="str">
        <f>VLOOKUP(M2829,'Tables to Convert'!$H$3:$I$5,2,FALSE)</f>
        <v>Male</v>
      </c>
      <c r="F2829" s="32" t="str">
        <f>VLOOKUP(N2829,'Tables to Convert'!$K$3:$L$8,2,FALSE)</f>
        <v>Illinois</v>
      </c>
      <c r="G2829" s="40">
        <f t="shared" si="179"/>
        <v>49</v>
      </c>
      <c r="H2829" s="34">
        <f t="shared" si="180"/>
        <v>2</v>
      </c>
      <c r="I2829" s="12">
        <v>40</v>
      </c>
      <c r="J2829" s="12">
        <v>49</v>
      </c>
      <c r="K2829" s="12">
        <v>43</v>
      </c>
      <c r="L2829" s="12">
        <v>1</v>
      </c>
      <c r="M2829" s="12">
        <v>1</v>
      </c>
      <c r="N2829" s="12">
        <v>33</v>
      </c>
      <c r="O2829" s="12">
        <v>2</v>
      </c>
      <c r="P2829" s="26">
        <v>48000</v>
      </c>
      <c r="Q2829" s="28">
        <v>610236664</v>
      </c>
      <c r="R2829"/>
      <c r="S2829"/>
    </row>
    <row r="2830" spans="1:19">
      <c r="A2830" s="31">
        <f t="shared" si="177"/>
        <v>40</v>
      </c>
      <c r="B2830" s="32" t="str">
        <f>VLOOKUP(K2830,'Tables to Convert'!$B$4:$C$19,2,FALSE)</f>
        <v>High School Diploma</v>
      </c>
      <c r="C2830" s="33">
        <f t="shared" si="178"/>
        <v>37000</v>
      </c>
      <c r="D2830" s="32" t="str">
        <f>VLOOKUP(L2830,'Tables to Convert'!$E$3:$F$7,2,FALSE)</f>
        <v>White</v>
      </c>
      <c r="E2830" s="32" t="str">
        <f>VLOOKUP(M2830,'Tables to Convert'!$H$3:$I$5,2,FALSE)</f>
        <v>Female</v>
      </c>
      <c r="F2830" s="32" t="str">
        <f>VLOOKUP(N2830,'Tables to Convert'!$K$3:$L$8,2,FALSE)</f>
        <v>Illinois</v>
      </c>
      <c r="G2830" s="40">
        <f t="shared" si="179"/>
        <v>37</v>
      </c>
      <c r="H2830" s="34">
        <f t="shared" si="180"/>
        <v>2</v>
      </c>
      <c r="I2830" s="12">
        <v>40</v>
      </c>
      <c r="J2830" s="12">
        <v>37</v>
      </c>
      <c r="K2830" s="12">
        <v>39</v>
      </c>
      <c r="L2830" s="12">
        <v>1</v>
      </c>
      <c r="M2830" s="12">
        <v>2</v>
      </c>
      <c r="N2830" s="12">
        <v>33</v>
      </c>
      <c r="O2830" s="12">
        <v>2</v>
      </c>
      <c r="P2830" s="26">
        <v>37000</v>
      </c>
      <c r="Q2830" s="28">
        <v>186406959</v>
      </c>
      <c r="R2830"/>
      <c r="S2830"/>
    </row>
    <row r="2831" spans="1:19">
      <c r="A2831" s="31">
        <f t="shared" si="177"/>
        <v>0</v>
      </c>
      <c r="B2831" s="32" t="str">
        <f>VLOOKUP(K2831,'Tables to Convert'!$B$4:$C$19,2,FALSE)</f>
        <v>Some College</v>
      </c>
      <c r="C2831" s="33">
        <f t="shared" si="178"/>
        <v>25000</v>
      </c>
      <c r="D2831" s="32" t="str">
        <f>VLOOKUP(L2831,'Tables to Convert'!$E$3:$F$7,2,FALSE)</f>
        <v>Black</v>
      </c>
      <c r="E2831" s="32" t="str">
        <f>VLOOKUP(M2831,'Tables to Convert'!$H$3:$I$5,2,FALSE)</f>
        <v>Male</v>
      </c>
      <c r="F2831" s="32" t="str">
        <f>VLOOKUP(N2831,'Tables to Convert'!$K$3:$L$8,2,FALSE)</f>
        <v>Illinois</v>
      </c>
      <c r="G2831" s="40">
        <f t="shared" si="179"/>
        <v>35</v>
      </c>
      <c r="H2831" s="34">
        <f t="shared" si="180"/>
        <v>1</v>
      </c>
      <c r="I2831" s="12">
        <v>0</v>
      </c>
      <c r="J2831" s="12">
        <v>35</v>
      </c>
      <c r="K2831" s="12">
        <v>43</v>
      </c>
      <c r="L2831" s="12">
        <v>2</v>
      </c>
      <c r="M2831" s="12">
        <v>1</v>
      </c>
      <c r="N2831" s="12">
        <v>33</v>
      </c>
      <c r="O2831" s="12">
        <v>1</v>
      </c>
      <c r="P2831" s="26">
        <v>25000</v>
      </c>
      <c r="Q2831" s="28">
        <v>144505462</v>
      </c>
      <c r="R2831"/>
      <c r="S2831"/>
    </row>
    <row r="2832" spans="1:19">
      <c r="A2832" s="31">
        <f t="shared" si="177"/>
        <v>40</v>
      </c>
      <c r="B2832" s="32" t="str">
        <f>VLOOKUP(K2832,'Tables to Convert'!$B$4:$C$19,2,FALSE)</f>
        <v>High School Diploma</v>
      </c>
      <c r="C2832" s="33">
        <f t="shared" si="178"/>
        <v>65000</v>
      </c>
      <c r="D2832" s="32" t="str">
        <f>VLOOKUP(L2832,'Tables to Convert'!$E$3:$F$7,2,FALSE)</f>
        <v>Black</v>
      </c>
      <c r="E2832" s="32" t="str">
        <f>VLOOKUP(M2832,'Tables to Convert'!$H$3:$I$5,2,FALSE)</f>
        <v>Male</v>
      </c>
      <c r="F2832" s="32" t="str">
        <f>VLOOKUP(N2832,'Tables to Convert'!$K$3:$L$8,2,FALSE)</f>
        <v>Illinois</v>
      </c>
      <c r="G2832" s="40">
        <f t="shared" si="179"/>
        <v>51</v>
      </c>
      <c r="H2832" s="34">
        <f t="shared" si="180"/>
        <v>8</v>
      </c>
      <c r="I2832" s="12">
        <v>40</v>
      </c>
      <c r="J2832" s="12">
        <v>51</v>
      </c>
      <c r="K2832" s="12">
        <v>39</v>
      </c>
      <c r="L2832" s="12">
        <v>2</v>
      </c>
      <c r="M2832" s="12">
        <v>1</v>
      </c>
      <c r="N2832" s="12">
        <v>33</v>
      </c>
      <c r="O2832" s="12">
        <v>8</v>
      </c>
      <c r="P2832" s="26">
        <v>65000</v>
      </c>
      <c r="Q2832" s="28">
        <v>236041257</v>
      </c>
      <c r="R2832"/>
      <c r="S2832"/>
    </row>
    <row r="2833" spans="1:19">
      <c r="A2833" s="31">
        <f t="shared" si="177"/>
        <v>40</v>
      </c>
      <c r="B2833" s="32" t="str">
        <f>VLOOKUP(K2833,'Tables to Convert'!$B$4:$C$19,2,FALSE)</f>
        <v>High School Diploma</v>
      </c>
      <c r="C2833" s="33">
        <f t="shared" si="178"/>
        <v>60000</v>
      </c>
      <c r="D2833" s="32" t="str">
        <f>VLOOKUP(L2833,'Tables to Convert'!$E$3:$F$7,2,FALSE)</f>
        <v>Black</v>
      </c>
      <c r="E2833" s="32" t="str">
        <f>VLOOKUP(M2833,'Tables to Convert'!$H$3:$I$5,2,FALSE)</f>
        <v>Female</v>
      </c>
      <c r="F2833" s="32" t="str">
        <f>VLOOKUP(N2833,'Tables to Convert'!$K$3:$L$8,2,FALSE)</f>
        <v>Illinois</v>
      </c>
      <c r="G2833" s="40">
        <f t="shared" si="179"/>
        <v>45</v>
      </c>
      <c r="H2833" s="34">
        <f t="shared" si="180"/>
        <v>8</v>
      </c>
      <c r="I2833" s="12">
        <v>40</v>
      </c>
      <c r="J2833" s="12">
        <v>45</v>
      </c>
      <c r="K2833" s="12">
        <v>39</v>
      </c>
      <c r="L2833" s="12">
        <v>2</v>
      </c>
      <c r="M2833" s="12">
        <v>2</v>
      </c>
      <c r="N2833" s="12">
        <v>33</v>
      </c>
      <c r="O2833" s="12">
        <v>8</v>
      </c>
      <c r="P2833" s="26">
        <v>60000</v>
      </c>
      <c r="Q2833" s="28">
        <v>606690917</v>
      </c>
      <c r="R2833"/>
      <c r="S2833"/>
    </row>
    <row r="2834" spans="1:19">
      <c r="A2834" s="31">
        <f t="shared" si="177"/>
        <v>40</v>
      </c>
      <c r="B2834" s="32" t="str">
        <f>VLOOKUP(K2834,'Tables to Convert'!$B$4:$C$19,2,FALSE)</f>
        <v>High School Diploma</v>
      </c>
      <c r="C2834" s="33">
        <f t="shared" si="178"/>
        <v>50000</v>
      </c>
      <c r="D2834" s="32" t="str">
        <f>VLOOKUP(L2834,'Tables to Convert'!$E$3:$F$7,2,FALSE)</f>
        <v>White</v>
      </c>
      <c r="E2834" s="32" t="str">
        <f>VLOOKUP(M2834,'Tables to Convert'!$H$3:$I$5,2,FALSE)</f>
        <v>Male</v>
      </c>
      <c r="F2834" s="32" t="str">
        <f>VLOOKUP(N2834,'Tables to Convert'!$K$3:$L$8,2,FALSE)</f>
        <v>Illinois</v>
      </c>
      <c r="G2834" s="40">
        <f t="shared" si="179"/>
        <v>53</v>
      </c>
      <c r="H2834" s="34">
        <f t="shared" si="180"/>
        <v>8</v>
      </c>
      <c r="I2834" s="12">
        <v>40</v>
      </c>
      <c r="J2834" s="12">
        <v>53</v>
      </c>
      <c r="K2834" s="12">
        <v>39</v>
      </c>
      <c r="L2834" s="12">
        <v>1</v>
      </c>
      <c r="M2834" s="12">
        <v>1</v>
      </c>
      <c r="N2834" s="12">
        <v>33</v>
      </c>
      <c r="O2834" s="12">
        <v>8</v>
      </c>
      <c r="P2834" s="26">
        <v>50000</v>
      </c>
      <c r="Q2834" s="28">
        <v>326003549</v>
      </c>
      <c r="R2834"/>
      <c r="S2834"/>
    </row>
    <row r="2835" spans="1:19">
      <c r="A2835" s="31">
        <f t="shared" si="177"/>
        <v>40</v>
      </c>
      <c r="B2835" s="32" t="str">
        <f>VLOOKUP(K2835,'Tables to Convert'!$B$4:$C$19,2,FALSE)</f>
        <v>Some College</v>
      </c>
      <c r="C2835" s="33">
        <f t="shared" si="178"/>
        <v>13600</v>
      </c>
      <c r="D2835" s="32" t="str">
        <f>VLOOKUP(L2835,'Tables to Convert'!$E$3:$F$7,2,FALSE)</f>
        <v>White</v>
      </c>
      <c r="E2835" s="32" t="str">
        <f>VLOOKUP(M2835,'Tables to Convert'!$H$3:$I$5,2,FALSE)</f>
        <v>Male</v>
      </c>
      <c r="F2835" s="32" t="str">
        <f>VLOOKUP(N2835,'Tables to Convert'!$K$3:$L$8,2,FALSE)</f>
        <v>Illinois</v>
      </c>
      <c r="G2835" s="40">
        <f t="shared" si="179"/>
        <v>23</v>
      </c>
      <c r="H2835" s="34">
        <f t="shared" si="180"/>
        <v>5</v>
      </c>
      <c r="I2835" s="12">
        <v>40</v>
      </c>
      <c r="J2835" s="12">
        <v>23</v>
      </c>
      <c r="K2835" s="12">
        <v>43</v>
      </c>
      <c r="L2835" s="12">
        <v>1</v>
      </c>
      <c r="M2835" s="12">
        <v>1</v>
      </c>
      <c r="N2835" s="12">
        <v>33</v>
      </c>
      <c r="O2835" s="12">
        <v>5</v>
      </c>
      <c r="P2835" s="26">
        <v>13600</v>
      </c>
      <c r="Q2835" s="28">
        <v>175910167</v>
      </c>
      <c r="R2835"/>
      <c r="S2835"/>
    </row>
    <row r="2836" spans="1:19">
      <c r="A2836" s="31">
        <f t="shared" si="177"/>
        <v>35</v>
      </c>
      <c r="B2836" s="32" t="str">
        <f>VLOOKUP(K2836,'Tables to Convert'!$B$4:$C$19,2,FALSE)</f>
        <v>Some College</v>
      </c>
      <c r="C2836" s="33">
        <f t="shared" si="178"/>
        <v>4000</v>
      </c>
      <c r="D2836" s="32" t="str">
        <f>VLOOKUP(L2836,'Tables to Convert'!$E$3:$F$7,2,FALSE)</f>
        <v>White</v>
      </c>
      <c r="E2836" s="32" t="str">
        <f>VLOOKUP(M2836,'Tables to Convert'!$H$3:$I$5,2,FALSE)</f>
        <v>Female</v>
      </c>
      <c r="F2836" s="32" t="str">
        <f>VLOOKUP(N2836,'Tables to Convert'!$K$3:$L$8,2,FALSE)</f>
        <v>Illinois</v>
      </c>
      <c r="G2836" s="40">
        <f t="shared" si="179"/>
        <v>22</v>
      </c>
      <c r="H2836" s="34">
        <f t="shared" si="180"/>
        <v>4</v>
      </c>
      <c r="I2836" s="12">
        <v>35</v>
      </c>
      <c r="J2836" s="12">
        <v>22</v>
      </c>
      <c r="K2836" s="12">
        <v>40</v>
      </c>
      <c r="L2836" s="12">
        <v>1</v>
      </c>
      <c r="M2836" s="12">
        <v>2</v>
      </c>
      <c r="N2836" s="12">
        <v>33</v>
      </c>
      <c r="O2836" s="12">
        <v>4</v>
      </c>
      <c r="P2836" s="26">
        <v>4000</v>
      </c>
      <c r="Q2836" s="28">
        <v>316983999</v>
      </c>
      <c r="R2836"/>
      <c r="S2836"/>
    </row>
    <row r="2837" spans="1:19">
      <c r="A2837" s="31">
        <f t="shared" si="177"/>
        <v>45</v>
      </c>
      <c r="B2837" s="32" t="str">
        <f>VLOOKUP(K2837,'Tables to Convert'!$B$4:$C$19,2,FALSE)</f>
        <v>High School Diploma</v>
      </c>
      <c r="C2837" s="33">
        <f t="shared" si="178"/>
        <v>31072</v>
      </c>
      <c r="D2837" s="32" t="str">
        <f>VLOOKUP(L2837,'Tables to Convert'!$E$3:$F$7,2,FALSE)</f>
        <v>White</v>
      </c>
      <c r="E2837" s="32" t="str">
        <f>VLOOKUP(M2837,'Tables to Convert'!$H$3:$I$5,2,FALSE)</f>
        <v>Male</v>
      </c>
      <c r="F2837" s="32" t="str">
        <f>VLOOKUP(N2837,'Tables to Convert'!$K$3:$L$8,2,FALSE)</f>
        <v>Illinois</v>
      </c>
      <c r="G2837" s="40">
        <f t="shared" si="179"/>
        <v>46</v>
      </c>
      <c r="H2837" s="34">
        <f t="shared" si="180"/>
        <v>8</v>
      </c>
      <c r="I2837" s="12">
        <v>45</v>
      </c>
      <c r="J2837" s="12">
        <v>46</v>
      </c>
      <c r="K2837" s="12">
        <v>39</v>
      </c>
      <c r="L2837" s="12">
        <v>1</v>
      </c>
      <c r="M2837" s="12">
        <v>1</v>
      </c>
      <c r="N2837" s="12">
        <v>33</v>
      </c>
      <c r="O2837" s="12">
        <v>8</v>
      </c>
      <c r="P2837" s="26">
        <v>31072</v>
      </c>
      <c r="Q2837" s="28">
        <v>877101115</v>
      </c>
      <c r="R2837"/>
      <c r="S2837"/>
    </row>
    <row r="2838" spans="1:19">
      <c r="A2838" s="31">
        <f t="shared" si="177"/>
        <v>40</v>
      </c>
      <c r="B2838" s="32" t="str">
        <f>VLOOKUP(K2838,'Tables to Convert'!$B$4:$C$19,2,FALSE)</f>
        <v>Some College</v>
      </c>
      <c r="C2838" s="33">
        <f t="shared" si="178"/>
        <v>33000</v>
      </c>
      <c r="D2838" s="32" t="str">
        <f>VLOOKUP(L2838,'Tables to Convert'!$E$3:$F$7,2,FALSE)</f>
        <v>Black</v>
      </c>
      <c r="E2838" s="32" t="str">
        <f>VLOOKUP(M2838,'Tables to Convert'!$H$3:$I$5,2,FALSE)</f>
        <v>Female</v>
      </c>
      <c r="F2838" s="32" t="str">
        <f>VLOOKUP(N2838,'Tables to Convert'!$K$3:$L$8,2,FALSE)</f>
        <v>Illinois</v>
      </c>
      <c r="G2838" s="40">
        <f t="shared" si="179"/>
        <v>27</v>
      </c>
      <c r="H2838" s="34">
        <f t="shared" si="180"/>
        <v>8</v>
      </c>
      <c r="I2838" s="12">
        <v>40</v>
      </c>
      <c r="J2838" s="12">
        <v>27</v>
      </c>
      <c r="K2838" s="12">
        <v>43</v>
      </c>
      <c r="L2838" s="12">
        <v>2</v>
      </c>
      <c r="M2838" s="12">
        <v>2</v>
      </c>
      <c r="N2838" s="12">
        <v>33</v>
      </c>
      <c r="O2838" s="12">
        <v>8</v>
      </c>
      <c r="P2838" s="26">
        <v>33000</v>
      </c>
      <c r="Q2838" s="28">
        <v>877396740</v>
      </c>
      <c r="R2838"/>
      <c r="S2838"/>
    </row>
    <row r="2839" spans="1:19">
      <c r="A2839" s="31">
        <f t="shared" si="177"/>
        <v>40</v>
      </c>
      <c r="B2839" s="32" t="str">
        <f>VLOOKUP(K2839,'Tables to Convert'!$B$4:$C$19,2,FALSE)</f>
        <v>Some College</v>
      </c>
      <c r="C2839" s="33">
        <f t="shared" si="178"/>
        <v>14560</v>
      </c>
      <c r="D2839" s="32" t="str">
        <f>VLOOKUP(L2839,'Tables to Convert'!$E$3:$F$7,2,FALSE)</f>
        <v>Black</v>
      </c>
      <c r="E2839" s="32" t="str">
        <f>VLOOKUP(M2839,'Tables to Convert'!$H$3:$I$5,2,FALSE)</f>
        <v>Male</v>
      </c>
      <c r="F2839" s="32" t="str">
        <f>VLOOKUP(N2839,'Tables to Convert'!$K$3:$L$8,2,FALSE)</f>
        <v>Illinois</v>
      </c>
      <c r="G2839" s="40">
        <f t="shared" si="179"/>
        <v>32</v>
      </c>
      <c r="H2839" s="34">
        <f t="shared" si="180"/>
        <v>1</v>
      </c>
      <c r="I2839" s="12">
        <v>40</v>
      </c>
      <c r="J2839" s="12">
        <v>32</v>
      </c>
      <c r="K2839" s="12">
        <v>40</v>
      </c>
      <c r="L2839" s="12">
        <v>2</v>
      </c>
      <c r="M2839" s="12">
        <v>1</v>
      </c>
      <c r="N2839" s="12">
        <v>33</v>
      </c>
      <c r="O2839" s="12">
        <v>1</v>
      </c>
      <c r="P2839" s="26">
        <v>14560</v>
      </c>
      <c r="Q2839" s="28">
        <v>523132954</v>
      </c>
      <c r="R2839"/>
      <c r="S2839"/>
    </row>
    <row r="2840" spans="1:19">
      <c r="A2840" s="31">
        <f t="shared" si="177"/>
        <v>40</v>
      </c>
      <c r="B2840" s="32" t="str">
        <f>VLOOKUP(K2840,'Tables to Convert'!$B$4:$C$19,2,FALSE)</f>
        <v>Some College</v>
      </c>
      <c r="C2840" s="33">
        <f t="shared" si="178"/>
        <v>34896</v>
      </c>
      <c r="D2840" s="32" t="str">
        <f>VLOOKUP(L2840,'Tables to Convert'!$E$3:$F$7,2,FALSE)</f>
        <v>Black</v>
      </c>
      <c r="E2840" s="32" t="str">
        <f>VLOOKUP(M2840,'Tables to Convert'!$H$3:$I$5,2,FALSE)</f>
        <v>Male</v>
      </c>
      <c r="F2840" s="32" t="str">
        <f>VLOOKUP(N2840,'Tables to Convert'!$K$3:$L$8,2,FALSE)</f>
        <v>Illinois</v>
      </c>
      <c r="G2840" s="40">
        <f t="shared" si="179"/>
        <v>39</v>
      </c>
      <c r="H2840" s="34">
        <f t="shared" si="180"/>
        <v>1</v>
      </c>
      <c r="I2840" s="12">
        <v>40</v>
      </c>
      <c r="J2840" s="12">
        <v>39</v>
      </c>
      <c r="K2840" s="12">
        <v>40</v>
      </c>
      <c r="L2840" s="12">
        <v>2</v>
      </c>
      <c r="M2840" s="12">
        <v>1</v>
      </c>
      <c r="N2840" s="12">
        <v>33</v>
      </c>
      <c r="O2840" s="12">
        <v>1</v>
      </c>
      <c r="P2840" s="26">
        <v>34896</v>
      </c>
      <c r="Q2840" s="28">
        <v>842642210</v>
      </c>
      <c r="R2840"/>
      <c r="S2840"/>
    </row>
    <row r="2841" spans="1:19">
      <c r="A2841" s="31">
        <f t="shared" si="177"/>
        <v>40</v>
      </c>
      <c r="B2841" s="32" t="str">
        <f>VLOOKUP(K2841,'Tables to Convert'!$B$4:$C$19,2,FALSE)</f>
        <v>Bachelors</v>
      </c>
      <c r="C2841" s="33">
        <f t="shared" si="178"/>
        <v>55000</v>
      </c>
      <c r="D2841" s="32" t="str">
        <f>VLOOKUP(L2841,'Tables to Convert'!$E$3:$F$7,2,FALSE)</f>
        <v>White</v>
      </c>
      <c r="E2841" s="32" t="str">
        <f>VLOOKUP(M2841,'Tables to Convert'!$H$3:$I$5,2,FALSE)</f>
        <v>Male</v>
      </c>
      <c r="F2841" s="32" t="str">
        <f>VLOOKUP(N2841,'Tables to Convert'!$K$3:$L$8,2,FALSE)</f>
        <v>Illinois</v>
      </c>
      <c r="G2841" s="40">
        <f t="shared" si="179"/>
        <v>59</v>
      </c>
      <c r="H2841" s="34">
        <f t="shared" si="180"/>
        <v>1</v>
      </c>
      <c r="I2841" s="12">
        <v>40</v>
      </c>
      <c r="J2841" s="12">
        <v>59</v>
      </c>
      <c r="K2841" s="12">
        <v>44</v>
      </c>
      <c r="L2841" s="12">
        <v>1</v>
      </c>
      <c r="M2841" s="12">
        <v>1</v>
      </c>
      <c r="N2841" s="12">
        <v>33</v>
      </c>
      <c r="O2841" s="12">
        <v>1</v>
      </c>
      <c r="P2841" s="26">
        <v>55000</v>
      </c>
      <c r="Q2841" s="28">
        <v>494096128</v>
      </c>
      <c r="R2841"/>
      <c r="S2841"/>
    </row>
    <row r="2842" spans="1:19">
      <c r="A2842" s="31">
        <f t="shared" si="177"/>
        <v>45</v>
      </c>
      <c r="B2842" s="32" t="str">
        <f>VLOOKUP(K2842,'Tables to Convert'!$B$4:$C$19,2,FALSE)</f>
        <v>Some College</v>
      </c>
      <c r="C2842" s="33">
        <f t="shared" si="178"/>
        <v>20000</v>
      </c>
      <c r="D2842" s="32" t="str">
        <f>VLOOKUP(L2842,'Tables to Convert'!$E$3:$F$7,2,FALSE)</f>
        <v>Black</v>
      </c>
      <c r="E2842" s="32" t="str">
        <f>VLOOKUP(M2842,'Tables to Convert'!$H$3:$I$5,2,FALSE)</f>
        <v>Male</v>
      </c>
      <c r="F2842" s="32" t="str">
        <f>VLOOKUP(N2842,'Tables to Convert'!$K$3:$L$8,2,FALSE)</f>
        <v>Illinois</v>
      </c>
      <c r="G2842" s="40">
        <f t="shared" si="179"/>
        <v>21</v>
      </c>
      <c r="H2842" s="34">
        <f t="shared" si="180"/>
        <v>2</v>
      </c>
      <c r="I2842" s="12">
        <v>45</v>
      </c>
      <c r="J2842" s="12">
        <v>21</v>
      </c>
      <c r="K2842" s="12">
        <v>40</v>
      </c>
      <c r="L2842" s="12">
        <v>2</v>
      </c>
      <c r="M2842" s="12">
        <v>1</v>
      </c>
      <c r="N2842" s="12">
        <v>33</v>
      </c>
      <c r="O2842" s="12">
        <v>2</v>
      </c>
      <c r="P2842" s="26">
        <v>20000</v>
      </c>
      <c r="Q2842" s="28">
        <v>228829205</v>
      </c>
      <c r="R2842"/>
      <c r="S2842"/>
    </row>
    <row r="2843" spans="1:19">
      <c r="A2843" s="31">
        <f t="shared" si="177"/>
        <v>40</v>
      </c>
      <c r="B2843" s="32" t="str">
        <f>VLOOKUP(K2843,'Tables to Convert'!$B$4:$C$19,2,FALSE)</f>
        <v>High School Diploma</v>
      </c>
      <c r="C2843" s="33">
        <f t="shared" si="178"/>
        <v>26000</v>
      </c>
      <c r="D2843" s="32" t="str">
        <f>VLOOKUP(L2843,'Tables to Convert'!$E$3:$F$7,2,FALSE)</f>
        <v>Black</v>
      </c>
      <c r="E2843" s="32" t="str">
        <f>VLOOKUP(M2843,'Tables to Convert'!$H$3:$I$5,2,FALSE)</f>
        <v>Male</v>
      </c>
      <c r="F2843" s="32" t="str">
        <f>VLOOKUP(N2843,'Tables to Convert'!$K$3:$L$8,2,FALSE)</f>
        <v>Illinois</v>
      </c>
      <c r="G2843" s="40">
        <f t="shared" si="179"/>
        <v>23</v>
      </c>
      <c r="H2843" s="34">
        <f t="shared" si="180"/>
        <v>1</v>
      </c>
      <c r="I2843" s="12">
        <v>40</v>
      </c>
      <c r="J2843" s="12">
        <v>23</v>
      </c>
      <c r="K2843" s="12">
        <v>39</v>
      </c>
      <c r="L2843" s="12">
        <v>2</v>
      </c>
      <c r="M2843" s="12">
        <v>1</v>
      </c>
      <c r="N2843" s="12">
        <v>33</v>
      </c>
      <c r="O2843" s="12">
        <v>1</v>
      </c>
      <c r="P2843" s="26">
        <v>26000</v>
      </c>
      <c r="Q2843" s="28">
        <v>164787768</v>
      </c>
      <c r="R2843"/>
      <c r="S2843"/>
    </row>
    <row r="2844" spans="1:19">
      <c r="A2844" s="31">
        <f t="shared" si="177"/>
        <v>40</v>
      </c>
      <c r="B2844" s="32" t="str">
        <f>VLOOKUP(K2844,'Tables to Convert'!$B$4:$C$19,2,FALSE)</f>
        <v>Some College</v>
      </c>
      <c r="C2844" s="33">
        <f t="shared" si="178"/>
        <v>23000</v>
      </c>
      <c r="D2844" s="32" t="str">
        <f>VLOOKUP(L2844,'Tables to Convert'!$E$3:$F$7,2,FALSE)</f>
        <v>Black</v>
      </c>
      <c r="E2844" s="32" t="str">
        <f>VLOOKUP(M2844,'Tables to Convert'!$H$3:$I$5,2,FALSE)</f>
        <v>Female</v>
      </c>
      <c r="F2844" s="32" t="str">
        <f>VLOOKUP(N2844,'Tables to Convert'!$K$3:$L$8,2,FALSE)</f>
        <v>Illinois</v>
      </c>
      <c r="G2844" s="40">
        <f t="shared" si="179"/>
        <v>39</v>
      </c>
      <c r="H2844" s="34">
        <f t="shared" si="180"/>
        <v>1</v>
      </c>
      <c r="I2844" s="12">
        <v>40</v>
      </c>
      <c r="J2844" s="12">
        <v>39</v>
      </c>
      <c r="K2844" s="12">
        <v>42</v>
      </c>
      <c r="L2844" s="12">
        <v>2</v>
      </c>
      <c r="M2844" s="12">
        <v>2</v>
      </c>
      <c r="N2844" s="12">
        <v>33</v>
      </c>
      <c r="O2844" s="12">
        <v>1</v>
      </c>
      <c r="P2844" s="26">
        <v>23000</v>
      </c>
      <c r="Q2844" s="28">
        <v>146335892</v>
      </c>
      <c r="R2844"/>
      <c r="S2844"/>
    </row>
    <row r="2845" spans="1:19">
      <c r="A2845" s="31">
        <f t="shared" si="177"/>
        <v>60</v>
      </c>
      <c r="B2845" s="32" t="str">
        <f>VLOOKUP(K2845,'Tables to Convert'!$B$4:$C$19,2,FALSE)</f>
        <v>High School Diploma</v>
      </c>
      <c r="C2845" s="33">
        <f t="shared" si="178"/>
        <v>34000</v>
      </c>
      <c r="D2845" s="32" t="str">
        <f>VLOOKUP(L2845,'Tables to Convert'!$E$3:$F$7,2,FALSE)</f>
        <v>White</v>
      </c>
      <c r="E2845" s="32" t="str">
        <f>VLOOKUP(M2845,'Tables to Convert'!$H$3:$I$5,2,FALSE)</f>
        <v>Male</v>
      </c>
      <c r="F2845" s="32" t="str">
        <f>VLOOKUP(N2845,'Tables to Convert'!$K$3:$L$8,2,FALSE)</f>
        <v>Illinois</v>
      </c>
      <c r="G2845" s="40">
        <f t="shared" si="179"/>
        <v>38</v>
      </c>
      <c r="H2845" s="34">
        <f t="shared" si="180"/>
        <v>1</v>
      </c>
      <c r="I2845" s="12">
        <v>60</v>
      </c>
      <c r="J2845" s="12">
        <v>38</v>
      </c>
      <c r="K2845" s="12">
        <v>39</v>
      </c>
      <c r="L2845" s="12">
        <v>1</v>
      </c>
      <c r="M2845" s="12">
        <v>1</v>
      </c>
      <c r="N2845" s="12">
        <v>33</v>
      </c>
      <c r="O2845" s="12">
        <v>1</v>
      </c>
      <c r="P2845" s="26">
        <v>34000</v>
      </c>
      <c r="Q2845" s="28">
        <v>448781033</v>
      </c>
      <c r="R2845"/>
      <c r="S2845"/>
    </row>
    <row r="2846" spans="1:19">
      <c r="A2846" s="31">
        <f t="shared" si="177"/>
        <v>40</v>
      </c>
      <c r="B2846" s="32" t="str">
        <f>VLOOKUP(K2846,'Tables to Convert'!$B$4:$C$19,2,FALSE)</f>
        <v>Some College</v>
      </c>
      <c r="C2846" s="33">
        <f t="shared" si="178"/>
        <v>28600</v>
      </c>
      <c r="D2846" s="32" t="str">
        <f>VLOOKUP(L2846,'Tables to Convert'!$E$3:$F$7,2,FALSE)</f>
        <v>Black</v>
      </c>
      <c r="E2846" s="32" t="str">
        <f>VLOOKUP(M2846,'Tables to Convert'!$H$3:$I$5,2,FALSE)</f>
        <v>Female</v>
      </c>
      <c r="F2846" s="32" t="str">
        <f>VLOOKUP(N2846,'Tables to Convert'!$K$3:$L$8,2,FALSE)</f>
        <v>Illinois</v>
      </c>
      <c r="G2846" s="40">
        <f t="shared" si="179"/>
        <v>25</v>
      </c>
      <c r="H2846" s="34">
        <f t="shared" si="180"/>
        <v>7</v>
      </c>
      <c r="I2846" s="12">
        <v>40</v>
      </c>
      <c r="J2846" s="12">
        <v>25</v>
      </c>
      <c r="K2846" s="12">
        <v>40</v>
      </c>
      <c r="L2846" s="12">
        <v>2</v>
      </c>
      <c r="M2846" s="12">
        <v>2</v>
      </c>
      <c r="N2846" s="12">
        <v>33</v>
      </c>
      <c r="O2846" s="12">
        <v>7</v>
      </c>
      <c r="P2846" s="26">
        <v>28600</v>
      </c>
      <c r="Q2846" s="28">
        <v>457340113</v>
      </c>
      <c r="R2846"/>
      <c r="S2846"/>
    </row>
    <row r="2847" spans="1:19">
      <c r="A2847" s="31">
        <f t="shared" si="177"/>
        <v>40</v>
      </c>
      <c r="B2847" s="32" t="str">
        <f>VLOOKUP(K2847,'Tables to Convert'!$B$4:$C$19,2,FALSE)</f>
        <v>Some College</v>
      </c>
      <c r="C2847" s="33">
        <f t="shared" si="178"/>
        <v>55000</v>
      </c>
      <c r="D2847" s="32" t="str">
        <f>VLOOKUP(L2847,'Tables to Convert'!$E$3:$F$7,2,FALSE)</f>
        <v>White</v>
      </c>
      <c r="E2847" s="32" t="str">
        <f>VLOOKUP(M2847,'Tables to Convert'!$H$3:$I$5,2,FALSE)</f>
        <v>Female</v>
      </c>
      <c r="F2847" s="32" t="str">
        <f>VLOOKUP(N2847,'Tables to Convert'!$K$3:$L$8,2,FALSE)</f>
        <v>Illinois</v>
      </c>
      <c r="G2847" s="40">
        <f t="shared" si="179"/>
        <v>38</v>
      </c>
      <c r="H2847" s="34">
        <f t="shared" si="180"/>
        <v>2</v>
      </c>
      <c r="I2847" s="12">
        <v>40</v>
      </c>
      <c r="J2847" s="12">
        <v>38</v>
      </c>
      <c r="K2847" s="12">
        <v>43</v>
      </c>
      <c r="L2847" s="12">
        <v>1</v>
      </c>
      <c r="M2847" s="12">
        <v>2</v>
      </c>
      <c r="N2847" s="12">
        <v>33</v>
      </c>
      <c r="O2847" s="12">
        <v>2</v>
      </c>
      <c r="P2847" s="26">
        <v>55000</v>
      </c>
      <c r="Q2847" s="28">
        <v>812096705</v>
      </c>
      <c r="R2847"/>
      <c r="S2847"/>
    </row>
    <row r="2848" spans="1:19">
      <c r="A2848" s="31">
        <f t="shared" si="177"/>
        <v>70</v>
      </c>
      <c r="B2848" s="32" t="str">
        <f>VLOOKUP(K2848,'Tables to Convert'!$B$4:$C$19,2,FALSE)</f>
        <v>Bachelors</v>
      </c>
      <c r="C2848" s="33">
        <f t="shared" si="178"/>
        <v>36000</v>
      </c>
      <c r="D2848" s="32" t="str">
        <f>VLOOKUP(L2848,'Tables to Convert'!$E$3:$F$7,2,FALSE)</f>
        <v>White</v>
      </c>
      <c r="E2848" s="32" t="str">
        <f>VLOOKUP(M2848,'Tables to Convert'!$H$3:$I$5,2,FALSE)</f>
        <v>Male</v>
      </c>
      <c r="F2848" s="32" t="str">
        <f>VLOOKUP(N2848,'Tables to Convert'!$K$3:$L$8,2,FALSE)</f>
        <v>Illinois</v>
      </c>
      <c r="G2848" s="40">
        <f t="shared" si="179"/>
        <v>32</v>
      </c>
      <c r="H2848" s="34">
        <f t="shared" si="180"/>
        <v>2</v>
      </c>
      <c r="I2848" s="12">
        <v>70</v>
      </c>
      <c r="J2848" s="12">
        <v>32</v>
      </c>
      <c r="K2848" s="12">
        <v>44</v>
      </c>
      <c r="L2848" s="12">
        <v>1</v>
      </c>
      <c r="M2848" s="12">
        <v>1</v>
      </c>
      <c r="N2848" s="12">
        <v>33</v>
      </c>
      <c r="O2848" s="12">
        <v>2</v>
      </c>
      <c r="P2848" s="26">
        <v>36000</v>
      </c>
      <c r="Q2848" s="28">
        <v>38773403</v>
      </c>
      <c r="R2848"/>
      <c r="S2848"/>
    </row>
    <row r="2849" spans="1:19">
      <c r="A2849" s="31">
        <f t="shared" si="177"/>
        <v>50</v>
      </c>
      <c r="B2849" s="32" t="str">
        <f>VLOOKUP(K2849,'Tables to Convert'!$B$4:$C$19,2,FALSE)</f>
        <v>Bachelors</v>
      </c>
      <c r="C2849" s="33">
        <f t="shared" si="178"/>
        <v>36000</v>
      </c>
      <c r="D2849" s="32" t="str">
        <f>VLOOKUP(L2849,'Tables to Convert'!$E$3:$F$7,2,FALSE)</f>
        <v>White</v>
      </c>
      <c r="E2849" s="32" t="str">
        <f>VLOOKUP(M2849,'Tables to Convert'!$H$3:$I$5,2,FALSE)</f>
        <v>Female</v>
      </c>
      <c r="F2849" s="32" t="str">
        <f>VLOOKUP(N2849,'Tables to Convert'!$K$3:$L$8,2,FALSE)</f>
        <v>Illinois</v>
      </c>
      <c r="G2849" s="40">
        <f t="shared" si="179"/>
        <v>31</v>
      </c>
      <c r="H2849" s="34">
        <f t="shared" si="180"/>
        <v>2</v>
      </c>
      <c r="I2849" s="12">
        <v>50</v>
      </c>
      <c r="J2849" s="12">
        <v>31</v>
      </c>
      <c r="K2849" s="12">
        <v>44</v>
      </c>
      <c r="L2849" s="12">
        <v>1</v>
      </c>
      <c r="M2849" s="12">
        <v>2</v>
      </c>
      <c r="N2849" s="12">
        <v>33</v>
      </c>
      <c r="O2849" s="12">
        <v>2</v>
      </c>
      <c r="P2849" s="26">
        <v>36000</v>
      </c>
      <c r="Q2849" s="28">
        <v>517017715</v>
      </c>
      <c r="R2849"/>
      <c r="S2849"/>
    </row>
    <row r="2850" spans="1:19">
      <c r="A2850" s="31">
        <f t="shared" si="177"/>
        <v>40</v>
      </c>
      <c r="B2850" s="32" t="str">
        <f>VLOOKUP(K2850,'Tables to Convert'!$B$4:$C$19,2,FALSE)</f>
        <v>Bachelors</v>
      </c>
      <c r="C2850" s="33">
        <f t="shared" si="178"/>
        <v>77000</v>
      </c>
      <c r="D2850" s="32" t="str">
        <f>VLOOKUP(L2850,'Tables to Convert'!$E$3:$F$7,2,FALSE)</f>
        <v>Asian/PI</v>
      </c>
      <c r="E2850" s="32" t="str">
        <f>VLOOKUP(M2850,'Tables to Convert'!$H$3:$I$5,2,FALSE)</f>
        <v>Female</v>
      </c>
      <c r="F2850" s="32" t="str">
        <f>VLOOKUP(N2850,'Tables to Convert'!$K$3:$L$8,2,FALSE)</f>
        <v>Illinois</v>
      </c>
      <c r="G2850" s="40">
        <f t="shared" si="179"/>
        <v>36</v>
      </c>
      <c r="H2850" s="34">
        <f t="shared" si="180"/>
        <v>2</v>
      </c>
      <c r="I2850" s="12">
        <v>40</v>
      </c>
      <c r="J2850" s="12">
        <v>36</v>
      </c>
      <c r="K2850" s="12">
        <v>44</v>
      </c>
      <c r="L2850" s="12">
        <v>4</v>
      </c>
      <c r="M2850" s="12">
        <v>2</v>
      </c>
      <c r="N2850" s="12">
        <v>33</v>
      </c>
      <c r="O2850" s="12">
        <v>2</v>
      </c>
      <c r="P2850" s="26">
        <v>77000</v>
      </c>
      <c r="Q2850" s="28">
        <v>635923171</v>
      </c>
      <c r="R2850"/>
      <c r="S2850"/>
    </row>
    <row r="2851" spans="1:19">
      <c r="A2851" s="31">
        <f t="shared" si="177"/>
        <v>40</v>
      </c>
      <c r="B2851" s="32" t="str">
        <f>VLOOKUP(K2851,'Tables to Convert'!$B$4:$C$19,2,FALSE)</f>
        <v>High School Diploma</v>
      </c>
      <c r="C2851" s="33">
        <f t="shared" si="178"/>
        <v>26000</v>
      </c>
      <c r="D2851" s="32" t="str">
        <f>VLOOKUP(L2851,'Tables to Convert'!$E$3:$F$7,2,FALSE)</f>
        <v>White</v>
      </c>
      <c r="E2851" s="32" t="str">
        <f>VLOOKUP(M2851,'Tables to Convert'!$H$3:$I$5,2,FALSE)</f>
        <v>Male</v>
      </c>
      <c r="F2851" s="32" t="str">
        <f>VLOOKUP(N2851,'Tables to Convert'!$K$3:$L$8,2,FALSE)</f>
        <v>Illinois</v>
      </c>
      <c r="G2851" s="40">
        <f t="shared" si="179"/>
        <v>50</v>
      </c>
      <c r="H2851" s="34">
        <f t="shared" si="180"/>
        <v>8</v>
      </c>
      <c r="I2851" s="12">
        <v>40</v>
      </c>
      <c r="J2851" s="12">
        <v>50</v>
      </c>
      <c r="K2851" s="12">
        <v>39</v>
      </c>
      <c r="L2851" s="12">
        <v>1</v>
      </c>
      <c r="M2851" s="12">
        <v>1</v>
      </c>
      <c r="N2851" s="12">
        <v>33</v>
      </c>
      <c r="O2851" s="12">
        <v>8</v>
      </c>
      <c r="P2851" s="26">
        <v>26000</v>
      </c>
      <c r="Q2851" s="28">
        <v>24596312</v>
      </c>
      <c r="R2851"/>
      <c r="S2851"/>
    </row>
    <row r="2852" spans="1:19">
      <c r="A2852" s="31">
        <f t="shared" si="177"/>
        <v>65</v>
      </c>
      <c r="B2852" s="32" t="str">
        <f>VLOOKUP(K2852,'Tables to Convert'!$B$4:$C$19,2,FALSE)</f>
        <v>Some College</v>
      </c>
      <c r="C2852" s="33">
        <f t="shared" si="178"/>
        <v>31000</v>
      </c>
      <c r="D2852" s="32" t="str">
        <f>VLOOKUP(L2852,'Tables to Convert'!$E$3:$F$7,2,FALSE)</f>
        <v>White</v>
      </c>
      <c r="E2852" s="32" t="str">
        <f>VLOOKUP(M2852,'Tables to Convert'!$H$3:$I$5,2,FALSE)</f>
        <v>Male</v>
      </c>
      <c r="F2852" s="32" t="str">
        <f>VLOOKUP(N2852,'Tables to Convert'!$K$3:$L$8,2,FALSE)</f>
        <v>Illinois</v>
      </c>
      <c r="G2852" s="40">
        <f t="shared" si="179"/>
        <v>32</v>
      </c>
      <c r="H2852" s="34">
        <f t="shared" si="180"/>
        <v>2</v>
      </c>
      <c r="I2852" s="12">
        <v>65</v>
      </c>
      <c r="J2852" s="12">
        <v>32</v>
      </c>
      <c r="K2852" s="12">
        <v>43</v>
      </c>
      <c r="L2852" s="12">
        <v>1</v>
      </c>
      <c r="M2852" s="12">
        <v>1</v>
      </c>
      <c r="N2852" s="12">
        <v>33</v>
      </c>
      <c r="O2852" s="12">
        <v>2</v>
      </c>
      <c r="P2852" s="26">
        <v>31000</v>
      </c>
      <c r="Q2852" s="28">
        <v>548432666</v>
      </c>
      <c r="R2852"/>
      <c r="S2852"/>
    </row>
    <row r="2853" spans="1:19">
      <c r="A2853" s="31">
        <f t="shared" si="177"/>
        <v>40</v>
      </c>
      <c r="B2853" s="32" t="str">
        <f>VLOOKUP(K2853,'Tables to Convert'!$B$4:$C$19,2,FALSE)</f>
        <v>Some College</v>
      </c>
      <c r="C2853" s="33">
        <f t="shared" si="178"/>
        <v>0</v>
      </c>
      <c r="D2853" s="32" t="str">
        <f>VLOOKUP(L2853,'Tables to Convert'!$E$3:$F$7,2,FALSE)</f>
        <v>White</v>
      </c>
      <c r="E2853" s="32" t="str">
        <f>VLOOKUP(M2853,'Tables to Convert'!$H$3:$I$5,2,FALSE)</f>
        <v>Female</v>
      </c>
      <c r="F2853" s="32" t="str">
        <f>VLOOKUP(N2853,'Tables to Convert'!$K$3:$L$8,2,FALSE)</f>
        <v>Illinois</v>
      </c>
      <c r="G2853" s="40">
        <f t="shared" si="179"/>
        <v>32</v>
      </c>
      <c r="H2853" s="34">
        <f t="shared" si="180"/>
        <v>2</v>
      </c>
      <c r="I2853" s="12">
        <v>40</v>
      </c>
      <c r="J2853" s="12">
        <v>32</v>
      </c>
      <c r="K2853" s="12">
        <v>43</v>
      </c>
      <c r="L2853" s="12">
        <v>1</v>
      </c>
      <c r="M2853" s="12">
        <v>2</v>
      </c>
      <c r="N2853" s="12">
        <v>33</v>
      </c>
      <c r="O2853" s="12">
        <v>2</v>
      </c>
      <c r="P2853" s="26">
        <v>0</v>
      </c>
      <c r="Q2853" s="28">
        <v>603503742</v>
      </c>
      <c r="R2853"/>
      <c r="S2853"/>
    </row>
    <row r="2854" spans="1:19">
      <c r="A2854" s="31">
        <f t="shared" si="177"/>
        <v>40</v>
      </c>
      <c r="B2854" s="32" t="str">
        <f>VLOOKUP(K2854,'Tables to Convert'!$B$4:$C$19,2,FALSE)</f>
        <v>Some College</v>
      </c>
      <c r="C2854" s="33">
        <f t="shared" si="178"/>
        <v>0</v>
      </c>
      <c r="D2854" s="32" t="str">
        <f>VLOOKUP(L2854,'Tables to Convert'!$E$3:$F$7,2,FALSE)</f>
        <v>White</v>
      </c>
      <c r="E2854" s="32" t="str">
        <f>VLOOKUP(M2854,'Tables to Convert'!$H$3:$I$5,2,FALSE)</f>
        <v>Male</v>
      </c>
      <c r="F2854" s="32" t="str">
        <f>VLOOKUP(N2854,'Tables to Convert'!$K$3:$L$8,2,FALSE)</f>
        <v>Illinois</v>
      </c>
      <c r="G2854" s="40">
        <f t="shared" si="179"/>
        <v>34</v>
      </c>
      <c r="H2854" s="34">
        <f t="shared" si="180"/>
        <v>2</v>
      </c>
      <c r="I2854" s="12">
        <v>40</v>
      </c>
      <c r="J2854" s="12">
        <v>34</v>
      </c>
      <c r="K2854" s="12">
        <v>43</v>
      </c>
      <c r="L2854" s="12">
        <v>1</v>
      </c>
      <c r="M2854" s="12">
        <v>1</v>
      </c>
      <c r="N2854" s="12">
        <v>33</v>
      </c>
      <c r="O2854" s="12">
        <v>2</v>
      </c>
      <c r="P2854" s="26">
        <v>0</v>
      </c>
      <c r="Q2854" s="28">
        <v>310054897</v>
      </c>
      <c r="R2854"/>
      <c r="S2854"/>
    </row>
    <row r="2855" spans="1:19">
      <c r="A2855" s="31">
        <f t="shared" si="177"/>
        <v>40</v>
      </c>
      <c r="B2855" s="32" t="str">
        <f>VLOOKUP(K2855,'Tables to Convert'!$B$4:$C$19,2,FALSE)</f>
        <v>9th Grade</v>
      </c>
      <c r="C2855" s="33">
        <f t="shared" si="178"/>
        <v>35000</v>
      </c>
      <c r="D2855" s="32" t="str">
        <f>VLOOKUP(L2855,'Tables to Convert'!$E$3:$F$7,2,FALSE)</f>
        <v>White</v>
      </c>
      <c r="E2855" s="32" t="str">
        <f>VLOOKUP(M2855,'Tables to Convert'!$H$3:$I$5,2,FALSE)</f>
        <v>Male</v>
      </c>
      <c r="F2855" s="32" t="str">
        <f>VLOOKUP(N2855,'Tables to Convert'!$K$3:$L$8,2,FALSE)</f>
        <v>Illinois</v>
      </c>
      <c r="G2855" s="40">
        <f t="shared" si="179"/>
        <v>27</v>
      </c>
      <c r="H2855" s="34">
        <f t="shared" si="180"/>
        <v>3</v>
      </c>
      <c r="I2855" s="12">
        <v>40</v>
      </c>
      <c r="J2855" s="12">
        <v>27</v>
      </c>
      <c r="K2855" s="12">
        <v>35</v>
      </c>
      <c r="L2855" s="12">
        <v>1</v>
      </c>
      <c r="M2855" s="12">
        <v>1</v>
      </c>
      <c r="N2855" s="12">
        <v>33</v>
      </c>
      <c r="O2855" s="12">
        <v>3</v>
      </c>
      <c r="P2855" s="26">
        <v>35000</v>
      </c>
      <c r="Q2855" s="28">
        <v>442380857</v>
      </c>
      <c r="R2855"/>
      <c r="S2855"/>
    </row>
    <row r="2856" spans="1:19">
      <c r="A2856" s="31">
        <f t="shared" si="177"/>
        <v>40</v>
      </c>
      <c r="B2856" s="32" t="str">
        <f>VLOOKUP(K2856,'Tables to Convert'!$B$4:$C$19,2,FALSE)</f>
        <v>High School Diploma</v>
      </c>
      <c r="C2856" s="33">
        <f t="shared" si="178"/>
        <v>27000</v>
      </c>
      <c r="D2856" s="32" t="str">
        <f>VLOOKUP(L2856,'Tables to Convert'!$E$3:$F$7,2,FALSE)</f>
        <v>White</v>
      </c>
      <c r="E2856" s="32" t="str">
        <f>VLOOKUP(M2856,'Tables to Convert'!$H$3:$I$5,2,FALSE)</f>
        <v>Female</v>
      </c>
      <c r="F2856" s="32" t="str">
        <f>VLOOKUP(N2856,'Tables to Convert'!$K$3:$L$8,2,FALSE)</f>
        <v>Illinois</v>
      </c>
      <c r="G2856" s="40">
        <f t="shared" si="179"/>
        <v>28</v>
      </c>
      <c r="H2856" s="34">
        <f t="shared" si="180"/>
        <v>3</v>
      </c>
      <c r="I2856" s="12">
        <v>40</v>
      </c>
      <c r="J2856" s="12">
        <v>28</v>
      </c>
      <c r="K2856" s="12">
        <v>39</v>
      </c>
      <c r="L2856" s="12">
        <v>1</v>
      </c>
      <c r="M2856" s="12">
        <v>2</v>
      </c>
      <c r="N2856" s="12">
        <v>33</v>
      </c>
      <c r="O2856" s="12">
        <v>3</v>
      </c>
      <c r="P2856" s="26">
        <v>27000</v>
      </c>
      <c r="Q2856" s="28">
        <v>778087531</v>
      </c>
      <c r="R2856"/>
      <c r="S2856"/>
    </row>
    <row r="2857" spans="1:19">
      <c r="A2857" s="31">
        <f t="shared" si="177"/>
        <v>40</v>
      </c>
      <c r="B2857" s="32" t="str">
        <f>VLOOKUP(K2857,'Tables to Convert'!$B$4:$C$19,2,FALSE)</f>
        <v>8th Grade or Less</v>
      </c>
      <c r="C2857" s="33">
        <f t="shared" si="178"/>
        <v>22000</v>
      </c>
      <c r="D2857" s="32" t="str">
        <f>VLOOKUP(L2857,'Tables to Convert'!$E$3:$F$7,2,FALSE)</f>
        <v>White</v>
      </c>
      <c r="E2857" s="32" t="str">
        <f>VLOOKUP(M2857,'Tables to Convert'!$H$3:$I$5,2,FALSE)</f>
        <v>Male</v>
      </c>
      <c r="F2857" s="32" t="str">
        <f>VLOOKUP(N2857,'Tables to Convert'!$K$3:$L$8,2,FALSE)</f>
        <v>Illinois</v>
      </c>
      <c r="G2857" s="40">
        <f t="shared" si="179"/>
        <v>45</v>
      </c>
      <c r="H2857" s="34">
        <f t="shared" si="180"/>
        <v>2</v>
      </c>
      <c r="I2857" s="12">
        <v>40</v>
      </c>
      <c r="J2857" s="12">
        <v>45</v>
      </c>
      <c r="K2857" s="12">
        <v>33</v>
      </c>
      <c r="L2857" s="12">
        <v>1</v>
      </c>
      <c r="M2857" s="12">
        <v>1</v>
      </c>
      <c r="N2857" s="12">
        <v>33</v>
      </c>
      <c r="O2857" s="12">
        <v>2</v>
      </c>
      <c r="P2857" s="26">
        <v>22000</v>
      </c>
      <c r="Q2857" s="28">
        <v>151727935</v>
      </c>
      <c r="R2857"/>
      <c r="S2857"/>
    </row>
    <row r="2858" spans="1:19">
      <c r="A2858" s="31">
        <f t="shared" si="177"/>
        <v>40</v>
      </c>
      <c r="B2858" s="32" t="str">
        <f>VLOOKUP(K2858,'Tables to Convert'!$B$4:$C$19,2,FALSE)</f>
        <v>8th Grade or Less</v>
      </c>
      <c r="C2858" s="33">
        <f t="shared" si="178"/>
        <v>16000</v>
      </c>
      <c r="D2858" s="32" t="str">
        <f>VLOOKUP(L2858,'Tables to Convert'!$E$3:$F$7,2,FALSE)</f>
        <v>White</v>
      </c>
      <c r="E2858" s="32" t="str">
        <f>VLOOKUP(M2858,'Tables to Convert'!$H$3:$I$5,2,FALSE)</f>
        <v>Male</v>
      </c>
      <c r="F2858" s="32" t="str">
        <f>VLOOKUP(N2858,'Tables to Convert'!$K$3:$L$8,2,FALSE)</f>
        <v>Illinois</v>
      </c>
      <c r="G2858" s="40">
        <f t="shared" si="179"/>
        <v>33</v>
      </c>
      <c r="H2858" s="34">
        <f t="shared" si="180"/>
        <v>2</v>
      </c>
      <c r="I2858" s="12">
        <v>40</v>
      </c>
      <c r="J2858" s="12">
        <v>33</v>
      </c>
      <c r="K2858" s="12">
        <v>32</v>
      </c>
      <c r="L2858" s="12">
        <v>1</v>
      </c>
      <c r="M2858" s="12">
        <v>1</v>
      </c>
      <c r="N2858" s="12">
        <v>33</v>
      </c>
      <c r="O2858" s="12">
        <v>2</v>
      </c>
      <c r="P2858" s="26">
        <v>16000</v>
      </c>
      <c r="Q2858" s="28">
        <v>437816716</v>
      </c>
      <c r="R2858"/>
      <c r="S2858"/>
    </row>
    <row r="2859" spans="1:19">
      <c r="A2859" s="31">
        <f t="shared" si="177"/>
        <v>40</v>
      </c>
      <c r="B2859" s="32" t="str">
        <f>VLOOKUP(K2859,'Tables to Convert'!$B$4:$C$19,2,FALSE)</f>
        <v>8th Grade or Less</v>
      </c>
      <c r="C2859" s="33">
        <f t="shared" si="178"/>
        <v>20000</v>
      </c>
      <c r="D2859" s="32" t="str">
        <f>VLOOKUP(L2859,'Tables to Convert'!$E$3:$F$7,2,FALSE)</f>
        <v>White</v>
      </c>
      <c r="E2859" s="32" t="str">
        <f>VLOOKUP(M2859,'Tables to Convert'!$H$3:$I$5,2,FALSE)</f>
        <v>Male</v>
      </c>
      <c r="F2859" s="32" t="str">
        <f>VLOOKUP(N2859,'Tables to Convert'!$K$3:$L$8,2,FALSE)</f>
        <v>Illinois</v>
      </c>
      <c r="G2859" s="40">
        <f t="shared" si="179"/>
        <v>30</v>
      </c>
      <c r="H2859" s="34">
        <f t="shared" si="180"/>
        <v>2</v>
      </c>
      <c r="I2859" s="12">
        <v>40</v>
      </c>
      <c r="J2859" s="12">
        <v>30</v>
      </c>
      <c r="K2859" s="12">
        <v>33</v>
      </c>
      <c r="L2859" s="12">
        <v>1</v>
      </c>
      <c r="M2859" s="12">
        <v>1</v>
      </c>
      <c r="N2859" s="12">
        <v>33</v>
      </c>
      <c r="O2859" s="12">
        <v>2</v>
      </c>
      <c r="P2859" s="26">
        <v>20000</v>
      </c>
      <c r="Q2859" s="28">
        <v>461037970</v>
      </c>
      <c r="R2859"/>
      <c r="S2859"/>
    </row>
    <row r="2860" spans="1:19">
      <c r="A2860" s="31">
        <f t="shared" si="177"/>
        <v>50</v>
      </c>
      <c r="B2860" s="32" t="str">
        <f>VLOOKUP(K2860,'Tables to Convert'!$B$4:$C$19,2,FALSE)</f>
        <v>High School Diploma</v>
      </c>
      <c r="C2860" s="33">
        <f t="shared" si="178"/>
        <v>31200</v>
      </c>
      <c r="D2860" s="32" t="str">
        <f>VLOOKUP(L2860,'Tables to Convert'!$E$3:$F$7,2,FALSE)</f>
        <v>White</v>
      </c>
      <c r="E2860" s="32" t="str">
        <f>VLOOKUP(M2860,'Tables to Convert'!$H$3:$I$5,2,FALSE)</f>
        <v>Male</v>
      </c>
      <c r="F2860" s="32" t="str">
        <f>VLOOKUP(N2860,'Tables to Convert'!$K$3:$L$8,2,FALSE)</f>
        <v>Illinois</v>
      </c>
      <c r="G2860" s="40">
        <f t="shared" si="179"/>
        <v>26</v>
      </c>
      <c r="H2860" s="34">
        <f t="shared" si="180"/>
        <v>2</v>
      </c>
      <c r="I2860" s="12">
        <v>50</v>
      </c>
      <c r="J2860" s="12">
        <v>26</v>
      </c>
      <c r="K2860" s="12">
        <v>39</v>
      </c>
      <c r="L2860" s="12">
        <v>1</v>
      </c>
      <c r="M2860" s="12">
        <v>1</v>
      </c>
      <c r="N2860" s="12">
        <v>33</v>
      </c>
      <c r="O2860" s="12">
        <v>2</v>
      </c>
      <c r="P2860" s="26">
        <v>31200</v>
      </c>
      <c r="Q2860" s="28">
        <v>552521724</v>
      </c>
      <c r="R2860"/>
      <c r="S2860"/>
    </row>
    <row r="2861" spans="1:19">
      <c r="A2861" s="31">
        <f t="shared" si="177"/>
        <v>40</v>
      </c>
      <c r="B2861" s="32" t="str">
        <f>VLOOKUP(K2861,'Tables to Convert'!$B$4:$C$19,2,FALSE)</f>
        <v>8th Grade or Less</v>
      </c>
      <c r="C2861" s="33">
        <f t="shared" si="178"/>
        <v>12240</v>
      </c>
      <c r="D2861" s="32" t="str">
        <f>VLOOKUP(L2861,'Tables to Convert'!$E$3:$F$7,2,FALSE)</f>
        <v>White</v>
      </c>
      <c r="E2861" s="32" t="str">
        <f>VLOOKUP(M2861,'Tables to Convert'!$H$3:$I$5,2,FALSE)</f>
        <v>Male</v>
      </c>
      <c r="F2861" s="32" t="str">
        <f>VLOOKUP(N2861,'Tables to Convert'!$K$3:$L$8,2,FALSE)</f>
        <v>Illinois</v>
      </c>
      <c r="G2861" s="40">
        <f t="shared" si="179"/>
        <v>40</v>
      </c>
      <c r="H2861" s="34">
        <f t="shared" si="180"/>
        <v>6</v>
      </c>
      <c r="I2861" s="12">
        <v>40</v>
      </c>
      <c r="J2861" s="12">
        <v>40</v>
      </c>
      <c r="K2861" s="12">
        <v>34</v>
      </c>
      <c r="L2861" s="12">
        <v>1</v>
      </c>
      <c r="M2861" s="12">
        <v>1</v>
      </c>
      <c r="N2861" s="12">
        <v>33</v>
      </c>
      <c r="O2861" s="12">
        <v>6</v>
      </c>
      <c r="P2861" s="26">
        <v>12240</v>
      </c>
      <c r="Q2861" s="28">
        <v>126251325</v>
      </c>
      <c r="R2861"/>
      <c r="S2861"/>
    </row>
    <row r="2862" spans="1:19">
      <c r="A2862" s="31">
        <f t="shared" si="177"/>
        <v>60</v>
      </c>
      <c r="B2862" s="32" t="str">
        <f>VLOOKUP(K2862,'Tables to Convert'!$B$4:$C$19,2,FALSE)</f>
        <v>High School Diploma</v>
      </c>
      <c r="C2862" s="33">
        <f t="shared" si="178"/>
        <v>65000</v>
      </c>
      <c r="D2862" s="32" t="str">
        <f>VLOOKUP(L2862,'Tables to Convert'!$E$3:$F$7,2,FALSE)</f>
        <v>White</v>
      </c>
      <c r="E2862" s="32" t="str">
        <f>VLOOKUP(M2862,'Tables to Convert'!$H$3:$I$5,2,FALSE)</f>
        <v>Female</v>
      </c>
      <c r="F2862" s="32" t="str">
        <f>VLOOKUP(N2862,'Tables to Convert'!$K$3:$L$8,2,FALSE)</f>
        <v>Illinois</v>
      </c>
      <c r="G2862" s="40">
        <f t="shared" si="179"/>
        <v>50</v>
      </c>
      <c r="H2862" s="34">
        <f t="shared" si="180"/>
        <v>7</v>
      </c>
      <c r="I2862" s="12">
        <v>60</v>
      </c>
      <c r="J2862" s="12">
        <v>50</v>
      </c>
      <c r="K2862" s="12">
        <v>39</v>
      </c>
      <c r="L2862" s="12">
        <v>1</v>
      </c>
      <c r="M2862" s="12">
        <v>2</v>
      </c>
      <c r="N2862" s="12">
        <v>33</v>
      </c>
      <c r="O2862" s="12">
        <v>7</v>
      </c>
      <c r="P2862" s="26">
        <v>65000</v>
      </c>
      <c r="Q2862" s="28">
        <v>927346865</v>
      </c>
      <c r="R2862"/>
      <c r="S2862"/>
    </row>
    <row r="2863" spans="1:19">
      <c r="A2863" s="31">
        <f t="shared" si="177"/>
        <v>35</v>
      </c>
      <c r="B2863" s="32" t="str">
        <f>VLOOKUP(K2863,'Tables to Convert'!$B$4:$C$19,2,FALSE)</f>
        <v>High School Diploma</v>
      </c>
      <c r="C2863" s="33">
        <f t="shared" si="178"/>
        <v>15600</v>
      </c>
      <c r="D2863" s="32" t="str">
        <f>VLOOKUP(L2863,'Tables to Convert'!$E$3:$F$7,2,FALSE)</f>
        <v>White</v>
      </c>
      <c r="E2863" s="32" t="str">
        <f>VLOOKUP(M2863,'Tables to Convert'!$H$3:$I$5,2,FALSE)</f>
        <v>Female</v>
      </c>
      <c r="F2863" s="32" t="str">
        <f>VLOOKUP(N2863,'Tables to Convert'!$K$3:$L$8,2,FALSE)</f>
        <v>Illinois</v>
      </c>
      <c r="G2863" s="40">
        <f t="shared" si="179"/>
        <v>47</v>
      </c>
      <c r="H2863" s="34">
        <f t="shared" si="180"/>
        <v>1</v>
      </c>
      <c r="I2863" s="12">
        <v>35</v>
      </c>
      <c r="J2863" s="12">
        <v>47</v>
      </c>
      <c r="K2863" s="12">
        <v>39</v>
      </c>
      <c r="L2863" s="12">
        <v>1</v>
      </c>
      <c r="M2863" s="12">
        <v>2</v>
      </c>
      <c r="N2863" s="12">
        <v>33</v>
      </c>
      <c r="O2863" s="12">
        <v>1</v>
      </c>
      <c r="P2863" s="26">
        <v>15600</v>
      </c>
      <c r="Q2863" s="28">
        <v>716356002</v>
      </c>
      <c r="R2863"/>
      <c r="S2863"/>
    </row>
    <row r="2864" spans="1:19">
      <c r="A2864" s="31">
        <f t="shared" si="177"/>
        <v>50</v>
      </c>
      <c r="B2864" s="32" t="str">
        <f>VLOOKUP(K2864,'Tables to Convert'!$B$4:$C$19,2,FALSE)</f>
        <v>High School Diploma</v>
      </c>
      <c r="C2864" s="33">
        <f t="shared" si="178"/>
        <v>15000</v>
      </c>
      <c r="D2864" s="32" t="str">
        <f>VLOOKUP(L2864,'Tables to Convert'!$E$3:$F$7,2,FALSE)</f>
        <v>White</v>
      </c>
      <c r="E2864" s="32" t="str">
        <f>VLOOKUP(M2864,'Tables to Convert'!$H$3:$I$5,2,FALSE)</f>
        <v>Male</v>
      </c>
      <c r="F2864" s="32" t="str">
        <f>VLOOKUP(N2864,'Tables to Convert'!$K$3:$L$8,2,FALSE)</f>
        <v>Illinois</v>
      </c>
      <c r="G2864" s="40">
        <f t="shared" si="179"/>
        <v>46</v>
      </c>
      <c r="H2864" s="34">
        <f t="shared" si="180"/>
        <v>1</v>
      </c>
      <c r="I2864" s="12">
        <v>50</v>
      </c>
      <c r="J2864" s="12">
        <v>46</v>
      </c>
      <c r="K2864" s="12">
        <v>39</v>
      </c>
      <c r="L2864" s="12">
        <v>1</v>
      </c>
      <c r="M2864" s="12">
        <v>1</v>
      </c>
      <c r="N2864" s="12">
        <v>33</v>
      </c>
      <c r="O2864" s="12">
        <v>1</v>
      </c>
      <c r="P2864" s="26">
        <v>15000</v>
      </c>
      <c r="Q2864" s="28">
        <v>878349915</v>
      </c>
      <c r="R2864"/>
      <c r="S2864"/>
    </row>
    <row r="2865" spans="1:19">
      <c r="A2865" s="31">
        <f t="shared" si="177"/>
        <v>40</v>
      </c>
      <c r="B2865" s="32" t="str">
        <f>VLOOKUP(K2865,'Tables to Convert'!$B$4:$C$19,2,FALSE)</f>
        <v>High School Diploma</v>
      </c>
      <c r="C2865" s="33">
        <f t="shared" si="178"/>
        <v>28049</v>
      </c>
      <c r="D2865" s="32" t="str">
        <f>VLOOKUP(L2865,'Tables to Convert'!$E$3:$F$7,2,FALSE)</f>
        <v>White</v>
      </c>
      <c r="E2865" s="32" t="str">
        <f>VLOOKUP(M2865,'Tables to Convert'!$H$3:$I$5,2,FALSE)</f>
        <v>Male</v>
      </c>
      <c r="F2865" s="32" t="str">
        <f>VLOOKUP(N2865,'Tables to Convert'!$K$3:$L$8,2,FALSE)</f>
        <v>Illinois</v>
      </c>
      <c r="G2865" s="40">
        <f t="shared" si="179"/>
        <v>37</v>
      </c>
      <c r="H2865" s="34">
        <f t="shared" si="180"/>
        <v>1</v>
      </c>
      <c r="I2865" s="12">
        <v>40</v>
      </c>
      <c r="J2865" s="12">
        <v>37</v>
      </c>
      <c r="K2865" s="12">
        <v>39</v>
      </c>
      <c r="L2865" s="12">
        <v>1</v>
      </c>
      <c r="M2865" s="12">
        <v>1</v>
      </c>
      <c r="N2865" s="12">
        <v>33</v>
      </c>
      <c r="O2865" s="12">
        <v>1</v>
      </c>
      <c r="P2865" s="26">
        <v>28049</v>
      </c>
      <c r="Q2865" s="28">
        <v>781772402</v>
      </c>
      <c r="R2865"/>
      <c r="S2865"/>
    </row>
    <row r="2866" spans="1:19">
      <c r="A2866" s="31">
        <f t="shared" si="177"/>
        <v>50</v>
      </c>
      <c r="B2866" s="32" t="str">
        <f>VLOOKUP(K2866,'Tables to Convert'!$B$4:$C$19,2,FALSE)</f>
        <v>Some College</v>
      </c>
      <c r="C2866" s="33">
        <f t="shared" si="178"/>
        <v>57500</v>
      </c>
      <c r="D2866" s="32" t="str">
        <f>VLOOKUP(L2866,'Tables to Convert'!$E$3:$F$7,2,FALSE)</f>
        <v>White</v>
      </c>
      <c r="E2866" s="32" t="str">
        <f>VLOOKUP(M2866,'Tables to Convert'!$H$3:$I$5,2,FALSE)</f>
        <v>Male</v>
      </c>
      <c r="F2866" s="32" t="str">
        <f>VLOOKUP(N2866,'Tables to Convert'!$K$3:$L$8,2,FALSE)</f>
        <v>Illinois</v>
      </c>
      <c r="G2866" s="40">
        <f t="shared" si="179"/>
        <v>27</v>
      </c>
      <c r="H2866" s="34">
        <f t="shared" si="180"/>
        <v>1</v>
      </c>
      <c r="I2866" s="12">
        <v>50</v>
      </c>
      <c r="J2866" s="12">
        <v>27</v>
      </c>
      <c r="K2866" s="12">
        <v>43</v>
      </c>
      <c r="L2866" s="12">
        <v>1</v>
      </c>
      <c r="M2866" s="12">
        <v>1</v>
      </c>
      <c r="N2866" s="12">
        <v>33</v>
      </c>
      <c r="O2866" s="12">
        <v>1</v>
      </c>
      <c r="P2866" s="26">
        <v>57500</v>
      </c>
      <c r="Q2866" s="28">
        <v>792501709</v>
      </c>
      <c r="R2866"/>
      <c r="S2866"/>
    </row>
    <row r="2867" spans="1:19">
      <c r="A2867" s="31">
        <f t="shared" si="177"/>
        <v>40</v>
      </c>
      <c r="B2867" s="32" t="str">
        <f>VLOOKUP(K2867,'Tables to Convert'!$B$4:$C$19,2,FALSE)</f>
        <v>Bachelors</v>
      </c>
      <c r="C2867" s="33">
        <f t="shared" si="178"/>
        <v>306731</v>
      </c>
      <c r="D2867" s="32" t="str">
        <f>VLOOKUP(L2867,'Tables to Convert'!$E$3:$F$7,2,FALSE)</f>
        <v>White</v>
      </c>
      <c r="E2867" s="32" t="str">
        <f>VLOOKUP(M2867,'Tables to Convert'!$H$3:$I$5,2,FALSE)</f>
        <v>Male</v>
      </c>
      <c r="F2867" s="32" t="str">
        <f>VLOOKUP(N2867,'Tables to Convert'!$K$3:$L$8,2,FALSE)</f>
        <v>Illinois</v>
      </c>
      <c r="G2867" s="40">
        <f t="shared" si="179"/>
        <v>37</v>
      </c>
      <c r="H2867" s="34">
        <f t="shared" si="180"/>
        <v>1</v>
      </c>
      <c r="I2867" s="12">
        <v>40</v>
      </c>
      <c r="J2867" s="12">
        <v>37</v>
      </c>
      <c r="K2867" s="12">
        <v>44</v>
      </c>
      <c r="L2867" s="12">
        <v>1</v>
      </c>
      <c r="M2867" s="12">
        <v>1</v>
      </c>
      <c r="N2867" s="12">
        <v>33</v>
      </c>
      <c r="O2867" s="12">
        <v>1</v>
      </c>
      <c r="P2867" s="26">
        <v>306731</v>
      </c>
      <c r="Q2867" s="28">
        <v>800116685</v>
      </c>
      <c r="R2867"/>
      <c r="S2867"/>
    </row>
    <row r="2868" spans="1:19">
      <c r="A2868" s="31">
        <f t="shared" si="177"/>
        <v>40</v>
      </c>
      <c r="B2868" s="32" t="str">
        <f>VLOOKUP(K2868,'Tables to Convert'!$B$4:$C$19,2,FALSE)</f>
        <v>Some College</v>
      </c>
      <c r="C2868" s="33">
        <f t="shared" si="178"/>
        <v>75000</v>
      </c>
      <c r="D2868" s="32" t="str">
        <f>VLOOKUP(L2868,'Tables to Convert'!$E$3:$F$7,2,FALSE)</f>
        <v>White</v>
      </c>
      <c r="E2868" s="32" t="str">
        <f>VLOOKUP(M2868,'Tables to Convert'!$H$3:$I$5,2,FALSE)</f>
        <v>Male</v>
      </c>
      <c r="F2868" s="32" t="str">
        <f>VLOOKUP(N2868,'Tables to Convert'!$K$3:$L$8,2,FALSE)</f>
        <v>Illinois</v>
      </c>
      <c r="G2868" s="40">
        <f t="shared" si="179"/>
        <v>35</v>
      </c>
      <c r="H2868" s="34">
        <f t="shared" si="180"/>
        <v>1</v>
      </c>
      <c r="I2868" s="12">
        <v>40</v>
      </c>
      <c r="J2868" s="12">
        <v>35</v>
      </c>
      <c r="K2868" s="12">
        <v>43</v>
      </c>
      <c r="L2868" s="12">
        <v>1</v>
      </c>
      <c r="M2868" s="12">
        <v>1</v>
      </c>
      <c r="N2868" s="12">
        <v>33</v>
      </c>
      <c r="O2868" s="12">
        <v>1</v>
      </c>
      <c r="P2868" s="26">
        <v>75000</v>
      </c>
      <c r="Q2868" s="28">
        <v>368828936</v>
      </c>
      <c r="R2868"/>
      <c r="S2868"/>
    </row>
    <row r="2869" spans="1:19">
      <c r="A2869" s="31">
        <f t="shared" si="177"/>
        <v>45</v>
      </c>
      <c r="B2869" s="32" t="str">
        <f>VLOOKUP(K2869,'Tables to Convert'!$B$4:$C$19,2,FALSE)</f>
        <v>Some College</v>
      </c>
      <c r="C2869" s="33">
        <f t="shared" si="178"/>
        <v>69000</v>
      </c>
      <c r="D2869" s="32" t="str">
        <f>VLOOKUP(L2869,'Tables to Convert'!$E$3:$F$7,2,FALSE)</f>
        <v>White</v>
      </c>
      <c r="E2869" s="32" t="str">
        <f>VLOOKUP(M2869,'Tables to Convert'!$H$3:$I$5,2,FALSE)</f>
        <v>Male</v>
      </c>
      <c r="F2869" s="32" t="str">
        <f>VLOOKUP(N2869,'Tables to Convert'!$K$3:$L$8,2,FALSE)</f>
        <v>Illinois</v>
      </c>
      <c r="G2869" s="40">
        <f t="shared" si="179"/>
        <v>51</v>
      </c>
      <c r="H2869" s="34">
        <f t="shared" si="180"/>
        <v>1</v>
      </c>
      <c r="I2869" s="12">
        <v>45</v>
      </c>
      <c r="J2869" s="12">
        <v>51</v>
      </c>
      <c r="K2869" s="12">
        <v>40</v>
      </c>
      <c r="L2869" s="12">
        <v>1</v>
      </c>
      <c r="M2869" s="12">
        <v>1</v>
      </c>
      <c r="N2869" s="12">
        <v>33</v>
      </c>
      <c r="O2869" s="12">
        <v>1</v>
      </c>
      <c r="P2869" s="26">
        <v>69000</v>
      </c>
      <c r="Q2869" s="28">
        <v>631889693</v>
      </c>
      <c r="R2869"/>
      <c r="S2869"/>
    </row>
    <row r="2870" spans="1:19">
      <c r="A2870" s="31">
        <f t="shared" si="177"/>
        <v>40</v>
      </c>
      <c r="B2870" s="32" t="str">
        <f>VLOOKUP(K2870,'Tables to Convert'!$B$4:$C$19,2,FALSE)</f>
        <v>Some College</v>
      </c>
      <c r="C2870" s="33">
        <f t="shared" si="178"/>
        <v>82000</v>
      </c>
      <c r="D2870" s="32" t="str">
        <f>VLOOKUP(L2870,'Tables to Convert'!$E$3:$F$7,2,FALSE)</f>
        <v>White</v>
      </c>
      <c r="E2870" s="32" t="str">
        <f>VLOOKUP(M2870,'Tables to Convert'!$H$3:$I$5,2,FALSE)</f>
        <v>Female</v>
      </c>
      <c r="F2870" s="32" t="str">
        <f>VLOOKUP(N2870,'Tables to Convert'!$K$3:$L$8,2,FALSE)</f>
        <v>Illinois</v>
      </c>
      <c r="G2870" s="40">
        <f t="shared" si="179"/>
        <v>48</v>
      </c>
      <c r="H2870" s="34">
        <f t="shared" si="180"/>
        <v>1</v>
      </c>
      <c r="I2870" s="12">
        <v>40</v>
      </c>
      <c r="J2870" s="12">
        <v>48</v>
      </c>
      <c r="K2870" s="12">
        <v>43</v>
      </c>
      <c r="L2870" s="12">
        <v>1</v>
      </c>
      <c r="M2870" s="12">
        <v>2</v>
      </c>
      <c r="N2870" s="12">
        <v>33</v>
      </c>
      <c r="O2870" s="12">
        <v>1</v>
      </c>
      <c r="P2870" s="26">
        <v>82000</v>
      </c>
      <c r="Q2870" s="28">
        <v>796925243</v>
      </c>
      <c r="R2870"/>
      <c r="S2870"/>
    </row>
    <row r="2871" spans="1:19">
      <c r="A2871" s="31">
        <f t="shared" si="177"/>
        <v>40</v>
      </c>
      <c r="B2871" s="32" t="str">
        <f>VLOOKUP(K2871,'Tables to Convert'!$B$4:$C$19,2,FALSE)</f>
        <v>High School Diploma</v>
      </c>
      <c r="C2871" s="33">
        <f t="shared" si="178"/>
        <v>60500</v>
      </c>
      <c r="D2871" s="32" t="str">
        <f>VLOOKUP(L2871,'Tables to Convert'!$E$3:$F$7,2,FALSE)</f>
        <v>White</v>
      </c>
      <c r="E2871" s="32" t="str">
        <f>VLOOKUP(M2871,'Tables to Convert'!$H$3:$I$5,2,FALSE)</f>
        <v>Male</v>
      </c>
      <c r="F2871" s="32" t="str">
        <f>VLOOKUP(N2871,'Tables to Convert'!$K$3:$L$8,2,FALSE)</f>
        <v>Illinois</v>
      </c>
      <c r="G2871" s="40">
        <f t="shared" si="179"/>
        <v>33</v>
      </c>
      <c r="H2871" s="34">
        <f t="shared" si="180"/>
        <v>3</v>
      </c>
      <c r="I2871" s="12">
        <v>40</v>
      </c>
      <c r="J2871" s="12">
        <v>33</v>
      </c>
      <c r="K2871" s="12">
        <v>39</v>
      </c>
      <c r="L2871" s="12">
        <v>1</v>
      </c>
      <c r="M2871" s="12">
        <v>1</v>
      </c>
      <c r="N2871" s="12">
        <v>33</v>
      </c>
      <c r="O2871" s="12">
        <v>3</v>
      </c>
      <c r="P2871" s="26">
        <v>60500</v>
      </c>
      <c r="Q2871" s="28">
        <v>744331044</v>
      </c>
      <c r="R2871"/>
      <c r="S2871"/>
    </row>
    <row r="2872" spans="1:19">
      <c r="A2872" s="31">
        <f t="shared" si="177"/>
        <v>80</v>
      </c>
      <c r="B2872" s="32" t="str">
        <f>VLOOKUP(K2872,'Tables to Convert'!$B$4:$C$19,2,FALSE)</f>
        <v>High School Diploma</v>
      </c>
      <c r="C2872" s="33">
        <f t="shared" si="178"/>
        <v>102678</v>
      </c>
      <c r="D2872" s="32" t="str">
        <f>VLOOKUP(L2872,'Tables to Convert'!$E$3:$F$7,2,FALSE)</f>
        <v>White</v>
      </c>
      <c r="E2872" s="32" t="str">
        <f>VLOOKUP(M2872,'Tables to Convert'!$H$3:$I$5,2,FALSE)</f>
        <v>Male</v>
      </c>
      <c r="F2872" s="32" t="str">
        <f>VLOOKUP(N2872,'Tables to Convert'!$K$3:$L$8,2,FALSE)</f>
        <v>Illinois</v>
      </c>
      <c r="G2872" s="40">
        <f t="shared" si="179"/>
        <v>40</v>
      </c>
      <c r="H2872" s="34">
        <f t="shared" si="180"/>
        <v>3</v>
      </c>
      <c r="I2872" s="12">
        <v>80</v>
      </c>
      <c r="J2872" s="12">
        <v>40</v>
      </c>
      <c r="K2872" s="12">
        <v>39</v>
      </c>
      <c r="L2872" s="12">
        <v>1</v>
      </c>
      <c r="M2872" s="12">
        <v>1</v>
      </c>
      <c r="N2872" s="12">
        <v>33</v>
      </c>
      <c r="O2872" s="12">
        <v>3</v>
      </c>
      <c r="P2872" s="26">
        <v>102678</v>
      </c>
      <c r="Q2872" s="28">
        <v>407854374</v>
      </c>
      <c r="R2872"/>
      <c r="S2872"/>
    </row>
    <row r="2873" spans="1:19">
      <c r="A2873" s="31">
        <f t="shared" si="177"/>
        <v>40</v>
      </c>
      <c r="B2873" s="32" t="str">
        <f>VLOOKUP(K2873,'Tables to Convert'!$B$4:$C$19,2,FALSE)</f>
        <v>High School Diploma</v>
      </c>
      <c r="C2873" s="33">
        <f t="shared" si="178"/>
        <v>11232</v>
      </c>
      <c r="D2873" s="32" t="str">
        <f>VLOOKUP(L2873,'Tables to Convert'!$E$3:$F$7,2,FALSE)</f>
        <v>White</v>
      </c>
      <c r="E2873" s="32" t="str">
        <f>VLOOKUP(M2873,'Tables to Convert'!$H$3:$I$5,2,FALSE)</f>
        <v>Male</v>
      </c>
      <c r="F2873" s="32" t="str">
        <f>VLOOKUP(N2873,'Tables to Convert'!$K$3:$L$8,2,FALSE)</f>
        <v>Illinois</v>
      </c>
      <c r="G2873" s="40">
        <f t="shared" si="179"/>
        <v>19</v>
      </c>
      <c r="H2873" s="34">
        <f t="shared" si="180"/>
        <v>1</v>
      </c>
      <c r="I2873" s="12">
        <v>40</v>
      </c>
      <c r="J2873" s="12">
        <v>19</v>
      </c>
      <c r="K2873" s="12">
        <v>39</v>
      </c>
      <c r="L2873" s="12">
        <v>1</v>
      </c>
      <c r="M2873" s="12">
        <v>1</v>
      </c>
      <c r="N2873" s="12">
        <v>33</v>
      </c>
      <c r="O2873" s="12">
        <v>1</v>
      </c>
      <c r="P2873" s="26">
        <v>11232</v>
      </c>
      <c r="Q2873" s="28">
        <v>295981701</v>
      </c>
      <c r="R2873"/>
      <c r="S2873"/>
    </row>
    <row r="2874" spans="1:19">
      <c r="A2874" s="31">
        <f t="shared" si="177"/>
        <v>40</v>
      </c>
      <c r="B2874" s="32" t="str">
        <f>VLOOKUP(K2874,'Tables to Convert'!$B$4:$C$19,2,FALSE)</f>
        <v>11th Grade</v>
      </c>
      <c r="C2874" s="33">
        <f t="shared" si="178"/>
        <v>50000</v>
      </c>
      <c r="D2874" s="32" t="str">
        <f>VLOOKUP(L2874,'Tables to Convert'!$E$3:$F$7,2,FALSE)</f>
        <v>White</v>
      </c>
      <c r="E2874" s="32" t="str">
        <f>VLOOKUP(M2874,'Tables to Convert'!$H$3:$I$5,2,FALSE)</f>
        <v>Male</v>
      </c>
      <c r="F2874" s="32" t="str">
        <f>VLOOKUP(N2874,'Tables to Convert'!$K$3:$L$8,2,FALSE)</f>
        <v>Illinois</v>
      </c>
      <c r="G2874" s="40">
        <f t="shared" si="179"/>
        <v>54</v>
      </c>
      <c r="H2874" s="34">
        <f t="shared" si="180"/>
        <v>8</v>
      </c>
      <c r="I2874" s="12">
        <v>40</v>
      </c>
      <c r="J2874" s="12">
        <v>54</v>
      </c>
      <c r="K2874" s="12">
        <v>37</v>
      </c>
      <c r="L2874" s="12">
        <v>1</v>
      </c>
      <c r="M2874" s="12">
        <v>1</v>
      </c>
      <c r="N2874" s="12">
        <v>33</v>
      </c>
      <c r="O2874" s="12">
        <v>8</v>
      </c>
      <c r="P2874" s="26">
        <v>50000</v>
      </c>
      <c r="Q2874" s="28">
        <v>176177146</v>
      </c>
      <c r="R2874"/>
      <c r="S2874"/>
    </row>
    <row r="2875" spans="1:19">
      <c r="A2875" s="31">
        <f t="shared" si="177"/>
        <v>50</v>
      </c>
      <c r="B2875" s="32" t="str">
        <f>VLOOKUP(K2875,'Tables to Convert'!$B$4:$C$19,2,FALSE)</f>
        <v>Bachelors</v>
      </c>
      <c r="C2875" s="33">
        <f t="shared" si="178"/>
        <v>65000</v>
      </c>
      <c r="D2875" s="32" t="str">
        <f>VLOOKUP(L2875,'Tables to Convert'!$E$3:$F$7,2,FALSE)</f>
        <v>White</v>
      </c>
      <c r="E2875" s="32" t="str">
        <f>VLOOKUP(M2875,'Tables to Convert'!$H$3:$I$5,2,FALSE)</f>
        <v>Male</v>
      </c>
      <c r="F2875" s="32" t="str">
        <f>VLOOKUP(N2875,'Tables to Convert'!$K$3:$L$8,2,FALSE)</f>
        <v>Illinois</v>
      </c>
      <c r="G2875" s="40">
        <f t="shared" si="179"/>
        <v>44</v>
      </c>
      <c r="H2875" s="34">
        <f t="shared" si="180"/>
        <v>7</v>
      </c>
      <c r="I2875" s="12">
        <v>50</v>
      </c>
      <c r="J2875" s="12">
        <v>44</v>
      </c>
      <c r="K2875" s="12">
        <v>44</v>
      </c>
      <c r="L2875" s="12">
        <v>1</v>
      </c>
      <c r="M2875" s="12">
        <v>1</v>
      </c>
      <c r="N2875" s="12">
        <v>33</v>
      </c>
      <c r="O2875" s="12">
        <v>7</v>
      </c>
      <c r="P2875" s="26">
        <v>65000</v>
      </c>
      <c r="Q2875" s="28">
        <v>206407173</v>
      </c>
      <c r="R2875"/>
      <c r="S2875"/>
    </row>
    <row r="2876" spans="1:19">
      <c r="A2876" s="31">
        <f t="shared" si="177"/>
        <v>40</v>
      </c>
      <c r="B2876" s="32" t="str">
        <f>VLOOKUP(K2876,'Tables to Convert'!$B$4:$C$19,2,FALSE)</f>
        <v>Bachelors</v>
      </c>
      <c r="C2876" s="33">
        <f t="shared" si="178"/>
        <v>18000</v>
      </c>
      <c r="D2876" s="32" t="str">
        <f>VLOOKUP(L2876,'Tables to Convert'!$E$3:$F$7,2,FALSE)</f>
        <v>White</v>
      </c>
      <c r="E2876" s="32" t="str">
        <f>VLOOKUP(M2876,'Tables to Convert'!$H$3:$I$5,2,FALSE)</f>
        <v>Female</v>
      </c>
      <c r="F2876" s="32" t="str">
        <f>VLOOKUP(N2876,'Tables to Convert'!$K$3:$L$8,2,FALSE)</f>
        <v>Illinois</v>
      </c>
      <c r="G2876" s="40">
        <f t="shared" si="179"/>
        <v>43</v>
      </c>
      <c r="H2876" s="34">
        <f t="shared" si="180"/>
        <v>7</v>
      </c>
      <c r="I2876" s="12">
        <v>40</v>
      </c>
      <c r="J2876" s="12">
        <v>43</v>
      </c>
      <c r="K2876" s="12">
        <v>44</v>
      </c>
      <c r="L2876" s="12">
        <v>1</v>
      </c>
      <c r="M2876" s="12">
        <v>2</v>
      </c>
      <c r="N2876" s="12">
        <v>33</v>
      </c>
      <c r="O2876" s="12">
        <v>7</v>
      </c>
      <c r="P2876" s="26">
        <v>18000</v>
      </c>
      <c r="Q2876" s="28">
        <v>397266830</v>
      </c>
      <c r="R2876"/>
      <c r="S2876"/>
    </row>
    <row r="2877" spans="1:19">
      <c r="A2877" s="31">
        <f t="shared" si="177"/>
        <v>40</v>
      </c>
      <c r="B2877" s="32" t="str">
        <f>VLOOKUP(K2877,'Tables to Convert'!$B$4:$C$19,2,FALSE)</f>
        <v>Some College</v>
      </c>
      <c r="C2877" s="33">
        <f t="shared" si="178"/>
        <v>3600</v>
      </c>
      <c r="D2877" s="32" t="str">
        <f>VLOOKUP(L2877,'Tables to Convert'!$E$3:$F$7,2,FALSE)</f>
        <v>White</v>
      </c>
      <c r="E2877" s="32" t="str">
        <f>VLOOKUP(M2877,'Tables to Convert'!$H$3:$I$5,2,FALSE)</f>
        <v>Female</v>
      </c>
      <c r="F2877" s="32" t="str">
        <f>VLOOKUP(N2877,'Tables to Convert'!$K$3:$L$8,2,FALSE)</f>
        <v>Illinois</v>
      </c>
      <c r="G2877" s="40">
        <f t="shared" si="179"/>
        <v>31</v>
      </c>
      <c r="H2877" s="34">
        <f t="shared" si="180"/>
        <v>8</v>
      </c>
      <c r="I2877" s="12">
        <v>40</v>
      </c>
      <c r="J2877" s="12">
        <v>31</v>
      </c>
      <c r="K2877" s="12">
        <v>40</v>
      </c>
      <c r="L2877" s="12">
        <v>1</v>
      </c>
      <c r="M2877" s="12">
        <v>2</v>
      </c>
      <c r="N2877" s="12">
        <v>33</v>
      </c>
      <c r="O2877" s="12">
        <v>8</v>
      </c>
      <c r="P2877" s="26">
        <v>3600</v>
      </c>
      <c r="Q2877" s="28">
        <v>640684642</v>
      </c>
      <c r="R2877"/>
      <c r="S2877"/>
    </row>
    <row r="2878" spans="1:19">
      <c r="A2878" s="31">
        <f t="shared" si="177"/>
        <v>40</v>
      </c>
      <c r="B2878" s="32" t="str">
        <f>VLOOKUP(K2878,'Tables to Convert'!$B$4:$C$19,2,FALSE)</f>
        <v>Some College</v>
      </c>
      <c r="C2878" s="33">
        <f t="shared" si="178"/>
        <v>40000</v>
      </c>
      <c r="D2878" s="32" t="str">
        <f>VLOOKUP(L2878,'Tables to Convert'!$E$3:$F$7,2,FALSE)</f>
        <v>White</v>
      </c>
      <c r="E2878" s="32" t="str">
        <f>VLOOKUP(M2878,'Tables to Convert'!$H$3:$I$5,2,FALSE)</f>
        <v>Female</v>
      </c>
      <c r="F2878" s="32" t="str">
        <f>VLOOKUP(N2878,'Tables to Convert'!$K$3:$L$8,2,FALSE)</f>
        <v>Illinois</v>
      </c>
      <c r="G2878" s="40">
        <f t="shared" si="179"/>
        <v>32</v>
      </c>
      <c r="H2878" s="34">
        <f t="shared" si="180"/>
        <v>7</v>
      </c>
      <c r="I2878" s="12">
        <v>40</v>
      </c>
      <c r="J2878" s="12">
        <v>32</v>
      </c>
      <c r="K2878" s="12">
        <v>43</v>
      </c>
      <c r="L2878" s="12">
        <v>1</v>
      </c>
      <c r="M2878" s="12">
        <v>2</v>
      </c>
      <c r="N2878" s="12">
        <v>33</v>
      </c>
      <c r="O2878" s="12">
        <v>7</v>
      </c>
      <c r="P2878" s="26">
        <v>40000</v>
      </c>
      <c r="Q2878" s="28">
        <v>50209650</v>
      </c>
      <c r="R2878"/>
      <c r="S2878"/>
    </row>
    <row r="2879" spans="1:19">
      <c r="A2879" s="31">
        <f t="shared" si="177"/>
        <v>40</v>
      </c>
      <c r="B2879" s="32" t="str">
        <f>VLOOKUP(K2879,'Tables to Convert'!$B$4:$C$19,2,FALSE)</f>
        <v>Some College</v>
      </c>
      <c r="C2879" s="33">
        <f t="shared" si="178"/>
        <v>40000</v>
      </c>
      <c r="D2879" s="32" t="str">
        <f>VLOOKUP(L2879,'Tables to Convert'!$E$3:$F$7,2,FALSE)</f>
        <v>White</v>
      </c>
      <c r="E2879" s="32" t="str">
        <f>VLOOKUP(M2879,'Tables to Convert'!$H$3:$I$5,2,FALSE)</f>
        <v>Male</v>
      </c>
      <c r="F2879" s="32" t="str">
        <f>VLOOKUP(N2879,'Tables to Convert'!$K$3:$L$8,2,FALSE)</f>
        <v>Illinois</v>
      </c>
      <c r="G2879" s="40">
        <f t="shared" si="179"/>
        <v>28</v>
      </c>
      <c r="H2879" s="34">
        <f t="shared" si="180"/>
        <v>7</v>
      </c>
      <c r="I2879" s="12">
        <v>40</v>
      </c>
      <c r="J2879" s="12">
        <v>28</v>
      </c>
      <c r="K2879" s="12">
        <v>40</v>
      </c>
      <c r="L2879" s="12">
        <v>1</v>
      </c>
      <c r="M2879" s="12">
        <v>1</v>
      </c>
      <c r="N2879" s="12">
        <v>33</v>
      </c>
      <c r="O2879" s="12">
        <v>7</v>
      </c>
      <c r="P2879" s="26">
        <v>40000</v>
      </c>
      <c r="Q2879" s="28">
        <v>889495579</v>
      </c>
      <c r="R2879"/>
      <c r="S2879"/>
    </row>
    <row r="2880" spans="1:19">
      <c r="A2880" s="31">
        <f t="shared" si="177"/>
        <v>40</v>
      </c>
      <c r="B2880" s="32" t="str">
        <f>VLOOKUP(K2880,'Tables to Convert'!$B$4:$C$19,2,FALSE)</f>
        <v>High School Diploma</v>
      </c>
      <c r="C2880" s="33">
        <f t="shared" si="178"/>
        <v>20000</v>
      </c>
      <c r="D2880" s="32" t="str">
        <f>VLOOKUP(L2880,'Tables to Convert'!$E$3:$F$7,2,FALSE)</f>
        <v>White</v>
      </c>
      <c r="E2880" s="32" t="str">
        <f>VLOOKUP(M2880,'Tables to Convert'!$H$3:$I$5,2,FALSE)</f>
        <v>Female</v>
      </c>
      <c r="F2880" s="32" t="str">
        <f>VLOOKUP(N2880,'Tables to Convert'!$K$3:$L$8,2,FALSE)</f>
        <v>Illinois</v>
      </c>
      <c r="G2880" s="40">
        <f t="shared" si="179"/>
        <v>21</v>
      </c>
      <c r="H2880" s="34">
        <f t="shared" si="180"/>
        <v>3</v>
      </c>
      <c r="I2880" s="12">
        <v>40</v>
      </c>
      <c r="J2880" s="12">
        <v>21</v>
      </c>
      <c r="K2880" s="12">
        <v>39</v>
      </c>
      <c r="L2880" s="12">
        <v>1</v>
      </c>
      <c r="M2880" s="12">
        <v>2</v>
      </c>
      <c r="N2880" s="12">
        <v>33</v>
      </c>
      <c r="O2880" s="12">
        <v>3</v>
      </c>
      <c r="P2880" s="26">
        <v>20000</v>
      </c>
      <c r="Q2880" s="28">
        <v>336877895</v>
      </c>
      <c r="R2880"/>
      <c r="S2880"/>
    </row>
    <row r="2881" spans="1:19">
      <c r="A2881" s="31">
        <f t="shared" si="177"/>
        <v>40</v>
      </c>
      <c r="B2881" s="32" t="str">
        <f>VLOOKUP(K2881,'Tables to Convert'!$B$4:$C$19,2,FALSE)</f>
        <v>High School Diploma</v>
      </c>
      <c r="C2881" s="33">
        <f t="shared" si="178"/>
        <v>20000</v>
      </c>
      <c r="D2881" s="32" t="str">
        <f>VLOOKUP(L2881,'Tables to Convert'!$E$3:$F$7,2,FALSE)</f>
        <v>White</v>
      </c>
      <c r="E2881" s="32" t="str">
        <f>VLOOKUP(M2881,'Tables to Convert'!$H$3:$I$5,2,FALSE)</f>
        <v>Male</v>
      </c>
      <c r="F2881" s="32" t="str">
        <f>VLOOKUP(N2881,'Tables to Convert'!$K$3:$L$8,2,FALSE)</f>
        <v>Illinois</v>
      </c>
      <c r="G2881" s="40">
        <f t="shared" si="179"/>
        <v>21</v>
      </c>
      <c r="H2881" s="34">
        <f t="shared" si="180"/>
        <v>3</v>
      </c>
      <c r="I2881" s="12">
        <v>40</v>
      </c>
      <c r="J2881" s="12">
        <v>21</v>
      </c>
      <c r="K2881" s="12">
        <v>39</v>
      </c>
      <c r="L2881" s="12">
        <v>1</v>
      </c>
      <c r="M2881" s="12">
        <v>1</v>
      </c>
      <c r="N2881" s="12">
        <v>33</v>
      </c>
      <c r="O2881" s="12">
        <v>3</v>
      </c>
      <c r="P2881" s="26">
        <v>20000</v>
      </c>
      <c r="Q2881" s="28">
        <v>878258285</v>
      </c>
      <c r="R2881"/>
      <c r="S2881"/>
    </row>
    <row r="2882" spans="1:19">
      <c r="A2882" s="31">
        <f t="shared" si="177"/>
        <v>40</v>
      </c>
      <c r="B2882" s="32" t="str">
        <f>VLOOKUP(K2882,'Tables to Convert'!$B$4:$C$19,2,FALSE)</f>
        <v>8th Grade or Less</v>
      </c>
      <c r="C2882" s="33">
        <f t="shared" si="178"/>
        <v>30000</v>
      </c>
      <c r="D2882" s="32" t="str">
        <f>VLOOKUP(L2882,'Tables to Convert'!$E$3:$F$7,2,FALSE)</f>
        <v>White</v>
      </c>
      <c r="E2882" s="32" t="str">
        <f>VLOOKUP(M2882,'Tables to Convert'!$H$3:$I$5,2,FALSE)</f>
        <v>Male</v>
      </c>
      <c r="F2882" s="32" t="str">
        <f>VLOOKUP(N2882,'Tables to Convert'!$K$3:$L$8,2,FALSE)</f>
        <v>Illinois</v>
      </c>
      <c r="G2882" s="40">
        <f t="shared" si="179"/>
        <v>51</v>
      </c>
      <c r="H2882" s="34">
        <f t="shared" si="180"/>
        <v>7</v>
      </c>
      <c r="I2882" s="12">
        <v>40</v>
      </c>
      <c r="J2882" s="12">
        <v>51</v>
      </c>
      <c r="K2882" s="12">
        <v>34</v>
      </c>
      <c r="L2882" s="12">
        <v>1</v>
      </c>
      <c r="M2882" s="12">
        <v>1</v>
      </c>
      <c r="N2882" s="12">
        <v>33</v>
      </c>
      <c r="O2882" s="12">
        <v>7</v>
      </c>
      <c r="P2882" s="26">
        <v>30000</v>
      </c>
      <c r="Q2882" s="28">
        <v>568953067</v>
      </c>
      <c r="R2882"/>
      <c r="S2882"/>
    </row>
    <row r="2883" spans="1:19">
      <c r="A2883" s="31">
        <f t="shared" si="177"/>
        <v>40</v>
      </c>
      <c r="B2883" s="32" t="str">
        <f>VLOOKUP(K2883,'Tables to Convert'!$B$4:$C$19,2,FALSE)</f>
        <v>High School Diploma</v>
      </c>
      <c r="C2883" s="33">
        <f t="shared" si="178"/>
        <v>20000</v>
      </c>
      <c r="D2883" s="32" t="str">
        <f>VLOOKUP(L2883,'Tables to Convert'!$E$3:$F$7,2,FALSE)</f>
        <v>White</v>
      </c>
      <c r="E2883" s="32" t="str">
        <f>VLOOKUP(M2883,'Tables to Convert'!$H$3:$I$5,2,FALSE)</f>
        <v>Male</v>
      </c>
      <c r="F2883" s="32" t="str">
        <f>VLOOKUP(N2883,'Tables to Convert'!$K$3:$L$8,2,FALSE)</f>
        <v>Illinois</v>
      </c>
      <c r="G2883" s="40">
        <f t="shared" si="179"/>
        <v>37</v>
      </c>
      <c r="H2883" s="34">
        <f t="shared" si="180"/>
        <v>7</v>
      </c>
      <c r="I2883" s="12">
        <v>40</v>
      </c>
      <c r="J2883" s="12">
        <v>37</v>
      </c>
      <c r="K2883" s="12">
        <v>39</v>
      </c>
      <c r="L2883" s="12">
        <v>1</v>
      </c>
      <c r="M2883" s="12">
        <v>1</v>
      </c>
      <c r="N2883" s="12">
        <v>33</v>
      </c>
      <c r="O2883" s="12">
        <v>7</v>
      </c>
      <c r="P2883" s="26">
        <v>20000</v>
      </c>
      <c r="Q2883" s="28">
        <v>177799092</v>
      </c>
      <c r="R2883"/>
      <c r="S2883"/>
    </row>
    <row r="2884" spans="1:19">
      <c r="A2884" s="31">
        <f t="shared" si="177"/>
        <v>40</v>
      </c>
      <c r="B2884" s="32" t="str">
        <f>VLOOKUP(K2884,'Tables to Convert'!$B$4:$C$19,2,FALSE)</f>
        <v>High School Diploma</v>
      </c>
      <c r="C2884" s="33">
        <f t="shared" si="178"/>
        <v>17000</v>
      </c>
      <c r="D2884" s="32" t="str">
        <f>VLOOKUP(L2884,'Tables to Convert'!$E$3:$F$7,2,FALSE)</f>
        <v>White</v>
      </c>
      <c r="E2884" s="32" t="str">
        <f>VLOOKUP(M2884,'Tables to Convert'!$H$3:$I$5,2,FALSE)</f>
        <v>Male</v>
      </c>
      <c r="F2884" s="32" t="str">
        <f>VLOOKUP(N2884,'Tables to Convert'!$K$3:$L$8,2,FALSE)</f>
        <v>Illinois</v>
      </c>
      <c r="G2884" s="40">
        <f t="shared" si="179"/>
        <v>29</v>
      </c>
      <c r="H2884" s="34">
        <f t="shared" si="180"/>
        <v>7</v>
      </c>
      <c r="I2884" s="12">
        <v>40</v>
      </c>
      <c r="J2884" s="12">
        <v>29</v>
      </c>
      <c r="K2884" s="12">
        <v>39</v>
      </c>
      <c r="L2884" s="12">
        <v>1</v>
      </c>
      <c r="M2884" s="12">
        <v>1</v>
      </c>
      <c r="N2884" s="12">
        <v>33</v>
      </c>
      <c r="O2884" s="12">
        <v>7</v>
      </c>
      <c r="P2884" s="26">
        <v>17000</v>
      </c>
      <c r="Q2884" s="28">
        <v>332823980</v>
      </c>
      <c r="R2884"/>
      <c r="S2884"/>
    </row>
    <row r="2885" spans="1:19">
      <c r="A2885" s="31">
        <f t="shared" si="177"/>
        <v>40</v>
      </c>
      <c r="B2885" s="32" t="str">
        <f>VLOOKUP(K2885,'Tables to Convert'!$B$4:$C$19,2,FALSE)</f>
        <v>Some College</v>
      </c>
      <c r="C2885" s="33">
        <f t="shared" si="178"/>
        <v>35000</v>
      </c>
      <c r="D2885" s="32" t="str">
        <f>VLOOKUP(L2885,'Tables to Convert'!$E$3:$F$7,2,FALSE)</f>
        <v>Black</v>
      </c>
      <c r="E2885" s="32" t="str">
        <f>VLOOKUP(M2885,'Tables to Convert'!$H$3:$I$5,2,FALSE)</f>
        <v>Female</v>
      </c>
      <c r="F2885" s="32" t="str">
        <f>VLOOKUP(N2885,'Tables to Convert'!$K$3:$L$8,2,FALSE)</f>
        <v>Illinois</v>
      </c>
      <c r="G2885" s="40">
        <f t="shared" si="179"/>
        <v>35</v>
      </c>
      <c r="H2885" s="34">
        <f t="shared" si="180"/>
        <v>3</v>
      </c>
      <c r="I2885" s="12">
        <v>40</v>
      </c>
      <c r="J2885" s="12">
        <v>35</v>
      </c>
      <c r="K2885" s="12">
        <v>43</v>
      </c>
      <c r="L2885" s="12">
        <v>2</v>
      </c>
      <c r="M2885" s="12">
        <v>2</v>
      </c>
      <c r="N2885" s="12">
        <v>33</v>
      </c>
      <c r="O2885" s="12">
        <v>3</v>
      </c>
      <c r="P2885" s="26">
        <v>35000</v>
      </c>
      <c r="Q2885" s="28">
        <v>291243655</v>
      </c>
      <c r="R2885"/>
      <c r="S2885"/>
    </row>
    <row r="2886" spans="1:19">
      <c r="A2886" s="31">
        <f t="shared" ref="A2886:A2949" si="181">I2886</f>
        <v>40</v>
      </c>
      <c r="B2886" s="32" t="str">
        <f>VLOOKUP(K2886,'Tables to Convert'!$B$4:$C$19,2,FALSE)</f>
        <v>11th Grade</v>
      </c>
      <c r="C2886" s="33">
        <f t="shared" ref="C2886:C2949" si="182">P2886</f>
        <v>11440</v>
      </c>
      <c r="D2886" s="32" t="str">
        <f>VLOOKUP(L2886,'Tables to Convert'!$E$3:$F$7,2,FALSE)</f>
        <v>Black</v>
      </c>
      <c r="E2886" s="32" t="str">
        <f>VLOOKUP(M2886,'Tables to Convert'!$H$3:$I$5,2,FALSE)</f>
        <v>Male</v>
      </c>
      <c r="F2886" s="32" t="str">
        <f>VLOOKUP(N2886,'Tables to Convert'!$K$3:$L$8,2,FALSE)</f>
        <v>Illinois</v>
      </c>
      <c r="G2886" s="40">
        <f t="shared" ref="G2886:G2949" si="183">J2886</f>
        <v>42</v>
      </c>
      <c r="H2886" s="34">
        <f t="shared" ref="H2886:H2949" si="184">O2886</f>
        <v>6</v>
      </c>
      <c r="I2886" s="12">
        <v>40</v>
      </c>
      <c r="J2886" s="12">
        <v>42</v>
      </c>
      <c r="K2886" s="12">
        <v>37</v>
      </c>
      <c r="L2886" s="12">
        <v>2</v>
      </c>
      <c r="M2886" s="12">
        <v>1</v>
      </c>
      <c r="N2886" s="12">
        <v>33</v>
      </c>
      <c r="O2886" s="12">
        <v>6</v>
      </c>
      <c r="P2886" s="26">
        <v>11440</v>
      </c>
      <c r="Q2886" s="28">
        <v>139270806</v>
      </c>
      <c r="R2886"/>
      <c r="S2886"/>
    </row>
    <row r="2887" spans="1:19">
      <c r="A2887" s="31">
        <f t="shared" si="181"/>
        <v>40</v>
      </c>
      <c r="B2887" s="32" t="str">
        <f>VLOOKUP(K2887,'Tables to Convert'!$B$4:$C$19,2,FALSE)</f>
        <v>9th Grade</v>
      </c>
      <c r="C2887" s="33">
        <f t="shared" si="182"/>
        <v>41000</v>
      </c>
      <c r="D2887" s="32" t="str">
        <f>VLOOKUP(L2887,'Tables to Convert'!$E$3:$F$7,2,FALSE)</f>
        <v>White</v>
      </c>
      <c r="E2887" s="32" t="str">
        <f>VLOOKUP(M2887,'Tables to Convert'!$H$3:$I$5,2,FALSE)</f>
        <v>Male</v>
      </c>
      <c r="F2887" s="32" t="str">
        <f>VLOOKUP(N2887,'Tables to Convert'!$K$3:$L$8,2,FALSE)</f>
        <v>Illinois</v>
      </c>
      <c r="G2887" s="40">
        <f t="shared" si="183"/>
        <v>21</v>
      </c>
      <c r="H2887" s="34">
        <f t="shared" si="184"/>
        <v>1</v>
      </c>
      <c r="I2887" s="12">
        <v>40</v>
      </c>
      <c r="J2887" s="12">
        <v>21</v>
      </c>
      <c r="K2887" s="12">
        <v>35</v>
      </c>
      <c r="L2887" s="12">
        <v>1</v>
      </c>
      <c r="M2887" s="12">
        <v>1</v>
      </c>
      <c r="N2887" s="12">
        <v>33</v>
      </c>
      <c r="O2887" s="12">
        <v>1</v>
      </c>
      <c r="P2887" s="26">
        <v>41000</v>
      </c>
      <c r="Q2887" s="28">
        <v>310291844</v>
      </c>
      <c r="R2887"/>
      <c r="S2887"/>
    </row>
    <row r="2888" spans="1:19">
      <c r="A2888" s="31">
        <f t="shared" si="181"/>
        <v>50</v>
      </c>
      <c r="B2888" s="32" t="str">
        <f>VLOOKUP(K2888,'Tables to Convert'!$B$4:$C$19,2,FALSE)</f>
        <v>11th Grade</v>
      </c>
      <c r="C2888" s="33">
        <f t="shared" si="182"/>
        <v>35000</v>
      </c>
      <c r="D2888" s="32" t="str">
        <f>VLOOKUP(L2888,'Tables to Convert'!$E$3:$F$7,2,FALSE)</f>
        <v>White</v>
      </c>
      <c r="E2888" s="32" t="str">
        <f>VLOOKUP(M2888,'Tables to Convert'!$H$3:$I$5,2,FALSE)</f>
        <v>Male</v>
      </c>
      <c r="F2888" s="32" t="str">
        <f>VLOOKUP(N2888,'Tables to Convert'!$K$3:$L$8,2,FALSE)</f>
        <v>Illinois</v>
      </c>
      <c r="G2888" s="40">
        <f t="shared" si="183"/>
        <v>30</v>
      </c>
      <c r="H2888" s="34">
        <f t="shared" si="184"/>
        <v>1</v>
      </c>
      <c r="I2888" s="12">
        <v>50</v>
      </c>
      <c r="J2888" s="12">
        <v>30</v>
      </c>
      <c r="K2888" s="12">
        <v>38</v>
      </c>
      <c r="L2888" s="12">
        <v>1</v>
      </c>
      <c r="M2888" s="12">
        <v>1</v>
      </c>
      <c r="N2888" s="12">
        <v>33</v>
      </c>
      <c r="O2888" s="12">
        <v>1</v>
      </c>
      <c r="P2888" s="26">
        <v>35000</v>
      </c>
      <c r="Q2888" s="28">
        <v>296578522</v>
      </c>
      <c r="R2888"/>
      <c r="S2888"/>
    </row>
    <row r="2889" spans="1:19">
      <c r="A2889" s="31">
        <f t="shared" si="181"/>
        <v>100</v>
      </c>
      <c r="B2889" s="32" t="str">
        <f>VLOOKUP(K2889,'Tables to Convert'!$B$4:$C$19,2,FALSE)</f>
        <v>High School Diploma</v>
      </c>
      <c r="C2889" s="33">
        <f t="shared" si="182"/>
        <v>60000</v>
      </c>
      <c r="D2889" s="32" t="str">
        <f>VLOOKUP(L2889,'Tables to Convert'!$E$3:$F$7,2,FALSE)</f>
        <v>White</v>
      </c>
      <c r="E2889" s="32" t="str">
        <f>VLOOKUP(M2889,'Tables to Convert'!$H$3:$I$5,2,FALSE)</f>
        <v>Male</v>
      </c>
      <c r="F2889" s="32" t="str">
        <f>VLOOKUP(N2889,'Tables to Convert'!$K$3:$L$8,2,FALSE)</f>
        <v>Illinois</v>
      </c>
      <c r="G2889" s="40">
        <f t="shared" si="183"/>
        <v>42</v>
      </c>
      <c r="H2889" s="34">
        <f t="shared" si="184"/>
        <v>2</v>
      </c>
      <c r="I2889" s="12">
        <v>100</v>
      </c>
      <c r="J2889" s="12">
        <v>42</v>
      </c>
      <c r="K2889" s="12">
        <v>39</v>
      </c>
      <c r="L2889" s="12">
        <v>1</v>
      </c>
      <c r="M2889" s="12">
        <v>1</v>
      </c>
      <c r="N2889" s="12">
        <v>33</v>
      </c>
      <c r="O2889" s="12">
        <v>2</v>
      </c>
      <c r="P2889" s="26">
        <v>60000</v>
      </c>
      <c r="Q2889" s="28">
        <v>923921562</v>
      </c>
      <c r="R2889"/>
      <c r="S2889"/>
    </row>
    <row r="2890" spans="1:19">
      <c r="A2890" s="31">
        <f t="shared" si="181"/>
        <v>50</v>
      </c>
      <c r="B2890" s="32" t="str">
        <f>VLOOKUP(K2890,'Tables to Convert'!$B$4:$C$19,2,FALSE)</f>
        <v>Bachelors</v>
      </c>
      <c r="C2890" s="33">
        <f t="shared" si="182"/>
        <v>40000</v>
      </c>
      <c r="D2890" s="32" t="str">
        <f>VLOOKUP(L2890,'Tables to Convert'!$E$3:$F$7,2,FALSE)</f>
        <v>White</v>
      </c>
      <c r="E2890" s="32" t="str">
        <f>VLOOKUP(M2890,'Tables to Convert'!$H$3:$I$5,2,FALSE)</f>
        <v>Female</v>
      </c>
      <c r="F2890" s="32" t="str">
        <f>VLOOKUP(N2890,'Tables to Convert'!$K$3:$L$8,2,FALSE)</f>
        <v>Illinois</v>
      </c>
      <c r="G2890" s="40">
        <f t="shared" si="183"/>
        <v>30</v>
      </c>
      <c r="H2890" s="34">
        <f t="shared" si="184"/>
        <v>2</v>
      </c>
      <c r="I2890" s="12">
        <v>50</v>
      </c>
      <c r="J2890" s="12">
        <v>30</v>
      </c>
      <c r="K2890" s="12">
        <v>44</v>
      </c>
      <c r="L2890" s="12">
        <v>1</v>
      </c>
      <c r="M2890" s="12">
        <v>2</v>
      </c>
      <c r="N2890" s="12">
        <v>33</v>
      </c>
      <c r="O2890" s="12">
        <v>2</v>
      </c>
      <c r="P2890" s="26">
        <v>40000</v>
      </c>
      <c r="Q2890" s="28">
        <v>509691661</v>
      </c>
      <c r="R2890"/>
      <c r="S2890"/>
    </row>
    <row r="2891" spans="1:19">
      <c r="A2891" s="31">
        <f t="shared" si="181"/>
        <v>40</v>
      </c>
      <c r="B2891" s="32" t="str">
        <f>VLOOKUP(K2891,'Tables to Convert'!$B$4:$C$19,2,FALSE)</f>
        <v>8th Grade or Less</v>
      </c>
      <c r="C2891" s="33">
        <f t="shared" si="182"/>
        <v>28800</v>
      </c>
      <c r="D2891" s="32" t="str">
        <f>VLOOKUP(L2891,'Tables to Convert'!$E$3:$F$7,2,FALSE)</f>
        <v>White</v>
      </c>
      <c r="E2891" s="32" t="str">
        <f>VLOOKUP(M2891,'Tables to Convert'!$H$3:$I$5,2,FALSE)</f>
        <v>Male</v>
      </c>
      <c r="F2891" s="32" t="str">
        <f>VLOOKUP(N2891,'Tables to Convert'!$K$3:$L$8,2,FALSE)</f>
        <v>Illinois</v>
      </c>
      <c r="G2891" s="40">
        <f t="shared" si="183"/>
        <v>36</v>
      </c>
      <c r="H2891" s="34">
        <f t="shared" si="184"/>
        <v>3</v>
      </c>
      <c r="I2891" s="12">
        <v>40</v>
      </c>
      <c r="J2891" s="12">
        <v>36</v>
      </c>
      <c r="K2891" s="12">
        <v>32</v>
      </c>
      <c r="L2891" s="12">
        <v>1</v>
      </c>
      <c r="M2891" s="12">
        <v>1</v>
      </c>
      <c r="N2891" s="12">
        <v>33</v>
      </c>
      <c r="O2891" s="12">
        <v>3</v>
      </c>
      <c r="P2891" s="26">
        <v>28800</v>
      </c>
      <c r="Q2891" s="28">
        <v>31144222</v>
      </c>
      <c r="R2891"/>
      <c r="S2891"/>
    </row>
    <row r="2892" spans="1:19">
      <c r="A2892" s="31">
        <f t="shared" si="181"/>
        <v>40</v>
      </c>
      <c r="B2892" s="32" t="str">
        <f>VLOOKUP(K2892,'Tables to Convert'!$B$4:$C$19,2,FALSE)</f>
        <v>10th Grade</v>
      </c>
      <c r="C2892" s="33">
        <f t="shared" si="182"/>
        <v>17000</v>
      </c>
      <c r="D2892" s="32" t="str">
        <f>VLOOKUP(L2892,'Tables to Convert'!$E$3:$F$7,2,FALSE)</f>
        <v>Black</v>
      </c>
      <c r="E2892" s="32" t="str">
        <f>VLOOKUP(M2892,'Tables to Convert'!$H$3:$I$5,2,FALSE)</f>
        <v>Female</v>
      </c>
      <c r="F2892" s="32" t="str">
        <f>VLOOKUP(N2892,'Tables to Convert'!$K$3:$L$8,2,FALSE)</f>
        <v>Illinois</v>
      </c>
      <c r="G2892" s="40">
        <f t="shared" si="183"/>
        <v>39</v>
      </c>
      <c r="H2892" s="34">
        <f t="shared" si="184"/>
        <v>4</v>
      </c>
      <c r="I2892" s="12">
        <v>40</v>
      </c>
      <c r="J2892" s="12">
        <v>39</v>
      </c>
      <c r="K2892" s="12">
        <v>36</v>
      </c>
      <c r="L2892" s="12">
        <v>2</v>
      </c>
      <c r="M2892" s="12">
        <v>2</v>
      </c>
      <c r="N2892" s="12">
        <v>33</v>
      </c>
      <c r="O2892" s="12">
        <v>4</v>
      </c>
      <c r="P2892" s="26">
        <v>17000</v>
      </c>
      <c r="Q2892" s="28">
        <v>664722199</v>
      </c>
      <c r="R2892"/>
      <c r="S2892"/>
    </row>
    <row r="2893" spans="1:19">
      <c r="A2893" s="31">
        <f t="shared" si="181"/>
        <v>70</v>
      </c>
      <c r="B2893" s="32" t="str">
        <f>VLOOKUP(K2893,'Tables to Convert'!$B$4:$C$19,2,FALSE)</f>
        <v>Some College</v>
      </c>
      <c r="C2893" s="33">
        <f t="shared" si="182"/>
        <v>0</v>
      </c>
      <c r="D2893" s="32" t="str">
        <f>VLOOKUP(L2893,'Tables to Convert'!$E$3:$F$7,2,FALSE)</f>
        <v>Asian/PI</v>
      </c>
      <c r="E2893" s="32" t="str">
        <f>VLOOKUP(M2893,'Tables to Convert'!$H$3:$I$5,2,FALSE)</f>
        <v>Male</v>
      </c>
      <c r="F2893" s="32" t="str">
        <f>VLOOKUP(N2893,'Tables to Convert'!$K$3:$L$8,2,FALSE)</f>
        <v>Illinois</v>
      </c>
      <c r="G2893" s="40">
        <f t="shared" si="183"/>
        <v>40</v>
      </c>
      <c r="H2893" s="34">
        <f t="shared" si="184"/>
        <v>7</v>
      </c>
      <c r="I2893" s="12">
        <v>70</v>
      </c>
      <c r="J2893" s="12">
        <v>40</v>
      </c>
      <c r="K2893" s="12">
        <v>43</v>
      </c>
      <c r="L2893" s="12">
        <v>4</v>
      </c>
      <c r="M2893" s="12">
        <v>1</v>
      </c>
      <c r="N2893" s="12">
        <v>33</v>
      </c>
      <c r="O2893" s="12">
        <v>7</v>
      </c>
      <c r="P2893" s="26">
        <v>0</v>
      </c>
      <c r="Q2893" s="28">
        <v>322559342</v>
      </c>
      <c r="R2893"/>
      <c r="S2893"/>
    </row>
    <row r="2894" spans="1:19">
      <c r="A2894" s="31">
        <f t="shared" si="181"/>
        <v>0</v>
      </c>
      <c r="B2894" s="32" t="str">
        <f>VLOOKUP(K2894,'Tables to Convert'!$B$4:$C$19,2,FALSE)</f>
        <v>Some College</v>
      </c>
      <c r="C2894" s="33">
        <f t="shared" si="182"/>
        <v>60000</v>
      </c>
      <c r="D2894" s="32" t="str">
        <f>VLOOKUP(L2894,'Tables to Convert'!$E$3:$F$7,2,FALSE)</f>
        <v>White</v>
      </c>
      <c r="E2894" s="32" t="str">
        <f>VLOOKUP(M2894,'Tables to Convert'!$H$3:$I$5,2,FALSE)</f>
        <v>Male</v>
      </c>
      <c r="F2894" s="32" t="str">
        <f>VLOOKUP(N2894,'Tables to Convert'!$K$3:$L$8,2,FALSE)</f>
        <v>Illinois</v>
      </c>
      <c r="G2894" s="40">
        <f t="shared" si="183"/>
        <v>46</v>
      </c>
      <c r="H2894" s="34">
        <f t="shared" si="184"/>
        <v>3</v>
      </c>
      <c r="I2894" s="12">
        <v>0</v>
      </c>
      <c r="J2894" s="12">
        <v>46</v>
      </c>
      <c r="K2894" s="12">
        <v>40</v>
      </c>
      <c r="L2894" s="12">
        <v>1</v>
      </c>
      <c r="M2894" s="12">
        <v>1</v>
      </c>
      <c r="N2894" s="12">
        <v>33</v>
      </c>
      <c r="O2894" s="12">
        <v>3</v>
      </c>
      <c r="P2894" s="26">
        <v>60000</v>
      </c>
      <c r="Q2894" s="28">
        <v>536715065</v>
      </c>
      <c r="R2894"/>
      <c r="S2894"/>
    </row>
    <row r="2895" spans="1:19">
      <c r="A2895" s="31">
        <f t="shared" si="181"/>
        <v>40</v>
      </c>
      <c r="B2895" s="32" t="str">
        <f>VLOOKUP(K2895,'Tables to Convert'!$B$4:$C$19,2,FALSE)</f>
        <v>Some College</v>
      </c>
      <c r="C2895" s="33">
        <f t="shared" si="182"/>
        <v>35000</v>
      </c>
      <c r="D2895" s="32" t="str">
        <f>VLOOKUP(L2895,'Tables to Convert'!$E$3:$F$7,2,FALSE)</f>
        <v>White</v>
      </c>
      <c r="E2895" s="32" t="str">
        <f>VLOOKUP(M2895,'Tables to Convert'!$H$3:$I$5,2,FALSE)</f>
        <v>Female</v>
      </c>
      <c r="F2895" s="32" t="str">
        <f>VLOOKUP(N2895,'Tables to Convert'!$K$3:$L$8,2,FALSE)</f>
        <v>Illinois</v>
      </c>
      <c r="G2895" s="40">
        <f t="shared" si="183"/>
        <v>40</v>
      </c>
      <c r="H2895" s="34">
        <f t="shared" si="184"/>
        <v>6</v>
      </c>
      <c r="I2895" s="12">
        <v>40</v>
      </c>
      <c r="J2895" s="12">
        <v>40</v>
      </c>
      <c r="K2895" s="12">
        <v>43</v>
      </c>
      <c r="L2895" s="12">
        <v>1</v>
      </c>
      <c r="M2895" s="12">
        <v>2</v>
      </c>
      <c r="N2895" s="12">
        <v>33</v>
      </c>
      <c r="O2895" s="12">
        <v>6</v>
      </c>
      <c r="P2895" s="26">
        <v>35000</v>
      </c>
      <c r="Q2895" s="28">
        <v>865020486</v>
      </c>
      <c r="R2895"/>
      <c r="S2895"/>
    </row>
    <row r="2896" spans="1:19">
      <c r="A2896" s="31">
        <f t="shared" si="181"/>
        <v>40</v>
      </c>
      <c r="B2896" s="32" t="str">
        <f>VLOOKUP(K2896,'Tables to Convert'!$B$4:$C$19,2,FALSE)</f>
        <v>Some College</v>
      </c>
      <c r="C2896" s="33">
        <f t="shared" si="182"/>
        <v>58000</v>
      </c>
      <c r="D2896" s="32" t="str">
        <f>VLOOKUP(L2896,'Tables to Convert'!$E$3:$F$7,2,FALSE)</f>
        <v>White</v>
      </c>
      <c r="E2896" s="32" t="str">
        <f>VLOOKUP(M2896,'Tables to Convert'!$H$3:$I$5,2,FALSE)</f>
        <v>Female</v>
      </c>
      <c r="F2896" s="32" t="str">
        <f>VLOOKUP(N2896,'Tables to Convert'!$K$3:$L$8,2,FALSE)</f>
        <v>Illinois</v>
      </c>
      <c r="G2896" s="40">
        <f t="shared" si="183"/>
        <v>45</v>
      </c>
      <c r="H2896" s="34">
        <f t="shared" si="184"/>
        <v>6</v>
      </c>
      <c r="I2896" s="12">
        <v>40</v>
      </c>
      <c r="J2896" s="12">
        <v>45</v>
      </c>
      <c r="K2896" s="12">
        <v>42</v>
      </c>
      <c r="L2896" s="12">
        <v>1</v>
      </c>
      <c r="M2896" s="12">
        <v>2</v>
      </c>
      <c r="N2896" s="12">
        <v>33</v>
      </c>
      <c r="O2896" s="12">
        <v>6</v>
      </c>
      <c r="P2896" s="26">
        <v>58000</v>
      </c>
      <c r="Q2896" s="28">
        <v>486877050</v>
      </c>
      <c r="R2896"/>
      <c r="S2896"/>
    </row>
    <row r="2897" spans="1:19">
      <c r="A2897" s="31">
        <f t="shared" si="181"/>
        <v>40</v>
      </c>
      <c r="B2897" s="32" t="str">
        <f>VLOOKUP(K2897,'Tables to Convert'!$B$4:$C$19,2,FALSE)</f>
        <v>Some College</v>
      </c>
      <c r="C2897" s="33">
        <f t="shared" si="182"/>
        <v>35000</v>
      </c>
      <c r="D2897" s="32" t="str">
        <f>VLOOKUP(L2897,'Tables to Convert'!$E$3:$F$7,2,FALSE)</f>
        <v>White</v>
      </c>
      <c r="E2897" s="32" t="str">
        <f>VLOOKUP(M2897,'Tables to Convert'!$H$3:$I$5,2,FALSE)</f>
        <v>Male</v>
      </c>
      <c r="F2897" s="32" t="str">
        <f>VLOOKUP(N2897,'Tables to Convert'!$K$3:$L$8,2,FALSE)</f>
        <v>Illinois</v>
      </c>
      <c r="G2897" s="40">
        <f t="shared" si="183"/>
        <v>52</v>
      </c>
      <c r="H2897" s="34">
        <f t="shared" si="184"/>
        <v>6</v>
      </c>
      <c r="I2897" s="12">
        <v>40</v>
      </c>
      <c r="J2897" s="12">
        <v>52</v>
      </c>
      <c r="K2897" s="12">
        <v>40</v>
      </c>
      <c r="L2897" s="12">
        <v>1</v>
      </c>
      <c r="M2897" s="12">
        <v>1</v>
      </c>
      <c r="N2897" s="12">
        <v>33</v>
      </c>
      <c r="O2897" s="12">
        <v>6</v>
      </c>
      <c r="P2897" s="26">
        <v>35000</v>
      </c>
      <c r="Q2897" s="28">
        <v>422753415</v>
      </c>
      <c r="R2897"/>
      <c r="S2897"/>
    </row>
    <row r="2898" spans="1:19">
      <c r="A2898" s="31">
        <f t="shared" si="181"/>
        <v>40</v>
      </c>
      <c r="B2898" s="32" t="str">
        <f>VLOOKUP(K2898,'Tables to Convert'!$B$4:$C$19,2,FALSE)</f>
        <v>Some College</v>
      </c>
      <c r="C2898" s="33">
        <f t="shared" si="182"/>
        <v>25000</v>
      </c>
      <c r="D2898" s="32" t="str">
        <f>VLOOKUP(L2898,'Tables to Convert'!$E$3:$F$7,2,FALSE)</f>
        <v>White</v>
      </c>
      <c r="E2898" s="32" t="str">
        <f>VLOOKUP(M2898,'Tables to Convert'!$H$3:$I$5,2,FALSE)</f>
        <v>Female</v>
      </c>
      <c r="F2898" s="32" t="str">
        <f>VLOOKUP(N2898,'Tables to Convert'!$K$3:$L$8,2,FALSE)</f>
        <v>Illinois</v>
      </c>
      <c r="G2898" s="40">
        <f t="shared" si="183"/>
        <v>21</v>
      </c>
      <c r="H2898" s="34">
        <f t="shared" si="184"/>
        <v>3</v>
      </c>
      <c r="I2898" s="12">
        <v>40</v>
      </c>
      <c r="J2898" s="12">
        <v>21</v>
      </c>
      <c r="K2898" s="12">
        <v>40</v>
      </c>
      <c r="L2898" s="12">
        <v>1</v>
      </c>
      <c r="M2898" s="12">
        <v>2</v>
      </c>
      <c r="N2898" s="12">
        <v>33</v>
      </c>
      <c r="O2898" s="12">
        <v>3</v>
      </c>
      <c r="P2898" s="26">
        <v>25000</v>
      </c>
      <c r="Q2898" s="28">
        <v>88025689</v>
      </c>
      <c r="R2898"/>
      <c r="S2898"/>
    </row>
    <row r="2899" spans="1:19">
      <c r="A2899" s="31">
        <f t="shared" si="181"/>
        <v>55</v>
      </c>
      <c r="B2899" s="32" t="str">
        <f>VLOOKUP(K2899,'Tables to Convert'!$B$4:$C$19,2,FALSE)</f>
        <v>Some College</v>
      </c>
      <c r="C2899" s="33">
        <f t="shared" si="182"/>
        <v>50000</v>
      </c>
      <c r="D2899" s="32" t="str">
        <f>VLOOKUP(L2899,'Tables to Convert'!$E$3:$F$7,2,FALSE)</f>
        <v>White</v>
      </c>
      <c r="E2899" s="32" t="str">
        <f>VLOOKUP(M2899,'Tables to Convert'!$H$3:$I$5,2,FALSE)</f>
        <v>Male</v>
      </c>
      <c r="F2899" s="32" t="str">
        <f>VLOOKUP(N2899,'Tables to Convert'!$K$3:$L$8,2,FALSE)</f>
        <v>Illinois</v>
      </c>
      <c r="G2899" s="40">
        <f t="shared" si="183"/>
        <v>37</v>
      </c>
      <c r="H2899" s="34">
        <f t="shared" si="184"/>
        <v>7</v>
      </c>
      <c r="I2899" s="12">
        <v>55</v>
      </c>
      <c r="J2899" s="12">
        <v>37</v>
      </c>
      <c r="K2899" s="12">
        <v>43</v>
      </c>
      <c r="L2899" s="12">
        <v>1</v>
      </c>
      <c r="M2899" s="12">
        <v>1</v>
      </c>
      <c r="N2899" s="12">
        <v>33</v>
      </c>
      <c r="O2899" s="12">
        <v>7</v>
      </c>
      <c r="P2899" s="26">
        <v>50000</v>
      </c>
      <c r="Q2899" s="28">
        <v>718729111</v>
      </c>
      <c r="R2899"/>
      <c r="S2899"/>
    </row>
    <row r="2900" spans="1:19">
      <c r="A2900" s="31">
        <f t="shared" si="181"/>
        <v>40</v>
      </c>
      <c r="B2900" s="32" t="str">
        <f>VLOOKUP(K2900,'Tables to Convert'!$B$4:$C$19,2,FALSE)</f>
        <v>Some College</v>
      </c>
      <c r="C2900" s="33">
        <f t="shared" si="182"/>
        <v>33000</v>
      </c>
      <c r="D2900" s="32" t="str">
        <f>VLOOKUP(L2900,'Tables to Convert'!$E$3:$F$7,2,FALSE)</f>
        <v>Asian/PI</v>
      </c>
      <c r="E2900" s="32" t="str">
        <f>VLOOKUP(M2900,'Tables to Convert'!$H$3:$I$5,2,FALSE)</f>
        <v>Female</v>
      </c>
      <c r="F2900" s="32" t="str">
        <f>VLOOKUP(N2900,'Tables to Convert'!$K$3:$L$8,2,FALSE)</f>
        <v>Illinois</v>
      </c>
      <c r="G2900" s="40">
        <f t="shared" si="183"/>
        <v>29</v>
      </c>
      <c r="H2900" s="34">
        <f t="shared" si="184"/>
        <v>6</v>
      </c>
      <c r="I2900" s="12">
        <v>40</v>
      </c>
      <c r="J2900" s="12">
        <v>29</v>
      </c>
      <c r="K2900" s="12">
        <v>40</v>
      </c>
      <c r="L2900" s="12">
        <v>4</v>
      </c>
      <c r="M2900" s="12">
        <v>2</v>
      </c>
      <c r="N2900" s="12">
        <v>33</v>
      </c>
      <c r="O2900" s="12">
        <v>6</v>
      </c>
      <c r="P2900" s="26">
        <v>33000</v>
      </c>
      <c r="Q2900" s="28">
        <v>454163975</v>
      </c>
      <c r="R2900"/>
      <c r="S2900"/>
    </row>
    <row r="2901" spans="1:19">
      <c r="A2901" s="31">
        <f t="shared" si="181"/>
        <v>60</v>
      </c>
      <c r="B2901" s="32" t="str">
        <f>VLOOKUP(K2901,'Tables to Convert'!$B$4:$C$19,2,FALSE)</f>
        <v>Some College</v>
      </c>
      <c r="C2901" s="33">
        <f t="shared" si="182"/>
        <v>30000</v>
      </c>
      <c r="D2901" s="32" t="str">
        <f>VLOOKUP(L2901,'Tables to Convert'!$E$3:$F$7,2,FALSE)</f>
        <v>Asian/PI</v>
      </c>
      <c r="E2901" s="32" t="str">
        <f>VLOOKUP(M2901,'Tables to Convert'!$H$3:$I$5,2,FALSE)</f>
        <v>Male</v>
      </c>
      <c r="F2901" s="32" t="str">
        <f>VLOOKUP(N2901,'Tables to Convert'!$K$3:$L$8,2,FALSE)</f>
        <v>Illinois</v>
      </c>
      <c r="G2901" s="40">
        <f t="shared" si="183"/>
        <v>27</v>
      </c>
      <c r="H2901" s="34">
        <f t="shared" si="184"/>
        <v>6</v>
      </c>
      <c r="I2901" s="12">
        <v>60</v>
      </c>
      <c r="J2901" s="12">
        <v>27</v>
      </c>
      <c r="K2901" s="12">
        <v>40</v>
      </c>
      <c r="L2901" s="12">
        <v>4</v>
      </c>
      <c r="M2901" s="12">
        <v>1</v>
      </c>
      <c r="N2901" s="12">
        <v>33</v>
      </c>
      <c r="O2901" s="12">
        <v>6</v>
      </c>
      <c r="P2901" s="26">
        <v>30000</v>
      </c>
      <c r="Q2901" s="28">
        <v>53232884</v>
      </c>
      <c r="R2901"/>
      <c r="S2901"/>
    </row>
    <row r="2902" spans="1:19">
      <c r="A2902" s="31">
        <f t="shared" si="181"/>
        <v>40</v>
      </c>
      <c r="B2902" s="32" t="str">
        <f>VLOOKUP(K2902,'Tables to Convert'!$B$4:$C$19,2,FALSE)</f>
        <v>High School Diploma</v>
      </c>
      <c r="C2902" s="33">
        <f t="shared" si="182"/>
        <v>17000</v>
      </c>
      <c r="D2902" s="32" t="str">
        <f>VLOOKUP(L2902,'Tables to Convert'!$E$3:$F$7,2,FALSE)</f>
        <v>White</v>
      </c>
      <c r="E2902" s="32" t="str">
        <f>VLOOKUP(M2902,'Tables to Convert'!$H$3:$I$5,2,FALSE)</f>
        <v>Male</v>
      </c>
      <c r="F2902" s="32" t="str">
        <f>VLOOKUP(N2902,'Tables to Convert'!$K$3:$L$8,2,FALSE)</f>
        <v>Illinois</v>
      </c>
      <c r="G2902" s="40">
        <f t="shared" si="183"/>
        <v>31</v>
      </c>
      <c r="H2902" s="34">
        <f t="shared" si="184"/>
        <v>3</v>
      </c>
      <c r="I2902" s="12">
        <v>40</v>
      </c>
      <c r="J2902" s="12">
        <v>31</v>
      </c>
      <c r="K2902" s="12">
        <v>39</v>
      </c>
      <c r="L2902" s="12">
        <v>1</v>
      </c>
      <c r="M2902" s="12">
        <v>1</v>
      </c>
      <c r="N2902" s="12">
        <v>33</v>
      </c>
      <c r="O2902" s="12">
        <v>3</v>
      </c>
      <c r="P2902" s="26">
        <v>17000</v>
      </c>
      <c r="Q2902" s="28">
        <v>639846761</v>
      </c>
      <c r="R2902"/>
      <c r="S2902"/>
    </row>
    <row r="2903" spans="1:19">
      <c r="A2903" s="31">
        <f t="shared" si="181"/>
        <v>40</v>
      </c>
      <c r="B2903" s="32" t="str">
        <f>VLOOKUP(K2903,'Tables to Convert'!$B$4:$C$19,2,FALSE)</f>
        <v>High School Diploma</v>
      </c>
      <c r="C2903" s="33">
        <f t="shared" si="182"/>
        <v>46000</v>
      </c>
      <c r="D2903" s="32" t="str">
        <f>VLOOKUP(L2903,'Tables to Convert'!$E$3:$F$7,2,FALSE)</f>
        <v>White</v>
      </c>
      <c r="E2903" s="32" t="str">
        <f>VLOOKUP(M2903,'Tables to Convert'!$H$3:$I$5,2,FALSE)</f>
        <v>Male</v>
      </c>
      <c r="F2903" s="32" t="str">
        <f>VLOOKUP(N2903,'Tables to Convert'!$K$3:$L$8,2,FALSE)</f>
        <v>Illinois</v>
      </c>
      <c r="G2903" s="40">
        <f t="shared" si="183"/>
        <v>45</v>
      </c>
      <c r="H2903" s="34">
        <f t="shared" si="184"/>
        <v>8</v>
      </c>
      <c r="I2903" s="12">
        <v>40</v>
      </c>
      <c r="J2903" s="12">
        <v>45</v>
      </c>
      <c r="K2903" s="12">
        <v>39</v>
      </c>
      <c r="L2903" s="12">
        <v>1</v>
      </c>
      <c r="M2903" s="12">
        <v>1</v>
      </c>
      <c r="N2903" s="12">
        <v>33</v>
      </c>
      <c r="O2903" s="12">
        <v>8</v>
      </c>
      <c r="P2903" s="26">
        <v>46000</v>
      </c>
      <c r="Q2903" s="28">
        <v>715698375</v>
      </c>
      <c r="R2903"/>
      <c r="S2903"/>
    </row>
    <row r="2904" spans="1:19">
      <c r="A2904" s="31">
        <f t="shared" si="181"/>
        <v>52</v>
      </c>
      <c r="B2904" s="32" t="str">
        <f>VLOOKUP(K2904,'Tables to Convert'!$B$4:$C$19,2,FALSE)</f>
        <v>Some College</v>
      </c>
      <c r="C2904" s="33">
        <f t="shared" si="182"/>
        <v>7000</v>
      </c>
      <c r="D2904" s="32" t="str">
        <f>VLOOKUP(L2904,'Tables to Convert'!$E$3:$F$7,2,FALSE)</f>
        <v>White</v>
      </c>
      <c r="E2904" s="32" t="str">
        <f>VLOOKUP(M2904,'Tables to Convert'!$H$3:$I$5,2,FALSE)</f>
        <v>Female</v>
      </c>
      <c r="F2904" s="32" t="str">
        <f>VLOOKUP(N2904,'Tables to Convert'!$K$3:$L$8,2,FALSE)</f>
        <v>Illinois</v>
      </c>
      <c r="G2904" s="40">
        <f t="shared" si="183"/>
        <v>42</v>
      </c>
      <c r="H2904" s="34">
        <f t="shared" si="184"/>
        <v>8</v>
      </c>
      <c r="I2904" s="12">
        <v>52</v>
      </c>
      <c r="J2904" s="12">
        <v>42</v>
      </c>
      <c r="K2904" s="12">
        <v>40</v>
      </c>
      <c r="L2904" s="12">
        <v>1</v>
      </c>
      <c r="M2904" s="12">
        <v>2</v>
      </c>
      <c r="N2904" s="12">
        <v>33</v>
      </c>
      <c r="O2904" s="12">
        <v>8</v>
      </c>
      <c r="P2904" s="26">
        <v>7000</v>
      </c>
      <c r="Q2904" s="28">
        <v>617874211</v>
      </c>
      <c r="R2904"/>
      <c r="S2904"/>
    </row>
    <row r="2905" spans="1:19">
      <c r="A2905" s="31">
        <f t="shared" si="181"/>
        <v>50</v>
      </c>
      <c r="B2905" s="32" t="str">
        <f>VLOOKUP(K2905,'Tables to Convert'!$B$4:$C$19,2,FALSE)</f>
        <v>High School Diploma</v>
      </c>
      <c r="C2905" s="33">
        <f t="shared" si="182"/>
        <v>100000</v>
      </c>
      <c r="D2905" s="32" t="str">
        <f>VLOOKUP(L2905,'Tables to Convert'!$E$3:$F$7,2,FALSE)</f>
        <v>White</v>
      </c>
      <c r="E2905" s="32" t="str">
        <f>VLOOKUP(M2905,'Tables to Convert'!$H$3:$I$5,2,FALSE)</f>
        <v>Male</v>
      </c>
      <c r="F2905" s="32" t="str">
        <f>VLOOKUP(N2905,'Tables to Convert'!$K$3:$L$8,2,FALSE)</f>
        <v>Illinois</v>
      </c>
      <c r="G2905" s="40">
        <f t="shared" si="183"/>
        <v>43</v>
      </c>
      <c r="H2905" s="34">
        <f t="shared" si="184"/>
        <v>4</v>
      </c>
      <c r="I2905" s="12">
        <v>50</v>
      </c>
      <c r="J2905" s="12">
        <v>43</v>
      </c>
      <c r="K2905" s="12">
        <v>39</v>
      </c>
      <c r="L2905" s="12">
        <v>1</v>
      </c>
      <c r="M2905" s="12">
        <v>1</v>
      </c>
      <c r="N2905" s="12">
        <v>33</v>
      </c>
      <c r="O2905" s="12">
        <v>4</v>
      </c>
      <c r="P2905" s="26">
        <v>100000</v>
      </c>
      <c r="Q2905" s="28">
        <v>52418321</v>
      </c>
      <c r="R2905"/>
      <c r="S2905"/>
    </row>
    <row r="2906" spans="1:19">
      <c r="A2906" s="31">
        <f t="shared" si="181"/>
        <v>55</v>
      </c>
      <c r="B2906" s="32" t="str">
        <f>VLOOKUP(K2906,'Tables to Convert'!$B$4:$C$19,2,FALSE)</f>
        <v>Some College</v>
      </c>
      <c r="C2906" s="33">
        <f t="shared" si="182"/>
        <v>56000</v>
      </c>
      <c r="D2906" s="32" t="str">
        <f>VLOOKUP(L2906,'Tables to Convert'!$E$3:$F$7,2,FALSE)</f>
        <v>White</v>
      </c>
      <c r="E2906" s="32" t="str">
        <f>VLOOKUP(M2906,'Tables to Convert'!$H$3:$I$5,2,FALSE)</f>
        <v>Male</v>
      </c>
      <c r="F2906" s="32" t="str">
        <f>VLOOKUP(N2906,'Tables to Convert'!$K$3:$L$8,2,FALSE)</f>
        <v>Illinois</v>
      </c>
      <c r="G2906" s="40">
        <f t="shared" si="183"/>
        <v>42</v>
      </c>
      <c r="H2906" s="34">
        <f t="shared" si="184"/>
        <v>6</v>
      </c>
      <c r="I2906" s="12">
        <v>55</v>
      </c>
      <c r="J2906" s="12">
        <v>42</v>
      </c>
      <c r="K2906" s="12">
        <v>43</v>
      </c>
      <c r="L2906" s="12">
        <v>1</v>
      </c>
      <c r="M2906" s="12">
        <v>1</v>
      </c>
      <c r="N2906" s="12">
        <v>33</v>
      </c>
      <c r="O2906" s="12">
        <v>6</v>
      </c>
      <c r="P2906" s="26">
        <v>56000</v>
      </c>
      <c r="Q2906" s="28">
        <v>907183931</v>
      </c>
      <c r="R2906"/>
      <c r="S2906"/>
    </row>
    <row r="2907" spans="1:19">
      <c r="A2907" s="31">
        <f t="shared" si="181"/>
        <v>40</v>
      </c>
      <c r="B2907" s="32" t="str">
        <f>VLOOKUP(K2907,'Tables to Convert'!$B$4:$C$19,2,FALSE)</f>
        <v>Some College</v>
      </c>
      <c r="C2907" s="33">
        <f t="shared" si="182"/>
        <v>44000</v>
      </c>
      <c r="D2907" s="32" t="str">
        <f>VLOOKUP(L2907,'Tables to Convert'!$E$3:$F$7,2,FALSE)</f>
        <v>White</v>
      </c>
      <c r="E2907" s="32" t="str">
        <f>VLOOKUP(M2907,'Tables to Convert'!$H$3:$I$5,2,FALSE)</f>
        <v>Female</v>
      </c>
      <c r="F2907" s="32" t="str">
        <f>VLOOKUP(N2907,'Tables to Convert'!$K$3:$L$8,2,FALSE)</f>
        <v>Illinois</v>
      </c>
      <c r="G2907" s="40">
        <f t="shared" si="183"/>
        <v>43</v>
      </c>
      <c r="H2907" s="34">
        <f t="shared" si="184"/>
        <v>6</v>
      </c>
      <c r="I2907" s="12">
        <v>40</v>
      </c>
      <c r="J2907" s="12">
        <v>43</v>
      </c>
      <c r="K2907" s="12">
        <v>41</v>
      </c>
      <c r="L2907" s="12">
        <v>1</v>
      </c>
      <c r="M2907" s="12">
        <v>2</v>
      </c>
      <c r="N2907" s="12">
        <v>33</v>
      </c>
      <c r="O2907" s="12">
        <v>6</v>
      </c>
      <c r="P2907" s="26">
        <v>44000</v>
      </c>
      <c r="Q2907" s="28">
        <v>15498829</v>
      </c>
      <c r="R2907"/>
      <c r="S2907"/>
    </row>
    <row r="2908" spans="1:19">
      <c r="A2908" s="31">
        <f t="shared" si="181"/>
        <v>50</v>
      </c>
      <c r="B2908" s="32" t="str">
        <f>VLOOKUP(K2908,'Tables to Convert'!$B$4:$C$19,2,FALSE)</f>
        <v>Graduate School</v>
      </c>
      <c r="C2908" s="33">
        <f t="shared" si="182"/>
        <v>65000</v>
      </c>
      <c r="D2908" s="32" t="str">
        <f>VLOOKUP(L2908,'Tables to Convert'!$E$3:$F$7,2,FALSE)</f>
        <v>White</v>
      </c>
      <c r="E2908" s="32" t="str">
        <f>VLOOKUP(M2908,'Tables to Convert'!$H$3:$I$5,2,FALSE)</f>
        <v>Male</v>
      </c>
      <c r="F2908" s="32" t="str">
        <f>VLOOKUP(N2908,'Tables to Convert'!$K$3:$L$8,2,FALSE)</f>
        <v>Illinois</v>
      </c>
      <c r="G2908" s="40">
        <f t="shared" si="183"/>
        <v>32</v>
      </c>
      <c r="H2908" s="34">
        <f t="shared" si="184"/>
        <v>6</v>
      </c>
      <c r="I2908" s="12">
        <v>50</v>
      </c>
      <c r="J2908" s="12">
        <v>32</v>
      </c>
      <c r="K2908" s="12">
        <v>45</v>
      </c>
      <c r="L2908" s="12">
        <v>1</v>
      </c>
      <c r="M2908" s="12">
        <v>1</v>
      </c>
      <c r="N2908" s="12">
        <v>33</v>
      </c>
      <c r="O2908" s="12">
        <v>6</v>
      </c>
      <c r="P2908" s="26">
        <v>65000</v>
      </c>
      <c r="Q2908" s="28">
        <v>264296890</v>
      </c>
      <c r="R2908"/>
      <c r="S2908"/>
    </row>
    <row r="2909" spans="1:19">
      <c r="A2909" s="31">
        <f t="shared" si="181"/>
        <v>40</v>
      </c>
      <c r="B2909" s="32" t="str">
        <f>VLOOKUP(K2909,'Tables to Convert'!$B$4:$C$19,2,FALSE)</f>
        <v>High School Diploma</v>
      </c>
      <c r="C2909" s="33">
        <f t="shared" si="182"/>
        <v>0</v>
      </c>
      <c r="D2909" s="32" t="str">
        <f>VLOOKUP(L2909,'Tables to Convert'!$E$3:$F$7,2,FALSE)</f>
        <v>White</v>
      </c>
      <c r="E2909" s="32" t="str">
        <f>VLOOKUP(M2909,'Tables to Convert'!$H$3:$I$5,2,FALSE)</f>
        <v>Male</v>
      </c>
      <c r="F2909" s="32" t="str">
        <f>VLOOKUP(N2909,'Tables to Convert'!$K$3:$L$8,2,FALSE)</f>
        <v>Illinois</v>
      </c>
      <c r="G2909" s="40">
        <f t="shared" si="183"/>
        <v>36</v>
      </c>
      <c r="H2909" s="34">
        <f t="shared" si="184"/>
        <v>6</v>
      </c>
      <c r="I2909" s="12">
        <v>40</v>
      </c>
      <c r="J2909" s="12">
        <v>36</v>
      </c>
      <c r="K2909" s="12">
        <v>39</v>
      </c>
      <c r="L2909" s="12">
        <v>1</v>
      </c>
      <c r="M2909" s="12">
        <v>1</v>
      </c>
      <c r="N2909" s="12">
        <v>33</v>
      </c>
      <c r="O2909" s="12">
        <v>6</v>
      </c>
      <c r="P2909" s="26">
        <v>0</v>
      </c>
      <c r="Q2909" s="28">
        <v>199151108</v>
      </c>
      <c r="R2909"/>
      <c r="S2909"/>
    </row>
    <row r="2910" spans="1:19">
      <c r="A2910" s="31">
        <f t="shared" si="181"/>
        <v>50</v>
      </c>
      <c r="B2910" s="32" t="str">
        <f>VLOOKUP(K2910,'Tables to Convert'!$B$4:$C$19,2,FALSE)</f>
        <v>8th Grade or Less</v>
      </c>
      <c r="C2910" s="33">
        <f t="shared" si="182"/>
        <v>30000</v>
      </c>
      <c r="D2910" s="32" t="str">
        <f>VLOOKUP(L2910,'Tables to Convert'!$E$3:$F$7,2,FALSE)</f>
        <v>White</v>
      </c>
      <c r="E2910" s="32" t="str">
        <f>VLOOKUP(M2910,'Tables to Convert'!$H$3:$I$5,2,FALSE)</f>
        <v>Male</v>
      </c>
      <c r="F2910" s="32" t="str">
        <f>VLOOKUP(N2910,'Tables to Convert'!$K$3:$L$8,2,FALSE)</f>
        <v>Illinois</v>
      </c>
      <c r="G2910" s="40">
        <f t="shared" si="183"/>
        <v>36</v>
      </c>
      <c r="H2910" s="34">
        <f t="shared" si="184"/>
        <v>8</v>
      </c>
      <c r="I2910" s="12">
        <v>50</v>
      </c>
      <c r="J2910" s="12">
        <v>36</v>
      </c>
      <c r="K2910" s="12">
        <v>34</v>
      </c>
      <c r="L2910" s="12">
        <v>1</v>
      </c>
      <c r="M2910" s="12">
        <v>1</v>
      </c>
      <c r="N2910" s="12">
        <v>33</v>
      </c>
      <c r="O2910" s="12">
        <v>8</v>
      </c>
      <c r="P2910" s="26">
        <v>30000</v>
      </c>
      <c r="Q2910" s="28">
        <v>872362348</v>
      </c>
      <c r="R2910"/>
      <c r="S2910"/>
    </row>
    <row r="2911" spans="1:19">
      <c r="A2911" s="31">
        <f t="shared" si="181"/>
        <v>40</v>
      </c>
      <c r="B2911" s="32" t="str">
        <f>VLOOKUP(K2911,'Tables to Convert'!$B$4:$C$19,2,FALSE)</f>
        <v>9th Grade</v>
      </c>
      <c r="C2911" s="33">
        <f t="shared" si="182"/>
        <v>18000</v>
      </c>
      <c r="D2911" s="32" t="str">
        <f>VLOOKUP(L2911,'Tables to Convert'!$E$3:$F$7,2,FALSE)</f>
        <v>White</v>
      </c>
      <c r="E2911" s="32" t="str">
        <f>VLOOKUP(M2911,'Tables to Convert'!$H$3:$I$5,2,FALSE)</f>
        <v>Female</v>
      </c>
      <c r="F2911" s="32" t="str">
        <f>VLOOKUP(N2911,'Tables to Convert'!$K$3:$L$8,2,FALSE)</f>
        <v>Illinois</v>
      </c>
      <c r="G2911" s="40">
        <f t="shared" si="183"/>
        <v>33</v>
      </c>
      <c r="H2911" s="34">
        <f t="shared" si="184"/>
        <v>8</v>
      </c>
      <c r="I2911" s="12">
        <v>40</v>
      </c>
      <c r="J2911" s="12">
        <v>33</v>
      </c>
      <c r="K2911" s="12">
        <v>35</v>
      </c>
      <c r="L2911" s="12">
        <v>1</v>
      </c>
      <c r="M2911" s="12">
        <v>2</v>
      </c>
      <c r="N2911" s="12">
        <v>33</v>
      </c>
      <c r="O2911" s="12">
        <v>8</v>
      </c>
      <c r="P2911" s="26">
        <v>18000</v>
      </c>
      <c r="Q2911" s="28">
        <v>271639143</v>
      </c>
      <c r="R2911"/>
      <c r="S2911"/>
    </row>
    <row r="2912" spans="1:19">
      <c r="A2912" s="31">
        <f t="shared" si="181"/>
        <v>45</v>
      </c>
      <c r="B2912" s="32" t="str">
        <f>VLOOKUP(K2912,'Tables to Convert'!$B$4:$C$19,2,FALSE)</f>
        <v>Some College</v>
      </c>
      <c r="C2912" s="33">
        <f t="shared" si="182"/>
        <v>33000</v>
      </c>
      <c r="D2912" s="32" t="str">
        <f>VLOOKUP(L2912,'Tables to Convert'!$E$3:$F$7,2,FALSE)</f>
        <v>White</v>
      </c>
      <c r="E2912" s="32" t="str">
        <f>VLOOKUP(M2912,'Tables to Convert'!$H$3:$I$5,2,FALSE)</f>
        <v>Male</v>
      </c>
      <c r="F2912" s="32" t="str">
        <f>VLOOKUP(N2912,'Tables to Convert'!$K$3:$L$8,2,FALSE)</f>
        <v>Illinois</v>
      </c>
      <c r="G2912" s="40">
        <f t="shared" si="183"/>
        <v>34</v>
      </c>
      <c r="H2912" s="34">
        <f t="shared" si="184"/>
        <v>2</v>
      </c>
      <c r="I2912" s="12">
        <v>45</v>
      </c>
      <c r="J2912" s="12">
        <v>34</v>
      </c>
      <c r="K2912" s="12">
        <v>43</v>
      </c>
      <c r="L2912" s="12">
        <v>1</v>
      </c>
      <c r="M2912" s="12">
        <v>1</v>
      </c>
      <c r="N2912" s="12">
        <v>33</v>
      </c>
      <c r="O2912" s="12">
        <v>2</v>
      </c>
      <c r="P2912" s="26">
        <v>33000</v>
      </c>
      <c r="Q2912" s="28">
        <v>17309154</v>
      </c>
      <c r="R2912"/>
      <c r="S2912"/>
    </row>
    <row r="2913" spans="1:19">
      <c r="A2913" s="31">
        <f t="shared" si="181"/>
        <v>45</v>
      </c>
      <c r="B2913" s="32" t="str">
        <f>VLOOKUP(K2913,'Tables to Convert'!$B$4:$C$19,2,FALSE)</f>
        <v>Some College</v>
      </c>
      <c r="C2913" s="33">
        <f t="shared" si="182"/>
        <v>73000</v>
      </c>
      <c r="D2913" s="32" t="str">
        <f>VLOOKUP(L2913,'Tables to Convert'!$E$3:$F$7,2,FALSE)</f>
        <v>White</v>
      </c>
      <c r="E2913" s="32" t="str">
        <f>VLOOKUP(M2913,'Tables to Convert'!$H$3:$I$5,2,FALSE)</f>
        <v>Male</v>
      </c>
      <c r="F2913" s="32" t="str">
        <f>VLOOKUP(N2913,'Tables to Convert'!$K$3:$L$8,2,FALSE)</f>
        <v>Illinois</v>
      </c>
      <c r="G2913" s="40">
        <f t="shared" si="183"/>
        <v>36</v>
      </c>
      <c r="H2913" s="34">
        <f t="shared" si="184"/>
        <v>7</v>
      </c>
      <c r="I2913" s="12">
        <v>45</v>
      </c>
      <c r="J2913" s="12">
        <v>36</v>
      </c>
      <c r="K2913" s="12">
        <v>43</v>
      </c>
      <c r="L2913" s="12">
        <v>1</v>
      </c>
      <c r="M2913" s="12">
        <v>1</v>
      </c>
      <c r="N2913" s="12">
        <v>33</v>
      </c>
      <c r="O2913" s="12">
        <v>7</v>
      </c>
      <c r="P2913" s="26">
        <v>73000</v>
      </c>
      <c r="Q2913" s="28">
        <v>22043361</v>
      </c>
      <c r="R2913"/>
      <c r="S2913"/>
    </row>
    <row r="2914" spans="1:19">
      <c r="A2914" s="31">
        <f t="shared" si="181"/>
        <v>40</v>
      </c>
      <c r="B2914" s="32" t="str">
        <f>VLOOKUP(K2914,'Tables to Convert'!$B$4:$C$19,2,FALSE)</f>
        <v>Some College</v>
      </c>
      <c r="C2914" s="33">
        <f t="shared" si="182"/>
        <v>60000</v>
      </c>
      <c r="D2914" s="32" t="str">
        <f>VLOOKUP(L2914,'Tables to Convert'!$E$3:$F$7,2,FALSE)</f>
        <v>White</v>
      </c>
      <c r="E2914" s="32" t="str">
        <f>VLOOKUP(M2914,'Tables to Convert'!$H$3:$I$5,2,FALSE)</f>
        <v>Male</v>
      </c>
      <c r="F2914" s="32" t="str">
        <f>VLOOKUP(N2914,'Tables to Convert'!$K$3:$L$8,2,FALSE)</f>
        <v>Illinois</v>
      </c>
      <c r="G2914" s="40">
        <f t="shared" si="183"/>
        <v>51</v>
      </c>
      <c r="H2914" s="34">
        <f t="shared" si="184"/>
        <v>4</v>
      </c>
      <c r="I2914" s="12">
        <v>40</v>
      </c>
      <c r="J2914" s="12">
        <v>51</v>
      </c>
      <c r="K2914" s="12">
        <v>40</v>
      </c>
      <c r="L2914" s="12">
        <v>1</v>
      </c>
      <c r="M2914" s="12">
        <v>1</v>
      </c>
      <c r="N2914" s="12">
        <v>33</v>
      </c>
      <c r="O2914" s="12">
        <v>4</v>
      </c>
      <c r="P2914" s="26">
        <v>60000</v>
      </c>
      <c r="Q2914" s="28">
        <v>63853240</v>
      </c>
      <c r="R2914"/>
      <c r="S2914"/>
    </row>
    <row r="2915" spans="1:19">
      <c r="A2915" s="31">
        <f t="shared" si="181"/>
        <v>40</v>
      </c>
      <c r="B2915" s="32" t="str">
        <f>VLOOKUP(K2915,'Tables to Convert'!$B$4:$C$19,2,FALSE)</f>
        <v>Some College</v>
      </c>
      <c r="C2915" s="33">
        <f t="shared" si="182"/>
        <v>16000</v>
      </c>
      <c r="D2915" s="32" t="str">
        <f>VLOOKUP(L2915,'Tables to Convert'!$E$3:$F$7,2,FALSE)</f>
        <v>White</v>
      </c>
      <c r="E2915" s="32" t="str">
        <f>VLOOKUP(M2915,'Tables to Convert'!$H$3:$I$5,2,FALSE)</f>
        <v>Female</v>
      </c>
      <c r="F2915" s="32" t="str">
        <f>VLOOKUP(N2915,'Tables to Convert'!$K$3:$L$8,2,FALSE)</f>
        <v>Illinois</v>
      </c>
      <c r="G2915" s="40">
        <f t="shared" si="183"/>
        <v>44</v>
      </c>
      <c r="H2915" s="34">
        <f t="shared" si="184"/>
        <v>4</v>
      </c>
      <c r="I2915" s="12">
        <v>40</v>
      </c>
      <c r="J2915" s="12">
        <v>44</v>
      </c>
      <c r="K2915" s="12">
        <v>40</v>
      </c>
      <c r="L2915" s="12">
        <v>1</v>
      </c>
      <c r="M2915" s="12">
        <v>2</v>
      </c>
      <c r="N2915" s="12">
        <v>33</v>
      </c>
      <c r="O2915" s="12">
        <v>4</v>
      </c>
      <c r="P2915" s="26">
        <v>16000</v>
      </c>
      <c r="Q2915" s="28">
        <v>779681312</v>
      </c>
      <c r="R2915"/>
      <c r="S2915"/>
    </row>
    <row r="2916" spans="1:19">
      <c r="A2916" s="31">
        <f t="shared" si="181"/>
        <v>60</v>
      </c>
      <c r="B2916" s="32" t="str">
        <f>VLOOKUP(K2916,'Tables to Convert'!$B$4:$C$19,2,FALSE)</f>
        <v>Some College</v>
      </c>
      <c r="C2916" s="33">
        <f t="shared" si="182"/>
        <v>0</v>
      </c>
      <c r="D2916" s="32" t="str">
        <f>VLOOKUP(L2916,'Tables to Convert'!$E$3:$F$7,2,FALSE)</f>
        <v>White</v>
      </c>
      <c r="E2916" s="32" t="str">
        <f>VLOOKUP(M2916,'Tables to Convert'!$H$3:$I$5,2,FALSE)</f>
        <v>Male</v>
      </c>
      <c r="F2916" s="32" t="str">
        <f>VLOOKUP(N2916,'Tables to Convert'!$K$3:$L$8,2,FALSE)</f>
        <v>Illinois</v>
      </c>
      <c r="G2916" s="40">
        <f t="shared" si="183"/>
        <v>39</v>
      </c>
      <c r="H2916" s="34">
        <f t="shared" si="184"/>
        <v>8</v>
      </c>
      <c r="I2916" s="12">
        <v>60</v>
      </c>
      <c r="J2916" s="12">
        <v>39</v>
      </c>
      <c r="K2916" s="12">
        <v>43</v>
      </c>
      <c r="L2916" s="12">
        <v>1</v>
      </c>
      <c r="M2916" s="12">
        <v>1</v>
      </c>
      <c r="N2916" s="12">
        <v>33</v>
      </c>
      <c r="O2916" s="12">
        <v>8</v>
      </c>
      <c r="P2916" s="26">
        <v>0</v>
      </c>
      <c r="Q2916" s="28">
        <v>815730071</v>
      </c>
      <c r="R2916"/>
      <c r="S2916"/>
    </row>
    <row r="2917" spans="1:19">
      <c r="A2917" s="31">
        <f t="shared" si="181"/>
        <v>45</v>
      </c>
      <c r="B2917" s="32" t="str">
        <f>VLOOKUP(K2917,'Tables to Convert'!$B$4:$C$19,2,FALSE)</f>
        <v>Some College</v>
      </c>
      <c r="C2917" s="33">
        <f t="shared" si="182"/>
        <v>29000</v>
      </c>
      <c r="D2917" s="32" t="str">
        <f>VLOOKUP(L2917,'Tables to Convert'!$E$3:$F$7,2,FALSE)</f>
        <v>White</v>
      </c>
      <c r="E2917" s="32" t="str">
        <f>VLOOKUP(M2917,'Tables to Convert'!$H$3:$I$5,2,FALSE)</f>
        <v>Female</v>
      </c>
      <c r="F2917" s="32" t="str">
        <f>VLOOKUP(N2917,'Tables to Convert'!$K$3:$L$8,2,FALSE)</f>
        <v>Illinois</v>
      </c>
      <c r="G2917" s="40">
        <f t="shared" si="183"/>
        <v>35</v>
      </c>
      <c r="H2917" s="34">
        <f t="shared" si="184"/>
        <v>2</v>
      </c>
      <c r="I2917" s="12">
        <v>45</v>
      </c>
      <c r="J2917" s="12">
        <v>35</v>
      </c>
      <c r="K2917" s="12">
        <v>43</v>
      </c>
      <c r="L2917" s="12">
        <v>1</v>
      </c>
      <c r="M2917" s="12">
        <v>2</v>
      </c>
      <c r="N2917" s="12">
        <v>33</v>
      </c>
      <c r="O2917" s="12">
        <v>2</v>
      </c>
      <c r="P2917" s="26">
        <v>29000</v>
      </c>
      <c r="Q2917" s="28">
        <v>172780905</v>
      </c>
      <c r="R2917"/>
      <c r="S2917"/>
    </row>
    <row r="2918" spans="1:19">
      <c r="A2918" s="31">
        <f t="shared" si="181"/>
        <v>0</v>
      </c>
      <c r="B2918" s="32" t="str">
        <f>VLOOKUP(K2918,'Tables to Convert'!$B$4:$C$19,2,FALSE)</f>
        <v>Bachelors</v>
      </c>
      <c r="C2918" s="33">
        <f t="shared" si="182"/>
        <v>83000</v>
      </c>
      <c r="D2918" s="32" t="str">
        <f>VLOOKUP(L2918,'Tables to Convert'!$E$3:$F$7,2,FALSE)</f>
        <v>White</v>
      </c>
      <c r="E2918" s="32" t="str">
        <f>VLOOKUP(M2918,'Tables to Convert'!$H$3:$I$5,2,FALSE)</f>
        <v>Male</v>
      </c>
      <c r="F2918" s="32" t="str">
        <f>VLOOKUP(N2918,'Tables to Convert'!$K$3:$L$8,2,FALSE)</f>
        <v>Illinois</v>
      </c>
      <c r="G2918" s="40">
        <f t="shared" si="183"/>
        <v>41</v>
      </c>
      <c r="H2918" s="34">
        <f t="shared" si="184"/>
        <v>6</v>
      </c>
      <c r="I2918" s="12">
        <v>0</v>
      </c>
      <c r="J2918" s="12">
        <v>41</v>
      </c>
      <c r="K2918" s="12">
        <v>44</v>
      </c>
      <c r="L2918" s="12">
        <v>1</v>
      </c>
      <c r="M2918" s="12">
        <v>1</v>
      </c>
      <c r="N2918" s="12">
        <v>33</v>
      </c>
      <c r="O2918" s="12">
        <v>6</v>
      </c>
      <c r="P2918" s="26">
        <v>83000</v>
      </c>
      <c r="Q2918" s="28">
        <v>70324473</v>
      </c>
      <c r="R2918"/>
      <c r="S2918"/>
    </row>
    <row r="2919" spans="1:19">
      <c r="A2919" s="31">
        <f t="shared" si="181"/>
        <v>50</v>
      </c>
      <c r="B2919" s="32" t="str">
        <f>VLOOKUP(K2919,'Tables to Convert'!$B$4:$C$19,2,FALSE)</f>
        <v>Bachelors</v>
      </c>
      <c r="C2919" s="33">
        <f t="shared" si="182"/>
        <v>50000</v>
      </c>
      <c r="D2919" s="32" t="str">
        <f>VLOOKUP(L2919,'Tables to Convert'!$E$3:$F$7,2,FALSE)</f>
        <v>White</v>
      </c>
      <c r="E2919" s="32" t="str">
        <f>VLOOKUP(M2919,'Tables to Convert'!$H$3:$I$5,2,FALSE)</f>
        <v>Female</v>
      </c>
      <c r="F2919" s="32" t="str">
        <f>VLOOKUP(N2919,'Tables to Convert'!$K$3:$L$8,2,FALSE)</f>
        <v>Illinois</v>
      </c>
      <c r="G2919" s="40">
        <f t="shared" si="183"/>
        <v>44</v>
      </c>
      <c r="H2919" s="34">
        <f t="shared" si="184"/>
        <v>6</v>
      </c>
      <c r="I2919" s="12">
        <v>50</v>
      </c>
      <c r="J2919" s="12">
        <v>44</v>
      </c>
      <c r="K2919" s="12">
        <v>44</v>
      </c>
      <c r="L2919" s="12">
        <v>1</v>
      </c>
      <c r="M2919" s="12">
        <v>2</v>
      </c>
      <c r="N2919" s="12">
        <v>33</v>
      </c>
      <c r="O2919" s="12">
        <v>6</v>
      </c>
      <c r="P2919" s="26">
        <v>50000</v>
      </c>
      <c r="Q2919" s="28">
        <v>441554233</v>
      </c>
      <c r="R2919"/>
      <c r="S2919"/>
    </row>
    <row r="2920" spans="1:19">
      <c r="A2920" s="31">
        <f t="shared" si="181"/>
        <v>40</v>
      </c>
      <c r="B2920" s="32" t="str">
        <f>VLOOKUP(K2920,'Tables to Convert'!$B$4:$C$19,2,FALSE)</f>
        <v>Some College</v>
      </c>
      <c r="C2920" s="33">
        <f t="shared" si="182"/>
        <v>28000</v>
      </c>
      <c r="D2920" s="32" t="str">
        <f>VLOOKUP(L2920,'Tables to Convert'!$E$3:$F$7,2,FALSE)</f>
        <v>White</v>
      </c>
      <c r="E2920" s="32" t="str">
        <f>VLOOKUP(M2920,'Tables to Convert'!$H$3:$I$5,2,FALSE)</f>
        <v>Female</v>
      </c>
      <c r="F2920" s="32" t="str">
        <f>VLOOKUP(N2920,'Tables to Convert'!$K$3:$L$8,2,FALSE)</f>
        <v>Illinois</v>
      </c>
      <c r="G2920" s="40">
        <f t="shared" si="183"/>
        <v>61</v>
      </c>
      <c r="H2920" s="34">
        <f t="shared" si="184"/>
        <v>8</v>
      </c>
      <c r="I2920" s="12">
        <v>40</v>
      </c>
      <c r="J2920" s="12">
        <v>61</v>
      </c>
      <c r="K2920" s="12">
        <v>43</v>
      </c>
      <c r="L2920" s="12">
        <v>1</v>
      </c>
      <c r="M2920" s="12">
        <v>2</v>
      </c>
      <c r="N2920" s="12">
        <v>33</v>
      </c>
      <c r="O2920" s="12">
        <v>8</v>
      </c>
      <c r="P2920" s="26">
        <v>28000</v>
      </c>
      <c r="Q2920" s="28">
        <v>607686543</v>
      </c>
      <c r="R2920"/>
      <c r="S2920"/>
    </row>
    <row r="2921" spans="1:19">
      <c r="A2921" s="31">
        <f t="shared" si="181"/>
        <v>50</v>
      </c>
      <c r="B2921" s="32" t="str">
        <f>VLOOKUP(K2921,'Tables to Convert'!$B$4:$C$19,2,FALSE)</f>
        <v>Some College</v>
      </c>
      <c r="C2921" s="33">
        <f t="shared" si="182"/>
        <v>35000</v>
      </c>
      <c r="D2921" s="32" t="str">
        <f>VLOOKUP(L2921,'Tables to Convert'!$E$3:$F$7,2,FALSE)</f>
        <v>White</v>
      </c>
      <c r="E2921" s="32" t="str">
        <f>VLOOKUP(M2921,'Tables to Convert'!$H$3:$I$5,2,FALSE)</f>
        <v>Male</v>
      </c>
      <c r="F2921" s="32" t="str">
        <f>VLOOKUP(N2921,'Tables to Convert'!$K$3:$L$8,2,FALSE)</f>
        <v>Illinois</v>
      </c>
      <c r="G2921" s="40">
        <f t="shared" si="183"/>
        <v>55</v>
      </c>
      <c r="H2921" s="34">
        <f t="shared" si="184"/>
        <v>8</v>
      </c>
      <c r="I2921" s="12">
        <v>50</v>
      </c>
      <c r="J2921" s="12">
        <v>55</v>
      </c>
      <c r="K2921" s="12">
        <v>43</v>
      </c>
      <c r="L2921" s="12">
        <v>1</v>
      </c>
      <c r="M2921" s="12">
        <v>1</v>
      </c>
      <c r="N2921" s="12">
        <v>33</v>
      </c>
      <c r="O2921" s="12">
        <v>8</v>
      </c>
      <c r="P2921" s="26">
        <v>35000</v>
      </c>
      <c r="Q2921" s="28">
        <v>769722086</v>
      </c>
      <c r="R2921"/>
      <c r="S2921"/>
    </row>
    <row r="2922" spans="1:19">
      <c r="A2922" s="31">
        <f t="shared" si="181"/>
        <v>0</v>
      </c>
      <c r="B2922" s="32" t="str">
        <f>VLOOKUP(K2922,'Tables to Convert'!$B$4:$C$19,2,FALSE)</f>
        <v>Some College</v>
      </c>
      <c r="C2922" s="33">
        <f t="shared" si="182"/>
        <v>139925</v>
      </c>
      <c r="D2922" s="32" t="str">
        <f>VLOOKUP(L2922,'Tables to Convert'!$E$3:$F$7,2,FALSE)</f>
        <v>White</v>
      </c>
      <c r="E2922" s="32" t="str">
        <f>VLOOKUP(M2922,'Tables to Convert'!$H$3:$I$5,2,FALSE)</f>
        <v>Male</v>
      </c>
      <c r="F2922" s="32" t="str">
        <f>VLOOKUP(N2922,'Tables to Convert'!$K$3:$L$8,2,FALSE)</f>
        <v>Illinois</v>
      </c>
      <c r="G2922" s="40">
        <f t="shared" si="183"/>
        <v>40</v>
      </c>
      <c r="H2922" s="34">
        <f t="shared" si="184"/>
        <v>7</v>
      </c>
      <c r="I2922" s="12">
        <v>0</v>
      </c>
      <c r="J2922" s="12">
        <v>40</v>
      </c>
      <c r="K2922" s="12">
        <v>43</v>
      </c>
      <c r="L2922" s="12">
        <v>1</v>
      </c>
      <c r="M2922" s="12">
        <v>1</v>
      </c>
      <c r="N2922" s="12">
        <v>33</v>
      </c>
      <c r="O2922" s="12">
        <v>7</v>
      </c>
      <c r="P2922" s="26">
        <v>139925</v>
      </c>
      <c r="Q2922" s="28">
        <v>379679283</v>
      </c>
      <c r="R2922"/>
      <c r="S2922"/>
    </row>
    <row r="2923" spans="1:19">
      <c r="A2923" s="31">
        <f t="shared" si="181"/>
        <v>51</v>
      </c>
      <c r="B2923" s="32" t="str">
        <f>VLOOKUP(K2923,'Tables to Convert'!$B$4:$C$19,2,FALSE)</f>
        <v>High School Diploma</v>
      </c>
      <c r="C2923" s="33">
        <f t="shared" si="182"/>
        <v>0</v>
      </c>
      <c r="D2923" s="32" t="str">
        <f>VLOOKUP(L2923,'Tables to Convert'!$E$3:$F$7,2,FALSE)</f>
        <v>White</v>
      </c>
      <c r="E2923" s="32" t="str">
        <f>VLOOKUP(M2923,'Tables to Convert'!$H$3:$I$5,2,FALSE)</f>
        <v>Male</v>
      </c>
      <c r="F2923" s="32" t="str">
        <f>VLOOKUP(N2923,'Tables to Convert'!$K$3:$L$8,2,FALSE)</f>
        <v>Illinois</v>
      </c>
      <c r="G2923" s="40">
        <f t="shared" si="183"/>
        <v>63</v>
      </c>
      <c r="H2923" s="34">
        <f t="shared" si="184"/>
        <v>7</v>
      </c>
      <c r="I2923" s="12">
        <v>51</v>
      </c>
      <c r="J2923" s="12">
        <v>63</v>
      </c>
      <c r="K2923" s="12">
        <v>39</v>
      </c>
      <c r="L2923" s="12">
        <v>1</v>
      </c>
      <c r="M2923" s="12">
        <v>1</v>
      </c>
      <c r="N2923" s="12">
        <v>33</v>
      </c>
      <c r="O2923" s="12">
        <v>7</v>
      </c>
      <c r="P2923" s="26">
        <v>0</v>
      </c>
      <c r="Q2923" s="28">
        <v>335033775</v>
      </c>
      <c r="R2923"/>
      <c r="S2923"/>
    </row>
    <row r="2924" spans="1:19">
      <c r="A2924" s="31">
        <f t="shared" si="181"/>
        <v>60</v>
      </c>
      <c r="B2924" s="32" t="str">
        <f>VLOOKUP(K2924,'Tables to Convert'!$B$4:$C$19,2,FALSE)</f>
        <v>Some College</v>
      </c>
      <c r="C2924" s="33">
        <f t="shared" si="182"/>
        <v>120000</v>
      </c>
      <c r="D2924" s="32" t="str">
        <f>VLOOKUP(L2924,'Tables to Convert'!$E$3:$F$7,2,FALSE)</f>
        <v>White</v>
      </c>
      <c r="E2924" s="32" t="str">
        <f>VLOOKUP(M2924,'Tables to Convert'!$H$3:$I$5,2,FALSE)</f>
        <v>Male</v>
      </c>
      <c r="F2924" s="32" t="str">
        <f>VLOOKUP(N2924,'Tables to Convert'!$K$3:$L$8,2,FALSE)</f>
        <v>Illinois</v>
      </c>
      <c r="G2924" s="40">
        <f t="shared" si="183"/>
        <v>46</v>
      </c>
      <c r="H2924" s="34">
        <f t="shared" si="184"/>
        <v>7</v>
      </c>
      <c r="I2924" s="12">
        <v>60</v>
      </c>
      <c r="J2924" s="12">
        <v>46</v>
      </c>
      <c r="K2924" s="12">
        <v>43</v>
      </c>
      <c r="L2924" s="12">
        <v>1</v>
      </c>
      <c r="M2924" s="12">
        <v>1</v>
      </c>
      <c r="N2924" s="12">
        <v>33</v>
      </c>
      <c r="O2924" s="12">
        <v>7</v>
      </c>
      <c r="P2924" s="26">
        <v>120000</v>
      </c>
      <c r="Q2924" s="28">
        <v>866740936</v>
      </c>
      <c r="R2924"/>
      <c r="S2924"/>
    </row>
    <row r="2925" spans="1:19">
      <c r="A2925" s="31">
        <f t="shared" si="181"/>
        <v>40</v>
      </c>
      <c r="B2925" s="32" t="str">
        <f>VLOOKUP(K2925,'Tables to Convert'!$B$4:$C$19,2,FALSE)</f>
        <v>8th Grade or Less</v>
      </c>
      <c r="C2925" s="33">
        <f t="shared" si="182"/>
        <v>25627</v>
      </c>
      <c r="D2925" s="32" t="str">
        <f>VLOOKUP(L2925,'Tables to Convert'!$E$3:$F$7,2,FALSE)</f>
        <v>White</v>
      </c>
      <c r="E2925" s="32" t="str">
        <f>VLOOKUP(M2925,'Tables to Convert'!$H$3:$I$5,2,FALSE)</f>
        <v>Male</v>
      </c>
      <c r="F2925" s="32" t="str">
        <f>VLOOKUP(N2925,'Tables to Convert'!$K$3:$L$8,2,FALSE)</f>
        <v>Illinois</v>
      </c>
      <c r="G2925" s="40">
        <f t="shared" si="183"/>
        <v>40</v>
      </c>
      <c r="H2925" s="34">
        <f t="shared" si="184"/>
        <v>4</v>
      </c>
      <c r="I2925" s="12">
        <v>40</v>
      </c>
      <c r="J2925" s="12">
        <v>40</v>
      </c>
      <c r="K2925" s="12">
        <v>34</v>
      </c>
      <c r="L2925" s="12">
        <v>1</v>
      </c>
      <c r="M2925" s="12">
        <v>1</v>
      </c>
      <c r="N2925" s="12">
        <v>33</v>
      </c>
      <c r="O2925" s="12">
        <v>4</v>
      </c>
      <c r="P2925" s="26">
        <v>25627</v>
      </c>
      <c r="Q2925" s="28">
        <v>372263547</v>
      </c>
      <c r="R2925"/>
      <c r="S2925"/>
    </row>
    <row r="2926" spans="1:19">
      <c r="A2926" s="31">
        <f t="shared" si="181"/>
        <v>40</v>
      </c>
      <c r="B2926" s="32" t="str">
        <f>VLOOKUP(K2926,'Tables to Convert'!$B$4:$C$19,2,FALSE)</f>
        <v>High School Diploma</v>
      </c>
      <c r="C2926" s="33">
        <f t="shared" si="182"/>
        <v>1600</v>
      </c>
      <c r="D2926" s="32" t="str">
        <f>VLOOKUP(L2926,'Tables to Convert'!$E$3:$F$7,2,FALSE)</f>
        <v>White</v>
      </c>
      <c r="E2926" s="32" t="str">
        <f>VLOOKUP(M2926,'Tables to Convert'!$H$3:$I$5,2,FALSE)</f>
        <v>Female</v>
      </c>
      <c r="F2926" s="32" t="str">
        <f>VLOOKUP(N2926,'Tables to Convert'!$K$3:$L$8,2,FALSE)</f>
        <v>Illinois</v>
      </c>
      <c r="G2926" s="40">
        <f t="shared" si="183"/>
        <v>38</v>
      </c>
      <c r="H2926" s="34">
        <f t="shared" si="184"/>
        <v>4</v>
      </c>
      <c r="I2926" s="12">
        <v>40</v>
      </c>
      <c r="J2926" s="12">
        <v>38</v>
      </c>
      <c r="K2926" s="12">
        <v>39</v>
      </c>
      <c r="L2926" s="12">
        <v>1</v>
      </c>
      <c r="M2926" s="12">
        <v>2</v>
      </c>
      <c r="N2926" s="12">
        <v>33</v>
      </c>
      <c r="O2926" s="12">
        <v>4</v>
      </c>
      <c r="P2926" s="26">
        <v>1600</v>
      </c>
      <c r="Q2926" s="28">
        <v>751590874</v>
      </c>
      <c r="R2926"/>
      <c r="S2926"/>
    </row>
    <row r="2927" spans="1:19">
      <c r="A2927" s="31">
        <f t="shared" si="181"/>
        <v>50</v>
      </c>
      <c r="B2927" s="32" t="str">
        <f>VLOOKUP(K2927,'Tables to Convert'!$B$4:$C$19,2,FALSE)</f>
        <v>Some College</v>
      </c>
      <c r="C2927" s="33">
        <f t="shared" si="182"/>
        <v>85000</v>
      </c>
      <c r="D2927" s="32" t="str">
        <f>VLOOKUP(L2927,'Tables to Convert'!$E$3:$F$7,2,FALSE)</f>
        <v>White</v>
      </c>
      <c r="E2927" s="32" t="str">
        <f>VLOOKUP(M2927,'Tables to Convert'!$H$3:$I$5,2,FALSE)</f>
        <v>Male</v>
      </c>
      <c r="F2927" s="32" t="str">
        <f>VLOOKUP(N2927,'Tables to Convert'!$K$3:$L$8,2,FALSE)</f>
        <v>Illinois</v>
      </c>
      <c r="G2927" s="40">
        <f t="shared" si="183"/>
        <v>32</v>
      </c>
      <c r="H2927" s="34">
        <f t="shared" si="184"/>
        <v>4</v>
      </c>
      <c r="I2927" s="12">
        <v>50</v>
      </c>
      <c r="J2927" s="12">
        <v>32</v>
      </c>
      <c r="K2927" s="12">
        <v>43</v>
      </c>
      <c r="L2927" s="12">
        <v>1</v>
      </c>
      <c r="M2927" s="12">
        <v>1</v>
      </c>
      <c r="N2927" s="12">
        <v>33</v>
      </c>
      <c r="O2927" s="12">
        <v>4</v>
      </c>
      <c r="P2927" s="26">
        <v>85000</v>
      </c>
      <c r="Q2927" s="28">
        <v>194494441</v>
      </c>
      <c r="R2927"/>
      <c r="S2927"/>
    </row>
    <row r="2928" spans="1:19">
      <c r="A2928" s="31">
        <f t="shared" si="181"/>
        <v>45</v>
      </c>
      <c r="B2928" s="32" t="str">
        <f>VLOOKUP(K2928,'Tables to Convert'!$B$4:$C$19,2,FALSE)</f>
        <v>Some College</v>
      </c>
      <c r="C2928" s="33">
        <f t="shared" si="182"/>
        <v>67000</v>
      </c>
      <c r="D2928" s="32" t="str">
        <f>VLOOKUP(L2928,'Tables to Convert'!$E$3:$F$7,2,FALSE)</f>
        <v>White</v>
      </c>
      <c r="E2928" s="32" t="str">
        <f>VLOOKUP(M2928,'Tables to Convert'!$H$3:$I$5,2,FALSE)</f>
        <v>Female</v>
      </c>
      <c r="F2928" s="32" t="str">
        <f>VLOOKUP(N2928,'Tables to Convert'!$K$3:$L$8,2,FALSE)</f>
        <v>Illinois</v>
      </c>
      <c r="G2928" s="40">
        <f t="shared" si="183"/>
        <v>32</v>
      </c>
      <c r="H2928" s="34">
        <f t="shared" si="184"/>
        <v>3</v>
      </c>
      <c r="I2928" s="12">
        <v>45</v>
      </c>
      <c r="J2928" s="12">
        <v>32</v>
      </c>
      <c r="K2928" s="12">
        <v>43</v>
      </c>
      <c r="L2928" s="12">
        <v>1</v>
      </c>
      <c r="M2928" s="12">
        <v>2</v>
      </c>
      <c r="N2928" s="12">
        <v>33</v>
      </c>
      <c r="O2928" s="12">
        <v>3</v>
      </c>
      <c r="P2928" s="26">
        <v>67000</v>
      </c>
      <c r="Q2928" s="28">
        <v>112607304</v>
      </c>
      <c r="R2928"/>
      <c r="S2928"/>
    </row>
    <row r="2929" spans="1:19">
      <c r="A2929" s="31">
        <f t="shared" si="181"/>
        <v>45</v>
      </c>
      <c r="B2929" s="32" t="str">
        <f>VLOOKUP(K2929,'Tables to Convert'!$B$4:$C$19,2,FALSE)</f>
        <v>Some College</v>
      </c>
      <c r="C2929" s="33">
        <f t="shared" si="182"/>
        <v>42000</v>
      </c>
      <c r="D2929" s="32" t="str">
        <f>VLOOKUP(L2929,'Tables to Convert'!$E$3:$F$7,2,FALSE)</f>
        <v>White</v>
      </c>
      <c r="E2929" s="32" t="str">
        <f>VLOOKUP(M2929,'Tables to Convert'!$H$3:$I$5,2,FALSE)</f>
        <v>Male</v>
      </c>
      <c r="F2929" s="32" t="str">
        <f>VLOOKUP(N2929,'Tables to Convert'!$K$3:$L$8,2,FALSE)</f>
        <v>Illinois</v>
      </c>
      <c r="G2929" s="40">
        <f t="shared" si="183"/>
        <v>35</v>
      </c>
      <c r="H2929" s="34">
        <f t="shared" si="184"/>
        <v>3</v>
      </c>
      <c r="I2929" s="12">
        <v>45</v>
      </c>
      <c r="J2929" s="12">
        <v>35</v>
      </c>
      <c r="K2929" s="12">
        <v>43</v>
      </c>
      <c r="L2929" s="12">
        <v>1</v>
      </c>
      <c r="M2929" s="12">
        <v>1</v>
      </c>
      <c r="N2929" s="12">
        <v>33</v>
      </c>
      <c r="O2929" s="12">
        <v>3</v>
      </c>
      <c r="P2929" s="26">
        <v>42000</v>
      </c>
      <c r="Q2929" s="28">
        <v>388344026</v>
      </c>
      <c r="R2929"/>
      <c r="S2929"/>
    </row>
    <row r="2930" spans="1:19">
      <c r="A2930" s="31">
        <f t="shared" si="181"/>
        <v>60</v>
      </c>
      <c r="B2930" s="32" t="str">
        <f>VLOOKUP(K2930,'Tables to Convert'!$B$4:$C$19,2,FALSE)</f>
        <v>Bachelors</v>
      </c>
      <c r="C2930" s="33">
        <f t="shared" si="182"/>
        <v>70000</v>
      </c>
      <c r="D2930" s="32" t="str">
        <f>VLOOKUP(L2930,'Tables to Convert'!$E$3:$F$7,2,FALSE)</f>
        <v>White</v>
      </c>
      <c r="E2930" s="32" t="str">
        <f>VLOOKUP(M2930,'Tables to Convert'!$H$3:$I$5,2,FALSE)</f>
        <v>Female</v>
      </c>
      <c r="F2930" s="32" t="str">
        <f>VLOOKUP(N2930,'Tables to Convert'!$K$3:$L$8,2,FALSE)</f>
        <v>Illinois</v>
      </c>
      <c r="G2930" s="40">
        <f t="shared" si="183"/>
        <v>41</v>
      </c>
      <c r="H2930" s="34">
        <f t="shared" si="184"/>
        <v>3</v>
      </c>
      <c r="I2930" s="12">
        <v>60</v>
      </c>
      <c r="J2930" s="12">
        <v>41</v>
      </c>
      <c r="K2930" s="12">
        <v>44</v>
      </c>
      <c r="L2930" s="12">
        <v>1</v>
      </c>
      <c r="M2930" s="12">
        <v>2</v>
      </c>
      <c r="N2930" s="12">
        <v>33</v>
      </c>
      <c r="O2930" s="12">
        <v>3</v>
      </c>
      <c r="P2930" s="26">
        <v>70000</v>
      </c>
      <c r="Q2930" s="28">
        <v>176167506</v>
      </c>
      <c r="R2930"/>
      <c r="S2930"/>
    </row>
    <row r="2931" spans="1:19">
      <c r="A2931" s="31">
        <f t="shared" si="181"/>
        <v>60</v>
      </c>
      <c r="B2931" s="32" t="str">
        <f>VLOOKUP(K2931,'Tables to Convert'!$B$4:$C$19,2,FALSE)</f>
        <v>Some College</v>
      </c>
      <c r="C2931" s="33">
        <f t="shared" si="182"/>
        <v>50000</v>
      </c>
      <c r="D2931" s="32" t="str">
        <f>VLOOKUP(L2931,'Tables to Convert'!$E$3:$F$7,2,FALSE)</f>
        <v>White</v>
      </c>
      <c r="E2931" s="32" t="str">
        <f>VLOOKUP(M2931,'Tables to Convert'!$H$3:$I$5,2,FALSE)</f>
        <v>Male</v>
      </c>
      <c r="F2931" s="32" t="str">
        <f>VLOOKUP(N2931,'Tables to Convert'!$K$3:$L$8,2,FALSE)</f>
        <v>Illinois</v>
      </c>
      <c r="G2931" s="40">
        <f t="shared" si="183"/>
        <v>38</v>
      </c>
      <c r="H2931" s="34">
        <f t="shared" si="184"/>
        <v>6</v>
      </c>
      <c r="I2931" s="12">
        <v>60</v>
      </c>
      <c r="J2931" s="12">
        <v>38</v>
      </c>
      <c r="K2931" s="12">
        <v>43</v>
      </c>
      <c r="L2931" s="12">
        <v>1</v>
      </c>
      <c r="M2931" s="12">
        <v>1</v>
      </c>
      <c r="N2931" s="12">
        <v>33</v>
      </c>
      <c r="O2931" s="12">
        <v>6</v>
      </c>
      <c r="P2931" s="26">
        <v>50000</v>
      </c>
      <c r="Q2931" s="28">
        <v>245559559</v>
      </c>
      <c r="R2931"/>
      <c r="S2931"/>
    </row>
    <row r="2932" spans="1:19">
      <c r="A2932" s="31">
        <f t="shared" si="181"/>
        <v>45</v>
      </c>
      <c r="B2932" s="32" t="str">
        <f>VLOOKUP(K2932,'Tables to Convert'!$B$4:$C$19,2,FALSE)</f>
        <v>High School Diploma</v>
      </c>
      <c r="C2932" s="33">
        <f t="shared" si="182"/>
        <v>45000</v>
      </c>
      <c r="D2932" s="32" t="str">
        <f>VLOOKUP(L2932,'Tables to Convert'!$E$3:$F$7,2,FALSE)</f>
        <v>Black</v>
      </c>
      <c r="E2932" s="32" t="str">
        <f>VLOOKUP(M2932,'Tables to Convert'!$H$3:$I$5,2,FALSE)</f>
        <v>Male</v>
      </c>
      <c r="F2932" s="32" t="str">
        <f>VLOOKUP(N2932,'Tables to Convert'!$K$3:$L$8,2,FALSE)</f>
        <v>Illinois</v>
      </c>
      <c r="G2932" s="40">
        <f t="shared" si="183"/>
        <v>29</v>
      </c>
      <c r="H2932" s="34">
        <f t="shared" si="184"/>
        <v>3</v>
      </c>
      <c r="I2932" s="12">
        <v>45</v>
      </c>
      <c r="J2932" s="12">
        <v>29</v>
      </c>
      <c r="K2932" s="12">
        <v>39</v>
      </c>
      <c r="L2932" s="12">
        <v>2</v>
      </c>
      <c r="M2932" s="12">
        <v>1</v>
      </c>
      <c r="N2932" s="12">
        <v>33</v>
      </c>
      <c r="O2932" s="12">
        <v>3</v>
      </c>
      <c r="P2932" s="26">
        <v>45000</v>
      </c>
      <c r="Q2932" s="28">
        <v>630958784</v>
      </c>
      <c r="R2932"/>
      <c r="S2932"/>
    </row>
    <row r="2933" spans="1:19">
      <c r="A2933" s="31">
        <f t="shared" si="181"/>
        <v>40</v>
      </c>
      <c r="B2933" s="32" t="str">
        <f>VLOOKUP(K2933,'Tables to Convert'!$B$4:$C$19,2,FALSE)</f>
        <v>Some College</v>
      </c>
      <c r="C2933" s="33">
        <f t="shared" si="182"/>
        <v>40000</v>
      </c>
      <c r="D2933" s="32" t="str">
        <f>VLOOKUP(L2933,'Tables to Convert'!$E$3:$F$7,2,FALSE)</f>
        <v>Black</v>
      </c>
      <c r="E2933" s="32" t="str">
        <f>VLOOKUP(M2933,'Tables to Convert'!$H$3:$I$5,2,FALSE)</f>
        <v>Male</v>
      </c>
      <c r="F2933" s="32" t="str">
        <f>VLOOKUP(N2933,'Tables to Convert'!$K$3:$L$8,2,FALSE)</f>
        <v>Illinois</v>
      </c>
      <c r="G2933" s="40">
        <f t="shared" si="183"/>
        <v>38</v>
      </c>
      <c r="H2933" s="34">
        <f t="shared" si="184"/>
        <v>3</v>
      </c>
      <c r="I2933" s="12">
        <v>40</v>
      </c>
      <c r="J2933" s="12">
        <v>38</v>
      </c>
      <c r="K2933" s="12">
        <v>43</v>
      </c>
      <c r="L2933" s="12">
        <v>2</v>
      </c>
      <c r="M2933" s="12">
        <v>1</v>
      </c>
      <c r="N2933" s="12">
        <v>33</v>
      </c>
      <c r="O2933" s="12">
        <v>3</v>
      </c>
      <c r="P2933" s="26">
        <v>40000</v>
      </c>
      <c r="Q2933" s="28">
        <v>550773419</v>
      </c>
      <c r="R2933"/>
      <c r="S2933"/>
    </row>
    <row r="2934" spans="1:19">
      <c r="A2934" s="31">
        <f t="shared" si="181"/>
        <v>45</v>
      </c>
      <c r="B2934" s="32" t="str">
        <f>VLOOKUP(K2934,'Tables to Convert'!$B$4:$C$19,2,FALSE)</f>
        <v>Some College</v>
      </c>
      <c r="C2934" s="33">
        <f t="shared" si="182"/>
        <v>65000</v>
      </c>
      <c r="D2934" s="32" t="str">
        <f>VLOOKUP(L2934,'Tables to Convert'!$E$3:$F$7,2,FALSE)</f>
        <v>White</v>
      </c>
      <c r="E2934" s="32" t="str">
        <f>VLOOKUP(M2934,'Tables to Convert'!$H$3:$I$5,2,FALSE)</f>
        <v>Female</v>
      </c>
      <c r="F2934" s="32" t="str">
        <f>VLOOKUP(N2934,'Tables to Convert'!$K$3:$L$8,2,FALSE)</f>
        <v>Illinois</v>
      </c>
      <c r="G2934" s="40">
        <f t="shared" si="183"/>
        <v>40</v>
      </c>
      <c r="H2934" s="34">
        <f t="shared" si="184"/>
        <v>4</v>
      </c>
      <c r="I2934" s="12">
        <v>45</v>
      </c>
      <c r="J2934" s="12">
        <v>40</v>
      </c>
      <c r="K2934" s="12">
        <v>43</v>
      </c>
      <c r="L2934" s="12">
        <v>1</v>
      </c>
      <c r="M2934" s="12">
        <v>2</v>
      </c>
      <c r="N2934" s="12">
        <v>33</v>
      </c>
      <c r="O2934" s="12">
        <v>4</v>
      </c>
      <c r="P2934" s="26">
        <v>65000</v>
      </c>
      <c r="Q2934" s="28">
        <v>9635213</v>
      </c>
      <c r="R2934"/>
      <c r="S2934"/>
    </row>
    <row r="2935" spans="1:19">
      <c r="A2935" s="31">
        <f t="shared" si="181"/>
        <v>40</v>
      </c>
      <c r="B2935" s="32" t="str">
        <f>VLOOKUP(K2935,'Tables to Convert'!$B$4:$C$19,2,FALSE)</f>
        <v>Some College</v>
      </c>
      <c r="C2935" s="33">
        <f t="shared" si="182"/>
        <v>57000</v>
      </c>
      <c r="D2935" s="32" t="str">
        <f>VLOOKUP(L2935,'Tables to Convert'!$E$3:$F$7,2,FALSE)</f>
        <v>White</v>
      </c>
      <c r="E2935" s="32" t="str">
        <f>VLOOKUP(M2935,'Tables to Convert'!$H$3:$I$5,2,FALSE)</f>
        <v>Female</v>
      </c>
      <c r="F2935" s="32" t="str">
        <f>VLOOKUP(N2935,'Tables to Convert'!$K$3:$L$8,2,FALSE)</f>
        <v>Illinois</v>
      </c>
      <c r="G2935" s="40">
        <f t="shared" si="183"/>
        <v>48</v>
      </c>
      <c r="H2935" s="34">
        <f t="shared" si="184"/>
        <v>8</v>
      </c>
      <c r="I2935" s="12">
        <v>40</v>
      </c>
      <c r="J2935" s="12">
        <v>48</v>
      </c>
      <c r="K2935" s="12">
        <v>40</v>
      </c>
      <c r="L2935" s="12">
        <v>1</v>
      </c>
      <c r="M2935" s="12">
        <v>2</v>
      </c>
      <c r="N2935" s="12">
        <v>33</v>
      </c>
      <c r="O2935" s="12">
        <v>8</v>
      </c>
      <c r="P2935" s="26">
        <v>57000</v>
      </c>
      <c r="Q2935" s="28">
        <v>105431421</v>
      </c>
      <c r="R2935"/>
      <c r="S2935"/>
    </row>
    <row r="2936" spans="1:19">
      <c r="A2936" s="31">
        <f t="shared" si="181"/>
        <v>55</v>
      </c>
      <c r="B2936" s="32" t="str">
        <f>VLOOKUP(K2936,'Tables to Convert'!$B$4:$C$19,2,FALSE)</f>
        <v>Bachelors</v>
      </c>
      <c r="C2936" s="33">
        <f t="shared" si="182"/>
        <v>39398</v>
      </c>
      <c r="D2936" s="32" t="str">
        <f>VLOOKUP(L2936,'Tables to Convert'!$E$3:$F$7,2,FALSE)</f>
        <v>White</v>
      </c>
      <c r="E2936" s="32" t="str">
        <f>VLOOKUP(M2936,'Tables to Convert'!$H$3:$I$5,2,FALSE)</f>
        <v>Male</v>
      </c>
      <c r="F2936" s="32" t="str">
        <f>VLOOKUP(N2936,'Tables to Convert'!$K$3:$L$8,2,FALSE)</f>
        <v>Illinois</v>
      </c>
      <c r="G2936" s="40">
        <f t="shared" si="183"/>
        <v>32</v>
      </c>
      <c r="H2936" s="34">
        <f t="shared" si="184"/>
        <v>5</v>
      </c>
      <c r="I2936" s="12">
        <v>55</v>
      </c>
      <c r="J2936" s="12">
        <v>32</v>
      </c>
      <c r="K2936" s="12">
        <v>44</v>
      </c>
      <c r="L2936" s="12">
        <v>1</v>
      </c>
      <c r="M2936" s="12">
        <v>1</v>
      </c>
      <c r="N2936" s="12">
        <v>33</v>
      </c>
      <c r="O2936" s="12">
        <v>5</v>
      </c>
      <c r="P2936" s="26">
        <v>39398</v>
      </c>
      <c r="Q2936" s="28">
        <v>489848585</v>
      </c>
      <c r="R2936"/>
      <c r="S2936"/>
    </row>
    <row r="2937" spans="1:19">
      <c r="A2937" s="31">
        <f t="shared" si="181"/>
        <v>46</v>
      </c>
      <c r="B2937" s="32" t="str">
        <f>VLOOKUP(K2937,'Tables to Convert'!$B$4:$C$19,2,FALSE)</f>
        <v>High School Diploma</v>
      </c>
      <c r="C2937" s="33">
        <f t="shared" si="182"/>
        <v>28800</v>
      </c>
      <c r="D2937" s="32" t="str">
        <f>VLOOKUP(L2937,'Tables to Convert'!$E$3:$F$7,2,FALSE)</f>
        <v>White</v>
      </c>
      <c r="E2937" s="32" t="str">
        <f>VLOOKUP(M2937,'Tables to Convert'!$H$3:$I$5,2,FALSE)</f>
        <v>Male</v>
      </c>
      <c r="F2937" s="32" t="str">
        <f>VLOOKUP(N2937,'Tables to Convert'!$K$3:$L$8,2,FALSE)</f>
        <v>Illinois</v>
      </c>
      <c r="G2937" s="40">
        <f t="shared" si="183"/>
        <v>29</v>
      </c>
      <c r="H2937" s="34">
        <f t="shared" si="184"/>
        <v>5</v>
      </c>
      <c r="I2937" s="12">
        <v>46</v>
      </c>
      <c r="J2937" s="12">
        <v>29</v>
      </c>
      <c r="K2937" s="12">
        <v>39</v>
      </c>
      <c r="L2937" s="12">
        <v>1</v>
      </c>
      <c r="M2937" s="12">
        <v>1</v>
      </c>
      <c r="N2937" s="12">
        <v>33</v>
      </c>
      <c r="O2937" s="12">
        <v>5</v>
      </c>
      <c r="P2937" s="26">
        <v>28800</v>
      </c>
      <c r="Q2937" s="28">
        <v>741697927</v>
      </c>
      <c r="R2937"/>
      <c r="S2937"/>
    </row>
    <row r="2938" spans="1:19">
      <c r="A2938" s="31">
        <f t="shared" si="181"/>
        <v>40</v>
      </c>
      <c r="B2938" s="32" t="str">
        <f>VLOOKUP(K2938,'Tables to Convert'!$B$4:$C$19,2,FALSE)</f>
        <v>High School Diploma</v>
      </c>
      <c r="C2938" s="33">
        <f t="shared" si="182"/>
        <v>28600</v>
      </c>
      <c r="D2938" s="32" t="str">
        <f>VLOOKUP(L2938,'Tables to Convert'!$E$3:$F$7,2,FALSE)</f>
        <v>White</v>
      </c>
      <c r="E2938" s="32" t="str">
        <f>VLOOKUP(M2938,'Tables to Convert'!$H$3:$I$5,2,FALSE)</f>
        <v>Female</v>
      </c>
      <c r="F2938" s="32" t="str">
        <f>VLOOKUP(N2938,'Tables to Convert'!$K$3:$L$8,2,FALSE)</f>
        <v>Illinois</v>
      </c>
      <c r="G2938" s="40">
        <f t="shared" si="183"/>
        <v>32</v>
      </c>
      <c r="H2938" s="34">
        <f t="shared" si="184"/>
        <v>5</v>
      </c>
      <c r="I2938" s="12">
        <v>40</v>
      </c>
      <c r="J2938" s="12">
        <v>32</v>
      </c>
      <c r="K2938" s="12">
        <v>39</v>
      </c>
      <c r="L2938" s="12">
        <v>1</v>
      </c>
      <c r="M2938" s="12">
        <v>2</v>
      </c>
      <c r="N2938" s="12">
        <v>33</v>
      </c>
      <c r="O2938" s="12">
        <v>5</v>
      </c>
      <c r="P2938" s="26">
        <v>28600</v>
      </c>
      <c r="Q2938" s="28">
        <v>42280973</v>
      </c>
      <c r="R2938"/>
      <c r="S2938"/>
    </row>
    <row r="2939" spans="1:19">
      <c r="A2939" s="31">
        <f t="shared" si="181"/>
        <v>38</v>
      </c>
      <c r="B2939" s="32" t="str">
        <f>VLOOKUP(K2939,'Tables to Convert'!$B$4:$C$19,2,FALSE)</f>
        <v>Some College</v>
      </c>
      <c r="C2939" s="33">
        <f t="shared" si="182"/>
        <v>39000</v>
      </c>
      <c r="D2939" s="32" t="str">
        <f>VLOOKUP(L2939,'Tables to Convert'!$E$3:$F$7,2,FALSE)</f>
        <v>White</v>
      </c>
      <c r="E2939" s="32" t="str">
        <f>VLOOKUP(M2939,'Tables to Convert'!$H$3:$I$5,2,FALSE)</f>
        <v>Female</v>
      </c>
      <c r="F2939" s="32" t="str">
        <f>VLOOKUP(N2939,'Tables to Convert'!$K$3:$L$8,2,FALSE)</f>
        <v>Illinois</v>
      </c>
      <c r="G2939" s="40">
        <f t="shared" si="183"/>
        <v>36</v>
      </c>
      <c r="H2939" s="34">
        <f t="shared" si="184"/>
        <v>7</v>
      </c>
      <c r="I2939" s="12">
        <v>38</v>
      </c>
      <c r="J2939" s="12">
        <v>36</v>
      </c>
      <c r="K2939" s="12">
        <v>42</v>
      </c>
      <c r="L2939" s="12">
        <v>1</v>
      </c>
      <c r="M2939" s="12">
        <v>2</v>
      </c>
      <c r="N2939" s="12">
        <v>33</v>
      </c>
      <c r="O2939" s="12">
        <v>7</v>
      </c>
      <c r="P2939" s="26">
        <v>39000</v>
      </c>
      <c r="Q2939" s="28">
        <v>123822697</v>
      </c>
      <c r="R2939"/>
      <c r="S2939"/>
    </row>
    <row r="2940" spans="1:19">
      <c r="A2940" s="31">
        <f t="shared" si="181"/>
        <v>45</v>
      </c>
      <c r="B2940" s="32" t="str">
        <f>VLOOKUP(K2940,'Tables to Convert'!$B$4:$C$19,2,FALSE)</f>
        <v>Some College</v>
      </c>
      <c r="C2940" s="33">
        <f t="shared" si="182"/>
        <v>36500</v>
      </c>
      <c r="D2940" s="32" t="str">
        <f>VLOOKUP(L2940,'Tables to Convert'!$E$3:$F$7,2,FALSE)</f>
        <v>White</v>
      </c>
      <c r="E2940" s="32" t="str">
        <f>VLOOKUP(M2940,'Tables to Convert'!$H$3:$I$5,2,FALSE)</f>
        <v>Male</v>
      </c>
      <c r="F2940" s="32" t="str">
        <f>VLOOKUP(N2940,'Tables to Convert'!$K$3:$L$8,2,FALSE)</f>
        <v>Illinois</v>
      </c>
      <c r="G2940" s="40">
        <f t="shared" si="183"/>
        <v>36</v>
      </c>
      <c r="H2940" s="34">
        <f t="shared" si="184"/>
        <v>7</v>
      </c>
      <c r="I2940" s="12">
        <v>45</v>
      </c>
      <c r="J2940" s="12">
        <v>36</v>
      </c>
      <c r="K2940" s="12">
        <v>40</v>
      </c>
      <c r="L2940" s="12">
        <v>1</v>
      </c>
      <c r="M2940" s="12">
        <v>1</v>
      </c>
      <c r="N2940" s="12">
        <v>33</v>
      </c>
      <c r="O2940" s="12">
        <v>7</v>
      </c>
      <c r="P2940" s="26">
        <v>36500</v>
      </c>
      <c r="Q2940" s="28">
        <v>243647922</v>
      </c>
      <c r="R2940"/>
      <c r="S2940"/>
    </row>
    <row r="2941" spans="1:19">
      <c r="A2941" s="31">
        <f t="shared" si="181"/>
        <v>40</v>
      </c>
      <c r="B2941" s="32" t="str">
        <f>VLOOKUP(K2941,'Tables to Convert'!$B$4:$C$19,2,FALSE)</f>
        <v>Graduate School</v>
      </c>
      <c r="C2941" s="33">
        <f t="shared" si="182"/>
        <v>52500</v>
      </c>
      <c r="D2941" s="32" t="str">
        <f>VLOOKUP(L2941,'Tables to Convert'!$E$3:$F$7,2,FALSE)</f>
        <v>Asian/PI</v>
      </c>
      <c r="E2941" s="32" t="str">
        <f>VLOOKUP(M2941,'Tables to Convert'!$H$3:$I$5,2,FALSE)</f>
        <v>Female</v>
      </c>
      <c r="F2941" s="32" t="str">
        <f>VLOOKUP(N2941,'Tables to Convert'!$K$3:$L$8,2,FALSE)</f>
        <v>Illinois</v>
      </c>
      <c r="G2941" s="40">
        <f t="shared" si="183"/>
        <v>49</v>
      </c>
      <c r="H2941" s="34">
        <f t="shared" si="184"/>
        <v>5</v>
      </c>
      <c r="I2941" s="12">
        <v>40</v>
      </c>
      <c r="J2941" s="12">
        <v>49</v>
      </c>
      <c r="K2941" s="12">
        <v>45</v>
      </c>
      <c r="L2941" s="12">
        <v>4</v>
      </c>
      <c r="M2941" s="12">
        <v>2</v>
      </c>
      <c r="N2941" s="12">
        <v>33</v>
      </c>
      <c r="O2941" s="12">
        <v>5</v>
      </c>
      <c r="P2941" s="26">
        <v>52500</v>
      </c>
      <c r="Q2941" s="28">
        <v>659277618</v>
      </c>
      <c r="R2941"/>
      <c r="S2941"/>
    </row>
    <row r="2942" spans="1:19">
      <c r="A2942" s="31">
        <f t="shared" si="181"/>
        <v>40</v>
      </c>
      <c r="B2942" s="32" t="str">
        <f>VLOOKUP(K2942,'Tables to Convert'!$B$4:$C$19,2,FALSE)</f>
        <v>Some College</v>
      </c>
      <c r="C2942" s="33">
        <f t="shared" si="182"/>
        <v>32214</v>
      </c>
      <c r="D2942" s="32" t="str">
        <f>VLOOKUP(L2942,'Tables to Convert'!$E$3:$F$7,2,FALSE)</f>
        <v>White</v>
      </c>
      <c r="E2942" s="32" t="str">
        <f>VLOOKUP(M2942,'Tables to Convert'!$H$3:$I$5,2,FALSE)</f>
        <v>Male</v>
      </c>
      <c r="F2942" s="32" t="str">
        <f>VLOOKUP(N2942,'Tables to Convert'!$K$3:$L$8,2,FALSE)</f>
        <v>Illinois</v>
      </c>
      <c r="G2942" s="40">
        <f t="shared" si="183"/>
        <v>25</v>
      </c>
      <c r="H2942" s="34">
        <f t="shared" si="184"/>
        <v>5</v>
      </c>
      <c r="I2942" s="12">
        <v>40</v>
      </c>
      <c r="J2942" s="12">
        <v>25</v>
      </c>
      <c r="K2942" s="12">
        <v>40</v>
      </c>
      <c r="L2942" s="12">
        <v>1</v>
      </c>
      <c r="M2942" s="12">
        <v>1</v>
      </c>
      <c r="N2942" s="12">
        <v>33</v>
      </c>
      <c r="O2942" s="12">
        <v>5</v>
      </c>
      <c r="P2942" s="26">
        <v>32214</v>
      </c>
      <c r="Q2942" s="28">
        <v>525098130</v>
      </c>
      <c r="R2942"/>
      <c r="S2942"/>
    </row>
    <row r="2943" spans="1:19">
      <c r="A2943" s="31">
        <f t="shared" si="181"/>
        <v>35</v>
      </c>
      <c r="B2943" s="32" t="str">
        <f>VLOOKUP(K2943,'Tables to Convert'!$B$4:$C$19,2,FALSE)</f>
        <v>Some College</v>
      </c>
      <c r="C2943" s="33">
        <f t="shared" si="182"/>
        <v>17200</v>
      </c>
      <c r="D2943" s="32" t="str">
        <f>VLOOKUP(L2943,'Tables to Convert'!$E$3:$F$7,2,FALSE)</f>
        <v>White</v>
      </c>
      <c r="E2943" s="32" t="str">
        <f>VLOOKUP(M2943,'Tables to Convert'!$H$3:$I$5,2,FALSE)</f>
        <v>Female</v>
      </c>
      <c r="F2943" s="32" t="str">
        <f>VLOOKUP(N2943,'Tables to Convert'!$K$3:$L$8,2,FALSE)</f>
        <v>Illinois</v>
      </c>
      <c r="G2943" s="40">
        <f t="shared" si="183"/>
        <v>23</v>
      </c>
      <c r="H2943" s="34">
        <f t="shared" si="184"/>
        <v>5</v>
      </c>
      <c r="I2943" s="12">
        <v>35</v>
      </c>
      <c r="J2943" s="12">
        <v>23</v>
      </c>
      <c r="K2943" s="12">
        <v>42</v>
      </c>
      <c r="L2943" s="12">
        <v>1</v>
      </c>
      <c r="M2943" s="12">
        <v>2</v>
      </c>
      <c r="N2943" s="12">
        <v>33</v>
      </c>
      <c r="O2943" s="12">
        <v>5</v>
      </c>
      <c r="P2943" s="26">
        <v>17200</v>
      </c>
      <c r="Q2943" s="28">
        <v>220266509</v>
      </c>
      <c r="R2943"/>
      <c r="S2943"/>
    </row>
    <row r="2944" spans="1:19">
      <c r="A2944" s="31">
        <f t="shared" si="181"/>
        <v>40</v>
      </c>
      <c r="B2944" s="32" t="str">
        <f>VLOOKUP(K2944,'Tables to Convert'!$B$4:$C$19,2,FALSE)</f>
        <v>11th Grade</v>
      </c>
      <c r="C2944" s="33">
        <f t="shared" si="182"/>
        <v>2655</v>
      </c>
      <c r="D2944" s="32" t="str">
        <f>VLOOKUP(L2944,'Tables to Convert'!$E$3:$F$7,2,FALSE)</f>
        <v>Black</v>
      </c>
      <c r="E2944" s="32" t="str">
        <f>VLOOKUP(M2944,'Tables to Convert'!$H$3:$I$5,2,FALSE)</f>
        <v>Male</v>
      </c>
      <c r="F2944" s="32" t="str">
        <f>VLOOKUP(N2944,'Tables to Convert'!$K$3:$L$8,2,FALSE)</f>
        <v>Illinois</v>
      </c>
      <c r="G2944" s="40">
        <f t="shared" si="183"/>
        <v>19</v>
      </c>
      <c r="H2944" s="34">
        <f t="shared" si="184"/>
        <v>1</v>
      </c>
      <c r="I2944" s="12">
        <v>40</v>
      </c>
      <c r="J2944" s="12">
        <v>19</v>
      </c>
      <c r="K2944" s="12">
        <v>38</v>
      </c>
      <c r="L2944" s="12">
        <v>2</v>
      </c>
      <c r="M2944" s="12">
        <v>1</v>
      </c>
      <c r="N2944" s="12">
        <v>33</v>
      </c>
      <c r="O2944" s="12">
        <v>1</v>
      </c>
      <c r="P2944" s="26">
        <v>2655</v>
      </c>
      <c r="Q2944" s="28">
        <v>583897209</v>
      </c>
      <c r="R2944"/>
      <c r="S2944"/>
    </row>
    <row r="2945" spans="1:19">
      <c r="A2945" s="31">
        <f t="shared" si="181"/>
        <v>40</v>
      </c>
      <c r="B2945" s="32" t="str">
        <f>VLOOKUP(K2945,'Tables to Convert'!$B$4:$C$19,2,FALSE)</f>
        <v>Some College</v>
      </c>
      <c r="C2945" s="33">
        <f t="shared" si="182"/>
        <v>150000</v>
      </c>
      <c r="D2945" s="32" t="str">
        <f>VLOOKUP(L2945,'Tables to Convert'!$E$3:$F$7,2,FALSE)</f>
        <v>White</v>
      </c>
      <c r="E2945" s="32" t="str">
        <f>VLOOKUP(M2945,'Tables to Convert'!$H$3:$I$5,2,FALSE)</f>
        <v>Male</v>
      </c>
      <c r="F2945" s="32" t="str">
        <f>VLOOKUP(N2945,'Tables to Convert'!$K$3:$L$8,2,FALSE)</f>
        <v>Illinois</v>
      </c>
      <c r="G2945" s="40">
        <f t="shared" si="183"/>
        <v>57</v>
      </c>
      <c r="H2945" s="34">
        <f t="shared" si="184"/>
        <v>6</v>
      </c>
      <c r="I2945" s="12">
        <v>40</v>
      </c>
      <c r="J2945" s="12">
        <v>57</v>
      </c>
      <c r="K2945" s="12">
        <v>43</v>
      </c>
      <c r="L2945" s="12">
        <v>1</v>
      </c>
      <c r="M2945" s="12">
        <v>1</v>
      </c>
      <c r="N2945" s="12">
        <v>33</v>
      </c>
      <c r="O2945" s="12">
        <v>6</v>
      </c>
      <c r="P2945" s="26">
        <v>150000</v>
      </c>
      <c r="Q2945" s="28">
        <v>23022542</v>
      </c>
      <c r="R2945"/>
      <c r="S2945"/>
    </row>
    <row r="2946" spans="1:19">
      <c r="A2946" s="31">
        <f t="shared" si="181"/>
        <v>40</v>
      </c>
      <c r="B2946" s="32" t="str">
        <f>VLOOKUP(K2946,'Tables to Convert'!$B$4:$C$19,2,FALSE)</f>
        <v>Some College</v>
      </c>
      <c r="C2946" s="33">
        <f t="shared" si="182"/>
        <v>50000</v>
      </c>
      <c r="D2946" s="32" t="str">
        <f>VLOOKUP(L2946,'Tables to Convert'!$E$3:$F$7,2,FALSE)</f>
        <v>Black</v>
      </c>
      <c r="E2946" s="32" t="str">
        <f>VLOOKUP(M2946,'Tables to Convert'!$H$3:$I$5,2,FALSE)</f>
        <v>Female</v>
      </c>
      <c r="F2946" s="32" t="str">
        <f>VLOOKUP(N2946,'Tables to Convert'!$K$3:$L$8,2,FALSE)</f>
        <v>Illinois</v>
      </c>
      <c r="G2946" s="40">
        <f t="shared" si="183"/>
        <v>60</v>
      </c>
      <c r="H2946" s="34">
        <f t="shared" si="184"/>
        <v>5</v>
      </c>
      <c r="I2946" s="12">
        <v>40</v>
      </c>
      <c r="J2946" s="12">
        <v>60</v>
      </c>
      <c r="K2946" s="12">
        <v>40</v>
      </c>
      <c r="L2946" s="12">
        <v>2</v>
      </c>
      <c r="M2946" s="12">
        <v>2</v>
      </c>
      <c r="N2946" s="12">
        <v>33</v>
      </c>
      <c r="O2946" s="12">
        <v>5</v>
      </c>
      <c r="P2946" s="26">
        <v>50000</v>
      </c>
      <c r="Q2946" s="28">
        <v>149060519</v>
      </c>
      <c r="R2946"/>
      <c r="S2946"/>
    </row>
    <row r="2947" spans="1:19">
      <c r="A2947" s="31">
        <f t="shared" si="181"/>
        <v>0</v>
      </c>
      <c r="B2947" s="32" t="str">
        <f>VLOOKUP(K2947,'Tables to Convert'!$B$4:$C$19,2,FALSE)</f>
        <v>Some College</v>
      </c>
      <c r="C2947" s="33">
        <f t="shared" si="182"/>
        <v>12000</v>
      </c>
      <c r="D2947" s="32" t="str">
        <f>VLOOKUP(L2947,'Tables to Convert'!$E$3:$F$7,2,FALSE)</f>
        <v>Black</v>
      </c>
      <c r="E2947" s="32" t="str">
        <f>VLOOKUP(M2947,'Tables to Convert'!$H$3:$I$5,2,FALSE)</f>
        <v>Female</v>
      </c>
      <c r="F2947" s="32" t="str">
        <f>VLOOKUP(N2947,'Tables to Convert'!$K$3:$L$8,2,FALSE)</f>
        <v>Illinois</v>
      </c>
      <c r="G2947" s="40">
        <f t="shared" si="183"/>
        <v>32</v>
      </c>
      <c r="H2947" s="34">
        <f t="shared" si="184"/>
        <v>5</v>
      </c>
      <c r="I2947" s="12">
        <v>0</v>
      </c>
      <c r="J2947" s="12">
        <v>32</v>
      </c>
      <c r="K2947" s="12">
        <v>43</v>
      </c>
      <c r="L2947" s="12">
        <v>2</v>
      </c>
      <c r="M2947" s="12">
        <v>2</v>
      </c>
      <c r="N2947" s="12">
        <v>33</v>
      </c>
      <c r="O2947" s="12">
        <v>5</v>
      </c>
      <c r="P2947" s="26">
        <v>12000</v>
      </c>
      <c r="Q2947" s="28">
        <v>528222922</v>
      </c>
      <c r="R2947"/>
      <c r="S2947"/>
    </row>
    <row r="2948" spans="1:19">
      <c r="A2948" s="31">
        <f t="shared" si="181"/>
        <v>37</v>
      </c>
      <c r="B2948" s="32" t="str">
        <f>VLOOKUP(K2948,'Tables to Convert'!$B$4:$C$19,2,FALSE)</f>
        <v>Some College</v>
      </c>
      <c r="C2948" s="33">
        <f t="shared" si="182"/>
        <v>17000</v>
      </c>
      <c r="D2948" s="32" t="str">
        <f>VLOOKUP(L2948,'Tables to Convert'!$E$3:$F$7,2,FALSE)</f>
        <v>Black</v>
      </c>
      <c r="E2948" s="32" t="str">
        <f>VLOOKUP(M2948,'Tables to Convert'!$H$3:$I$5,2,FALSE)</f>
        <v>Female</v>
      </c>
      <c r="F2948" s="32" t="str">
        <f>VLOOKUP(N2948,'Tables to Convert'!$K$3:$L$8,2,FALSE)</f>
        <v>Illinois</v>
      </c>
      <c r="G2948" s="40">
        <f t="shared" si="183"/>
        <v>60</v>
      </c>
      <c r="H2948" s="34">
        <f t="shared" si="184"/>
        <v>5</v>
      </c>
      <c r="I2948" s="12">
        <v>37</v>
      </c>
      <c r="J2948" s="12">
        <v>60</v>
      </c>
      <c r="K2948" s="12">
        <v>40</v>
      </c>
      <c r="L2948" s="12">
        <v>2</v>
      </c>
      <c r="M2948" s="12">
        <v>2</v>
      </c>
      <c r="N2948" s="12">
        <v>33</v>
      </c>
      <c r="O2948" s="12">
        <v>5</v>
      </c>
      <c r="P2948" s="26">
        <v>17000</v>
      </c>
      <c r="Q2948" s="28">
        <v>772806326</v>
      </c>
      <c r="R2948"/>
      <c r="S2948"/>
    </row>
    <row r="2949" spans="1:19">
      <c r="A2949" s="31">
        <f t="shared" si="181"/>
        <v>40</v>
      </c>
      <c r="B2949" s="32" t="str">
        <f>VLOOKUP(K2949,'Tables to Convert'!$B$4:$C$19,2,FALSE)</f>
        <v>Some College</v>
      </c>
      <c r="C2949" s="33">
        <f t="shared" si="182"/>
        <v>30000</v>
      </c>
      <c r="D2949" s="32" t="str">
        <f>VLOOKUP(L2949,'Tables to Convert'!$E$3:$F$7,2,FALSE)</f>
        <v>White</v>
      </c>
      <c r="E2949" s="32" t="str">
        <f>VLOOKUP(M2949,'Tables to Convert'!$H$3:$I$5,2,FALSE)</f>
        <v>Female</v>
      </c>
      <c r="F2949" s="32" t="str">
        <f>VLOOKUP(N2949,'Tables to Convert'!$K$3:$L$8,2,FALSE)</f>
        <v>Illinois</v>
      </c>
      <c r="G2949" s="40">
        <f t="shared" si="183"/>
        <v>25</v>
      </c>
      <c r="H2949" s="34">
        <f t="shared" si="184"/>
        <v>5</v>
      </c>
      <c r="I2949" s="12">
        <v>40</v>
      </c>
      <c r="J2949" s="12">
        <v>25</v>
      </c>
      <c r="K2949" s="12">
        <v>43</v>
      </c>
      <c r="L2949" s="12">
        <v>1</v>
      </c>
      <c r="M2949" s="12">
        <v>2</v>
      </c>
      <c r="N2949" s="12">
        <v>33</v>
      </c>
      <c r="O2949" s="12">
        <v>5</v>
      </c>
      <c r="P2949" s="26">
        <v>30000</v>
      </c>
      <c r="Q2949" s="28">
        <v>548051410</v>
      </c>
      <c r="R2949"/>
      <c r="S2949"/>
    </row>
    <row r="2950" spans="1:19">
      <c r="A2950" s="31">
        <f t="shared" ref="A2950:A3013" si="185">I2950</f>
        <v>40</v>
      </c>
      <c r="B2950" s="32" t="str">
        <f>VLOOKUP(K2950,'Tables to Convert'!$B$4:$C$19,2,FALSE)</f>
        <v>Some College</v>
      </c>
      <c r="C2950" s="33">
        <f t="shared" ref="C2950:C3013" si="186">P2950</f>
        <v>30000</v>
      </c>
      <c r="D2950" s="32" t="str">
        <f>VLOOKUP(L2950,'Tables to Convert'!$E$3:$F$7,2,FALSE)</f>
        <v>White</v>
      </c>
      <c r="E2950" s="32" t="str">
        <f>VLOOKUP(M2950,'Tables to Convert'!$H$3:$I$5,2,FALSE)</f>
        <v>Female</v>
      </c>
      <c r="F2950" s="32" t="str">
        <f>VLOOKUP(N2950,'Tables to Convert'!$K$3:$L$8,2,FALSE)</f>
        <v>Illinois</v>
      </c>
      <c r="G2950" s="40">
        <f t="shared" ref="G2950:G3013" si="187">J2950</f>
        <v>24</v>
      </c>
      <c r="H2950" s="34">
        <f t="shared" ref="H2950:H3013" si="188">O2950</f>
        <v>5</v>
      </c>
      <c r="I2950" s="12">
        <v>40</v>
      </c>
      <c r="J2950" s="12">
        <v>24</v>
      </c>
      <c r="K2950" s="12">
        <v>43</v>
      </c>
      <c r="L2950" s="12">
        <v>1</v>
      </c>
      <c r="M2950" s="12">
        <v>2</v>
      </c>
      <c r="N2950" s="12">
        <v>33</v>
      </c>
      <c r="O2950" s="12">
        <v>5</v>
      </c>
      <c r="P2950" s="26">
        <v>30000</v>
      </c>
      <c r="Q2950" s="28">
        <v>497292979</v>
      </c>
      <c r="R2950"/>
      <c r="S2950"/>
    </row>
    <row r="2951" spans="1:19">
      <c r="A2951" s="31">
        <f t="shared" si="185"/>
        <v>40</v>
      </c>
      <c r="B2951" s="32" t="str">
        <f>VLOOKUP(K2951,'Tables to Convert'!$B$4:$C$19,2,FALSE)</f>
        <v>Some College</v>
      </c>
      <c r="C2951" s="33">
        <f t="shared" si="186"/>
        <v>30000</v>
      </c>
      <c r="D2951" s="32" t="str">
        <f>VLOOKUP(L2951,'Tables to Convert'!$E$3:$F$7,2,FALSE)</f>
        <v>White</v>
      </c>
      <c r="E2951" s="32" t="str">
        <f>VLOOKUP(M2951,'Tables to Convert'!$H$3:$I$5,2,FALSE)</f>
        <v>Female</v>
      </c>
      <c r="F2951" s="32" t="str">
        <f>VLOOKUP(N2951,'Tables to Convert'!$K$3:$L$8,2,FALSE)</f>
        <v>Illinois</v>
      </c>
      <c r="G2951" s="40">
        <f t="shared" si="187"/>
        <v>49</v>
      </c>
      <c r="H2951" s="34">
        <f t="shared" si="188"/>
        <v>1</v>
      </c>
      <c r="I2951" s="12">
        <v>40</v>
      </c>
      <c r="J2951" s="12">
        <v>49</v>
      </c>
      <c r="K2951" s="12">
        <v>43</v>
      </c>
      <c r="L2951" s="12">
        <v>1</v>
      </c>
      <c r="M2951" s="12">
        <v>2</v>
      </c>
      <c r="N2951" s="12">
        <v>33</v>
      </c>
      <c r="O2951" s="12">
        <v>1</v>
      </c>
      <c r="P2951" s="26">
        <v>30000</v>
      </c>
      <c r="Q2951" s="28">
        <v>694747951</v>
      </c>
      <c r="R2951"/>
      <c r="S2951"/>
    </row>
    <row r="2952" spans="1:19">
      <c r="A2952" s="31">
        <f t="shared" si="185"/>
        <v>0</v>
      </c>
      <c r="B2952" s="32" t="str">
        <f>VLOOKUP(K2952,'Tables to Convert'!$B$4:$C$19,2,FALSE)</f>
        <v>High School Diploma</v>
      </c>
      <c r="C2952" s="33">
        <f t="shared" si="186"/>
        <v>43000</v>
      </c>
      <c r="D2952" s="32" t="str">
        <f>VLOOKUP(L2952,'Tables to Convert'!$E$3:$F$7,2,FALSE)</f>
        <v>White</v>
      </c>
      <c r="E2952" s="32" t="str">
        <f>VLOOKUP(M2952,'Tables to Convert'!$H$3:$I$5,2,FALSE)</f>
        <v>Male</v>
      </c>
      <c r="F2952" s="32" t="str">
        <f>VLOOKUP(N2952,'Tables to Convert'!$K$3:$L$8,2,FALSE)</f>
        <v>Illinois</v>
      </c>
      <c r="G2952" s="40">
        <f t="shared" si="187"/>
        <v>31</v>
      </c>
      <c r="H2952" s="34">
        <f t="shared" si="188"/>
        <v>1</v>
      </c>
      <c r="I2952" s="12">
        <v>0</v>
      </c>
      <c r="J2952" s="12">
        <v>31</v>
      </c>
      <c r="K2952" s="12">
        <v>39</v>
      </c>
      <c r="L2952" s="12">
        <v>1</v>
      </c>
      <c r="M2952" s="12">
        <v>1</v>
      </c>
      <c r="N2952" s="12">
        <v>33</v>
      </c>
      <c r="O2952" s="12">
        <v>1</v>
      </c>
      <c r="P2952" s="26">
        <v>43000</v>
      </c>
      <c r="Q2952" s="28">
        <v>630743912</v>
      </c>
      <c r="R2952"/>
      <c r="S2952"/>
    </row>
    <row r="2953" spans="1:19">
      <c r="A2953" s="31">
        <f t="shared" si="185"/>
        <v>50</v>
      </c>
      <c r="B2953" s="32" t="str">
        <f>VLOOKUP(K2953,'Tables to Convert'!$B$4:$C$19,2,FALSE)</f>
        <v>Some College</v>
      </c>
      <c r="C2953" s="33">
        <f t="shared" si="186"/>
        <v>80000</v>
      </c>
      <c r="D2953" s="32" t="str">
        <f>VLOOKUP(L2953,'Tables to Convert'!$E$3:$F$7,2,FALSE)</f>
        <v>White</v>
      </c>
      <c r="E2953" s="32" t="str">
        <f>VLOOKUP(M2953,'Tables to Convert'!$H$3:$I$5,2,FALSE)</f>
        <v>Male</v>
      </c>
      <c r="F2953" s="32" t="str">
        <f>VLOOKUP(N2953,'Tables to Convert'!$K$3:$L$8,2,FALSE)</f>
        <v>Illinois</v>
      </c>
      <c r="G2953" s="40">
        <f t="shared" si="187"/>
        <v>41</v>
      </c>
      <c r="H2953" s="34">
        <f t="shared" si="188"/>
        <v>1</v>
      </c>
      <c r="I2953" s="12">
        <v>50</v>
      </c>
      <c r="J2953" s="12">
        <v>41</v>
      </c>
      <c r="K2953" s="12">
        <v>43</v>
      </c>
      <c r="L2953" s="12">
        <v>1</v>
      </c>
      <c r="M2953" s="12">
        <v>1</v>
      </c>
      <c r="N2953" s="12">
        <v>33</v>
      </c>
      <c r="O2953" s="12">
        <v>1</v>
      </c>
      <c r="P2953" s="26">
        <v>80000</v>
      </c>
      <c r="Q2953" s="28">
        <v>765063873</v>
      </c>
      <c r="R2953"/>
      <c r="S2953"/>
    </row>
    <row r="2954" spans="1:19">
      <c r="A2954" s="31">
        <f t="shared" si="185"/>
        <v>50</v>
      </c>
      <c r="B2954" s="32" t="str">
        <f>VLOOKUP(K2954,'Tables to Convert'!$B$4:$C$19,2,FALSE)</f>
        <v>Some College</v>
      </c>
      <c r="C2954" s="33">
        <f t="shared" si="186"/>
        <v>0</v>
      </c>
      <c r="D2954" s="32" t="str">
        <f>VLOOKUP(L2954,'Tables to Convert'!$E$3:$F$7,2,FALSE)</f>
        <v>White</v>
      </c>
      <c r="E2954" s="32" t="str">
        <f>VLOOKUP(M2954,'Tables to Convert'!$H$3:$I$5,2,FALSE)</f>
        <v>Male</v>
      </c>
      <c r="F2954" s="32" t="str">
        <f>VLOOKUP(N2954,'Tables to Convert'!$K$3:$L$8,2,FALSE)</f>
        <v>Illinois</v>
      </c>
      <c r="G2954" s="40">
        <f t="shared" si="187"/>
        <v>34</v>
      </c>
      <c r="H2954" s="34">
        <f t="shared" si="188"/>
        <v>1</v>
      </c>
      <c r="I2954" s="12">
        <v>50</v>
      </c>
      <c r="J2954" s="12">
        <v>34</v>
      </c>
      <c r="K2954" s="12">
        <v>43</v>
      </c>
      <c r="L2954" s="12">
        <v>1</v>
      </c>
      <c r="M2954" s="12">
        <v>1</v>
      </c>
      <c r="N2954" s="12">
        <v>33</v>
      </c>
      <c r="O2954" s="12">
        <v>1</v>
      </c>
      <c r="P2954" s="26">
        <v>0</v>
      </c>
      <c r="Q2954" s="28">
        <v>324335719</v>
      </c>
      <c r="R2954"/>
      <c r="S2954"/>
    </row>
    <row r="2955" spans="1:19">
      <c r="A2955" s="31">
        <f t="shared" si="185"/>
        <v>60</v>
      </c>
      <c r="B2955" s="32" t="str">
        <f>VLOOKUP(K2955,'Tables to Convert'!$B$4:$C$19,2,FALSE)</f>
        <v>Some College</v>
      </c>
      <c r="C2955" s="33">
        <f t="shared" si="186"/>
        <v>0</v>
      </c>
      <c r="D2955" s="32" t="str">
        <f>VLOOKUP(L2955,'Tables to Convert'!$E$3:$F$7,2,FALSE)</f>
        <v>White</v>
      </c>
      <c r="E2955" s="32" t="str">
        <f>VLOOKUP(M2955,'Tables to Convert'!$H$3:$I$5,2,FALSE)</f>
        <v>Female</v>
      </c>
      <c r="F2955" s="32" t="str">
        <f>VLOOKUP(N2955,'Tables to Convert'!$K$3:$L$8,2,FALSE)</f>
        <v>Illinois</v>
      </c>
      <c r="G2955" s="40">
        <f t="shared" si="187"/>
        <v>30</v>
      </c>
      <c r="H2955" s="34">
        <f t="shared" si="188"/>
        <v>1</v>
      </c>
      <c r="I2955" s="12">
        <v>60</v>
      </c>
      <c r="J2955" s="12">
        <v>30</v>
      </c>
      <c r="K2955" s="12">
        <v>40</v>
      </c>
      <c r="L2955" s="12">
        <v>1</v>
      </c>
      <c r="M2955" s="12">
        <v>2</v>
      </c>
      <c r="N2955" s="12">
        <v>33</v>
      </c>
      <c r="O2955" s="12">
        <v>1</v>
      </c>
      <c r="P2955" s="26">
        <v>0</v>
      </c>
      <c r="Q2955" s="28">
        <v>805536248</v>
      </c>
      <c r="R2955"/>
      <c r="S2955"/>
    </row>
    <row r="2956" spans="1:19">
      <c r="A2956" s="31">
        <f t="shared" si="185"/>
        <v>45</v>
      </c>
      <c r="B2956" s="32" t="str">
        <f>VLOOKUP(K2956,'Tables to Convert'!$B$4:$C$19,2,FALSE)</f>
        <v>Some College</v>
      </c>
      <c r="C2956" s="33">
        <f t="shared" si="186"/>
        <v>50000</v>
      </c>
      <c r="D2956" s="32" t="str">
        <f>VLOOKUP(L2956,'Tables to Convert'!$E$3:$F$7,2,FALSE)</f>
        <v>White</v>
      </c>
      <c r="E2956" s="32" t="str">
        <f>VLOOKUP(M2956,'Tables to Convert'!$H$3:$I$5,2,FALSE)</f>
        <v>Male</v>
      </c>
      <c r="F2956" s="32" t="str">
        <f>VLOOKUP(N2956,'Tables to Convert'!$K$3:$L$8,2,FALSE)</f>
        <v>Illinois</v>
      </c>
      <c r="G2956" s="40">
        <f t="shared" si="187"/>
        <v>41</v>
      </c>
      <c r="H2956" s="34">
        <f t="shared" si="188"/>
        <v>1</v>
      </c>
      <c r="I2956" s="12">
        <v>45</v>
      </c>
      <c r="J2956" s="12">
        <v>41</v>
      </c>
      <c r="K2956" s="12">
        <v>43</v>
      </c>
      <c r="L2956" s="12">
        <v>1</v>
      </c>
      <c r="M2956" s="12">
        <v>1</v>
      </c>
      <c r="N2956" s="12">
        <v>33</v>
      </c>
      <c r="O2956" s="12">
        <v>1</v>
      </c>
      <c r="P2956" s="26">
        <v>50000</v>
      </c>
      <c r="Q2956" s="28">
        <v>328932388</v>
      </c>
      <c r="R2956"/>
      <c r="S2956"/>
    </row>
    <row r="2957" spans="1:19">
      <c r="A2957" s="31">
        <f t="shared" si="185"/>
        <v>40</v>
      </c>
      <c r="B2957" s="32" t="str">
        <f>VLOOKUP(K2957,'Tables to Convert'!$B$4:$C$19,2,FALSE)</f>
        <v>Some College</v>
      </c>
      <c r="C2957" s="33">
        <f t="shared" si="186"/>
        <v>10000</v>
      </c>
      <c r="D2957" s="32" t="str">
        <f>VLOOKUP(L2957,'Tables to Convert'!$E$3:$F$7,2,FALSE)</f>
        <v>White</v>
      </c>
      <c r="E2957" s="32" t="str">
        <f>VLOOKUP(M2957,'Tables to Convert'!$H$3:$I$5,2,FALSE)</f>
        <v>Female</v>
      </c>
      <c r="F2957" s="32" t="str">
        <f>VLOOKUP(N2957,'Tables to Convert'!$K$3:$L$8,2,FALSE)</f>
        <v>Illinois</v>
      </c>
      <c r="G2957" s="40">
        <f t="shared" si="187"/>
        <v>40</v>
      </c>
      <c r="H2957" s="34">
        <f t="shared" si="188"/>
        <v>1</v>
      </c>
      <c r="I2957" s="12">
        <v>40</v>
      </c>
      <c r="J2957" s="12">
        <v>40</v>
      </c>
      <c r="K2957" s="12">
        <v>41</v>
      </c>
      <c r="L2957" s="12">
        <v>1</v>
      </c>
      <c r="M2957" s="12">
        <v>2</v>
      </c>
      <c r="N2957" s="12">
        <v>33</v>
      </c>
      <c r="O2957" s="12">
        <v>1</v>
      </c>
      <c r="P2957" s="26">
        <v>10000</v>
      </c>
      <c r="Q2957" s="28">
        <v>830447883</v>
      </c>
      <c r="R2957"/>
      <c r="S2957"/>
    </row>
    <row r="2958" spans="1:19">
      <c r="A2958" s="31">
        <f t="shared" si="185"/>
        <v>40</v>
      </c>
      <c r="B2958" s="32" t="str">
        <f>VLOOKUP(K2958,'Tables to Convert'!$B$4:$C$19,2,FALSE)</f>
        <v>High School Diploma</v>
      </c>
      <c r="C2958" s="33">
        <f t="shared" si="186"/>
        <v>48000</v>
      </c>
      <c r="D2958" s="32" t="str">
        <f>VLOOKUP(L2958,'Tables to Convert'!$E$3:$F$7,2,FALSE)</f>
        <v>White</v>
      </c>
      <c r="E2958" s="32" t="str">
        <f>VLOOKUP(M2958,'Tables to Convert'!$H$3:$I$5,2,FALSE)</f>
        <v>Male</v>
      </c>
      <c r="F2958" s="32" t="str">
        <f>VLOOKUP(N2958,'Tables to Convert'!$K$3:$L$8,2,FALSE)</f>
        <v>Illinois</v>
      </c>
      <c r="G2958" s="40">
        <f t="shared" si="187"/>
        <v>49</v>
      </c>
      <c r="H2958" s="34">
        <f t="shared" si="188"/>
        <v>1</v>
      </c>
      <c r="I2958" s="12">
        <v>40</v>
      </c>
      <c r="J2958" s="12">
        <v>49</v>
      </c>
      <c r="K2958" s="12">
        <v>39</v>
      </c>
      <c r="L2958" s="12">
        <v>1</v>
      </c>
      <c r="M2958" s="12">
        <v>1</v>
      </c>
      <c r="N2958" s="12">
        <v>33</v>
      </c>
      <c r="O2958" s="12">
        <v>1</v>
      </c>
      <c r="P2958" s="26">
        <v>48000</v>
      </c>
      <c r="Q2958" s="28">
        <v>444876085</v>
      </c>
      <c r="R2958"/>
      <c r="S2958"/>
    </row>
    <row r="2959" spans="1:19">
      <c r="A2959" s="31">
        <f t="shared" si="185"/>
        <v>35</v>
      </c>
      <c r="B2959" s="32" t="str">
        <f>VLOOKUP(K2959,'Tables to Convert'!$B$4:$C$19,2,FALSE)</f>
        <v>Some College</v>
      </c>
      <c r="C2959" s="33">
        <f t="shared" si="186"/>
        <v>0</v>
      </c>
      <c r="D2959" s="32" t="str">
        <f>VLOOKUP(L2959,'Tables to Convert'!$E$3:$F$7,2,FALSE)</f>
        <v>White</v>
      </c>
      <c r="E2959" s="32" t="str">
        <f>VLOOKUP(M2959,'Tables to Convert'!$H$3:$I$5,2,FALSE)</f>
        <v>Male</v>
      </c>
      <c r="F2959" s="32" t="str">
        <f>VLOOKUP(N2959,'Tables to Convert'!$K$3:$L$8,2,FALSE)</f>
        <v>Illinois</v>
      </c>
      <c r="G2959" s="40">
        <f t="shared" si="187"/>
        <v>44</v>
      </c>
      <c r="H2959" s="34">
        <f t="shared" si="188"/>
        <v>4</v>
      </c>
      <c r="I2959" s="12">
        <v>35</v>
      </c>
      <c r="J2959" s="12">
        <v>44</v>
      </c>
      <c r="K2959" s="12">
        <v>43</v>
      </c>
      <c r="L2959" s="12">
        <v>1</v>
      </c>
      <c r="M2959" s="12">
        <v>1</v>
      </c>
      <c r="N2959" s="12">
        <v>33</v>
      </c>
      <c r="O2959" s="12">
        <v>4</v>
      </c>
      <c r="P2959" s="26">
        <v>0</v>
      </c>
      <c r="Q2959" s="28">
        <v>229134462</v>
      </c>
      <c r="R2959"/>
      <c r="S2959"/>
    </row>
    <row r="2960" spans="1:19">
      <c r="A2960" s="31">
        <f t="shared" si="185"/>
        <v>40</v>
      </c>
      <c r="B2960" s="32" t="str">
        <f>VLOOKUP(K2960,'Tables to Convert'!$B$4:$C$19,2,FALSE)</f>
        <v>Some College</v>
      </c>
      <c r="C2960" s="33">
        <f t="shared" si="186"/>
        <v>30000</v>
      </c>
      <c r="D2960" s="32" t="str">
        <f>VLOOKUP(L2960,'Tables to Convert'!$E$3:$F$7,2,FALSE)</f>
        <v>White</v>
      </c>
      <c r="E2960" s="32" t="str">
        <f>VLOOKUP(M2960,'Tables to Convert'!$H$3:$I$5,2,FALSE)</f>
        <v>Female</v>
      </c>
      <c r="F2960" s="32" t="str">
        <f>VLOOKUP(N2960,'Tables to Convert'!$K$3:$L$8,2,FALSE)</f>
        <v>Illinois</v>
      </c>
      <c r="G2960" s="40">
        <f t="shared" si="187"/>
        <v>37</v>
      </c>
      <c r="H2960" s="34">
        <f t="shared" si="188"/>
        <v>4</v>
      </c>
      <c r="I2960" s="12">
        <v>40</v>
      </c>
      <c r="J2960" s="12">
        <v>37</v>
      </c>
      <c r="K2960" s="12">
        <v>43</v>
      </c>
      <c r="L2960" s="12">
        <v>1</v>
      </c>
      <c r="M2960" s="12">
        <v>2</v>
      </c>
      <c r="N2960" s="12">
        <v>33</v>
      </c>
      <c r="O2960" s="12">
        <v>4</v>
      </c>
      <c r="P2960" s="26">
        <v>30000</v>
      </c>
      <c r="Q2960" s="28">
        <v>72073420</v>
      </c>
      <c r="R2960"/>
      <c r="S2960"/>
    </row>
    <row r="2961" spans="1:19">
      <c r="A2961" s="31">
        <f t="shared" si="185"/>
        <v>55</v>
      </c>
      <c r="B2961" s="32" t="str">
        <f>VLOOKUP(K2961,'Tables to Convert'!$B$4:$C$19,2,FALSE)</f>
        <v>Some College</v>
      </c>
      <c r="C2961" s="33">
        <f t="shared" si="186"/>
        <v>0</v>
      </c>
      <c r="D2961" s="32" t="str">
        <f>VLOOKUP(L2961,'Tables to Convert'!$E$3:$F$7,2,FALSE)</f>
        <v>White</v>
      </c>
      <c r="E2961" s="32" t="str">
        <f>VLOOKUP(M2961,'Tables to Convert'!$H$3:$I$5,2,FALSE)</f>
        <v>Male</v>
      </c>
      <c r="F2961" s="32" t="str">
        <f>VLOOKUP(N2961,'Tables to Convert'!$K$3:$L$8,2,FALSE)</f>
        <v>Illinois</v>
      </c>
      <c r="G2961" s="40">
        <f t="shared" si="187"/>
        <v>51</v>
      </c>
      <c r="H2961" s="34">
        <f t="shared" si="188"/>
        <v>2</v>
      </c>
      <c r="I2961" s="12">
        <v>55</v>
      </c>
      <c r="J2961" s="12">
        <v>51</v>
      </c>
      <c r="K2961" s="12">
        <v>40</v>
      </c>
      <c r="L2961" s="12">
        <v>1</v>
      </c>
      <c r="M2961" s="12">
        <v>1</v>
      </c>
      <c r="N2961" s="12">
        <v>33</v>
      </c>
      <c r="O2961" s="12">
        <v>2</v>
      </c>
      <c r="P2961" s="26">
        <v>0</v>
      </c>
      <c r="Q2961" s="28">
        <v>446966648</v>
      </c>
      <c r="R2961"/>
      <c r="S2961"/>
    </row>
    <row r="2962" spans="1:19">
      <c r="A2962" s="31">
        <f t="shared" si="185"/>
        <v>53</v>
      </c>
      <c r="B2962" s="32" t="str">
        <f>VLOOKUP(K2962,'Tables to Convert'!$B$4:$C$19,2,FALSE)</f>
        <v>Graduate School</v>
      </c>
      <c r="C2962" s="33">
        <f t="shared" si="186"/>
        <v>103925</v>
      </c>
      <c r="D2962" s="32" t="str">
        <f>VLOOKUP(L2962,'Tables to Convert'!$E$3:$F$7,2,FALSE)</f>
        <v>White</v>
      </c>
      <c r="E2962" s="32" t="str">
        <f>VLOOKUP(M2962,'Tables to Convert'!$H$3:$I$5,2,FALSE)</f>
        <v>Male</v>
      </c>
      <c r="F2962" s="32" t="str">
        <f>VLOOKUP(N2962,'Tables to Convert'!$K$3:$L$8,2,FALSE)</f>
        <v>Illinois</v>
      </c>
      <c r="G2962" s="40">
        <f t="shared" si="187"/>
        <v>45</v>
      </c>
      <c r="H2962" s="34">
        <f t="shared" si="188"/>
        <v>8</v>
      </c>
      <c r="I2962" s="12">
        <v>53</v>
      </c>
      <c r="J2962" s="12">
        <v>45</v>
      </c>
      <c r="K2962" s="12">
        <v>45</v>
      </c>
      <c r="L2962" s="12">
        <v>1</v>
      </c>
      <c r="M2962" s="12">
        <v>1</v>
      </c>
      <c r="N2962" s="12">
        <v>33</v>
      </c>
      <c r="O2962" s="12">
        <v>8</v>
      </c>
      <c r="P2962" s="26">
        <v>103925</v>
      </c>
      <c r="Q2962" s="28">
        <v>667570005</v>
      </c>
      <c r="R2962"/>
      <c r="S2962"/>
    </row>
    <row r="2963" spans="1:19">
      <c r="A2963" s="31">
        <f t="shared" si="185"/>
        <v>35</v>
      </c>
      <c r="B2963" s="32" t="str">
        <f>VLOOKUP(K2963,'Tables to Convert'!$B$4:$C$19,2,FALSE)</f>
        <v>Some College</v>
      </c>
      <c r="C2963" s="33">
        <f t="shared" si="186"/>
        <v>0</v>
      </c>
      <c r="D2963" s="32" t="str">
        <f>VLOOKUP(L2963,'Tables to Convert'!$E$3:$F$7,2,FALSE)</f>
        <v>White</v>
      </c>
      <c r="E2963" s="32" t="str">
        <f>VLOOKUP(M2963,'Tables to Convert'!$H$3:$I$5,2,FALSE)</f>
        <v>Female</v>
      </c>
      <c r="F2963" s="32" t="str">
        <f>VLOOKUP(N2963,'Tables to Convert'!$K$3:$L$8,2,FALSE)</f>
        <v>Illinois</v>
      </c>
      <c r="G2963" s="40">
        <f t="shared" si="187"/>
        <v>42</v>
      </c>
      <c r="H2963" s="34">
        <f t="shared" si="188"/>
        <v>8</v>
      </c>
      <c r="I2963" s="12">
        <v>35</v>
      </c>
      <c r="J2963" s="12">
        <v>42</v>
      </c>
      <c r="K2963" s="12">
        <v>40</v>
      </c>
      <c r="L2963" s="12">
        <v>1</v>
      </c>
      <c r="M2963" s="12">
        <v>2</v>
      </c>
      <c r="N2963" s="12">
        <v>33</v>
      </c>
      <c r="O2963" s="12">
        <v>8</v>
      </c>
      <c r="P2963" s="26">
        <v>0</v>
      </c>
      <c r="Q2963" s="28">
        <v>589593030</v>
      </c>
      <c r="R2963"/>
      <c r="S2963"/>
    </row>
    <row r="2964" spans="1:19">
      <c r="A2964" s="31">
        <f t="shared" si="185"/>
        <v>55</v>
      </c>
      <c r="B2964" s="32" t="str">
        <f>VLOOKUP(K2964,'Tables to Convert'!$B$4:$C$19,2,FALSE)</f>
        <v>Some College</v>
      </c>
      <c r="C2964" s="33">
        <f t="shared" si="186"/>
        <v>25000</v>
      </c>
      <c r="D2964" s="32" t="str">
        <f>VLOOKUP(L2964,'Tables to Convert'!$E$3:$F$7,2,FALSE)</f>
        <v>White</v>
      </c>
      <c r="E2964" s="32" t="str">
        <f>VLOOKUP(M2964,'Tables to Convert'!$H$3:$I$5,2,FALSE)</f>
        <v>Female</v>
      </c>
      <c r="F2964" s="32" t="str">
        <f>VLOOKUP(N2964,'Tables to Convert'!$K$3:$L$8,2,FALSE)</f>
        <v>Illinois</v>
      </c>
      <c r="G2964" s="40">
        <f t="shared" si="187"/>
        <v>25</v>
      </c>
      <c r="H2964" s="34">
        <f t="shared" si="188"/>
        <v>7</v>
      </c>
      <c r="I2964" s="12">
        <v>55</v>
      </c>
      <c r="J2964" s="12">
        <v>25</v>
      </c>
      <c r="K2964" s="12">
        <v>40</v>
      </c>
      <c r="L2964" s="12">
        <v>1</v>
      </c>
      <c r="M2964" s="12">
        <v>2</v>
      </c>
      <c r="N2964" s="12">
        <v>33</v>
      </c>
      <c r="O2964" s="12">
        <v>7</v>
      </c>
      <c r="P2964" s="26">
        <v>25000</v>
      </c>
      <c r="Q2964" s="28">
        <v>15666738</v>
      </c>
      <c r="R2964"/>
      <c r="S2964"/>
    </row>
    <row r="2965" spans="1:19">
      <c r="A2965" s="31">
        <f t="shared" si="185"/>
        <v>40</v>
      </c>
      <c r="B2965" s="32" t="str">
        <f>VLOOKUP(K2965,'Tables to Convert'!$B$4:$C$19,2,FALSE)</f>
        <v>Bachelors</v>
      </c>
      <c r="C2965" s="33">
        <f t="shared" si="186"/>
        <v>28800</v>
      </c>
      <c r="D2965" s="32" t="str">
        <f>VLOOKUP(L2965,'Tables to Convert'!$E$3:$F$7,2,FALSE)</f>
        <v>White</v>
      </c>
      <c r="E2965" s="32" t="str">
        <f>VLOOKUP(M2965,'Tables to Convert'!$H$3:$I$5,2,FALSE)</f>
        <v>Female</v>
      </c>
      <c r="F2965" s="32" t="str">
        <f>VLOOKUP(N2965,'Tables to Convert'!$K$3:$L$8,2,FALSE)</f>
        <v>Illinois</v>
      </c>
      <c r="G2965" s="40">
        <f t="shared" si="187"/>
        <v>26</v>
      </c>
      <c r="H2965" s="34">
        <f t="shared" si="188"/>
        <v>8</v>
      </c>
      <c r="I2965" s="12">
        <v>40</v>
      </c>
      <c r="J2965" s="12">
        <v>26</v>
      </c>
      <c r="K2965" s="12">
        <v>44</v>
      </c>
      <c r="L2965" s="12">
        <v>1</v>
      </c>
      <c r="M2965" s="12">
        <v>2</v>
      </c>
      <c r="N2965" s="12">
        <v>33</v>
      </c>
      <c r="O2965" s="12">
        <v>8</v>
      </c>
      <c r="P2965" s="26">
        <v>28800</v>
      </c>
      <c r="Q2965" s="28">
        <v>954431290</v>
      </c>
      <c r="R2965"/>
      <c r="S2965"/>
    </row>
    <row r="2966" spans="1:19">
      <c r="A2966" s="31">
        <f t="shared" si="185"/>
        <v>40</v>
      </c>
      <c r="B2966" s="32" t="str">
        <f>VLOOKUP(K2966,'Tables to Convert'!$B$4:$C$19,2,FALSE)</f>
        <v>Some College</v>
      </c>
      <c r="C2966" s="33">
        <f t="shared" si="186"/>
        <v>40000</v>
      </c>
      <c r="D2966" s="32" t="str">
        <f>VLOOKUP(L2966,'Tables to Convert'!$E$3:$F$7,2,FALSE)</f>
        <v>White</v>
      </c>
      <c r="E2966" s="32" t="str">
        <f>VLOOKUP(M2966,'Tables to Convert'!$H$3:$I$5,2,FALSE)</f>
        <v>Female</v>
      </c>
      <c r="F2966" s="32" t="str">
        <f>VLOOKUP(N2966,'Tables to Convert'!$K$3:$L$8,2,FALSE)</f>
        <v>Illinois</v>
      </c>
      <c r="G2966" s="40">
        <f t="shared" si="187"/>
        <v>27</v>
      </c>
      <c r="H2966" s="34">
        <f t="shared" si="188"/>
        <v>8</v>
      </c>
      <c r="I2966" s="12">
        <v>40</v>
      </c>
      <c r="J2966" s="12">
        <v>27</v>
      </c>
      <c r="K2966" s="12">
        <v>43</v>
      </c>
      <c r="L2966" s="12">
        <v>1</v>
      </c>
      <c r="M2966" s="12">
        <v>2</v>
      </c>
      <c r="N2966" s="12">
        <v>33</v>
      </c>
      <c r="O2966" s="12">
        <v>8</v>
      </c>
      <c r="P2966" s="26">
        <v>40000</v>
      </c>
      <c r="Q2966" s="28">
        <v>880653623</v>
      </c>
      <c r="R2966"/>
      <c r="S2966"/>
    </row>
    <row r="2967" spans="1:19">
      <c r="A2967" s="31">
        <f t="shared" si="185"/>
        <v>40</v>
      </c>
      <c r="B2967" s="32" t="str">
        <f>VLOOKUP(K2967,'Tables to Convert'!$B$4:$C$19,2,FALSE)</f>
        <v>Some College</v>
      </c>
      <c r="C2967" s="33">
        <f t="shared" si="186"/>
        <v>51000</v>
      </c>
      <c r="D2967" s="32" t="str">
        <f>VLOOKUP(L2967,'Tables to Convert'!$E$3:$F$7,2,FALSE)</f>
        <v>White</v>
      </c>
      <c r="E2967" s="32" t="str">
        <f>VLOOKUP(M2967,'Tables to Convert'!$H$3:$I$5,2,FALSE)</f>
        <v>Male</v>
      </c>
      <c r="F2967" s="32" t="str">
        <f>VLOOKUP(N2967,'Tables to Convert'!$K$3:$L$8,2,FALSE)</f>
        <v>Illinois</v>
      </c>
      <c r="G2967" s="40">
        <f t="shared" si="187"/>
        <v>45</v>
      </c>
      <c r="H2967" s="34">
        <f t="shared" si="188"/>
        <v>2</v>
      </c>
      <c r="I2967" s="12">
        <v>40</v>
      </c>
      <c r="J2967" s="12">
        <v>45</v>
      </c>
      <c r="K2967" s="12">
        <v>40</v>
      </c>
      <c r="L2967" s="12">
        <v>1</v>
      </c>
      <c r="M2967" s="12">
        <v>1</v>
      </c>
      <c r="N2967" s="12">
        <v>33</v>
      </c>
      <c r="O2967" s="12">
        <v>2</v>
      </c>
      <c r="P2967" s="26">
        <v>51000</v>
      </c>
      <c r="Q2967" s="28">
        <v>601166622</v>
      </c>
      <c r="R2967"/>
      <c r="S2967"/>
    </row>
    <row r="2968" spans="1:19">
      <c r="A2968" s="31">
        <f t="shared" si="185"/>
        <v>40</v>
      </c>
      <c r="B2968" s="32" t="str">
        <f>VLOOKUP(K2968,'Tables to Convert'!$B$4:$C$19,2,FALSE)</f>
        <v>Some College</v>
      </c>
      <c r="C2968" s="33">
        <f t="shared" si="186"/>
        <v>42000</v>
      </c>
      <c r="D2968" s="32" t="str">
        <f>VLOOKUP(L2968,'Tables to Convert'!$E$3:$F$7,2,FALSE)</f>
        <v>White</v>
      </c>
      <c r="E2968" s="32" t="str">
        <f>VLOOKUP(M2968,'Tables to Convert'!$H$3:$I$5,2,FALSE)</f>
        <v>Female</v>
      </c>
      <c r="F2968" s="32" t="str">
        <f>VLOOKUP(N2968,'Tables to Convert'!$K$3:$L$8,2,FALSE)</f>
        <v>Illinois</v>
      </c>
      <c r="G2968" s="40">
        <f t="shared" si="187"/>
        <v>34</v>
      </c>
      <c r="H2968" s="34">
        <f t="shared" si="188"/>
        <v>2</v>
      </c>
      <c r="I2968" s="12">
        <v>40</v>
      </c>
      <c r="J2968" s="12">
        <v>34</v>
      </c>
      <c r="K2968" s="12">
        <v>43</v>
      </c>
      <c r="L2968" s="12">
        <v>1</v>
      </c>
      <c r="M2968" s="12">
        <v>2</v>
      </c>
      <c r="N2968" s="12">
        <v>33</v>
      </c>
      <c r="O2968" s="12">
        <v>2</v>
      </c>
      <c r="P2968" s="26">
        <v>42000</v>
      </c>
      <c r="Q2968" s="28">
        <v>315356344</v>
      </c>
      <c r="R2968"/>
      <c r="S2968"/>
    </row>
    <row r="2969" spans="1:19">
      <c r="A2969" s="31">
        <f t="shared" si="185"/>
        <v>35</v>
      </c>
      <c r="B2969" s="32" t="str">
        <f>VLOOKUP(K2969,'Tables to Convert'!$B$4:$C$19,2,FALSE)</f>
        <v>High School Diploma</v>
      </c>
      <c r="C2969" s="33">
        <f t="shared" si="186"/>
        <v>60198</v>
      </c>
      <c r="D2969" s="32" t="str">
        <f>VLOOKUP(L2969,'Tables to Convert'!$E$3:$F$7,2,FALSE)</f>
        <v>White</v>
      </c>
      <c r="E2969" s="32" t="str">
        <f>VLOOKUP(M2969,'Tables to Convert'!$H$3:$I$5,2,FALSE)</f>
        <v>Male</v>
      </c>
      <c r="F2969" s="32" t="str">
        <f>VLOOKUP(N2969,'Tables to Convert'!$K$3:$L$8,2,FALSE)</f>
        <v>Illinois</v>
      </c>
      <c r="G2969" s="40">
        <f t="shared" si="187"/>
        <v>55</v>
      </c>
      <c r="H2969" s="34">
        <f t="shared" si="188"/>
        <v>5</v>
      </c>
      <c r="I2969" s="12">
        <v>35</v>
      </c>
      <c r="J2969" s="12">
        <v>55</v>
      </c>
      <c r="K2969" s="12">
        <v>39</v>
      </c>
      <c r="L2969" s="12">
        <v>1</v>
      </c>
      <c r="M2969" s="12">
        <v>1</v>
      </c>
      <c r="N2969" s="12">
        <v>33</v>
      </c>
      <c r="O2969" s="12">
        <v>5</v>
      </c>
      <c r="P2969" s="26">
        <v>60198</v>
      </c>
      <c r="Q2969" s="28">
        <v>631476558</v>
      </c>
      <c r="R2969"/>
      <c r="S2969"/>
    </row>
    <row r="2970" spans="1:19">
      <c r="A2970" s="31">
        <f t="shared" si="185"/>
        <v>55</v>
      </c>
      <c r="B2970" s="32" t="str">
        <f>VLOOKUP(K2970,'Tables to Convert'!$B$4:$C$19,2,FALSE)</f>
        <v>Some College</v>
      </c>
      <c r="C2970" s="33">
        <f t="shared" si="186"/>
        <v>32000</v>
      </c>
      <c r="D2970" s="32" t="str">
        <f>VLOOKUP(L2970,'Tables to Convert'!$E$3:$F$7,2,FALSE)</f>
        <v>White</v>
      </c>
      <c r="E2970" s="32" t="str">
        <f>VLOOKUP(M2970,'Tables to Convert'!$H$3:$I$5,2,FALSE)</f>
        <v>Female</v>
      </c>
      <c r="F2970" s="32" t="str">
        <f>VLOOKUP(N2970,'Tables to Convert'!$K$3:$L$8,2,FALSE)</f>
        <v>Illinois</v>
      </c>
      <c r="G2970" s="40">
        <f t="shared" si="187"/>
        <v>54</v>
      </c>
      <c r="H2970" s="34">
        <f t="shared" si="188"/>
        <v>5</v>
      </c>
      <c r="I2970" s="12">
        <v>55</v>
      </c>
      <c r="J2970" s="12">
        <v>54</v>
      </c>
      <c r="K2970" s="12">
        <v>40</v>
      </c>
      <c r="L2970" s="12">
        <v>1</v>
      </c>
      <c r="M2970" s="12">
        <v>2</v>
      </c>
      <c r="N2970" s="12">
        <v>33</v>
      </c>
      <c r="O2970" s="12">
        <v>5</v>
      </c>
      <c r="P2970" s="26">
        <v>32000</v>
      </c>
      <c r="Q2970" s="28">
        <v>998516009</v>
      </c>
      <c r="R2970"/>
      <c r="S2970"/>
    </row>
    <row r="2971" spans="1:19">
      <c r="A2971" s="31">
        <f t="shared" si="185"/>
        <v>45</v>
      </c>
      <c r="B2971" s="32" t="str">
        <f>VLOOKUP(K2971,'Tables to Convert'!$B$4:$C$19,2,FALSE)</f>
        <v>Some College</v>
      </c>
      <c r="C2971" s="33">
        <f t="shared" si="186"/>
        <v>55000</v>
      </c>
      <c r="D2971" s="32" t="str">
        <f>VLOOKUP(L2971,'Tables to Convert'!$E$3:$F$7,2,FALSE)</f>
        <v>White</v>
      </c>
      <c r="E2971" s="32" t="str">
        <f>VLOOKUP(M2971,'Tables to Convert'!$H$3:$I$5,2,FALSE)</f>
        <v>Male</v>
      </c>
      <c r="F2971" s="32" t="str">
        <f>VLOOKUP(N2971,'Tables to Convert'!$K$3:$L$8,2,FALSE)</f>
        <v>Illinois</v>
      </c>
      <c r="G2971" s="40">
        <f t="shared" si="187"/>
        <v>44</v>
      </c>
      <c r="H2971" s="34">
        <f t="shared" si="188"/>
        <v>5</v>
      </c>
      <c r="I2971" s="12">
        <v>45</v>
      </c>
      <c r="J2971" s="12">
        <v>44</v>
      </c>
      <c r="K2971" s="12">
        <v>43</v>
      </c>
      <c r="L2971" s="12">
        <v>1</v>
      </c>
      <c r="M2971" s="12">
        <v>1</v>
      </c>
      <c r="N2971" s="12">
        <v>33</v>
      </c>
      <c r="O2971" s="12">
        <v>5</v>
      </c>
      <c r="P2971" s="26">
        <v>55000</v>
      </c>
      <c r="Q2971" s="28">
        <v>324882892</v>
      </c>
      <c r="R2971"/>
      <c r="S2971"/>
    </row>
    <row r="2972" spans="1:19">
      <c r="A2972" s="31">
        <f t="shared" si="185"/>
        <v>40</v>
      </c>
      <c r="B2972" s="32" t="str">
        <f>VLOOKUP(K2972,'Tables to Convert'!$B$4:$C$19,2,FALSE)</f>
        <v>Some College</v>
      </c>
      <c r="C2972" s="33">
        <f t="shared" si="186"/>
        <v>11000</v>
      </c>
      <c r="D2972" s="32" t="str">
        <f>VLOOKUP(L2972,'Tables to Convert'!$E$3:$F$7,2,FALSE)</f>
        <v>White</v>
      </c>
      <c r="E2972" s="32" t="str">
        <f>VLOOKUP(M2972,'Tables to Convert'!$H$3:$I$5,2,FALSE)</f>
        <v>Female</v>
      </c>
      <c r="F2972" s="32" t="str">
        <f>VLOOKUP(N2972,'Tables to Convert'!$K$3:$L$8,2,FALSE)</f>
        <v>Illinois</v>
      </c>
      <c r="G2972" s="40">
        <f t="shared" si="187"/>
        <v>43</v>
      </c>
      <c r="H2972" s="34">
        <f t="shared" si="188"/>
        <v>5</v>
      </c>
      <c r="I2972" s="12">
        <v>40</v>
      </c>
      <c r="J2972" s="12">
        <v>43</v>
      </c>
      <c r="K2972" s="12">
        <v>43</v>
      </c>
      <c r="L2972" s="12">
        <v>1</v>
      </c>
      <c r="M2972" s="12">
        <v>2</v>
      </c>
      <c r="N2972" s="12">
        <v>33</v>
      </c>
      <c r="O2972" s="12">
        <v>5</v>
      </c>
      <c r="P2972" s="26">
        <v>11000</v>
      </c>
      <c r="Q2972" s="28">
        <v>196516373</v>
      </c>
      <c r="R2972"/>
      <c r="S2972"/>
    </row>
    <row r="2973" spans="1:19">
      <c r="A2973" s="31">
        <f t="shared" si="185"/>
        <v>55</v>
      </c>
      <c r="B2973" s="32" t="str">
        <f>VLOOKUP(K2973,'Tables to Convert'!$B$4:$C$19,2,FALSE)</f>
        <v>11th Grade</v>
      </c>
      <c r="C2973" s="33">
        <f t="shared" si="186"/>
        <v>37000</v>
      </c>
      <c r="D2973" s="32" t="str">
        <f>VLOOKUP(L2973,'Tables to Convert'!$E$3:$F$7,2,FALSE)</f>
        <v>White</v>
      </c>
      <c r="E2973" s="32" t="str">
        <f>VLOOKUP(M2973,'Tables to Convert'!$H$3:$I$5,2,FALSE)</f>
        <v>Male</v>
      </c>
      <c r="F2973" s="32" t="str">
        <f>VLOOKUP(N2973,'Tables to Convert'!$K$3:$L$8,2,FALSE)</f>
        <v>Illinois</v>
      </c>
      <c r="G2973" s="40">
        <f t="shared" si="187"/>
        <v>36</v>
      </c>
      <c r="H2973" s="34">
        <f t="shared" si="188"/>
        <v>5</v>
      </c>
      <c r="I2973" s="12">
        <v>55</v>
      </c>
      <c r="J2973" s="12">
        <v>36</v>
      </c>
      <c r="K2973" s="12">
        <v>37</v>
      </c>
      <c r="L2973" s="12">
        <v>1</v>
      </c>
      <c r="M2973" s="12">
        <v>1</v>
      </c>
      <c r="N2973" s="12">
        <v>33</v>
      </c>
      <c r="O2973" s="12">
        <v>5</v>
      </c>
      <c r="P2973" s="26">
        <v>37000</v>
      </c>
      <c r="Q2973" s="28">
        <v>385403346</v>
      </c>
      <c r="R2973"/>
      <c r="S2973"/>
    </row>
    <row r="2974" spans="1:19">
      <c r="A2974" s="31">
        <f t="shared" si="185"/>
        <v>50</v>
      </c>
      <c r="B2974" s="32" t="str">
        <f>VLOOKUP(K2974,'Tables to Convert'!$B$4:$C$19,2,FALSE)</f>
        <v>High School Diploma</v>
      </c>
      <c r="C2974" s="33">
        <f t="shared" si="186"/>
        <v>30000</v>
      </c>
      <c r="D2974" s="32" t="str">
        <f>VLOOKUP(L2974,'Tables to Convert'!$E$3:$F$7,2,FALSE)</f>
        <v>White</v>
      </c>
      <c r="E2974" s="32" t="str">
        <f>VLOOKUP(M2974,'Tables to Convert'!$H$3:$I$5,2,FALSE)</f>
        <v>Male</v>
      </c>
      <c r="F2974" s="32" t="str">
        <f>VLOOKUP(N2974,'Tables to Convert'!$K$3:$L$8,2,FALSE)</f>
        <v>Illinois</v>
      </c>
      <c r="G2974" s="40">
        <f t="shared" si="187"/>
        <v>39</v>
      </c>
      <c r="H2974" s="34">
        <f t="shared" si="188"/>
        <v>5</v>
      </c>
      <c r="I2974" s="12">
        <v>50</v>
      </c>
      <c r="J2974" s="12">
        <v>39</v>
      </c>
      <c r="K2974" s="12">
        <v>39</v>
      </c>
      <c r="L2974" s="12">
        <v>1</v>
      </c>
      <c r="M2974" s="12">
        <v>1</v>
      </c>
      <c r="N2974" s="12">
        <v>33</v>
      </c>
      <c r="O2974" s="12">
        <v>5</v>
      </c>
      <c r="P2974" s="26">
        <v>30000</v>
      </c>
      <c r="Q2974" s="28">
        <v>355824816</v>
      </c>
      <c r="R2974"/>
      <c r="S2974"/>
    </row>
    <row r="2975" spans="1:19">
      <c r="A2975" s="31">
        <f t="shared" si="185"/>
        <v>38</v>
      </c>
      <c r="B2975" s="32" t="str">
        <f>VLOOKUP(K2975,'Tables to Convert'!$B$4:$C$19,2,FALSE)</f>
        <v>Some College</v>
      </c>
      <c r="C2975" s="33">
        <f t="shared" si="186"/>
        <v>43000</v>
      </c>
      <c r="D2975" s="32" t="str">
        <f>VLOOKUP(L2975,'Tables to Convert'!$E$3:$F$7,2,FALSE)</f>
        <v>Black</v>
      </c>
      <c r="E2975" s="32" t="str">
        <f>VLOOKUP(M2975,'Tables to Convert'!$H$3:$I$5,2,FALSE)</f>
        <v>Female</v>
      </c>
      <c r="F2975" s="32" t="str">
        <f>VLOOKUP(N2975,'Tables to Convert'!$K$3:$L$8,2,FALSE)</f>
        <v>Illinois</v>
      </c>
      <c r="G2975" s="40">
        <f t="shared" si="187"/>
        <v>55</v>
      </c>
      <c r="H2975" s="34">
        <f t="shared" si="188"/>
        <v>5</v>
      </c>
      <c r="I2975" s="12">
        <v>38</v>
      </c>
      <c r="J2975" s="12">
        <v>55</v>
      </c>
      <c r="K2975" s="12">
        <v>43</v>
      </c>
      <c r="L2975" s="12">
        <v>2</v>
      </c>
      <c r="M2975" s="12">
        <v>2</v>
      </c>
      <c r="N2975" s="12">
        <v>33</v>
      </c>
      <c r="O2975" s="12">
        <v>5</v>
      </c>
      <c r="P2975" s="26">
        <v>43000</v>
      </c>
      <c r="Q2975" s="28">
        <v>171143742</v>
      </c>
      <c r="R2975"/>
      <c r="S2975"/>
    </row>
    <row r="2976" spans="1:19">
      <c r="A2976" s="31">
        <f t="shared" si="185"/>
        <v>40</v>
      </c>
      <c r="B2976" s="32" t="str">
        <f>VLOOKUP(K2976,'Tables to Convert'!$B$4:$C$19,2,FALSE)</f>
        <v>Graduate School</v>
      </c>
      <c r="C2976" s="33">
        <f t="shared" si="186"/>
        <v>80000</v>
      </c>
      <c r="D2976" s="32" t="str">
        <f>VLOOKUP(L2976,'Tables to Convert'!$E$3:$F$7,2,FALSE)</f>
        <v>White</v>
      </c>
      <c r="E2976" s="32" t="str">
        <f>VLOOKUP(M2976,'Tables to Convert'!$H$3:$I$5,2,FALSE)</f>
        <v>Male</v>
      </c>
      <c r="F2976" s="32" t="str">
        <f>VLOOKUP(N2976,'Tables to Convert'!$K$3:$L$8,2,FALSE)</f>
        <v>Illinois</v>
      </c>
      <c r="G2976" s="40">
        <f t="shared" si="187"/>
        <v>45</v>
      </c>
      <c r="H2976" s="34">
        <f t="shared" si="188"/>
        <v>8</v>
      </c>
      <c r="I2976" s="12">
        <v>40</v>
      </c>
      <c r="J2976" s="12">
        <v>45</v>
      </c>
      <c r="K2976" s="12">
        <v>45</v>
      </c>
      <c r="L2976" s="12">
        <v>1</v>
      </c>
      <c r="M2976" s="12">
        <v>1</v>
      </c>
      <c r="N2976" s="12">
        <v>33</v>
      </c>
      <c r="O2976" s="12">
        <v>8</v>
      </c>
      <c r="P2976" s="26">
        <v>80000</v>
      </c>
      <c r="Q2976" s="28">
        <v>127469607</v>
      </c>
      <c r="R2976"/>
      <c r="S2976"/>
    </row>
    <row r="2977" spans="1:19">
      <c r="A2977" s="31">
        <f t="shared" si="185"/>
        <v>40</v>
      </c>
      <c r="B2977" s="32" t="str">
        <f>VLOOKUP(K2977,'Tables to Convert'!$B$4:$C$19,2,FALSE)</f>
        <v>Bachelors</v>
      </c>
      <c r="C2977" s="33">
        <f t="shared" si="186"/>
        <v>29120</v>
      </c>
      <c r="D2977" s="32" t="str">
        <f>VLOOKUP(L2977,'Tables to Convert'!$E$3:$F$7,2,FALSE)</f>
        <v>White</v>
      </c>
      <c r="E2977" s="32" t="str">
        <f>VLOOKUP(M2977,'Tables to Convert'!$H$3:$I$5,2,FALSE)</f>
        <v>Female</v>
      </c>
      <c r="F2977" s="32" t="str">
        <f>VLOOKUP(N2977,'Tables to Convert'!$K$3:$L$8,2,FALSE)</f>
        <v>Illinois</v>
      </c>
      <c r="G2977" s="40">
        <f t="shared" si="187"/>
        <v>43</v>
      </c>
      <c r="H2977" s="34">
        <f t="shared" si="188"/>
        <v>8</v>
      </c>
      <c r="I2977" s="12">
        <v>40</v>
      </c>
      <c r="J2977" s="12">
        <v>43</v>
      </c>
      <c r="K2977" s="12">
        <v>44</v>
      </c>
      <c r="L2977" s="12">
        <v>1</v>
      </c>
      <c r="M2977" s="12">
        <v>2</v>
      </c>
      <c r="N2977" s="12">
        <v>33</v>
      </c>
      <c r="O2977" s="12">
        <v>8</v>
      </c>
      <c r="P2977" s="26">
        <v>29120</v>
      </c>
      <c r="Q2977" s="28">
        <v>870009232</v>
      </c>
      <c r="R2977"/>
      <c r="S2977"/>
    </row>
    <row r="2978" spans="1:19">
      <c r="A2978" s="31">
        <f t="shared" si="185"/>
        <v>40</v>
      </c>
      <c r="B2978" s="32" t="str">
        <f>VLOOKUP(K2978,'Tables to Convert'!$B$4:$C$19,2,FALSE)</f>
        <v>Some College</v>
      </c>
      <c r="C2978" s="33">
        <f t="shared" si="186"/>
        <v>85000</v>
      </c>
      <c r="D2978" s="32" t="str">
        <f>VLOOKUP(L2978,'Tables to Convert'!$E$3:$F$7,2,FALSE)</f>
        <v>White</v>
      </c>
      <c r="E2978" s="32" t="str">
        <f>VLOOKUP(M2978,'Tables to Convert'!$H$3:$I$5,2,FALSE)</f>
        <v>Male</v>
      </c>
      <c r="F2978" s="32" t="str">
        <f>VLOOKUP(N2978,'Tables to Convert'!$K$3:$L$8,2,FALSE)</f>
        <v>Illinois</v>
      </c>
      <c r="G2978" s="40">
        <f t="shared" si="187"/>
        <v>28</v>
      </c>
      <c r="H2978" s="34">
        <f t="shared" si="188"/>
        <v>6</v>
      </c>
      <c r="I2978" s="12">
        <v>40</v>
      </c>
      <c r="J2978" s="12">
        <v>28</v>
      </c>
      <c r="K2978" s="12">
        <v>43</v>
      </c>
      <c r="L2978" s="12">
        <v>1</v>
      </c>
      <c r="M2978" s="12">
        <v>1</v>
      </c>
      <c r="N2978" s="12">
        <v>33</v>
      </c>
      <c r="O2978" s="12">
        <v>6</v>
      </c>
      <c r="P2978" s="26">
        <v>85000</v>
      </c>
      <c r="Q2978" s="28">
        <v>563385650</v>
      </c>
      <c r="R2978"/>
      <c r="S2978"/>
    </row>
    <row r="2979" spans="1:19">
      <c r="A2979" s="31">
        <f t="shared" si="185"/>
        <v>35</v>
      </c>
      <c r="B2979" s="32" t="str">
        <f>VLOOKUP(K2979,'Tables to Convert'!$B$4:$C$19,2,FALSE)</f>
        <v>Bachelors</v>
      </c>
      <c r="C2979" s="33">
        <f t="shared" si="186"/>
        <v>50000</v>
      </c>
      <c r="D2979" s="32" t="str">
        <f>VLOOKUP(L2979,'Tables to Convert'!$E$3:$F$7,2,FALSE)</f>
        <v>Black</v>
      </c>
      <c r="E2979" s="32" t="str">
        <f>VLOOKUP(M2979,'Tables to Convert'!$H$3:$I$5,2,FALSE)</f>
        <v>Female</v>
      </c>
      <c r="F2979" s="32" t="str">
        <f>VLOOKUP(N2979,'Tables to Convert'!$K$3:$L$8,2,FALSE)</f>
        <v>Illinois</v>
      </c>
      <c r="G2979" s="40">
        <f t="shared" si="187"/>
        <v>47</v>
      </c>
      <c r="H2979" s="34">
        <f t="shared" si="188"/>
        <v>6</v>
      </c>
      <c r="I2979" s="12">
        <v>35</v>
      </c>
      <c r="J2979" s="12">
        <v>47</v>
      </c>
      <c r="K2979" s="12">
        <v>44</v>
      </c>
      <c r="L2979" s="12">
        <v>2</v>
      </c>
      <c r="M2979" s="12">
        <v>2</v>
      </c>
      <c r="N2979" s="12">
        <v>33</v>
      </c>
      <c r="O2979" s="12">
        <v>6</v>
      </c>
      <c r="P2979" s="26">
        <v>50000</v>
      </c>
      <c r="Q2979" s="28">
        <v>697997184</v>
      </c>
      <c r="R2979"/>
      <c r="S2979"/>
    </row>
    <row r="2980" spans="1:19">
      <c r="A2980" s="31">
        <f t="shared" si="185"/>
        <v>40</v>
      </c>
      <c r="B2980" s="32" t="str">
        <f>VLOOKUP(K2980,'Tables to Convert'!$B$4:$C$19,2,FALSE)</f>
        <v>Some College</v>
      </c>
      <c r="C2980" s="33">
        <f t="shared" si="186"/>
        <v>18000</v>
      </c>
      <c r="D2980" s="32" t="str">
        <f>VLOOKUP(L2980,'Tables to Convert'!$E$3:$F$7,2,FALSE)</f>
        <v>White</v>
      </c>
      <c r="E2980" s="32" t="str">
        <f>VLOOKUP(M2980,'Tables to Convert'!$H$3:$I$5,2,FALSE)</f>
        <v>Male</v>
      </c>
      <c r="F2980" s="32" t="str">
        <f>VLOOKUP(N2980,'Tables to Convert'!$K$3:$L$8,2,FALSE)</f>
        <v>Illinois</v>
      </c>
      <c r="G2980" s="40">
        <f t="shared" si="187"/>
        <v>30</v>
      </c>
      <c r="H2980" s="34">
        <f t="shared" si="188"/>
        <v>4</v>
      </c>
      <c r="I2980" s="12">
        <v>40</v>
      </c>
      <c r="J2980" s="12">
        <v>30</v>
      </c>
      <c r="K2980" s="12">
        <v>40</v>
      </c>
      <c r="L2980" s="12">
        <v>1</v>
      </c>
      <c r="M2980" s="12">
        <v>1</v>
      </c>
      <c r="N2980" s="12">
        <v>33</v>
      </c>
      <c r="O2980" s="12">
        <v>4</v>
      </c>
      <c r="P2980" s="26">
        <v>18000</v>
      </c>
      <c r="Q2980" s="28">
        <v>936238369</v>
      </c>
      <c r="R2980"/>
      <c r="S2980"/>
    </row>
    <row r="2981" spans="1:19">
      <c r="A2981" s="31">
        <f t="shared" si="185"/>
        <v>55</v>
      </c>
      <c r="B2981" s="32" t="str">
        <f>VLOOKUP(K2981,'Tables to Convert'!$B$4:$C$19,2,FALSE)</f>
        <v>Some College</v>
      </c>
      <c r="C2981" s="33">
        <f t="shared" si="186"/>
        <v>63000</v>
      </c>
      <c r="D2981" s="32" t="str">
        <f>VLOOKUP(L2981,'Tables to Convert'!$E$3:$F$7,2,FALSE)</f>
        <v>White</v>
      </c>
      <c r="E2981" s="32" t="str">
        <f>VLOOKUP(M2981,'Tables to Convert'!$H$3:$I$5,2,FALSE)</f>
        <v>Male</v>
      </c>
      <c r="F2981" s="32" t="str">
        <f>VLOOKUP(N2981,'Tables to Convert'!$K$3:$L$8,2,FALSE)</f>
        <v>Illinois</v>
      </c>
      <c r="G2981" s="40">
        <f t="shared" si="187"/>
        <v>51</v>
      </c>
      <c r="H2981" s="34">
        <f t="shared" si="188"/>
        <v>7</v>
      </c>
      <c r="I2981" s="12">
        <v>55</v>
      </c>
      <c r="J2981" s="12">
        <v>51</v>
      </c>
      <c r="K2981" s="12">
        <v>43</v>
      </c>
      <c r="L2981" s="12">
        <v>1</v>
      </c>
      <c r="M2981" s="12">
        <v>1</v>
      </c>
      <c r="N2981" s="12">
        <v>33</v>
      </c>
      <c r="O2981" s="12">
        <v>7</v>
      </c>
      <c r="P2981" s="26">
        <v>63000</v>
      </c>
      <c r="Q2981" s="28">
        <v>478411633</v>
      </c>
      <c r="R2981"/>
      <c r="S2981"/>
    </row>
    <row r="2982" spans="1:19">
      <c r="A2982" s="31">
        <f t="shared" si="185"/>
        <v>35</v>
      </c>
      <c r="B2982" s="32" t="str">
        <f>VLOOKUP(K2982,'Tables to Convert'!$B$4:$C$19,2,FALSE)</f>
        <v>High School Diploma</v>
      </c>
      <c r="C2982" s="33">
        <f t="shared" si="186"/>
        <v>20000</v>
      </c>
      <c r="D2982" s="32" t="str">
        <f>VLOOKUP(L2982,'Tables to Convert'!$E$3:$F$7,2,FALSE)</f>
        <v>White</v>
      </c>
      <c r="E2982" s="32" t="str">
        <f>VLOOKUP(M2982,'Tables to Convert'!$H$3:$I$5,2,FALSE)</f>
        <v>Female</v>
      </c>
      <c r="F2982" s="32" t="str">
        <f>VLOOKUP(N2982,'Tables to Convert'!$K$3:$L$8,2,FALSE)</f>
        <v>Illinois</v>
      </c>
      <c r="G2982" s="40">
        <f t="shared" si="187"/>
        <v>63</v>
      </c>
      <c r="H2982" s="34">
        <f t="shared" si="188"/>
        <v>5</v>
      </c>
      <c r="I2982" s="12">
        <v>35</v>
      </c>
      <c r="J2982" s="12">
        <v>63</v>
      </c>
      <c r="K2982" s="12">
        <v>39</v>
      </c>
      <c r="L2982" s="12">
        <v>1</v>
      </c>
      <c r="M2982" s="12">
        <v>2</v>
      </c>
      <c r="N2982" s="12">
        <v>33</v>
      </c>
      <c r="O2982" s="12">
        <v>5</v>
      </c>
      <c r="P2982" s="26">
        <v>20000</v>
      </c>
      <c r="Q2982" s="28">
        <v>839883724</v>
      </c>
      <c r="R2982"/>
      <c r="S2982"/>
    </row>
    <row r="2983" spans="1:19">
      <c r="A2983" s="31">
        <f t="shared" si="185"/>
        <v>40</v>
      </c>
      <c r="B2983" s="32" t="str">
        <f>VLOOKUP(K2983,'Tables to Convert'!$B$4:$C$19,2,FALSE)</f>
        <v>Some College</v>
      </c>
      <c r="C2983" s="33">
        <f t="shared" si="186"/>
        <v>44880</v>
      </c>
      <c r="D2983" s="32" t="str">
        <f>VLOOKUP(L2983,'Tables to Convert'!$E$3:$F$7,2,FALSE)</f>
        <v>White</v>
      </c>
      <c r="E2983" s="32" t="str">
        <f>VLOOKUP(M2983,'Tables to Convert'!$H$3:$I$5,2,FALSE)</f>
        <v>Male</v>
      </c>
      <c r="F2983" s="32" t="str">
        <f>VLOOKUP(N2983,'Tables to Convert'!$K$3:$L$8,2,FALSE)</f>
        <v>Illinois</v>
      </c>
      <c r="G2983" s="40">
        <f t="shared" si="187"/>
        <v>37</v>
      </c>
      <c r="H2983" s="34">
        <f t="shared" si="188"/>
        <v>5</v>
      </c>
      <c r="I2983" s="12">
        <v>40</v>
      </c>
      <c r="J2983" s="12">
        <v>37</v>
      </c>
      <c r="K2983" s="12">
        <v>43</v>
      </c>
      <c r="L2983" s="12">
        <v>1</v>
      </c>
      <c r="M2983" s="12">
        <v>1</v>
      </c>
      <c r="N2983" s="12">
        <v>33</v>
      </c>
      <c r="O2983" s="12">
        <v>5</v>
      </c>
      <c r="P2983" s="26">
        <v>44880</v>
      </c>
      <c r="Q2983" s="28">
        <v>687690944</v>
      </c>
      <c r="R2983"/>
      <c r="S2983"/>
    </row>
    <row r="2984" spans="1:19">
      <c r="A2984" s="31">
        <f t="shared" si="185"/>
        <v>45</v>
      </c>
      <c r="B2984" s="32" t="str">
        <f>VLOOKUP(K2984,'Tables to Convert'!$B$4:$C$19,2,FALSE)</f>
        <v>Some College</v>
      </c>
      <c r="C2984" s="33">
        <f t="shared" si="186"/>
        <v>23000</v>
      </c>
      <c r="D2984" s="32" t="str">
        <f>VLOOKUP(L2984,'Tables to Convert'!$E$3:$F$7,2,FALSE)</f>
        <v>White</v>
      </c>
      <c r="E2984" s="32" t="str">
        <f>VLOOKUP(M2984,'Tables to Convert'!$H$3:$I$5,2,FALSE)</f>
        <v>Male</v>
      </c>
      <c r="F2984" s="32" t="str">
        <f>VLOOKUP(N2984,'Tables to Convert'!$K$3:$L$8,2,FALSE)</f>
        <v>Illinois</v>
      </c>
      <c r="G2984" s="40">
        <f t="shared" si="187"/>
        <v>33</v>
      </c>
      <c r="H2984" s="34">
        <f t="shared" si="188"/>
        <v>5</v>
      </c>
      <c r="I2984" s="12">
        <v>45</v>
      </c>
      <c r="J2984" s="12">
        <v>33</v>
      </c>
      <c r="K2984" s="12">
        <v>40</v>
      </c>
      <c r="L2984" s="12">
        <v>1</v>
      </c>
      <c r="M2984" s="12">
        <v>1</v>
      </c>
      <c r="N2984" s="12">
        <v>33</v>
      </c>
      <c r="O2984" s="12">
        <v>5</v>
      </c>
      <c r="P2984" s="26">
        <v>23000</v>
      </c>
      <c r="Q2984" s="28">
        <v>26489123</v>
      </c>
      <c r="R2984"/>
      <c r="S2984"/>
    </row>
    <row r="2985" spans="1:19">
      <c r="A2985" s="31">
        <f t="shared" si="185"/>
        <v>40</v>
      </c>
      <c r="B2985" s="32" t="str">
        <f>VLOOKUP(K2985,'Tables to Convert'!$B$4:$C$19,2,FALSE)</f>
        <v>High School Diploma</v>
      </c>
      <c r="C2985" s="33">
        <f t="shared" si="186"/>
        <v>45000</v>
      </c>
      <c r="D2985" s="32" t="str">
        <f>VLOOKUP(L2985,'Tables to Convert'!$E$3:$F$7,2,FALSE)</f>
        <v>White</v>
      </c>
      <c r="E2985" s="32" t="str">
        <f>VLOOKUP(M2985,'Tables to Convert'!$H$3:$I$5,2,FALSE)</f>
        <v>Female</v>
      </c>
      <c r="F2985" s="32" t="str">
        <f>VLOOKUP(N2985,'Tables to Convert'!$K$3:$L$8,2,FALSE)</f>
        <v>Illinois</v>
      </c>
      <c r="G2985" s="40">
        <f t="shared" si="187"/>
        <v>35</v>
      </c>
      <c r="H2985" s="34">
        <f t="shared" si="188"/>
        <v>5</v>
      </c>
      <c r="I2985" s="12">
        <v>40</v>
      </c>
      <c r="J2985" s="12">
        <v>35</v>
      </c>
      <c r="K2985" s="12">
        <v>39</v>
      </c>
      <c r="L2985" s="12">
        <v>1</v>
      </c>
      <c r="M2985" s="12">
        <v>2</v>
      </c>
      <c r="N2985" s="12">
        <v>33</v>
      </c>
      <c r="O2985" s="12">
        <v>5</v>
      </c>
      <c r="P2985" s="26">
        <v>45000</v>
      </c>
      <c r="Q2985" s="28">
        <v>11210792</v>
      </c>
      <c r="R2985"/>
      <c r="S2985"/>
    </row>
    <row r="2986" spans="1:19">
      <c r="A2986" s="31">
        <f t="shared" si="185"/>
        <v>40</v>
      </c>
      <c r="B2986" s="32" t="str">
        <f>VLOOKUP(K2986,'Tables to Convert'!$B$4:$C$19,2,FALSE)</f>
        <v>High School Diploma</v>
      </c>
      <c r="C2986" s="33">
        <f t="shared" si="186"/>
        <v>31000</v>
      </c>
      <c r="D2986" s="32" t="str">
        <f>VLOOKUP(L2986,'Tables to Convert'!$E$3:$F$7,2,FALSE)</f>
        <v>White</v>
      </c>
      <c r="E2986" s="32" t="str">
        <f>VLOOKUP(M2986,'Tables to Convert'!$H$3:$I$5,2,FALSE)</f>
        <v>Female</v>
      </c>
      <c r="F2986" s="32" t="str">
        <f>VLOOKUP(N2986,'Tables to Convert'!$K$3:$L$8,2,FALSE)</f>
        <v>Illinois</v>
      </c>
      <c r="G2986" s="40">
        <f t="shared" si="187"/>
        <v>24</v>
      </c>
      <c r="H2986" s="34">
        <f t="shared" si="188"/>
        <v>5</v>
      </c>
      <c r="I2986" s="12">
        <v>40</v>
      </c>
      <c r="J2986" s="12">
        <v>24</v>
      </c>
      <c r="K2986" s="12">
        <v>39</v>
      </c>
      <c r="L2986" s="12">
        <v>1</v>
      </c>
      <c r="M2986" s="12">
        <v>2</v>
      </c>
      <c r="N2986" s="12">
        <v>33</v>
      </c>
      <c r="O2986" s="12">
        <v>5</v>
      </c>
      <c r="P2986" s="26">
        <v>31000</v>
      </c>
      <c r="Q2986" s="28">
        <v>906096646</v>
      </c>
      <c r="R2986"/>
      <c r="S2986"/>
    </row>
    <row r="2987" spans="1:19">
      <c r="A2987" s="31">
        <f t="shared" si="185"/>
        <v>60</v>
      </c>
      <c r="B2987" s="32" t="str">
        <f>VLOOKUP(K2987,'Tables to Convert'!$B$4:$C$19,2,FALSE)</f>
        <v>Some College</v>
      </c>
      <c r="C2987" s="33">
        <f t="shared" si="186"/>
        <v>33000</v>
      </c>
      <c r="D2987" s="32" t="str">
        <f>VLOOKUP(L2987,'Tables to Convert'!$E$3:$F$7,2,FALSE)</f>
        <v>White</v>
      </c>
      <c r="E2987" s="32" t="str">
        <f>VLOOKUP(M2987,'Tables to Convert'!$H$3:$I$5,2,FALSE)</f>
        <v>Male</v>
      </c>
      <c r="F2987" s="32" t="str">
        <f>VLOOKUP(N2987,'Tables to Convert'!$K$3:$L$8,2,FALSE)</f>
        <v>Illinois</v>
      </c>
      <c r="G2987" s="40">
        <f t="shared" si="187"/>
        <v>37</v>
      </c>
      <c r="H2987" s="34">
        <f t="shared" si="188"/>
        <v>7</v>
      </c>
      <c r="I2987" s="12">
        <v>60</v>
      </c>
      <c r="J2987" s="12">
        <v>37</v>
      </c>
      <c r="K2987" s="12">
        <v>40</v>
      </c>
      <c r="L2987" s="12">
        <v>1</v>
      </c>
      <c r="M2987" s="12">
        <v>1</v>
      </c>
      <c r="N2987" s="12">
        <v>33</v>
      </c>
      <c r="O2987" s="12">
        <v>7</v>
      </c>
      <c r="P2987" s="26">
        <v>33000</v>
      </c>
      <c r="Q2987" s="28">
        <v>784337380</v>
      </c>
      <c r="R2987"/>
      <c r="S2987"/>
    </row>
    <row r="2988" spans="1:19">
      <c r="A2988" s="31">
        <f t="shared" si="185"/>
        <v>40</v>
      </c>
      <c r="B2988" s="32" t="str">
        <f>VLOOKUP(K2988,'Tables to Convert'!$B$4:$C$19,2,FALSE)</f>
        <v>High School Diploma</v>
      </c>
      <c r="C2988" s="33">
        <f t="shared" si="186"/>
        <v>16000</v>
      </c>
      <c r="D2988" s="32" t="str">
        <f>VLOOKUP(L2988,'Tables to Convert'!$E$3:$F$7,2,FALSE)</f>
        <v>White</v>
      </c>
      <c r="E2988" s="32" t="str">
        <f>VLOOKUP(M2988,'Tables to Convert'!$H$3:$I$5,2,FALSE)</f>
        <v>Female</v>
      </c>
      <c r="F2988" s="32" t="str">
        <f>VLOOKUP(N2988,'Tables to Convert'!$K$3:$L$8,2,FALSE)</f>
        <v>Illinois</v>
      </c>
      <c r="G2988" s="40">
        <f t="shared" si="187"/>
        <v>61</v>
      </c>
      <c r="H2988" s="34">
        <f t="shared" si="188"/>
        <v>7</v>
      </c>
      <c r="I2988" s="12">
        <v>40</v>
      </c>
      <c r="J2988" s="12">
        <v>61</v>
      </c>
      <c r="K2988" s="12">
        <v>39</v>
      </c>
      <c r="L2988" s="12">
        <v>1</v>
      </c>
      <c r="M2988" s="12">
        <v>2</v>
      </c>
      <c r="N2988" s="12">
        <v>33</v>
      </c>
      <c r="O2988" s="12">
        <v>7</v>
      </c>
      <c r="P2988" s="26">
        <v>16000</v>
      </c>
      <c r="Q2988" s="28">
        <v>185183956</v>
      </c>
      <c r="R2988"/>
      <c r="S2988"/>
    </row>
    <row r="2989" spans="1:19">
      <c r="A2989" s="31">
        <f t="shared" si="185"/>
        <v>50</v>
      </c>
      <c r="B2989" s="32" t="str">
        <f>VLOOKUP(K2989,'Tables to Convert'!$B$4:$C$19,2,FALSE)</f>
        <v>Some College</v>
      </c>
      <c r="C2989" s="33">
        <f t="shared" si="186"/>
        <v>78000</v>
      </c>
      <c r="D2989" s="32" t="str">
        <f>VLOOKUP(L2989,'Tables to Convert'!$E$3:$F$7,2,FALSE)</f>
        <v>White</v>
      </c>
      <c r="E2989" s="32" t="str">
        <f>VLOOKUP(M2989,'Tables to Convert'!$H$3:$I$5,2,FALSE)</f>
        <v>Male</v>
      </c>
      <c r="F2989" s="32" t="str">
        <f>VLOOKUP(N2989,'Tables to Convert'!$K$3:$L$8,2,FALSE)</f>
        <v>Illinois</v>
      </c>
      <c r="G2989" s="40">
        <f t="shared" si="187"/>
        <v>36</v>
      </c>
      <c r="H2989" s="34">
        <f t="shared" si="188"/>
        <v>5</v>
      </c>
      <c r="I2989" s="12">
        <v>50</v>
      </c>
      <c r="J2989" s="12">
        <v>36</v>
      </c>
      <c r="K2989" s="12">
        <v>43</v>
      </c>
      <c r="L2989" s="12">
        <v>1</v>
      </c>
      <c r="M2989" s="12">
        <v>1</v>
      </c>
      <c r="N2989" s="12">
        <v>33</v>
      </c>
      <c r="O2989" s="12">
        <v>5</v>
      </c>
      <c r="P2989" s="26">
        <v>78000</v>
      </c>
      <c r="Q2989" s="28">
        <v>431651877</v>
      </c>
      <c r="R2989"/>
      <c r="S2989"/>
    </row>
    <row r="2990" spans="1:19">
      <c r="A2990" s="31">
        <f t="shared" si="185"/>
        <v>40</v>
      </c>
      <c r="B2990" s="32" t="str">
        <f>VLOOKUP(K2990,'Tables to Convert'!$B$4:$C$19,2,FALSE)</f>
        <v>8th Grade or Less</v>
      </c>
      <c r="C2990" s="33">
        <f t="shared" si="186"/>
        <v>9000</v>
      </c>
      <c r="D2990" s="32" t="str">
        <f>VLOOKUP(L2990,'Tables to Convert'!$E$3:$F$7,2,FALSE)</f>
        <v>White</v>
      </c>
      <c r="E2990" s="32" t="str">
        <f>VLOOKUP(M2990,'Tables to Convert'!$H$3:$I$5,2,FALSE)</f>
        <v>Male</v>
      </c>
      <c r="F2990" s="32" t="str">
        <f>VLOOKUP(N2990,'Tables to Convert'!$K$3:$L$8,2,FALSE)</f>
        <v>Illinois</v>
      </c>
      <c r="G2990" s="40">
        <f t="shared" si="187"/>
        <v>48</v>
      </c>
      <c r="H2990" s="34">
        <f t="shared" si="188"/>
        <v>6</v>
      </c>
      <c r="I2990" s="12">
        <v>40</v>
      </c>
      <c r="J2990" s="12">
        <v>48</v>
      </c>
      <c r="K2990" s="12">
        <v>33</v>
      </c>
      <c r="L2990" s="12">
        <v>1</v>
      </c>
      <c r="M2990" s="12">
        <v>1</v>
      </c>
      <c r="N2990" s="12">
        <v>33</v>
      </c>
      <c r="O2990" s="12">
        <v>6</v>
      </c>
      <c r="P2990" s="26">
        <v>9000</v>
      </c>
      <c r="Q2990" s="28">
        <v>239654084</v>
      </c>
      <c r="R2990"/>
      <c r="S2990"/>
    </row>
    <row r="2991" spans="1:19">
      <c r="A2991" s="31">
        <f t="shared" si="185"/>
        <v>40</v>
      </c>
      <c r="B2991" s="32" t="str">
        <f>VLOOKUP(K2991,'Tables to Convert'!$B$4:$C$19,2,FALSE)</f>
        <v>8th Grade or Less</v>
      </c>
      <c r="C2991" s="33">
        <f t="shared" si="186"/>
        <v>7000</v>
      </c>
      <c r="D2991" s="32" t="str">
        <f>VLOOKUP(L2991,'Tables to Convert'!$E$3:$F$7,2,FALSE)</f>
        <v>White</v>
      </c>
      <c r="E2991" s="32" t="str">
        <f>VLOOKUP(M2991,'Tables to Convert'!$H$3:$I$5,2,FALSE)</f>
        <v>Female</v>
      </c>
      <c r="F2991" s="32" t="str">
        <f>VLOOKUP(N2991,'Tables to Convert'!$K$3:$L$8,2,FALSE)</f>
        <v>Illinois</v>
      </c>
      <c r="G2991" s="40">
        <f t="shared" si="187"/>
        <v>29</v>
      </c>
      <c r="H2991" s="34">
        <f t="shared" si="188"/>
        <v>6</v>
      </c>
      <c r="I2991" s="12">
        <v>40</v>
      </c>
      <c r="J2991" s="12">
        <v>29</v>
      </c>
      <c r="K2991" s="12">
        <v>33</v>
      </c>
      <c r="L2991" s="12">
        <v>1</v>
      </c>
      <c r="M2991" s="12">
        <v>2</v>
      </c>
      <c r="N2991" s="12">
        <v>33</v>
      </c>
      <c r="O2991" s="12">
        <v>6</v>
      </c>
      <c r="P2991" s="26">
        <v>7000</v>
      </c>
      <c r="Q2991" s="28">
        <v>263139354</v>
      </c>
      <c r="R2991"/>
      <c r="S2991"/>
    </row>
    <row r="2992" spans="1:19">
      <c r="A2992" s="31">
        <f t="shared" si="185"/>
        <v>40</v>
      </c>
      <c r="B2992" s="32" t="str">
        <f>VLOOKUP(K2992,'Tables to Convert'!$B$4:$C$19,2,FALSE)</f>
        <v>8th Grade or Less</v>
      </c>
      <c r="C2992" s="33">
        <f t="shared" si="186"/>
        <v>7000</v>
      </c>
      <c r="D2992" s="32" t="str">
        <f>VLOOKUP(L2992,'Tables to Convert'!$E$3:$F$7,2,FALSE)</f>
        <v>White</v>
      </c>
      <c r="E2992" s="32" t="str">
        <f>VLOOKUP(M2992,'Tables to Convert'!$H$3:$I$5,2,FALSE)</f>
        <v>Male</v>
      </c>
      <c r="F2992" s="32" t="str">
        <f>VLOOKUP(N2992,'Tables to Convert'!$K$3:$L$8,2,FALSE)</f>
        <v>Illinois</v>
      </c>
      <c r="G2992" s="40">
        <f t="shared" si="187"/>
        <v>29</v>
      </c>
      <c r="H2992" s="34">
        <f t="shared" si="188"/>
        <v>6</v>
      </c>
      <c r="I2992" s="12">
        <v>40</v>
      </c>
      <c r="J2992" s="12">
        <v>29</v>
      </c>
      <c r="K2992" s="12">
        <v>34</v>
      </c>
      <c r="L2992" s="12">
        <v>1</v>
      </c>
      <c r="M2992" s="12">
        <v>1</v>
      </c>
      <c r="N2992" s="12">
        <v>33</v>
      </c>
      <c r="O2992" s="12">
        <v>6</v>
      </c>
      <c r="P2992" s="26">
        <v>7000</v>
      </c>
      <c r="Q2992" s="28">
        <v>866872495</v>
      </c>
      <c r="R2992"/>
      <c r="S2992"/>
    </row>
    <row r="2993" spans="1:19">
      <c r="A2993" s="31">
        <f t="shared" si="185"/>
        <v>40</v>
      </c>
      <c r="B2993" s="32" t="str">
        <f>VLOOKUP(K2993,'Tables to Convert'!$B$4:$C$19,2,FALSE)</f>
        <v>8th Grade or Less</v>
      </c>
      <c r="C2993" s="33">
        <f t="shared" si="186"/>
        <v>7000</v>
      </c>
      <c r="D2993" s="32" t="str">
        <f>VLOOKUP(L2993,'Tables to Convert'!$E$3:$F$7,2,FALSE)</f>
        <v>White</v>
      </c>
      <c r="E2993" s="32" t="str">
        <f>VLOOKUP(M2993,'Tables to Convert'!$H$3:$I$5,2,FALSE)</f>
        <v>Male</v>
      </c>
      <c r="F2993" s="32" t="str">
        <f>VLOOKUP(N2993,'Tables to Convert'!$K$3:$L$8,2,FALSE)</f>
        <v>Illinois</v>
      </c>
      <c r="G2993" s="40">
        <f t="shared" si="187"/>
        <v>21</v>
      </c>
      <c r="H2993" s="34">
        <f t="shared" si="188"/>
        <v>3</v>
      </c>
      <c r="I2993" s="12">
        <v>40</v>
      </c>
      <c r="J2993" s="12">
        <v>21</v>
      </c>
      <c r="K2993" s="12">
        <v>33</v>
      </c>
      <c r="L2993" s="12">
        <v>1</v>
      </c>
      <c r="M2993" s="12">
        <v>1</v>
      </c>
      <c r="N2993" s="12">
        <v>33</v>
      </c>
      <c r="O2993" s="12">
        <v>3</v>
      </c>
      <c r="P2993" s="26">
        <v>7000</v>
      </c>
      <c r="Q2993" s="28">
        <v>435473883</v>
      </c>
      <c r="R2993"/>
      <c r="S2993"/>
    </row>
    <row r="2994" spans="1:19">
      <c r="A2994" s="31">
        <f t="shared" si="185"/>
        <v>50</v>
      </c>
      <c r="B2994" s="32" t="str">
        <f>VLOOKUP(K2994,'Tables to Convert'!$B$4:$C$19,2,FALSE)</f>
        <v>8th Grade or Less</v>
      </c>
      <c r="C2994" s="33">
        <f t="shared" si="186"/>
        <v>2500</v>
      </c>
      <c r="D2994" s="32" t="str">
        <f>VLOOKUP(L2994,'Tables to Convert'!$E$3:$F$7,2,FALSE)</f>
        <v>White</v>
      </c>
      <c r="E2994" s="32" t="str">
        <f>VLOOKUP(M2994,'Tables to Convert'!$H$3:$I$5,2,FALSE)</f>
        <v>Male</v>
      </c>
      <c r="F2994" s="32" t="str">
        <f>VLOOKUP(N2994,'Tables to Convert'!$K$3:$L$8,2,FALSE)</f>
        <v>Illinois</v>
      </c>
      <c r="G2994" s="40">
        <f t="shared" si="187"/>
        <v>33</v>
      </c>
      <c r="H2994" s="34">
        <f t="shared" si="188"/>
        <v>1</v>
      </c>
      <c r="I2994" s="12">
        <v>50</v>
      </c>
      <c r="J2994" s="12">
        <v>33</v>
      </c>
      <c r="K2994" s="12">
        <v>34</v>
      </c>
      <c r="L2994" s="12">
        <v>1</v>
      </c>
      <c r="M2994" s="12">
        <v>1</v>
      </c>
      <c r="N2994" s="12">
        <v>33</v>
      </c>
      <c r="O2994" s="12">
        <v>1</v>
      </c>
      <c r="P2994" s="26">
        <v>2500</v>
      </c>
      <c r="Q2994" s="28">
        <v>676294648</v>
      </c>
      <c r="R2994"/>
      <c r="S2994"/>
    </row>
    <row r="2995" spans="1:19">
      <c r="A2995" s="31">
        <f t="shared" si="185"/>
        <v>40</v>
      </c>
      <c r="B2995" s="32" t="str">
        <f>VLOOKUP(K2995,'Tables to Convert'!$B$4:$C$19,2,FALSE)</f>
        <v>8th Grade or Less</v>
      </c>
      <c r="C2995" s="33">
        <f t="shared" si="186"/>
        <v>17680</v>
      </c>
      <c r="D2995" s="32" t="str">
        <f>VLOOKUP(L2995,'Tables to Convert'!$E$3:$F$7,2,FALSE)</f>
        <v>White</v>
      </c>
      <c r="E2995" s="32" t="str">
        <f>VLOOKUP(M2995,'Tables to Convert'!$H$3:$I$5,2,FALSE)</f>
        <v>Female</v>
      </c>
      <c r="F2995" s="32" t="str">
        <f>VLOOKUP(N2995,'Tables to Convert'!$K$3:$L$8,2,FALSE)</f>
        <v>Illinois</v>
      </c>
      <c r="G2995" s="40">
        <f t="shared" si="187"/>
        <v>26</v>
      </c>
      <c r="H2995" s="34">
        <f t="shared" si="188"/>
        <v>1</v>
      </c>
      <c r="I2995" s="12">
        <v>40</v>
      </c>
      <c r="J2995" s="12">
        <v>26</v>
      </c>
      <c r="K2995" s="12">
        <v>33</v>
      </c>
      <c r="L2995" s="12">
        <v>1</v>
      </c>
      <c r="M2995" s="12">
        <v>2</v>
      </c>
      <c r="N2995" s="12">
        <v>33</v>
      </c>
      <c r="O2995" s="12">
        <v>1</v>
      </c>
      <c r="P2995" s="26">
        <v>17680</v>
      </c>
      <c r="Q2995" s="28">
        <v>96620444</v>
      </c>
      <c r="R2995"/>
      <c r="S2995"/>
    </row>
    <row r="2996" spans="1:19">
      <c r="A2996" s="31">
        <f t="shared" si="185"/>
        <v>50</v>
      </c>
      <c r="B2996" s="32" t="str">
        <f>VLOOKUP(K2996,'Tables to Convert'!$B$4:$C$19,2,FALSE)</f>
        <v>High School Diploma</v>
      </c>
      <c r="C2996" s="33">
        <f t="shared" si="186"/>
        <v>34000</v>
      </c>
      <c r="D2996" s="32" t="str">
        <f>VLOOKUP(L2996,'Tables to Convert'!$E$3:$F$7,2,FALSE)</f>
        <v>White</v>
      </c>
      <c r="E2996" s="32" t="str">
        <f>VLOOKUP(M2996,'Tables to Convert'!$H$3:$I$5,2,FALSE)</f>
        <v>Male</v>
      </c>
      <c r="F2996" s="32" t="str">
        <f>VLOOKUP(N2996,'Tables to Convert'!$K$3:$L$8,2,FALSE)</f>
        <v>Illinois</v>
      </c>
      <c r="G2996" s="40">
        <f t="shared" si="187"/>
        <v>31</v>
      </c>
      <c r="H2996" s="34">
        <f t="shared" si="188"/>
        <v>3</v>
      </c>
      <c r="I2996" s="12">
        <v>50</v>
      </c>
      <c r="J2996" s="12">
        <v>31</v>
      </c>
      <c r="K2996" s="12">
        <v>39</v>
      </c>
      <c r="L2996" s="12">
        <v>1</v>
      </c>
      <c r="M2996" s="12">
        <v>1</v>
      </c>
      <c r="N2996" s="12">
        <v>33</v>
      </c>
      <c r="O2996" s="12">
        <v>3</v>
      </c>
      <c r="P2996" s="26">
        <v>34000</v>
      </c>
      <c r="Q2996" s="28">
        <v>949960696</v>
      </c>
      <c r="R2996"/>
      <c r="S2996"/>
    </row>
    <row r="2997" spans="1:19">
      <c r="A2997" s="31">
        <f t="shared" si="185"/>
        <v>0</v>
      </c>
      <c r="B2997" s="32" t="str">
        <f>VLOOKUP(K2997,'Tables to Convert'!$B$4:$C$19,2,FALSE)</f>
        <v>Graduate School</v>
      </c>
      <c r="C2997" s="33">
        <f t="shared" si="186"/>
        <v>92000</v>
      </c>
      <c r="D2997" s="32" t="str">
        <f>VLOOKUP(L2997,'Tables to Convert'!$E$3:$F$7,2,FALSE)</f>
        <v>White</v>
      </c>
      <c r="E2997" s="32" t="str">
        <f>VLOOKUP(M2997,'Tables to Convert'!$H$3:$I$5,2,FALSE)</f>
        <v>Male</v>
      </c>
      <c r="F2997" s="32" t="str">
        <f>VLOOKUP(N2997,'Tables to Convert'!$K$3:$L$8,2,FALSE)</f>
        <v>Illinois</v>
      </c>
      <c r="G2997" s="40">
        <f t="shared" si="187"/>
        <v>50</v>
      </c>
      <c r="H2997" s="34">
        <f t="shared" si="188"/>
        <v>3</v>
      </c>
      <c r="I2997" s="12">
        <v>0</v>
      </c>
      <c r="J2997" s="12">
        <v>50</v>
      </c>
      <c r="K2997" s="12">
        <v>45</v>
      </c>
      <c r="L2997" s="12">
        <v>1</v>
      </c>
      <c r="M2997" s="12">
        <v>1</v>
      </c>
      <c r="N2997" s="12">
        <v>33</v>
      </c>
      <c r="O2997" s="12">
        <v>3</v>
      </c>
      <c r="P2997" s="26">
        <v>92000</v>
      </c>
      <c r="Q2997" s="28">
        <v>581792184</v>
      </c>
      <c r="R2997"/>
      <c r="S2997"/>
    </row>
    <row r="2998" spans="1:19">
      <c r="A2998" s="31">
        <f t="shared" si="185"/>
        <v>38</v>
      </c>
      <c r="B2998" s="32" t="str">
        <f>VLOOKUP(K2998,'Tables to Convert'!$B$4:$C$19,2,FALSE)</f>
        <v>Bachelors</v>
      </c>
      <c r="C2998" s="33">
        <f t="shared" si="186"/>
        <v>17600</v>
      </c>
      <c r="D2998" s="32" t="str">
        <f>VLOOKUP(L2998,'Tables to Convert'!$E$3:$F$7,2,FALSE)</f>
        <v>White</v>
      </c>
      <c r="E2998" s="32" t="str">
        <f>VLOOKUP(M2998,'Tables to Convert'!$H$3:$I$5,2,FALSE)</f>
        <v>Female</v>
      </c>
      <c r="F2998" s="32" t="str">
        <f>VLOOKUP(N2998,'Tables to Convert'!$K$3:$L$8,2,FALSE)</f>
        <v>Illinois</v>
      </c>
      <c r="G2998" s="40">
        <f t="shared" si="187"/>
        <v>50</v>
      </c>
      <c r="H2998" s="34">
        <f t="shared" si="188"/>
        <v>3</v>
      </c>
      <c r="I2998" s="12">
        <v>38</v>
      </c>
      <c r="J2998" s="12">
        <v>50</v>
      </c>
      <c r="K2998" s="12">
        <v>44</v>
      </c>
      <c r="L2998" s="12">
        <v>1</v>
      </c>
      <c r="M2998" s="12">
        <v>2</v>
      </c>
      <c r="N2998" s="12">
        <v>33</v>
      </c>
      <c r="O2998" s="12">
        <v>3</v>
      </c>
      <c r="P2998" s="26">
        <v>17600</v>
      </c>
      <c r="Q2998" s="28">
        <v>955687489</v>
      </c>
      <c r="R2998"/>
      <c r="S2998"/>
    </row>
    <row r="2999" spans="1:19">
      <c r="A2999" s="31">
        <f t="shared" si="185"/>
        <v>40</v>
      </c>
      <c r="B2999" s="32" t="str">
        <f>VLOOKUP(K2999,'Tables to Convert'!$B$4:$C$19,2,FALSE)</f>
        <v>Some College</v>
      </c>
      <c r="C2999" s="33">
        <f t="shared" si="186"/>
        <v>55400</v>
      </c>
      <c r="D2999" s="32" t="str">
        <f>VLOOKUP(L2999,'Tables to Convert'!$E$3:$F$7,2,FALSE)</f>
        <v>Black</v>
      </c>
      <c r="E2999" s="32" t="str">
        <f>VLOOKUP(M2999,'Tables to Convert'!$H$3:$I$5,2,FALSE)</f>
        <v>Male</v>
      </c>
      <c r="F2999" s="32" t="str">
        <f>VLOOKUP(N2999,'Tables to Convert'!$K$3:$L$8,2,FALSE)</f>
        <v>Illinois</v>
      </c>
      <c r="G2999" s="40">
        <f t="shared" si="187"/>
        <v>26</v>
      </c>
      <c r="H2999" s="34">
        <f t="shared" si="188"/>
        <v>8</v>
      </c>
      <c r="I2999" s="12">
        <v>40</v>
      </c>
      <c r="J2999" s="12">
        <v>26</v>
      </c>
      <c r="K2999" s="12">
        <v>43</v>
      </c>
      <c r="L2999" s="12">
        <v>2</v>
      </c>
      <c r="M2999" s="12">
        <v>1</v>
      </c>
      <c r="N2999" s="12">
        <v>33</v>
      </c>
      <c r="O2999" s="12">
        <v>8</v>
      </c>
      <c r="P2999" s="26">
        <v>55400</v>
      </c>
      <c r="Q2999" s="28">
        <v>809887576</v>
      </c>
      <c r="R2999"/>
      <c r="S2999"/>
    </row>
    <row r="3000" spans="1:19">
      <c r="A3000" s="31">
        <f t="shared" si="185"/>
        <v>40</v>
      </c>
      <c r="B3000" s="32" t="str">
        <f>VLOOKUP(K3000,'Tables to Convert'!$B$4:$C$19,2,FALSE)</f>
        <v>Some College</v>
      </c>
      <c r="C3000" s="33">
        <f t="shared" si="186"/>
        <v>22000</v>
      </c>
      <c r="D3000" s="32" t="str">
        <f>VLOOKUP(L3000,'Tables to Convert'!$E$3:$F$7,2,FALSE)</f>
        <v>Black</v>
      </c>
      <c r="E3000" s="32" t="str">
        <f>VLOOKUP(M3000,'Tables to Convert'!$H$3:$I$5,2,FALSE)</f>
        <v>Female</v>
      </c>
      <c r="F3000" s="32" t="str">
        <f>VLOOKUP(N3000,'Tables to Convert'!$K$3:$L$8,2,FALSE)</f>
        <v>Illinois</v>
      </c>
      <c r="G3000" s="40">
        <f t="shared" si="187"/>
        <v>35</v>
      </c>
      <c r="H3000" s="34">
        <f t="shared" si="188"/>
        <v>4</v>
      </c>
      <c r="I3000" s="12">
        <v>40</v>
      </c>
      <c r="J3000" s="12">
        <v>35</v>
      </c>
      <c r="K3000" s="12">
        <v>40</v>
      </c>
      <c r="L3000" s="12">
        <v>2</v>
      </c>
      <c r="M3000" s="12">
        <v>2</v>
      </c>
      <c r="N3000" s="12">
        <v>33</v>
      </c>
      <c r="O3000" s="12">
        <v>4</v>
      </c>
      <c r="P3000" s="26">
        <v>22000</v>
      </c>
      <c r="Q3000" s="28">
        <v>954287690</v>
      </c>
      <c r="R3000"/>
      <c r="S3000"/>
    </row>
    <row r="3001" spans="1:19">
      <c r="A3001" s="31">
        <f t="shared" si="185"/>
        <v>40</v>
      </c>
      <c r="B3001" s="32" t="str">
        <f>VLOOKUP(K3001,'Tables to Convert'!$B$4:$C$19,2,FALSE)</f>
        <v>8th Grade or Less</v>
      </c>
      <c r="C3001" s="33">
        <f t="shared" si="186"/>
        <v>32000</v>
      </c>
      <c r="D3001" s="32" t="str">
        <f>VLOOKUP(L3001,'Tables to Convert'!$E$3:$F$7,2,FALSE)</f>
        <v>White</v>
      </c>
      <c r="E3001" s="32" t="str">
        <f>VLOOKUP(M3001,'Tables to Convert'!$H$3:$I$5,2,FALSE)</f>
        <v>Male</v>
      </c>
      <c r="F3001" s="32" t="str">
        <f>VLOOKUP(N3001,'Tables to Convert'!$K$3:$L$8,2,FALSE)</f>
        <v>Illinois</v>
      </c>
      <c r="G3001" s="40">
        <f t="shared" si="187"/>
        <v>35</v>
      </c>
      <c r="H3001" s="34">
        <f t="shared" si="188"/>
        <v>1</v>
      </c>
      <c r="I3001" s="12">
        <v>40</v>
      </c>
      <c r="J3001" s="12">
        <v>35</v>
      </c>
      <c r="K3001" s="12">
        <v>33</v>
      </c>
      <c r="L3001" s="12">
        <v>1</v>
      </c>
      <c r="M3001" s="12">
        <v>1</v>
      </c>
      <c r="N3001" s="12">
        <v>33</v>
      </c>
      <c r="O3001" s="12">
        <v>1</v>
      </c>
      <c r="P3001" s="26">
        <v>32000</v>
      </c>
      <c r="Q3001" s="28">
        <v>141724677</v>
      </c>
      <c r="R3001"/>
      <c r="S3001"/>
    </row>
    <row r="3002" spans="1:19">
      <c r="A3002" s="31">
        <f t="shared" si="185"/>
        <v>40</v>
      </c>
      <c r="B3002" s="32" t="str">
        <f>VLOOKUP(K3002,'Tables to Convert'!$B$4:$C$19,2,FALSE)</f>
        <v>High School Diploma</v>
      </c>
      <c r="C3002" s="33">
        <f t="shared" si="186"/>
        <v>30000</v>
      </c>
      <c r="D3002" s="32" t="str">
        <f>VLOOKUP(L3002,'Tables to Convert'!$E$3:$F$7,2,FALSE)</f>
        <v>White</v>
      </c>
      <c r="E3002" s="32" t="str">
        <f>VLOOKUP(M3002,'Tables to Convert'!$H$3:$I$5,2,FALSE)</f>
        <v>Male</v>
      </c>
      <c r="F3002" s="32" t="str">
        <f>VLOOKUP(N3002,'Tables to Convert'!$K$3:$L$8,2,FALSE)</f>
        <v>Illinois</v>
      </c>
      <c r="G3002" s="40">
        <f t="shared" si="187"/>
        <v>30</v>
      </c>
      <c r="H3002" s="34">
        <f t="shared" si="188"/>
        <v>3</v>
      </c>
      <c r="I3002" s="12">
        <v>40</v>
      </c>
      <c r="J3002" s="12">
        <v>30</v>
      </c>
      <c r="K3002" s="12">
        <v>39</v>
      </c>
      <c r="L3002" s="12">
        <v>1</v>
      </c>
      <c r="M3002" s="12">
        <v>1</v>
      </c>
      <c r="N3002" s="12">
        <v>33</v>
      </c>
      <c r="O3002" s="12">
        <v>3</v>
      </c>
      <c r="P3002" s="26">
        <v>30000</v>
      </c>
      <c r="Q3002" s="28">
        <v>796048552</v>
      </c>
      <c r="R3002"/>
      <c r="S3002"/>
    </row>
    <row r="3003" spans="1:19">
      <c r="A3003" s="31">
        <f t="shared" si="185"/>
        <v>55</v>
      </c>
      <c r="B3003" s="32" t="str">
        <f>VLOOKUP(K3003,'Tables to Convert'!$B$4:$C$19,2,FALSE)</f>
        <v>Some College</v>
      </c>
      <c r="C3003" s="33">
        <f t="shared" si="186"/>
        <v>37500</v>
      </c>
      <c r="D3003" s="32" t="str">
        <f>VLOOKUP(L3003,'Tables to Convert'!$E$3:$F$7,2,FALSE)</f>
        <v>White</v>
      </c>
      <c r="E3003" s="32" t="str">
        <f>VLOOKUP(M3003,'Tables to Convert'!$H$3:$I$5,2,FALSE)</f>
        <v>Female</v>
      </c>
      <c r="F3003" s="32" t="str">
        <f>VLOOKUP(N3003,'Tables to Convert'!$K$3:$L$8,2,FALSE)</f>
        <v>Illinois</v>
      </c>
      <c r="G3003" s="40">
        <f t="shared" si="187"/>
        <v>32</v>
      </c>
      <c r="H3003" s="34">
        <f t="shared" si="188"/>
        <v>6</v>
      </c>
      <c r="I3003" s="12">
        <v>55</v>
      </c>
      <c r="J3003" s="12">
        <v>32</v>
      </c>
      <c r="K3003" s="12">
        <v>43</v>
      </c>
      <c r="L3003" s="12">
        <v>1</v>
      </c>
      <c r="M3003" s="12">
        <v>2</v>
      </c>
      <c r="N3003" s="12">
        <v>33</v>
      </c>
      <c r="O3003" s="12">
        <v>6</v>
      </c>
      <c r="P3003" s="26">
        <v>37500</v>
      </c>
      <c r="Q3003" s="28">
        <v>977484202</v>
      </c>
      <c r="R3003"/>
      <c r="S3003"/>
    </row>
    <row r="3004" spans="1:19">
      <c r="A3004" s="31">
        <f t="shared" si="185"/>
        <v>55</v>
      </c>
      <c r="B3004" s="32" t="str">
        <f>VLOOKUP(K3004,'Tables to Convert'!$B$4:$C$19,2,FALSE)</f>
        <v>High School Diploma</v>
      </c>
      <c r="C3004" s="33">
        <f t="shared" si="186"/>
        <v>98000</v>
      </c>
      <c r="D3004" s="32" t="str">
        <f>VLOOKUP(L3004,'Tables to Convert'!$E$3:$F$7,2,FALSE)</f>
        <v>White</v>
      </c>
      <c r="E3004" s="32" t="str">
        <f>VLOOKUP(M3004,'Tables to Convert'!$H$3:$I$5,2,FALSE)</f>
        <v>Male</v>
      </c>
      <c r="F3004" s="32" t="str">
        <f>VLOOKUP(N3004,'Tables to Convert'!$K$3:$L$8,2,FALSE)</f>
        <v>Illinois</v>
      </c>
      <c r="G3004" s="40">
        <f t="shared" si="187"/>
        <v>37</v>
      </c>
      <c r="H3004" s="34">
        <f t="shared" si="188"/>
        <v>6</v>
      </c>
      <c r="I3004" s="12">
        <v>55</v>
      </c>
      <c r="J3004" s="12">
        <v>37</v>
      </c>
      <c r="K3004" s="12">
        <v>39</v>
      </c>
      <c r="L3004" s="12">
        <v>1</v>
      </c>
      <c r="M3004" s="12">
        <v>1</v>
      </c>
      <c r="N3004" s="12">
        <v>33</v>
      </c>
      <c r="O3004" s="12">
        <v>6</v>
      </c>
      <c r="P3004" s="26">
        <v>98000</v>
      </c>
      <c r="Q3004" s="28">
        <v>376827714</v>
      </c>
      <c r="R3004"/>
      <c r="S3004"/>
    </row>
    <row r="3005" spans="1:19">
      <c r="A3005" s="31">
        <f t="shared" si="185"/>
        <v>40</v>
      </c>
      <c r="B3005" s="32" t="str">
        <f>VLOOKUP(K3005,'Tables to Convert'!$B$4:$C$19,2,FALSE)</f>
        <v>Some College</v>
      </c>
      <c r="C3005" s="33">
        <f t="shared" si="186"/>
        <v>32000</v>
      </c>
      <c r="D3005" s="32" t="str">
        <f>VLOOKUP(L3005,'Tables to Convert'!$E$3:$F$7,2,FALSE)</f>
        <v>White</v>
      </c>
      <c r="E3005" s="32" t="str">
        <f>VLOOKUP(M3005,'Tables to Convert'!$H$3:$I$5,2,FALSE)</f>
        <v>Male</v>
      </c>
      <c r="F3005" s="32" t="str">
        <f>VLOOKUP(N3005,'Tables to Convert'!$K$3:$L$8,2,FALSE)</f>
        <v>Illinois</v>
      </c>
      <c r="G3005" s="40">
        <f t="shared" si="187"/>
        <v>21</v>
      </c>
      <c r="H3005" s="34">
        <f t="shared" si="188"/>
        <v>3</v>
      </c>
      <c r="I3005" s="12">
        <v>40</v>
      </c>
      <c r="J3005" s="12">
        <v>21</v>
      </c>
      <c r="K3005" s="12">
        <v>41</v>
      </c>
      <c r="L3005" s="12">
        <v>1</v>
      </c>
      <c r="M3005" s="12">
        <v>1</v>
      </c>
      <c r="N3005" s="12">
        <v>33</v>
      </c>
      <c r="O3005" s="12">
        <v>3</v>
      </c>
      <c r="P3005" s="26">
        <v>32000</v>
      </c>
      <c r="Q3005" s="28">
        <v>434239565</v>
      </c>
      <c r="R3005"/>
      <c r="S3005"/>
    </row>
    <row r="3006" spans="1:19">
      <c r="A3006" s="31">
        <f t="shared" si="185"/>
        <v>42</v>
      </c>
      <c r="B3006" s="32" t="str">
        <f>VLOOKUP(K3006,'Tables to Convert'!$B$4:$C$19,2,FALSE)</f>
        <v>8th Grade or Less</v>
      </c>
      <c r="C3006" s="33">
        <f t="shared" si="186"/>
        <v>30000</v>
      </c>
      <c r="D3006" s="32" t="str">
        <f>VLOOKUP(L3006,'Tables to Convert'!$E$3:$F$7,2,FALSE)</f>
        <v>White</v>
      </c>
      <c r="E3006" s="32" t="str">
        <f>VLOOKUP(M3006,'Tables to Convert'!$H$3:$I$5,2,FALSE)</f>
        <v>Male</v>
      </c>
      <c r="F3006" s="32" t="str">
        <f>VLOOKUP(N3006,'Tables to Convert'!$K$3:$L$8,2,FALSE)</f>
        <v>Illinois</v>
      </c>
      <c r="G3006" s="40">
        <f t="shared" si="187"/>
        <v>43</v>
      </c>
      <c r="H3006" s="34">
        <f t="shared" si="188"/>
        <v>8</v>
      </c>
      <c r="I3006" s="12">
        <v>42</v>
      </c>
      <c r="J3006" s="12">
        <v>43</v>
      </c>
      <c r="K3006" s="12">
        <v>34</v>
      </c>
      <c r="L3006" s="12">
        <v>1</v>
      </c>
      <c r="M3006" s="12">
        <v>1</v>
      </c>
      <c r="N3006" s="12">
        <v>33</v>
      </c>
      <c r="O3006" s="12">
        <v>8</v>
      </c>
      <c r="P3006" s="26">
        <v>30000</v>
      </c>
      <c r="Q3006" s="28">
        <v>763190924</v>
      </c>
      <c r="R3006"/>
      <c r="S3006"/>
    </row>
    <row r="3007" spans="1:19">
      <c r="A3007" s="31">
        <f t="shared" si="185"/>
        <v>40</v>
      </c>
      <c r="B3007" s="32" t="str">
        <f>VLOOKUP(K3007,'Tables to Convert'!$B$4:$C$19,2,FALSE)</f>
        <v>8th Grade or Less</v>
      </c>
      <c r="C3007" s="33">
        <f t="shared" si="186"/>
        <v>3500</v>
      </c>
      <c r="D3007" s="32" t="str">
        <f>VLOOKUP(L3007,'Tables to Convert'!$E$3:$F$7,2,FALSE)</f>
        <v>White</v>
      </c>
      <c r="E3007" s="32" t="str">
        <f>VLOOKUP(M3007,'Tables to Convert'!$H$3:$I$5,2,FALSE)</f>
        <v>Female</v>
      </c>
      <c r="F3007" s="32" t="str">
        <f>VLOOKUP(N3007,'Tables to Convert'!$K$3:$L$8,2,FALSE)</f>
        <v>Illinois</v>
      </c>
      <c r="G3007" s="40">
        <f t="shared" si="187"/>
        <v>41</v>
      </c>
      <c r="H3007" s="34">
        <f t="shared" si="188"/>
        <v>5</v>
      </c>
      <c r="I3007" s="12">
        <v>40</v>
      </c>
      <c r="J3007" s="12">
        <v>41</v>
      </c>
      <c r="K3007" s="12">
        <v>32</v>
      </c>
      <c r="L3007" s="12">
        <v>1</v>
      </c>
      <c r="M3007" s="12">
        <v>2</v>
      </c>
      <c r="N3007" s="12">
        <v>33</v>
      </c>
      <c r="O3007" s="12">
        <v>5</v>
      </c>
      <c r="P3007" s="26">
        <v>3500</v>
      </c>
      <c r="Q3007" s="28">
        <v>720490095</v>
      </c>
      <c r="R3007"/>
      <c r="S3007"/>
    </row>
    <row r="3008" spans="1:19">
      <c r="A3008" s="31">
        <f t="shared" si="185"/>
        <v>40</v>
      </c>
      <c r="B3008" s="32" t="str">
        <f>VLOOKUP(K3008,'Tables to Convert'!$B$4:$C$19,2,FALSE)</f>
        <v>9th Grade</v>
      </c>
      <c r="C3008" s="33">
        <f t="shared" si="186"/>
        <v>44000</v>
      </c>
      <c r="D3008" s="32" t="str">
        <f>VLOOKUP(L3008,'Tables to Convert'!$E$3:$F$7,2,FALSE)</f>
        <v>White</v>
      </c>
      <c r="E3008" s="32" t="str">
        <f>VLOOKUP(M3008,'Tables to Convert'!$H$3:$I$5,2,FALSE)</f>
        <v>Male</v>
      </c>
      <c r="F3008" s="32" t="str">
        <f>VLOOKUP(N3008,'Tables to Convert'!$K$3:$L$8,2,FALSE)</f>
        <v>Illinois</v>
      </c>
      <c r="G3008" s="40">
        <f t="shared" si="187"/>
        <v>32</v>
      </c>
      <c r="H3008" s="34">
        <f t="shared" si="188"/>
        <v>1</v>
      </c>
      <c r="I3008" s="12">
        <v>40</v>
      </c>
      <c r="J3008" s="12">
        <v>32</v>
      </c>
      <c r="K3008" s="12">
        <v>35</v>
      </c>
      <c r="L3008" s="12">
        <v>1</v>
      </c>
      <c r="M3008" s="12">
        <v>1</v>
      </c>
      <c r="N3008" s="12">
        <v>33</v>
      </c>
      <c r="O3008" s="12">
        <v>1</v>
      </c>
      <c r="P3008" s="26">
        <v>44000</v>
      </c>
      <c r="Q3008" s="28">
        <v>823726088</v>
      </c>
      <c r="R3008"/>
      <c r="S3008"/>
    </row>
    <row r="3009" spans="1:19">
      <c r="A3009" s="31">
        <f t="shared" si="185"/>
        <v>40</v>
      </c>
      <c r="B3009" s="32" t="str">
        <f>VLOOKUP(K3009,'Tables to Convert'!$B$4:$C$19,2,FALSE)</f>
        <v>Some College</v>
      </c>
      <c r="C3009" s="33">
        <f t="shared" si="186"/>
        <v>40000</v>
      </c>
      <c r="D3009" s="32" t="str">
        <f>VLOOKUP(L3009,'Tables to Convert'!$E$3:$F$7,2,FALSE)</f>
        <v>White</v>
      </c>
      <c r="E3009" s="32" t="str">
        <f>VLOOKUP(M3009,'Tables to Convert'!$H$3:$I$5,2,FALSE)</f>
        <v>Female</v>
      </c>
      <c r="F3009" s="32" t="str">
        <f>VLOOKUP(N3009,'Tables to Convert'!$K$3:$L$8,2,FALSE)</f>
        <v>Illinois</v>
      </c>
      <c r="G3009" s="40">
        <f t="shared" si="187"/>
        <v>50</v>
      </c>
      <c r="H3009" s="34">
        <f t="shared" si="188"/>
        <v>7</v>
      </c>
      <c r="I3009" s="12">
        <v>40</v>
      </c>
      <c r="J3009" s="12">
        <v>50</v>
      </c>
      <c r="K3009" s="12">
        <v>40</v>
      </c>
      <c r="L3009" s="12">
        <v>1</v>
      </c>
      <c r="M3009" s="12">
        <v>2</v>
      </c>
      <c r="N3009" s="12">
        <v>33</v>
      </c>
      <c r="O3009" s="12">
        <v>7</v>
      </c>
      <c r="P3009" s="26">
        <v>40000</v>
      </c>
      <c r="Q3009" s="28">
        <v>304234284</v>
      </c>
      <c r="R3009"/>
      <c r="S3009"/>
    </row>
    <row r="3010" spans="1:19">
      <c r="A3010" s="31">
        <f t="shared" si="185"/>
        <v>40</v>
      </c>
      <c r="B3010" s="32" t="str">
        <f>VLOOKUP(K3010,'Tables to Convert'!$B$4:$C$19,2,FALSE)</f>
        <v>8th Grade or Less</v>
      </c>
      <c r="C3010" s="33">
        <f t="shared" si="186"/>
        <v>22360</v>
      </c>
      <c r="D3010" s="32" t="str">
        <f>VLOOKUP(L3010,'Tables to Convert'!$E$3:$F$7,2,FALSE)</f>
        <v>White</v>
      </c>
      <c r="E3010" s="32" t="str">
        <f>VLOOKUP(M3010,'Tables to Convert'!$H$3:$I$5,2,FALSE)</f>
        <v>Male</v>
      </c>
      <c r="F3010" s="32" t="str">
        <f>VLOOKUP(N3010,'Tables to Convert'!$K$3:$L$8,2,FALSE)</f>
        <v>Illinois</v>
      </c>
      <c r="G3010" s="40">
        <f t="shared" si="187"/>
        <v>42</v>
      </c>
      <c r="H3010" s="34">
        <f t="shared" si="188"/>
        <v>7</v>
      </c>
      <c r="I3010" s="12">
        <v>40</v>
      </c>
      <c r="J3010" s="12">
        <v>42</v>
      </c>
      <c r="K3010" s="12">
        <v>33</v>
      </c>
      <c r="L3010" s="12">
        <v>1</v>
      </c>
      <c r="M3010" s="12">
        <v>1</v>
      </c>
      <c r="N3010" s="12">
        <v>33</v>
      </c>
      <c r="O3010" s="12">
        <v>7</v>
      </c>
      <c r="P3010" s="26">
        <v>22360</v>
      </c>
      <c r="Q3010" s="28">
        <v>264334451</v>
      </c>
      <c r="R3010"/>
      <c r="S3010"/>
    </row>
    <row r="3011" spans="1:19">
      <c r="A3011" s="31">
        <f t="shared" si="185"/>
        <v>37</v>
      </c>
      <c r="B3011" s="32" t="str">
        <f>VLOOKUP(K3011,'Tables to Convert'!$B$4:$C$19,2,FALSE)</f>
        <v>High School Diploma</v>
      </c>
      <c r="C3011" s="33">
        <f t="shared" si="186"/>
        <v>27800</v>
      </c>
      <c r="D3011" s="32" t="str">
        <f>VLOOKUP(L3011,'Tables to Convert'!$E$3:$F$7,2,FALSE)</f>
        <v>White</v>
      </c>
      <c r="E3011" s="32" t="str">
        <f>VLOOKUP(M3011,'Tables to Convert'!$H$3:$I$5,2,FALSE)</f>
        <v>Female</v>
      </c>
      <c r="F3011" s="32" t="str">
        <f>VLOOKUP(N3011,'Tables to Convert'!$K$3:$L$8,2,FALSE)</f>
        <v>Illinois</v>
      </c>
      <c r="G3011" s="40">
        <f t="shared" si="187"/>
        <v>39</v>
      </c>
      <c r="H3011" s="34">
        <f t="shared" si="188"/>
        <v>8</v>
      </c>
      <c r="I3011" s="12">
        <v>37</v>
      </c>
      <c r="J3011" s="12">
        <v>39</v>
      </c>
      <c r="K3011" s="12">
        <v>39</v>
      </c>
      <c r="L3011" s="12">
        <v>1</v>
      </c>
      <c r="M3011" s="12">
        <v>2</v>
      </c>
      <c r="N3011" s="12">
        <v>33</v>
      </c>
      <c r="O3011" s="12">
        <v>8</v>
      </c>
      <c r="P3011" s="26">
        <v>27800</v>
      </c>
      <c r="Q3011" s="28">
        <v>463484334</v>
      </c>
      <c r="R3011"/>
      <c r="S3011"/>
    </row>
    <row r="3012" spans="1:19">
      <c r="A3012" s="31">
        <f t="shared" si="185"/>
        <v>40</v>
      </c>
      <c r="B3012" s="32" t="str">
        <f>VLOOKUP(K3012,'Tables to Convert'!$B$4:$C$19,2,FALSE)</f>
        <v>High School Diploma</v>
      </c>
      <c r="C3012" s="33">
        <f t="shared" si="186"/>
        <v>42000</v>
      </c>
      <c r="D3012" s="32" t="str">
        <f>VLOOKUP(L3012,'Tables to Convert'!$E$3:$F$7,2,FALSE)</f>
        <v>White</v>
      </c>
      <c r="E3012" s="32" t="str">
        <f>VLOOKUP(M3012,'Tables to Convert'!$H$3:$I$5,2,FALSE)</f>
        <v>Male</v>
      </c>
      <c r="F3012" s="32" t="str">
        <f>VLOOKUP(N3012,'Tables to Convert'!$K$3:$L$8,2,FALSE)</f>
        <v>Illinois</v>
      </c>
      <c r="G3012" s="40">
        <f t="shared" si="187"/>
        <v>37</v>
      </c>
      <c r="H3012" s="34">
        <f t="shared" si="188"/>
        <v>8</v>
      </c>
      <c r="I3012" s="12">
        <v>40</v>
      </c>
      <c r="J3012" s="12">
        <v>37</v>
      </c>
      <c r="K3012" s="12">
        <v>39</v>
      </c>
      <c r="L3012" s="12">
        <v>1</v>
      </c>
      <c r="M3012" s="12">
        <v>1</v>
      </c>
      <c r="N3012" s="12">
        <v>33</v>
      </c>
      <c r="O3012" s="12">
        <v>8</v>
      </c>
      <c r="P3012" s="26">
        <v>42000</v>
      </c>
      <c r="Q3012" s="28">
        <v>700819157</v>
      </c>
      <c r="R3012"/>
      <c r="S3012"/>
    </row>
    <row r="3013" spans="1:19">
      <c r="A3013" s="31">
        <f t="shared" si="185"/>
        <v>40</v>
      </c>
      <c r="B3013" s="32" t="str">
        <f>VLOOKUP(K3013,'Tables to Convert'!$B$4:$C$19,2,FALSE)</f>
        <v>8th Grade or Less</v>
      </c>
      <c r="C3013" s="33">
        <f t="shared" si="186"/>
        <v>25000</v>
      </c>
      <c r="D3013" s="32" t="str">
        <f>VLOOKUP(L3013,'Tables to Convert'!$E$3:$F$7,2,FALSE)</f>
        <v>White</v>
      </c>
      <c r="E3013" s="32" t="str">
        <f>VLOOKUP(M3013,'Tables to Convert'!$H$3:$I$5,2,FALSE)</f>
        <v>Male</v>
      </c>
      <c r="F3013" s="32" t="str">
        <f>VLOOKUP(N3013,'Tables to Convert'!$K$3:$L$8,2,FALSE)</f>
        <v>Illinois</v>
      </c>
      <c r="G3013" s="40">
        <f t="shared" si="187"/>
        <v>42</v>
      </c>
      <c r="H3013" s="34">
        <f t="shared" si="188"/>
        <v>8</v>
      </c>
      <c r="I3013" s="12">
        <v>40</v>
      </c>
      <c r="J3013" s="12">
        <v>42</v>
      </c>
      <c r="K3013" s="12">
        <v>34</v>
      </c>
      <c r="L3013" s="12">
        <v>1</v>
      </c>
      <c r="M3013" s="12">
        <v>1</v>
      </c>
      <c r="N3013" s="12">
        <v>33</v>
      </c>
      <c r="O3013" s="12">
        <v>8</v>
      </c>
      <c r="P3013" s="26">
        <v>25000</v>
      </c>
      <c r="Q3013" s="28">
        <v>565509203</v>
      </c>
      <c r="R3013"/>
      <c r="S3013"/>
    </row>
    <row r="3014" spans="1:19">
      <c r="A3014" s="31">
        <f t="shared" ref="A3014:A3077" si="189">I3014</f>
        <v>35</v>
      </c>
      <c r="B3014" s="32" t="str">
        <f>VLOOKUP(K3014,'Tables to Convert'!$B$4:$C$19,2,FALSE)</f>
        <v>8th Grade or Less</v>
      </c>
      <c r="C3014" s="33">
        <f t="shared" ref="C3014:C3077" si="190">P3014</f>
        <v>16000</v>
      </c>
      <c r="D3014" s="32" t="str">
        <f>VLOOKUP(L3014,'Tables to Convert'!$E$3:$F$7,2,FALSE)</f>
        <v>White</v>
      </c>
      <c r="E3014" s="32" t="str">
        <f>VLOOKUP(M3014,'Tables to Convert'!$H$3:$I$5,2,FALSE)</f>
        <v>Female</v>
      </c>
      <c r="F3014" s="32" t="str">
        <f>VLOOKUP(N3014,'Tables to Convert'!$K$3:$L$8,2,FALSE)</f>
        <v>Illinois</v>
      </c>
      <c r="G3014" s="40">
        <f t="shared" ref="G3014:G3077" si="191">J3014</f>
        <v>39</v>
      </c>
      <c r="H3014" s="34">
        <f t="shared" ref="H3014:H3077" si="192">O3014</f>
        <v>8</v>
      </c>
      <c r="I3014" s="12">
        <v>35</v>
      </c>
      <c r="J3014" s="12">
        <v>39</v>
      </c>
      <c r="K3014" s="12">
        <v>34</v>
      </c>
      <c r="L3014" s="12">
        <v>1</v>
      </c>
      <c r="M3014" s="12">
        <v>2</v>
      </c>
      <c r="N3014" s="12">
        <v>33</v>
      </c>
      <c r="O3014" s="12">
        <v>8</v>
      </c>
      <c r="P3014" s="26">
        <v>16000</v>
      </c>
      <c r="Q3014" s="28">
        <v>402346656</v>
      </c>
      <c r="R3014"/>
      <c r="S3014"/>
    </row>
    <row r="3015" spans="1:19">
      <c r="A3015" s="31">
        <f t="shared" si="189"/>
        <v>40</v>
      </c>
      <c r="B3015" s="32" t="str">
        <f>VLOOKUP(K3015,'Tables to Convert'!$B$4:$C$19,2,FALSE)</f>
        <v>High School Diploma</v>
      </c>
      <c r="C3015" s="33">
        <f t="shared" si="190"/>
        <v>30000</v>
      </c>
      <c r="D3015" s="32" t="str">
        <f>VLOOKUP(L3015,'Tables to Convert'!$E$3:$F$7,2,FALSE)</f>
        <v>White</v>
      </c>
      <c r="E3015" s="32" t="str">
        <f>VLOOKUP(M3015,'Tables to Convert'!$H$3:$I$5,2,FALSE)</f>
        <v>Male</v>
      </c>
      <c r="F3015" s="32" t="str">
        <f>VLOOKUP(N3015,'Tables to Convert'!$K$3:$L$8,2,FALSE)</f>
        <v>Illinois</v>
      </c>
      <c r="G3015" s="40">
        <f t="shared" si="191"/>
        <v>21</v>
      </c>
      <c r="H3015" s="34">
        <f t="shared" si="192"/>
        <v>3</v>
      </c>
      <c r="I3015" s="12">
        <v>40</v>
      </c>
      <c r="J3015" s="12">
        <v>21</v>
      </c>
      <c r="K3015" s="12">
        <v>39</v>
      </c>
      <c r="L3015" s="12">
        <v>1</v>
      </c>
      <c r="M3015" s="12">
        <v>1</v>
      </c>
      <c r="N3015" s="12">
        <v>33</v>
      </c>
      <c r="O3015" s="12">
        <v>3</v>
      </c>
      <c r="P3015" s="26">
        <v>30000</v>
      </c>
      <c r="Q3015" s="28">
        <v>608232331</v>
      </c>
      <c r="R3015"/>
      <c r="S3015"/>
    </row>
    <row r="3016" spans="1:19">
      <c r="A3016" s="31">
        <f t="shared" si="189"/>
        <v>40</v>
      </c>
      <c r="B3016" s="32" t="str">
        <f>VLOOKUP(K3016,'Tables to Convert'!$B$4:$C$19,2,FALSE)</f>
        <v>High School Diploma</v>
      </c>
      <c r="C3016" s="33">
        <f t="shared" si="190"/>
        <v>7589</v>
      </c>
      <c r="D3016" s="32" t="str">
        <f>VLOOKUP(L3016,'Tables to Convert'!$E$3:$F$7,2,FALSE)</f>
        <v>White</v>
      </c>
      <c r="E3016" s="32" t="str">
        <f>VLOOKUP(M3016,'Tables to Convert'!$H$3:$I$5,2,FALSE)</f>
        <v>Male</v>
      </c>
      <c r="F3016" s="32" t="str">
        <f>VLOOKUP(N3016,'Tables to Convert'!$K$3:$L$8,2,FALSE)</f>
        <v>Illinois</v>
      </c>
      <c r="G3016" s="40">
        <f t="shared" si="191"/>
        <v>19</v>
      </c>
      <c r="H3016" s="34">
        <f t="shared" si="192"/>
        <v>1</v>
      </c>
      <c r="I3016" s="12">
        <v>40</v>
      </c>
      <c r="J3016" s="12">
        <v>19</v>
      </c>
      <c r="K3016" s="12">
        <v>39</v>
      </c>
      <c r="L3016" s="12">
        <v>1</v>
      </c>
      <c r="M3016" s="12">
        <v>1</v>
      </c>
      <c r="N3016" s="12">
        <v>33</v>
      </c>
      <c r="O3016" s="12">
        <v>1</v>
      </c>
      <c r="P3016" s="26">
        <v>7589</v>
      </c>
      <c r="Q3016" s="28">
        <v>637874791</v>
      </c>
      <c r="R3016"/>
      <c r="S3016"/>
    </row>
    <row r="3017" spans="1:19">
      <c r="A3017" s="31">
        <f t="shared" si="189"/>
        <v>40</v>
      </c>
      <c r="B3017" s="32" t="str">
        <f>VLOOKUP(K3017,'Tables to Convert'!$B$4:$C$19,2,FALSE)</f>
        <v>High School Diploma</v>
      </c>
      <c r="C3017" s="33">
        <f t="shared" si="190"/>
        <v>30000</v>
      </c>
      <c r="D3017" s="32" t="str">
        <f>VLOOKUP(L3017,'Tables to Convert'!$E$3:$F$7,2,FALSE)</f>
        <v>White</v>
      </c>
      <c r="E3017" s="32" t="str">
        <f>VLOOKUP(M3017,'Tables to Convert'!$H$3:$I$5,2,FALSE)</f>
        <v>Male</v>
      </c>
      <c r="F3017" s="32" t="str">
        <f>VLOOKUP(N3017,'Tables to Convert'!$K$3:$L$8,2,FALSE)</f>
        <v>Illinois</v>
      </c>
      <c r="G3017" s="40">
        <f t="shared" si="191"/>
        <v>30</v>
      </c>
      <c r="H3017" s="34">
        <f t="shared" si="192"/>
        <v>5</v>
      </c>
      <c r="I3017" s="12">
        <v>40</v>
      </c>
      <c r="J3017" s="12">
        <v>30</v>
      </c>
      <c r="K3017" s="12">
        <v>39</v>
      </c>
      <c r="L3017" s="12">
        <v>1</v>
      </c>
      <c r="M3017" s="12">
        <v>1</v>
      </c>
      <c r="N3017" s="12">
        <v>33</v>
      </c>
      <c r="O3017" s="12">
        <v>5</v>
      </c>
      <c r="P3017" s="26">
        <v>30000</v>
      </c>
      <c r="Q3017" s="28">
        <v>239308810</v>
      </c>
      <c r="R3017"/>
      <c r="S3017"/>
    </row>
    <row r="3018" spans="1:19">
      <c r="A3018" s="31">
        <f t="shared" si="189"/>
        <v>40</v>
      </c>
      <c r="B3018" s="32" t="str">
        <f>VLOOKUP(K3018,'Tables to Convert'!$B$4:$C$19,2,FALSE)</f>
        <v>Some College</v>
      </c>
      <c r="C3018" s="33">
        <f t="shared" si="190"/>
        <v>30000</v>
      </c>
      <c r="D3018" s="32" t="str">
        <f>VLOOKUP(L3018,'Tables to Convert'!$E$3:$F$7,2,FALSE)</f>
        <v>White</v>
      </c>
      <c r="E3018" s="32" t="str">
        <f>VLOOKUP(M3018,'Tables to Convert'!$H$3:$I$5,2,FALSE)</f>
        <v>Female</v>
      </c>
      <c r="F3018" s="32" t="str">
        <f>VLOOKUP(N3018,'Tables to Convert'!$K$3:$L$8,2,FALSE)</f>
        <v>Illinois</v>
      </c>
      <c r="G3018" s="40">
        <f t="shared" si="191"/>
        <v>28</v>
      </c>
      <c r="H3018" s="34">
        <f t="shared" si="192"/>
        <v>5</v>
      </c>
      <c r="I3018" s="12">
        <v>40</v>
      </c>
      <c r="J3018" s="12">
        <v>28</v>
      </c>
      <c r="K3018" s="12">
        <v>40</v>
      </c>
      <c r="L3018" s="12">
        <v>1</v>
      </c>
      <c r="M3018" s="12">
        <v>2</v>
      </c>
      <c r="N3018" s="12">
        <v>33</v>
      </c>
      <c r="O3018" s="12">
        <v>5</v>
      </c>
      <c r="P3018" s="26">
        <v>30000</v>
      </c>
      <c r="Q3018" s="28">
        <v>854973283</v>
      </c>
      <c r="R3018"/>
      <c r="S3018"/>
    </row>
    <row r="3019" spans="1:19">
      <c r="A3019" s="31">
        <f t="shared" si="189"/>
        <v>40</v>
      </c>
      <c r="B3019" s="32" t="str">
        <f>VLOOKUP(K3019,'Tables to Convert'!$B$4:$C$19,2,FALSE)</f>
        <v>Some College</v>
      </c>
      <c r="C3019" s="33">
        <f t="shared" si="190"/>
        <v>40000</v>
      </c>
      <c r="D3019" s="32" t="str">
        <f>VLOOKUP(L3019,'Tables to Convert'!$E$3:$F$7,2,FALSE)</f>
        <v>White</v>
      </c>
      <c r="E3019" s="32" t="str">
        <f>VLOOKUP(M3019,'Tables to Convert'!$H$3:$I$5,2,FALSE)</f>
        <v>Male</v>
      </c>
      <c r="F3019" s="32" t="str">
        <f>VLOOKUP(N3019,'Tables to Convert'!$K$3:$L$8,2,FALSE)</f>
        <v>Illinois</v>
      </c>
      <c r="G3019" s="40">
        <f t="shared" si="191"/>
        <v>56</v>
      </c>
      <c r="H3019" s="34">
        <f t="shared" si="192"/>
        <v>7</v>
      </c>
      <c r="I3019" s="12">
        <v>40</v>
      </c>
      <c r="J3019" s="12">
        <v>56</v>
      </c>
      <c r="K3019" s="12">
        <v>40</v>
      </c>
      <c r="L3019" s="12">
        <v>1</v>
      </c>
      <c r="M3019" s="12">
        <v>1</v>
      </c>
      <c r="N3019" s="12">
        <v>33</v>
      </c>
      <c r="O3019" s="12">
        <v>7</v>
      </c>
      <c r="P3019" s="26">
        <v>40000</v>
      </c>
      <c r="Q3019" s="28">
        <v>944437806</v>
      </c>
      <c r="R3019"/>
      <c r="S3019"/>
    </row>
    <row r="3020" spans="1:19">
      <c r="A3020" s="31">
        <f t="shared" si="189"/>
        <v>40</v>
      </c>
      <c r="B3020" s="32" t="str">
        <f>VLOOKUP(K3020,'Tables to Convert'!$B$4:$C$19,2,FALSE)</f>
        <v>High School Diploma</v>
      </c>
      <c r="C3020" s="33">
        <f t="shared" si="190"/>
        <v>15000</v>
      </c>
      <c r="D3020" s="32" t="str">
        <f>VLOOKUP(L3020,'Tables to Convert'!$E$3:$F$7,2,FALSE)</f>
        <v>Black</v>
      </c>
      <c r="E3020" s="32" t="str">
        <f>VLOOKUP(M3020,'Tables to Convert'!$H$3:$I$5,2,FALSE)</f>
        <v>Male</v>
      </c>
      <c r="F3020" s="32" t="str">
        <f>VLOOKUP(N3020,'Tables to Convert'!$K$3:$L$8,2,FALSE)</f>
        <v>Illinois</v>
      </c>
      <c r="G3020" s="40">
        <f t="shared" si="191"/>
        <v>49</v>
      </c>
      <c r="H3020" s="34">
        <f t="shared" si="192"/>
        <v>3</v>
      </c>
      <c r="I3020" s="12">
        <v>40</v>
      </c>
      <c r="J3020" s="12">
        <v>49</v>
      </c>
      <c r="K3020" s="12">
        <v>39</v>
      </c>
      <c r="L3020" s="12">
        <v>2</v>
      </c>
      <c r="M3020" s="12">
        <v>1</v>
      </c>
      <c r="N3020" s="12">
        <v>33</v>
      </c>
      <c r="O3020" s="12">
        <v>3</v>
      </c>
      <c r="P3020" s="26">
        <v>15000</v>
      </c>
      <c r="Q3020" s="28">
        <v>226917582</v>
      </c>
      <c r="R3020"/>
      <c r="S3020"/>
    </row>
    <row r="3021" spans="1:19">
      <c r="A3021" s="31">
        <f t="shared" si="189"/>
        <v>40</v>
      </c>
      <c r="B3021" s="32" t="str">
        <f>VLOOKUP(K3021,'Tables to Convert'!$B$4:$C$19,2,FALSE)</f>
        <v>Some College</v>
      </c>
      <c r="C3021" s="33">
        <f t="shared" si="190"/>
        <v>50000</v>
      </c>
      <c r="D3021" s="32" t="str">
        <f>VLOOKUP(L3021,'Tables to Convert'!$E$3:$F$7,2,FALSE)</f>
        <v>Black</v>
      </c>
      <c r="E3021" s="32" t="str">
        <f>VLOOKUP(M3021,'Tables to Convert'!$H$3:$I$5,2,FALSE)</f>
        <v>Male</v>
      </c>
      <c r="F3021" s="32" t="str">
        <f>VLOOKUP(N3021,'Tables to Convert'!$K$3:$L$8,2,FALSE)</f>
        <v>Illinois</v>
      </c>
      <c r="G3021" s="40">
        <f t="shared" si="191"/>
        <v>39</v>
      </c>
      <c r="H3021" s="34">
        <f t="shared" si="192"/>
        <v>6</v>
      </c>
      <c r="I3021" s="12">
        <v>40</v>
      </c>
      <c r="J3021" s="12">
        <v>39</v>
      </c>
      <c r="K3021" s="12">
        <v>43</v>
      </c>
      <c r="L3021" s="12">
        <v>2</v>
      </c>
      <c r="M3021" s="12">
        <v>1</v>
      </c>
      <c r="N3021" s="12">
        <v>33</v>
      </c>
      <c r="O3021" s="12">
        <v>6</v>
      </c>
      <c r="P3021" s="26">
        <v>50000</v>
      </c>
      <c r="Q3021" s="28">
        <v>621240097</v>
      </c>
      <c r="R3021"/>
      <c r="S3021"/>
    </row>
    <row r="3022" spans="1:19">
      <c r="A3022" s="31">
        <f t="shared" si="189"/>
        <v>40</v>
      </c>
      <c r="B3022" s="32" t="str">
        <f>VLOOKUP(K3022,'Tables to Convert'!$B$4:$C$19,2,FALSE)</f>
        <v>High School Diploma</v>
      </c>
      <c r="C3022" s="33">
        <f t="shared" si="190"/>
        <v>27000</v>
      </c>
      <c r="D3022" s="32" t="str">
        <f>VLOOKUP(L3022,'Tables to Convert'!$E$3:$F$7,2,FALSE)</f>
        <v>Black</v>
      </c>
      <c r="E3022" s="32" t="str">
        <f>VLOOKUP(M3022,'Tables to Convert'!$H$3:$I$5,2,FALSE)</f>
        <v>Female</v>
      </c>
      <c r="F3022" s="32" t="str">
        <f>VLOOKUP(N3022,'Tables to Convert'!$K$3:$L$8,2,FALSE)</f>
        <v>Illinois</v>
      </c>
      <c r="G3022" s="40">
        <f t="shared" si="191"/>
        <v>33</v>
      </c>
      <c r="H3022" s="34">
        <f t="shared" si="192"/>
        <v>6</v>
      </c>
      <c r="I3022" s="12">
        <v>40</v>
      </c>
      <c r="J3022" s="12">
        <v>33</v>
      </c>
      <c r="K3022" s="12">
        <v>39</v>
      </c>
      <c r="L3022" s="12">
        <v>2</v>
      </c>
      <c r="M3022" s="12">
        <v>2</v>
      </c>
      <c r="N3022" s="12">
        <v>33</v>
      </c>
      <c r="O3022" s="12">
        <v>6</v>
      </c>
      <c r="P3022" s="26">
        <v>27000</v>
      </c>
      <c r="Q3022" s="28">
        <v>132165412</v>
      </c>
      <c r="R3022"/>
      <c r="S3022"/>
    </row>
    <row r="3023" spans="1:19">
      <c r="A3023" s="31">
        <f t="shared" si="189"/>
        <v>40</v>
      </c>
      <c r="B3023" s="32" t="str">
        <f>VLOOKUP(K3023,'Tables to Convert'!$B$4:$C$19,2,FALSE)</f>
        <v>Some College</v>
      </c>
      <c r="C3023" s="33">
        <f t="shared" si="190"/>
        <v>0</v>
      </c>
      <c r="D3023" s="32" t="str">
        <f>VLOOKUP(L3023,'Tables to Convert'!$E$3:$F$7,2,FALSE)</f>
        <v>White</v>
      </c>
      <c r="E3023" s="32" t="str">
        <f>VLOOKUP(M3023,'Tables to Convert'!$H$3:$I$5,2,FALSE)</f>
        <v>Female</v>
      </c>
      <c r="F3023" s="32" t="str">
        <f>VLOOKUP(N3023,'Tables to Convert'!$K$3:$L$8,2,FALSE)</f>
        <v>Illinois</v>
      </c>
      <c r="G3023" s="40">
        <f t="shared" si="191"/>
        <v>54</v>
      </c>
      <c r="H3023" s="34">
        <f t="shared" si="192"/>
        <v>2</v>
      </c>
      <c r="I3023" s="12">
        <v>40</v>
      </c>
      <c r="J3023" s="12">
        <v>54</v>
      </c>
      <c r="K3023" s="12">
        <v>40</v>
      </c>
      <c r="L3023" s="12">
        <v>1</v>
      </c>
      <c r="M3023" s="12">
        <v>2</v>
      </c>
      <c r="N3023" s="12">
        <v>33</v>
      </c>
      <c r="O3023" s="12">
        <v>2</v>
      </c>
      <c r="P3023" s="26">
        <v>0</v>
      </c>
      <c r="Q3023" s="28">
        <v>812866218</v>
      </c>
      <c r="R3023"/>
      <c r="S3023"/>
    </row>
    <row r="3024" spans="1:19">
      <c r="A3024" s="31">
        <f t="shared" si="189"/>
        <v>40</v>
      </c>
      <c r="B3024" s="32" t="str">
        <f>VLOOKUP(K3024,'Tables to Convert'!$B$4:$C$19,2,FALSE)</f>
        <v>Some College</v>
      </c>
      <c r="C3024" s="33">
        <f t="shared" si="190"/>
        <v>20000</v>
      </c>
      <c r="D3024" s="32" t="str">
        <f>VLOOKUP(L3024,'Tables to Convert'!$E$3:$F$7,2,FALSE)</f>
        <v>Black</v>
      </c>
      <c r="E3024" s="32" t="str">
        <f>VLOOKUP(M3024,'Tables to Convert'!$H$3:$I$5,2,FALSE)</f>
        <v>Female</v>
      </c>
      <c r="F3024" s="32" t="str">
        <f>VLOOKUP(N3024,'Tables to Convert'!$K$3:$L$8,2,FALSE)</f>
        <v>Illinois</v>
      </c>
      <c r="G3024" s="40">
        <f t="shared" si="191"/>
        <v>34</v>
      </c>
      <c r="H3024" s="34">
        <f t="shared" si="192"/>
        <v>7</v>
      </c>
      <c r="I3024" s="12">
        <v>40</v>
      </c>
      <c r="J3024" s="12">
        <v>34</v>
      </c>
      <c r="K3024" s="12">
        <v>40</v>
      </c>
      <c r="L3024" s="12">
        <v>2</v>
      </c>
      <c r="M3024" s="12">
        <v>2</v>
      </c>
      <c r="N3024" s="12">
        <v>33</v>
      </c>
      <c r="O3024" s="12">
        <v>7</v>
      </c>
      <c r="P3024" s="26">
        <v>20000</v>
      </c>
      <c r="Q3024" s="28">
        <v>653652941</v>
      </c>
      <c r="R3024"/>
      <c r="S3024"/>
    </row>
    <row r="3025" spans="1:19">
      <c r="A3025" s="31">
        <f t="shared" si="189"/>
        <v>40</v>
      </c>
      <c r="B3025" s="32" t="str">
        <f>VLOOKUP(K3025,'Tables to Convert'!$B$4:$C$19,2,FALSE)</f>
        <v>Some College</v>
      </c>
      <c r="C3025" s="33">
        <f t="shared" si="190"/>
        <v>15600</v>
      </c>
      <c r="D3025" s="32" t="str">
        <f>VLOOKUP(L3025,'Tables to Convert'!$E$3:$F$7,2,FALSE)</f>
        <v>Black</v>
      </c>
      <c r="E3025" s="32" t="str">
        <f>VLOOKUP(M3025,'Tables to Convert'!$H$3:$I$5,2,FALSE)</f>
        <v>Male</v>
      </c>
      <c r="F3025" s="32" t="str">
        <f>VLOOKUP(N3025,'Tables to Convert'!$K$3:$L$8,2,FALSE)</f>
        <v>Illinois</v>
      </c>
      <c r="G3025" s="40">
        <f t="shared" si="191"/>
        <v>35</v>
      </c>
      <c r="H3025" s="34">
        <f t="shared" si="192"/>
        <v>7</v>
      </c>
      <c r="I3025" s="12">
        <v>40</v>
      </c>
      <c r="J3025" s="12">
        <v>35</v>
      </c>
      <c r="K3025" s="12">
        <v>43</v>
      </c>
      <c r="L3025" s="12">
        <v>2</v>
      </c>
      <c r="M3025" s="12">
        <v>1</v>
      </c>
      <c r="N3025" s="12">
        <v>33</v>
      </c>
      <c r="O3025" s="12">
        <v>7</v>
      </c>
      <c r="P3025" s="26">
        <v>15600</v>
      </c>
      <c r="Q3025" s="28">
        <v>511584774</v>
      </c>
      <c r="R3025"/>
      <c r="S3025"/>
    </row>
    <row r="3026" spans="1:19">
      <c r="A3026" s="31">
        <f t="shared" si="189"/>
        <v>40</v>
      </c>
      <c r="B3026" s="32" t="str">
        <f>VLOOKUP(K3026,'Tables to Convert'!$B$4:$C$19,2,FALSE)</f>
        <v>Graduate School</v>
      </c>
      <c r="C3026" s="33">
        <f t="shared" si="190"/>
        <v>0</v>
      </c>
      <c r="D3026" s="32" t="str">
        <f>VLOOKUP(L3026,'Tables to Convert'!$E$3:$F$7,2,FALSE)</f>
        <v>Black</v>
      </c>
      <c r="E3026" s="32" t="str">
        <f>VLOOKUP(M3026,'Tables to Convert'!$H$3:$I$5,2,FALSE)</f>
        <v>Female</v>
      </c>
      <c r="F3026" s="32" t="str">
        <f>VLOOKUP(N3026,'Tables to Convert'!$K$3:$L$8,2,FALSE)</f>
        <v>Illinois</v>
      </c>
      <c r="G3026" s="40">
        <f t="shared" si="191"/>
        <v>39</v>
      </c>
      <c r="H3026" s="34">
        <f t="shared" si="192"/>
        <v>7</v>
      </c>
      <c r="I3026" s="12">
        <v>40</v>
      </c>
      <c r="J3026" s="12">
        <v>39</v>
      </c>
      <c r="K3026" s="12">
        <v>46</v>
      </c>
      <c r="L3026" s="12">
        <v>2</v>
      </c>
      <c r="M3026" s="12">
        <v>2</v>
      </c>
      <c r="N3026" s="12">
        <v>33</v>
      </c>
      <c r="O3026" s="12">
        <v>7</v>
      </c>
      <c r="P3026" s="26">
        <v>0</v>
      </c>
      <c r="Q3026" s="28">
        <v>322469419</v>
      </c>
      <c r="R3026"/>
      <c r="S3026"/>
    </row>
    <row r="3027" spans="1:19">
      <c r="A3027" s="31">
        <f t="shared" si="189"/>
        <v>40</v>
      </c>
      <c r="B3027" s="32" t="str">
        <f>VLOOKUP(K3027,'Tables to Convert'!$B$4:$C$19,2,FALSE)</f>
        <v>Some College</v>
      </c>
      <c r="C3027" s="33">
        <f t="shared" si="190"/>
        <v>88000</v>
      </c>
      <c r="D3027" s="32" t="str">
        <f>VLOOKUP(L3027,'Tables to Convert'!$E$3:$F$7,2,FALSE)</f>
        <v>White</v>
      </c>
      <c r="E3027" s="32" t="str">
        <f>VLOOKUP(M3027,'Tables to Convert'!$H$3:$I$5,2,FALSE)</f>
        <v>Female</v>
      </c>
      <c r="F3027" s="32" t="str">
        <f>VLOOKUP(N3027,'Tables to Convert'!$K$3:$L$8,2,FALSE)</f>
        <v>Illinois</v>
      </c>
      <c r="G3027" s="40">
        <f t="shared" si="191"/>
        <v>58</v>
      </c>
      <c r="H3027" s="34">
        <f t="shared" si="192"/>
        <v>1</v>
      </c>
      <c r="I3027" s="12">
        <v>40</v>
      </c>
      <c r="J3027" s="12">
        <v>58</v>
      </c>
      <c r="K3027" s="12">
        <v>43</v>
      </c>
      <c r="L3027" s="12">
        <v>1</v>
      </c>
      <c r="M3027" s="12">
        <v>2</v>
      </c>
      <c r="N3027" s="12">
        <v>33</v>
      </c>
      <c r="O3027" s="12">
        <v>1</v>
      </c>
      <c r="P3027" s="26">
        <v>88000</v>
      </c>
      <c r="Q3027" s="28">
        <v>403621291</v>
      </c>
      <c r="R3027"/>
      <c r="S3027"/>
    </row>
    <row r="3028" spans="1:19">
      <c r="A3028" s="31">
        <f t="shared" si="189"/>
        <v>45</v>
      </c>
      <c r="B3028" s="32" t="str">
        <f>VLOOKUP(K3028,'Tables to Convert'!$B$4:$C$19,2,FALSE)</f>
        <v>Some College</v>
      </c>
      <c r="C3028" s="33">
        <f t="shared" si="190"/>
        <v>62400</v>
      </c>
      <c r="D3028" s="32" t="str">
        <f>VLOOKUP(L3028,'Tables to Convert'!$E$3:$F$7,2,FALSE)</f>
        <v>White</v>
      </c>
      <c r="E3028" s="32" t="str">
        <f>VLOOKUP(M3028,'Tables to Convert'!$H$3:$I$5,2,FALSE)</f>
        <v>Male</v>
      </c>
      <c r="F3028" s="32" t="str">
        <f>VLOOKUP(N3028,'Tables to Convert'!$K$3:$L$8,2,FALSE)</f>
        <v>Illinois</v>
      </c>
      <c r="G3028" s="40">
        <f t="shared" si="191"/>
        <v>50</v>
      </c>
      <c r="H3028" s="34">
        <f t="shared" si="192"/>
        <v>8</v>
      </c>
      <c r="I3028" s="12">
        <v>45</v>
      </c>
      <c r="J3028" s="12">
        <v>50</v>
      </c>
      <c r="K3028" s="12">
        <v>40</v>
      </c>
      <c r="L3028" s="12">
        <v>1</v>
      </c>
      <c r="M3028" s="12">
        <v>1</v>
      </c>
      <c r="N3028" s="12">
        <v>33</v>
      </c>
      <c r="O3028" s="12">
        <v>8</v>
      </c>
      <c r="P3028" s="26">
        <v>62400</v>
      </c>
      <c r="Q3028" s="28">
        <v>564709061</v>
      </c>
      <c r="R3028"/>
      <c r="S3028"/>
    </row>
    <row r="3029" spans="1:19">
      <c r="A3029" s="31">
        <f t="shared" si="189"/>
        <v>40</v>
      </c>
      <c r="B3029" s="32" t="str">
        <f>VLOOKUP(K3029,'Tables to Convert'!$B$4:$C$19,2,FALSE)</f>
        <v>High School Diploma</v>
      </c>
      <c r="C3029" s="33">
        <f t="shared" si="190"/>
        <v>104000</v>
      </c>
      <c r="D3029" s="32" t="str">
        <f>VLOOKUP(L3029,'Tables to Convert'!$E$3:$F$7,2,FALSE)</f>
        <v>White</v>
      </c>
      <c r="E3029" s="32" t="str">
        <f>VLOOKUP(M3029,'Tables to Convert'!$H$3:$I$5,2,FALSE)</f>
        <v>Female</v>
      </c>
      <c r="F3029" s="32" t="str">
        <f>VLOOKUP(N3029,'Tables to Convert'!$K$3:$L$8,2,FALSE)</f>
        <v>Illinois</v>
      </c>
      <c r="G3029" s="40">
        <f t="shared" si="191"/>
        <v>42</v>
      </c>
      <c r="H3029" s="34">
        <f t="shared" si="192"/>
        <v>8</v>
      </c>
      <c r="I3029" s="12">
        <v>40</v>
      </c>
      <c r="J3029" s="12">
        <v>42</v>
      </c>
      <c r="K3029" s="12">
        <v>39</v>
      </c>
      <c r="L3029" s="12">
        <v>1</v>
      </c>
      <c r="M3029" s="12">
        <v>2</v>
      </c>
      <c r="N3029" s="12">
        <v>33</v>
      </c>
      <c r="O3029" s="12">
        <v>8</v>
      </c>
      <c r="P3029" s="26">
        <v>104000</v>
      </c>
      <c r="Q3029" s="28">
        <v>434100438</v>
      </c>
      <c r="R3029"/>
      <c r="S3029"/>
    </row>
    <row r="3030" spans="1:19">
      <c r="A3030" s="31">
        <f t="shared" si="189"/>
        <v>50</v>
      </c>
      <c r="B3030" s="32" t="str">
        <f>VLOOKUP(K3030,'Tables to Convert'!$B$4:$C$19,2,FALSE)</f>
        <v>Some College</v>
      </c>
      <c r="C3030" s="33">
        <f t="shared" si="190"/>
        <v>41600</v>
      </c>
      <c r="D3030" s="32" t="str">
        <f>VLOOKUP(L3030,'Tables to Convert'!$E$3:$F$7,2,FALSE)</f>
        <v>White</v>
      </c>
      <c r="E3030" s="32" t="str">
        <f>VLOOKUP(M3030,'Tables to Convert'!$H$3:$I$5,2,FALSE)</f>
        <v>Male</v>
      </c>
      <c r="F3030" s="32" t="str">
        <f>VLOOKUP(N3030,'Tables to Convert'!$K$3:$L$8,2,FALSE)</f>
        <v>Illinois</v>
      </c>
      <c r="G3030" s="40">
        <f t="shared" si="191"/>
        <v>22</v>
      </c>
      <c r="H3030" s="34">
        <f t="shared" si="192"/>
        <v>4</v>
      </c>
      <c r="I3030" s="12">
        <v>50</v>
      </c>
      <c r="J3030" s="12">
        <v>22</v>
      </c>
      <c r="K3030" s="12">
        <v>40</v>
      </c>
      <c r="L3030" s="12">
        <v>1</v>
      </c>
      <c r="M3030" s="12">
        <v>1</v>
      </c>
      <c r="N3030" s="12">
        <v>33</v>
      </c>
      <c r="O3030" s="12">
        <v>4</v>
      </c>
      <c r="P3030" s="26">
        <v>41600</v>
      </c>
      <c r="Q3030" s="28">
        <v>396127881</v>
      </c>
      <c r="R3030"/>
      <c r="S3030"/>
    </row>
    <row r="3031" spans="1:19">
      <c r="A3031" s="31">
        <f t="shared" si="189"/>
        <v>40</v>
      </c>
      <c r="B3031" s="32" t="str">
        <f>VLOOKUP(K3031,'Tables to Convert'!$B$4:$C$19,2,FALSE)</f>
        <v>10th Grade</v>
      </c>
      <c r="C3031" s="33">
        <f t="shared" si="190"/>
        <v>30000</v>
      </c>
      <c r="D3031" s="32" t="str">
        <f>VLOOKUP(L3031,'Tables to Convert'!$E$3:$F$7,2,FALSE)</f>
        <v>White</v>
      </c>
      <c r="E3031" s="32" t="str">
        <f>VLOOKUP(M3031,'Tables to Convert'!$H$3:$I$5,2,FALSE)</f>
        <v>Male</v>
      </c>
      <c r="F3031" s="32" t="str">
        <f>VLOOKUP(N3031,'Tables to Convert'!$K$3:$L$8,2,FALSE)</f>
        <v>Illinois</v>
      </c>
      <c r="G3031" s="40">
        <f t="shared" si="191"/>
        <v>53</v>
      </c>
      <c r="H3031" s="34">
        <f t="shared" si="192"/>
        <v>6</v>
      </c>
      <c r="I3031" s="12">
        <v>40</v>
      </c>
      <c r="J3031" s="12">
        <v>53</v>
      </c>
      <c r="K3031" s="12">
        <v>36</v>
      </c>
      <c r="L3031" s="12">
        <v>1</v>
      </c>
      <c r="M3031" s="12">
        <v>1</v>
      </c>
      <c r="N3031" s="12">
        <v>33</v>
      </c>
      <c r="O3031" s="12">
        <v>6</v>
      </c>
      <c r="P3031" s="26">
        <v>30000</v>
      </c>
      <c r="Q3031" s="28">
        <v>960271304</v>
      </c>
      <c r="R3031"/>
      <c r="S3031"/>
    </row>
    <row r="3032" spans="1:19">
      <c r="A3032" s="31">
        <f t="shared" si="189"/>
        <v>40</v>
      </c>
      <c r="B3032" s="32" t="str">
        <f>VLOOKUP(K3032,'Tables to Convert'!$B$4:$C$19,2,FALSE)</f>
        <v>9th Grade</v>
      </c>
      <c r="C3032" s="33">
        <f t="shared" si="190"/>
        <v>22000</v>
      </c>
      <c r="D3032" s="32" t="str">
        <f>VLOOKUP(L3032,'Tables to Convert'!$E$3:$F$7,2,FALSE)</f>
        <v>White</v>
      </c>
      <c r="E3032" s="32" t="str">
        <f>VLOOKUP(M3032,'Tables to Convert'!$H$3:$I$5,2,FALSE)</f>
        <v>Female</v>
      </c>
      <c r="F3032" s="32" t="str">
        <f>VLOOKUP(N3032,'Tables to Convert'!$K$3:$L$8,2,FALSE)</f>
        <v>Illinois</v>
      </c>
      <c r="G3032" s="40">
        <f t="shared" si="191"/>
        <v>50</v>
      </c>
      <c r="H3032" s="34">
        <f t="shared" si="192"/>
        <v>6</v>
      </c>
      <c r="I3032" s="12">
        <v>40</v>
      </c>
      <c r="J3032" s="12">
        <v>50</v>
      </c>
      <c r="K3032" s="12">
        <v>35</v>
      </c>
      <c r="L3032" s="12">
        <v>1</v>
      </c>
      <c r="M3032" s="12">
        <v>2</v>
      </c>
      <c r="N3032" s="12">
        <v>33</v>
      </c>
      <c r="O3032" s="12">
        <v>6</v>
      </c>
      <c r="P3032" s="26">
        <v>22000</v>
      </c>
      <c r="Q3032" s="28">
        <v>694118025</v>
      </c>
      <c r="R3032"/>
      <c r="S3032"/>
    </row>
    <row r="3033" spans="1:19">
      <c r="A3033" s="31">
        <f t="shared" si="189"/>
        <v>50</v>
      </c>
      <c r="B3033" s="32" t="str">
        <f>VLOOKUP(K3033,'Tables to Convert'!$B$4:$C$19,2,FALSE)</f>
        <v>11th Grade</v>
      </c>
      <c r="C3033" s="33">
        <f t="shared" si="190"/>
        <v>25000</v>
      </c>
      <c r="D3033" s="32" t="str">
        <f>VLOOKUP(L3033,'Tables to Convert'!$E$3:$F$7,2,FALSE)</f>
        <v>White</v>
      </c>
      <c r="E3033" s="32" t="str">
        <f>VLOOKUP(M3033,'Tables to Convert'!$H$3:$I$5,2,FALSE)</f>
        <v>Male</v>
      </c>
      <c r="F3033" s="32" t="str">
        <f>VLOOKUP(N3033,'Tables to Convert'!$K$3:$L$8,2,FALSE)</f>
        <v>Illinois</v>
      </c>
      <c r="G3033" s="40">
        <f t="shared" si="191"/>
        <v>25</v>
      </c>
      <c r="H3033" s="34">
        <f t="shared" si="192"/>
        <v>6</v>
      </c>
      <c r="I3033" s="12">
        <v>50</v>
      </c>
      <c r="J3033" s="12">
        <v>25</v>
      </c>
      <c r="K3033" s="12">
        <v>37</v>
      </c>
      <c r="L3033" s="12">
        <v>1</v>
      </c>
      <c r="M3033" s="12">
        <v>1</v>
      </c>
      <c r="N3033" s="12">
        <v>33</v>
      </c>
      <c r="O3033" s="12">
        <v>6</v>
      </c>
      <c r="P3033" s="26">
        <v>25000</v>
      </c>
      <c r="Q3033" s="28">
        <v>153347139</v>
      </c>
      <c r="R3033"/>
      <c r="S3033"/>
    </row>
    <row r="3034" spans="1:19">
      <c r="A3034" s="31">
        <f t="shared" si="189"/>
        <v>40</v>
      </c>
      <c r="B3034" s="32" t="str">
        <f>VLOOKUP(K3034,'Tables to Convert'!$B$4:$C$19,2,FALSE)</f>
        <v>High School Diploma</v>
      </c>
      <c r="C3034" s="33">
        <f t="shared" si="190"/>
        <v>17400</v>
      </c>
      <c r="D3034" s="32" t="str">
        <f>VLOOKUP(L3034,'Tables to Convert'!$E$3:$F$7,2,FALSE)</f>
        <v>White</v>
      </c>
      <c r="E3034" s="32" t="str">
        <f>VLOOKUP(M3034,'Tables to Convert'!$H$3:$I$5,2,FALSE)</f>
        <v>Male</v>
      </c>
      <c r="F3034" s="32" t="str">
        <f>VLOOKUP(N3034,'Tables to Convert'!$K$3:$L$8,2,FALSE)</f>
        <v>Illinois</v>
      </c>
      <c r="G3034" s="40">
        <f t="shared" si="191"/>
        <v>23</v>
      </c>
      <c r="H3034" s="34">
        <f t="shared" si="192"/>
        <v>5</v>
      </c>
      <c r="I3034" s="12">
        <v>40</v>
      </c>
      <c r="J3034" s="12">
        <v>23</v>
      </c>
      <c r="K3034" s="12">
        <v>39</v>
      </c>
      <c r="L3034" s="12">
        <v>1</v>
      </c>
      <c r="M3034" s="12">
        <v>1</v>
      </c>
      <c r="N3034" s="12">
        <v>33</v>
      </c>
      <c r="O3034" s="12">
        <v>5</v>
      </c>
      <c r="P3034" s="26">
        <v>17400</v>
      </c>
      <c r="Q3034" s="28">
        <v>437663387</v>
      </c>
      <c r="R3034"/>
      <c r="S3034"/>
    </row>
    <row r="3035" spans="1:19">
      <c r="A3035" s="31">
        <f t="shared" si="189"/>
        <v>35</v>
      </c>
      <c r="B3035" s="32" t="str">
        <f>VLOOKUP(K3035,'Tables to Convert'!$B$4:$C$19,2,FALSE)</f>
        <v>11th Grade</v>
      </c>
      <c r="C3035" s="33">
        <f t="shared" si="190"/>
        <v>0</v>
      </c>
      <c r="D3035" s="32" t="str">
        <f>VLOOKUP(L3035,'Tables to Convert'!$E$3:$F$7,2,FALSE)</f>
        <v>White</v>
      </c>
      <c r="E3035" s="32" t="str">
        <f>VLOOKUP(M3035,'Tables to Convert'!$H$3:$I$5,2,FALSE)</f>
        <v>Male</v>
      </c>
      <c r="F3035" s="32" t="str">
        <f>VLOOKUP(N3035,'Tables to Convert'!$K$3:$L$8,2,FALSE)</f>
        <v>Illinois</v>
      </c>
      <c r="G3035" s="40">
        <f t="shared" si="191"/>
        <v>18</v>
      </c>
      <c r="H3035" s="34">
        <f t="shared" si="192"/>
        <v>0</v>
      </c>
      <c r="I3035" s="12">
        <v>35</v>
      </c>
      <c r="J3035" s="12">
        <v>18</v>
      </c>
      <c r="K3035" s="12">
        <v>38</v>
      </c>
      <c r="L3035" s="12">
        <v>1</v>
      </c>
      <c r="M3035" s="12">
        <v>1</v>
      </c>
      <c r="N3035" s="12">
        <v>33</v>
      </c>
      <c r="O3035" s="12">
        <v>0</v>
      </c>
      <c r="P3035" s="26">
        <v>0</v>
      </c>
      <c r="Q3035" s="28">
        <v>758787903</v>
      </c>
      <c r="R3035"/>
      <c r="S3035"/>
    </row>
    <row r="3036" spans="1:19">
      <c r="A3036" s="31">
        <f t="shared" si="189"/>
        <v>45</v>
      </c>
      <c r="B3036" s="32" t="str">
        <f>VLOOKUP(K3036,'Tables to Convert'!$B$4:$C$19,2,FALSE)</f>
        <v>Bachelors</v>
      </c>
      <c r="C3036" s="33">
        <f t="shared" si="190"/>
        <v>34200</v>
      </c>
      <c r="D3036" s="32" t="str">
        <f>VLOOKUP(L3036,'Tables to Convert'!$E$3:$F$7,2,FALSE)</f>
        <v>White</v>
      </c>
      <c r="E3036" s="32" t="str">
        <f>VLOOKUP(M3036,'Tables to Convert'!$H$3:$I$5,2,FALSE)</f>
        <v>Male</v>
      </c>
      <c r="F3036" s="32" t="str">
        <f>VLOOKUP(N3036,'Tables to Convert'!$K$3:$L$8,2,FALSE)</f>
        <v>Illinois</v>
      </c>
      <c r="G3036" s="40">
        <f t="shared" si="191"/>
        <v>31</v>
      </c>
      <c r="H3036" s="34">
        <f t="shared" si="192"/>
        <v>1</v>
      </c>
      <c r="I3036" s="12">
        <v>45</v>
      </c>
      <c r="J3036" s="12">
        <v>31</v>
      </c>
      <c r="K3036" s="12">
        <v>44</v>
      </c>
      <c r="L3036" s="12">
        <v>1</v>
      </c>
      <c r="M3036" s="12">
        <v>1</v>
      </c>
      <c r="N3036" s="12">
        <v>33</v>
      </c>
      <c r="O3036" s="12">
        <v>1</v>
      </c>
      <c r="P3036" s="26">
        <v>34200</v>
      </c>
      <c r="Q3036" s="28">
        <v>846408439</v>
      </c>
      <c r="R3036"/>
      <c r="S3036"/>
    </row>
    <row r="3037" spans="1:19">
      <c r="A3037" s="31">
        <f t="shared" si="189"/>
        <v>40</v>
      </c>
      <c r="B3037" s="32" t="str">
        <f>VLOOKUP(K3037,'Tables to Convert'!$B$4:$C$19,2,FALSE)</f>
        <v>High School Diploma</v>
      </c>
      <c r="C3037" s="33">
        <f t="shared" si="190"/>
        <v>0</v>
      </c>
      <c r="D3037" s="32" t="str">
        <f>VLOOKUP(L3037,'Tables to Convert'!$E$3:$F$7,2,FALSE)</f>
        <v>Black</v>
      </c>
      <c r="E3037" s="32" t="str">
        <f>VLOOKUP(M3037,'Tables to Convert'!$H$3:$I$5,2,FALSE)</f>
        <v>Male</v>
      </c>
      <c r="F3037" s="32" t="str">
        <f>VLOOKUP(N3037,'Tables to Convert'!$K$3:$L$8,2,FALSE)</f>
        <v>Illinois</v>
      </c>
      <c r="G3037" s="40">
        <f t="shared" si="191"/>
        <v>35</v>
      </c>
      <c r="H3037" s="34">
        <f t="shared" si="192"/>
        <v>8</v>
      </c>
      <c r="I3037" s="12">
        <v>40</v>
      </c>
      <c r="J3037" s="12">
        <v>35</v>
      </c>
      <c r="K3037" s="12">
        <v>39</v>
      </c>
      <c r="L3037" s="12">
        <v>2</v>
      </c>
      <c r="M3037" s="12">
        <v>1</v>
      </c>
      <c r="N3037" s="12">
        <v>33</v>
      </c>
      <c r="O3037" s="12">
        <v>8</v>
      </c>
      <c r="P3037" s="26">
        <v>0</v>
      </c>
      <c r="Q3037" s="28">
        <v>72563216</v>
      </c>
      <c r="R3037"/>
      <c r="S3037"/>
    </row>
    <row r="3038" spans="1:19">
      <c r="A3038" s="31">
        <f t="shared" si="189"/>
        <v>45</v>
      </c>
      <c r="B3038" s="32" t="str">
        <f>VLOOKUP(K3038,'Tables to Convert'!$B$4:$C$19,2,FALSE)</f>
        <v>Bachelors</v>
      </c>
      <c r="C3038" s="33">
        <f t="shared" si="190"/>
        <v>16000</v>
      </c>
      <c r="D3038" s="32" t="str">
        <f>VLOOKUP(L3038,'Tables to Convert'!$E$3:$F$7,2,FALSE)</f>
        <v>White</v>
      </c>
      <c r="E3038" s="32" t="str">
        <f>VLOOKUP(M3038,'Tables to Convert'!$H$3:$I$5,2,FALSE)</f>
        <v>Male</v>
      </c>
      <c r="F3038" s="32" t="str">
        <f>VLOOKUP(N3038,'Tables to Convert'!$K$3:$L$8,2,FALSE)</f>
        <v>Illinois</v>
      </c>
      <c r="G3038" s="40">
        <f t="shared" si="191"/>
        <v>24</v>
      </c>
      <c r="H3038" s="34">
        <f t="shared" si="192"/>
        <v>3</v>
      </c>
      <c r="I3038" s="12">
        <v>45</v>
      </c>
      <c r="J3038" s="12">
        <v>24</v>
      </c>
      <c r="K3038" s="12">
        <v>44</v>
      </c>
      <c r="L3038" s="12">
        <v>1</v>
      </c>
      <c r="M3038" s="12">
        <v>1</v>
      </c>
      <c r="N3038" s="12">
        <v>33</v>
      </c>
      <c r="O3038" s="12">
        <v>3</v>
      </c>
      <c r="P3038" s="26">
        <v>16000</v>
      </c>
      <c r="Q3038" s="28">
        <v>428968838</v>
      </c>
      <c r="R3038"/>
      <c r="S3038"/>
    </row>
    <row r="3039" spans="1:19">
      <c r="A3039" s="31">
        <f t="shared" si="189"/>
        <v>35</v>
      </c>
      <c r="B3039" s="32" t="str">
        <f>VLOOKUP(K3039,'Tables to Convert'!$B$4:$C$19,2,FALSE)</f>
        <v>Some College</v>
      </c>
      <c r="C3039" s="33">
        <f t="shared" si="190"/>
        <v>3000</v>
      </c>
      <c r="D3039" s="32" t="str">
        <f>VLOOKUP(L3039,'Tables to Convert'!$E$3:$F$7,2,FALSE)</f>
        <v>White</v>
      </c>
      <c r="E3039" s="32" t="str">
        <f>VLOOKUP(M3039,'Tables to Convert'!$H$3:$I$5,2,FALSE)</f>
        <v>Female</v>
      </c>
      <c r="F3039" s="32" t="str">
        <f>VLOOKUP(N3039,'Tables to Convert'!$K$3:$L$8,2,FALSE)</f>
        <v>Illinois</v>
      </c>
      <c r="G3039" s="40">
        <f t="shared" si="191"/>
        <v>32</v>
      </c>
      <c r="H3039" s="34">
        <f t="shared" si="192"/>
        <v>3</v>
      </c>
      <c r="I3039" s="12">
        <v>35</v>
      </c>
      <c r="J3039" s="12">
        <v>32</v>
      </c>
      <c r="K3039" s="12">
        <v>42</v>
      </c>
      <c r="L3039" s="12">
        <v>1</v>
      </c>
      <c r="M3039" s="12">
        <v>2</v>
      </c>
      <c r="N3039" s="12">
        <v>33</v>
      </c>
      <c r="O3039" s="12">
        <v>3</v>
      </c>
      <c r="P3039" s="26">
        <v>3000</v>
      </c>
      <c r="Q3039" s="28">
        <v>165972462</v>
      </c>
      <c r="R3039"/>
      <c r="S3039"/>
    </row>
    <row r="3040" spans="1:19">
      <c r="A3040" s="31">
        <f t="shared" si="189"/>
        <v>55</v>
      </c>
      <c r="B3040" s="32" t="str">
        <f>VLOOKUP(K3040,'Tables to Convert'!$B$4:$C$19,2,FALSE)</f>
        <v>High School Diploma</v>
      </c>
      <c r="C3040" s="33">
        <f t="shared" si="190"/>
        <v>2750</v>
      </c>
      <c r="D3040" s="32" t="str">
        <f>VLOOKUP(L3040,'Tables to Convert'!$E$3:$F$7,2,FALSE)</f>
        <v>White</v>
      </c>
      <c r="E3040" s="32" t="str">
        <f>VLOOKUP(M3040,'Tables to Convert'!$H$3:$I$5,2,FALSE)</f>
        <v>Male</v>
      </c>
      <c r="F3040" s="32" t="str">
        <f>VLOOKUP(N3040,'Tables to Convert'!$K$3:$L$8,2,FALSE)</f>
        <v>Illinois</v>
      </c>
      <c r="G3040" s="40">
        <f t="shared" si="191"/>
        <v>27</v>
      </c>
      <c r="H3040" s="34">
        <f t="shared" si="192"/>
        <v>3</v>
      </c>
      <c r="I3040" s="12">
        <v>55</v>
      </c>
      <c r="J3040" s="12">
        <v>27</v>
      </c>
      <c r="K3040" s="12">
        <v>39</v>
      </c>
      <c r="L3040" s="12">
        <v>1</v>
      </c>
      <c r="M3040" s="12">
        <v>1</v>
      </c>
      <c r="N3040" s="12">
        <v>33</v>
      </c>
      <c r="O3040" s="12">
        <v>3</v>
      </c>
      <c r="P3040" s="26">
        <v>2750</v>
      </c>
      <c r="Q3040" s="28">
        <v>977413425</v>
      </c>
      <c r="R3040"/>
      <c r="S3040"/>
    </row>
    <row r="3041" spans="1:19">
      <c r="A3041" s="31">
        <f t="shared" si="189"/>
        <v>40</v>
      </c>
      <c r="B3041" s="32" t="str">
        <f>VLOOKUP(K3041,'Tables to Convert'!$B$4:$C$19,2,FALSE)</f>
        <v>Graduate School</v>
      </c>
      <c r="C3041" s="33">
        <f t="shared" si="190"/>
        <v>32000</v>
      </c>
      <c r="D3041" s="32" t="str">
        <f>VLOOKUP(L3041,'Tables to Convert'!$E$3:$F$7,2,FALSE)</f>
        <v>White</v>
      </c>
      <c r="E3041" s="32" t="str">
        <f>VLOOKUP(M3041,'Tables to Convert'!$H$3:$I$5,2,FALSE)</f>
        <v>Male</v>
      </c>
      <c r="F3041" s="32" t="str">
        <f>VLOOKUP(N3041,'Tables to Convert'!$K$3:$L$8,2,FALSE)</f>
        <v>Illinois</v>
      </c>
      <c r="G3041" s="40">
        <f t="shared" si="191"/>
        <v>45</v>
      </c>
      <c r="H3041" s="34">
        <f t="shared" si="192"/>
        <v>7</v>
      </c>
      <c r="I3041" s="12">
        <v>40</v>
      </c>
      <c r="J3041" s="12">
        <v>45</v>
      </c>
      <c r="K3041" s="12">
        <v>45</v>
      </c>
      <c r="L3041" s="12">
        <v>1</v>
      </c>
      <c r="M3041" s="12">
        <v>1</v>
      </c>
      <c r="N3041" s="12">
        <v>33</v>
      </c>
      <c r="O3041" s="12">
        <v>7</v>
      </c>
      <c r="P3041" s="26">
        <v>32000</v>
      </c>
      <c r="Q3041" s="28">
        <v>108989508</v>
      </c>
      <c r="R3041"/>
      <c r="S3041"/>
    </row>
    <row r="3042" spans="1:19">
      <c r="A3042" s="31">
        <f t="shared" si="189"/>
        <v>40</v>
      </c>
      <c r="B3042" s="32" t="str">
        <f>VLOOKUP(K3042,'Tables to Convert'!$B$4:$C$19,2,FALSE)</f>
        <v>9th Grade</v>
      </c>
      <c r="C3042" s="33">
        <f t="shared" si="190"/>
        <v>14000</v>
      </c>
      <c r="D3042" s="32" t="str">
        <f>VLOOKUP(L3042,'Tables to Convert'!$E$3:$F$7,2,FALSE)</f>
        <v>White</v>
      </c>
      <c r="E3042" s="32" t="str">
        <f>VLOOKUP(M3042,'Tables to Convert'!$H$3:$I$5,2,FALSE)</f>
        <v>Male</v>
      </c>
      <c r="F3042" s="32" t="str">
        <f>VLOOKUP(N3042,'Tables to Convert'!$K$3:$L$8,2,FALSE)</f>
        <v>Illinois</v>
      </c>
      <c r="G3042" s="40">
        <f t="shared" si="191"/>
        <v>39</v>
      </c>
      <c r="H3042" s="34">
        <f t="shared" si="192"/>
        <v>8</v>
      </c>
      <c r="I3042" s="12">
        <v>40</v>
      </c>
      <c r="J3042" s="12">
        <v>39</v>
      </c>
      <c r="K3042" s="12">
        <v>35</v>
      </c>
      <c r="L3042" s="12">
        <v>1</v>
      </c>
      <c r="M3042" s="12">
        <v>1</v>
      </c>
      <c r="N3042" s="12">
        <v>33</v>
      </c>
      <c r="O3042" s="12">
        <v>8</v>
      </c>
      <c r="P3042" s="26">
        <v>14000</v>
      </c>
      <c r="Q3042" s="28">
        <v>815350227</v>
      </c>
      <c r="R3042"/>
      <c r="S3042"/>
    </row>
    <row r="3043" spans="1:19">
      <c r="A3043" s="31">
        <f t="shared" si="189"/>
        <v>40</v>
      </c>
      <c r="B3043" s="32" t="str">
        <f>VLOOKUP(K3043,'Tables to Convert'!$B$4:$C$19,2,FALSE)</f>
        <v>High School Diploma</v>
      </c>
      <c r="C3043" s="33">
        <f t="shared" si="190"/>
        <v>37000</v>
      </c>
      <c r="D3043" s="32" t="str">
        <f>VLOOKUP(L3043,'Tables to Convert'!$E$3:$F$7,2,FALSE)</f>
        <v>White</v>
      </c>
      <c r="E3043" s="32" t="str">
        <f>VLOOKUP(M3043,'Tables to Convert'!$H$3:$I$5,2,FALSE)</f>
        <v>Male</v>
      </c>
      <c r="F3043" s="32" t="str">
        <f>VLOOKUP(N3043,'Tables to Convert'!$K$3:$L$8,2,FALSE)</f>
        <v>Illinois</v>
      </c>
      <c r="G3043" s="40">
        <f t="shared" si="191"/>
        <v>31</v>
      </c>
      <c r="H3043" s="34">
        <f t="shared" si="192"/>
        <v>6</v>
      </c>
      <c r="I3043" s="12">
        <v>40</v>
      </c>
      <c r="J3043" s="12">
        <v>31</v>
      </c>
      <c r="K3043" s="12">
        <v>39</v>
      </c>
      <c r="L3043" s="12">
        <v>1</v>
      </c>
      <c r="M3043" s="12">
        <v>1</v>
      </c>
      <c r="N3043" s="12">
        <v>33</v>
      </c>
      <c r="O3043" s="12">
        <v>6</v>
      </c>
      <c r="P3043" s="26">
        <v>37000</v>
      </c>
      <c r="Q3043" s="28">
        <v>480534134</v>
      </c>
      <c r="R3043"/>
      <c r="S3043"/>
    </row>
    <row r="3044" spans="1:19">
      <c r="A3044" s="31">
        <f t="shared" si="189"/>
        <v>40</v>
      </c>
      <c r="B3044" s="32" t="str">
        <f>VLOOKUP(K3044,'Tables to Convert'!$B$4:$C$19,2,FALSE)</f>
        <v>High School Diploma</v>
      </c>
      <c r="C3044" s="33">
        <f t="shared" si="190"/>
        <v>20000</v>
      </c>
      <c r="D3044" s="32" t="str">
        <f>VLOOKUP(L3044,'Tables to Convert'!$E$3:$F$7,2,FALSE)</f>
        <v>White</v>
      </c>
      <c r="E3044" s="32" t="str">
        <f>VLOOKUP(M3044,'Tables to Convert'!$H$3:$I$5,2,FALSE)</f>
        <v>Male</v>
      </c>
      <c r="F3044" s="32" t="str">
        <f>VLOOKUP(N3044,'Tables to Convert'!$K$3:$L$8,2,FALSE)</f>
        <v>Illinois</v>
      </c>
      <c r="G3044" s="40">
        <f t="shared" si="191"/>
        <v>26</v>
      </c>
      <c r="H3044" s="34">
        <f t="shared" si="192"/>
        <v>3</v>
      </c>
      <c r="I3044" s="12">
        <v>40</v>
      </c>
      <c r="J3044" s="12">
        <v>26</v>
      </c>
      <c r="K3044" s="12">
        <v>39</v>
      </c>
      <c r="L3044" s="12">
        <v>1</v>
      </c>
      <c r="M3044" s="12">
        <v>1</v>
      </c>
      <c r="N3044" s="12">
        <v>33</v>
      </c>
      <c r="O3044" s="12">
        <v>3</v>
      </c>
      <c r="P3044" s="26">
        <v>20000</v>
      </c>
      <c r="Q3044" s="28">
        <v>473874420</v>
      </c>
      <c r="R3044"/>
      <c r="S3044"/>
    </row>
    <row r="3045" spans="1:19">
      <c r="A3045" s="31">
        <f t="shared" si="189"/>
        <v>40</v>
      </c>
      <c r="B3045" s="32" t="str">
        <f>VLOOKUP(K3045,'Tables to Convert'!$B$4:$C$19,2,FALSE)</f>
        <v>High School Diploma</v>
      </c>
      <c r="C3045" s="33">
        <f t="shared" si="190"/>
        <v>7000</v>
      </c>
      <c r="D3045" s="32" t="str">
        <f>VLOOKUP(L3045,'Tables to Convert'!$E$3:$F$7,2,FALSE)</f>
        <v>White</v>
      </c>
      <c r="E3045" s="32" t="str">
        <f>VLOOKUP(M3045,'Tables to Convert'!$H$3:$I$5,2,FALSE)</f>
        <v>Female</v>
      </c>
      <c r="F3045" s="32" t="str">
        <f>VLOOKUP(N3045,'Tables to Convert'!$K$3:$L$8,2,FALSE)</f>
        <v>Illinois</v>
      </c>
      <c r="G3045" s="40">
        <f t="shared" si="191"/>
        <v>21</v>
      </c>
      <c r="H3045" s="34">
        <f t="shared" si="192"/>
        <v>3</v>
      </c>
      <c r="I3045" s="12">
        <v>40</v>
      </c>
      <c r="J3045" s="12">
        <v>21</v>
      </c>
      <c r="K3045" s="12">
        <v>39</v>
      </c>
      <c r="L3045" s="12">
        <v>1</v>
      </c>
      <c r="M3045" s="12">
        <v>2</v>
      </c>
      <c r="N3045" s="12">
        <v>33</v>
      </c>
      <c r="O3045" s="12">
        <v>3</v>
      </c>
      <c r="P3045" s="26">
        <v>7000</v>
      </c>
      <c r="Q3045" s="28">
        <v>375978830</v>
      </c>
      <c r="R3045"/>
      <c r="S3045"/>
    </row>
    <row r="3046" spans="1:19">
      <c r="A3046" s="31">
        <f t="shared" si="189"/>
        <v>40</v>
      </c>
      <c r="B3046" s="32" t="str">
        <f>VLOOKUP(K3046,'Tables to Convert'!$B$4:$C$19,2,FALSE)</f>
        <v>Some College</v>
      </c>
      <c r="C3046" s="33">
        <f t="shared" si="190"/>
        <v>46636</v>
      </c>
      <c r="D3046" s="32" t="str">
        <f>VLOOKUP(L3046,'Tables to Convert'!$E$3:$F$7,2,FALSE)</f>
        <v>White</v>
      </c>
      <c r="E3046" s="32" t="str">
        <f>VLOOKUP(M3046,'Tables to Convert'!$H$3:$I$5,2,FALSE)</f>
        <v>Male</v>
      </c>
      <c r="F3046" s="32" t="str">
        <f>VLOOKUP(N3046,'Tables to Convert'!$K$3:$L$8,2,FALSE)</f>
        <v>Illinois</v>
      </c>
      <c r="G3046" s="40">
        <f t="shared" si="191"/>
        <v>28</v>
      </c>
      <c r="H3046" s="34">
        <f t="shared" si="192"/>
        <v>4</v>
      </c>
      <c r="I3046" s="12">
        <v>40</v>
      </c>
      <c r="J3046" s="12">
        <v>28</v>
      </c>
      <c r="K3046" s="12">
        <v>40</v>
      </c>
      <c r="L3046" s="12">
        <v>1</v>
      </c>
      <c r="M3046" s="12">
        <v>1</v>
      </c>
      <c r="N3046" s="12">
        <v>33</v>
      </c>
      <c r="O3046" s="12">
        <v>4</v>
      </c>
      <c r="P3046" s="26">
        <v>46636</v>
      </c>
      <c r="Q3046" s="28">
        <v>757821797</v>
      </c>
      <c r="R3046"/>
      <c r="S3046"/>
    </row>
    <row r="3047" spans="1:19">
      <c r="A3047" s="31">
        <f t="shared" si="189"/>
        <v>40</v>
      </c>
      <c r="B3047" s="32" t="str">
        <f>VLOOKUP(K3047,'Tables to Convert'!$B$4:$C$19,2,FALSE)</f>
        <v>Some College</v>
      </c>
      <c r="C3047" s="33">
        <f t="shared" si="190"/>
        <v>35442</v>
      </c>
      <c r="D3047" s="32" t="str">
        <f>VLOOKUP(L3047,'Tables to Convert'!$E$3:$F$7,2,FALSE)</f>
        <v>White</v>
      </c>
      <c r="E3047" s="32" t="str">
        <f>VLOOKUP(M3047,'Tables to Convert'!$H$3:$I$5,2,FALSE)</f>
        <v>Female</v>
      </c>
      <c r="F3047" s="32" t="str">
        <f>VLOOKUP(N3047,'Tables to Convert'!$K$3:$L$8,2,FALSE)</f>
        <v>Illinois</v>
      </c>
      <c r="G3047" s="40">
        <f t="shared" si="191"/>
        <v>36</v>
      </c>
      <c r="H3047" s="34">
        <f t="shared" si="192"/>
        <v>4</v>
      </c>
      <c r="I3047" s="12">
        <v>40</v>
      </c>
      <c r="J3047" s="12">
        <v>36</v>
      </c>
      <c r="K3047" s="12">
        <v>41</v>
      </c>
      <c r="L3047" s="12">
        <v>1</v>
      </c>
      <c r="M3047" s="12">
        <v>2</v>
      </c>
      <c r="N3047" s="12">
        <v>33</v>
      </c>
      <c r="O3047" s="12">
        <v>4</v>
      </c>
      <c r="P3047" s="26">
        <v>35442</v>
      </c>
      <c r="Q3047" s="28">
        <v>374334609</v>
      </c>
      <c r="R3047"/>
      <c r="S3047"/>
    </row>
    <row r="3048" spans="1:19">
      <c r="A3048" s="31">
        <f t="shared" si="189"/>
        <v>40</v>
      </c>
      <c r="B3048" s="32" t="str">
        <f>VLOOKUP(K3048,'Tables to Convert'!$B$4:$C$19,2,FALSE)</f>
        <v>Some College</v>
      </c>
      <c r="C3048" s="33">
        <f t="shared" si="190"/>
        <v>42500</v>
      </c>
      <c r="D3048" s="32" t="str">
        <f>VLOOKUP(L3048,'Tables to Convert'!$E$3:$F$7,2,FALSE)</f>
        <v>Black</v>
      </c>
      <c r="E3048" s="32" t="str">
        <f>VLOOKUP(M3048,'Tables to Convert'!$H$3:$I$5,2,FALSE)</f>
        <v>Female</v>
      </c>
      <c r="F3048" s="32" t="str">
        <f>VLOOKUP(N3048,'Tables to Convert'!$K$3:$L$8,2,FALSE)</f>
        <v>Illinois</v>
      </c>
      <c r="G3048" s="40">
        <f t="shared" si="191"/>
        <v>45</v>
      </c>
      <c r="H3048" s="34">
        <f t="shared" si="192"/>
        <v>8</v>
      </c>
      <c r="I3048" s="12">
        <v>40</v>
      </c>
      <c r="J3048" s="12">
        <v>45</v>
      </c>
      <c r="K3048" s="12">
        <v>40</v>
      </c>
      <c r="L3048" s="12">
        <v>2</v>
      </c>
      <c r="M3048" s="12">
        <v>2</v>
      </c>
      <c r="N3048" s="12">
        <v>33</v>
      </c>
      <c r="O3048" s="12">
        <v>8</v>
      </c>
      <c r="P3048" s="26">
        <v>42500</v>
      </c>
      <c r="Q3048" s="28">
        <v>632446830</v>
      </c>
      <c r="R3048"/>
      <c r="S3048"/>
    </row>
    <row r="3049" spans="1:19">
      <c r="A3049" s="31">
        <f t="shared" si="189"/>
        <v>75</v>
      </c>
      <c r="B3049" s="32" t="str">
        <f>VLOOKUP(K3049,'Tables to Convert'!$B$4:$C$19,2,FALSE)</f>
        <v>Some College</v>
      </c>
      <c r="C3049" s="33">
        <f t="shared" si="190"/>
        <v>65000</v>
      </c>
      <c r="D3049" s="32" t="str">
        <f>VLOOKUP(L3049,'Tables to Convert'!$E$3:$F$7,2,FALSE)</f>
        <v>White</v>
      </c>
      <c r="E3049" s="32" t="str">
        <f>VLOOKUP(M3049,'Tables to Convert'!$H$3:$I$5,2,FALSE)</f>
        <v>Female</v>
      </c>
      <c r="F3049" s="32" t="str">
        <f>VLOOKUP(N3049,'Tables to Convert'!$K$3:$L$8,2,FALSE)</f>
        <v>Illinois</v>
      </c>
      <c r="G3049" s="40">
        <f t="shared" si="191"/>
        <v>47</v>
      </c>
      <c r="H3049" s="34">
        <f t="shared" si="192"/>
        <v>7</v>
      </c>
      <c r="I3049" s="12">
        <v>75</v>
      </c>
      <c r="J3049" s="12">
        <v>47</v>
      </c>
      <c r="K3049" s="12">
        <v>40</v>
      </c>
      <c r="L3049" s="12">
        <v>1</v>
      </c>
      <c r="M3049" s="12">
        <v>2</v>
      </c>
      <c r="N3049" s="12">
        <v>33</v>
      </c>
      <c r="O3049" s="12">
        <v>7</v>
      </c>
      <c r="P3049" s="26">
        <v>65000</v>
      </c>
      <c r="Q3049" s="28">
        <v>636391837</v>
      </c>
      <c r="R3049"/>
      <c r="S3049"/>
    </row>
    <row r="3050" spans="1:19">
      <c r="A3050" s="31">
        <f t="shared" si="189"/>
        <v>35</v>
      </c>
      <c r="B3050" s="32" t="str">
        <f>VLOOKUP(K3050,'Tables to Convert'!$B$4:$C$19,2,FALSE)</f>
        <v>Some College</v>
      </c>
      <c r="C3050" s="33">
        <f t="shared" si="190"/>
        <v>20400</v>
      </c>
      <c r="D3050" s="32" t="str">
        <f>VLOOKUP(L3050,'Tables to Convert'!$E$3:$F$7,2,FALSE)</f>
        <v>Black</v>
      </c>
      <c r="E3050" s="32" t="str">
        <f>VLOOKUP(M3050,'Tables to Convert'!$H$3:$I$5,2,FALSE)</f>
        <v>Male</v>
      </c>
      <c r="F3050" s="32" t="str">
        <f>VLOOKUP(N3050,'Tables to Convert'!$K$3:$L$8,2,FALSE)</f>
        <v>Illinois</v>
      </c>
      <c r="G3050" s="40">
        <f t="shared" si="191"/>
        <v>37</v>
      </c>
      <c r="H3050" s="34">
        <f t="shared" si="192"/>
        <v>7</v>
      </c>
      <c r="I3050" s="12">
        <v>35</v>
      </c>
      <c r="J3050" s="12">
        <v>37</v>
      </c>
      <c r="K3050" s="12">
        <v>40</v>
      </c>
      <c r="L3050" s="12">
        <v>2</v>
      </c>
      <c r="M3050" s="12">
        <v>1</v>
      </c>
      <c r="N3050" s="12">
        <v>33</v>
      </c>
      <c r="O3050" s="12">
        <v>7</v>
      </c>
      <c r="P3050" s="26">
        <v>20400</v>
      </c>
      <c r="Q3050" s="28">
        <v>348967641</v>
      </c>
      <c r="R3050"/>
      <c r="S3050"/>
    </row>
    <row r="3051" spans="1:19">
      <c r="A3051" s="31">
        <f t="shared" si="189"/>
        <v>40</v>
      </c>
      <c r="B3051" s="32" t="str">
        <f>VLOOKUP(K3051,'Tables to Convert'!$B$4:$C$19,2,FALSE)</f>
        <v>Some College</v>
      </c>
      <c r="C3051" s="33">
        <f t="shared" si="190"/>
        <v>9600</v>
      </c>
      <c r="D3051" s="32" t="str">
        <f>VLOOKUP(L3051,'Tables to Convert'!$E$3:$F$7,2,FALSE)</f>
        <v>Black</v>
      </c>
      <c r="E3051" s="32" t="str">
        <f>VLOOKUP(M3051,'Tables to Convert'!$H$3:$I$5,2,FALSE)</f>
        <v>Female</v>
      </c>
      <c r="F3051" s="32" t="str">
        <f>VLOOKUP(N3051,'Tables to Convert'!$K$3:$L$8,2,FALSE)</f>
        <v>Illinois</v>
      </c>
      <c r="G3051" s="40">
        <f t="shared" si="191"/>
        <v>33</v>
      </c>
      <c r="H3051" s="34">
        <f t="shared" si="192"/>
        <v>7</v>
      </c>
      <c r="I3051" s="12">
        <v>40</v>
      </c>
      <c r="J3051" s="12">
        <v>33</v>
      </c>
      <c r="K3051" s="12">
        <v>40</v>
      </c>
      <c r="L3051" s="12">
        <v>2</v>
      </c>
      <c r="M3051" s="12">
        <v>2</v>
      </c>
      <c r="N3051" s="12">
        <v>33</v>
      </c>
      <c r="O3051" s="12">
        <v>7</v>
      </c>
      <c r="P3051" s="26">
        <v>9600</v>
      </c>
      <c r="Q3051" s="28">
        <v>16262734</v>
      </c>
      <c r="R3051"/>
      <c r="S3051"/>
    </row>
    <row r="3052" spans="1:19">
      <c r="A3052" s="31">
        <f t="shared" si="189"/>
        <v>40</v>
      </c>
      <c r="B3052" s="32" t="str">
        <f>VLOOKUP(K3052,'Tables to Convert'!$B$4:$C$19,2,FALSE)</f>
        <v>High School Diploma</v>
      </c>
      <c r="C3052" s="33">
        <f t="shared" si="190"/>
        <v>24000</v>
      </c>
      <c r="D3052" s="32" t="str">
        <f>VLOOKUP(L3052,'Tables to Convert'!$E$3:$F$7,2,FALSE)</f>
        <v>Black</v>
      </c>
      <c r="E3052" s="32" t="str">
        <f>VLOOKUP(M3052,'Tables to Convert'!$H$3:$I$5,2,FALSE)</f>
        <v>Male</v>
      </c>
      <c r="F3052" s="32" t="str">
        <f>VLOOKUP(N3052,'Tables to Convert'!$K$3:$L$8,2,FALSE)</f>
        <v>Illinois</v>
      </c>
      <c r="G3052" s="40">
        <f t="shared" si="191"/>
        <v>41</v>
      </c>
      <c r="H3052" s="34">
        <f t="shared" si="192"/>
        <v>3</v>
      </c>
      <c r="I3052" s="12">
        <v>40</v>
      </c>
      <c r="J3052" s="12">
        <v>41</v>
      </c>
      <c r="K3052" s="12">
        <v>39</v>
      </c>
      <c r="L3052" s="12">
        <v>2</v>
      </c>
      <c r="M3052" s="12">
        <v>1</v>
      </c>
      <c r="N3052" s="12">
        <v>33</v>
      </c>
      <c r="O3052" s="12">
        <v>3</v>
      </c>
      <c r="P3052" s="26">
        <v>24000</v>
      </c>
      <c r="Q3052" s="28">
        <v>226639618</v>
      </c>
      <c r="R3052"/>
      <c r="S3052"/>
    </row>
    <row r="3053" spans="1:19">
      <c r="A3053" s="31">
        <f t="shared" si="189"/>
        <v>40</v>
      </c>
      <c r="B3053" s="32" t="str">
        <f>VLOOKUP(K3053,'Tables to Convert'!$B$4:$C$19,2,FALSE)</f>
        <v>10th Grade</v>
      </c>
      <c r="C3053" s="33">
        <f t="shared" si="190"/>
        <v>19000</v>
      </c>
      <c r="D3053" s="32" t="str">
        <f>VLOOKUP(L3053,'Tables to Convert'!$E$3:$F$7,2,FALSE)</f>
        <v>White</v>
      </c>
      <c r="E3053" s="32" t="str">
        <f>VLOOKUP(M3053,'Tables to Convert'!$H$3:$I$5,2,FALSE)</f>
        <v>Male</v>
      </c>
      <c r="F3053" s="32" t="str">
        <f>VLOOKUP(N3053,'Tables to Convert'!$K$3:$L$8,2,FALSE)</f>
        <v>Illinois</v>
      </c>
      <c r="G3053" s="40">
        <f t="shared" si="191"/>
        <v>28</v>
      </c>
      <c r="H3053" s="34">
        <f t="shared" si="192"/>
        <v>3</v>
      </c>
      <c r="I3053" s="12">
        <v>40</v>
      </c>
      <c r="J3053" s="12">
        <v>28</v>
      </c>
      <c r="K3053" s="12">
        <v>36</v>
      </c>
      <c r="L3053" s="12">
        <v>1</v>
      </c>
      <c r="M3053" s="12">
        <v>1</v>
      </c>
      <c r="N3053" s="12">
        <v>33</v>
      </c>
      <c r="O3053" s="12">
        <v>3</v>
      </c>
      <c r="P3053" s="26">
        <v>19000</v>
      </c>
      <c r="Q3053" s="28">
        <v>37653015</v>
      </c>
      <c r="R3053"/>
      <c r="S3053"/>
    </row>
    <row r="3054" spans="1:19">
      <c r="A3054" s="31">
        <f t="shared" si="189"/>
        <v>40</v>
      </c>
      <c r="B3054" s="32" t="str">
        <f>VLOOKUP(K3054,'Tables to Convert'!$B$4:$C$19,2,FALSE)</f>
        <v>High School Diploma</v>
      </c>
      <c r="C3054" s="33">
        <f t="shared" si="190"/>
        <v>42000</v>
      </c>
      <c r="D3054" s="32" t="str">
        <f>VLOOKUP(L3054,'Tables to Convert'!$E$3:$F$7,2,FALSE)</f>
        <v>White</v>
      </c>
      <c r="E3054" s="32" t="str">
        <f>VLOOKUP(M3054,'Tables to Convert'!$H$3:$I$5,2,FALSE)</f>
        <v>Female</v>
      </c>
      <c r="F3054" s="32" t="str">
        <f>VLOOKUP(N3054,'Tables to Convert'!$K$3:$L$8,2,FALSE)</f>
        <v>Illinois</v>
      </c>
      <c r="G3054" s="40">
        <f t="shared" si="191"/>
        <v>76</v>
      </c>
      <c r="H3054" s="34">
        <f t="shared" si="192"/>
        <v>4</v>
      </c>
      <c r="I3054" s="12">
        <v>40</v>
      </c>
      <c r="J3054" s="12">
        <v>76</v>
      </c>
      <c r="K3054" s="12">
        <v>39</v>
      </c>
      <c r="L3054" s="12">
        <v>1</v>
      </c>
      <c r="M3054" s="12">
        <v>2</v>
      </c>
      <c r="N3054" s="12">
        <v>33</v>
      </c>
      <c r="O3054" s="12">
        <v>4</v>
      </c>
      <c r="P3054" s="26">
        <v>42000</v>
      </c>
      <c r="Q3054" s="28">
        <v>149998900</v>
      </c>
      <c r="R3054"/>
      <c r="S3054"/>
    </row>
    <row r="3055" spans="1:19">
      <c r="A3055" s="31">
        <f t="shared" si="189"/>
        <v>40</v>
      </c>
      <c r="B3055" s="32" t="str">
        <f>VLOOKUP(K3055,'Tables to Convert'!$B$4:$C$19,2,FALSE)</f>
        <v>Some College</v>
      </c>
      <c r="C3055" s="33">
        <f t="shared" si="190"/>
        <v>35000</v>
      </c>
      <c r="D3055" s="32" t="str">
        <f>VLOOKUP(L3055,'Tables to Convert'!$E$3:$F$7,2,FALSE)</f>
        <v>Black</v>
      </c>
      <c r="E3055" s="32" t="str">
        <f>VLOOKUP(M3055,'Tables to Convert'!$H$3:$I$5,2,FALSE)</f>
        <v>Male</v>
      </c>
      <c r="F3055" s="32" t="str">
        <f>VLOOKUP(N3055,'Tables to Convert'!$K$3:$L$8,2,FALSE)</f>
        <v>Illinois</v>
      </c>
      <c r="G3055" s="40">
        <f t="shared" si="191"/>
        <v>32</v>
      </c>
      <c r="H3055" s="34">
        <f t="shared" si="192"/>
        <v>3</v>
      </c>
      <c r="I3055" s="12">
        <v>40</v>
      </c>
      <c r="J3055" s="12">
        <v>32</v>
      </c>
      <c r="K3055" s="12">
        <v>40</v>
      </c>
      <c r="L3055" s="12">
        <v>2</v>
      </c>
      <c r="M3055" s="12">
        <v>1</v>
      </c>
      <c r="N3055" s="12">
        <v>33</v>
      </c>
      <c r="O3055" s="12">
        <v>3</v>
      </c>
      <c r="P3055" s="26">
        <v>35000</v>
      </c>
      <c r="Q3055" s="28">
        <v>322080341</v>
      </c>
      <c r="R3055"/>
      <c r="S3055"/>
    </row>
    <row r="3056" spans="1:19">
      <c r="A3056" s="31">
        <f t="shared" si="189"/>
        <v>40</v>
      </c>
      <c r="B3056" s="32" t="str">
        <f>VLOOKUP(K3056,'Tables to Convert'!$B$4:$C$19,2,FALSE)</f>
        <v>High School Diploma</v>
      </c>
      <c r="C3056" s="33">
        <f t="shared" si="190"/>
        <v>43000</v>
      </c>
      <c r="D3056" s="32" t="str">
        <f>VLOOKUP(L3056,'Tables to Convert'!$E$3:$F$7,2,FALSE)</f>
        <v>Black</v>
      </c>
      <c r="E3056" s="32" t="str">
        <f>VLOOKUP(M3056,'Tables to Convert'!$H$3:$I$5,2,FALSE)</f>
        <v>Female</v>
      </c>
      <c r="F3056" s="32" t="str">
        <f>VLOOKUP(N3056,'Tables to Convert'!$K$3:$L$8,2,FALSE)</f>
        <v>Illinois</v>
      </c>
      <c r="G3056" s="40">
        <f t="shared" si="191"/>
        <v>35</v>
      </c>
      <c r="H3056" s="34">
        <f t="shared" si="192"/>
        <v>6</v>
      </c>
      <c r="I3056" s="12">
        <v>40</v>
      </c>
      <c r="J3056" s="12">
        <v>35</v>
      </c>
      <c r="K3056" s="12">
        <v>39</v>
      </c>
      <c r="L3056" s="12">
        <v>2</v>
      </c>
      <c r="M3056" s="12">
        <v>2</v>
      </c>
      <c r="N3056" s="12">
        <v>33</v>
      </c>
      <c r="O3056" s="12">
        <v>6</v>
      </c>
      <c r="P3056" s="26">
        <v>43000</v>
      </c>
      <c r="Q3056" s="28">
        <v>401470316</v>
      </c>
      <c r="R3056"/>
      <c r="S3056"/>
    </row>
    <row r="3057" spans="1:19">
      <c r="A3057" s="31">
        <f t="shared" si="189"/>
        <v>40</v>
      </c>
      <c r="B3057" s="32" t="str">
        <f>VLOOKUP(K3057,'Tables to Convert'!$B$4:$C$19,2,FALSE)</f>
        <v>High School Diploma</v>
      </c>
      <c r="C3057" s="33">
        <f t="shared" si="190"/>
        <v>40000</v>
      </c>
      <c r="D3057" s="32" t="str">
        <f>VLOOKUP(L3057,'Tables to Convert'!$E$3:$F$7,2,FALSE)</f>
        <v>Black</v>
      </c>
      <c r="E3057" s="32" t="str">
        <f>VLOOKUP(M3057,'Tables to Convert'!$H$3:$I$5,2,FALSE)</f>
        <v>Male</v>
      </c>
      <c r="F3057" s="32" t="str">
        <f>VLOOKUP(N3057,'Tables to Convert'!$K$3:$L$8,2,FALSE)</f>
        <v>Illinois</v>
      </c>
      <c r="G3057" s="40">
        <f t="shared" si="191"/>
        <v>29</v>
      </c>
      <c r="H3057" s="34">
        <f t="shared" si="192"/>
        <v>6</v>
      </c>
      <c r="I3057" s="12">
        <v>40</v>
      </c>
      <c r="J3057" s="12">
        <v>29</v>
      </c>
      <c r="K3057" s="12">
        <v>39</v>
      </c>
      <c r="L3057" s="12">
        <v>2</v>
      </c>
      <c r="M3057" s="12">
        <v>1</v>
      </c>
      <c r="N3057" s="12">
        <v>33</v>
      </c>
      <c r="O3057" s="12">
        <v>6</v>
      </c>
      <c r="P3057" s="26">
        <v>40000</v>
      </c>
      <c r="Q3057" s="28">
        <v>101197942</v>
      </c>
      <c r="R3057"/>
      <c r="S3057"/>
    </row>
    <row r="3058" spans="1:19">
      <c r="A3058" s="31">
        <f t="shared" si="189"/>
        <v>40</v>
      </c>
      <c r="B3058" s="32" t="str">
        <f>VLOOKUP(K3058,'Tables to Convert'!$B$4:$C$19,2,FALSE)</f>
        <v>8th Grade or Less</v>
      </c>
      <c r="C3058" s="33">
        <f t="shared" si="190"/>
        <v>36000</v>
      </c>
      <c r="D3058" s="32" t="str">
        <f>VLOOKUP(L3058,'Tables to Convert'!$E$3:$F$7,2,FALSE)</f>
        <v>White</v>
      </c>
      <c r="E3058" s="32" t="str">
        <f>VLOOKUP(M3058,'Tables to Convert'!$H$3:$I$5,2,FALSE)</f>
        <v>Male</v>
      </c>
      <c r="F3058" s="32" t="str">
        <f>VLOOKUP(N3058,'Tables to Convert'!$K$3:$L$8,2,FALSE)</f>
        <v>Illinois</v>
      </c>
      <c r="G3058" s="40">
        <f t="shared" si="191"/>
        <v>51</v>
      </c>
      <c r="H3058" s="34">
        <f t="shared" si="192"/>
        <v>4</v>
      </c>
      <c r="I3058" s="12">
        <v>40</v>
      </c>
      <c r="J3058" s="12">
        <v>51</v>
      </c>
      <c r="K3058" s="12">
        <v>34</v>
      </c>
      <c r="L3058" s="12">
        <v>1</v>
      </c>
      <c r="M3058" s="12">
        <v>1</v>
      </c>
      <c r="N3058" s="12">
        <v>33</v>
      </c>
      <c r="O3058" s="12">
        <v>4</v>
      </c>
      <c r="P3058" s="26">
        <v>36000</v>
      </c>
      <c r="Q3058" s="28">
        <v>421308040</v>
      </c>
      <c r="R3058"/>
      <c r="S3058"/>
    </row>
    <row r="3059" spans="1:19">
      <c r="A3059" s="31">
        <f t="shared" si="189"/>
        <v>52</v>
      </c>
      <c r="B3059" s="32" t="str">
        <f>VLOOKUP(K3059,'Tables to Convert'!$B$4:$C$19,2,FALSE)</f>
        <v>10th Grade</v>
      </c>
      <c r="C3059" s="33">
        <f t="shared" si="190"/>
        <v>19980</v>
      </c>
      <c r="D3059" s="32" t="str">
        <f>VLOOKUP(L3059,'Tables to Convert'!$E$3:$F$7,2,FALSE)</f>
        <v>White</v>
      </c>
      <c r="E3059" s="32" t="str">
        <f>VLOOKUP(M3059,'Tables to Convert'!$H$3:$I$5,2,FALSE)</f>
        <v>Male</v>
      </c>
      <c r="F3059" s="32" t="str">
        <f>VLOOKUP(N3059,'Tables to Convert'!$K$3:$L$8,2,FALSE)</f>
        <v>Illinois</v>
      </c>
      <c r="G3059" s="40">
        <f t="shared" si="191"/>
        <v>22</v>
      </c>
      <c r="H3059" s="34">
        <f t="shared" si="192"/>
        <v>4</v>
      </c>
      <c r="I3059" s="12">
        <v>52</v>
      </c>
      <c r="J3059" s="12">
        <v>22</v>
      </c>
      <c r="K3059" s="12">
        <v>36</v>
      </c>
      <c r="L3059" s="12">
        <v>1</v>
      </c>
      <c r="M3059" s="12">
        <v>1</v>
      </c>
      <c r="N3059" s="12">
        <v>33</v>
      </c>
      <c r="O3059" s="12">
        <v>4</v>
      </c>
      <c r="P3059" s="26">
        <v>19980</v>
      </c>
      <c r="Q3059" s="28">
        <v>73855457</v>
      </c>
      <c r="R3059"/>
      <c r="S3059"/>
    </row>
    <row r="3060" spans="1:19">
      <c r="A3060" s="31">
        <f t="shared" si="189"/>
        <v>40</v>
      </c>
      <c r="B3060" s="32" t="str">
        <f>VLOOKUP(K3060,'Tables to Convert'!$B$4:$C$19,2,FALSE)</f>
        <v>10th Grade</v>
      </c>
      <c r="C3060" s="33">
        <f t="shared" si="190"/>
        <v>9754</v>
      </c>
      <c r="D3060" s="32" t="str">
        <f>VLOOKUP(L3060,'Tables to Convert'!$E$3:$F$7,2,FALSE)</f>
        <v>White</v>
      </c>
      <c r="E3060" s="32" t="str">
        <f>VLOOKUP(M3060,'Tables to Convert'!$H$3:$I$5,2,FALSE)</f>
        <v>Male</v>
      </c>
      <c r="F3060" s="32" t="str">
        <f>VLOOKUP(N3060,'Tables to Convert'!$K$3:$L$8,2,FALSE)</f>
        <v>Illinois</v>
      </c>
      <c r="G3060" s="40">
        <f t="shared" si="191"/>
        <v>19</v>
      </c>
      <c r="H3060" s="34">
        <f t="shared" si="192"/>
        <v>1</v>
      </c>
      <c r="I3060" s="12">
        <v>40</v>
      </c>
      <c r="J3060" s="12">
        <v>19</v>
      </c>
      <c r="K3060" s="12">
        <v>36</v>
      </c>
      <c r="L3060" s="12">
        <v>1</v>
      </c>
      <c r="M3060" s="12">
        <v>1</v>
      </c>
      <c r="N3060" s="12">
        <v>33</v>
      </c>
      <c r="O3060" s="12">
        <v>1</v>
      </c>
      <c r="P3060" s="26">
        <v>9754</v>
      </c>
      <c r="Q3060" s="28">
        <v>906951846</v>
      </c>
      <c r="R3060"/>
      <c r="S3060"/>
    </row>
    <row r="3061" spans="1:19">
      <c r="A3061" s="31">
        <f t="shared" si="189"/>
        <v>40</v>
      </c>
      <c r="B3061" s="32" t="str">
        <f>VLOOKUP(K3061,'Tables to Convert'!$B$4:$C$19,2,FALSE)</f>
        <v>11th Grade</v>
      </c>
      <c r="C3061" s="33">
        <f t="shared" si="190"/>
        <v>13000</v>
      </c>
      <c r="D3061" s="32" t="str">
        <f>VLOOKUP(L3061,'Tables to Convert'!$E$3:$F$7,2,FALSE)</f>
        <v>White</v>
      </c>
      <c r="E3061" s="32" t="str">
        <f>VLOOKUP(M3061,'Tables to Convert'!$H$3:$I$5,2,FALSE)</f>
        <v>Male</v>
      </c>
      <c r="F3061" s="32" t="str">
        <f>VLOOKUP(N3061,'Tables to Convert'!$K$3:$L$8,2,FALSE)</f>
        <v>Illinois</v>
      </c>
      <c r="G3061" s="40">
        <f t="shared" si="191"/>
        <v>41</v>
      </c>
      <c r="H3061" s="34">
        <f t="shared" si="192"/>
        <v>7</v>
      </c>
      <c r="I3061" s="12">
        <v>40</v>
      </c>
      <c r="J3061" s="12">
        <v>41</v>
      </c>
      <c r="K3061" s="12">
        <v>37</v>
      </c>
      <c r="L3061" s="12">
        <v>1</v>
      </c>
      <c r="M3061" s="12">
        <v>1</v>
      </c>
      <c r="N3061" s="12">
        <v>33</v>
      </c>
      <c r="O3061" s="12">
        <v>7</v>
      </c>
      <c r="P3061" s="26">
        <v>13000</v>
      </c>
      <c r="Q3061" s="28">
        <v>521273534</v>
      </c>
      <c r="R3061"/>
      <c r="S3061"/>
    </row>
    <row r="3062" spans="1:19">
      <c r="A3062" s="31">
        <f t="shared" si="189"/>
        <v>40</v>
      </c>
      <c r="B3062" s="32" t="str">
        <f>VLOOKUP(K3062,'Tables to Convert'!$B$4:$C$19,2,FALSE)</f>
        <v>Bachelors</v>
      </c>
      <c r="C3062" s="33">
        <f t="shared" si="190"/>
        <v>13318</v>
      </c>
      <c r="D3062" s="32" t="str">
        <f>VLOOKUP(L3062,'Tables to Convert'!$E$3:$F$7,2,FALSE)</f>
        <v>White</v>
      </c>
      <c r="E3062" s="32" t="str">
        <f>VLOOKUP(M3062,'Tables to Convert'!$H$3:$I$5,2,FALSE)</f>
        <v>Female</v>
      </c>
      <c r="F3062" s="32" t="str">
        <f>VLOOKUP(N3062,'Tables to Convert'!$K$3:$L$8,2,FALSE)</f>
        <v>Illinois</v>
      </c>
      <c r="G3062" s="40">
        <f t="shared" si="191"/>
        <v>57</v>
      </c>
      <c r="H3062" s="34">
        <f t="shared" si="192"/>
        <v>7</v>
      </c>
      <c r="I3062" s="12">
        <v>40</v>
      </c>
      <c r="J3062" s="12">
        <v>57</v>
      </c>
      <c r="K3062" s="12">
        <v>44</v>
      </c>
      <c r="L3062" s="12">
        <v>1</v>
      </c>
      <c r="M3062" s="12">
        <v>2</v>
      </c>
      <c r="N3062" s="12">
        <v>33</v>
      </c>
      <c r="O3062" s="12">
        <v>7</v>
      </c>
      <c r="P3062" s="26">
        <v>13318</v>
      </c>
      <c r="Q3062" s="28">
        <v>147445714</v>
      </c>
      <c r="R3062"/>
      <c r="S3062"/>
    </row>
    <row r="3063" spans="1:19">
      <c r="A3063" s="31">
        <f t="shared" si="189"/>
        <v>65</v>
      </c>
      <c r="B3063" s="32" t="str">
        <f>VLOOKUP(K3063,'Tables to Convert'!$B$4:$C$19,2,FALSE)</f>
        <v>Some College</v>
      </c>
      <c r="C3063" s="33">
        <f t="shared" si="190"/>
        <v>90000</v>
      </c>
      <c r="D3063" s="32" t="str">
        <f>VLOOKUP(L3063,'Tables to Convert'!$E$3:$F$7,2,FALSE)</f>
        <v>Asian/PI</v>
      </c>
      <c r="E3063" s="32" t="str">
        <f>VLOOKUP(M3063,'Tables to Convert'!$H$3:$I$5,2,FALSE)</f>
        <v>Male</v>
      </c>
      <c r="F3063" s="32" t="str">
        <f>VLOOKUP(N3063,'Tables to Convert'!$K$3:$L$8,2,FALSE)</f>
        <v>Illinois</v>
      </c>
      <c r="G3063" s="40">
        <f t="shared" si="191"/>
        <v>34</v>
      </c>
      <c r="H3063" s="34">
        <f t="shared" si="192"/>
        <v>2</v>
      </c>
      <c r="I3063" s="12">
        <v>65</v>
      </c>
      <c r="J3063" s="12">
        <v>34</v>
      </c>
      <c r="K3063" s="12">
        <v>43</v>
      </c>
      <c r="L3063" s="12">
        <v>4</v>
      </c>
      <c r="M3063" s="12">
        <v>1</v>
      </c>
      <c r="N3063" s="12">
        <v>33</v>
      </c>
      <c r="O3063" s="12">
        <v>2</v>
      </c>
      <c r="P3063" s="26">
        <v>90000</v>
      </c>
      <c r="Q3063" s="28">
        <v>391499519</v>
      </c>
      <c r="R3063"/>
      <c r="S3063"/>
    </row>
    <row r="3064" spans="1:19">
      <c r="A3064" s="31">
        <f t="shared" si="189"/>
        <v>40</v>
      </c>
      <c r="B3064" s="32" t="str">
        <f>VLOOKUP(K3064,'Tables to Convert'!$B$4:$C$19,2,FALSE)</f>
        <v>High School Diploma</v>
      </c>
      <c r="C3064" s="33">
        <f t="shared" si="190"/>
        <v>14000</v>
      </c>
      <c r="D3064" s="32" t="str">
        <f>VLOOKUP(L3064,'Tables to Convert'!$E$3:$F$7,2,FALSE)</f>
        <v>White</v>
      </c>
      <c r="E3064" s="32" t="str">
        <f>VLOOKUP(M3064,'Tables to Convert'!$H$3:$I$5,2,FALSE)</f>
        <v>Female</v>
      </c>
      <c r="F3064" s="32" t="str">
        <f>VLOOKUP(N3064,'Tables to Convert'!$K$3:$L$8,2,FALSE)</f>
        <v>Illinois</v>
      </c>
      <c r="G3064" s="40">
        <f t="shared" si="191"/>
        <v>47</v>
      </c>
      <c r="H3064" s="34">
        <f t="shared" si="192"/>
        <v>6</v>
      </c>
      <c r="I3064" s="12">
        <v>40</v>
      </c>
      <c r="J3064" s="12">
        <v>47</v>
      </c>
      <c r="K3064" s="12">
        <v>39</v>
      </c>
      <c r="L3064" s="12">
        <v>1</v>
      </c>
      <c r="M3064" s="12">
        <v>2</v>
      </c>
      <c r="N3064" s="12">
        <v>33</v>
      </c>
      <c r="O3064" s="12">
        <v>6</v>
      </c>
      <c r="P3064" s="26">
        <v>14000</v>
      </c>
      <c r="Q3064" s="28">
        <v>619971243</v>
      </c>
      <c r="R3064"/>
      <c r="S3064"/>
    </row>
    <row r="3065" spans="1:19">
      <c r="A3065" s="31">
        <f t="shared" si="189"/>
        <v>40</v>
      </c>
      <c r="B3065" s="32" t="str">
        <f>VLOOKUP(K3065,'Tables to Convert'!$B$4:$C$19,2,FALSE)</f>
        <v>11th Grade</v>
      </c>
      <c r="C3065" s="33">
        <f t="shared" si="190"/>
        <v>15000</v>
      </c>
      <c r="D3065" s="32" t="str">
        <f>VLOOKUP(L3065,'Tables to Convert'!$E$3:$F$7,2,FALSE)</f>
        <v>White</v>
      </c>
      <c r="E3065" s="32" t="str">
        <f>VLOOKUP(M3065,'Tables to Convert'!$H$3:$I$5,2,FALSE)</f>
        <v>Male</v>
      </c>
      <c r="F3065" s="32" t="str">
        <f>VLOOKUP(N3065,'Tables to Convert'!$K$3:$L$8,2,FALSE)</f>
        <v>Illinois</v>
      </c>
      <c r="G3065" s="40">
        <f t="shared" si="191"/>
        <v>24</v>
      </c>
      <c r="H3065" s="34">
        <f t="shared" si="192"/>
        <v>3</v>
      </c>
      <c r="I3065" s="12">
        <v>40</v>
      </c>
      <c r="J3065" s="12">
        <v>24</v>
      </c>
      <c r="K3065" s="12">
        <v>37</v>
      </c>
      <c r="L3065" s="12">
        <v>1</v>
      </c>
      <c r="M3065" s="12">
        <v>1</v>
      </c>
      <c r="N3065" s="12">
        <v>33</v>
      </c>
      <c r="O3065" s="12">
        <v>3</v>
      </c>
      <c r="P3065" s="26">
        <v>15000</v>
      </c>
      <c r="Q3065" s="28">
        <v>789144484</v>
      </c>
      <c r="R3065"/>
      <c r="S3065"/>
    </row>
    <row r="3066" spans="1:19">
      <c r="A3066" s="31">
        <f t="shared" si="189"/>
        <v>40</v>
      </c>
      <c r="B3066" s="32" t="str">
        <f>VLOOKUP(K3066,'Tables to Convert'!$B$4:$C$19,2,FALSE)</f>
        <v>Some College</v>
      </c>
      <c r="C3066" s="33">
        <f t="shared" si="190"/>
        <v>30000</v>
      </c>
      <c r="D3066" s="32" t="str">
        <f>VLOOKUP(L3066,'Tables to Convert'!$E$3:$F$7,2,FALSE)</f>
        <v>White</v>
      </c>
      <c r="E3066" s="32" t="str">
        <f>VLOOKUP(M3066,'Tables to Convert'!$H$3:$I$5,2,FALSE)</f>
        <v>Female</v>
      </c>
      <c r="F3066" s="32" t="str">
        <f>VLOOKUP(N3066,'Tables to Convert'!$K$3:$L$8,2,FALSE)</f>
        <v>Illinois</v>
      </c>
      <c r="G3066" s="40">
        <f t="shared" si="191"/>
        <v>30</v>
      </c>
      <c r="H3066" s="34">
        <f t="shared" si="192"/>
        <v>3</v>
      </c>
      <c r="I3066" s="12">
        <v>40</v>
      </c>
      <c r="J3066" s="12">
        <v>30</v>
      </c>
      <c r="K3066" s="12">
        <v>40</v>
      </c>
      <c r="L3066" s="12">
        <v>1</v>
      </c>
      <c r="M3066" s="12">
        <v>2</v>
      </c>
      <c r="N3066" s="12">
        <v>33</v>
      </c>
      <c r="O3066" s="12">
        <v>3</v>
      </c>
      <c r="P3066" s="26">
        <v>30000</v>
      </c>
      <c r="Q3066" s="28">
        <v>101655433</v>
      </c>
      <c r="R3066"/>
      <c r="S3066"/>
    </row>
    <row r="3067" spans="1:19">
      <c r="A3067" s="31">
        <f t="shared" si="189"/>
        <v>40</v>
      </c>
      <c r="B3067" s="32" t="str">
        <f>VLOOKUP(K3067,'Tables to Convert'!$B$4:$C$19,2,FALSE)</f>
        <v>11th Grade</v>
      </c>
      <c r="C3067" s="33">
        <f t="shared" si="190"/>
        <v>15960</v>
      </c>
      <c r="D3067" s="32" t="str">
        <f>VLOOKUP(L3067,'Tables to Convert'!$E$3:$F$7,2,FALSE)</f>
        <v>White</v>
      </c>
      <c r="E3067" s="32" t="str">
        <f>VLOOKUP(M3067,'Tables to Convert'!$H$3:$I$5,2,FALSE)</f>
        <v>Female</v>
      </c>
      <c r="F3067" s="32" t="str">
        <f>VLOOKUP(N3067,'Tables to Convert'!$K$3:$L$8,2,FALSE)</f>
        <v>Illinois</v>
      </c>
      <c r="G3067" s="40">
        <f t="shared" si="191"/>
        <v>33</v>
      </c>
      <c r="H3067" s="34">
        <f t="shared" si="192"/>
        <v>4</v>
      </c>
      <c r="I3067" s="12">
        <v>40</v>
      </c>
      <c r="J3067" s="12">
        <v>33</v>
      </c>
      <c r="K3067" s="12">
        <v>37</v>
      </c>
      <c r="L3067" s="12">
        <v>1</v>
      </c>
      <c r="M3067" s="12">
        <v>2</v>
      </c>
      <c r="N3067" s="12">
        <v>33</v>
      </c>
      <c r="O3067" s="12">
        <v>4</v>
      </c>
      <c r="P3067" s="26">
        <v>15960</v>
      </c>
      <c r="Q3067" s="28">
        <v>671014555</v>
      </c>
      <c r="R3067"/>
      <c r="S3067"/>
    </row>
    <row r="3068" spans="1:19">
      <c r="A3068" s="31">
        <f t="shared" si="189"/>
        <v>0</v>
      </c>
      <c r="B3068" s="32" t="str">
        <f>VLOOKUP(K3068,'Tables to Convert'!$B$4:$C$19,2,FALSE)</f>
        <v>8th Grade or Less</v>
      </c>
      <c r="C3068" s="33">
        <f t="shared" si="190"/>
        <v>0</v>
      </c>
      <c r="D3068" s="32" t="str">
        <f>VLOOKUP(L3068,'Tables to Convert'!$E$3:$F$7,2,FALSE)</f>
        <v>White</v>
      </c>
      <c r="E3068" s="32" t="str">
        <f>VLOOKUP(M3068,'Tables to Convert'!$H$3:$I$5,2,FALSE)</f>
        <v>Male</v>
      </c>
      <c r="F3068" s="32" t="str">
        <f>VLOOKUP(N3068,'Tables to Convert'!$K$3:$L$8,2,FALSE)</f>
        <v>Illinois</v>
      </c>
      <c r="G3068" s="40">
        <f t="shared" si="191"/>
        <v>31</v>
      </c>
      <c r="H3068" s="34">
        <f t="shared" si="192"/>
        <v>5</v>
      </c>
      <c r="I3068" s="12">
        <v>0</v>
      </c>
      <c r="J3068" s="12">
        <v>31</v>
      </c>
      <c r="K3068" s="12">
        <v>34</v>
      </c>
      <c r="L3068" s="12">
        <v>1</v>
      </c>
      <c r="M3068" s="12">
        <v>1</v>
      </c>
      <c r="N3068" s="12">
        <v>33</v>
      </c>
      <c r="O3068" s="12">
        <v>5</v>
      </c>
      <c r="P3068" s="26">
        <v>0</v>
      </c>
      <c r="Q3068" s="28">
        <v>631376021</v>
      </c>
      <c r="R3068"/>
      <c r="S3068"/>
    </row>
    <row r="3069" spans="1:19">
      <c r="A3069" s="31">
        <f t="shared" si="189"/>
        <v>45</v>
      </c>
      <c r="B3069" s="32" t="str">
        <f>VLOOKUP(K3069,'Tables to Convert'!$B$4:$C$19,2,FALSE)</f>
        <v>High School Diploma</v>
      </c>
      <c r="C3069" s="33">
        <f t="shared" si="190"/>
        <v>29000</v>
      </c>
      <c r="D3069" s="32" t="str">
        <f>VLOOKUP(L3069,'Tables to Convert'!$E$3:$F$7,2,FALSE)</f>
        <v>White</v>
      </c>
      <c r="E3069" s="32" t="str">
        <f>VLOOKUP(M3069,'Tables to Convert'!$H$3:$I$5,2,FALSE)</f>
        <v>Male</v>
      </c>
      <c r="F3069" s="32" t="str">
        <f>VLOOKUP(N3069,'Tables to Convert'!$K$3:$L$8,2,FALSE)</f>
        <v>Illinois</v>
      </c>
      <c r="G3069" s="40">
        <f t="shared" si="191"/>
        <v>28</v>
      </c>
      <c r="H3069" s="34">
        <f t="shared" si="192"/>
        <v>2</v>
      </c>
      <c r="I3069" s="12">
        <v>45</v>
      </c>
      <c r="J3069" s="12">
        <v>28</v>
      </c>
      <c r="K3069" s="12">
        <v>39</v>
      </c>
      <c r="L3069" s="12">
        <v>1</v>
      </c>
      <c r="M3069" s="12">
        <v>1</v>
      </c>
      <c r="N3069" s="12">
        <v>33</v>
      </c>
      <c r="O3069" s="12">
        <v>2</v>
      </c>
      <c r="P3069" s="26">
        <v>29000</v>
      </c>
      <c r="Q3069" s="28">
        <v>276729666</v>
      </c>
      <c r="R3069"/>
      <c r="S3069"/>
    </row>
    <row r="3070" spans="1:19">
      <c r="A3070" s="31">
        <f t="shared" si="189"/>
        <v>40</v>
      </c>
      <c r="B3070" s="32" t="str">
        <f>VLOOKUP(K3070,'Tables to Convert'!$B$4:$C$19,2,FALSE)</f>
        <v>High School Diploma</v>
      </c>
      <c r="C3070" s="33">
        <f t="shared" si="190"/>
        <v>18000</v>
      </c>
      <c r="D3070" s="32" t="str">
        <f>VLOOKUP(L3070,'Tables to Convert'!$E$3:$F$7,2,FALSE)</f>
        <v>White</v>
      </c>
      <c r="E3070" s="32" t="str">
        <f>VLOOKUP(M3070,'Tables to Convert'!$H$3:$I$5,2,FALSE)</f>
        <v>Male</v>
      </c>
      <c r="F3070" s="32" t="str">
        <f>VLOOKUP(N3070,'Tables to Convert'!$K$3:$L$8,2,FALSE)</f>
        <v>Illinois</v>
      </c>
      <c r="G3070" s="40">
        <f t="shared" si="191"/>
        <v>29</v>
      </c>
      <c r="H3070" s="34">
        <f t="shared" si="192"/>
        <v>2</v>
      </c>
      <c r="I3070" s="12">
        <v>40</v>
      </c>
      <c r="J3070" s="12">
        <v>29</v>
      </c>
      <c r="K3070" s="12">
        <v>39</v>
      </c>
      <c r="L3070" s="12">
        <v>1</v>
      </c>
      <c r="M3070" s="12">
        <v>1</v>
      </c>
      <c r="N3070" s="12">
        <v>33</v>
      </c>
      <c r="O3070" s="12">
        <v>2</v>
      </c>
      <c r="P3070" s="26">
        <v>18000</v>
      </c>
      <c r="Q3070" s="28">
        <v>211042501</v>
      </c>
      <c r="R3070"/>
      <c r="S3070"/>
    </row>
    <row r="3071" spans="1:19">
      <c r="A3071" s="31">
        <f t="shared" si="189"/>
        <v>56</v>
      </c>
      <c r="B3071" s="32" t="str">
        <f>VLOOKUP(K3071,'Tables to Convert'!$B$4:$C$19,2,FALSE)</f>
        <v>Some College</v>
      </c>
      <c r="C3071" s="33">
        <f t="shared" si="190"/>
        <v>30000</v>
      </c>
      <c r="D3071" s="32" t="str">
        <f>VLOOKUP(L3071,'Tables to Convert'!$E$3:$F$7,2,FALSE)</f>
        <v>Black</v>
      </c>
      <c r="E3071" s="32" t="str">
        <f>VLOOKUP(M3071,'Tables to Convert'!$H$3:$I$5,2,FALSE)</f>
        <v>Male</v>
      </c>
      <c r="F3071" s="32" t="str">
        <f>VLOOKUP(N3071,'Tables to Convert'!$K$3:$L$8,2,FALSE)</f>
        <v>Illinois</v>
      </c>
      <c r="G3071" s="40">
        <f t="shared" si="191"/>
        <v>25</v>
      </c>
      <c r="H3071" s="34">
        <f t="shared" si="192"/>
        <v>2</v>
      </c>
      <c r="I3071" s="12">
        <v>56</v>
      </c>
      <c r="J3071" s="12">
        <v>25</v>
      </c>
      <c r="K3071" s="12">
        <v>40</v>
      </c>
      <c r="L3071" s="12">
        <v>2</v>
      </c>
      <c r="M3071" s="12">
        <v>1</v>
      </c>
      <c r="N3071" s="12">
        <v>33</v>
      </c>
      <c r="O3071" s="12">
        <v>2</v>
      </c>
      <c r="P3071" s="26">
        <v>30000</v>
      </c>
      <c r="Q3071" s="28">
        <v>444430430</v>
      </c>
      <c r="R3071"/>
      <c r="S3071"/>
    </row>
    <row r="3072" spans="1:19">
      <c r="A3072" s="31">
        <f t="shared" si="189"/>
        <v>35</v>
      </c>
      <c r="B3072" s="32" t="str">
        <f>VLOOKUP(K3072,'Tables to Convert'!$B$4:$C$19,2,FALSE)</f>
        <v>Some College</v>
      </c>
      <c r="C3072" s="33">
        <f t="shared" si="190"/>
        <v>15000</v>
      </c>
      <c r="D3072" s="32" t="str">
        <f>VLOOKUP(L3072,'Tables to Convert'!$E$3:$F$7,2,FALSE)</f>
        <v>Asian/PI</v>
      </c>
      <c r="E3072" s="32" t="str">
        <f>VLOOKUP(M3072,'Tables to Convert'!$H$3:$I$5,2,FALSE)</f>
        <v>Male</v>
      </c>
      <c r="F3072" s="32" t="str">
        <f>VLOOKUP(N3072,'Tables to Convert'!$K$3:$L$8,2,FALSE)</f>
        <v>Illinois</v>
      </c>
      <c r="G3072" s="40">
        <f t="shared" si="191"/>
        <v>27</v>
      </c>
      <c r="H3072" s="34">
        <f t="shared" si="192"/>
        <v>2</v>
      </c>
      <c r="I3072" s="12">
        <v>35</v>
      </c>
      <c r="J3072" s="12">
        <v>27</v>
      </c>
      <c r="K3072" s="12">
        <v>40</v>
      </c>
      <c r="L3072" s="12">
        <v>4</v>
      </c>
      <c r="M3072" s="12">
        <v>1</v>
      </c>
      <c r="N3072" s="12">
        <v>33</v>
      </c>
      <c r="O3072" s="12">
        <v>2</v>
      </c>
      <c r="P3072" s="26">
        <v>15000</v>
      </c>
      <c r="Q3072" s="28">
        <v>201053363</v>
      </c>
      <c r="R3072"/>
      <c r="S3072"/>
    </row>
    <row r="3073" spans="1:19">
      <c r="A3073" s="31">
        <f t="shared" si="189"/>
        <v>45</v>
      </c>
      <c r="B3073" s="32" t="str">
        <f>VLOOKUP(K3073,'Tables to Convert'!$B$4:$C$19,2,FALSE)</f>
        <v>High School Diploma</v>
      </c>
      <c r="C3073" s="33">
        <f t="shared" si="190"/>
        <v>14000</v>
      </c>
      <c r="D3073" s="32" t="str">
        <f>VLOOKUP(L3073,'Tables to Convert'!$E$3:$F$7,2,FALSE)</f>
        <v>Asian/PI</v>
      </c>
      <c r="E3073" s="32" t="str">
        <f>VLOOKUP(M3073,'Tables to Convert'!$H$3:$I$5,2,FALSE)</f>
        <v>Male</v>
      </c>
      <c r="F3073" s="32" t="str">
        <f>VLOOKUP(N3073,'Tables to Convert'!$K$3:$L$8,2,FALSE)</f>
        <v>Illinois</v>
      </c>
      <c r="G3073" s="40">
        <f t="shared" si="191"/>
        <v>50</v>
      </c>
      <c r="H3073" s="34">
        <f t="shared" si="192"/>
        <v>2</v>
      </c>
      <c r="I3073" s="12">
        <v>45</v>
      </c>
      <c r="J3073" s="12">
        <v>50</v>
      </c>
      <c r="K3073" s="12">
        <v>39</v>
      </c>
      <c r="L3073" s="12">
        <v>4</v>
      </c>
      <c r="M3073" s="12">
        <v>1</v>
      </c>
      <c r="N3073" s="12">
        <v>33</v>
      </c>
      <c r="O3073" s="12">
        <v>2</v>
      </c>
      <c r="P3073" s="26">
        <v>14000</v>
      </c>
      <c r="Q3073" s="28">
        <v>851515084</v>
      </c>
      <c r="R3073"/>
      <c r="S3073"/>
    </row>
    <row r="3074" spans="1:19">
      <c r="A3074" s="31">
        <f t="shared" si="189"/>
        <v>40</v>
      </c>
      <c r="B3074" s="32" t="str">
        <f>VLOOKUP(K3074,'Tables to Convert'!$B$4:$C$19,2,FALSE)</f>
        <v>High School Diploma</v>
      </c>
      <c r="C3074" s="33">
        <f t="shared" si="190"/>
        <v>15000</v>
      </c>
      <c r="D3074" s="32" t="str">
        <f>VLOOKUP(L3074,'Tables to Convert'!$E$3:$F$7,2,FALSE)</f>
        <v>Asian/PI</v>
      </c>
      <c r="E3074" s="32" t="str">
        <f>VLOOKUP(M3074,'Tables to Convert'!$H$3:$I$5,2,FALSE)</f>
        <v>Female</v>
      </c>
      <c r="F3074" s="32" t="str">
        <f>VLOOKUP(N3074,'Tables to Convert'!$K$3:$L$8,2,FALSE)</f>
        <v>Illinois</v>
      </c>
      <c r="G3074" s="40">
        <f t="shared" si="191"/>
        <v>49</v>
      </c>
      <c r="H3074" s="34">
        <f t="shared" si="192"/>
        <v>2</v>
      </c>
      <c r="I3074" s="12">
        <v>40</v>
      </c>
      <c r="J3074" s="12">
        <v>49</v>
      </c>
      <c r="K3074" s="12">
        <v>39</v>
      </c>
      <c r="L3074" s="12">
        <v>4</v>
      </c>
      <c r="M3074" s="12">
        <v>2</v>
      </c>
      <c r="N3074" s="12">
        <v>33</v>
      </c>
      <c r="O3074" s="12">
        <v>2</v>
      </c>
      <c r="P3074" s="26">
        <v>15000</v>
      </c>
      <c r="Q3074" s="28">
        <v>682504255</v>
      </c>
      <c r="R3074"/>
      <c r="S3074"/>
    </row>
    <row r="3075" spans="1:19">
      <c r="A3075" s="31">
        <f t="shared" si="189"/>
        <v>50</v>
      </c>
      <c r="B3075" s="32" t="str">
        <f>VLOOKUP(K3075,'Tables to Convert'!$B$4:$C$19,2,FALSE)</f>
        <v>Some College</v>
      </c>
      <c r="C3075" s="33">
        <f t="shared" si="190"/>
        <v>92000</v>
      </c>
      <c r="D3075" s="32" t="str">
        <f>VLOOKUP(L3075,'Tables to Convert'!$E$3:$F$7,2,FALSE)</f>
        <v>White</v>
      </c>
      <c r="E3075" s="32" t="str">
        <f>VLOOKUP(M3075,'Tables to Convert'!$H$3:$I$5,2,FALSE)</f>
        <v>Male</v>
      </c>
      <c r="F3075" s="32" t="str">
        <f>VLOOKUP(N3075,'Tables to Convert'!$K$3:$L$8,2,FALSE)</f>
        <v>Illinois</v>
      </c>
      <c r="G3075" s="40">
        <f t="shared" si="191"/>
        <v>32</v>
      </c>
      <c r="H3075" s="34">
        <f t="shared" si="192"/>
        <v>2</v>
      </c>
      <c r="I3075" s="12">
        <v>50</v>
      </c>
      <c r="J3075" s="12">
        <v>32</v>
      </c>
      <c r="K3075" s="12">
        <v>43</v>
      </c>
      <c r="L3075" s="12">
        <v>1</v>
      </c>
      <c r="M3075" s="12">
        <v>1</v>
      </c>
      <c r="N3075" s="12">
        <v>33</v>
      </c>
      <c r="O3075" s="12">
        <v>2</v>
      </c>
      <c r="P3075" s="26">
        <v>92000</v>
      </c>
      <c r="Q3075" s="28">
        <v>113743685</v>
      </c>
      <c r="R3075"/>
      <c r="S3075"/>
    </row>
    <row r="3076" spans="1:19">
      <c r="A3076" s="31">
        <f t="shared" si="189"/>
        <v>50</v>
      </c>
      <c r="B3076" s="32" t="str">
        <f>VLOOKUP(K3076,'Tables to Convert'!$B$4:$C$19,2,FALSE)</f>
        <v>Some College</v>
      </c>
      <c r="C3076" s="33">
        <f t="shared" si="190"/>
        <v>20000</v>
      </c>
      <c r="D3076" s="32" t="str">
        <f>VLOOKUP(L3076,'Tables to Convert'!$E$3:$F$7,2,FALSE)</f>
        <v>Asian/PI</v>
      </c>
      <c r="E3076" s="32" t="str">
        <f>VLOOKUP(M3076,'Tables to Convert'!$H$3:$I$5,2,FALSE)</f>
        <v>Male</v>
      </c>
      <c r="F3076" s="32" t="str">
        <f>VLOOKUP(N3076,'Tables to Convert'!$K$3:$L$8,2,FALSE)</f>
        <v>Illinois</v>
      </c>
      <c r="G3076" s="40">
        <f t="shared" si="191"/>
        <v>56</v>
      </c>
      <c r="H3076" s="34">
        <f t="shared" si="192"/>
        <v>2</v>
      </c>
      <c r="I3076" s="12">
        <v>50</v>
      </c>
      <c r="J3076" s="12">
        <v>56</v>
      </c>
      <c r="K3076" s="12">
        <v>43</v>
      </c>
      <c r="L3076" s="12">
        <v>4</v>
      </c>
      <c r="M3076" s="12">
        <v>1</v>
      </c>
      <c r="N3076" s="12">
        <v>33</v>
      </c>
      <c r="O3076" s="12">
        <v>2</v>
      </c>
      <c r="P3076" s="26">
        <v>20000</v>
      </c>
      <c r="Q3076" s="28">
        <v>104252646</v>
      </c>
      <c r="R3076"/>
      <c r="S3076"/>
    </row>
    <row r="3077" spans="1:19">
      <c r="A3077" s="31">
        <f t="shared" si="189"/>
        <v>40</v>
      </c>
      <c r="B3077" s="32" t="str">
        <f>VLOOKUP(K3077,'Tables to Convert'!$B$4:$C$19,2,FALSE)</f>
        <v>Some College</v>
      </c>
      <c r="C3077" s="33">
        <f t="shared" si="190"/>
        <v>60000</v>
      </c>
      <c r="D3077" s="32" t="str">
        <f>VLOOKUP(L3077,'Tables to Convert'!$E$3:$F$7,2,FALSE)</f>
        <v>Asian/PI</v>
      </c>
      <c r="E3077" s="32" t="str">
        <f>VLOOKUP(M3077,'Tables to Convert'!$H$3:$I$5,2,FALSE)</f>
        <v>Female</v>
      </c>
      <c r="F3077" s="32" t="str">
        <f>VLOOKUP(N3077,'Tables to Convert'!$K$3:$L$8,2,FALSE)</f>
        <v>Illinois</v>
      </c>
      <c r="G3077" s="40">
        <f t="shared" si="191"/>
        <v>55</v>
      </c>
      <c r="H3077" s="34">
        <f t="shared" si="192"/>
        <v>2</v>
      </c>
      <c r="I3077" s="12">
        <v>40</v>
      </c>
      <c r="J3077" s="12">
        <v>55</v>
      </c>
      <c r="K3077" s="12">
        <v>43</v>
      </c>
      <c r="L3077" s="12">
        <v>4</v>
      </c>
      <c r="M3077" s="12">
        <v>2</v>
      </c>
      <c r="N3077" s="12">
        <v>33</v>
      </c>
      <c r="O3077" s="12">
        <v>2</v>
      </c>
      <c r="P3077" s="26">
        <v>60000</v>
      </c>
      <c r="Q3077" s="28">
        <v>94939633</v>
      </c>
      <c r="R3077"/>
      <c r="S3077"/>
    </row>
    <row r="3078" spans="1:19">
      <c r="A3078" s="31">
        <f t="shared" ref="A3078:A3141" si="193">I3078</f>
        <v>0</v>
      </c>
      <c r="B3078" s="32" t="str">
        <f>VLOOKUP(K3078,'Tables to Convert'!$B$4:$C$19,2,FALSE)</f>
        <v>Graduate School</v>
      </c>
      <c r="C3078" s="33">
        <f t="shared" ref="C3078:C3141" si="194">P3078</f>
        <v>306731</v>
      </c>
      <c r="D3078" s="32" t="str">
        <f>VLOOKUP(L3078,'Tables to Convert'!$E$3:$F$7,2,FALSE)</f>
        <v>White</v>
      </c>
      <c r="E3078" s="32" t="str">
        <f>VLOOKUP(M3078,'Tables to Convert'!$H$3:$I$5,2,FALSE)</f>
        <v>Male</v>
      </c>
      <c r="F3078" s="32" t="str">
        <f>VLOOKUP(N3078,'Tables to Convert'!$K$3:$L$8,2,FALSE)</f>
        <v>Illinois</v>
      </c>
      <c r="G3078" s="40">
        <f t="shared" ref="G3078:G3141" si="195">J3078</f>
        <v>46</v>
      </c>
      <c r="H3078" s="34">
        <f t="shared" ref="H3078:H3141" si="196">O3078</f>
        <v>2</v>
      </c>
      <c r="I3078" s="12">
        <v>0</v>
      </c>
      <c r="J3078" s="12">
        <v>46</v>
      </c>
      <c r="K3078" s="12">
        <v>45</v>
      </c>
      <c r="L3078" s="12">
        <v>1</v>
      </c>
      <c r="M3078" s="12">
        <v>1</v>
      </c>
      <c r="N3078" s="12">
        <v>33</v>
      </c>
      <c r="O3078" s="12">
        <v>2</v>
      </c>
      <c r="P3078" s="26">
        <v>306731</v>
      </c>
      <c r="Q3078" s="28">
        <v>867259609</v>
      </c>
      <c r="R3078"/>
      <c r="S3078"/>
    </row>
    <row r="3079" spans="1:19">
      <c r="A3079" s="31">
        <f t="shared" si="193"/>
        <v>60</v>
      </c>
      <c r="B3079" s="32" t="str">
        <f>VLOOKUP(K3079,'Tables to Convert'!$B$4:$C$19,2,FALSE)</f>
        <v>Some College</v>
      </c>
      <c r="C3079" s="33">
        <f t="shared" si="194"/>
        <v>85000</v>
      </c>
      <c r="D3079" s="32" t="str">
        <f>VLOOKUP(L3079,'Tables to Convert'!$E$3:$F$7,2,FALSE)</f>
        <v>White</v>
      </c>
      <c r="E3079" s="32" t="str">
        <f>VLOOKUP(M3079,'Tables to Convert'!$H$3:$I$5,2,FALSE)</f>
        <v>Male</v>
      </c>
      <c r="F3079" s="32" t="str">
        <f>VLOOKUP(N3079,'Tables to Convert'!$K$3:$L$8,2,FALSE)</f>
        <v>Illinois</v>
      </c>
      <c r="G3079" s="40">
        <f t="shared" si="195"/>
        <v>40</v>
      </c>
      <c r="H3079" s="34">
        <f t="shared" si="196"/>
        <v>5</v>
      </c>
      <c r="I3079" s="12">
        <v>60</v>
      </c>
      <c r="J3079" s="12">
        <v>40</v>
      </c>
      <c r="K3079" s="12">
        <v>43</v>
      </c>
      <c r="L3079" s="12">
        <v>1</v>
      </c>
      <c r="M3079" s="12">
        <v>1</v>
      </c>
      <c r="N3079" s="12">
        <v>33</v>
      </c>
      <c r="O3079" s="12">
        <v>5</v>
      </c>
      <c r="P3079" s="26">
        <v>85000</v>
      </c>
      <c r="Q3079" s="28">
        <v>625651347</v>
      </c>
      <c r="R3079"/>
      <c r="S3079"/>
    </row>
    <row r="3080" spans="1:19">
      <c r="A3080" s="31">
        <f t="shared" si="193"/>
        <v>40</v>
      </c>
      <c r="B3080" s="32" t="str">
        <f>VLOOKUP(K3080,'Tables to Convert'!$B$4:$C$19,2,FALSE)</f>
        <v>Some College</v>
      </c>
      <c r="C3080" s="33">
        <f t="shared" si="194"/>
        <v>40000</v>
      </c>
      <c r="D3080" s="32" t="str">
        <f>VLOOKUP(L3080,'Tables to Convert'!$E$3:$F$7,2,FALSE)</f>
        <v>Asian/PI</v>
      </c>
      <c r="E3080" s="32" t="str">
        <f>VLOOKUP(M3080,'Tables to Convert'!$H$3:$I$5,2,FALSE)</f>
        <v>Female</v>
      </c>
      <c r="F3080" s="32" t="str">
        <f>VLOOKUP(N3080,'Tables to Convert'!$K$3:$L$8,2,FALSE)</f>
        <v>Illinois</v>
      </c>
      <c r="G3080" s="40">
        <f t="shared" si="195"/>
        <v>51</v>
      </c>
      <c r="H3080" s="34">
        <f t="shared" si="196"/>
        <v>1</v>
      </c>
      <c r="I3080" s="12">
        <v>40</v>
      </c>
      <c r="J3080" s="12">
        <v>51</v>
      </c>
      <c r="K3080" s="12">
        <v>40</v>
      </c>
      <c r="L3080" s="12">
        <v>4</v>
      </c>
      <c r="M3080" s="12">
        <v>2</v>
      </c>
      <c r="N3080" s="12">
        <v>33</v>
      </c>
      <c r="O3080" s="12">
        <v>1</v>
      </c>
      <c r="P3080" s="26">
        <v>40000</v>
      </c>
      <c r="Q3080" s="28">
        <v>319586973</v>
      </c>
      <c r="R3080"/>
      <c r="S3080"/>
    </row>
    <row r="3081" spans="1:19">
      <c r="A3081" s="31">
        <f t="shared" si="193"/>
        <v>48</v>
      </c>
      <c r="B3081" s="32" t="str">
        <f>VLOOKUP(K3081,'Tables to Convert'!$B$4:$C$19,2,FALSE)</f>
        <v>Some College</v>
      </c>
      <c r="C3081" s="33">
        <f t="shared" si="194"/>
        <v>390510</v>
      </c>
      <c r="D3081" s="32" t="str">
        <f>VLOOKUP(L3081,'Tables to Convert'!$E$3:$F$7,2,FALSE)</f>
        <v>White</v>
      </c>
      <c r="E3081" s="32" t="str">
        <f>VLOOKUP(M3081,'Tables to Convert'!$H$3:$I$5,2,FALSE)</f>
        <v>Female</v>
      </c>
      <c r="F3081" s="32" t="str">
        <f>VLOOKUP(N3081,'Tables to Convert'!$K$3:$L$8,2,FALSE)</f>
        <v>Illinois</v>
      </c>
      <c r="G3081" s="40">
        <f t="shared" si="195"/>
        <v>48</v>
      </c>
      <c r="H3081" s="34">
        <f t="shared" si="196"/>
        <v>1</v>
      </c>
      <c r="I3081" s="12">
        <v>48</v>
      </c>
      <c r="J3081" s="12">
        <v>48</v>
      </c>
      <c r="K3081" s="12">
        <v>40</v>
      </c>
      <c r="L3081" s="12">
        <v>1</v>
      </c>
      <c r="M3081" s="12">
        <v>2</v>
      </c>
      <c r="N3081" s="12">
        <v>33</v>
      </c>
      <c r="O3081" s="12">
        <v>1</v>
      </c>
      <c r="P3081" s="26">
        <v>390510</v>
      </c>
      <c r="Q3081" s="28">
        <v>374952004</v>
      </c>
      <c r="R3081"/>
      <c r="S3081"/>
    </row>
    <row r="3082" spans="1:19">
      <c r="A3082" s="31">
        <f t="shared" si="193"/>
        <v>40</v>
      </c>
      <c r="B3082" s="32" t="str">
        <f>VLOOKUP(K3082,'Tables to Convert'!$B$4:$C$19,2,FALSE)</f>
        <v>High School Diploma</v>
      </c>
      <c r="C3082" s="33">
        <f t="shared" si="194"/>
        <v>6000</v>
      </c>
      <c r="D3082" s="32" t="str">
        <f>VLOOKUP(L3082,'Tables to Convert'!$E$3:$F$7,2,FALSE)</f>
        <v>White</v>
      </c>
      <c r="E3082" s="32" t="str">
        <f>VLOOKUP(M3082,'Tables to Convert'!$H$3:$I$5,2,FALSE)</f>
        <v>Male</v>
      </c>
      <c r="F3082" s="32" t="str">
        <f>VLOOKUP(N3082,'Tables to Convert'!$K$3:$L$8,2,FALSE)</f>
        <v>Illinois</v>
      </c>
      <c r="G3082" s="40">
        <f t="shared" si="195"/>
        <v>24</v>
      </c>
      <c r="H3082" s="34">
        <f t="shared" si="196"/>
        <v>1</v>
      </c>
      <c r="I3082" s="12">
        <v>40</v>
      </c>
      <c r="J3082" s="12">
        <v>24</v>
      </c>
      <c r="K3082" s="12">
        <v>39</v>
      </c>
      <c r="L3082" s="12">
        <v>1</v>
      </c>
      <c r="M3082" s="12">
        <v>1</v>
      </c>
      <c r="N3082" s="12">
        <v>33</v>
      </c>
      <c r="O3082" s="12">
        <v>1</v>
      </c>
      <c r="P3082" s="26">
        <v>6000</v>
      </c>
      <c r="Q3082" s="28">
        <v>93078464</v>
      </c>
      <c r="R3082"/>
      <c r="S3082"/>
    </row>
    <row r="3083" spans="1:19">
      <c r="A3083" s="31">
        <f t="shared" si="193"/>
        <v>35</v>
      </c>
      <c r="B3083" s="32" t="str">
        <f>VLOOKUP(K3083,'Tables to Convert'!$B$4:$C$19,2,FALSE)</f>
        <v>Some College</v>
      </c>
      <c r="C3083" s="33">
        <f t="shared" si="194"/>
        <v>7000</v>
      </c>
      <c r="D3083" s="32" t="str">
        <f>VLOOKUP(L3083,'Tables to Convert'!$E$3:$F$7,2,FALSE)</f>
        <v>White</v>
      </c>
      <c r="E3083" s="32" t="str">
        <f>VLOOKUP(M3083,'Tables to Convert'!$H$3:$I$5,2,FALSE)</f>
        <v>Male</v>
      </c>
      <c r="F3083" s="32" t="str">
        <f>VLOOKUP(N3083,'Tables to Convert'!$K$3:$L$8,2,FALSE)</f>
        <v>Illinois</v>
      </c>
      <c r="G3083" s="40">
        <f t="shared" si="195"/>
        <v>20</v>
      </c>
      <c r="H3083" s="34">
        <f t="shared" si="196"/>
        <v>1</v>
      </c>
      <c r="I3083" s="12">
        <v>35</v>
      </c>
      <c r="J3083" s="12">
        <v>20</v>
      </c>
      <c r="K3083" s="12">
        <v>40</v>
      </c>
      <c r="L3083" s="12">
        <v>1</v>
      </c>
      <c r="M3083" s="12">
        <v>1</v>
      </c>
      <c r="N3083" s="12">
        <v>33</v>
      </c>
      <c r="O3083" s="12">
        <v>1</v>
      </c>
      <c r="P3083" s="26">
        <v>7000</v>
      </c>
      <c r="Q3083" s="28">
        <v>541492301</v>
      </c>
      <c r="R3083"/>
      <c r="S3083"/>
    </row>
    <row r="3084" spans="1:19">
      <c r="A3084" s="31">
        <f t="shared" si="193"/>
        <v>60</v>
      </c>
      <c r="B3084" s="32" t="str">
        <f>VLOOKUP(K3084,'Tables to Convert'!$B$4:$C$19,2,FALSE)</f>
        <v>Some College</v>
      </c>
      <c r="C3084" s="33">
        <f t="shared" si="194"/>
        <v>80000</v>
      </c>
      <c r="D3084" s="32" t="str">
        <f>VLOOKUP(L3084,'Tables to Convert'!$E$3:$F$7,2,FALSE)</f>
        <v>White</v>
      </c>
      <c r="E3084" s="32" t="str">
        <f>VLOOKUP(M3084,'Tables to Convert'!$H$3:$I$5,2,FALSE)</f>
        <v>Male</v>
      </c>
      <c r="F3084" s="32" t="str">
        <f>VLOOKUP(N3084,'Tables to Convert'!$K$3:$L$8,2,FALSE)</f>
        <v>Illinois</v>
      </c>
      <c r="G3084" s="40">
        <f t="shared" si="195"/>
        <v>42</v>
      </c>
      <c r="H3084" s="34">
        <f t="shared" si="196"/>
        <v>1</v>
      </c>
      <c r="I3084" s="12">
        <v>60</v>
      </c>
      <c r="J3084" s="12">
        <v>42</v>
      </c>
      <c r="K3084" s="12">
        <v>40</v>
      </c>
      <c r="L3084" s="12">
        <v>1</v>
      </c>
      <c r="M3084" s="12">
        <v>1</v>
      </c>
      <c r="N3084" s="12">
        <v>33</v>
      </c>
      <c r="O3084" s="12">
        <v>1</v>
      </c>
      <c r="P3084" s="26">
        <v>80000</v>
      </c>
      <c r="Q3084" s="28">
        <v>602251724</v>
      </c>
      <c r="R3084"/>
      <c r="S3084"/>
    </row>
    <row r="3085" spans="1:19">
      <c r="A3085" s="31">
        <f t="shared" si="193"/>
        <v>40</v>
      </c>
      <c r="B3085" s="32" t="str">
        <f>VLOOKUP(K3085,'Tables to Convert'!$B$4:$C$19,2,FALSE)</f>
        <v>Some College</v>
      </c>
      <c r="C3085" s="33">
        <f t="shared" si="194"/>
        <v>32000</v>
      </c>
      <c r="D3085" s="32" t="str">
        <f>VLOOKUP(L3085,'Tables to Convert'!$E$3:$F$7,2,FALSE)</f>
        <v>White</v>
      </c>
      <c r="E3085" s="32" t="str">
        <f>VLOOKUP(M3085,'Tables to Convert'!$H$3:$I$5,2,FALSE)</f>
        <v>Female</v>
      </c>
      <c r="F3085" s="32" t="str">
        <f>VLOOKUP(N3085,'Tables to Convert'!$K$3:$L$8,2,FALSE)</f>
        <v>Illinois</v>
      </c>
      <c r="G3085" s="40">
        <f t="shared" si="195"/>
        <v>35</v>
      </c>
      <c r="H3085" s="34">
        <f t="shared" si="196"/>
        <v>1</v>
      </c>
      <c r="I3085" s="12">
        <v>40</v>
      </c>
      <c r="J3085" s="12">
        <v>35</v>
      </c>
      <c r="K3085" s="12">
        <v>42</v>
      </c>
      <c r="L3085" s="12">
        <v>1</v>
      </c>
      <c r="M3085" s="12">
        <v>2</v>
      </c>
      <c r="N3085" s="12">
        <v>33</v>
      </c>
      <c r="O3085" s="12">
        <v>1</v>
      </c>
      <c r="P3085" s="26">
        <v>32000</v>
      </c>
      <c r="Q3085" s="28">
        <v>674964694</v>
      </c>
      <c r="R3085"/>
      <c r="S3085"/>
    </row>
    <row r="3086" spans="1:19">
      <c r="A3086" s="31">
        <f t="shared" si="193"/>
        <v>56</v>
      </c>
      <c r="B3086" s="32" t="str">
        <f>VLOOKUP(K3086,'Tables to Convert'!$B$4:$C$19,2,FALSE)</f>
        <v>High School Diploma</v>
      </c>
      <c r="C3086" s="33">
        <f t="shared" si="194"/>
        <v>29900</v>
      </c>
      <c r="D3086" s="32" t="str">
        <f>VLOOKUP(L3086,'Tables to Convert'!$E$3:$F$7,2,FALSE)</f>
        <v>Black</v>
      </c>
      <c r="E3086" s="32" t="str">
        <f>VLOOKUP(M3086,'Tables to Convert'!$H$3:$I$5,2,FALSE)</f>
        <v>Female</v>
      </c>
      <c r="F3086" s="32" t="str">
        <f>VLOOKUP(N3086,'Tables to Convert'!$K$3:$L$8,2,FALSE)</f>
        <v>Illinois</v>
      </c>
      <c r="G3086" s="40">
        <f t="shared" si="195"/>
        <v>40</v>
      </c>
      <c r="H3086" s="34">
        <f t="shared" si="196"/>
        <v>3</v>
      </c>
      <c r="I3086" s="12">
        <v>56</v>
      </c>
      <c r="J3086" s="12">
        <v>40</v>
      </c>
      <c r="K3086" s="12">
        <v>39</v>
      </c>
      <c r="L3086" s="12">
        <v>2</v>
      </c>
      <c r="M3086" s="12">
        <v>2</v>
      </c>
      <c r="N3086" s="12">
        <v>33</v>
      </c>
      <c r="O3086" s="12">
        <v>3</v>
      </c>
      <c r="P3086" s="26">
        <v>29900</v>
      </c>
      <c r="Q3086" s="28">
        <v>228161572</v>
      </c>
      <c r="R3086"/>
      <c r="S3086"/>
    </row>
    <row r="3087" spans="1:19">
      <c r="A3087" s="31">
        <f t="shared" si="193"/>
        <v>40</v>
      </c>
      <c r="B3087" s="32" t="str">
        <f>VLOOKUP(K3087,'Tables to Convert'!$B$4:$C$19,2,FALSE)</f>
        <v>High School Diploma</v>
      </c>
      <c r="C3087" s="33">
        <f t="shared" si="194"/>
        <v>30000</v>
      </c>
      <c r="D3087" s="32" t="str">
        <f>VLOOKUP(L3087,'Tables to Convert'!$E$3:$F$7,2,FALSE)</f>
        <v>White</v>
      </c>
      <c r="E3087" s="32" t="str">
        <f>VLOOKUP(M3087,'Tables to Convert'!$H$3:$I$5,2,FALSE)</f>
        <v>Male</v>
      </c>
      <c r="F3087" s="32" t="str">
        <f>VLOOKUP(N3087,'Tables to Convert'!$K$3:$L$8,2,FALSE)</f>
        <v>Illinois</v>
      </c>
      <c r="G3087" s="40">
        <f t="shared" si="195"/>
        <v>19</v>
      </c>
      <c r="H3087" s="34">
        <f t="shared" si="196"/>
        <v>1</v>
      </c>
      <c r="I3087" s="12">
        <v>40</v>
      </c>
      <c r="J3087" s="12">
        <v>19</v>
      </c>
      <c r="K3087" s="12">
        <v>39</v>
      </c>
      <c r="L3087" s="12">
        <v>1</v>
      </c>
      <c r="M3087" s="12">
        <v>1</v>
      </c>
      <c r="N3087" s="12">
        <v>33</v>
      </c>
      <c r="O3087" s="12">
        <v>1</v>
      </c>
      <c r="P3087" s="26">
        <v>30000</v>
      </c>
      <c r="Q3087" s="28">
        <v>379750438</v>
      </c>
      <c r="R3087"/>
      <c r="S3087"/>
    </row>
    <row r="3088" spans="1:19">
      <c r="A3088" s="31">
        <f t="shared" si="193"/>
        <v>40</v>
      </c>
      <c r="B3088" s="32" t="str">
        <f>VLOOKUP(K3088,'Tables to Convert'!$B$4:$C$19,2,FALSE)</f>
        <v>11th Grade</v>
      </c>
      <c r="C3088" s="33">
        <f t="shared" si="194"/>
        <v>25000</v>
      </c>
      <c r="D3088" s="32" t="str">
        <f>VLOOKUP(L3088,'Tables to Convert'!$E$3:$F$7,2,FALSE)</f>
        <v>Black</v>
      </c>
      <c r="E3088" s="32" t="str">
        <f>VLOOKUP(M3088,'Tables to Convert'!$H$3:$I$5,2,FALSE)</f>
        <v>Male</v>
      </c>
      <c r="F3088" s="32" t="str">
        <f>VLOOKUP(N3088,'Tables to Convert'!$K$3:$L$8,2,FALSE)</f>
        <v>Illinois</v>
      </c>
      <c r="G3088" s="40">
        <f t="shared" si="195"/>
        <v>49</v>
      </c>
      <c r="H3088" s="34">
        <f t="shared" si="196"/>
        <v>1</v>
      </c>
      <c r="I3088" s="12">
        <v>40</v>
      </c>
      <c r="J3088" s="12">
        <v>49</v>
      </c>
      <c r="K3088" s="12">
        <v>37</v>
      </c>
      <c r="L3088" s="12">
        <v>2</v>
      </c>
      <c r="M3088" s="12">
        <v>1</v>
      </c>
      <c r="N3088" s="12">
        <v>33</v>
      </c>
      <c r="O3088" s="12">
        <v>1</v>
      </c>
      <c r="P3088" s="26">
        <v>25000</v>
      </c>
      <c r="Q3088" s="28">
        <v>356333782</v>
      </c>
      <c r="R3088"/>
      <c r="S3088"/>
    </row>
    <row r="3089" spans="1:19">
      <c r="A3089" s="31">
        <f t="shared" si="193"/>
        <v>40</v>
      </c>
      <c r="B3089" s="32" t="str">
        <f>VLOOKUP(K3089,'Tables to Convert'!$B$4:$C$19,2,FALSE)</f>
        <v>Some College</v>
      </c>
      <c r="C3089" s="33">
        <f t="shared" si="194"/>
        <v>27000</v>
      </c>
      <c r="D3089" s="32" t="str">
        <f>VLOOKUP(L3089,'Tables to Convert'!$E$3:$F$7,2,FALSE)</f>
        <v>Black</v>
      </c>
      <c r="E3089" s="32" t="str">
        <f>VLOOKUP(M3089,'Tables to Convert'!$H$3:$I$5,2,FALSE)</f>
        <v>Female</v>
      </c>
      <c r="F3089" s="32" t="str">
        <f>VLOOKUP(N3089,'Tables to Convert'!$K$3:$L$8,2,FALSE)</f>
        <v>Illinois</v>
      </c>
      <c r="G3089" s="40">
        <f t="shared" si="195"/>
        <v>48</v>
      </c>
      <c r="H3089" s="34">
        <f t="shared" si="196"/>
        <v>1</v>
      </c>
      <c r="I3089" s="12">
        <v>40</v>
      </c>
      <c r="J3089" s="12">
        <v>48</v>
      </c>
      <c r="K3089" s="12">
        <v>40</v>
      </c>
      <c r="L3089" s="12">
        <v>2</v>
      </c>
      <c r="M3089" s="12">
        <v>2</v>
      </c>
      <c r="N3089" s="12">
        <v>33</v>
      </c>
      <c r="O3089" s="12">
        <v>1</v>
      </c>
      <c r="P3089" s="26">
        <v>27000</v>
      </c>
      <c r="Q3089" s="28">
        <v>793280249</v>
      </c>
      <c r="R3089"/>
      <c r="S3089"/>
    </row>
    <row r="3090" spans="1:19">
      <c r="A3090" s="31">
        <f t="shared" si="193"/>
        <v>40</v>
      </c>
      <c r="B3090" s="32" t="str">
        <f>VLOOKUP(K3090,'Tables to Convert'!$B$4:$C$19,2,FALSE)</f>
        <v>Some College</v>
      </c>
      <c r="C3090" s="33">
        <f t="shared" si="194"/>
        <v>29000</v>
      </c>
      <c r="D3090" s="32" t="str">
        <f>VLOOKUP(L3090,'Tables to Convert'!$E$3:$F$7,2,FALSE)</f>
        <v>Black</v>
      </c>
      <c r="E3090" s="32" t="str">
        <f>VLOOKUP(M3090,'Tables to Convert'!$H$3:$I$5,2,FALSE)</f>
        <v>Female</v>
      </c>
      <c r="F3090" s="32" t="str">
        <f>VLOOKUP(N3090,'Tables to Convert'!$K$3:$L$8,2,FALSE)</f>
        <v>Illinois</v>
      </c>
      <c r="G3090" s="40">
        <f t="shared" si="195"/>
        <v>29</v>
      </c>
      <c r="H3090" s="34">
        <f t="shared" si="196"/>
        <v>1</v>
      </c>
      <c r="I3090" s="12">
        <v>40</v>
      </c>
      <c r="J3090" s="12">
        <v>29</v>
      </c>
      <c r="K3090" s="12">
        <v>40</v>
      </c>
      <c r="L3090" s="12">
        <v>2</v>
      </c>
      <c r="M3090" s="12">
        <v>2</v>
      </c>
      <c r="N3090" s="12">
        <v>33</v>
      </c>
      <c r="O3090" s="12">
        <v>1</v>
      </c>
      <c r="P3090" s="26">
        <v>29000</v>
      </c>
      <c r="Q3090" s="28">
        <v>451391031</v>
      </c>
      <c r="R3090"/>
      <c r="S3090"/>
    </row>
    <row r="3091" spans="1:19">
      <c r="A3091" s="31">
        <f t="shared" si="193"/>
        <v>60</v>
      </c>
      <c r="B3091" s="32" t="str">
        <f>VLOOKUP(K3091,'Tables to Convert'!$B$4:$C$19,2,FALSE)</f>
        <v>Some College</v>
      </c>
      <c r="C3091" s="33">
        <f t="shared" si="194"/>
        <v>24500</v>
      </c>
      <c r="D3091" s="32" t="str">
        <f>VLOOKUP(L3091,'Tables to Convert'!$E$3:$F$7,2,FALSE)</f>
        <v>Black</v>
      </c>
      <c r="E3091" s="32" t="str">
        <f>VLOOKUP(M3091,'Tables to Convert'!$H$3:$I$5,2,FALSE)</f>
        <v>Male</v>
      </c>
      <c r="F3091" s="32" t="str">
        <f>VLOOKUP(N3091,'Tables to Convert'!$K$3:$L$8,2,FALSE)</f>
        <v>Illinois</v>
      </c>
      <c r="G3091" s="40">
        <f t="shared" si="195"/>
        <v>33</v>
      </c>
      <c r="H3091" s="34">
        <f t="shared" si="196"/>
        <v>1</v>
      </c>
      <c r="I3091" s="12">
        <v>60</v>
      </c>
      <c r="J3091" s="12">
        <v>33</v>
      </c>
      <c r="K3091" s="12">
        <v>41</v>
      </c>
      <c r="L3091" s="12">
        <v>2</v>
      </c>
      <c r="M3091" s="12">
        <v>1</v>
      </c>
      <c r="N3091" s="12">
        <v>33</v>
      </c>
      <c r="O3091" s="12">
        <v>1</v>
      </c>
      <c r="P3091" s="26">
        <v>24500</v>
      </c>
      <c r="Q3091" s="28">
        <v>497261968</v>
      </c>
      <c r="R3091"/>
      <c r="S3091"/>
    </row>
    <row r="3092" spans="1:19">
      <c r="A3092" s="31">
        <f t="shared" si="193"/>
        <v>40</v>
      </c>
      <c r="B3092" s="32" t="str">
        <f>VLOOKUP(K3092,'Tables to Convert'!$B$4:$C$19,2,FALSE)</f>
        <v>High School Diploma</v>
      </c>
      <c r="C3092" s="33">
        <f t="shared" si="194"/>
        <v>56800</v>
      </c>
      <c r="D3092" s="32" t="str">
        <f>VLOOKUP(L3092,'Tables to Convert'!$E$3:$F$7,2,FALSE)</f>
        <v>White</v>
      </c>
      <c r="E3092" s="32" t="str">
        <f>VLOOKUP(M3092,'Tables to Convert'!$H$3:$I$5,2,FALSE)</f>
        <v>Male</v>
      </c>
      <c r="F3092" s="32" t="str">
        <f>VLOOKUP(N3092,'Tables to Convert'!$K$3:$L$8,2,FALSE)</f>
        <v>Illinois</v>
      </c>
      <c r="G3092" s="40">
        <f t="shared" si="195"/>
        <v>49</v>
      </c>
      <c r="H3092" s="34">
        <f t="shared" si="196"/>
        <v>2</v>
      </c>
      <c r="I3092" s="12">
        <v>40</v>
      </c>
      <c r="J3092" s="12">
        <v>49</v>
      </c>
      <c r="K3092" s="12">
        <v>39</v>
      </c>
      <c r="L3092" s="12">
        <v>1</v>
      </c>
      <c r="M3092" s="12">
        <v>1</v>
      </c>
      <c r="N3092" s="12">
        <v>33</v>
      </c>
      <c r="O3092" s="12">
        <v>2</v>
      </c>
      <c r="P3092" s="26">
        <v>56800</v>
      </c>
      <c r="Q3092" s="28">
        <v>432748652</v>
      </c>
      <c r="R3092"/>
      <c r="S3092"/>
    </row>
    <row r="3093" spans="1:19">
      <c r="A3093" s="31">
        <f t="shared" si="193"/>
        <v>40</v>
      </c>
      <c r="B3093" s="32" t="str">
        <f>VLOOKUP(K3093,'Tables to Convert'!$B$4:$C$19,2,FALSE)</f>
        <v>High School Diploma</v>
      </c>
      <c r="C3093" s="33">
        <f t="shared" si="194"/>
        <v>62000</v>
      </c>
      <c r="D3093" s="32" t="str">
        <f>VLOOKUP(L3093,'Tables to Convert'!$E$3:$F$7,2,FALSE)</f>
        <v>White</v>
      </c>
      <c r="E3093" s="32" t="str">
        <f>VLOOKUP(M3093,'Tables to Convert'!$H$3:$I$5,2,FALSE)</f>
        <v>Male</v>
      </c>
      <c r="F3093" s="32" t="str">
        <f>VLOOKUP(N3093,'Tables to Convert'!$K$3:$L$8,2,FALSE)</f>
        <v>Illinois</v>
      </c>
      <c r="G3093" s="40">
        <f t="shared" si="195"/>
        <v>30</v>
      </c>
      <c r="H3093" s="34">
        <f t="shared" si="196"/>
        <v>2</v>
      </c>
      <c r="I3093" s="12">
        <v>40</v>
      </c>
      <c r="J3093" s="12">
        <v>30</v>
      </c>
      <c r="K3093" s="12">
        <v>39</v>
      </c>
      <c r="L3093" s="12">
        <v>1</v>
      </c>
      <c r="M3093" s="12">
        <v>1</v>
      </c>
      <c r="N3093" s="12">
        <v>33</v>
      </c>
      <c r="O3093" s="12">
        <v>2</v>
      </c>
      <c r="P3093" s="26">
        <v>62000</v>
      </c>
      <c r="Q3093" s="28">
        <v>626687973</v>
      </c>
      <c r="R3093"/>
      <c r="S3093"/>
    </row>
    <row r="3094" spans="1:19">
      <c r="A3094" s="31">
        <f t="shared" si="193"/>
        <v>48</v>
      </c>
      <c r="B3094" s="32" t="str">
        <f>VLOOKUP(K3094,'Tables to Convert'!$B$4:$C$19,2,FALSE)</f>
        <v>Some College</v>
      </c>
      <c r="C3094" s="33">
        <f t="shared" si="194"/>
        <v>4000</v>
      </c>
      <c r="D3094" s="32" t="str">
        <f>VLOOKUP(L3094,'Tables to Convert'!$E$3:$F$7,2,FALSE)</f>
        <v>White</v>
      </c>
      <c r="E3094" s="32" t="str">
        <f>VLOOKUP(M3094,'Tables to Convert'!$H$3:$I$5,2,FALSE)</f>
        <v>Male</v>
      </c>
      <c r="F3094" s="32" t="str">
        <f>VLOOKUP(N3094,'Tables to Convert'!$K$3:$L$8,2,FALSE)</f>
        <v>Illinois</v>
      </c>
      <c r="G3094" s="40">
        <f t="shared" si="195"/>
        <v>19</v>
      </c>
      <c r="H3094" s="34">
        <f t="shared" si="196"/>
        <v>1</v>
      </c>
      <c r="I3094" s="12">
        <v>48</v>
      </c>
      <c r="J3094" s="12">
        <v>19</v>
      </c>
      <c r="K3094" s="12">
        <v>43</v>
      </c>
      <c r="L3094" s="12">
        <v>1</v>
      </c>
      <c r="M3094" s="12">
        <v>1</v>
      </c>
      <c r="N3094" s="12">
        <v>33</v>
      </c>
      <c r="O3094" s="12">
        <v>1</v>
      </c>
      <c r="P3094" s="26">
        <v>4000</v>
      </c>
      <c r="Q3094" s="28">
        <v>730571395</v>
      </c>
      <c r="R3094"/>
      <c r="S3094"/>
    </row>
    <row r="3095" spans="1:19">
      <c r="A3095" s="31">
        <f t="shared" si="193"/>
        <v>80</v>
      </c>
      <c r="B3095" s="32" t="str">
        <f>VLOOKUP(K3095,'Tables to Convert'!$B$4:$C$19,2,FALSE)</f>
        <v>Graduate School</v>
      </c>
      <c r="C3095" s="33">
        <f t="shared" si="194"/>
        <v>20000</v>
      </c>
      <c r="D3095" s="32" t="str">
        <f>VLOOKUP(L3095,'Tables to Convert'!$E$3:$F$7,2,FALSE)</f>
        <v>White</v>
      </c>
      <c r="E3095" s="32" t="str">
        <f>VLOOKUP(M3095,'Tables to Convert'!$H$3:$I$5,2,FALSE)</f>
        <v>Female</v>
      </c>
      <c r="F3095" s="32" t="str">
        <f>VLOOKUP(N3095,'Tables to Convert'!$K$3:$L$8,2,FALSE)</f>
        <v>Illinois</v>
      </c>
      <c r="G3095" s="40">
        <f t="shared" si="195"/>
        <v>33</v>
      </c>
      <c r="H3095" s="34">
        <f t="shared" si="196"/>
        <v>3</v>
      </c>
      <c r="I3095" s="12">
        <v>80</v>
      </c>
      <c r="J3095" s="12">
        <v>33</v>
      </c>
      <c r="K3095" s="12">
        <v>45</v>
      </c>
      <c r="L3095" s="12">
        <v>1</v>
      </c>
      <c r="M3095" s="12">
        <v>2</v>
      </c>
      <c r="N3095" s="12">
        <v>33</v>
      </c>
      <c r="O3095" s="12">
        <v>3</v>
      </c>
      <c r="P3095" s="26">
        <v>20000</v>
      </c>
      <c r="Q3095" s="28">
        <v>660788149</v>
      </c>
      <c r="R3095"/>
      <c r="S3095"/>
    </row>
    <row r="3096" spans="1:19">
      <c r="A3096" s="31">
        <f t="shared" si="193"/>
        <v>43</v>
      </c>
      <c r="B3096" s="32" t="str">
        <f>VLOOKUP(K3096,'Tables to Convert'!$B$4:$C$19,2,FALSE)</f>
        <v>Some College</v>
      </c>
      <c r="C3096" s="33">
        <f t="shared" si="194"/>
        <v>64500</v>
      </c>
      <c r="D3096" s="32" t="str">
        <f>VLOOKUP(L3096,'Tables to Convert'!$E$3:$F$7,2,FALSE)</f>
        <v>White</v>
      </c>
      <c r="E3096" s="32" t="str">
        <f>VLOOKUP(M3096,'Tables to Convert'!$H$3:$I$5,2,FALSE)</f>
        <v>Male</v>
      </c>
      <c r="F3096" s="32" t="str">
        <f>VLOOKUP(N3096,'Tables to Convert'!$K$3:$L$8,2,FALSE)</f>
        <v>Illinois</v>
      </c>
      <c r="G3096" s="40">
        <f t="shared" si="195"/>
        <v>39</v>
      </c>
      <c r="H3096" s="34">
        <f t="shared" si="196"/>
        <v>1</v>
      </c>
      <c r="I3096" s="12">
        <v>43</v>
      </c>
      <c r="J3096" s="12">
        <v>39</v>
      </c>
      <c r="K3096" s="12">
        <v>43</v>
      </c>
      <c r="L3096" s="12">
        <v>1</v>
      </c>
      <c r="M3096" s="12">
        <v>1</v>
      </c>
      <c r="N3096" s="12">
        <v>33</v>
      </c>
      <c r="O3096" s="12">
        <v>1</v>
      </c>
      <c r="P3096" s="26">
        <v>64500</v>
      </c>
      <c r="Q3096" s="28">
        <v>810090040</v>
      </c>
      <c r="R3096"/>
      <c r="S3096"/>
    </row>
    <row r="3097" spans="1:19">
      <c r="A3097" s="31">
        <f t="shared" si="193"/>
        <v>40</v>
      </c>
      <c r="B3097" s="32" t="str">
        <f>VLOOKUP(K3097,'Tables to Convert'!$B$4:$C$19,2,FALSE)</f>
        <v>Some College</v>
      </c>
      <c r="C3097" s="33">
        <f t="shared" si="194"/>
        <v>30000</v>
      </c>
      <c r="D3097" s="32" t="str">
        <f>VLOOKUP(L3097,'Tables to Convert'!$E$3:$F$7,2,FALSE)</f>
        <v>White</v>
      </c>
      <c r="E3097" s="32" t="str">
        <f>VLOOKUP(M3097,'Tables to Convert'!$H$3:$I$5,2,FALSE)</f>
        <v>Female</v>
      </c>
      <c r="F3097" s="32" t="str">
        <f>VLOOKUP(N3097,'Tables to Convert'!$K$3:$L$8,2,FALSE)</f>
        <v>Illinois</v>
      </c>
      <c r="G3097" s="40">
        <f t="shared" si="195"/>
        <v>39</v>
      </c>
      <c r="H3097" s="34">
        <f t="shared" si="196"/>
        <v>1</v>
      </c>
      <c r="I3097" s="12">
        <v>40</v>
      </c>
      <c r="J3097" s="12">
        <v>39</v>
      </c>
      <c r="K3097" s="12">
        <v>40</v>
      </c>
      <c r="L3097" s="12">
        <v>1</v>
      </c>
      <c r="M3097" s="12">
        <v>2</v>
      </c>
      <c r="N3097" s="12">
        <v>33</v>
      </c>
      <c r="O3097" s="12">
        <v>1</v>
      </c>
      <c r="P3097" s="26">
        <v>30000</v>
      </c>
      <c r="Q3097" s="28">
        <v>172955142</v>
      </c>
      <c r="R3097"/>
      <c r="S3097"/>
    </row>
    <row r="3098" spans="1:19">
      <c r="A3098" s="31">
        <f t="shared" si="193"/>
        <v>40</v>
      </c>
      <c r="B3098" s="32" t="str">
        <f>VLOOKUP(K3098,'Tables to Convert'!$B$4:$C$19,2,FALSE)</f>
        <v>Some College</v>
      </c>
      <c r="C3098" s="33">
        <f t="shared" si="194"/>
        <v>19760</v>
      </c>
      <c r="D3098" s="32" t="str">
        <f>VLOOKUP(L3098,'Tables to Convert'!$E$3:$F$7,2,FALSE)</f>
        <v>Black</v>
      </c>
      <c r="E3098" s="32" t="str">
        <f>VLOOKUP(M3098,'Tables to Convert'!$H$3:$I$5,2,FALSE)</f>
        <v>Male</v>
      </c>
      <c r="F3098" s="32" t="str">
        <f>VLOOKUP(N3098,'Tables to Convert'!$K$3:$L$8,2,FALSE)</f>
        <v>Illinois</v>
      </c>
      <c r="G3098" s="40">
        <f t="shared" si="195"/>
        <v>43</v>
      </c>
      <c r="H3098" s="34">
        <f t="shared" si="196"/>
        <v>4</v>
      </c>
      <c r="I3098" s="12">
        <v>40</v>
      </c>
      <c r="J3098" s="12">
        <v>43</v>
      </c>
      <c r="K3098" s="12">
        <v>40</v>
      </c>
      <c r="L3098" s="12">
        <v>2</v>
      </c>
      <c r="M3098" s="12">
        <v>1</v>
      </c>
      <c r="N3098" s="12">
        <v>33</v>
      </c>
      <c r="O3098" s="12">
        <v>4</v>
      </c>
      <c r="P3098" s="26">
        <v>19760</v>
      </c>
      <c r="Q3098" s="28">
        <v>646345971</v>
      </c>
      <c r="R3098"/>
      <c r="S3098"/>
    </row>
    <row r="3099" spans="1:19">
      <c r="A3099" s="31">
        <f t="shared" si="193"/>
        <v>40</v>
      </c>
      <c r="B3099" s="32" t="str">
        <f>VLOOKUP(K3099,'Tables to Convert'!$B$4:$C$19,2,FALSE)</f>
        <v>High School Diploma</v>
      </c>
      <c r="C3099" s="33">
        <f t="shared" si="194"/>
        <v>13520</v>
      </c>
      <c r="D3099" s="32" t="str">
        <f>VLOOKUP(L3099,'Tables to Convert'!$E$3:$F$7,2,FALSE)</f>
        <v>Black</v>
      </c>
      <c r="E3099" s="32" t="str">
        <f>VLOOKUP(M3099,'Tables to Convert'!$H$3:$I$5,2,FALSE)</f>
        <v>Male</v>
      </c>
      <c r="F3099" s="32" t="str">
        <f>VLOOKUP(N3099,'Tables to Convert'!$K$3:$L$8,2,FALSE)</f>
        <v>Illinois</v>
      </c>
      <c r="G3099" s="40">
        <f t="shared" si="195"/>
        <v>41</v>
      </c>
      <c r="H3099" s="34">
        <f t="shared" si="196"/>
        <v>4</v>
      </c>
      <c r="I3099" s="12">
        <v>40</v>
      </c>
      <c r="J3099" s="12">
        <v>41</v>
      </c>
      <c r="K3099" s="12">
        <v>39</v>
      </c>
      <c r="L3099" s="12">
        <v>2</v>
      </c>
      <c r="M3099" s="12">
        <v>1</v>
      </c>
      <c r="N3099" s="12">
        <v>33</v>
      </c>
      <c r="O3099" s="12">
        <v>4</v>
      </c>
      <c r="P3099" s="26">
        <v>13520</v>
      </c>
      <c r="Q3099" s="28">
        <v>435157363</v>
      </c>
      <c r="R3099"/>
      <c r="S3099"/>
    </row>
    <row r="3100" spans="1:19">
      <c r="A3100" s="31">
        <f t="shared" si="193"/>
        <v>45</v>
      </c>
      <c r="B3100" s="32" t="str">
        <f>VLOOKUP(K3100,'Tables to Convert'!$B$4:$C$19,2,FALSE)</f>
        <v>Some College</v>
      </c>
      <c r="C3100" s="33">
        <f t="shared" si="194"/>
        <v>85828</v>
      </c>
      <c r="D3100" s="32" t="str">
        <f>VLOOKUP(L3100,'Tables to Convert'!$E$3:$F$7,2,FALSE)</f>
        <v>Black</v>
      </c>
      <c r="E3100" s="32" t="str">
        <f>VLOOKUP(M3100,'Tables to Convert'!$H$3:$I$5,2,FALSE)</f>
        <v>Female</v>
      </c>
      <c r="F3100" s="32" t="str">
        <f>VLOOKUP(N3100,'Tables to Convert'!$K$3:$L$8,2,FALSE)</f>
        <v>Illinois</v>
      </c>
      <c r="G3100" s="40">
        <f t="shared" si="195"/>
        <v>41</v>
      </c>
      <c r="H3100" s="34">
        <f t="shared" si="196"/>
        <v>4</v>
      </c>
      <c r="I3100" s="12">
        <v>45</v>
      </c>
      <c r="J3100" s="12">
        <v>41</v>
      </c>
      <c r="K3100" s="12">
        <v>43</v>
      </c>
      <c r="L3100" s="12">
        <v>2</v>
      </c>
      <c r="M3100" s="12">
        <v>2</v>
      </c>
      <c r="N3100" s="12">
        <v>33</v>
      </c>
      <c r="O3100" s="12">
        <v>4</v>
      </c>
      <c r="P3100" s="26">
        <v>85828</v>
      </c>
      <c r="Q3100" s="28">
        <v>305758991</v>
      </c>
      <c r="R3100"/>
      <c r="S3100"/>
    </row>
    <row r="3101" spans="1:19">
      <c r="A3101" s="31">
        <f t="shared" si="193"/>
        <v>40</v>
      </c>
      <c r="B3101" s="32" t="str">
        <f>VLOOKUP(K3101,'Tables to Convert'!$B$4:$C$19,2,FALSE)</f>
        <v>Some College</v>
      </c>
      <c r="C3101" s="33">
        <f t="shared" si="194"/>
        <v>20000</v>
      </c>
      <c r="D3101" s="32" t="str">
        <f>VLOOKUP(L3101,'Tables to Convert'!$E$3:$F$7,2,FALSE)</f>
        <v>White</v>
      </c>
      <c r="E3101" s="32" t="str">
        <f>VLOOKUP(M3101,'Tables to Convert'!$H$3:$I$5,2,FALSE)</f>
        <v>Female</v>
      </c>
      <c r="F3101" s="32" t="str">
        <f>VLOOKUP(N3101,'Tables to Convert'!$K$3:$L$8,2,FALSE)</f>
        <v>Illinois</v>
      </c>
      <c r="G3101" s="40">
        <f t="shared" si="195"/>
        <v>28</v>
      </c>
      <c r="H3101" s="34">
        <f t="shared" si="196"/>
        <v>2</v>
      </c>
      <c r="I3101" s="12">
        <v>40</v>
      </c>
      <c r="J3101" s="12">
        <v>28</v>
      </c>
      <c r="K3101" s="12">
        <v>43</v>
      </c>
      <c r="L3101" s="12">
        <v>1</v>
      </c>
      <c r="M3101" s="12">
        <v>2</v>
      </c>
      <c r="N3101" s="12">
        <v>33</v>
      </c>
      <c r="O3101" s="12">
        <v>2</v>
      </c>
      <c r="P3101" s="26">
        <v>20000</v>
      </c>
      <c r="Q3101" s="28">
        <v>357737283</v>
      </c>
      <c r="R3101"/>
      <c r="S3101"/>
    </row>
    <row r="3102" spans="1:19">
      <c r="A3102" s="31">
        <f t="shared" si="193"/>
        <v>40</v>
      </c>
      <c r="B3102" s="32" t="str">
        <f>VLOOKUP(K3102,'Tables to Convert'!$B$4:$C$19,2,FALSE)</f>
        <v>Bachelors</v>
      </c>
      <c r="C3102" s="33">
        <f t="shared" si="194"/>
        <v>30000</v>
      </c>
      <c r="D3102" s="32" t="str">
        <f>VLOOKUP(L3102,'Tables to Convert'!$E$3:$F$7,2,FALSE)</f>
        <v>White</v>
      </c>
      <c r="E3102" s="32" t="str">
        <f>VLOOKUP(M3102,'Tables to Convert'!$H$3:$I$5,2,FALSE)</f>
        <v>Male</v>
      </c>
      <c r="F3102" s="32" t="str">
        <f>VLOOKUP(N3102,'Tables to Convert'!$K$3:$L$8,2,FALSE)</f>
        <v>Illinois</v>
      </c>
      <c r="G3102" s="40">
        <f t="shared" si="195"/>
        <v>34</v>
      </c>
      <c r="H3102" s="34">
        <f t="shared" si="196"/>
        <v>2</v>
      </c>
      <c r="I3102" s="12">
        <v>40</v>
      </c>
      <c r="J3102" s="12">
        <v>34</v>
      </c>
      <c r="K3102" s="12">
        <v>44</v>
      </c>
      <c r="L3102" s="12">
        <v>1</v>
      </c>
      <c r="M3102" s="12">
        <v>1</v>
      </c>
      <c r="N3102" s="12">
        <v>33</v>
      </c>
      <c r="O3102" s="12">
        <v>2</v>
      </c>
      <c r="P3102" s="26">
        <v>30000</v>
      </c>
      <c r="Q3102" s="28">
        <v>595294045</v>
      </c>
      <c r="R3102"/>
      <c r="S3102"/>
    </row>
    <row r="3103" spans="1:19">
      <c r="A3103" s="31">
        <f t="shared" si="193"/>
        <v>0</v>
      </c>
      <c r="B3103" s="32" t="str">
        <f>VLOOKUP(K3103,'Tables to Convert'!$B$4:$C$19,2,FALSE)</f>
        <v>High School Diploma</v>
      </c>
      <c r="C3103" s="33">
        <f t="shared" si="194"/>
        <v>62400</v>
      </c>
      <c r="D3103" s="32" t="str">
        <f>VLOOKUP(L3103,'Tables to Convert'!$E$3:$F$7,2,FALSE)</f>
        <v>White</v>
      </c>
      <c r="E3103" s="32" t="str">
        <f>VLOOKUP(M3103,'Tables to Convert'!$H$3:$I$5,2,FALSE)</f>
        <v>Male</v>
      </c>
      <c r="F3103" s="32" t="str">
        <f>VLOOKUP(N3103,'Tables to Convert'!$K$3:$L$8,2,FALSE)</f>
        <v>Illinois</v>
      </c>
      <c r="G3103" s="40">
        <f t="shared" si="195"/>
        <v>25</v>
      </c>
      <c r="H3103" s="34">
        <f t="shared" si="196"/>
        <v>2</v>
      </c>
      <c r="I3103" s="12">
        <v>0</v>
      </c>
      <c r="J3103" s="12">
        <v>25</v>
      </c>
      <c r="K3103" s="12">
        <v>39</v>
      </c>
      <c r="L3103" s="12">
        <v>1</v>
      </c>
      <c r="M3103" s="12">
        <v>1</v>
      </c>
      <c r="N3103" s="12">
        <v>33</v>
      </c>
      <c r="O3103" s="12">
        <v>2</v>
      </c>
      <c r="P3103" s="26">
        <v>62400</v>
      </c>
      <c r="Q3103" s="28">
        <v>942609978</v>
      </c>
      <c r="R3103"/>
      <c r="S3103"/>
    </row>
    <row r="3104" spans="1:19">
      <c r="A3104" s="31">
        <f t="shared" si="193"/>
        <v>60</v>
      </c>
      <c r="B3104" s="32" t="str">
        <f>VLOOKUP(K3104,'Tables to Convert'!$B$4:$C$19,2,FALSE)</f>
        <v>High School Diploma</v>
      </c>
      <c r="C3104" s="33">
        <f t="shared" si="194"/>
        <v>12500</v>
      </c>
      <c r="D3104" s="32" t="str">
        <f>VLOOKUP(L3104,'Tables to Convert'!$E$3:$F$7,2,FALSE)</f>
        <v>White</v>
      </c>
      <c r="E3104" s="32" t="str">
        <f>VLOOKUP(M3104,'Tables to Convert'!$H$3:$I$5,2,FALSE)</f>
        <v>Female</v>
      </c>
      <c r="F3104" s="32" t="str">
        <f>VLOOKUP(N3104,'Tables to Convert'!$K$3:$L$8,2,FALSE)</f>
        <v>Illinois</v>
      </c>
      <c r="G3104" s="40">
        <f t="shared" si="195"/>
        <v>49</v>
      </c>
      <c r="H3104" s="34">
        <f t="shared" si="196"/>
        <v>2</v>
      </c>
      <c r="I3104" s="12">
        <v>60</v>
      </c>
      <c r="J3104" s="12">
        <v>49</v>
      </c>
      <c r="K3104" s="12">
        <v>39</v>
      </c>
      <c r="L3104" s="12">
        <v>1</v>
      </c>
      <c r="M3104" s="12">
        <v>2</v>
      </c>
      <c r="N3104" s="12">
        <v>33</v>
      </c>
      <c r="O3104" s="12">
        <v>2</v>
      </c>
      <c r="P3104" s="26">
        <v>12500</v>
      </c>
      <c r="Q3104" s="28">
        <v>942383497</v>
      </c>
      <c r="R3104"/>
      <c r="S3104"/>
    </row>
    <row r="3105" spans="1:19">
      <c r="A3105" s="31">
        <f t="shared" si="193"/>
        <v>50</v>
      </c>
      <c r="B3105" s="32" t="str">
        <f>VLOOKUP(K3105,'Tables to Convert'!$B$4:$C$19,2,FALSE)</f>
        <v>Some College</v>
      </c>
      <c r="C3105" s="33">
        <f t="shared" si="194"/>
        <v>20000</v>
      </c>
      <c r="D3105" s="32" t="str">
        <f>VLOOKUP(L3105,'Tables to Convert'!$E$3:$F$7,2,FALSE)</f>
        <v>White</v>
      </c>
      <c r="E3105" s="32" t="str">
        <f>VLOOKUP(M3105,'Tables to Convert'!$H$3:$I$5,2,FALSE)</f>
        <v>Male</v>
      </c>
      <c r="F3105" s="32" t="str">
        <f>VLOOKUP(N3105,'Tables to Convert'!$K$3:$L$8,2,FALSE)</f>
        <v>Illinois</v>
      </c>
      <c r="G3105" s="40">
        <f t="shared" si="195"/>
        <v>41</v>
      </c>
      <c r="H3105" s="34">
        <f t="shared" si="196"/>
        <v>2</v>
      </c>
      <c r="I3105" s="12">
        <v>50</v>
      </c>
      <c r="J3105" s="12">
        <v>41</v>
      </c>
      <c r="K3105" s="12">
        <v>40</v>
      </c>
      <c r="L3105" s="12">
        <v>1</v>
      </c>
      <c r="M3105" s="12">
        <v>1</v>
      </c>
      <c r="N3105" s="12">
        <v>33</v>
      </c>
      <c r="O3105" s="12">
        <v>2</v>
      </c>
      <c r="P3105" s="26">
        <v>20000</v>
      </c>
      <c r="Q3105" s="28">
        <v>913470351</v>
      </c>
      <c r="R3105"/>
      <c r="S3105"/>
    </row>
    <row r="3106" spans="1:19">
      <c r="A3106" s="31">
        <f t="shared" si="193"/>
        <v>40</v>
      </c>
      <c r="B3106" s="32" t="str">
        <f>VLOOKUP(K3106,'Tables to Convert'!$B$4:$C$19,2,FALSE)</f>
        <v>Some College</v>
      </c>
      <c r="C3106" s="33">
        <f t="shared" si="194"/>
        <v>30000</v>
      </c>
      <c r="D3106" s="32" t="str">
        <f>VLOOKUP(L3106,'Tables to Convert'!$E$3:$F$7,2,FALSE)</f>
        <v>White</v>
      </c>
      <c r="E3106" s="32" t="str">
        <f>VLOOKUP(M3106,'Tables to Convert'!$H$3:$I$5,2,FALSE)</f>
        <v>Male</v>
      </c>
      <c r="F3106" s="32" t="str">
        <f>VLOOKUP(N3106,'Tables to Convert'!$K$3:$L$8,2,FALSE)</f>
        <v>Illinois</v>
      </c>
      <c r="G3106" s="40">
        <f t="shared" si="195"/>
        <v>27</v>
      </c>
      <c r="H3106" s="34">
        <f t="shared" si="196"/>
        <v>3</v>
      </c>
      <c r="I3106" s="12">
        <v>40</v>
      </c>
      <c r="J3106" s="12">
        <v>27</v>
      </c>
      <c r="K3106" s="12">
        <v>40</v>
      </c>
      <c r="L3106" s="12">
        <v>1</v>
      </c>
      <c r="M3106" s="12">
        <v>1</v>
      </c>
      <c r="N3106" s="12">
        <v>33</v>
      </c>
      <c r="O3106" s="12">
        <v>3</v>
      </c>
      <c r="P3106" s="26">
        <v>30000</v>
      </c>
      <c r="Q3106" s="28">
        <v>353061681</v>
      </c>
      <c r="R3106"/>
      <c r="S3106"/>
    </row>
    <row r="3107" spans="1:19">
      <c r="A3107" s="31">
        <f t="shared" si="193"/>
        <v>40</v>
      </c>
      <c r="B3107" s="32" t="str">
        <f>VLOOKUP(K3107,'Tables to Convert'!$B$4:$C$19,2,FALSE)</f>
        <v>10th Grade</v>
      </c>
      <c r="C3107" s="33">
        <f t="shared" si="194"/>
        <v>10000</v>
      </c>
      <c r="D3107" s="32" t="str">
        <f>VLOOKUP(L3107,'Tables to Convert'!$E$3:$F$7,2,FALSE)</f>
        <v>White</v>
      </c>
      <c r="E3107" s="32" t="str">
        <f>VLOOKUP(M3107,'Tables to Convert'!$H$3:$I$5,2,FALSE)</f>
        <v>Male</v>
      </c>
      <c r="F3107" s="32" t="str">
        <f>VLOOKUP(N3107,'Tables to Convert'!$K$3:$L$8,2,FALSE)</f>
        <v>Illinois</v>
      </c>
      <c r="G3107" s="40">
        <f t="shared" si="195"/>
        <v>32</v>
      </c>
      <c r="H3107" s="34">
        <f t="shared" si="196"/>
        <v>5</v>
      </c>
      <c r="I3107" s="12">
        <v>40</v>
      </c>
      <c r="J3107" s="12">
        <v>32</v>
      </c>
      <c r="K3107" s="12">
        <v>36</v>
      </c>
      <c r="L3107" s="12">
        <v>1</v>
      </c>
      <c r="M3107" s="12">
        <v>1</v>
      </c>
      <c r="N3107" s="12">
        <v>33</v>
      </c>
      <c r="O3107" s="12">
        <v>5</v>
      </c>
      <c r="P3107" s="26">
        <v>10000</v>
      </c>
      <c r="Q3107" s="28">
        <v>989152897</v>
      </c>
      <c r="R3107"/>
      <c r="S3107"/>
    </row>
    <row r="3108" spans="1:19">
      <c r="A3108" s="31">
        <f t="shared" si="193"/>
        <v>50</v>
      </c>
      <c r="B3108" s="32" t="str">
        <f>VLOOKUP(K3108,'Tables to Convert'!$B$4:$C$19,2,FALSE)</f>
        <v>Some College</v>
      </c>
      <c r="C3108" s="33">
        <f t="shared" si="194"/>
        <v>38500</v>
      </c>
      <c r="D3108" s="32" t="str">
        <f>VLOOKUP(L3108,'Tables to Convert'!$E$3:$F$7,2,FALSE)</f>
        <v>White</v>
      </c>
      <c r="E3108" s="32" t="str">
        <f>VLOOKUP(M3108,'Tables to Convert'!$H$3:$I$5,2,FALSE)</f>
        <v>Female</v>
      </c>
      <c r="F3108" s="32" t="str">
        <f>VLOOKUP(N3108,'Tables to Convert'!$K$3:$L$8,2,FALSE)</f>
        <v>Illinois</v>
      </c>
      <c r="G3108" s="40">
        <f t="shared" si="195"/>
        <v>34</v>
      </c>
      <c r="H3108" s="34">
        <f t="shared" si="196"/>
        <v>4</v>
      </c>
      <c r="I3108" s="12">
        <v>50</v>
      </c>
      <c r="J3108" s="12">
        <v>34</v>
      </c>
      <c r="K3108" s="12">
        <v>40</v>
      </c>
      <c r="L3108" s="12">
        <v>1</v>
      </c>
      <c r="M3108" s="12">
        <v>2</v>
      </c>
      <c r="N3108" s="12">
        <v>33</v>
      </c>
      <c r="O3108" s="12">
        <v>4</v>
      </c>
      <c r="P3108" s="26">
        <v>38500</v>
      </c>
      <c r="Q3108" s="28">
        <v>327659228</v>
      </c>
      <c r="R3108"/>
      <c r="S3108"/>
    </row>
    <row r="3109" spans="1:19">
      <c r="A3109" s="31">
        <f t="shared" si="193"/>
        <v>40</v>
      </c>
      <c r="B3109" s="32" t="str">
        <f>VLOOKUP(K3109,'Tables to Convert'!$B$4:$C$19,2,FALSE)</f>
        <v>8th Grade or Less</v>
      </c>
      <c r="C3109" s="33">
        <f t="shared" si="194"/>
        <v>24000</v>
      </c>
      <c r="D3109" s="32" t="str">
        <f>VLOOKUP(L3109,'Tables to Convert'!$E$3:$F$7,2,FALSE)</f>
        <v>White</v>
      </c>
      <c r="E3109" s="32" t="str">
        <f>VLOOKUP(M3109,'Tables to Convert'!$H$3:$I$5,2,FALSE)</f>
        <v>Male</v>
      </c>
      <c r="F3109" s="32" t="str">
        <f>VLOOKUP(N3109,'Tables to Convert'!$K$3:$L$8,2,FALSE)</f>
        <v>Illinois</v>
      </c>
      <c r="G3109" s="40">
        <f t="shared" si="195"/>
        <v>35</v>
      </c>
      <c r="H3109" s="34">
        <f t="shared" si="196"/>
        <v>1</v>
      </c>
      <c r="I3109" s="12">
        <v>40</v>
      </c>
      <c r="J3109" s="12">
        <v>35</v>
      </c>
      <c r="K3109" s="12">
        <v>33</v>
      </c>
      <c r="L3109" s="12">
        <v>1</v>
      </c>
      <c r="M3109" s="12">
        <v>1</v>
      </c>
      <c r="N3109" s="12">
        <v>33</v>
      </c>
      <c r="O3109" s="12">
        <v>1</v>
      </c>
      <c r="P3109" s="26">
        <v>24000</v>
      </c>
      <c r="Q3109" s="28">
        <v>288760079</v>
      </c>
      <c r="R3109"/>
      <c r="S3109"/>
    </row>
    <row r="3110" spans="1:19">
      <c r="A3110" s="31">
        <f t="shared" si="193"/>
        <v>40</v>
      </c>
      <c r="B3110" s="32" t="str">
        <f>VLOOKUP(K3110,'Tables to Convert'!$B$4:$C$19,2,FALSE)</f>
        <v>High School Diploma</v>
      </c>
      <c r="C3110" s="33">
        <f t="shared" si="194"/>
        <v>11000</v>
      </c>
      <c r="D3110" s="32" t="str">
        <f>VLOOKUP(L3110,'Tables to Convert'!$E$3:$F$7,2,FALSE)</f>
        <v>White</v>
      </c>
      <c r="E3110" s="32" t="str">
        <f>VLOOKUP(M3110,'Tables to Convert'!$H$3:$I$5,2,FALSE)</f>
        <v>Female</v>
      </c>
      <c r="F3110" s="32" t="str">
        <f>VLOOKUP(N3110,'Tables to Convert'!$K$3:$L$8,2,FALSE)</f>
        <v>Illinois</v>
      </c>
      <c r="G3110" s="40">
        <f t="shared" si="195"/>
        <v>32</v>
      </c>
      <c r="H3110" s="34">
        <f t="shared" si="196"/>
        <v>1</v>
      </c>
      <c r="I3110" s="12">
        <v>40</v>
      </c>
      <c r="J3110" s="12">
        <v>32</v>
      </c>
      <c r="K3110" s="12">
        <v>39</v>
      </c>
      <c r="L3110" s="12">
        <v>1</v>
      </c>
      <c r="M3110" s="12">
        <v>2</v>
      </c>
      <c r="N3110" s="12">
        <v>33</v>
      </c>
      <c r="O3110" s="12">
        <v>1</v>
      </c>
      <c r="P3110" s="26">
        <v>11000</v>
      </c>
      <c r="Q3110" s="28">
        <v>842635767</v>
      </c>
      <c r="R3110"/>
      <c r="S3110"/>
    </row>
    <row r="3111" spans="1:19">
      <c r="A3111" s="31">
        <f t="shared" si="193"/>
        <v>40</v>
      </c>
      <c r="B3111" s="32" t="str">
        <f>VLOOKUP(K3111,'Tables to Convert'!$B$4:$C$19,2,FALSE)</f>
        <v>Some College</v>
      </c>
      <c r="C3111" s="33">
        <f t="shared" si="194"/>
        <v>94925</v>
      </c>
      <c r="D3111" s="32" t="str">
        <f>VLOOKUP(L3111,'Tables to Convert'!$E$3:$F$7,2,FALSE)</f>
        <v>White</v>
      </c>
      <c r="E3111" s="32" t="str">
        <f>VLOOKUP(M3111,'Tables to Convert'!$H$3:$I$5,2,FALSE)</f>
        <v>Male</v>
      </c>
      <c r="F3111" s="32" t="str">
        <f>VLOOKUP(N3111,'Tables to Convert'!$K$3:$L$8,2,FALSE)</f>
        <v>Illinois</v>
      </c>
      <c r="G3111" s="40">
        <f t="shared" si="195"/>
        <v>43</v>
      </c>
      <c r="H3111" s="34">
        <f t="shared" si="196"/>
        <v>3</v>
      </c>
      <c r="I3111" s="12">
        <v>40</v>
      </c>
      <c r="J3111" s="12">
        <v>43</v>
      </c>
      <c r="K3111" s="12">
        <v>43</v>
      </c>
      <c r="L3111" s="12">
        <v>1</v>
      </c>
      <c r="M3111" s="12">
        <v>1</v>
      </c>
      <c r="N3111" s="12">
        <v>33</v>
      </c>
      <c r="O3111" s="12">
        <v>3</v>
      </c>
      <c r="P3111" s="26">
        <v>94925</v>
      </c>
      <c r="Q3111" s="28">
        <v>785977219</v>
      </c>
      <c r="R3111"/>
      <c r="S3111"/>
    </row>
    <row r="3112" spans="1:19">
      <c r="A3112" s="31">
        <f t="shared" si="193"/>
        <v>99</v>
      </c>
      <c r="B3112" s="32" t="str">
        <f>VLOOKUP(K3112,'Tables to Convert'!$B$4:$C$19,2,FALSE)</f>
        <v>Graduate School</v>
      </c>
      <c r="C3112" s="33">
        <f t="shared" si="194"/>
        <v>35000</v>
      </c>
      <c r="D3112" s="32" t="str">
        <f>VLOOKUP(L3112,'Tables to Convert'!$E$3:$F$7,2,FALSE)</f>
        <v>Asian/PI</v>
      </c>
      <c r="E3112" s="32" t="str">
        <f>VLOOKUP(M3112,'Tables to Convert'!$H$3:$I$5,2,FALSE)</f>
        <v>Male</v>
      </c>
      <c r="F3112" s="32" t="str">
        <f>VLOOKUP(N3112,'Tables to Convert'!$K$3:$L$8,2,FALSE)</f>
        <v>Illinois</v>
      </c>
      <c r="G3112" s="40">
        <f t="shared" si="195"/>
        <v>26</v>
      </c>
      <c r="H3112" s="34">
        <f t="shared" si="196"/>
        <v>3</v>
      </c>
      <c r="I3112" s="12">
        <v>99</v>
      </c>
      <c r="J3112" s="12">
        <v>26</v>
      </c>
      <c r="K3112" s="12">
        <v>45</v>
      </c>
      <c r="L3112" s="12">
        <v>4</v>
      </c>
      <c r="M3112" s="12">
        <v>1</v>
      </c>
      <c r="N3112" s="12">
        <v>33</v>
      </c>
      <c r="O3112" s="12">
        <v>3</v>
      </c>
      <c r="P3112" s="26">
        <v>35000</v>
      </c>
      <c r="Q3112" s="28">
        <v>64421675</v>
      </c>
      <c r="R3112"/>
      <c r="S3112"/>
    </row>
    <row r="3113" spans="1:19">
      <c r="A3113" s="31">
        <f t="shared" si="193"/>
        <v>60</v>
      </c>
      <c r="B3113" s="32" t="str">
        <f>VLOOKUP(K3113,'Tables to Convert'!$B$4:$C$19,2,FALSE)</f>
        <v>High School Diploma</v>
      </c>
      <c r="C3113" s="33">
        <f t="shared" si="194"/>
        <v>45000</v>
      </c>
      <c r="D3113" s="32" t="str">
        <f>VLOOKUP(L3113,'Tables to Convert'!$E$3:$F$7,2,FALSE)</f>
        <v>White</v>
      </c>
      <c r="E3113" s="32" t="str">
        <f>VLOOKUP(M3113,'Tables to Convert'!$H$3:$I$5,2,FALSE)</f>
        <v>Male</v>
      </c>
      <c r="F3113" s="32" t="str">
        <f>VLOOKUP(N3113,'Tables to Convert'!$K$3:$L$8,2,FALSE)</f>
        <v>Illinois</v>
      </c>
      <c r="G3113" s="40">
        <f t="shared" si="195"/>
        <v>42</v>
      </c>
      <c r="H3113" s="34">
        <f t="shared" si="196"/>
        <v>2</v>
      </c>
      <c r="I3113" s="12">
        <v>60</v>
      </c>
      <c r="J3113" s="12">
        <v>42</v>
      </c>
      <c r="K3113" s="12">
        <v>39</v>
      </c>
      <c r="L3113" s="12">
        <v>1</v>
      </c>
      <c r="M3113" s="12">
        <v>1</v>
      </c>
      <c r="N3113" s="12">
        <v>33</v>
      </c>
      <c r="O3113" s="12">
        <v>2</v>
      </c>
      <c r="P3113" s="26">
        <v>45000</v>
      </c>
      <c r="Q3113" s="28">
        <v>830180302</v>
      </c>
      <c r="R3113"/>
      <c r="S3113"/>
    </row>
    <row r="3114" spans="1:19">
      <c r="A3114" s="31">
        <f t="shared" si="193"/>
        <v>50</v>
      </c>
      <c r="B3114" s="32" t="str">
        <f>VLOOKUP(K3114,'Tables to Convert'!$B$4:$C$19,2,FALSE)</f>
        <v>Bachelors</v>
      </c>
      <c r="C3114" s="33">
        <f t="shared" si="194"/>
        <v>40000</v>
      </c>
      <c r="D3114" s="32" t="str">
        <f>VLOOKUP(L3114,'Tables to Convert'!$E$3:$F$7,2,FALSE)</f>
        <v>White</v>
      </c>
      <c r="E3114" s="32" t="str">
        <f>VLOOKUP(M3114,'Tables to Convert'!$H$3:$I$5,2,FALSE)</f>
        <v>Female</v>
      </c>
      <c r="F3114" s="32" t="str">
        <f>VLOOKUP(N3114,'Tables to Convert'!$K$3:$L$8,2,FALSE)</f>
        <v>Illinois</v>
      </c>
      <c r="G3114" s="40">
        <f t="shared" si="195"/>
        <v>40</v>
      </c>
      <c r="H3114" s="34">
        <f t="shared" si="196"/>
        <v>7</v>
      </c>
      <c r="I3114" s="12">
        <v>50</v>
      </c>
      <c r="J3114" s="12">
        <v>40</v>
      </c>
      <c r="K3114" s="12">
        <v>44</v>
      </c>
      <c r="L3114" s="12">
        <v>1</v>
      </c>
      <c r="M3114" s="12">
        <v>2</v>
      </c>
      <c r="N3114" s="12">
        <v>33</v>
      </c>
      <c r="O3114" s="12">
        <v>7</v>
      </c>
      <c r="P3114" s="26">
        <v>40000</v>
      </c>
      <c r="Q3114" s="28">
        <v>964091855</v>
      </c>
      <c r="R3114"/>
      <c r="S3114"/>
    </row>
    <row r="3115" spans="1:19">
      <c r="A3115" s="31">
        <f t="shared" si="193"/>
        <v>40</v>
      </c>
      <c r="B3115" s="32" t="str">
        <f>VLOOKUP(K3115,'Tables to Convert'!$B$4:$C$19,2,FALSE)</f>
        <v>Some College</v>
      </c>
      <c r="C3115" s="33">
        <f t="shared" si="194"/>
        <v>28000</v>
      </c>
      <c r="D3115" s="32" t="str">
        <f>VLOOKUP(L3115,'Tables to Convert'!$E$3:$F$7,2,FALSE)</f>
        <v>Black</v>
      </c>
      <c r="E3115" s="32" t="str">
        <f>VLOOKUP(M3115,'Tables to Convert'!$H$3:$I$5,2,FALSE)</f>
        <v>Female</v>
      </c>
      <c r="F3115" s="32" t="str">
        <f>VLOOKUP(N3115,'Tables to Convert'!$K$3:$L$8,2,FALSE)</f>
        <v>Illinois</v>
      </c>
      <c r="G3115" s="40">
        <f t="shared" si="195"/>
        <v>32</v>
      </c>
      <c r="H3115" s="34">
        <f t="shared" si="196"/>
        <v>2</v>
      </c>
      <c r="I3115" s="12">
        <v>40</v>
      </c>
      <c r="J3115" s="12">
        <v>32</v>
      </c>
      <c r="K3115" s="12">
        <v>43</v>
      </c>
      <c r="L3115" s="12">
        <v>2</v>
      </c>
      <c r="M3115" s="12">
        <v>2</v>
      </c>
      <c r="N3115" s="12">
        <v>33</v>
      </c>
      <c r="O3115" s="12">
        <v>2</v>
      </c>
      <c r="P3115" s="26">
        <v>28000</v>
      </c>
      <c r="Q3115" s="28">
        <v>637880890</v>
      </c>
      <c r="R3115"/>
      <c r="S3115"/>
    </row>
    <row r="3116" spans="1:19">
      <c r="A3116" s="31">
        <f t="shared" si="193"/>
        <v>50</v>
      </c>
      <c r="B3116" s="32" t="str">
        <f>VLOOKUP(K3116,'Tables to Convert'!$B$4:$C$19,2,FALSE)</f>
        <v>Some College</v>
      </c>
      <c r="C3116" s="33">
        <f t="shared" si="194"/>
        <v>40000</v>
      </c>
      <c r="D3116" s="32" t="str">
        <f>VLOOKUP(L3116,'Tables to Convert'!$E$3:$F$7,2,FALSE)</f>
        <v>White</v>
      </c>
      <c r="E3116" s="32" t="str">
        <f>VLOOKUP(M3116,'Tables to Convert'!$H$3:$I$5,2,FALSE)</f>
        <v>Male</v>
      </c>
      <c r="F3116" s="32" t="str">
        <f>VLOOKUP(N3116,'Tables to Convert'!$K$3:$L$8,2,FALSE)</f>
        <v>Illinois</v>
      </c>
      <c r="G3116" s="40">
        <f t="shared" si="195"/>
        <v>26</v>
      </c>
      <c r="H3116" s="34">
        <f t="shared" si="196"/>
        <v>7</v>
      </c>
      <c r="I3116" s="12">
        <v>50</v>
      </c>
      <c r="J3116" s="12">
        <v>26</v>
      </c>
      <c r="K3116" s="12">
        <v>43</v>
      </c>
      <c r="L3116" s="12">
        <v>1</v>
      </c>
      <c r="M3116" s="12">
        <v>1</v>
      </c>
      <c r="N3116" s="12">
        <v>33</v>
      </c>
      <c r="O3116" s="12">
        <v>7</v>
      </c>
      <c r="P3116" s="26">
        <v>40000</v>
      </c>
      <c r="Q3116" s="28">
        <v>631351369</v>
      </c>
      <c r="R3116"/>
      <c r="S3116"/>
    </row>
    <row r="3117" spans="1:19">
      <c r="A3117" s="31">
        <f t="shared" si="193"/>
        <v>43</v>
      </c>
      <c r="B3117" s="32" t="str">
        <f>VLOOKUP(K3117,'Tables to Convert'!$B$4:$C$19,2,FALSE)</f>
        <v>Some College</v>
      </c>
      <c r="C3117" s="33">
        <f t="shared" si="194"/>
        <v>40000</v>
      </c>
      <c r="D3117" s="32" t="str">
        <f>VLOOKUP(L3117,'Tables to Convert'!$E$3:$F$7,2,FALSE)</f>
        <v>White</v>
      </c>
      <c r="E3117" s="32" t="str">
        <f>VLOOKUP(M3117,'Tables to Convert'!$H$3:$I$5,2,FALSE)</f>
        <v>Male</v>
      </c>
      <c r="F3117" s="32" t="str">
        <f>VLOOKUP(N3117,'Tables to Convert'!$K$3:$L$8,2,FALSE)</f>
        <v>Illinois</v>
      </c>
      <c r="G3117" s="40">
        <f t="shared" si="195"/>
        <v>46</v>
      </c>
      <c r="H3117" s="34">
        <f t="shared" si="196"/>
        <v>2</v>
      </c>
      <c r="I3117" s="12">
        <v>43</v>
      </c>
      <c r="J3117" s="12">
        <v>46</v>
      </c>
      <c r="K3117" s="12">
        <v>40</v>
      </c>
      <c r="L3117" s="12">
        <v>1</v>
      </c>
      <c r="M3117" s="12">
        <v>1</v>
      </c>
      <c r="N3117" s="12">
        <v>33</v>
      </c>
      <c r="O3117" s="12">
        <v>2</v>
      </c>
      <c r="P3117" s="26">
        <v>40000</v>
      </c>
      <c r="Q3117" s="28">
        <v>227795607</v>
      </c>
      <c r="R3117"/>
      <c r="S3117"/>
    </row>
    <row r="3118" spans="1:19">
      <c r="A3118" s="31">
        <f t="shared" si="193"/>
        <v>43</v>
      </c>
      <c r="B3118" s="32" t="str">
        <f>VLOOKUP(K3118,'Tables to Convert'!$B$4:$C$19,2,FALSE)</f>
        <v>Some College</v>
      </c>
      <c r="C3118" s="33">
        <f t="shared" si="194"/>
        <v>20000</v>
      </c>
      <c r="D3118" s="32" t="str">
        <f>VLOOKUP(L3118,'Tables to Convert'!$E$3:$F$7,2,FALSE)</f>
        <v>White</v>
      </c>
      <c r="E3118" s="32" t="str">
        <f>VLOOKUP(M3118,'Tables to Convert'!$H$3:$I$5,2,FALSE)</f>
        <v>Female</v>
      </c>
      <c r="F3118" s="32" t="str">
        <f>VLOOKUP(N3118,'Tables to Convert'!$K$3:$L$8,2,FALSE)</f>
        <v>Illinois</v>
      </c>
      <c r="G3118" s="40">
        <f t="shared" si="195"/>
        <v>47</v>
      </c>
      <c r="H3118" s="34">
        <f t="shared" si="196"/>
        <v>2</v>
      </c>
      <c r="I3118" s="12">
        <v>43</v>
      </c>
      <c r="J3118" s="12">
        <v>47</v>
      </c>
      <c r="K3118" s="12">
        <v>43</v>
      </c>
      <c r="L3118" s="12">
        <v>1</v>
      </c>
      <c r="M3118" s="12">
        <v>2</v>
      </c>
      <c r="N3118" s="12">
        <v>33</v>
      </c>
      <c r="O3118" s="12">
        <v>2</v>
      </c>
      <c r="P3118" s="26">
        <v>20000</v>
      </c>
      <c r="Q3118" s="28">
        <v>255949489</v>
      </c>
      <c r="R3118"/>
      <c r="S3118"/>
    </row>
    <row r="3119" spans="1:19">
      <c r="A3119" s="31">
        <f t="shared" si="193"/>
        <v>40</v>
      </c>
      <c r="B3119" s="32" t="str">
        <f>VLOOKUP(K3119,'Tables to Convert'!$B$4:$C$19,2,FALSE)</f>
        <v>Some College</v>
      </c>
      <c r="C3119" s="33">
        <f t="shared" si="194"/>
        <v>72000</v>
      </c>
      <c r="D3119" s="32" t="str">
        <f>VLOOKUP(L3119,'Tables to Convert'!$E$3:$F$7,2,FALSE)</f>
        <v>White</v>
      </c>
      <c r="E3119" s="32" t="str">
        <f>VLOOKUP(M3119,'Tables to Convert'!$H$3:$I$5,2,FALSE)</f>
        <v>Female</v>
      </c>
      <c r="F3119" s="32" t="str">
        <f>VLOOKUP(N3119,'Tables to Convert'!$K$3:$L$8,2,FALSE)</f>
        <v>Illinois</v>
      </c>
      <c r="G3119" s="40">
        <f t="shared" si="195"/>
        <v>31</v>
      </c>
      <c r="H3119" s="34">
        <f t="shared" si="196"/>
        <v>3</v>
      </c>
      <c r="I3119" s="12">
        <v>40</v>
      </c>
      <c r="J3119" s="12">
        <v>31</v>
      </c>
      <c r="K3119" s="12">
        <v>43</v>
      </c>
      <c r="L3119" s="12">
        <v>1</v>
      </c>
      <c r="M3119" s="12">
        <v>2</v>
      </c>
      <c r="N3119" s="12">
        <v>33</v>
      </c>
      <c r="O3119" s="12">
        <v>3</v>
      </c>
      <c r="P3119" s="26">
        <v>72000</v>
      </c>
      <c r="Q3119" s="28">
        <v>631885996</v>
      </c>
      <c r="R3119"/>
      <c r="S3119"/>
    </row>
    <row r="3120" spans="1:19">
      <c r="A3120" s="31">
        <f t="shared" si="193"/>
        <v>35</v>
      </c>
      <c r="B3120" s="32" t="str">
        <f>VLOOKUP(K3120,'Tables to Convert'!$B$4:$C$19,2,FALSE)</f>
        <v>8th Grade or Less</v>
      </c>
      <c r="C3120" s="33">
        <f t="shared" si="194"/>
        <v>3600</v>
      </c>
      <c r="D3120" s="32" t="str">
        <f>VLOOKUP(L3120,'Tables to Convert'!$E$3:$F$7,2,FALSE)</f>
        <v>White</v>
      </c>
      <c r="E3120" s="32" t="str">
        <f>VLOOKUP(M3120,'Tables to Convert'!$H$3:$I$5,2,FALSE)</f>
        <v>Female</v>
      </c>
      <c r="F3120" s="32" t="str">
        <f>VLOOKUP(N3120,'Tables to Convert'!$K$3:$L$8,2,FALSE)</f>
        <v>Illinois</v>
      </c>
      <c r="G3120" s="40">
        <f t="shared" si="195"/>
        <v>24</v>
      </c>
      <c r="H3120" s="34">
        <f t="shared" si="196"/>
        <v>6</v>
      </c>
      <c r="I3120" s="12">
        <v>35</v>
      </c>
      <c r="J3120" s="12">
        <v>24</v>
      </c>
      <c r="K3120" s="12">
        <v>33</v>
      </c>
      <c r="L3120" s="12">
        <v>1</v>
      </c>
      <c r="M3120" s="12">
        <v>2</v>
      </c>
      <c r="N3120" s="12">
        <v>33</v>
      </c>
      <c r="O3120" s="12">
        <v>6</v>
      </c>
      <c r="P3120" s="26">
        <v>3600</v>
      </c>
      <c r="Q3120" s="28">
        <v>595100015</v>
      </c>
      <c r="R3120"/>
      <c r="S3120"/>
    </row>
    <row r="3121" spans="1:19">
      <c r="A3121" s="31">
        <f t="shared" si="193"/>
        <v>35</v>
      </c>
      <c r="B3121" s="32" t="str">
        <f>VLOOKUP(K3121,'Tables to Convert'!$B$4:$C$19,2,FALSE)</f>
        <v>8th Grade or Less</v>
      </c>
      <c r="C3121" s="33">
        <f t="shared" si="194"/>
        <v>15600</v>
      </c>
      <c r="D3121" s="32" t="str">
        <f>VLOOKUP(L3121,'Tables to Convert'!$E$3:$F$7,2,FALSE)</f>
        <v>White</v>
      </c>
      <c r="E3121" s="32" t="str">
        <f>VLOOKUP(M3121,'Tables to Convert'!$H$3:$I$5,2,FALSE)</f>
        <v>Male</v>
      </c>
      <c r="F3121" s="32" t="str">
        <f>VLOOKUP(N3121,'Tables to Convert'!$K$3:$L$8,2,FALSE)</f>
        <v>Illinois</v>
      </c>
      <c r="G3121" s="40">
        <f t="shared" si="195"/>
        <v>31</v>
      </c>
      <c r="H3121" s="34">
        <f t="shared" si="196"/>
        <v>6</v>
      </c>
      <c r="I3121" s="12">
        <v>35</v>
      </c>
      <c r="J3121" s="12">
        <v>31</v>
      </c>
      <c r="K3121" s="12">
        <v>34</v>
      </c>
      <c r="L3121" s="12">
        <v>1</v>
      </c>
      <c r="M3121" s="12">
        <v>1</v>
      </c>
      <c r="N3121" s="12">
        <v>33</v>
      </c>
      <c r="O3121" s="12">
        <v>6</v>
      </c>
      <c r="P3121" s="26">
        <v>15600</v>
      </c>
      <c r="Q3121" s="28">
        <v>99292268</v>
      </c>
      <c r="R3121"/>
      <c r="S3121"/>
    </row>
    <row r="3122" spans="1:19">
      <c r="A3122" s="31">
        <f t="shared" si="193"/>
        <v>80</v>
      </c>
      <c r="B3122" s="32" t="str">
        <f>VLOOKUP(K3122,'Tables to Convert'!$B$4:$C$19,2,FALSE)</f>
        <v>Some College</v>
      </c>
      <c r="C3122" s="33">
        <f t="shared" si="194"/>
        <v>30000</v>
      </c>
      <c r="D3122" s="32" t="str">
        <f>VLOOKUP(L3122,'Tables to Convert'!$E$3:$F$7,2,FALSE)</f>
        <v>Black</v>
      </c>
      <c r="E3122" s="32" t="str">
        <f>VLOOKUP(M3122,'Tables to Convert'!$H$3:$I$5,2,FALSE)</f>
        <v>Male</v>
      </c>
      <c r="F3122" s="32" t="str">
        <f>VLOOKUP(N3122,'Tables to Convert'!$K$3:$L$8,2,FALSE)</f>
        <v>Illinois</v>
      </c>
      <c r="G3122" s="40">
        <f t="shared" si="195"/>
        <v>48</v>
      </c>
      <c r="H3122" s="34">
        <f t="shared" si="196"/>
        <v>3</v>
      </c>
      <c r="I3122" s="12">
        <v>80</v>
      </c>
      <c r="J3122" s="12">
        <v>48</v>
      </c>
      <c r="K3122" s="12">
        <v>43</v>
      </c>
      <c r="L3122" s="12">
        <v>2</v>
      </c>
      <c r="M3122" s="12">
        <v>1</v>
      </c>
      <c r="N3122" s="12">
        <v>33</v>
      </c>
      <c r="O3122" s="12">
        <v>3</v>
      </c>
      <c r="P3122" s="26">
        <v>30000</v>
      </c>
      <c r="Q3122" s="28">
        <v>911315840</v>
      </c>
      <c r="R3122"/>
      <c r="S3122"/>
    </row>
    <row r="3123" spans="1:19">
      <c r="A3123" s="31">
        <f t="shared" si="193"/>
        <v>80</v>
      </c>
      <c r="B3123" s="32" t="str">
        <f>VLOOKUP(K3123,'Tables to Convert'!$B$4:$C$19,2,FALSE)</f>
        <v>Some College</v>
      </c>
      <c r="C3123" s="33">
        <f t="shared" si="194"/>
        <v>18000</v>
      </c>
      <c r="D3123" s="32" t="str">
        <f>VLOOKUP(L3123,'Tables to Convert'!$E$3:$F$7,2,FALSE)</f>
        <v>Black</v>
      </c>
      <c r="E3123" s="32" t="str">
        <f>VLOOKUP(M3123,'Tables to Convert'!$H$3:$I$5,2,FALSE)</f>
        <v>Female</v>
      </c>
      <c r="F3123" s="32" t="str">
        <f>VLOOKUP(N3123,'Tables to Convert'!$K$3:$L$8,2,FALSE)</f>
        <v>Illinois</v>
      </c>
      <c r="G3123" s="40">
        <f t="shared" si="195"/>
        <v>36</v>
      </c>
      <c r="H3123" s="34">
        <f t="shared" si="196"/>
        <v>3</v>
      </c>
      <c r="I3123" s="12">
        <v>80</v>
      </c>
      <c r="J3123" s="12">
        <v>36</v>
      </c>
      <c r="K3123" s="12">
        <v>43</v>
      </c>
      <c r="L3123" s="12">
        <v>2</v>
      </c>
      <c r="M3123" s="12">
        <v>2</v>
      </c>
      <c r="N3123" s="12">
        <v>33</v>
      </c>
      <c r="O3123" s="12">
        <v>3</v>
      </c>
      <c r="P3123" s="26">
        <v>18000</v>
      </c>
      <c r="Q3123" s="28">
        <v>592091070</v>
      </c>
      <c r="R3123"/>
      <c r="S3123"/>
    </row>
    <row r="3124" spans="1:19">
      <c r="A3124" s="31">
        <f t="shared" si="193"/>
        <v>0</v>
      </c>
      <c r="B3124" s="32" t="str">
        <f>VLOOKUP(K3124,'Tables to Convert'!$B$4:$C$19,2,FALSE)</f>
        <v>High School Diploma</v>
      </c>
      <c r="C3124" s="33">
        <f t="shared" si="194"/>
        <v>22000</v>
      </c>
      <c r="D3124" s="32" t="str">
        <f>VLOOKUP(L3124,'Tables to Convert'!$E$3:$F$7,2,FALSE)</f>
        <v>White</v>
      </c>
      <c r="E3124" s="32" t="str">
        <f>VLOOKUP(M3124,'Tables to Convert'!$H$3:$I$5,2,FALSE)</f>
        <v>Male</v>
      </c>
      <c r="F3124" s="32" t="str">
        <f>VLOOKUP(N3124,'Tables to Convert'!$K$3:$L$8,2,FALSE)</f>
        <v>Illinois</v>
      </c>
      <c r="G3124" s="40">
        <f t="shared" si="195"/>
        <v>53</v>
      </c>
      <c r="H3124" s="34">
        <f t="shared" si="196"/>
        <v>4</v>
      </c>
      <c r="I3124" s="12">
        <v>0</v>
      </c>
      <c r="J3124" s="12">
        <v>53</v>
      </c>
      <c r="K3124" s="12">
        <v>39</v>
      </c>
      <c r="L3124" s="12">
        <v>1</v>
      </c>
      <c r="M3124" s="12">
        <v>1</v>
      </c>
      <c r="N3124" s="12">
        <v>33</v>
      </c>
      <c r="O3124" s="12">
        <v>4</v>
      </c>
      <c r="P3124" s="26">
        <v>22000</v>
      </c>
      <c r="Q3124" s="28">
        <v>79020700</v>
      </c>
      <c r="R3124"/>
      <c r="S3124"/>
    </row>
    <row r="3125" spans="1:19">
      <c r="A3125" s="31">
        <f t="shared" si="193"/>
        <v>0</v>
      </c>
      <c r="B3125" s="32" t="str">
        <f>VLOOKUP(K3125,'Tables to Convert'!$B$4:$C$19,2,FALSE)</f>
        <v>High School Diploma</v>
      </c>
      <c r="C3125" s="33">
        <f t="shared" si="194"/>
        <v>37000</v>
      </c>
      <c r="D3125" s="32" t="str">
        <f>VLOOKUP(L3125,'Tables to Convert'!$E$3:$F$7,2,FALSE)</f>
        <v>White</v>
      </c>
      <c r="E3125" s="32" t="str">
        <f>VLOOKUP(M3125,'Tables to Convert'!$H$3:$I$5,2,FALSE)</f>
        <v>Female</v>
      </c>
      <c r="F3125" s="32" t="str">
        <f>VLOOKUP(N3125,'Tables to Convert'!$K$3:$L$8,2,FALSE)</f>
        <v>Illinois</v>
      </c>
      <c r="G3125" s="40">
        <f t="shared" si="195"/>
        <v>46</v>
      </c>
      <c r="H3125" s="34">
        <f t="shared" si="196"/>
        <v>4</v>
      </c>
      <c r="I3125" s="12">
        <v>0</v>
      </c>
      <c r="J3125" s="12">
        <v>46</v>
      </c>
      <c r="K3125" s="12">
        <v>39</v>
      </c>
      <c r="L3125" s="12">
        <v>1</v>
      </c>
      <c r="M3125" s="12">
        <v>2</v>
      </c>
      <c r="N3125" s="12">
        <v>33</v>
      </c>
      <c r="O3125" s="12">
        <v>4</v>
      </c>
      <c r="P3125" s="26">
        <v>37000</v>
      </c>
      <c r="Q3125" s="28">
        <v>661649519</v>
      </c>
      <c r="R3125"/>
      <c r="S3125"/>
    </row>
    <row r="3126" spans="1:19">
      <c r="A3126" s="31">
        <f t="shared" si="193"/>
        <v>40</v>
      </c>
      <c r="B3126" s="32" t="str">
        <f>VLOOKUP(K3126,'Tables to Convert'!$B$4:$C$19,2,FALSE)</f>
        <v>High School Diploma</v>
      </c>
      <c r="C3126" s="33">
        <f t="shared" si="194"/>
        <v>27000</v>
      </c>
      <c r="D3126" s="32" t="str">
        <f>VLOOKUP(L3126,'Tables to Convert'!$E$3:$F$7,2,FALSE)</f>
        <v>White</v>
      </c>
      <c r="E3126" s="32" t="str">
        <f>VLOOKUP(M3126,'Tables to Convert'!$H$3:$I$5,2,FALSE)</f>
        <v>Male</v>
      </c>
      <c r="F3126" s="32" t="str">
        <f>VLOOKUP(N3126,'Tables to Convert'!$K$3:$L$8,2,FALSE)</f>
        <v>Illinois</v>
      </c>
      <c r="G3126" s="40">
        <f t="shared" si="195"/>
        <v>30</v>
      </c>
      <c r="H3126" s="34">
        <f t="shared" si="196"/>
        <v>4</v>
      </c>
      <c r="I3126" s="12">
        <v>40</v>
      </c>
      <c r="J3126" s="12">
        <v>30</v>
      </c>
      <c r="K3126" s="12">
        <v>39</v>
      </c>
      <c r="L3126" s="12">
        <v>1</v>
      </c>
      <c r="M3126" s="12">
        <v>1</v>
      </c>
      <c r="N3126" s="12">
        <v>33</v>
      </c>
      <c r="O3126" s="12">
        <v>4</v>
      </c>
      <c r="P3126" s="26">
        <v>27000</v>
      </c>
      <c r="Q3126" s="28">
        <v>654442389</v>
      </c>
      <c r="R3126"/>
      <c r="S3126"/>
    </row>
    <row r="3127" spans="1:19">
      <c r="A3127" s="31">
        <f t="shared" si="193"/>
        <v>45</v>
      </c>
      <c r="B3127" s="32" t="str">
        <f>VLOOKUP(K3127,'Tables to Convert'!$B$4:$C$19,2,FALSE)</f>
        <v>8th Grade or Less</v>
      </c>
      <c r="C3127" s="33">
        <f t="shared" si="194"/>
        <v>16000</v>
      </c>
      <c r="D3127" s="32" t="str">
        <f>VLOOKUP(L3127,'Tables to Convert'!$E$3:$F$7,2,FALSE)</f>
        <v>White</v>
      </c>
      <c r="E3127" s="32" t="str">
        <f>VLOOKUP(M3127,'Tables to Convert'!$H$3:$I$5,2,FALSE)</f>
        <v>Male</v>
      </c>
      <c r="F3127" s="32" t="str">
        <f>VLOOKUP(N3127,'Tables to Convert'!$K$3:$L$8,2,FALSE)</f>
        <v>Illinois</v>
      </c>
      <c r="G3127" s="40">
        <f t="shared" si="195"/>
        <v>31</v>
      </c>
      <c r="H3127" s="34">
        <f t="shared" si="196"/>
        <v>6</v>
      </c>
      <c r="I3127" s="12">
        <v>45</v>
      </c>
      <c r="J3127" s="12">
        <v>31</v>
      </c>
      <c r="K3127" s="12">
        <v>33</v>
      </c>
      <c r="L3127" s="12">
        <v>1</v>
      </c>
      <c r="M3127" s="12">
        <v>1</v>
      </c>
      <c r="N3127" s="12">
        <v>33</v>
      </c>
      <c r="O3127" s="12">
        <v>6</v>
      </c>
      <c r="P3127" s="26">
        <v>16000</v>
      </c>
      <c r="Q3127" s="28">
        <v>620823389</v>
      </c>
      <c r="R3127"/>
      <c r="S3127"/>
    </row>
    <row r="3128" spans="1:19">
      <c r="A3128" s="31">
        <f t="shared" si="193"/>
        <v>60</v>
      </c>
      <c r="B3128" s="32" t="str">
        <f>VLOOKUP(K3128,'Tables to Convert'!$B$4:$C$19,2,FALSE)</f>
        <v>Some College</v>
      </c>
      <c r="C3128" s="33">
        <f t="shared" si="194"/>
        <v>38000</v>
      </c>
      <c r="D3128" s="32" t="str">
        <f>VLOOKUP(L3128,'Tables to Convert'!$E$3:$F$7,2,FALSE)</f>
        <v>Black</v>
      </c>
      <c r="E3128" s="32" t="str">
        <f>VLOOKUP(M3128,'Tables to Convert'!$H$3:$I$5,2,FALSE)</f>
        <v>Male</v>
      </c>
      <c r="F3128" s="32" t="str">
        <f>VLOOKUP(N3128,'Tables to Convert'!$K$3:$L$8,2,FALSE)</f>
        <v>Illinois</v>
      </c>
      <c r="G3128" s="40">
        <f t="shared" si="195"/>
        <v>41</v>
      </c>
      <c r="H3128" s="34">
        <f t="shared" si="196"/>
        <v>7</v>
      </c>
      <c r="I3128" s="12">
        <v>60</v>
      </c>
      <c r="J3128" s="12">
        <v>41</v>
      </c>
      <c r="K3128" s="12">
        <v>40</v>
      </c>
      <c r="L3128" s="12">
        <v>2</v>
      </c>
      <c r="M3128" s="12">
        <v>1</v>
      </c>
      <c r="N3128" s="12">
        <v>33</v>
      </c>
      <c r="O3128" s="12">
        <v>7</v>
      </c>
      <c r="P3128" s="26">
        <v>38000</v>
      </c>
      <c r="Q3128" s="28">
        <v>457379274</v>
      </c>
      <c r="R3128"/>
      <c r="S3128"/>
    </row>
    <row r="3129" spans="1:19">
      <c r="A3129" s="31">
        <f t="shared" si="193"/>
        <v>60</v>
      </c>
      <c r="B3129" s="32" t="str">
        <f>VLOOKUP(K3129,'Tables to Convert'!$B$4:$C$19,2,FALSE)</f>
        <v>Some College</v>
      </c>
      <c r="C3129" s="33">
        <f t="shared" si="194"/>
        <v>50000</v>
      </c>
      <c r="D3129" s="32" t="str">
        <f>VLOOKUP(L3129,'Tables to Convert'!$E$3:$F$7,2,FALSE)</f>
        <v>White</v>
      </c>
      <c r="E3129" s="32" t="str">
        <f>VLOOKUP(M3129,'Tables to Convert'!$H$3:$I$5,2,FALSE)</f>
        <v>Male</v>
      </c>
      <c r="F3129" s="32" t="str">
        <f>VLOOKUP(N3129,'Tables to Convert'!$K$3:$L$8,2,FALSE)</f>
        <v>Illinois</v>
      </c>
      <c r="G3129" s="40">
        <f t="shared" si="195"/>
        <v>52</v>
      </c>
      <c r="H3129" s="34">
        <f t="shared" si="196"/>
        <v>3</v>
      </c>
      <c r="I3129" s="12">
        <v>60</v>
      </c>
      <c r="J3129" s="12">
        <v>52</v>
      </c>
      <c r="K3129" s="12">
        <v>40</v>
      </c>
      <c r="L3129" s="12">
        <v>1</v>
      </c>
      <c r="M3129" s="12">
        <v>1</v>
      </c>
      <c r="N3129" s="12">
        <v>33</v>
      </c>
      <c r="O3129" s="12">
        <v>3</v>
      </c>
      <c r="P3129" s="26">
        <v>50000</v>
      </c>
      <c r="Q3129" s="28">
        <v>18256929</v>
      </c>
      <c r="R3129"/>
      <c r="S3129"/>
    </row>
    <row r="3130" spans="1:19">
      <c r="A3130" s="31">
        <f t="shared" si="193"/>
        <v>40</v>
      </c>
      <c r="B3130" s="32" t="str">
        <f>VLOOKUP(K3130,'Tables to Convert'!$B$4:$C$19,2,FALSE)</f>
        <v>10th Grade</v>
      </c>
      <c r="C3130" s="33">
        <f t="shared" si="194"/>
        <v>14560</v>
      </c>
      <c r="D3130" s="32" t="str">
        <f>VLOOKUP(L3130,'Tables to Convert'!$E$3:$F$7,2,FALSE)</f>
        <v>White</v>
      </c>
      <c r="E3130" s="32" t="str">
        <f>VLOOKUP(M3130,'Tables to Convert'!$H$3:$I$5,2,FALSE)</f>
        <v>Female</v>
      </c>
      <c r="F3130" s="32" t="str">
        <f>VLOOKUP(N3130,'Tables to Convert'!$K$3:$L$8,2,FALSE)</f>
        <v>Illinois</v>
      </c>
      <c r="G3130" s="40">
        <f t="shared" si="195"/>
        <v>40</v>
      </c>
      <c r="H3130" s="34">
        <f t="shared" si="196"/>
        <v>4</v>
      </c>
      <c r="I3130" s="12">
        <v>40</v>
      </c>
      <c r="J3130" s="12">
        <v>40</v>
      </c>
      <c r="K3130" s="12">
        <v>36</v>
      </c>
      <c r="L3130" s="12">
        <v>1</v>
      </c>
      <c r="M3130" s="12">
        <v>2</v>
      </c>
      <c r="N3130" s="12">
        <v>33</v>
      </c>
      <c r="O3130" s="12">
        <v>4</v>
      </c>
      <c r="P3130" s="26">
        <v>14560</v>
      </c>
      <c r="Q3130" s="28">
        <v>47686995</v>
      </c>
      <c r="R3130"/>
      <c r="S3130"/>
    </row>
    <row r="3131" spans="1:19">
      <c r="A3131" s="31">
        <f t="shared" si="193"/>
        <v>40</v>
      </c>
      <c r="B3131" s="32" t="str">
        <f>VLOOKUP(K3131,'Tables to Convert'!$B$4:$C$19,2,FALSE)</f>
        <v>11th Grade</v>
      </c>
      <c r="C3131" s="33">
        <f t="shared" si="194"/>
        <v>5000</v>
      </c>
      <c r="D3131" s="32" t="str">
        <f>VLOOKUP(L3131,'Tables to Convert'!$E$3:$F$7,2,FALSE)</f>
        <v>Black</v>
      </c>
      <c r="E3131" s="32" t="str">
        <f>VLOOKUP(M3131,'Tables to Convert'!$H$3:$I$5,2,FALSE)</f>
        <v>Female</v>
      </c>
      <c r="F3131" s="32" t="str">
        <f>VLOOKUP(N3131,'Tables to Convert'!$K$3:$L$8,2,FALSE)</f>
        <v>Illinois</v>
      </c>
      <c r="G3131" s="40">
        <f t="shared" si="195"/>
        <v>26</v>
      </c>
      <c r="H3131" s="34">
        <f t="shared" si="196"/>
        <v>1</v>
      </c>
      <c r="I3131" s="12">
        <v>40</v>
      </c>
      <c r="J3131" s="12">
        <v>26</v>
      </c>
      <c r="K3131" s="12">
        <v>37</v>
      </c>
      <c r="L3131" s="12">
        <v>2</v>
      </c>
      <c r="M3131" s="12">
        <v>2</v>
      </c>
      <c r="N3131" s="12">
        <v>33</v>
      </c>
      <c r="O3131" s="12">
        <v>1</v>
      </c>
      <c r="P3131" s="26">
        <v>5000</v>
      </c>
      <c r="Q3131" s="28">
        <v>80556257</v>
      </c>
      <c r="R3131"/>
      <c r="S3131"/>
    </row>
    <row r="3132" spans="1:19">
      <c r="A3132" s="31">
        <f t="shared" si="193"/>
        <v>35</v>
      </c>
      <c r="B3132" s="32" t="str">
        <f>VLOOKUP(K3132,'Tables to Convert'!$B$4:$C$19,2,FALSE)</f>
        <v>Some College</v>
      </c>
      <c r="C3132" s="33">
        <f t="shared" si="194"/>
        <v>0</v>
      </c>
      <c r="D3132" s="32" t="str">
        <f>VLOOKUP(L3132,'Tables to Convert'!$E$3:$F$7,2,FALSE)</f>
        <v>Black</v>
      </c>
      <c r="E3132" s="32" t="str">
        <f>VLOOKUP(M3132,'Tables to Convert'!$H$3:$I$5,2,FALSE)</f>
        <v>Male</v>
      </c>
      <c r="F3132" s="32" t="str">
        <f>VLOOKUP(N3132,'Tables to Convert'!$K$3:$L$8,2,FALSE)</f>
        <v>Illinois</v>
      </c>
      <c r="G3132" s="40">
        <f t="shared" si="195"/>
        <v>25</v>
      </c>
      <c r="H3132" s="34">
        <f t="shared" si="196"/>
        <v>5</v>
      </c>
      <c r="I3132" s="12">
        <v>35</v>
      </c>
      <c r="J3132" s="12">
        <v>25</v>
      </c>
      <c r="K3132" s="12">
        <v>40</v>
      </c>
      <c r="L3132" s="12">
        <v>2</v>
      </c>
      <c r="M3132" s="12">
        <v>1</v>
      </c>
      <c r="N3132" s="12">
        <v>33</v>
      </c>
      <c r="O3132" s="12">
        <v>5</v>
      </c>
      <c r="P3132" s="26">
        <v>0</v>
      </c>
      <c r="Q3132" s="28">
        <v>104775756</v>
      </c>
      <c r="R3132"/>
      <c r="S3132"/>
    </row>
    <row r="3133" spans="1:19">
      <c r="A3133" s="31">
        <f t="shared" si="193"/>
        <v>43</v>
      </c>
      <c r="B3133" s="32" t="str">
        <f>VLOOKUP(K3133,'Tables to Convert'!$B$4:$C$19,2,FALSE)</f>
        <v>Bachelors</v>
      </c>
      <c r="C3133" s="33">
        <f t="shared" si="194"/>
        <v>39000</v>
      </c>
      <c r="D3133" s="32" t="str">
        <f>VLOOKUP(L3133,'Tables to Convert'!$E$3:$F$7,2,FALSE)</f>
        <v>Black</v>
      </c>
      <c r="E3133" s="32" t="str">
        <f>VLOOKUP(M3133,'Tables to Convert'!$H$3:$I$5,2,FALSE)</f>
        <v>Male</v>
      </c>
      <c r="F3133" s="32" t="str">
        <f>VLOOKUP(N3133,'Tables to Convert'!$K$3:$L$8,2,FALSE)</f>
        <v>Illinois</v>
      </c>
      <c r="G3133" s="40">
        <f t="shared" si="195"/>
        <v>36</v>
      </c>
      <c r="H3133" s="34">
        <f t="shared" si="196"/>
        <v>5</v>
      </c>
      <c r="I3133" s="12">
        <v>43</v>
      </c>
      <c r="J3133" s="12">
        <v>36</v>
      </c>
      <c r="K3133" s="12">
        <v>44</v>
      </c>
      <c r="L3133" s="12">
        <v>2</v>
      </c>
      <c r="M3133" s="12">
        <v>1</v>
      </c>
      <c r="N3133" s="12">
        <v>33</v>
      </c>
      <c r="O3133" s="12">
        <v>5</v>
      </c>
      <c r="P3133" s="26">
        <v>39000</v>
      </c>
      <c r="Q3133" s="28">
        <v>616265409</v>
      </c>
      <c r="R3133"/>
      <c r="S3133"/>
    </row>
    <row r="3134" spans="1:19">
      <c r="A3134" s="31">
        <f t="shared" si="193"/>
        <v>0</v>
      </c>
      <c r="B3134" s="32" t="str">
        <f>VLOOKUP(K3134,'Tables to Convert'!$B$4:$C$19,2,FALSE)</f>
        <v>11th Grade</v>
      </c>
      <c r="C3134" s="33">
        <f t="shared" si="194"/>
        <v>0</v>
      </c>
      <c r="D3134" s="32" t="str">
        <f>VLOOKUP(L3134,'Tables to Convert'!$E$3:$F$7,2,FALSE)</f>
        <v>Black</v>
      </c>
      <c r="E3134" s="32" t="str">
        <f>VLOOKUP(M3134,'Tables to Convert'!$H$3:$I$5,2,FALSE)</f>
        <v>Female</v>
      </c>
      <c r="F3134" s="32" t="str">
        <f>VLOOKUP(N3134,'Tables to Convert'!$K$3:$L$8,2,FALSE)</f>
        <v>Illinois</v>
      </c>
      <c r="G3134" s="40">
        <f t="shared" si="195"/>
        <v>58</v>
      </c>
      <c r="H3134" s="34">
        <f t="shared" si="196"/>
        <v>6</v>
      </c>
      <c r="I3134" s="12">
        <v>0</v>
      </c>
      <c r="J3134" s="12">
        <v>58</v>
      </c>
      <c r="K3134" s="12">
        <v>38</v>
      </c>
      <c r="L3134" s="12">
        <v>2</v>
      </c>
      <c r="M3134" s="12">
        <v>2</v>
      </c>
      <c r="N3134" s="12">
        <v>33</v>
      </c>
      <c r="O3134" s="12">
        <v>6</v>
      </c>
      <c r="P3134" s="26">
        <v>0</v>
      </c>
      <c r="Q3134" s="28">
        <v>580897481</v>
      </c>
      <c r="R3134"/>
      <c r="S3134"/>
    </row>
    <row r="3135" spans="1:19">
      <c r="A3135" s="31">
        <f t="shared" si="193"/>
        <v>0</v>
      </c>
      <c r="B3135" s="32" t="str">
        <f>VLOOKUP(K3135,'Tables to Convert'!$B$4:$C$19,2,FALSE)</f>
        <v>Some College</v>
      </c>
      <c r="C3135" s="33">
        <f t="shared" si="194"/>
        <v>38000</v>
      </c>
      <c r="D3135" s="32" t="str">
        <f>VLOOKUP(L3135,'Tables to Convert'!$E$3:$F$7,2,FALSE)</f>
        <v>Black</v>
      </c>
      <c r="E3135" s="32" t="str">
        <f>VLOOKUP(M3135,'Tables to Convert'!$H$3:$I$5,2,FALSE)</f>
        <v>Female</v>
      </c>
      <c r="F3135" s="32" t="str">
        <f>VLOOKUP(N3135,'Tables to Convert'!$K$3:$L$8,2,FALSE)</f>
        <v>Illinois</v>
      </c>
      <c r="G3135" s="40">
        <f t="shared" si="195"/>
        <v>31</v>
      </c>
      <c r="H3135" s="34">
        <f t="shared" si="196"/>
        <v>6</v>
      </c>
      <c r="I3135" s="12">
        <v>0</v>
      </c>
      <c r="J3135" s="12">
        <v>31</v>
      </c>
      <c r="K3135" s="12">
        <v>43</v>
      </c>
      <c r="L3135" s="12">
        <v>2</v>
      </c>
      <c r="M3135" s="12">
        <v>2</v>
      </c>
      <c r="N3135" s="12">
        <v>33</v>
      </c>
      <c r="O3135" s="12">
        <v>6</v>
      </c>
      <c r="P3135" s="26">
        <v>38000</v>
      </c>
      <c r="Q3135" s="28">
        <v>723435892</v>
      </c>
      <c r="R3135"/>
      <c r="S3135"/>
    </row>
    <row r="3136" spans="1:19">
      <c r="A3136" s="31">
        <f t="shared" si="193"/>
        <v>40</v>
      </c>
      <c r="B3136" s="32" t="str">
        <f>VLOOKUP(K3136,'Tables to Convert'!$B$4:$C$19,2,FALSE)</f>
        <v>Some College</v>
      </c>
      <c r="C3136" s="33">
        <f t="shared" si="194"/>
        <v>18720</v>
      </c>
      <c r="D3136" s="32" t="str">
        <f>VLOOKUP(L3136,'Tables to Convert'!$E$3:$F$7,2,FALSE)</f>
        <v>Black</v>
      </c>
      <c r="E3136" s="32" t="str">
        <f>VLOOKUP(M3136,'Tables to Convert'!$H$3:$I$5,2,FALSE)</f>
        <v>Female</v>
      </c>
      <c r="F3136" s="32" t="str">
        <f>VLOOKUP(N3136,'Tables to Convert'!$K$3:$L$8,2,FALSE)</f>
        <v>Illinois</v>
      </c>
      <c r="G3136" s="40">
        <f t="shared" si="195"/>
        <v>48</v>
      </c>
      <c r="H3136" s="34">
        <f t="shared" si="196"/>
        <v>5</v>
      </c>
      <c r="I3136" s="12">
        <v>40</v>
      </c>
      <c r="J3136" s="12">
        <v>48</v>
      </c>
      <c r="K3136" s="12">
        <v>42</v>
      </c>
      <c r="L3136" s="12">
        <v>2</v>
      </c>
      <c r="M3136" s="12">
        <v>2</v>
      </c>
      <c r="N3136" s="12">
        <v>33</v>
      </c>
      <c r="O3136" s="12">
        <v>5</v>
      </c>
      <c r="P3136" s="26">
        <v>18720</v>
      </c>
      <c r="Q3136" s="28">
        <v>191672078</v>
      </c>
      <c r="R3136"/>
      <c r="S3136"/>
    </row>
    <row r="3137" spans="1:19">
      <c r="A3137" s="31">
        <f t="shared" si="193"/>
        <v>40</v>
      </c>
      <c r="B3137" s="32" t="str">
        <f>VLOOKUP(K3137,'Tables to Convert'!$B$4:$C$19,2,FALSE)</f>
        <v>Some College</v>
      </c>
      <c r="C3137" s="33">
        <f t="shared" si="194"/>
        <v>75000</v>
      </c>
      <c r="D3137" s="32" t="str">
        <f>VLOOKUP(L3137,'Tables to Convert'!$E$3:$F$7,2,FALSE)</f>
        <v>Asian/PI</v>
      </c>
      <c r="E3137" s="32" t="str">
        <f>VLOOKUP(M3137,'Tables to Convert'!$H$3:$I$5,2,FALSE)</f>
        <v>Male</v>
      </c>
      <c r="F3137" s="32" t="str">
        <f>VLOOKUP(N3137,'Tables to Convert'!$K$3:$L$8,2,FALSE)</f>
        <v>Illinois</v>
      </c>
      <c r="G3137" s="40">
        <f t="shared" si="195"/>
        <v>28</v>
      </c>
      <c r="H3137" s="34">
        <f t="shared" si="196"/>
        <v>6</v>
      </c>
      <c r="I3137" s="12">
        <v>40</v>
      </c>
      <c r="J3137" s="12">
        <v>28</v>
      </c>
      <c r="K3137" s="12">
        <v>43</v>
      </c>
      <c r="L3137" s="12">
        <v>4</v>
      </c>
      <c r="M3137" s="12">
        <v>1</v>
      </c>
      <c r="N3137" s="12">
        <v>33</v>
      </c>
      <c r="O3137" s="12">
        <v>6</v>
      </c>
      <c r="P3137" s="26">
        <v>75000</v>
      </c>
      <c r="Q3137" s="28">
        <v>353792793</v>
      </c>
      <c r="R3137"/>
      <c r="S3137"/>
    </row>
    <row r="3138" spans="1:19">
      <c r="A3138" s="31">
        <f t="shared" si="193"/>
        <v>44</v>
      </c>
      <c r="B3138" s="32" t="str">
        <f>VLOOKUP(K3138,'Tables to Convert'!$B$4:$C$19,2,FALSE)</f>
        <v>High School Diploma</v>
      </c>
      <c r="C3138" s="33">
        <f t="shared" si="194"/>
        <v>16092</v>
      </c>
      <c r="D3138" s="32" t="str">
        <f>VLOOKUP(L3138,'Tables to Convert'!$E$3:$F$7,2,FALSE)</f>
        <v>White</v>
      </c>
      <c r="E3138" s="32" t="str">
        <f>VLOOKUP(M3138,'Tables to Convert'!$H$3:$I$5,2,FALSE)</f>
        <v>Male</v>
      </c>
      <c r="F3138" s="32" t="str">
        <f>VLOOKUP(N3138,'Tables to Convert'!$K$3:$L$8,2,FALSE)</f>
        <v>Illinois</v>
      </c>
      <c r="G3138" s="40">
        <f t="shared" si="195"/>
        <v>40</v>
      </c>
      <c r="H3138" s="34">
        <f t="shared" si="196"/>
        <v>1</v>
      </c>
      <c r="I3138" s="12">
        <v>44</v>
      </c>
      <c r="J3138" s="12">
        <v>40</v>
      </c>
      <c r="K3138" s="12">
        <v>39</v>
      </c>
      <c r="L3138" s="12">
        <v>1</v>
      </c>
      <c r="M3138" s="12">
        <v>1</v>
      </c>
      <c r="N3138" s="12">
        <v>33</v>
      </c>
      <c r="O3138" s="12">
        <v>1</v>
      </c>
      <c r="P3138" s="26">
        <v>16092</v>
      </c>
      <c r="Q3138" s="28">
        <v>502105251</v>
      </c>
      <c r="R3138"/>
      <c r="S3138"/>
    </row>
    <row r="3139" spans="1:19">
      <c r="A3139" s="31">
        <f t="shared" si="193"/>
        <v>55</v>
      </c>
      <c r="B3139" s="32" t="str">
        <f>VLOOKUP(K3139,'Tables to Convert'!$B$4:$C$19,2,FALSE)</f>
        <v>11th Grade</v>
      </c>
      <c r="C3139" s="33">
        <f t="shared" si="194"/>
        <v>0</v>
      </c>
      <c r="D3139" s="32" t="str">
        <f>VLOOKUP(L3139,'Tables to Convert'!$E$3:$F$7,2,FALSE)</f>
        <v>White</v>
      </c>
      <c r="E3139" s="32" t="str">
        <f>VLOOKUP(M3139,'Tables to Convert'!$H$3:$I$5,2,FALSE)</f>
        <v>Male</v>
      </c>
      <c r="F3139" s="32" t="str">
        <f>VLOOKUP(N3139,'Tables to Convert'!$K$3:$L$8,2,FALSE)</f>
        <v>Illinois</v>
      </c>
      <c r="G3139" s="40">
        <f t="shared" si="195"/>
        <v>25</v>
      </c>
      <c r="H3139" s="34">
        <f t="shared" si="196"/>
        <v>7</v>
      </c>
      <c r="I3139" s="12">
        <v>55</v>
      </c>
      <c r="J3139" s="12">
        <v>25</v>
      </c>
      <c r="K3139" s="12">
        <v>37</v>
      </c>
      <c r="L3139" s="12">
        <v>1</v>
      </c>
      <c r="M3139" s="12">
        <v>1</v>
      </c>
      <c r="N3139" s="12">
        <v>33</v>
      </c>
      <c r="O3139" s="12">
        <v>7</v>
      </c>
      <c r="P3139" s="26">
        <v>0</v>
      </c>
      <c r="Q3139" s="28">
        <v>453194516</v>
      </c>
      <c r="R3139"/>
      <c r="S3139"/>
    </row>
    <row r="3140" spans="1:19">
      <c r="A3140" s="31">
        <f t="shared" si="193"/>
        <v>40</v>
      </c>
      <c r="B3140" s="32" t="str">
        <f>VLOOKUP(K3140,'Tables to Convert'!$B$4:$C$19,2,FALSE)</f>
        <v>10th Grade</v>
      </c>
      <c r="C3140" s="33">
        <f t="shared" si="194"/>
        <v>20000</v>
      </c>
      <c r="D3140" s="32" t="str">
        <f>VLOOKUP(L3140,'Tables to Convert'!$E$3:$F$7,2,FALSE)</f>
        <v>White</v>
      </c>
      <c r="E3140" s="32" t="str">
        <f>VLOOKUP(M3140,'Tables to Convert'!$H$3:$I$5,2,FALSE)</f>
        <v>Male</v>
      </c>
      <c r="F3140" s="32" t="str">
        <f>VLOOKUP(N3140,'Tables to Convert'!$K$3:$L$8,2,FALSE)</f>
        <v>Illinois</v>
      </c>
      <c r="G3140" s="40">
        <f t="shared" si="195"/>
        <v>57</v>
      </c>
      <c r="H3140" s="34">
        <f t="shared" si="196"/>
        <v>5</v>
      </c>
      <c r="I3140" s="12">
        <v>40</v>
      </c>
      <c r="J3140" s="12">
        <v>57</v>
      </c>
      <c r="K3140" s="12">
        <v>36</v>
      </c>
      <c r="L3140" s="12">
        <v>1</v>
      </c>
      <c r="M3140" s="12">
        <v>1</v>
      </c>
      <c r="N3140" s="12">
        <v>33</v>
      </c>
      <c r="O3140" s="12">
        <v>5</v>
      </c>
      <c r="P3140" s="26">
        <v>20000</v>
      </c>
      <c r="Q3140" s="28">
        <v>93731384</v>
      </c>
      <c r="R3140"/>
      <c r="S3140"/>
    </row>
    <row r="3141" spans="1:19">
      <c r="A3141" s="31">
        <f t="shared" si="193"/>
        <v>40</v>
      </c>
      <c r="B3141" s="32" t="str">
        <f>VLOOKUP(K3141,'Tables to Convert'!$B$4:$C$19,2,FALSE)</f>
        <v>10th Grade</v>
      </c>
      <c r="C3141" s="33">
        <f t="shared" si="194"/>
        <v>7670</v>
      </c>
      <c r="D3141" s="32" t="str">
        <f>VLOOKUP(L3141,'Tables to Convert'!$E$3:$F$7,2,FALSE)</f>
        <v>Black</v>
      </c>
      <c r="E3141" s="32" t="str">
        <f>VLOOKUP(M3141,'Tables to Convert'!$H$3:$I$5,2,FALSE)</f>
        <v>Female</v>
      </c>
      <c r="F3141" s="32" t="str">
        <f>VLOOKUP(N3141,'Tables to Convert'!$K$3:$L$8,2,FALSE)</f>
        <v>Illinois</v>
      </c>
      <c r="G3141" s="40">
        <f t="shared" si="195"/>
        <v>57</v>
      </c>
      <c r="H3141" s="34">
        <f t="shared" si="196"/>
        <v>5</v>
      </c>
      <c r="I3141" s="12">
        <v>40</v>
      </c>
      <c r="J3141" s="12">
        <v>57</v>
      </c>
      <c r="K3141" s="12">
        <v>36</v>
      </c>
      <c r="L3141" s="12">
        <v>2</v>
      </c>
      <c r="M3141" s="12">
        <v>2</v>
      </c>
      <c r="N3141" s="12">
        <v>33</v>
      </c>
      <c r="O3141" s="12">
        <v>5</v>
      </c>
      <c r="P3141" s="26">
        <v>7670</v>
      </c>
      <c r="Q3141" s="28">
        <v>234063441</v>
      </c>
      <c r="R3141"/>
      <c r="S3141"/>
    </row>
    <row r="3142" spans="1:19">
      <c r="A3142" s="31">
        <f t="shared" ref="A3142:A3205" si="197">I3142</f>
        <v>50</v>
      </c>
      <c r="B3142" s="32" t="str">
        <f>VLOOKUP(K3142,'Tables to Convert'!$B$4:$C$19,2,FALSE)</f>
        <v>High School Diploma</v>
      </c>
      <c r="C3142" s="33">
        <f t="shared" ref="C3142:C3205" si="198">P3142</f>
        <v>34500</v>
      </c>
      <c r="D3142" s="32" t="str">
        <f>VLOOKUP(L3142,'Tables to Convert'!$E$3:$F$7,2,FALSE)</f>
        <v>White</v>
      </c>
      <c r="E3142" s="32" t="str">
        <f>VLOOKUP(M3142,'Tables to Convert'!$H$3:$I$5,2,FALSE)</f>
        <v>Female</v>
      </c>
      <c r="F3142" s="32" t="str">
        <f>VLOOKUP(N3142,'Tables to Convert'!$K$3:$L$8,2,FALSE)</f>
        <v>Illinois</v>
      </c>
      <c r="G3142" s="40">
        <f t="shared" ref="G3142:G3205" si="199">J3142</f>
        <v>40</v>
      </c>
      <c r="H3142" s="34">
        <f t="shared" ref="H3142:H3205" si="200">O3142</f>
        <v>2</v>
      </c>
      <c r="I3142" s="12">
        <v>50</v>
      </c>
      <c r="J3142" s="12">
        <v>40</v>
      </c>
      <c r="K3142" s="12">
        <v>39</v>
      </c>
      <c r="L3142" s="12">
        <v>1</v>
      </c>
      <c r="M3142" s="12">
        <v>2</v>
      </c>
      <c r="N3142" s="12">
        <v>33</v>
      </c>
      <c r="O3142" s="12">
        <v>2</v>
      </c>
      <c r="P3142" s="26">
        <v>34500</v>
      </c>
      <c r="Q3142" s="28">
        <v>858788821</v>
      </c>
      <c r="R3142"/>
      <c r="S3142"/>
    </row>
    <row r="3143" spans="1:19">
      <c r="A3143" s="31">
        <f t="shared" si="197"/>
        <v>40</v>
      </c>
      <c r="B3143" s="32" t="str">
        <f>VLOOKUP(K3143,'Tables to Convert'!$B$4:$C$19,2,FALSE)</f>
        <v>8th Grade or Less</v>
      </c>
      <c r="C3143" s="33">
        <f t="shared" si="198"/>
        <v>14000</v>
      </c>
      <c r="D3143" s="32" t="str">
        <f>VLOOKUP(L3143,'Tables to Convert'!$E$3:$F$7,2,FALSE)</f>
        <v>White</v>
      </c>
      <c r="E3143" s="32" t="str">
        <f>VLOOKUP(M3143,'Tables to Convert'!$H$3:$I$5,2,FALSE)</f>
        <v>Female</v>
      </c>
      <c r="F3143" s="32" t="str">
        <f>VLOOKUP(N3143,'Tables to Convert'!$K$3:$L$8,2,FALSE)</f>
        <v>Illinois</v>
      </c>
      <c r="G3143" s="40">
        <f t="shared" si="199"/>
        <v>47</v>
      </c>
      <c r="H3143" s="34">
        <f t="shared" si="200"/>
        <v>3</v>
      </c>
      <c r="I3143" s="12">
        <v>40</v>
      </c>
      <c r="J3143" s="12">
        <v>47</v>
      </c>
      <c r="K3143" s="12">
        <v>33</v>
      </c>
      <c r="L3143" s="12">
        <v>1</v>
      </c>
      <c r="M3143" s="12">
        <v>2</v>
      </c>
      <c r="N3143" s="12">
        <v>33</v>
      </c>
      <c r="O3143" s="12">
        <v>3</v>
      </c>
      <c r="P3143" s="26">
        <v>14000</v>
      </c>
      <c r="Q3143" s="28">
        <v>692013068</v>
      </c>
      <c r="R3143"/>
      <c r="S3143"/>
    </row>
    <row r="3144" spans="1:19">
      <c r="A3144" s="31">
        <f t="shared" si="197"/>
        <v>40</v>
      </c>
      <c r="B3144" s="32" t="str">
        <f>VLOOKUP(K3144,'Tables to Convert'!$B$4:$C$19,2,FALSE)</f>
        <v>High School Diploma</v>
      </c>
      <c r="C3144" s="33">
        <f t="shared" si="198"/>
        <v>20000</v>
      </c>
      <c r="D3144" s="32" t="str">
        <f>VLOOKUP(L3144,'Tables to Convert'!$E$3:$F$7,2,FALSE)</f>
        <v>White</v>
      </c>
      <c r="E3144" s="32" t="str">
        <f>VLOOKUP(M3144,'Tables to Convert'!$H$3:$I$5,2,FALSE)</f>
        <v>Male</v>
      </c>
      <c r="F3144" s="32" t="str">
        <f>VLOOKUP(N3144,'Tables to Convert'!$K$3:$L$8,2,FALSE)</f>
        <v>Illinois</v>
      </c>
      <c r="G3144" s="40">
        <f t="shared" si="199"/>
        <v>27</v>
      </c>
      <c r="H3144" s="34">
        <f t="shared" si="200"/>
        <v>3</v>
      </c>
      <c r="I3144" s="12">
        <v>40</v>
      </c>
      <c r="J3144" s="12">
        <v>27</v>
      </c>
      <c r="K3144" s="12">
        <v>39</v>
      </c>
      <c r="L3144" s="12">
        <v>1</v>
      </c>
      <c r="M3144" s="12">
        <v>1</v>
      </c>
      <c r="N3144" s="12">
        <v>33</v>
      </c>
      <c r="O3144" s="12">
        <v>3</v>
      </c>
      <c r="P3144" s="26">
        <v>20000</v>
      </c>
      <c r="Q3144" s="28">
        <v>590740536</v>
      </c>
      <c r="R3144"/>
      <c r="S3144"/>
    </row>
    <row r="3145" spans="1:19">
      <c r="A3145" s="31">
        <f t="shared" si="197"/>
        <v>40</v>
      </c>
      <c r="B3145" s="32" t="str">
        <f>VLOOKUP(K3145,'Tables to Convert'!$B$4:$C$19,2,FALSE)</f>
        <v>Some College</v>
      </c>
      <c r="C3145" s="33">
        <f t="shared" si="198"/>
        <v>17000</v>
      </c>
      <c r="D3145" s="32" t="str">
        <f>VLOOKUP(L3145,'Tables to Convert'!$E$3:$F$7,2,FALSE)</f>
        <v>White</v>
      </c>
      <c r="E3145" s="32" t="str">
        <f>VLOOKUP(M3145,'Tables to Convert'!$H$3:$I$5,2,FALSE)</f>
        <v>Male</v>
      </c>
      <c r="F3145" s="32" t="str">
        <f>VLOOKUP(N3145,'Tables to Convert'!$K$3:$L$8,2,FALSE)</f>
        <v>Illinois</v>
      </c>
      <c r="G3145" s="40">
        <f t="shared" si="199"/>
        <v>21</v>
      </c>
      <c r="H3145" s="34">
        <f t="shared" si="200"/>
        <v>3</v>
      </c>
      <c r="I3145" s="12">
        <v>40</v>
      </c>
      <c r="J3145" s="12">
        <v>21</v>
      </c>
      <c r="K3145" s="12">
        <v>40</v>
      </c>
      <c r="L3145" s="12">
        <v>1</v>
      </c>
      <c r="M3145" s="12">
        <v>1</v>
      </c>
      <c r="N3145" s="12">
        <v>33</v>
      </c>
      <c r="O3145" s="12">
        <v>3</v>
      </c>
      <c r="P3145" s="26">
        <v>17000</v>
      </c>
      <c r="Q3145" s="28">
        <v>941952379</v>
      </c>
      <c r="R3145"/>
      <c r="S3145"/>
    </row>
    <row r="3146" spans="1:19">
      <c r="A3146" s="31">
        <f t="shared" si="197"/>
        <v>40</v>
      </c>
      <c r="B3146" s="32" t="str">
        <f>VLOOKUP(K3146,'Tables to Convert'!$B$4:$C$19,2,FALSE)</f>
        <v>Some College</v>
      </c>
      <c r="C3146" s="33">
        <f t="shared" si="198"/>
        <v>41000</v>
      </c>
      <c r="D3146" s="32" t="str">
        <f>VLOOKUP(L3146,'Tables to Convert'!$E$3:$F$7,2,FALSE)</f>
        <v>White</v>
      </c>
      <c r="E3146" s="32" t="str">
        <f>VLOOKUP(M3146,'Tables to Convert'!$H$3:$I$5,2,FALSE)</f>
        <v>Male</v>
      </c>
      <c r="F3146" s="32" t="str">
        <f>VLOOKUP(N3146,'Tables to Convert'!$K$3:$L$8,2,FALSE)</f>
        <v>Illinois</v>
      </c>
      <c r="G3146" s="40">
        <f t="shared" si="199"/>
        <v>29</v>
      </c>
      <c r="H3146" s="34">
        <f t="shared" si="200"/>
        <v>4</v>
      </c>
      <c r="I3146" s="12">
        <v>40</v>
      </c>
      <c r="J3146" s="12">
        <v>29</v>
      </c>
      <c r="K3146" s="12">
        <v>40</v>
      </c>
      <c r="L3146" s="12">
        <v>1</v>
      </c>
      <c r="M3146" s="12">
        <v>1</v>
      </c>
      <c r="N3146" s="12">
        <v>33</v>
      </c>
      <c r="O3146" s="12">
        <v>4</v>
      </c>
      <c r="P3146" s="26">
        <v>41000</v>
      </c>
      <c r="Q3146" s="28">
        <v>39477304</v>
      </c>
      <c r="R3146"/>
      <c r="S3146"/>
    </row>
    <row r="3147" spans="1:19">
      <c r="A3147" s="31">
        <f t="shared" si="197"/>
        <v>40</v>
      </c>
      <c r="B3147" s="32" t="str">
        <f>VLOOKUP(K3147,'Tables to Convert'!$B$4:$C$19,2,FALSE)</f>
        <v>High School Diploma</v>
      </c>
      <c r="C3147" s="33">
        <f t="shared" si="198"/>
        <v>22000</v>
      </c>
      <c r="D3147" s="32" t="str">
        <f>VLOOKUP(L3147,'Tables to Convert'!$E$3:$F$7,2,FALSE)</f>
        <v>White</v>
      </c>
      <c r="E3147" s="32" t="str">
        <f>VLOOKUP(M3147,'Tables to Convert'!$H$3:$I$5,2,FALSE)</f>
        <v>Female</v>
      </c>
      <c r="F3147" s="32" t="str">
        <f>VLOOKUP(N3147,'Tables to Convert'!$K$3:$L$8,2,FALSE)</f>
        <v>Illinois</v>
      </c>
      <c r="G3147" s="40">
        <f t="shared" si="199"/>
        <v>35</v>
      </c>
      <c r="H3147" s="34">
        <f t="shared" si="200"/>
        <v>4</v>
      </c>
      <c r="I3147" s="12">
        <v>40</v>
      </c>
      <c r="J3147" s="12">
        <v>35</v>
      </c>
      <c r="K3147" s="12">
        <v>39</v>
      </c>
      <c r="L3147" s="12">
        <v>1</v>
      </c>
      <c r="M3147" s="12">
        <v>2</v>
      </c>
      <c r="N3147" s="12">
        <v>33</v>
      </c>
      <c r="O3147" s="12">
        <v>4</v>
      </c>
      <c r="P3147" s="26">
        <v>22000</v>
      </c>
      <c r="Q3147" s="28">
        <v>161897208</v>
      </c>
      <c r="R3147"/>
      <c r="S3147"/>
    </row>
    <row r="3148" spans="1:19">
      <c r="A3148" s="31">
        <f t="shared" si="197"/>
        <v>0</v>
      </c>
      <c r="B3148" s="32" t="str">
        <f>VLOOKUP(K3148,'Tables to Convert'!$B$4:$C$19,2,FALSE)</f>
        <v>Some College</v>
      </c>
      <c r="C3148" s="33">
        <f t="shared" si="198"/>
        <v>8000</v>
      </c>
      <c r="D3148" s="32" t="str">
        <f>VLOOKUP(L3148,'Tables to Convert'!$E$3:$F$7,2,FALSE)</f>
        <v>Black</v>
      </c>
      <c r="E3148" s="32" t="str">
        <f>VLOOKUP(M3148,'Tables to Convert'!$H$3:$I$5,2,FALSE)</f>
        <v>Female</v>
      </c>
      <c r="F3148" s="32" t="str">
        <f>VLOOKUP(N3148,'Tables to Convert'!$K$3:$L$8,2,FALSE)</f>
        <v>Illinois</v>
      </c>
      <c r="G3148" s="40">
        <f t="shared" si="199"/>
        <v>24</v>
      </c>
      <c r="H3148" s="34">
        <f t="shared" si="200"/>
        <v>6</v>
      </c>
      <c r="I3148" s="12">
        <v>0</v>
      </c>
      <c r="J3148" s="12">
        <v>24</v>
      </c>
      <c r="K3148" s="12">
        <v>42</v>
      </c>
      <c r="L3148" s="12">
        <v>2</v>
      </c>
      <c r="M3148" s="12">
        <v>2</v>
      </c>
      <c r="N3148" s="12">
        <v>33</v>
      </c>
      <c r="O3148" s="12">
        <v>6</v>
      </c>
      <c r="P3148" s="26">
        <v>8000</v>
      </c>
      <c r="Q3148" s="28">
        <v>230854319</v>
      </c>
      <c r="R3148"/>
      <c r="S3148"/>
    </row>
    <row r="3149" spans="1:19">
      <c r="A3149" s="31">
        <f t="shared" si="197"/>
        <v>40</v>
      </c>
      <c r="B3149" s="32" t="str">
        <f>VLOOKUP(K3149,'Tables to Convert'!$B$4:$C$19,2,FALSE)</f>
        <v>High School Diploma</v>
      </c>
      <c r="C3149" s="33">
        <f t="shared" si="198"/>
        <v>35000</v>
      </c>
      <c r="D3149" s="32" t="str">
        <f>VLOOKUP(L3149,'Tables to Convert'!$E$3:$F$7,2,FALSE)</f>
        <v>White</v>
      </c>
      <c r="E3149" s="32" t="str">
        <f>VLOOKUP(M3149,'Tables to Convert'!$H$3:$I$5,2,FALSE)</f>
        <v>Male</v>
      </c>
      <c r="F3149" s="32" t="str">
        <f>VLOOKUP(N3149,'Tables to Convert'!$K$3:$L$8,2,FALSE)</f>
        <v>Illinois</v>
      </c>
      <c r="G3149" s="40">
        <f t="shared" si="199"/>
        <v>41</v>
      </c>
      <c r="H3149" s="34">
        <f t="shared" si="200"/>
        <v>3</v>
      </c>
      <c r="I3149" s="12">
        <v>40</v>
      </c>
      <c r="J3149" s="12">
        <v>41</v>
      </c>
      <c r="K3149" s="12">
        <v>39</v>
      </c>
      <c r="L3149" s="12">
        <v>1</v>
      </c>
      <c r="M3149" s="12">
        <v>1</v>
      </c>
      <c r="N3149" s="12">
        <v>33</v>
      </c>
      <c r="O3149" s="12">
        <v>3</v>
      </c>
      <c r="P3149" s="26">
        <v>35000</v>
      </c>
      <c r="Q3149" s="28">
        <v>794983902</v>
      </c>
      <c r="R3149"/>
      <c r="S3149"/>
    </row>
    <row r="3150" spans="1:19">
      <c r="A3150" s="31">
        <f t="shared" si="197"/>
        <v>42</v>
      </c>
      <c r="B3150" s="32" t="str">
        <f>VLOOKUP(K3150,'Tables to Convert'!$B$4:$C$19,2,FALSE)</f>
        <v>High School Diploma</v>
      </c>
      <c r="C3150" s="33">
        <f t="shared" si="198"/>
        <v>50000</v>
      </c>
      <c r="D3150" s="32" t="str">
        <f>VLOOKUP(L3150,'Tables to Convert'!$E$3:$F$7,2,FALSE)</f>
        <v>White</v>
      </c>
      <c r="E3150" s="32" t="str">
        <f>VLOOKUP(M3150,'Tables to Convert'!$H$3:$I$5,2,FALSE)</f>
        <v>Female</v>
      </c>
      <c r="F3150" s="32" t="str">
        <f>VLOOKUP(N3150,'Tables to Convert'!$K$3:$L$8,2,FALSE)</f>
        <v>Illinois</v>
      </c>
      <c r="G3150" s="40">
        <f t="shared" si="199"/>
        <v>39</v>
      </c>
      <c r="H3150" s="34">
        <f t="shared" si="200"/>
        <v>3</v>
      </c>
      <c r="I3150" s="12">
        <v>42</v>
      </c>
      <c r="J3150" s="12">
        <v>39</v>
      </c>
      <c r="K3150" s="12">
        <v>39</v>
      </c>
      <c r="L3150" s="12">
        <v>1</v>
      </c>
      <c r="M3150" s="12">
        <v>2</v>
      </c>
      <c r="N3150" s="12">
        <v>33</v>
      </c>
      <c r="O3150" s="12">
        <v>3</v>
      </c>
      <c r="P3150" s="26">
        <v>50000</v>
      </c>
      <c r="Q3150" s="28">
        <v>842969804</v>
      </c>
      <c r="R3150"/>
      <c r="S3150"/>
    </row>
    <row r="3151" spans="1:19">
      <c r="A3151" s="31">
        <f t="shared" si="197"/>
        <v>60</v>
      </c>
      <c r="B3151" s="32" t="str">
        <f>VLOOKUP(K3151,'Tables to Convert'!$B$4:$C$19,2,FALSE)</f>
        <v>Some College</v>
      </c>
      <c r="C3151" s="33">
        <f t="shared" si="198"/>
        <v>122000</v>
      </c>
      <c r="D3151" s="32" t="str">
        <f>VLOOKUP(L3151,'Tables to Convert'!$E$3:$F$7,2,FALSE)</f>
        <v>White</v>
      </c>
      <c r="E3151" s="32" t="str">
        <f>VLOOKUP(M3151,'Tables to Convert'!$H$3:$I$5,2,FALSE)</f>
        <v>Male</v>
      </c>
      <c r="F3151" s="32" t="str">
        <f>VLOOKUP(N3151,'Tables to Convert'!$K$3:$L$8,2,FALSE)</f>
        <v>Illinois</v>
      </c>
      <c r="G3151" s="40">
        <f t="shared" si="199"/>
        <v>43</v>
      </c>
      <c r="H3151" s="34">
        <f t="shared" si="200"/>
        <v>4</v>
      </c>
      <c r="I3151" s="12">
        <v>60</v>
      </c>
      <c r="J3151" s="12">
        <v>43</v>
      </c>
      <c r="K3151" s="12">
        <v>43</v>
      </c>
      <c r="L3151" s="12">
        <v>1</v>
      </c>
      <c r="M3151" s="12">
        <v>1</v>
      </c>
      <c r="N3151" s="12">
        <v>33</v>
      </c>
      <c r="O3151" s="12">
        <v>4</v>
      </c>
      <c r="P3151" s="26">
        <v>122000</v>
      </c>
      <c r="Q3151" s="28">
        <v>430409001</v>
      </c>
      <c r="R3151"/>
      <c r="S3151"/>
    </row>
    <row r="3152" spans="1:19">
      <c r="A3152" s="31">
        <f t="shared" si="197"/>
        <v>40</v>
      </c>
      <c r="B3152" s="32" t="str">
        <f>VLOOKUP(K3152,'Tables to Convert'!$B$4:$C$19,2,FALSE)</f>
        <v>Some College</v>
      </c>
      <c r="C3152" s="33">
        <f t="shared" si="198"/>
        <v>2862</v>
      </c>
      <c r="D3152" s="32" t="str">
        <f>VLOOKUP(L3152,'Tables to Convert'!$E$3:$F$7,2,FALSE)</f>
        <v>Black</v>
      </c>
      <c r="E3152" s="32" t="str">
        <f>VLOOKUP(M3152,'Tables to Convert'!$H$3:$I$5,2,FALSE)</f>
        <v>Female</v>
      </c>
      <c r="F3152" s="32" t="str">
        <f>VLOOKUP(N3152,'Tables to Convert'!$K$3:$L$8,2,FALSE)</f>
        <v>Illinois</v>
      </c>
      <c r="G3152" s="40">
        <f t="shared" si="199"/>
        <v>28</v>
      </c>
      <c r="H3152" s="34">
        <f t="shared" si="200"/>
        <v>6</v>
      </c>
      <c r="I3152" s="12">
        <v>40</v>
      </c>
      <c r="J3152" s="12">
        <v>28</v>
      </c>
      <c r="K3152" s="12">
        <v>40</v>
      </c>
      <c r="L3152" s="12">
        <v>2</v>
      </c>
      <c r="M3152" s="12">
        <v>2</v>
      </c>
      <c r="N3152" s="12">
        <v>33</v>
      </c>
      <c r="O3152" s="12">
        <v>6</v>
      </c>
      <c r="P3152" s="26">
        <v>2862</v>
      </c>
      <c r="Q3152" s="28">
        <v>708477036</v>
      </c>
      <c r="R3152"/>
      <c r="S3152"/>
    </row>
    <row r="3153" spans="1:19">
      <c r="A3153" s="31">
        <f t="shared" si="197"/>
        <v>40</v>
      </c>
      <c r="B3153" s="32" t="str">
        <f>VLOOKUP(K3153,'Tables to Convert'!$B$4:$C$19,2,FALSE)</f>
        <v>Some College</v>
      </c>
      <c r="C3153" s="33">
        <f t="shared" si="198"/>
        <v>0</v>
      </c>
      <c r="D3153" s="32" t="str">
        <f>VLOOKUP(L3153,'Tables to Convert'!$E$3:$F$7,2,FALSE)</f>
        <v>Black</v>
      </c>
      <c r="E3153" s="32" t="str">
        <f>VLOOKUP(M3153,'Tables to Convert'!$H$3:$I$5,2,FALSE)</f>
        <v>Male</v>
      </c>
      <c r="F3153" s="32" t="str">
        <f>VLOOKUP(N3153,'Tables to Convert'!$K$3:$L$8,2,FALSE)</f>
        <v>Illinois</v>
      </c>
      <c r="G3153" s="40">
        <f t="shared" si="199"/>
        <v>33</v>
      </c>
      <c r="H3153" s="34">
        <f t="shared" si="200"/>
        <v>7</v>
      </c>
      <c r="I3153" s="12">
        <v>40</v>
      </c>
      <c r="J3153" s="12">
        <v>33</v>
      </c>
      <c r="K3153" s="12">
        <v>41</v>
      </c>
      <c r="L3153" s="12">
        <v>2</v>
      </c>
      <c r="M3153" s="12">
        <v>1</v>
      </c>
      <c r="N3153" s="12">
        <v>33</v>
      </c>
      <c r="O3153" s="12">
        <v>7</v>
      </c>
      <c r="P3153" s="26">
        <v>0</v>
      </c>
      <c r="Q3153" s="28">
        <v>856813749</v>
      </c>
      <c r="R3153"/>
      <c r="S3153"/>
    </row>
    <row r="3154" spans="1:19">
      <c r="A3154" s="31">
        <f t="shared" si="197"/>
        <v>40</v>
      </c>
      <c r="B3154" s="32" t="str">
        <f>VLOOKUP(K3154,'Tables to Convert'!$B$4:$C$19,2,FALSE)</f>
        <v>High School Diploma</v>
      </c>
      <c r="C3154" s="33">
        <f t="shared" si="198"/>
        <v>57000</v>
      </c>
      <c r="D3154" s="32" t="str">
        <f>VLOOKUP(L3154,'Tables to Convert'!$E$3:$F$7,2,FALSE)</f>
        <v>Black</v>
      </c>
      <c r="E3154" s="32" t="str">
        <f>VLOOKUP(M3154,'Tables to Convert'!$H$3:$I$5,2,FALSE)</f>
        <v>Male</v>
      </c>
      <c r="F3154" s="32" t="str">
        <f>VLOOKUP(N3154,'Tables to Convert'!$K$3:$L$8,2,FALSE)</f>
        <v>Illinois</v>
      </c>
      <c r="G3154" s="40">
        <f t="shared" si="199"/>
        <v>58</v>
      </c>
      <c r="H3154" s="34">
        <f t="shared" si="200"/>
        <v>7</v>
      </c>
      <c r="I3154" s="12">
        <v>40</v>
      </c>
      <c r="J3154" s="12">
        <v>58</v>
      </c>
      <c r="K3154" s="12">
        <v>39</v>
      </c>
      <c r="L3154" s="12">
        <v>2</v>
      </c>
      <c r="M3154" s="12">
        <v>1</v>
      </c>
      <c r="N3154" s="12">
        <v>33</v>
      </c>
      <c r="O3154" s="12">
        <v>7</v>
      </c>
      <c r="P3154" s="26">
        <v>57000</v>
      </c>
      <c r="Q3154" s="28">
        <v>678916990</v>
      </c>
      <c r="R3154"/>
      <c r="S3154"/>
    </row>
    <row r="3155" spans="1:19">
      <c r="A3155" s="31">
        <f t="shared" si="197"/>
        <v>40</v>
      </c>
      <c r="B3155" s="32" t="str">
        <f>VLOOKUP(K3155,'Tables to Convert'!$B$4:$C$19,2,FALSE)</f>
        <v>High School Diploma</v>
      </c>
      <c r="C3155" s="33">
        <f t="shared" si="198"/>
        <v>8000</v>
      </c>
      <c r="D3155" s="32" t="str">
        <f>VLOOKUP(L3155,'Tables to Convert'!$E$3:$F$7,2,FALSE)</f>
        <v>White</v>
      </c>
      <c r="E3155" s="32" t="str">
        <f>VLOOKUP(M3155,'Tables to Convert'!$H$3:$I$5,2,FALSE)</f>
        <v>Male</v>
      </c>
      <c r="F3155" s="32" t="str">
        <f>VLOOKUP(N3155,'Tables to Convert'!$K$3:$L$8,2,FALSE)</f>
        <v>Illinois</v>
      </c>
      <c r="G3155" s="40">
        <f t="shared" si="199"/>
        <v>46</v>
      </c>
      <c r="H3155" s="34">
        <f t="shared" si="200"/>
        <v>6</v>
      </c>
      <c r="I3155" s="12">
        <v>40</v>
      </c>
      <c r="J3155" s="12">
        <v>46</v>
      </c>
      <c r="K3155" s="12">
        <v>39</v>
      </c>
      <c r="L3155" s="12">
        <v>1</v>
      </c>
      <c r="M3155" s="12">
        <v>1</v>
      </c>
      <c r="N3155" s="12">
        <v>33</v>
      </c>
      <c r="O3155" s="12">
        <v>6</v>
      </c>
      <c r="P3155" s="26">
        <v>8000</v>
      </c>
      <c r="Q3155" s="28">
        <v>881379714</v>
      </c>
      <c r="R3155"/>
      <c r="S3155"/>
    </row>
    <row r="3156" spans="1:19">
      <c r="A3156" s="31">
        <f t="shared" si="197"/>
        <v>40</v>
      </c>
      <c r="B3156" s="32" t="str">
        <f>VLOOKUP(K3156,'Tables to Convert'!$B$4:$C$19,2,FALSE)</f>
        <v>Some College</v>
      </c>
      <c r="C3156" s="33">
        <f t="shared" si="198"/>
        <v>13000</v>
      </c>
      <c r="D3156" s="32" t="str">
        <f>VLOOKUP(L3156,'Tables to Convert'!$E$3:$F$7,2,FALSE)</f>
        <v>Black</v>
      </c>
      <c r="E3156" s="32" t="str">
        <f>VLOOKUP(M3156,'Tables to Convert'!$H$3:$I$5,2,FALSE)</f>
        <v>Male</v>
      </c>
      <c r="F3156" s="32" t="str">
        <f>VLOOKUP(N3156,'Tables to Convert'!$K$3:$L$8,2,FALSE)</f>
        <v>Illinois</v>
      </c>
      <c r="G3156" s="40">
        <f t="shared" si="199"/>
        <v>44</v>
      </c>
      <c r="H3156" s="34">
        <f t="shared" si="200"/>
        <v>6</v>
      </c>
      <c r="I3156" s="12">
        <v>40</v>
      </c>
      <c r="J3156" s="12">
        <v>44</v>
      </c>
      <c r="K3156" s="12">
        <v>40</v>
      </c>
      <c r="L3156" s="12">
        <v>2</v>
      </c>
      <c r="M3156" s="12">
        <v>1</v>
      </c>
      <c r="N3156" s="12">
        <v>33</v>
      </c>
      <c r="O3156" s="12">
        <v>6</v>
      </c>
      <c r="P3156" s="26">
        <v>13000</v>
      </c>
      <c r="Q3156" s="28">
        <v>751724021</v>
      </c>
      <c r="R3156"/>
      <c r="S3156"/>
    </row>
    <row r="3157" spans="1:19">
      <c r="A3157" s="31">
        <f t="shared" si="197"/>
        <v>35</v>
      </c>
      <c r="B3157" s="32" t="str">
        <f>VLOOKUP(K3157,'Tables to Convert'!$B$4:$C$19,2,FALSE)</f>
        <v>High School Diploma</v>
      </c>
      <c r="C3157" s="33">
        <f t="shared" si="198"/>
        <v>12480</v>
      </c>
      <c r="D3157" s="32" t="str">
        <f>VLOOKUP(L3157,'Tables to Convert'!$E$3:$F$7,2,FALSE)</f>
        <v>White</v>
      </c>
      <c r="E3157" s="32" t="str">
        <f>VLOOKUP(M3157,'Tables to Convert'!$H$3:$I$5,2,FALSE)</f>
        <v>Male</v>
      </c>
      <c r="F3157" s="32" t="str">
        <f>VLOOKUP(N3157,'Tables to Convert'!$K$3:$L$8,2,FALSE)</f>
        <v>Illinois</v>
      </c>
      <c r="G3157" s="40">
        <f t="shared" si="199"/>
        <v>46</v>
      </c>
      <c r="H3157" s="34">
        <f t="shared" si="200"/>
        <v>6</v>
      </c>
      <c r="I3157" s="12">
        <v>35</v>
      </c>
      <c r="J3157" s="12">
        <v>46</v>
      </c>
      <c r="K3157" s="12">
        <v>39</v>
      </c>
      <c r="L3157" s="12">
        <v>1</v>
      </c>
      <c r="M3157" s="12">
        <v>1</v>
      </c>
      <c r="N3157" s="12">
        <v>33</v>
      </c>
      <c r="O3157" s="12">
        <v>6</v>
      </c>
      <c r="P3157" s="26">
        <v>12480</v>
      </c>
      <c r="Q3157" s="28">
        <v>273042276</v>
      </c>
      <c r="R3157"/>
      <c r="S3157"/>
    </row>
    <row r="3158" spans="1:19">
      <c r="A3158" s="31">
        <f t="shared" si="197"/>
        <v>40</v>
      </c>
      <c r="B3158" s="32" t="str">
        <f>VLOOKUP(K3158,'Tables to Convert'!$B$4:$C$19,2,FALSE)</f>
        <v>High School Diploma</v>
      </c>
      <c r="C3158" s="33">
        <f t="shared" si="198"/>
        <v>41510</v>
      </c>
      <c r="D3158" s="32" t="str">
        <f>VLOOKUP(L3158,'Tables to Convert'!$E$3:$F$7,2,FALSE)</f>
        <v>Black</v>
      </c>
      <c r="E3158" s="32" t="str">
        <f>VLOOKUP(M3158,'Tables to Convert'!$H$3:$I$5,2,FALSE)</f>
        <v>Female</v>
      </c>
      <c r="F3158" s="32" t="str">
        <f>VLOOKUP(N3158,'Tables to Convert'!$K$3:$L$8,2,FALSE)</f>
        <v>Illinois</v>
      </c>
      <c r="G3158" s="40">
        <f t="shared" si="199"/>
        <v>45</v>
      </c>
      <c r="H3158" s="34">
        <f t="shared" si="200"/>
        <v>6</v>
      </c>
      <c r="I3158" s="12">
        <v>40</v>
      </c>
      <c r="J3158" s="12">
        <v>45</v>
      </c>
      <c r="K3158" s="12">
        <v>39</v>
      </c>
      <c r="L3158" s="12">
        <v>2</v>
      </c>
      <c r="M3158" s="12">
        <v>2</v>
      </c>
      <c r="N3158" s="12">
        <v>33</v>
      </c>
      <c r="O3158" s="12">
        <v>6</v>
      </c>
      <c r="P3158" s="26">
        <v>41510</v>
      </c>
      <c r="Q3158" s="28">
        <v>990642230</v>
      </c>
      <c r="R3158"/>
      <c r="S3158"/>
    </row>
    <row r="3159" spans="1:19">
      <c r="A3159" s="31">
        <f t="shared" si="197"/>
        <v>40</v>
      </c>
      <c r="B3159" s="32" t="str">
        <f>VLOOKUP(K3159,'Tables to Convert'!$B$4:$C$19,2,FALSE)</f>
        <v>High School Diploma</v>
      </c>
      <c r="C3159" s="33">
        <f t="shared" si="198"/>
        <v>30000</v>
      </c>
      <c r="D3159" s="32" t="str">
        <f>VLOOKUP(L3159,'Tables to Convert'!$E$3:$F$7,2,FALSE)</f>
        <v>Black</v>
      </c>
      <c r="E3159" s="32" t="str">
        <f>VLOOKUP(M3159,'Tables to Convert'!$H$3:$I$5,2,FALSE)</f>
        <v>Male</v>
      </c>
      <c r="F3159" s="32" t="str">
        <f>VLOOKUP(N3159,'Tables to Convert'!$K$3:$L$8,2,FALSE)</f>
        <v>Illinois</v>
      </c>
      <c r="G3159" s="40">
        <f t="shared" si="199"/>
        <v>44</v>
      </c>
      <c r="H3159" s="34">
        <f t="shared" si="200"/>
        <v>8</v>
      </c>
      <c r="I3159" s="12">
        <v>40</v>
      </c>
      <c r="J3159" s="12">
        <v>44</v>
      </c>
      <c r="K3159" s="12">
        <v>39</v>
      </c>
      <c r="L3159" s="12">
        <v>2</v>
      </c>
      <c r="M3159" s="12">
        <v>1</v>
      </c>
      <c r="N3159" s="12">
        <v>33</v>
      </c>
      <c r="O3159" s="12">
        <v>8</v>
      </c>
      <c r="P3159" s="26">
        <v>30000</v>
      </c>
      <c r="Q3159" s="28">
        <v>450345055</v>
      </c>
      <c r="R3159"/>
      <c r="S3159"/>
    </row>
    <row r="3160" spans="1:19">
      <c r="A3160" s="31">
        <f t="shared" si="197"/>
        <v>40</v>
      </c>
      <c r="B3160" s="32" t="str">
        <f>VLOOKUP(K3160,'Tables to Convert'!$B$4:$C$19,2,FALSE)</f>
        <v>11th Grade</v>
      </c>
      <c r="C3160" s="33">
        <f t="shared" si="198"/>
        <v>42000</v>
      </c>
      <c r="D3160" s="32" t="str">
        <f>VLOOKUP(L3160,'Tables to Convert'!$E$3:$F$7,2,FALSE)</f>
        <v>Black</v>
      </c>
      <c r="E3160" s="32" t="str">
        <f>VLOOKUP(M3160,'Tables to Convert'!$H$3:$I$5,2,FALSE)</f>
        <v>Female</v>
      </c>
      <c r="F3160" s="32" t="str">
        <f>VLOOKUP(N3160,'Tables to Convert'!$K$3:$L$8,2,FALSE)</f>
        <v>Illinois</v>
      </c>
      <c r="G3160" s="40">
        <f t="shared" si="199"/>
        <v>48</v>
      </c>
      <c r="H3160" s="34">
        <f t="shared" si="200"/>
        <v>8</v>
      </c>
      <c r="I3160" s="12">
        <v>40</v>
      </c>
      <c r="J3160" s="12">
        <v>48</v>
      </c>
      <c r="K3160" s="12">
        <v>37</v>
      </c>
      <c r="L3160" s="12">
        <v>2</v>
      </c>
      <c r="M3160" s="12">
        <v>2</v>
      </c>
      <c r="N3160" s="12">
        <v>33</v>
      </c>
      <c r="O3160" s="12">
        <v>8</v>
      </c>
      <c r="P3160" s="26">
        <v>42000</v>
      </c>
      <c r="Q3160" s="28">
        <v>981134586</v>
      </c>
      <c r="R3160"/>
      <c r="S3160"/>
    </row>
    <row r="3161" spans="1:19">
      <c r="A3161" s="31">
        <f t="shared" si="197"/>
        <v>40</v>
      </c>
      <c r="B3161" s="32" t="str">
        <f>VLOOKUP(K3161,'Tables to Convert'!$B$4:$C$19,2,FALSE)</f>
        <v>Some College</v>
      </c>
      <c r="C3161" s="33">
        <f t="shared" si="198"/>
        <v>50000</v>
      </c>
      <c r="D3161" s="32" t="str">
        <f>VLOOKUP(L3161,'Tables to Convert'!$E$3:$F$7,2,FALSE)</f>
        <v>Black</v>
      </c>
      <c r="E3161" s="32" t="str">
        <f>VLOOKUP(M3161,'Tables to Convert'!$H$3:$I$5,2,FALSE)</f>
        <v>Male</v>
      </c>
      <c r="F3161" s="32" t="str">
        <f>VLOOKUP(N3161,'Tables to Convert'!$K$3:$L$8,2,FALSE)</f>
        <v>Illinois</v>
      </c>
      <c r="G3161" s="40">
        <f t="shared" si="199"/>
        <v>26</v>
      </c>
      <c r="H3161" s="34">
        <f t="shared" si="200"/>
        <v>6</v>
      </c>
      <c r="I3161" s="12">
        <v>40</v>
      </c>
      <c r="J3161" s="12">
        <v>26</v>
      </c>
      <c r="K3161" s="12">
        <v>43</v>
      </c>
      <c r="L3161" s="12">
        <v>2</v>
      </c>
      <c r="M3161" s="12">
        <v>1</v>
      </c>
      <c r="N3161" s="12">
        <v>33</v>
      </c>
      <c r="O3161" s="12">
        <v>6</v>
      </c>
      <c r="P3161" s="26">
        <v>50000</v>
      </c>
      <c r="Q3161" s="28">
        <v>427460011</v>
      </c>
      <c r="R3161"/>
      <c r="S3161"/>
    </row>
    <row r="3162" spans="1:19">
      <c r="A3162" s="31">
        <f t="shared" si="197"/>
        <v>40</v>
      </c>
      <c r="B3162" s="32" t="str">
        <f>VLOOKUP(K3162,'Tables to Convert'!$B$4:$C$19,2,FALSE)</f>
        <v>10th Grade</v>
      </c>
      <c r="C3162" s="33">
        <f t="shared" si="198"/>
        <v>10000</v>
      </c>
      <c r="D3162" s="32" t="str">
        <f>VLOOKUP(L3162,'Tables to Convert'!$E$3:$F$7,2,FALSE)</f>
        <v>White</v>
      </c>
      <c r="E3162" s="32" t="str">
        <f>VLOOKUP(M3162,'Tables to Convert'!$H$3:$I$5,2,FALSE)</f>
        <v>Female</v>
      </c>
      <c r="F3162" s="32" t="str">
        <f>VLOOKUP(N3162,'Tables to Convert'!$K$3:$L$8,2,FALSE)</f>
        <v>Illinois</v>
      </c>
      <c r="G3162" s="40">
        <f t="shared" si="199"/>
        <v>47</v>
      </c>
      <c r="H3162" s="34">
        <f t="shared" si="200"/>
        <v>8</v>
      </c>
      <c r="I3162" s="12">
        <v>40</v>
      </c>
      <c r="J3162" s="12">
        <v>47</v>
      </c>
      <c r="K3162" s="12">
        <v>36</v>
      </c>
      <c r="L3162" s="12">
        <v>1</v>
      </c>
      <c r="M3162" s="12">
        <v>2</v>
      </c>
      <c r="N3162" s="12">
        <v>33</v>
      </c>
      <c r="O3162" s="12">
        <v>8</v>
      </c>
      <c r="P3162" s="26">
        <v>10000</v>
      </c>
      <c r="Q3162" s="28">
        <v>774904750</v>
      </c>
      <c r="R3162"/>
      <c r="S3162"/>
    </row>
    <row r="3163" spans="1:19">
      <c r="A3163" s="31">
        <f t="shared" si="197"/>
        <v>40</v>
      </c>
      <c r="B3163" s="32" t="str">
        <f>VLOOKUP(K3163,'Tables to Convert'!$B$4:$C$19,2,FALSE)</f>
        <v>Some College</v>
      </c>
      <c r="C3163" s="33">
        <f t="shared" si="198"/>
        <v>52000</v>
      </c>
      <c r="D3163" s="32" t="str">
        <f>VLOOKUP(L3163,'Tables to Convert'!$E$3:$F$7,2,FALSE)</f>
        <v>White</v>
      </c>
      <c r="E3163" s="32" t="str">
        <f>VLOOKUP(M3163,'Tables to Convert'!$H$3:$I$5,2,FALSE)</f>
        <v>Male</v>
      </c>
      <c r="F3163" s="32" t="str">
        <f>VLOOKUP(N3163,'Tables to Convert'!$K$3:$L$8,2,FALSE)</f>
        <v>Illinois</v>
      </c>
      <c r="G3163" s="40">
        <f t="shared" si="199"/>
        <v>53</v>
      </c>
      <c r="H3163" s="34">
        <f t="shared" si="200"/>
        <v>8</v>
      </c>
      <c r="I3163" s="12">
        <v>40</v>
      </c>
      <c r="J3163" s="12">
        <v>53</v>
      </c>
      <c r="K3163" s="12">
        <v>40</v>
      </c>
      <c r="L3163" s="12">
        <v>1</v>
      </c>
      <c r="M3163" s="12">
        <v>1</v>
      </c>
      <c r="N3163" s="12">
        <v>33</v>
      </c>
      <c r="O3163" s="12">
        <v>8</v>
      </c>
      <c r="P3163" s="26">
        <v>52000</v>
      </c>
      <c r="Q3163" s="28">
        <v>972518559</v>
      </c>
      <c r="R3163"/>
      <c r="S3163"/>
    </row>
    <row r="3164" spans="1:19">
      <c r="A3164" s="31">
        <f t="shared" si="197"/>
        <v>40</v>
      </c>
      <c r="B3164" s="32" t="str">
        <f>VLOOKUP(K3164,'Tables to Convert'!$B$4:$C$19,2,FALSE)</f>
        <v>8th Grade or Less</v>
      </c>
      <c r="C3164" s="33">
        <f t="shared" si="198"/>
        <v>50000</v>
      </c>
      <c r="D3164" s="32" t="str">
        <f>VLOOKUP(L3164,'Tables to Convert'!$E$3:$F$7,2,FALSE)</f>
        <v>White</v>
      </c>
      <c r="E3164" s="32" t="str">
        <f>VLOOKUP(M3164,'Tables to Convert'!$H$3:$I$5,2,FALSE)</f>
        <v>Male</v>
      </c>
      <c r="F3164" s="32" t="str">
        <f>VLOOKUP(N3164,'Tables to Convert'!$K$3:$L$8,2,FALSE)</f>
        <v>Illinois</v>
      </c>
      <c r="G3164" s="40">
        <f t="shared" si="199"/>
        <v>59</v>
      </c>
      <c r="H3164" s="34">
        <f t="shared" si="200"/>
        <v>1</v>
      </c>
      <c r="I3164" s="12">
        <v>40</v>
      </c>
      <c r="J3164" s="12">
        <v>59</v>
      </c>
      <c r="K3164" s="12">
        <v>34</v>
      </c>
      <c r="L3164" s="12">
        <v>1</v>
      </c>
      <c r="M3164" s="12">
        <v>1</v>
      </c>
      <c r="N3164" s="12">
        <v>33</v>
      </c>
      <c r="O3164" s="12">
        <v>1</v>
      </c>
      <c r="P3164" s="26">
        <v>50000</v>
      </c>
      <c r="Q3164" s="28">
        <v>201936577</v>
      </c>
      <c r="R3164"/>
      <c r="S3164"/>
    </row>
    <row r="3165" spans="1:19">
      <c r="A3165" s="31">
        <f t="shared" si="197"/>
        <v>40</v>
      </c>
      <c r="B3165" s="32" t="str">
        <f>VLOOKUP(K3165,'Tables to Convert'!$B$4:$C$19,2,FALSE)</f>
        <v>Some College</v>
      </c>
      <c r="C3165" s="33">
        <f t="shared" si="198"/>
        <v>25000</v>
      </c>
      <c r="D3165" s="32" t="str">
        <f>VLOOKUP(L3165,'Tables to Convert'!$E$3:$F$7,2,FALSE)</f>
        <v>Black</v>
      </c>
      <c r="E3165" s="32" t="str">
        <f>VLOOKUP(M3165,'Tables to Convert'!$H$3:$I$5,2,FALSE)</f>
        <v>Female</v>
      </c>
      <c r="F3165" s="32" t="str">
        <f>VLOOKUP(N3165,'Tables to Convert'!$K$3:$L$8,2,FALSE)</f>
        <v>Illinois</v>
      </c>
      <c r="G3165" s="40">
        <f t="shared" si="199"/>
        <v>28</v>
      </c>
      <c r="H3165" s="34">
        <f t="shared" si="200"/>
        <v>6</v>
      </c>
      <c r="I3165" s="12">
        <v>40</v>
      </c>
      <c r="J3165" s="12">
        <v>28</v>
      </c>
      <c r="K3165" s="12">
        <v>43</v>
      </c>
      <c r="L3165" s="12">
        <v>2</v>
      </c>
      <c r="M3165" s="12">
        <v>2</v>
      </c>
      <c r="N3165" s="12">
        <v>33</v>
      </c>
      <c r="O3165" s="12">
        <v>6</v>
      </c>
      <c r="P3165" s="26">
        <v>25000</v>
      </c>
      <c r="Q3165" s="28">
        <v>951634928</v>
      </c>
      <c r="R3165"/>
      <c r="S3165"/>
    </row>
    <row r="3166" spans="1:19">
      <c r="A3166" s="31">
        <f t="shared" si="197"/>
        <v>40</v>
      </c>
      <c r="B3166" s="32" t="str">
        <f>VLOOKUP(K3166,'Tables to Convert'!$B$4:$C$19,2,FALSE)</f>
        <v>8th Grade or Less</v>
      </c>
      <c r="C3166" s="33">
        <f t="shared" si="198"/>
        <v>13500</v>
      </c>
      <c r="D3166" s="32" t="str">
        <f>VLOOKUP(L3166,'Tables to Convert'!$E$3:$F$7,2,FALSE)</f>
        <v>White</v>
      </c>
      <c r="E3166" s="32" t="str">
        <f>VLOOKUP(M3166,'Tables to Convert'!$H$3:$I$5,2,FALSE)</f>
        <v>Male</v>
      </c>
      <c r="F3166" s="32" t="str">
        <f>VLOOKUP(N3166,'Tables to Convert'!$K$3:$L$8,2,FALSE)</f>
        <v>Illinois</v>
      </c>
      <c r="G3166" s="40">
        <f t="shared" si="199"/>
        <v>57</v>
      </c>
      <c r="H3166" s="34">
        <f t="shared" si="200"/>
        <v>8</v>
      </c>
      <c r="I3166" s="12">
        <v>40</v>
      </c>
      <c r="J3166" s="12">
        <v>57</v>
      </c>
      <c r="K3166" s="12">
        <v>33</v>
      </c>
      <c r="L3166" s="12">
        <v>1</v>
      </c>
      <c r="M3166" s="12">
        <v>1</v>
      </c>
      <c r="N3166" s="12">
        <v>33</v>
      </c>
      <c r="O3166" s="12">
        <v>8</v>
      </c>
      <c r="P3166" s="26">
        <v>13500</v>
      </c>
      <c r="Q3166" s="28">
        <v>592924102</v>
      </c>
      <c r="R3166"/>
      <c r="S3166"/>
    </row>
    <row r="3167" spans="1:19">
      <c r="A3167" s="31">
        <f t="shared" si="197"/>
        <v>40</v>
      </c>
      <c r="B3167" s="32" t="str">
        <f>VLOOKUP(K3167,'Tables to Convert'!$B$4:$C$19,2,FALSE)</f>
        <v>Some College</v>
      </c>
      <c r="C3167" s="33">
        <f t="shared" si="198"/>
        <v>26000</v>
      </c>
      <c r="D3167" s="32" t="str">
        <f>VLOOKUP(L3167,'Tables to Convert'!$E$3:$F$7,2,FALSE)</f>
        <v>Black</v>
      </c>
      <c r="E3167" s="32" t="str">
        <f>VLOOKUP(M3167,'Tables to Convert'!$H$3:$I$5,2,FALSE)</f>
        <v>Female</v>
      </c>
      <c r="F3167" s="32" t="str">
        <f>VLOOKUP(N3167,'Tables to Convert'!$K$3:$L$8,2,FALSE)</f>
        <v>Illinois</v>
      </c>
      <c r="G3167" s="40">
        <f t="shared" si="199"/>
        <v>23</v>
      </c>
      <c r="H3167" s="34">
        <f t="shared" si="200"/>
        <v>5</v>
      </c>
      <c r="I3167" s="12">
        <v>40</v>
      </c>
      <c r="J3167" s="12">
        <v>23</v>
      </c>
      <c r="K3167" s="12">
        <v>40</v>
      </c>
      <c r="L3167" s="12">
        <v>2</v>
      </c>
      <c r="M3167" s="12">
        <v>2</v>
      </c>
      <c r="N3167" s="12">
        <v>33</v>
      </c>
      <c r="O3167" s="12">
        <v>5</v>
      </c>
      <c r="P3167" s="26">
        <v>26000</v>
      </c>
      <c r="Q3167" s="28">
        <v>547691345</v>
      </c>
      <c r="R3167"/>
      <c r="S3167"/>
    </row>
    <row r="3168" spans="1:19">
      <c r="A3168" s="31">
        <f t="shared" si="197"/>
        <v>40</v>
      </c>
      <c r="B3168" s="32" t="str">
        <f>VLOOKUP(K3168,'Tables to Convert'!$B$4:$C$19,2,FALSE)</f>
        <v>11th Grade</v>
      </c>
      <c r="C3168" s="33">
        <f t="shared" si="198"/>
        <v>2000</v>
      </c>
      <c r="D3168" s="32" t="str">
        <f>VLOOKUP(L3168,'Tables to Convert'!$E$3:$F$7,2,FALSE)</f>
        <v>White</v>
      </c>
      <c r="E3168" s="32" t="str">
        <f>VLOOKUP(M3168,'Tables to Convert'!$H$3:$I$5,2,FALSE)</f>
        <v>Female</v>
      </c>
      <c r="F3168" s="32" t="str">
        <f>VLOOKUP(N3168,'Tables to Convert'!$K$3:$L$8,2,FALSE)</f>
        <v>Illinois</v>
      </c>
      <c r="G3168" s="40">
        <f t="shared" si="199"/>
        <v>18</v>
      </c>
      <c r="H3168" s="34">
        <f t="shared" si="200"/>
        <v>0</v>
      </c>
      <c r="I3168" s="12">
        <v>40</v>
      </c>
      <c r="J3168" s="12">
        <v>18</v>
      </c>
      <c r="K3168" s="12">
        <v>37</v>
      </c>
      <c r="L3168" s="12">
        <v>1</v>
      </c>
      <c r="M3168" s="12">
        <v>2</v>
      </c>
      <c r="N3168" s="12">
        <v>33</v>
      </c>
      <c r="O3168" s="12">
        <v>0</v>
      </c>
      <c r="P3168" s="26">
        <v>2000</v>
      </c>
      <c r="Q3168" s="28">
        <v>558968898</v>
      </c>
      <c r="R3168"/>
      <c r="S3168"/>
    </row>
    <row r="3169" spans="1:19">
      <c r="A3169" s="31">
        <f t="shared" si="197"/>
        <v>40</v>
      </c>
      <c r="B3169" s="32" t="str">
        <f>VLOOKUP(K3169,'Tables to Convert'!$B$4:$C$19,2,FALSE)</f>
        <v>Some College</v>
      </c>
      <c r="C3169" s="33">
        <f t="shared" si="198"/>
        <v>3600</v>
      </c>
      <c r="D3169" s="32" t="str">
        <f>VLOOKUP(L3169,'Tables to Convert'!$E$3:$F$7,2,FALSE)</f>
        <v>White</v>
      </c>
      <c r="E3169" s="32" t="str">
        <f>VLOOKUP(M3169,'Tables to Convert'!$H$3:$I$5,2,FALSE)</f>
        <v>Female</v>
      </c>
      <c r="F3169" s="32" t="str">
        <f>VLOOKUP(N3169,'Tables to Convert'!$K$3:$L$8,2,FALSE)</f>
        <v>Illinois</v>
      </c>
      <c r="G3169" s="40">
        <f t="shared" si="199"/>
        <v>40</v>
      </c>
      <c r="H3169" s="34">
        <f t="shared" si="200"/>
        <v>1</v>
      </c>
      <c r="I3169" s="12">
        <v>40</v>
      </c>
      <c r="J3169" s="12">
        <v>40</v>
      </c>
      <c r="K3169" s="12">
        <v>40</v>
      </c>
      <c r="L3169" s="12">
        <v>1</v>
      </c>
      <c r="M3169" s="12">
        <v>2</v>
      </c>
      <c r="N3169" s="12">
        <v>33</v>
      </c>
      <c r="O3169" s="12">
        <v>1</v>
      </c>
      <c r="P3169" s="26">
        <v>3600</v>
      </c>
      <c r="Q3169" s="28">
        <v>954690090</v>
      </c>
      <c r="R3169"/>
      <c r="S3169"/>
    </row>
    <row r="3170" spans="1:19">
      <c r="A3170" s="31">
        <f t="shared" si="197"/>
        <v>50</v>
      </c>
      <c r="B3170" s="32" t="str">
        <f>VLOOKUP(K3170,'Tables to Convert'!$B$4:$C$19,2,FALSE)</f>
        <v>Bachelors</v>
      </c>
      <c r="C3170" s="33">
        <f t="shared" si="198"/>
        <v>306731</v>
      </c>
      <c r="D3170" s="32" t="str">
        <f>VLOOKUP(L3170,'Tables to Convert'!$E$3:$F$7,2,FALSE)</f>
        <v>White</v>
      </c>
      <c r="E3170" s="32" t="str">
        <f>VLOOKUP(M3170,'Tables to Convert'!$H$3:$I$5,2,FALSE)</f>
        <v>Male</v>
      </c>
      <c r="F3170" s="32" t="str">
        <f>VLOOKUP(N3170,'Tables to Convert'!$K$3:$L$8,2,FALSE)</f>
        <v>Illinois</v>
      </c>
      <c r="G3170" s="40">
        <f t="shared" si="199"/>
        <v>46</v>
      </c>
      <c r="H3170" s="34">
        <f t="shared" si="200"/>
        <v>1</v>
      </c>
      <c r="I3170" s="12">
        <v>50</v>
      </c>
      <c r="J3170" s="12">
        <v>46</v>
      </c>
      <c r="K3170" s="12">
        <v>44</v>
      </c>
      <c r="L3170" s="12">
        <v>1</v>
      </c>
      <c r="M3170" s="12">
        <v>1</v>
      </c>
      <c r="N3170" s="12">
        <v>33</v>
      </c>
      <c r="O3170" s="12">
        <v>1</v>
      </c>
      <c r="P3170" s="26">
        <v>306731</v>
      </c>
      <c r="Q3170" s="28">
        <v>3597852</v>
      </c>
      <c r="R3170"/>
      <c r="S3170"/>
    </row>
    <row r="3171" spans="1:19">
      <c r="A3171" s="31">
        <f t="shared" si="197"/>
        <v>60</v>
      </c>
      <c r="B3171" s="32" t="str">
        <f>VLOOKUP(K3171,'Tables to Convert'!$B$4:$C$19,2,FALSE)</f>
        <v>Some College</v>
      </c>
      <c r="C3171" s="33">
        <f t="shared" si="198"/>
        <v>39000</v>
      </c>
      <c r="D3171" s="32" t="str">
        <f>VLOOKUP(L3171,'Tables to Convert'!$E$3:$F$7,2,FALSE)</f>
        <v>White</v>
      </c>
      <c r="E3171" s="32" t="str">
        <f>VLOOKUP(M3171,'Tables to Convert'!$H$3:$I$5,2,FALSE)</f>
        <v>Male</v>
      </c>
      <c r="F3171" s="32" t="str">
        <f>VLOOKUP(N3171,'Tables to Convert'!$K$3:$L$8,2,FALSE)</f>
        <v>Illinois</v>
      </c>
      <c r="G3171" s="40">
        <f t="shared" si="199"/>
        <v>44</v>
      </c>
      <c r="H3171" s="34">
        <f t="shared" si="200"/>
        <v>1</v>
      </c>
      <c r="I3171" s="12">
        <v>60</v>
      </c>
      <c r="J3171" s="12">
        <v>44</v>
      </c>
      <c r="K3171" s="12">
        <v>43</v>
      </c>
      <c r="L3171" s="12">
        <v>1</v>
      </c>
      <c r="M3171" s="12">
        <v>1</v>
      </c>
      <c r="N3171" s="12">
        <v>33</v>
      </c>
      <c r="O3171" s="12">
        <v>1</v>
      </c>
      <c r="P3171" s="26">
        <v>39000</v>
      </c>
      <c r="Q3171" s="28">
        <v>68776623</v>
      </c>
      <c r="R3171"/>
      <c r="S3171"/>
    </row>
    <row r="3172" spans="1:19">
      <c r="A3172" s="31">
        <f t="shared" si="197"/>
        <v>40</v>
      </c>
      <c r="B3172" s="32" t="str">
        <f>VLOOKUP(K3172,'Tables to Convert'!$B$4:$C$19,2,FALSE)</f>
        <v>High School Diploma</v>
      </c>
      <c r="C3172" s="33">
        <f t="shared" si="198"/>
        <v>32000</v>
      </c>
      <c r="D3172" s="32" t="str">
        <f>VLOOKUP(L3172,'Tables to Convert'!$E$3:$F$7,2,FALSE)</f>
        <v>White</v>
      </c>
      <c r="E3172" s="32" t="str">
        <f>VLOOKUP(M3172,'Tables to Convert'!$H$3:$I$5,2,FALSE)</f>
        <v>Female</v>
      </c>
      <c r="F3172" s="32" t="str">
        <f>VLOOKUP(N3172,'Tables to Convert'!$K$3:$L$8,2,FALSE)</f>
        <v>Illinois</v>
      </c>
      <c r="G3172" s="40">
        <f t="shared" si="199"/>
        <v>35</v>
      </c>
      <c r="H3172" s="34">
        <f t="shared" si="200"/>
        <v>1</v>
      </c>
      <c r="I3172" s="12">
        <v>40</v>
      </c>
      <c r="J3172" s="12">
        <v>35</v>
      </c>
      <c r="K3172" s="12">
        <v>39</v>
      </c>
      <c r="L3172" s="12">
        <v>1</v>
      </c>
      <c r="M3172" s="12">
        <v>2</v>
      </c>
      <c r="N3172" s="12">
        <v>33</v>
      </c>
      <c r="O3172" s="12">
        <v>1</v>
      </c>
      <c r="P3172" s="26">
        <v>32000</v>
      </c>
      <c r="Q3172" s="28">
        <v>535396605</v>
      </c>
      <c r="R3172"/>
      <c r="S3172"/>
    </row>
    <row r="3173" spans="1:19">
      <c r="A3173" s="31">
        <f t="shared" si="197"/>
        <v>48</v>
      </c>
      <c r="B3173" s="32" t="str">
        <f>VLOOKUP(K3173,'Tables to Convert'!$B$4:$C$19,2,FALSE)</f>
        <v>Some College</v>
      </c>
      <c r="C3173" s="33">
        <f t="shared" si="198"/>
        <v>33000</v>
      </c>
      <c r="D3173" s="32" t="str">
        <f>VLOOKUP(L3173,'Tables to Convert'!$E$3:$F$7,2,FALSE)</f>
        <v>White</v>
      </c>
      <c r="E3173" s="32" t="str">
        <f>VLOOKUP(M3173,'Tables to Convert'!$H$3:$I$5,2,FALSE)</f>
        <v>Female</v>
      </c>
      <c r="F3173" s="32" t="str">
        <f>VLOOKUP(N3173,'Tables to Convert'!$K$3:$L$8,2,FALSE)</f>
        <v>Illinois</v>
      </c>
      <c r="G3173" s="40">
        <f t="shared" si="199"/>
        <v>41</v>
      </c>
      <c r="H3173" s="34">
        <f t="shared" si="200"/>
        <v>1</v>
      </c>
      <c r="I3173" s="12">
        <v>48</v>
      </c>
      <c r="J3173" s="12">
        <v>41</v>
      </c>
      <c r="K3173" s="12">
        <v>43</v>
      </c>
      <c r="L3173" s="12">
        <v>1</v>
      </c>
      <c r="M3173" s="12">
        <v>2</v>
      </c>
      <c r="N3173" s="12">
        <v>33</v>
      </c>
      <c r="O3173" s="12">
        <v>1</v>
      </c>
      <c r="P3173" s="26">
        <v>33000</v>
      </c>
      <c r="Q3173" s="28">
        <v>602852097</v>
      </c>
      <c r="R3173"/>
      <c r="S3173"/>
    </row>
    <row r="3174" spans="1:19">
      <c r="A3174" s="31">
        <f t="shared" si="197"/>
        <v>40</v>
      </c>
      <c r="B3174" s="32" t="str">
        <f>VLOOKUP(K3174,'Tables to Convert'!$B$4:$C$19,2,FALSE)</f>
        <v>High School Diploma</v>
      </c>
      <c r="C3174" s="33">
        <f t="shared" si="198"/>
        <v>1600</v>
      </c>
      <c r="D3174" s="32" t="str">
        <f>VLOOKUP(L3174,'Tables to Convert'!$E$3:$F$7,2,FALSE)</f>
        <v>Black</v>
      </c>
      <c r="E3174" s="32" t="str">
        <f>VLOOKUP(M3174,'Tables to Convert'!$H$3:$I$5,2,FALSE)</f>
        <v>Female</v>
      </c>
      <c r="F3174" s="32" t="str">
        <f>VLOOKUP(N3174,'Tables to Convert'!$K$3:$L$8,2,FALSE)</f>
        <v>Illinois</v>
      </c>
      <c r="G3174" s="40">
        <f t="shared" si="199"/>
        <v>34</v>
      </c>
      <c r="H3174" s="34">
        <f t="shared" si="200"/>
        <v>7</v>
      </c>
      <c r="I3174" s="12">
        <v>40</v>
      </c>
      <c r="J3174" s="12">
        <v>34</v>
      </c>
      <c r="K3174" s="12">
        <v>39</v>
      </c>
      <c r="L3174" s="12">
        <v>2</v>
      </c>
      <c r="M3174" s="12">
        <v>2</v>
      </c>
      <c r="N3174" s="12">
        <v>33</v>
      </c>
      <c r="O3174" s="12">
        <v>7</v>
      </c>
      <c r="P3174" s="26">
        <v>1600</v>
      </c>
      <c r="Q3174" s="28">
        <v>64263737</v>
      </c>
      <c r="R3174"/>
      <c r="S3174"/>
    </row>
    <row r="3175" spans="1:19">
      <c r="A3175" s="31">
        <f t="shared" si="197"/>
        <v>40</v>
      </c>
      <c r="B3175" s="32" t="str">
        <f>VLOOKUP(K3175,'Tables to Convert'!$B$4:$C$19,2,FALSE)</f>
        <v>Bachelors</v>
      </c>
      <c r="C3175" s="33">
        <f t="shared" si="198"/>
        <v>35000</v>
      </c>
      <c r="D3175" s="32" t="str">
        <f>VLOOKUP(L3175,'Tables to Convert'!$E$3:$F$7,2,FALSE)</f>
        <v>White</v>
      </c>
      <c r="E3175" s="32" t="str">
        <f>VLOOKUP(M3175,'Tables to Convert'!$H$3:$I$5,2,FALSE)</f>
        <v>Male</v>
      </c>
      <c r="F3175" s="32" t="str">
        <f>VLOOKUP(N3175,'Tables to Convert'!$K$3:$L$8,2,FALSE)</f>
        <v>Illinois</v>
      </c>
      <c r="G3175" s="40">
        <f t="shared" si="199"/>
        <v>35</v>
      </c>
      <c r="H3175" s="34">
        <f t="shared" si="200"/>
        <v>1</v>
      </c>
      <c r="I3175" s="12">
        <v>40</v>
      </c>
      <c r="J3175" s="12">
        <v>35</v>
      </c>
      <c r="K3175" s="12">
        <v>44</v>
      </c>
      <c r="L3175" s="12">
        <v>1</v>
      </c>
      <c r="M3175" s="12">
        <v>1</v>
      </c>
      <c r="N3175" s="12">
        <v>33</v>
      </c>
      <c r="O3175" s="12">
        <v>1</v>
      </c>
      <c r="P3175" s="26">
        <v>35000</v>
      </c>
      <c r="Q3175" s="28">
        <v>934225279</v>
      </c>
      <c r="R3175"/>
      <c r="S3175"/>
    </row>
    <row r="3176" spans="1:19">
      <c r="A3176" s="31">
        <f t="shared" si="197"/>
        <v>40</v>
      </c>
      <c r="B3176" s="32" t="str">
        <f>VLOOKUP(K3176,'Tables to Convert'!$B$4:$C$19,2,FALSE)</f>
        <v>Some College</v>
      </c>
      <c r="C3176" s="33">
        <f t="shared" si="198"/>
        <v>0</v>
      </c>
      <c r="D3176" s="32" t="str">
        <f>VLOOKUP(L3176,'Tables to Convert'!$E$3:$F$7,2,FALSE)</f>
        <v>White</v>
      </c>
      <c r="E3176" s="32" t="str">
        <f>VLOOKUP(M3176,'Tables to Convert'!$H$3:$I$5,2,FALSE)</f>
        <v>Female</v>
      </c>
      <c r="F3176" s="32" t="str">
        <f>VLOOKUP(N3176,'Tables to Convert'!$K$3:$L$8,2,FALSE)</f>
        <v>Illinois</v>
      </c>
      <c r="G3176" s="40">
        <f t="shared" si="199"/>
        <v>20</v>
      </c>
      <c r="H3176" s="34">
        <f t="shared" si="200"/>
        <v>1</v>
      </c>
      <c r="I3176" s="12">
        <v>40</v>
      </c>
      <c r="J3176" s="12">
        <v>20</v>
      </c>
      <c r="K3176" s="12">
        <v>40</v>
      </c>
      <c r="L3176" s="12">
        <v>1</v>
      </c>
      <c r="M3176" s="12">
        <v>2</v>
      </c>
      <c r="N3176" s="12">
        <v>33</v>
      </c>
      <c r="O3176" s="12">
        <v>1</v>
      </c>
      <c r="P3176" s="26">
        <v>0</v>
      </c>
      <c r="Q3176" s="28">
        <v>120238637</v>
      </c>
      <c r="R3176"/>
      <c r="S3176"/>
    </row>
    <row r="3177" spans="1:19">
      <c r="A3177" s="31">
        <f t="shared" si="197"/>
        <v>45</v>
      </c>
      <c r="B3177" s="32" t="str">
        <f>VLOOKUP(K3177,'Tables to Convert'!$B$4:$C$19,2,FALSE)</f>
        <v>High School Diploma</v>
      </c>
      <c r="C3177" s="33">
        <f t="shared" si="198"/>
        <v>23000</v>
      </c>
      <c r="D3177" s="32" t="str">
        <f>VLOOKUP(L3177,'Tables to Convert'!$E$3:$F$7,2,FALSE)</f>
        <v>White</v>
      </c>
      <c r="E3177" s="32" t="str">
        <f>VLOOKUP(M3177,'Tables to Convert'!$H$3:$I$5,2,FALSE)</f>
        <v>Male</v>
      </c>
      <c r="F3177" s="32" t="str">
        <f>VLOOKUP(N3177,'Tables to Convert'!$K$3:$L$8,2,FALSE)</f>
        <v>Illinois</v>
      </c>
      <c r="G3177" s="40">
        <f t="shared" si="199"/>
        <v>29</v>
      </c>
      <c r="H3177" s="34">
        <f t="shared" si="200"/>
        <v>1</v>
      </c>
      <c r="I3177" s="12">
        <v>45</v>
      </c>
      <c r="J3177" s="12">
        <v>29</v>
      </c>
      <c r="K3177" s="12">
        <v>39</v>
      </c>
      <c r="L3177" s="12">
        <v>1</v>
      </c>
      <c r="M3177" s="12">
        <v>1</v>
      </c>
      <c r="N3177" s="12">
        <v>33</v>
      </c>
      <c r="O3177" s="12">
        <v>1</v>
      </c>
      <c r="P3177" s="26">
        <v>23000</v>
      </c>
      <c r="Q3177" s="28">
        <v>692539117</v>
      </c>
      <c r="R3177"/>
      <c r="S3177"/>
    </row>
    <row r="3178" spans="1:19">
      <c r="A3178" s="31">
        <f t="shared" si="197"/>
        <v>50</v>
      </c>
      <c r="B3178" s="32" t="str">
        <f>VLOOKUP(K3178,'Tables to Convert'!$B$4:$C$19,2,FALSE)</f>
        <v>Some College</v>
      </c>
      <c r="C3178" s="33">
        <f t="shared" si="198"/>
        <v>75000</v>
      </c>
      <c r="D3178" s="32" t="str">
        <f>VLOOKUP(L3178,'Tables to Convert'!$E$3:$F$7,2,FALSE)</f>
        <v>White</v>
      </c>
      <c r="E3178" s="32" t="str">
        <f>VLOOKUP(M3178,'Tables to Convert'!$H$3:$I$5,2,FALSE)</f>
        <v>Male</v>
      </c>
      <c r="F3178" s="32" t="str">
        <f>VLOOKUP(N3178,'Tables to Convert'!$K$3:$L$8,2,FALSE)</f>
        <v>Illinois</v>
      </c>
      <c r="G3178" s="40">
        <f t="shared" si="199"/>
        <v>56</v>
      </c>
      <c r="H3178" s="34">
        <f t="shared" si="200"/>
        <v>5</v>
      </c>
      <c r="I3178" s="12">
        <v>50</v>
      </c>
      <c r="J3178" s="12">
        <v>56</v>
      </c>
      <c r="K3178" s="12">
        <v>43</v>
      </c>
      <c r="L3178" s="12">
        <v>1</v>
      </c>
      <c r="M3178" s="12">
        <v>1</v>
      </c>
      <c r="N3178" s="12">
        <v>33</v>
      </c>
      <c r="O3178" s="12">
        <v>5</v>
      </c>
      <c r="P3178" s="26">
        <v>75000</v>
      </c>
      <c r="Q3178" s="28">
        <v>418654307</v>
      </c>
      <c r="R3178"/>
      <c r="S3178"/>
    </row>
    <row r="3179" spans="1:19">
      <c r="A3179" s="31">
        <f t="shared" si="197"/>
        <v>50</v>
      </c>
      <c r="B3179" s="32" t="str">
        <f>VLOOKUP(K3179,'Tables to Convert'!$B$4:$C$19,2,FALSE)</f>
        <v>High School Diploma</v>
      </c>
      <c r="C3179" s="33">
        <f t="shared" si="198"/>
        <v>104000</v>
      </c>
      <c r="D3179" s="32" t="str">
        <f>VLOOKUP(L3179,'Tables to Convert'!$E$3:$F$7,2,FALSE)</f>
        <v>White</v>
      </c>
      <c r="E3179" s="32" t="str">
        <f>VLOOKUP(M3179,'Tables to Convert'!$H$3:$I$5,2,FALSE)</f>
        <v>Female</v>
      </c>
      <c r="F3179" s="32" t="str">
        <f>VLOOKUP(N3179,'Tables to Convert'!$K$3:$L$8,2,FALSE)</f>
        <v>Illinois</v>
      </c>
      <c r="G3179" s="40">
        <f t="shared" si="199"/>
        <v>53</v>
      </c>
      <c r="H3179" s="34">
        <f t="shared" si="200"/>
        <v>5</v>
      </c>
      <c r="I3179" s="12">
        <v>50</v>
      </c>
      <c r="J3179" s="12">
        <v>53</v>
      </c>
      <c r="K3179" s="12">
        <v>39</v>
      </c>
      <c r="L3179" s="12">
        <v>1</v>
      </c>
      <c r="M3179" s="12">
        <v>2</v>
      </c>
      <c r="N3179" s="12">
        <v>33</v>
      </c>
      <c r="O3179" s="12">
        <v>5</v>
      </c>
      <c r="P3179" s="26">
        <v>104000</v>
      </c>
      <c r="Q3179" s="28">
        <v>4356154</v>
      </c>
      <c r="R3179"/>
      <c r="S3179"/>
    </row>
    <row r="3180" spans="1:19">
      <c r="A3180" s="31">
        <f t="shared" si="197"/>
        <v>40</v>
      </c>
      <c r="B3180" s="32" t="str">
        <f>VLOOKUP(K3180,'Tables to Convert'!$B$4:$C$19,2,FALSE)</f>
        <v>Some College</v>
      </c>
      <c r="C3180" s="33">
        <f t="shared" si="198"/>
        <v>60000</v>
      </c>
      <c r="D3180" s="32" t="str">
        <f>VLOOKUP(L3180,'Tables to Convert'!$E$3:$F$7,2,FALSE)</f>
        <v>Asian/PI</v>
      </c>
      <c r="E3180" s="32" t="str">
        <f>VLOOKUP(M3180,'Tables to Convert'!$H$3:$I$5,2,FALSE)</f>
        <v>Female</v>
      </c>
      <c r="F3180" s="32" t="str">
        <f>VLOOKUP(N3180,'Tables to Convert'!$K$3:$L$8,2,FALSE)</f>
        <v>Illinois</v>
      </c>
      <c r="G3180" s="40">
        <f t="shared" si="199"/>
        <v>46</v>
      </c>
      <c r="H3180" s="34">
        <f t="shared" si="200"/>
        <v>5</v>
      </c>
      <c r="I3180" s="12">
        <v>40</v>
      </c>
      <c r="J3180" s="12">
        <v>46</v>
      </c>
      <c r="K3180" s="12">
        <v>43</v>
      </c>
      <c r="L3180" s="12">
        <v>4</v>
      </c>
      <c r="M3180" s="12">
        <v>2</v>
      </c>
      <c r="N3180" s="12">
        <v>33</v>
      </c>
      <c r="O3180" s="12">
        <v>5</v>
      </c>
      <c r="P3180" s="26">
        <v>60000</v>
      </c>
      <c r="Q3180" s="28">
        <v>359113220</v>
      </c>
      <c r="R3180"/>
      <c r="S3180"/>
    </row>
    <row r="3181" spans="1:19">
      <c r="A3181" s="31">
        <f t="shared" si="197"/>
        <v>80</v>
      </c>
      <c r="B3181" s="32" t="str">
        <f>VLOOKUP(K3181,'Tables to Convert'!$B$4:$C$19,2,FALSE)</f>
        <v>Some College</v>
      </c>
      <c r="C3181" s="33">
        <f t="shared" si="198"/>
        <v>11000</v>
      </c>
      <c r="D3181" s="32" t="str">
        <f>VLOOKUP(L3181,'Tables to Convert'!$E$3:$F$7,2,FALSE)</f>
        <v>White</v>
      </c>
      <c r="E3181" s="32" t="str">
        <f>VLOOKUP(M3181,'Tables to Convert'!$H$3:$I$5,2,FALSE)</f>
        <v>Female</v>
      </c>
      <c r="F3181" s="32" t="str">
        <f>VLOOKUP(N3181,'Tables to Convert'!$K$3:$L$8,2,FALSE)</f>
        <v>Illinois</v>
      </c>
      <c r="G3181" s="40">
        <f t="shared" si="199"/>
        <v>45</v>
      </c>
      <c r="H3181" s="34">
        <f t="shared" si="200"/>
        <v>4</v>
      </c>
      <c r="I3181" s="12">
        <v>80</v>
      </c>
      <c r="J3181" s="12">
        <v>45</v>
      </c>
      <c r="K3181" s="12">
        <v>40</v>
      </c>
      <c r="L3181" s="12">
        <v>1</v>
      </c>
      <c r="M3181" s="12">
        <v>2</v>
      </c>
      <c r="N3181" s="12">
        <v>33</v>
      </c>
      <c r="O3181" s="12">
        <v>4</v>
      </c>
      <c r="P3181" s="26">
        <v>11000</v>
      </c>
      <c r="Q3181" s="28">
        <v>935227747</v>
      </c>
      <c r="R3181"/>
      <c r="S3181"/>
    </row>
    <row r="3182" spans="1:19">
      <c r="A3182" s="31">
        <f t="shared" si="197"/>
        <v>50</v>
      </c>
      <c r="B3182" s="32" t="str">
        <f>VLOOKUP(K3182,'Tables to Convert'!$B$4:$C$19,2,FALSE)</f>
        <v>Some College</v>
      </c>
      <c r="C3182" s="33">
        <f t="shared" si="198"/>
        <v>84000</v>
      </c>
      <c r="D3182" s="32" t="str">
        <f>VLOOKUP(L3182,'Tables to Convert'!$E$3:$F$7,2,FALSE)</f>
        <v>White</v>
      </c>
      <c r="E3182" s="32" t="str">
        <f>VLOOKUP(M3182,'Tables to Convert'!$H$3:$I$5,2,FALSE)</f>
        <v>Male</v>
      </c>
      <c r="F3182" s="32" t="str">
        <f>VLOOKUP(N3182,'Tables to Convert'!$K$3:$L$8,2,FALSE)</f>
        <v>Illinois</v>
      </c>
      <c r="G3182" s="40">
        <f t="shared" si="199"/>
        <v>47</v>
      </c>
      <c r="H3182" s="34">
        <f t="shared" si="200"/>
        <v>4</v>
      </c>
      <c r="I3182" s="12">
        <v>50</v>
      </c>
      <c r="J3182" s="12">
        <v>47</v>
      </c>
      <c r="K3182" s="12">
        <v>43</v>
      </c>
      <c r="L3182" s="12">
        <v>1</v>
      </c>
      <c r="M3182" s="12">
        <v>1</v>
      </c>
      <c r="N3182" s="12">
        <v>33</v>
      </c>
      <c r="O3182" s="12">
        <v>4</v>
      </c>
      <c r="P3182" s="26">
        <v>84000</v>
      </c>
      <c r="Q3182" s="28">
        <v>423685386</v>
      </c>
      <c r="R3182"/>
      <c r="S3182"/>
    </row>
    <row r="3183" spans="1:19">
      <c r="A3183" s="31">
        <f t="shared" si="197"/>
        <v>40</v>
      </c>
      <c r="B3183" s="32" t="str">
        <f>VLOOKUP(K3183,'Tables to Convert'!$B$4:$C$19,2,FALSE)</f>
        <v>Some College</v>
      </c>
      <c r="C3183" s="33">
        <f t="shared" si="198"/>
        <v>45000</v>
      </c>
      <c r="D3183" s="32" t="str">
        <f>VLOOKUP(L3183,'Tables to Convert'!$E$3:$F$7,2,FALSE)</f>
        <v>White</v>
      </c>
      <c r="E3183" s="32" t="str">
        <f>VLOOKUP(M3183,'Tables to Convert'!$H$3:$I$5,2,FALSE)</f>
        <v>Male</v>
      </c>
      <c r="F3183" s="32" t="str">
        <f>VLOOKUP(N3183,'Tables to Convert'!$K$3:$L$8,2,FALSE)</f>
        <v>Illinois</v>
      </c>
      <c r="G3183" s="40">
        <f t="shared" si="199"/>
        <v>39</v>
      </c>
      <c r="H3183" s="34">
        <f t="shared" si="200"/>
        <v>7</v>
      </c>
      <c r="I3183" s="12">
        <v>40</v>
      </c>
      <c r="J3183" s="12">
        <v>39</v>
      </c>
      <c r="K3183" s="12">
        <v>41</v>
      </c>
      <c r="L3183" s="12">
        <v>1</v>
      </c>
      <c r="M3183" s="12">
        <v>1</v>
      </c>
      <c r="N3183" s="12">
        <v>33</v>
      </c>
      <c r="O3183" s="12">
        <v>7</v>
      </c>
      <c r="P3183" s="26">
        <v>45000</v>
      </c>
      <c r="Q3183" s="28">
        <v>501534595</v>
      </c>
      <c r="R3183"/>
      <c r="S3183"/>
    </row>
    <row r="3184" spans="1:19">
      <c r="A3184" s="31">
        <f t="shared" si="197"/>
        <v>35</v>
      </c>
      <c r="B3184" s="32" t="str">
        <f>VLOOKUP(K3184,'Tables to Convert'!$B$4:$C$19,2,FALSE)</f>
        <v>High School Diploma</v>
      </c>
      <c r="C3184" s="33">
        <f t="shared" si="198"/>
        <v>41000</v>
      </c>
      <c r="D3184" s="32" t="str">
        <f>VLOOKUP(L3184,'Tables to Convert'!$E$3:$F$7,2,FALSE)</f>
        <v>White</v>
      </c>
      <c r="E3184" s="32" t="str">
        <f>VLOOKUP(M3184,'Tables to Convert'!$H$3:$I$5,2,FALSE)</f>
        <v>Female</v>
      </c>
      <c r="F3184" s="32" t="str">
        <f>VLOOKUP(N3184,'Tables to Convert'!$K$3:$L$8,2,FALSE)</f>
        <v>Illinois</v>
      </c>
      <c r="G3184" s="40">
        <f t="shared" si="199"/>
        <v>47</v>
      </c>
      <c r="H3184" s="34">
        <f t="shared" si="200"/>
        <v>3</v>
      </c>
      <c r="I3184" s="12">
        <v>35</v>
      </c>
      <c r="J3184" s="12">
        <v>47</v>
      </c>
      <c r="K3184" s="12">
        <v>39</v>
      </c>
      <c r="L3184" s="12">
        <v>1</v>
      </c>
      <c r="M3184" s="12">
        <v>2</v>
      </c>
      <c r="N3184" s="12">
        <v>33</v>
      </c>
      <c r="O3184" s="12">
        <v>3</v>
      </c>
      <c r="P3184" s="26">
        <v>41000</v>
      </c>
      <c r="Q3184" s="28">
        <v>3345953</v>
      </c>
      <c r="R3184"/>
      <c r="S3184"/>
    </row>
    <row r="3185" spans="1:19">
      <c r="A3185" s="31">
        <f t="shared" si="197"/>
        <v>40</v>
      </c>
      <c r="B3185" s="32" t="str">
        <f>VLOOKUP(K3185,'Tables to Convert'!$B$4:$C$19,2,FALSE)</f>
        <v>10th Grade</v>
      </c>
      <c r="C3185" s="33">
        <f t="shared" si="198"/>
        <v>36000</v>
      </c>
      <c r="D3185" s="32" t="str">
        <f>VLOOKUP(L3185,'Tables to Convert'!$E$3:$F$7,2,FALSE)</f>
        <v>White</v>
      </c>
      <c r="E3185" s="32" t="str">
        <f>VLOOKUP(M3185,'Tables to Convert'!$H$3:$I$5,2,FALSE)</f>
        <v>Male</v>
      </c>
      <c r="F3185" s="32" t="str">
        <f>VLOOKUP(N3185,'Tables to Convert'!$K$3:$L$8,2,FALSE)</f>
        <v>Illinois</v>
      </c>
      <c r="G3185" s="40">
        <f t="shared" si="199"/>
        <v>42</v>
      </c>
      <c r="H3185" s="34">
        <f t="shared" si="200"/>
        <v>3</v>
      </c>
      <c r="I3185" s="12">
        <v>40</v>
      </c>
      <c r="J3185" s="12">
        <v>42</v>
      </c>
      <c r="K3185" s="12">
        <v>36</v>
      </c>
      <c r="L3185" s="12">
        <v>1</v>
      </c>
      <c r="M3185" s="12">
        <v>1</v>
      </c>
      <c r="N3185" s="12">
        <v>33</v>
      </c>
      <c r="O3185" s="12">
        <v>3</v>
      </c>
      <c r="P3185" s="26">
        <v>36000</v>
      </c>
      <c r="Q3185" s="28">
        <v>11880444</v>
      </c>
      <c r="R3185"/>
      <c r="S3185"/>
    </row>
    <row r="3186" spans="1:19">
      <c r="A3186" s="31">
        <f t="shared" si="197"/>
        <v>40</v>
      </c>
      <c r="B3186" s="32" t="str">
        <f>VLOOKUP(K3186,'Tables to Convert'!$B$4:$C$19,2,FALSE)</f>
        <v>Some College</v>
      </c>
      <c r="C3186" s="33">
        <f t="shared" si="198"/>
        <v>28000</v>
      </c>
      <c r="D3186" s="32" t="str">
        <f>VLOOKUP(L3186,'Tables to Convert'!$E$3:$F$7,2,FALSE)</f>
        <v>White</v>
      </c>
      <c r="E3186" s="32" t="str">
        <f>VLOOKUP(M3186,'Tables to Convert'!$H$3:$I$5,2,FALSE)</f>
        <v>Female</v>
      </c>
      <c r="F3186" s="32" t="str">
        <f>VLOOKUP(N3186,'Tables to Convert'!$K$3:$L$8,2,FALSE)</f>
        <v>Illinois</v>
      </c>
      <c r="G3186" s="40">
        <f t="shared" si="199"/>
        <v>34</v>
      </c>
      <c r="H3186" s="34">
        <f t="shared" si="200"/>
        <v>8</v>
      </c>
      <c r="I3186" s="12">
        <v>40</v>
      </c>
      <c r="J3186" s="12">
        <v>34</v>
      </c>
      <c r="K3186" s="12">
        <v>40</v>
      </c>
      <c r="L3186" s="12">
        <v>1</v>
      </c>
      <c r="M3186" s="12">
        <v>2</v>
      </c>
      <c r="N3186" s="12">
        <v>33</v>
      </c>
      <c r="O3186" s="12">
        <v>8</v>
      </c>
      <c r="P3186" s="26">
        <v>28000</v>
      </c>
      <c r="Q3186" s="28">
        <v>513120269</v>
      </c>
      <c r="R3186"/>
      <c r="S3186"/>
    </row>
    <row r="3187" spans="1:19">
      <c r="A3187" s="31">
        <f t="shared" si="197"/>
        <v>40</v>
      </c>
      <c r="B3187" s="32" t="str">
        <f>VLOOKUP(K3187,'Tables to Convert'!$B$4:$C$19,2,FALSE)</f>
        <v>High School Diploma</v>
      </c>
      <c r="C3187" s="33">
        <f t="shared" si="198"/>
        <v>23000</v>
      </c>
      <c r="D3187" s="32" t="str">
        <f>VLOOKUP(L3187,'Tables to Convert'!$E$3:$F$7,2,FALSE)</f>
        <v>Asian/PI</v>
      </c>
      <c r="E3187" s="32" t="str">
        <f>VLOOKUP(M3187,'Tables to Convert'!$H$3:$I$5,2,FALSE)</f>
        <v>Male</v>
      </c>
      <c r="F3187" s="32" t="str">
        <f>VLOOKUP(N3187,'Tables to Convert'!$K$3:$L$8,2,FALSE)</f>
        <v>Illinois</v>
      </c>
      <c r="G3187" s="40">
        <f t="shared" si="199"/>
        <v>54</v>
      </c>
      <c r="H3187" s="34">
        <f t="shared" si="200"/>
        <v>8</v>
      </c>
      <c r="I3187" s="12">
        <v>40</v>
      </c>
      <c r="J3187" s="12">
        <v>54</v>
      </c>
      <c r="K3187" s="12">
        <v>39</v>
      </c>
      <c r="L3187" s="12">
        <v>4</v>
      </c>
      <c r="M3187" s="12">
        <v>1</v>
      </c>
      <c r="N3187" s="12">
        <v>33</v>
      </c>
      <c r="O3187" s="12">
        <v>8</v>
      </c>
      <c r="P3187" s="26">
        <v>23000</v>
      </c>
      <c r="Q3187" s="28">
        <v>797330676</v>
      </c>
      <c r="R3187"/>
      <c r="S3187"/>
    </row>
    <row r="3188" spans="1:19">
      <c r="A3188" s="31">
        <f t="shared" si="197"/>
        <v>40</v>
      </c>
      <c r="B3188" s="32" t="str">
        <f>VLOOKUP(K3188,'Tables to Convert'!$B$4:$C$19,2,FALSE)</f>
        <v>Some College</v>
      </c>
      <c r="C3188" s="33">
        <f t="shared" si="198"/>
        <v>30000</v>
      </c>
      <c r="D3188" s="32" t="str">
        <f>VLOOKUP(L3188,'Tables to Convert'!$E$3:$F$7,2,FALSE)</f>
        <v>Asian/PI</v>
      </c>
      <c r="E3188" s="32" t="str">
        <f>VLOOKUP(M3188,'Tables to Convert'!$H$3:$I$5,2,FALSE)</f>
        <v>Female</v>
      </c>
      <c r="F3188" s="32" t="str">
        <f>VLOOKUP(N3188,'Tables to Convert'!$K$3:$L$8,2,FALSE)</f>
        <v>Illinois</v>
      </c>
      <c r="G3188" s="40">
        <f t="shared" si="199"/>
        <v>53</v>
      </c>
      <c r="H3188" s="34">
        <f t="shared" si="200"/>
        <v>8</v>
      </c>
      <c r="I3188" s="12">
        <v>40</v>
      </c>
      <c r="J3188" s="12">
        <v>53</v>
      </c>
      <c r="K3188" s="12">
        <v>43</v>
      </c>
      <c r="L3188" s="12">
        <v>4</v>
      </c>
      <c r="M3188" s="12">
        <v>2</v>
      </c>
      <c r="N3188" s="12">
        <v>33</v>
      </c>
      <c r="O3188" s="12">
        <v>8</v>
      </c>
      <c r="P3188" s="26">
        <v>30000</v>
      </c>
      <c r="Q3188" s="28">
        <v>420319077</v>
      </c>
      <c r="R3188"/>
      <c r="S3188"/>
    </row>
    <row r="3189" spans="1:19">
      <c r="A3189" s="31">
        <f t="shared" si="197"/>
        <v>0</v>
      </c>
      <c r="B3189" s="32" t="str">
        <f>VLOOKUP(K3189,'Tables to Convert'!$B$4:$C$19,2,FALSE)</f>
        <v>11th Grade</v>
      </c>
      <c r="C3189" s="33">
        <f t="shared" si="198"/>
        <v>7700</v>
      </c>
      <c r="D3189" s="32" t="str">
        <f>VLOOKUP(L3189,'Tables to Convert'!$E$3:$F$7,2,FALSE)</f>
        <v>White</v>
      </c>
      <c r="E3189" s="32" t="str">
        <f>VLOOKUP(M3189,'Tables to Convert'!$H$3:$I$5,2,FALSE)</f>
        <v>Male</v>
      </c>
      <c r="F3189" s="32" t="str">
        <f>VLOOKUP(N3189,'Tables to Convert'!$K$3:$L$8,2,FALSE)</f>
        <v>Illinois</v>
      </c>
      <c r="G3189" s="40">
        <f t="shared" si="199"/>
        <v>25</v>
      </c>
      <c r="H3189" s="34">
        <f t="shared" si="200"/>
        <v>3</v>
      </c>
      <c r="I3189" s="12">
        <v>0</v>
      </c>
      <c r="J3189" s="12">
        <v>25</v>
      </c>
      <c r="K3189" s="12">
        <v>38</v>
      </c>
      <c r="L3189" s="12">
        <v>1</v>
      </c>
      <c r="M3189" s="12">
        <v>1</v>
      </c>
      <c r="N3189" s="12">
        <v>33</v>
      </c>
      <c r="O3189" s="12">
        <v>3</v>
      </c>
      <c r="P3189" s="26">
        <v>7700</v>
      </c>
      <c r="Q3189" s="28">
        <v>438473593</v>
      </c>
      <c r="R3189"/>
      <c r="S3189"/>
    </row>
    <row r="3190" spans="1:19">
      <c r="A3190" s="31">
        <f t="shared" si="197"/>
        <v>40</v>
      </c>
      <c r="B3190" s="32" t="str">
        <f>VLOOKUP(K3190,'Tables to Convert'!$B$4:$C$19,2,FALSE)</f>
        <v>High School Diploma</v>
      </c>
      <c r="C3190" s="33">
        <f t="shared" si="198"/>
        <v>27500</v>
      </c>
      <c r="D3190" s="32" t="str">
        <f>VLOOKUP(L3190,'Tables to Convert'!$E$3:$F$7,2,FALSE)</f>
        <v>White</v>
      </c>
      <c r="E3190" s="32" t="str">
        <f>VLOOKUP(M3190,'Tables to Convert'!$H$3:$I$5,2,FALSE)</f>
        <v>Male</v>
      </c>
      <c r="F3190" s="32" t="str">
        <f>VLOOKUP(N3190,'Tables to Convert'!$K$3:$L$8,2,FALSE)</f>
        <v>Illinois</v>
      </c>
      <c r="G3190" s="40">
        <f t="shared" si="199"/>
        <v>22</v>
      </c>
      <c r="H3190" s="34">
        <f t="shared" si="200"/>
        <v>3</v>
      </c>
      <c r="I3190" s="12">
        <v>40</v>
      </c>
      <c r="J3190" s="12">
        <v>22</v>
      </c>
      <c r="K3190" s="12">
        <v>39</v>
      </c>
      <c r="L3190" s="12">
        <v>1</v>
      </c>
      <c r="M3190" s="12">
        <v>1</v>
      </c>
      <c r="N3190" s="12">
        <v>33</v>
      </c>
      <c r="O3190" s="12">
        <v>3</v>
      </c>
      <c r="P3190" s="26">
        <v>27500</v>
      </c>
      <c r="Q3190" s="28">
        <v>889129737</v>
      </c>
      <c r="R3190"/>
      <c r="S3190"/>
    </row>
    <row r="3191" spans="1:19">
      <c r="A3191" s="31">
        <f t="shared" si="197"/>
        <v>45</v>
      </c>
      <c r="B3191" s="32" t="str">
        <f>VLOOKUP(K3191,'Tables to Convert'!$B$4:$C$19,2,FALSE)</f>
        <v>High School Diploma</v>
      </c>
      <c r="C3191" s="33">
        <f t="shared" si="198"/>
        <v>33000</v>
      </c>
      <c r="D3191" s="32" t="str">
        <f>VLOOKUP(L3191,'Tables to Convert'!$E$3:$F$7,2,FALSE)</f>
        <v>White</v>
      </c>
      <c r="E3191" s="32" t="str">
        <f>VLOOKUP(M3191,'Tables to Convert'!$H$3:$I$5,2,FALSE)</f>
        <v>Female</v>
      </c>
      <c r="F3191" s="32" t="str">
        <f>VLOOKUP(N3191,'Tables to Convert'!$K$3:$L$8,2,FALSE)</f>
        <v>Illinois</v>
      </c>
      <c r="G3191" s="40">
        <f t="shared" si="199"/>
        <v>47</v>
      </c>
      <c r="H3191" s="34">
        <f t="shared" si="200"/>
        <v>3</v>
      </c>
      <c r="I3191" s="12">
        <v>45</v>
      </c>
      <c r="J3191" s="12">
        <v>47</v>
      </c>
      <c r="K3191" s="12">
        <v>39</v>
      </c>
      <c r="L3191" s="12">
        <v>1</v>
      </c>
      <c r="M3191" s="12">
        <v>2</v>
      </c>
      <c r="N3191" s="12">
        <v>33</v>
      </c>
      <c r="O3191" s="12">
        <v>3</v>
      </c>
      <c r="P3191" s="26">
        <v>33000</v>
      </c>
      <c r="Q3191" s="28">
        <v>510330717</v>
      </c>
      <c r="R3191"/>
      <c r="S3191"/>
    </row>
    <row r="3192" spans="1:19">
      <c r="A3192" s="31">
        <f t="shared" si="197"/>
        <v>45</v>
      </c>
      <c r="B3192" s="32" t="str">
        <f>VLOOKUP(K3192,'Tables to Convert'!$B$4:$C$19,2,FALSE)</f>
        <v>High School Diploma</v>
      </c>
      <c r="C3192" s="33">
        <f t="shared" si="198"/>
        <v>24000</v>
      </c>
      <c r="D3192" s="32" t="str">
        <f>VLOOKUP(L3192,'Tables to Convert'!$E$3:$F$7,2,FALSE)</f>
        <v>White</v>
      </c>
      <c r="E3192" s="32" t="str">
        <f>VLOOKUP(M3192,'Tables to Convert'!$H$3:$I$5,2,FALSE)</f>
        <v>Male</v>
      </c>
      <c r="F3192" s="32" t="str">
        <f>VLOOKUP(N3192,'Tables to Convert'!$K$3:$L$8,2,FALSE)</f>
        <v>Illinois</v>
      </c>
      <c r="G3192" s="40">
        <f t="shared" si="199"/>
        <v>45</v>
      </c>
      <c r="H3192" s="34">
        <f t="shared" si="200"/>
        <v>3</v>
      </c>
      <c r="I3192" s="12">
        <v>45</v>
      </c>
      <c r="J3192" s="12">
        <v>45</v>
      </c>
      <c r="K3192" s="12">
        <v>39</v>
      </c>
      <c r="L3192" s="12">
        <v>1</v>
      </c>
      <c r="M3192" s="12">
        <v>1</v>
      </c>
      <c r="N3192" s="12">
        <v>33</v>
      </c>
      <c r="O3192" s="12">
        <v>3</v>
      </c>
      <c r="P3192" s="26">
        <v>24000</v>
      </c>
      <c r="Q3192" s="28">
        <v>808543709</v>
      </c>
      <c r="R3192"/>
      <c r="S3192"/>
    </row>
    <row r="3193" spans="1:19">
      <c r="A3193" s="31">
        <f t="shared" si="197"/>
        <v>45</v>
      </c>
      <c r="B3193" s="32" t="str">
        <f>VLOOKUP(K3193,'Tables to Convert'!$B$4:$C$19,2,FALSE)</f>
        <v>Some College</v>
      </c>
      <c r="C3193" s="33">
        <f t="shared" si="198"/>
        <v>40000</v>
      </c>
      <c r="D3193" s="32" t="str">
        <f>VLOOKUP(L3193,'Tables to Convert'!$E$3:$F$7,2,FALSE)</f>
        <v>White</v>
      </c>
      <c r="E3193" s="32" t="str">
        <f>VLOOKUP(M3193,'Tables to Convert'!$H$3:$I$5,2,FALSE)</f>
        <v>Male</v>
      </c>
      <c r="F3193" s="32" t="str">
        <f>VLOOKUP(N3193,'Tables to Convert'!$K$3:$L$8,2,FALSE)</f>
        <v>Illinois</v>
      </c>
      <c r="G3193" s="40">
        <f t="shared" si="199"/>
        <v>48</v>
      </c>
      <c r="H3193" s="34">
        <f t="shared" si="200"/>
        <v>4</v>
      </c>
      <c r="I3193" s="12">
        <v>45</v>
      </c>
      <c r="J3193" s="12">
        <v>48</v>
      </c>
      <c r="K3193" s="12">
        <v>40</v>
      </c>
      <c r="L3193" s="12">
        <v>1</v>
      </c>
      <c r="M3193" s="12">
        <v>1</v>
      </c>
      <c r="N3193" s="12">
        <v>33</v>
      </c>
      <c r="O3193" s="12">
        <v>4</v>
      </c>
      <c r="P3193" s="26">
        <v>40000</v>
      </c>
      <c r="Q3193" s="28">
        <v>210129015</v>
      </c>
      <c r="R3193"/>
      <c r="S3193"/>
    </row>
    <row r="3194" spans="1:19">
      <c r="A3194" s="31">
        <f t="shared" si="197"/>
        <v>40</v>
      </c>
      <c r="B3194" s="32" t="str">
        <f>VLOOKUP(K3194,'Tables to Convert'!$B$4:$C$19,2,FALSE)</f>
        <v>Some College</v>
      </c>
      <c r="C3194" s="33">
        <f t="shared" si="198"/>
        <v>60000</v>
      </c>
      <c r="D3194" s="32" t="str">
        <f>VLOOKUP(L3194,'Tables to Convert'!$E$3:$F$7,2,FALSE)</f>
        <v>Asian/PI</v>
      </c>
      <c r="E3194" s="32" t="str">
        <f>VLOOKUP(M3194,'Tables to Convert'!$H$3:$I$5,2,FALSE)</f>
        <v>Male</v>
      </c>
      <c r="F3194" s="32" t="str">
        <f>VLOOKUP(N3194,'Tables to Convert'!$K$3:$L$8,2,FALSE)</f>
        <v>Illinois</v>
      </c>
      <c r="G3194" s="40">
        <f t="shared" si="199"/>
        <v>56</v>
      </c>
      <c r="H3194" s="34">
        <f t="shared" si="200"/>
        <v>6</v>
      </c>
      <c r="I3194" s="12">
        <v>40</v>
      </c>
      <c r="J3194" s="12">
        <v>56</v>
      </c>
      <c r="K3194" s="12">
        <v>43</v>
      </c>
      <c r="L3194" s="12">
        <v>4</v>
      </c>
      <c r="M3194" s="12">
        <v>1</v>
      </c>
      <c r="N3194" s="12">
        <v>33</v>
      </c>
      <c r="O3194" s="12">
        <v>6</v>
      </c>
      <c r="P3194" s="26">
        <v>60000</v>
      </c>
      <c r="Q3194" s="28">
        <v>44186242</v>
      </c>
      <c r="R3194"/>
      <c r="S3194"/>
    </row>
    <row r="3195" spans="1:19">
      <c r="A3195" s="31">
        <f t="shared" si="197"/>
        <v>40</v>
      </c>
      <c r="B3195" s="32" t="str">
        <f>VLOOKUP(K3195,'Tables to Convert'!$B$4:$C$19,2,FALSE)</f>
        <v>High School Diploma</v>
      </c>
      <c r="C3195" s="33">
        <f t="shared" si="198"/>
        <v>27000</v>
      </c>
      <c r="D3195" s="32" t="str">
        <f>VLOOKUP(L3195,'Tables to Convert'!$E$3:$F$7,2,FALSE)</f>
        <v>Asian/PI</v>
      </c>
      <c r="E3195" s="32" t="str">
        <f>VLOOKUP(M3195,'Tables to Convert'!$H$3:$I$5,2,FALSE)</f>
        <v>Female</v>
      </c>
      <c r="F3195" s="32" t="str">
        <f>VLOOKUP(N3195,'Tables to Convert'!$K$3:$L$8,2,FALSE)</f>
        <v>Illinois</v>
      </c>
      <c r="G3195" s="40">
        <f t="shared" si="199"/>
        <v>46</v>
      </c>
      <c r="H3195" s="34">
        <f t="shared" si="200"/>
        <v>6</v>
      </c>
      <c r="I3195" s="12">
        <v>40</v>
      </c>
      <c r="J3195" s="12">
        <v>46</v>
      </c>
      <c r="K3195" s="12">
        <v>39</v>
      </c>
      <c r="L3195" s="12">
        <v>4</v>
      </c>
      <c r="M3195" s="12">
        <v>2</v>
      </c>
      <c r="N3195" s="12">
        <v>33</v>
      </c>
      <c r="O3195" s="12">
        <v>6</v>
      </c>
      <c r="P3195" s="26">
        <v>27000</v>
      </c>
      <c r="Q3195" s="28">
        <v>621238455</v>
      </c>
      <c r="R3195"/>
      <c r="S3195"/>
    </row>
    <row r="3196" spans="1:19">
      <c r="A3196" s="31">
        <f t="shared" si="197"/>
        <v>40</v>
      </c>
      <c r="B3196" s="32" t="str">
        <f>VLOOKUP(K3196,'Tables to Convert'!$B$4:$C$19,2,FALSE)</f>
        <v>Some College</v>
      </c>
      <c r="C3196" s="33">
        <f t="shared" si="198"/>
        <v>19760</v>
      </c>
      <c r="D3196" s="32" t="str">
        <f>VLOOKUP(L3196,'Tables to Convert'!$E$3:$F$7,2,FALSE)</f>
        <v>Black</v>
      </c>
      <c r="E3196" s="32" t="str">
        <f>VLOOKUP(M3196,'Tables to Convert'!$H$3:$I$5,2,FALSE)</f>
        <v>Female</v>
      </c>
      <c r="F3196" s="32" t="str">
        <f>VLOOKUP(N3196,'Tables to Convert'!$K$3:$L$8,2,FALSE)</f>
        <v>Illinois</v>
      </c>
      <c r="G3196" s="40">
        <f t="shared" si="199"/>
        <v>54</v>
      </c>
      <c r="H3196" s="34">
        <f t="shared" si="200"/>
        <v>7</v>
      </c>
      <c r="I3196" s="12">
        <v>40</v>
      </c>
      <c r="J3196" s="12">
        <v>54</v>
      </c>
      <c r="K3196" s="12">
        <v>40</v>
      </c>
      <c r="L3196" s="12">
        <v>2</v>
      </c>
      <c r="M3196" s="12">
        <v>2</v>
      </c>
      <c r="N3196" s="12">
        <v>33</v>
      </c>
      <c r="O3196" s="12">
        <v>7</v>
      </c>
      <c r="P3196" s="26">
        <v>19760</v>
      </c>
      <c r="Q3196" s="28">
        <v>722911788</v>
      </c>
      <c r="R3196"/>
      <c r="S3196"/>
    </row>
    <row r="3197" spans="1:19">
      <c r="A3197" s="31">
        <f t="shared" si="197"/>
        <v>53</v>
      </c>
      <c r="B3197" s="32" t="str">
        <f>VLOOKUP(K3197,'Tables to Convert'!$B$4:$C$19,2,FALSE)</f>
        <v>Some College</v>
      </c>
      <c r="C3197" s="33">
        <f t="shared" si="198"/>
        <v>26319</v>
      </c>
      <c r="D3197" s="32" t="str">
        <f>VLOOKUP(L3197,'Tables to Convert'!$E$3:$F$7,2,FALSE)</f>
        <v>White</v>
      </c>
      <c r="E3197" s="32" t="str">
        <f>VLOOKUP(M3197,'Tables to Convert'!$H$3:$I$5,2,FALSE)</f>
        <v>Male</v>
      </c>
      <c r="F3197" s="32" t="str">
        <f>VLOOKUP(N3197,'Tables to Convert'!$K$3:$L$8,2,FALSE)</f>
        <v>Illinois</v>
      </c>
      <c r="G3197" s="40">
        <f t="shared" si="199"/>
        <v>25</v>
      </c>
      <c r="H3197" s="34">
        <f t="shared" si="200"/>
        <v>5</v>
      </c>
      <c r="I3197" s="12">
        <v>53</v>
      </c>
      <c r="J3197" s="12">
        <v>25</v>
      </c>
      <c r="K3197" s="12">
        <v>42</v>
      </c>
      <c r="L3197" s="12">
        <v>1</v>
      </c>
      <c r="M3197" s="12">
        <v>1</v>
      </c>
      <c r="N3197" s="12">
        <v>33</v>
      </c>
      <c r="O3197" s="12">
        <v>5</v>
      </c>
      <c r="P3197" s="26">
        <v>26319</v>
      </c>
      <c r="Q3197" s="28">
        <v>429778341</v>
      </c>
      <c r="R3197"/>
      <c r="S3197"/>
    </row>
    <row r="3198" spans="1:19">
      <c r="A3198" s="31">
        <f t="shared" si="197"/>
        <v>40</v>
      </c>
      <c r="B3198" s="32" t="str">
        <f>VLOOKUP(K3198,'Tables to Convert'!$B$4:$C$19,2,FALSE)</f>
        <v>Some College</v>
      </c>
      <c r="C3198" s="33">
        <f t="shared" si="198"/>
        <v>10400</v>
      </c>
      <c r="D3198" s="32" t="str">
        <f>VLOOKUP(L3198,'Tables to Convert'!$E$3:$F$7,2,FALSE)</f>
        <v>White</v>
      </c>
      <c r="E3198" s="32" t="str">
        <f>VLOOKUP(M3198,'Tables to Convert'!$H$3:$I$5,2,FALSE)</f>
        <v>Female</v>
      </c>
      <c r="F3198" s="32" t="str">
        <f>VLOOKUP(N3198,'Tables to Convert'!$K$3:$L$8,2,FALSE)</f>
        <v>Illinois</v>
      </c>
      <c r="G3198" s="40">
        <f t="shared" si="199"/>
        <v>50</v>
      </c>
      <c r="H3198" s="34">
        <f t="shared" si="200"/>
        <v>5</v>
      </c>
      <c r="I3198" s="12">
        <v>40</v>
      </c>
      <c r="J3198" s="12">
        <v>50</v>
      </c>
      <c r="K3198" s="12">
        <v>40</v>
      </c>
      <c r="L3198" s="12">
        <v>1</v>
      </c>
      <c r="M3198" s="12">
        <v>2</v>
      </c>
      <c r="N3198" s="12">
        <v>33</v>
      </c>
      <c r="O3198" s="12">
        <v>5</v>
      </c>
      <c r="P3198" s="26">
        <v>10400</v>
      </c>
      <c r="Q3198" s="28">
        <v>554155443</v>
      </c>
      <c r="R3198"/>
      <c r="S3198"/>
    </row>
    <row r="3199" spans="1:19">
      <c r="A3199" s="31">
        <f t="shared" si="197"/>
        <v>40</v>
      </c>
      <c r="B3199" s="32" t="str">
        <f>VLOOKUP(K3199,'Tables to Convert'!$B$4:$C$19,2,FALSE)</f>
        <v>Some College</v>
      </c>
      <c r="C3199" s="33">
        <f t="shared" si="198"/>
        <v>5000</v>
      </c>
      <c r="D3199" s="32" t="str">
        <f>VLOOKUP(L3199,'Tables to Convert'!$E$3:$F$7,2,FALSE)</f>
        <v>White</v>
      </c>
      <c r="E3199" s="32" t="str">
        <f>VLOOKUP(M3199,'Tables to Convert'!$H$3:$I$5,2,FALSE)</f>
        <v>Male</v>
      </c>
      <c r="F3199" s="32" t="str">
        <f>VLOOKUP(N3199,'Tables to Convert'!$K$3:$L$8,2,FALSE)</f>
        <v>Illinois</v>
      </c>
      <c r="G3199" s="40">
        <f t="shared" si="199"/>
        <v>68</v>
      </c>
      <c r="H3199" s="34">
        <f t="shared" si="200"/>
        <v>6</v>
      </c>
      <c r="I3199" s="12">
        <v>40</v>
      </c>
      <c r="J3199" s="12">
        <v>68</v>
      </c>
      <c r="K3199" s="12">
        <v>40</v>
      </c>
      <c r="L3199" s="12">
        <v>1</v>
      </c>
      <c r="M3199" s="12">
        <v>1</v>
      </c>
      <c r="N3199" s="12">
        <v>33</v>
      </c>
      <c r="O3199" s="12">
        <v>6</v>
      </c>
      <c r="P3199" s="26">
        <v>5000</v>
      </c>
      <c r="Q3199" s="28">
        <v>407607187</v>
      </c>
      <c r="R3199"/>
      <c r="S3199"/>
    </row>
    <row r="3200" spans="1:19">
      <c r="A3200" s="31">
        <f t="shared" si="197"/>
        <v>40</v>
      </c>
      <c r="B3200" s="32" t="str">
        <f>VLOOKUP(K3200,'Tables to Convert'!$B$4:$C$19,2,FALSE)</f>
        <v>Some College</v>
      </c>
      <c r="C3200" s="33">
        <f t="shared" si="198"/>
        <v>36500</v>
      </c>
      <c r="D3200" s="32" t="str">
        <f>VLOOKUP(L3200,'Tables to Convert'!$E$3:$F$7,2,FALSE)</f>
        <v>White</v>
      </c>
      <c r="E3200" s="32" t="str">
        <f>VLOOKUP(M3200,'Tables to Convert'!$H$3:$I$5,2,FALSE)</f>
        <v>Male</v>
      </c>
      <c r="F3200" s="32" t="str">
        <f>VLOOKUP(N3200,'Tables to Convert'!$K$3:$L$8,2,FALSE)</f>
        <v>Illinois</v>
      </c>
      <c r="G3200" s="40">
        <f t="shared" si="199"/>
        <v>29</v>
      </c>
      <c r="H3200" s="34">
        <f t="shared" si="200"/>
        <v>4</v>
      </c>
      <c r="I3200" s="12">
        <v>40</v>
      </c>
      <c r="J3200" s="12">
        <v>29</v>
      </c>
      <c r="K3200" s="12">
        <v>42</v>
      </c>
      <c r="L3200" s="12">
        <v>1</v>
      </c>
      <c r="M3200" s="12">
        <v>1</v>
      </c>
      <c r="N3200" s="12">
        <v>33</v>
      </c>
      <c r="O3200" s="12">
        <v>4</v>
      </c>
      <c r="P3200" s="26">
        <v>36500</v>
      </c>
      <c r="Q3200" s="28">
        <v>262953658</v>
      </c>
      <c r="R3200"/>
      <c r="S3200"/>
    </row>
    <row r="3201" spans="1:19">
      <c r="A3201" s="31">
        <f t="shared" si="197"/>
        <v>50</v>
      </c>
      <c r="B3201" s="32" t="str">
        <f>VLOOKUP(K3201,'Tables to Convert'!$B$4:$C$19,2,FALSE)</f>
        <v>Some College</v>
      </c>
      <c r="C3201" s="33">
        <f t="shared" si="198"/>
        <v>68000</v>
      </c>
      <c r="D3201" s="32" t="str">
        <f>VLOOKUP(L3201,'Tables to Convert'!$E$3:$F$7,2,FALSE)</f>
        <v>White</v>
      </c>
      <c r="E3201" s="32" t="str">
        <f>VLOOKUP(M3201,'Tables to Convert'!$H$3:$I$5,2,FALSE)</f>
        <v>Male</v>
      </c>
      <c r="F3201" s="32" t="str">
        <f>VLOOKUP(N3201,'Tables to Convert'!$K$3:$L$8,2,FALSE)</f>
        <v>Illinois</v>
      </c>
      <c r="G3201" s="40">
        <f t="shared" si="199"/>
        <v>49</v>
      </c>
      <c r="H3201" s="34">
        <f t="shared" si="200"/>
        <v>8</v>
      </c>
      <c r="I3201" s="12">
        <v>50</v>
      </c>
      <c r="J3201" s="12">
        <v>49</v>
      </c>
      <c r="K3201" s="12">
        <v>43</v>
      </c>
      <c r="L3201" s="12">
        <v>1</v>
      </c>
      <c r="M3201" s="12">
        <v>1</v>
      </c>
      <c r="N3201" s="12">
        <v>33</v>
      </c>
      <c r="O3201" s="12">
        <v>8</v>
      </c>
      <c r="P3201" s="26">
        <v>68000</v>
      </c>
      <c r="Q3201" s="28">
        <v>364341601</v>
      </c>
      <c r="R3201"/>
      <c r="S3201"/>
    </row>
    <row r="3202" spans="1:19">
      <c r="A3202" s="31">
        <f t="shared" si="197"/>
        <v>40</v>
      </c>
      <c r="B3202" s="32" t="str">
        <f>VLOOKUP(K3202,'Tables to Convert'!$B$4:$C$19,2,FALSE)</f>
        <v>Some College</v>
      </c>
      <c r="C3202" s="33">
        <f t="shared" si="198"/>
        <v>60000</v>
      </c>
      <c r="D3202" s="32" t="str">
        <f>VLOOKUP(L3202,'Tables to Convert'!$E$3:$F$7,2,FALSE)</f>
        <v>White</v>
      </c>
      <c r="E3202" s="32" t="str">
        <f>VLOOKUP(M3202,'Tables to Convert'!$H$3:$I$5,2,FALSE)</f>
        <v>Male</v>
      </c>
      <c r="F3202" s="32" t="str">
        <f>VLOOKUP(N3202,'Tables to Convert'!$K$3:$L$8,2,FALSE)</f>
        <v>Illinois</v>
      </c>
      <c r="G3202" s="40">
        <f t="shared" si="199"/>
        <v>44</v>
      </c>
      <c r="H3202" s="34">
        <f t="shared" si="200"/>
        <v>2</v>
      </c>
      <c r="I3202" s="12">
        <v>40</v>
      </c>
      <c r="J3202" s="12">
        <v>44</v>
      </c>
      <c r="K3202" s="12">
        <v>41</v>
      </c>
      <c r="L3202" s="12">
        <v>1</v>
      </c>
      <c r="M3202" s="12">
        <v>1</v>
      </c>
      <c r="N3202" s="12">
        <v>33</v>
      </c>
      <c r="O3202" s="12">
        <v>2</v>
      </c>
      <c r="P3202" s="26">
        <v>60000</v>
      </c>
      <c r="Q3202" s="28">
        <v>131751789</v>
      </c>
      <c r="R3202"/>
      <c r="S3202"/>
    </row>
    <row r="3203" spans="1:19">
      <c r="A3203" s="31">
        <f t="shared" si="197"/>
        <v>60</v>
      </c>
      <c r="B3203" s="32" t="str">
        <f>VLOOKUP(K3203,'Tables to Convert'!$B$4:$C$19,2,FALSE)</f>
        <v>Some College</v>
      </c>
      <c r="C3203" s="33">
        <f t="shared" si="198"/>
        <v>44000</v>
      </c>
      <c r="D3203" s="32" t="str">
        <f>VLOOKUP(L3203,'Tables to Convert'!$E$3:$F$7,2,FALSE)</f>
        <v>White</v>
      </c>
      <c r="E3203" s="32" t="str">
        <f>VLOOKUP(M3203,'Tables to Convert'!$H$3:$I$5,2,FALSE)</f>
        <v>Female</v>
      </c>
      <c r="F3203" s="32" t="str">
        <f>VLOOKUP(N3203,'Tables to Convert'!$K$3:$L$8,2,FALSE)</f>
        <v>Illinois</v>
      </c>
      <c r="G3203" s="40">
        <f t="shared" si="199"/>
        <v>43</v>
      </c>
      <c r="H3203" s="34">
        <f t="shared" si="200"/>
        <v>2</v>
      </c>
      <c r="I3203" s="12">
        <v>60</v>
      </c>
      <c r="J3203" s="12">
        <v>43</v>
      </c>
      <c r="K3203" s="12">
        <v>41</v>
      </c>
      <c r="L3203" s="12">
        <v>1</v>
      </c>
      <c r="M3203" s="12">
        <v>2</v>
      </c>
      <c r="N3203" s="12">
        <v>33</v>
      </c>
      <c r="O3203" s="12">
        <v>2</v>
      </c>
      <c r="P3203" s="26">
        <v>44000</v>
      </c>
      <c r="Q3203" s="28">
        <v>367503026</v>
      </c>
      <c r="R3203"/>
      <c r="S3203"/>
    </row>
    <row r="3204" spans="1:19">
      <c r="A3204" s="31">
        <f t="shared" si="197"/>
        <v>55</v>
      </c>
      <c r="B3204" s="32" t="str">
        <f>VLOOKUP(K3204,'Tables to Convert'!$B$4:$C$19,2,FALSE)</f>
        <v>High School Diploma</v>
      </c>
      <c r="C3204" s="33">
        <f t="shared" si="198"/>
        <v>40000</v>
      </c>
      <c r="D3204" s="32" t="str">
        <f>VLOOKUP(L3204,'Tables to Convert'!$E$3:$F$7,2,FALSE)</f>
        <v>White</v>
      </c>
      <c r="E3204" s="32" t="str">
        <f>VLOOKUP(M3204,'Tables to Convert'!$H$3:$I$5,2,FALSE)</f>
        <v>Male</v>
      </c>
      <c r="F3204" s="32" t="str">
        <f>VLOOKUP(N3204,'Tables to Convert'!$K$3:$L$8,2,FALSE)</f>
        <v>Illinois</v>
      </c>
      <c r="G3204" s="40">
        <f t="shared" si="199"/>
        <v>35</v>
      </c>
      <c r="H3204" s="34">
        <f t="shared" si="200"/>
        <v>5</v>
      </c>
      <c r="I3204" s="12">
        <v>55</v>
      </c>
      <c r="J3204" s="12">
        <v>35</v>
      </c>
      <c r="K3204" s="12">
        <v>39</v>
      </c>
      <c r="L3204" s="12">
        <v>1</v>
      </c>
      <c r="M3204" s="12">
        <v>1</v>
      </c>
      <c r="N3204" s="12">
        <v>33</v>
      </c>
      <c r="O3204" s="12">
        <v>5</v>
      </c>
      <c r="P3204" s="26">
        <v>40000</v>
      </c>
      <c r="Q3204" s="28">
        <v>559206995</v>
      </c>
      <c r="R3204"/>
      <c r="S3204"/>
    </row>
    <row r="3205" spans="1:19">
      <c r="A3205" s="31">
        <f t="shared" si="197"/>
        <v>60</v>
      </c>
      <c r="B3205" s="32" t="str">
        <f>VLOOKUP(K3205,'Tables to Convert'!$B$4:$C$19,2,FALSE)</f>
        <v>Some College</v>
      </c>
      <c r="C3205" s="33">
        <f t="shared" si="198"/>
        <v>306731</v>
      </c>
      <c r="D3205" s="32" t="str">
        <f>VLOOKUP(L3205,'Tables to Convert'!$E$3:$F$7,2,FALSE)</f>
        <v>White</v>
      </c>
      <c r="E3205" s="32" t="str">
        <f>VLOOKUP(M3205,'Tables to Convert'!$H$3:$I$5,2,FALSE)</f>
        <v>Male</v>
      </c>
      <c r="F3205" s="32" t="str">
        <f>VLOOKUP(N3205,'Tables to Convert'!$K$3:$L$8,2,FALSE)</f>
        <v>Illinois</v>
      </c>
      <c r="G3205" s="40">
        <f t="shared" si="199"/>
        <v>35</v>
      </c>
      <c r="H3205" s="34">
        <f t="shared" si="200"/>
        <v>4</v>
      </c>
      <c r="I3205" s="12">
        <v>60</v>
      </c>
      <c r="J3205" s="12">
        <v>35</v>
      </c>
      <c r="K3205" s="12">
        <v>43</v>
      </c>
      <c r="L3205" s="12">
        <v>1</v>
      </c>
      <c r="M3205" s="12">
        <v>1</v>
      </c>
      <c r="N3205" s="12">
        <v>33</v>
      </c>
      <c r="O3205" s="12">
        <v>4</v>
      </c>
      <c r="P3205" s="26">
        <v>306731</v>
      </c>
      <c r="Q3205" s="28">
        <v>350955179</v>
      </c>
      <c r="R3205"/>
      <c r="S3205"/>
    </row>
    <row r="3206" spans="1:19">
      <c r="A3206" s="31">
        <f t="shared" ref="A3206:A3269" si="201">I3206</f>
        <v>40</v>
      </c>
      <c r="B3206" s="32" t="str">
        <f>VLOOKUP(K3206,'Tables to Convert'!$B$4:$C$19,2,FALSE)</f>
        <v>Bachelors</v>
      </c>
      <c r="C3206" s="33">
        <f t="shared" ref="C3206:C3269" si="202">P3206</f>
        <v>50000</v>
      </c>
      <c r="D3206" s="32" t="str">
        <f>VLOOKUP(L3206,'Tables to Convert'!$E$3:$F$7,2,FALSE)</f>
        <v>White</v>
      </c>
      <c r="E3206" s="32" t="str">
        <f>VLOOKUP(M3206,'Tables to Convert'!$H$3:$I$5,2,FALSE)</f>
        <v>Female</v>
      </c>
      <c r="F3206" s="32" t="str">
        <f>VLOOKUP(N3206,'Tables to Convert'!$K$3:$L$8,2,FALSE)</f>
        <v>Illinois</v>
      </c>
      <c r="G3206" s="40">
        <f t="shared" ref="G3206:G3269" si="203">J3206</f>
        <v>46</v>
      </c>
      <c r="H3206" s="34">
        <f t="shared" ref="H3206:H3269" si="204">O3206</f>
        <v>5</v>
      </c>
      <c r="I3206" s="12">
        <v>40</v>
      </c>
      <c r="J3206" s="12">
        <v>46</v>
      </c>
      <c r="K3206" s="12">
        <v>44</v>
      </c>
      <c r="L3206" s="12">
        <v>1</v>
      </c>
      <c r="M3206" s="12">
        <v>2</v>
      </c>
      <c r="N3206" s="12">
        <v>33</v>
      </c>
      <c r="O3206" s="12">
        <v>5</v>
      </c>
      <c r="P3206" s="26">
        <v>50000</v>
      </c>
      <c r="Q3206" s="28">
        <v>92538628</v>
      </c>
      <c r="R3206"/>
      <c r="S3206"/>
    </row>
    <row r="3207" spans="1:19">
      <c r="A3207" s="31">
        <f t="shared" si="201"/>
        <v>50</v>
      </c>
      <c r="B3207" s="32" t="str">
        <f>VLOOKUP(K3207,'Tables to Convert'!$B$4:$C$19,2,FALSE)</f>
        <v>Bachelors</v>
      </c>
      <c r="C3207" s="33">
        <f t="shared" si="202"/>
        <v>100000</v>
      </c>
      <c r="D3207" s="32" t="str">
        <f>VLOOKUP(L3207,'Tables to Convert'!$E$3:$F$7,2,FALSE)</f>
        <v>White</v>
      </c>
      <c r="E3207" s="32" t="str">
        <f>VLOOKUP(M3207,'Tables to Convert'!$H$3:$I$5,2,FALSE)</f>
        <v>Male</v>
      </c>
      <c r="F3207" s="32" t="str">
        <f>VLOOKUP(N3207,'Tables to Convert'!$K$3:$L$8,2,FALSE)</f>
        <v>Illinois</v>
      </c>
      <c r="G3207" s="40">
        <f t="shared" si="203"/>
        <v>46</v>
      </c>
      <c r="H3207" s="34">
        <f t="shared" si="204"/>
        <v>5</v>
      </c>
      <c r="I3207" s="12">
        <v>50</v>
      </c>
      <c r="J3207" s="12">
        <v>46</v>
      </c>
      <c r="K3207" s="12">
        <v>44</v>
      </c>
      <c r="L3207" s="12">
        <v>1</v>
      </c>
      <c r="M3207" s="12">
        <v>1</v>
      </c>
      <c r="N3207" s="12">
        <v>33</v>
      </c>
      <c r="O3207" s="12">
        <v>5</v>
      </c>
      <c r="P3207" s="26">
        <v>100000</v>
      </c>
      <c r="Q3207" s="28">
        <v>944988753</v>
      </c>
      <c r="R3207"/>
      <c r="S3207"/>
    </row>
    <row r="3208" spans="1:19">
      <c r="A3208" s="31">
        <f t="shared" si="201"/>
        <v>50</v>
      </c>
      <c r="B3208" s="32" t="str">
        <f>VLOOKUP(K3208,'Tables to Convert'!$B$4:$C$19,2,FALSE)</f>
        <v>Bachelors</v>
      </c>
      <c r="C3208" s="33">
        <f t="shared" si="202"/>
        <v>35000</v>
      </c>
      <c r="D3208" s="32" t="str">
        <f>VLOOKUP(L3208,'Tables to Convert'!$E$3:$F$7,2,FALSE)</f>
        <v>White</v>
      </c>
      <c r="E3208" s="32" t="str">
        <f>VLOOKUP(M3208,'Tables to Convert'!$H$3:$I$5,2,FALSE)</f>
        <v>Male</v>
      </c>
      <c r="F3208" s="32" t="str">
        <f>VLOOKUP(N3208,'Tables to Convert'!$K$3:$L$8,2,FALSE)</f>
        <v>Illinois</v>
      </c>
      <c r="G3208" s="40">
        <f t="shared" si="203"/>
        <v>40</v>
      </c>
      <c r="H3208" s="34">
        <f t="shared" si="204"/>
        <v>2</v>
      </c>
      <c r="I3208" s="12">
        <v>50</v>
      </c>
      <c r="J3208" s="12">
        <v>40</v>
      </c>
      <c r="K3208" s="12">
        <v>44</v>
      </c>
      <c r="L3208" s="12">
        <v>1</v>
      </c>
      <c r="M3208" s="12">
        <v>1</v>
      </c>
      <c r="N3208" s="12">
        <v>33</v>
      </c>
      <c r="O3208" s="12">
        <v>2</v>
      </c>
      <c r="P3208" s="26">
        <v>35000</v>
      </c>
      <c r="Q3208" s="28">
        <v>275941645</v>
      </c>
      <c r="R3208"/>
      <c r="S3208"/>
    </row>
    <row r="3209" spans="1:19">
      <c r="A3209" s="31">
        <f t="shared" si="201"/>
        <v>45</v>
      </c>
      <c r="B3209" s="32" t="str">
        <f>VLOOKUP(K3209,'Tables to Convert'!$B$4:$C$19,2,FALSE)</f>
        <v>High School Diploma</v>
      </c>
      <c r="C3209" s="33">
        <f t="shared" si="202"/>
        <v>0</v>
      </c>
      <c r="D3209" s="32" t="str">
        <f>VLOOKUP(L3209,'Tables to Convert'!$E$3:$F$7,2,FALSE)</f>
        <v>Black</v>
      </c>
      <c r="E3209" s="32" t="str">
        <f>VLOOKUP(M3209,'Tables to Convert'!$H$3:$I$5,2,FALSE)</f>
        <v>Male</v>
      </c>
      <c r="F3209" s="32" t="str">
        <f>VLOOKUP(N3209,'Tables to Convert'!$K$3:$L$8,2,FALSE)</f>
        <v>Illinois</v>
      </c>
      <c r="G3209" s="40">
        <f t="shared" si="203"/>
        <v>31</v>
      </c>
      <c r="H3209" s="34">
        <f t="shared" si="204"/>
        <v>2</v>
      </c>
      <c r="I3209" s="12">
        <v>45</v>
      </c>
      <c r="J3209" s="12">
        <v>31</v>
      </c>
      <c r="K3209" s="12">
        <v>39</v>
      </c>
      <c r="L3209" s="12">
        <v>2</v>
      </c>
      <c r="M3209" s="12">
        <v>1</v>
      </c>
      <c r="N3209" s="12">
        <v>33</v>
      </c>
      <c r="O3209" s="12">
        <v>2</v>
      </c>
      <c r="P3209" s="26">
        <v>0</v>
      </c>
      <c r="Q3209" s="28">
        <v>814221314</v>
      </c>
      <c r="R3209"/>
      <c r="S3209"/>
    </row>
    <row r="3210" spans="1:19">
      <c r="A3210" s="31">
        <f t="shared" si="201"/>
        <v>40</v>
      </c>
      <c r="B3210" s="32" t="str">
        <f>VLOOKUP(K3210,'Tables to Convert'!$B$4:$C$19,2,FALSE)</f>
        <v>High School Diploma</v>
      </c>
      <c r="C3210" s="33">
        <f t="shared" si="202"/>
        <v>36000</v>
      </c>
      <c r="D3210" s="32" t="str">
        <f>VLOOKUP(L3210,'Tables to Convert'!$E$3:$F$7,2,FALSE)</f>
        <v>White</v>
      </c>
      <c r="E3210" s="32" t="str">
        <f>VLOOKUP(M3210,'Tables to Convert'!$H$3:$I$5,2,FALSE)</f>
        <v>Male</v>
      </c>
      <c r="F3210" s="32" t="str">
        <f>VLOOKUP(N3210,'Tables to Convert'!$K$3:$L$8,2,FALSE)</f>
        <v>Illinois</v>
      </c>
      <c r="G3210" s="40">
        <f t="shared" si="203"/>
        <v>44</v>
      </c>
      <c r="H3210" s="34">
        <f t="shared" si="204"/>
        <v>2</v>
      </c>
      <c r="I3210" s="12">
        <v>40</v>
      </c>
      <c r="J3210" s="12">
        <v>44</v>
      </c>
      <c r="K3210" s="12">
        <v>39</v>
      </c>
      <c r="L3210" s="12">
        <v>1</v>
      </c>
      <c r="M3210" s="12">
        <v>1</v>
      </c>
      <c r="N3210" s="12">
        <v>33</v>
      </c>
      <c r="O3210" s="12">
        <v>2</v>
      </c>
      <c r="P3210" s="26">
        <v>36000</v>
      </c>
      <c r="Q3210" s="28">
        <v>92815096</v>
      </c>
      <c r="R3210"/>
      <c r="S3210"/>
    </row>
    <row r="3211" spans="1:19">
      <c r="A3211" s="31">
        <f t="shared" si="201"/>
        <v>40</v>
      </c>
      <c r="B3211" s="32" t="str">
        <f>VLOOKUP(K3211,'Tables to Convert'!$B$4:$C$19,2,FALSE)</f>
        <v>High School Diploma</v>
      </c>
      <c r="C3211" s="33">
        <f t="shared" si="202"/>
        <v>24000</v>
      </c>
      <c r="D3211" s="32" t="str">
        <f>VLOOKUP(L3211,'Tables to Convert'!$E$3:$F$7,2,FALSE)</f>
        <v>White</v>
      </c>
      <c r="E3211" s="32" t="str">
        <f>VLOOKUP(M3211,'Tables to Convert'!$H$3:$I$5,2,FALSE)</f>
        <v>Female</v>
      </c>
      <c r="F3211" s="32" t="str">
        <f>VLOOKUP(N3211,'Tables to Convert'!$K$3:$L$8,2,FALSE)</f>
        <v>Illinois</v>
      </c>
      <c r="G3211" s="40">
        <f t="shared" si="203"/>
        <v>43</v>
      </c>
      <c r="H3211" s="34">
        <f t="shared" si="204"/>
        <v>2</v>
      </c>
      <c r="I3211" s="12">
        <v>40</v>
      </c>
      <c r="J3211" s="12">
        <v>43</v>
      </c>
      <c r="K3211" s="12">
        <v>39</v>
      </c>
      <c r="L3211" s="12">
        <v>1</v>
      </c>
      <c r="M3211" s="12">
        <v>2</v>
      </c>
      <c r="N3211" s="12">
        <v>33</v>
      </c>
      <c r="O3211" s="12">
        <v>2</v>
      </c>
      <c r="P3211" s="26">
        <v>24000</v>
      </c>
      <c r="Q3211" s="28">
        <v>58222173</v>
      </c>
      <c r="R3211"/>
      <c r="S3211"/>
    </row>
    <row r="3212" spans="1:19">
      <c r="A3212" s="31">
        <f t="shared" si="201"/>
        <v>40</v>
      </c>
      <c r="B3212" s="32" t="str">
        <f>VLOOKUP(K3212,'Tables to Convert'!$B$4:$C$19,2,FALSE)</f>
        <v>High School Diploma</v>
      </c>
      <c r="C3212" s="33">
        <f t="shared" si="202"/>
        <v>22000</v>
      </c>
      <c r="D3212" s="32" t="str">
        <f>VLOOKUP(L3212,'Tables to Convert'!$E$3:$F$7,2,FALSE)</f>
        <v>White</v>
      </c>
      <c r="E3212" s="32" t="str">
        <f>VLOOKUP(M3212,'Tables to Convert'!$H$3:$I$5,2,FALSE)</f>
        <v>Female</v>
      </c>
      <c r="F3212" s="32" t="str">
        <f>VLOOKUP(N3212,'Tables to Convert'!$K$3:$L$8,2,FALSE)</f>
        <v>Illinois</v>
      </c>
      <c r="G3212" s="40">
        <f t="shared" si="203"/>
        <v>25</v>
      </c>
      <c r="H3212" s="34">
        <f t="shared" si="204"/>
        <v>2</v>
      </c>
      <c r="I3212" s="12">
        <v>40</v>
      </c>
      <c r="J3212" s="12">
        <v>25</v>
      </c>
      <c r="K3212" s="12">
        <v>39</v>
      </c>
      <c r="L3212" s="12">
        <v>1</v>
      </c>
      <c r="M3212" s="12">
        <v>2</v>
      </c>
      <c r="N3212" s="12">
        <v>33</v>
      </c>
      <c r="O3212" s="12">
        <v>2</v>
      </c>
      <c r="P3212" s="26">
        <v>22000</v>
      </c>
      <c r="Q3212" s="28">
        <v>26604684</v>
      </c>
      <c r="R3212"/>
      <c r="S3212"/>
    </row>
    <row r="3213" spans="1:19">
      <c r="A3213" s="31">
        <f t="shared" si="201"/>
        <v>0</v>
      </c>
      <c r="B3213" s="32" t="str">
        <f>VLOOKUP(K3213,'Tables to Convert'!$B$4:$C$19,2,FALSE)</f>
        <v>Some College</v>
      </c>
      <c r="C3213" s="33">
        <f t="shared" si="202"/>
        <v>35400</v>
      </c>
      <c r="D3213" s="32" t="str">
        <f>VLOOKUP(L3213,'Tables to Convert'!$E$3:$F$7,2,FALSE)</f>
        <v>White</v>
      </c>
      <c r="E3213" s="32" t="str">
        <f>VLOOKUP(M3213,'Tables to Convert'!$H$3:$I$5,2,FALSE)</f>
        <v>Male</v>
      </c>
      <c r="F3213" s="32" t="str">
        <f>VLOOKUP(N3213,'Tables to Convert'!$K$3:$L$8,2,FALSE)</f>
        <v>Illinois</v>
      </c>
      <c r="G3213" s="40">
        <f t="shared" si="203"/>
        <v>33</v>
      </c>
      <c r="H3213" s="34">
        <f t="shared" si="204"/>
        <v>6</v>
      </c>
      <c r="I3213" s="12">
        <v>0</v>
      </c>
      <c r="J3213" s="12">
        <v>33</v>
      </c>
      <c r="K3213" s="12">
        <v>40</v>
      </c>
      <c r="L3213" s="12">
        <v>1</v>
      </c>
      <c r="M3213" s="12">
        <v>1</v>
      </c>
      <c r="N3213" s="12">
        <v>33</v>
      </c>
      <c r="O3213" s="12">
        <v>6</v>
      </c>
      <c r="P3213" s="26">
        <v>35400</v>
      </c>
      <c r="Q3213" s="28">
        <v>146133187</v>
      </c>
      <c r="R3213"/>
      <c r="S3213"/>
    </row>
    <row r="3214" spans="1:19">
      <c r="A3214" s="31">
        <f t="shared" si="201"/>
        <v>50</v>
      </c>
      <c r="B3214" s="32" t="str">
        <f>VLOOKUP(K3214,'Tables to Convert'!$B$4:$C$19,2,FALSE)</f>
        <v>High School Diploma</v>
      </c>
      <c r="C3214" s="33">
        <f t="shared" si="202"/>
        <v>29000</v>
      </c>
      <c r="D3214" s="32" t="str">
        <f>VLOOKUP(L3214,'Tables to Convert'!$E$3:$F$7,2,FALSE)</f>
        <v>White</v>
      </c>
      <c r="E3214" s="32" t="str">
        <f>VLOOKUP(M3214,'Tables to Convert'!$H$3:$I$5,2,FALSE)</f>
        <v>Male</v>
      </c>
      <c r="F3214" s="32" t="str">
        <f>VLOOKUP(N3214,'Tables to Convert'!$K$3:$L$8,2,FALSE)</f>
        <v>Illinois</v>
      </c>
      <c r="G3214" s="40">
        <f t="shared" si="203"/>
        <v>68</v>
      </c>
      <c r="H3214" s="34">
        <f t="shared" si="204"/>
        <v>5</v>
      </c>
      <c r="I3214" s="12">
        <v>50</v>
      </c>
      <c r="J3214" s="12">
        <v>68</v>
      </c>
      <c r="K3214" s="12">
        <v>39</v>
      </c>
      <c r="L3214" s="12">
        <v>1</v>
      </c>
      <c r="M3214" s="12">
        <v>1</v>
      </c>
      <c r="N3214" s="12">
        <v>33</v>
      </c>
      <c r="O3214" s="12">
        <v>5</v>
      </c>
      <c r="P3214" s="26">
        <v>29000</v>
      </c>
      <c r="Q3214" s="28">
        <v>511252188</v>
      </c>
      <c r="R3214"/>
      <c r="S3214"/>
    </row>
    <row r="3215" spans="1:19">
      <c r="A3215" s="31">
        <f t="shared" si="201"/>
        <v>50</v>
      </c>
      <c r="B3215" s="32" t="str">
        <f>VLOOKUP(K3215,'Tables to Convert'!$B$4:$C$19,2,FALSE)</f>
        <v>Some College</v>
      </c>
      <c r="C3215" s="33">
        <f t="shared" si="202"/>
        <v>22000</v>
      </c>
      <c r="D3215" s="32" t="str">
        <f>VLOOKUP(L3215,'Tables to Convert'!$E$3:$F$7,2,FALSE)</f>
        <v>White</v>
      </c>
      <c r="E3215" s="32" t="str">
        <f>VLOOKUP(M3215,'Tables to Convert'!$H$3:$I$5,2,FALSE)</f>
        <v>Female</v>
      </c>
      <c r="F3215" s="32" t="str">
        <f>VLOOKUP(N3215,'Tables to Convert'!$K$3:$L$8,2,FALSE)</f>
        <v>Illinois</v>
      </c>
      <c r="G3215" s="40">
        <f t="shared" si="203"/>
        <v>28</v>
      </c>
      <c r="H3215" s="34">
        <f t="shared" si="204"/>
        <v>6</v>
      </c>
      <c r="I3215" s="12">
        <v>50</v>
      </c>
      <c r="J3215" s="12">
        <v>28</v>
      </c>
      <c r="K3215" s="12">
        <v>41</v>
      </c>
      <c r="L3215" s="12">
        <v>1</v>
      </c>
      <c r="M3215" s="12">
        <v>2</v>
      </c>
      <c r="N3215" s="12">
        <v>33</v>
      </c>
      <c r="O3215" s="12">
        <v>6</v>
      </c>
      <c r="P3215" s="26">
        <v>22000</v>
      </c>
      <c r="Q3215" s="28">
        <v>158912916</v>
      </c>
      <c r="R3215"/>
      <c r="S3215"/>
    </row>
    <row r="3216" spans="1:19">
      <c r="A3216" s="31">
        <f t="shared" si="201"/>
        <v>40</v>
      </c>
      <c r="B3216" s="32" t="str">
        <f>VLOOKUP(K3216,'Tables to Convert'!$B$4:$C$19,2,FALSE)</f>
        <v>Bachelors</v>
      </c>
      <c r="C3216" s="33">
        <f t="shared" si="202"/>
        <v>44000</v>
      </c>
      <c r="D3216" s="32" t="str">
        <f>VLOOKUP(L3216,'Tables to Convert'!$E$3:$F$7,2,FALSE)</f>
        <v>Black</v>
      </c>
      <c r="E3216" s="32" t="str">
        <f>VLOOKUP(M3216,'Tables to Convert'!$H$3:$I$5,2,FALSE)</f>
        <v>Female</v>
      </c>
      <c r="F3216" s="32" t="str">
        <f>VLOOKUP(N3216,'Tables to Convert'!$K$3:$L$8,2,FALSE)</f>
        <v>Illinois</v>
      </c>
      <c r="G3216" s="40">
        <f t="shared" si="203"/>
        <v>37</v>
      </c>
      <c r="H3216" s="34">
        <f t="shared" si="204"/>
        <v>5</v>
      </c>
      <c r="I3216" s="12">
        <v>40</v>
      </c>
      <c r="J3216" s="12">
        <v>37</v>
      </c>
      <c r="K3216" s="12">
        <v>44</v>
      </c>
      <c r="L3216" s="12">
        <v>2</v>
      </c>
      <c r="M3216" s="12">
        <v>2</v>
      </c>
      <c r="N3216" s="12">
        <v>33</v>
      </c>
      <c r="O3216" s="12">
        <v>5</v>
      </c>
      <c r="P3216" s="26">
        <v>44000</v>
      </c>
      <c r="Q3216" s="28">
        <v>125364126</v>
      </c>
      <c r="R3216"/>
      <c r="S3216"/>
    </row>
    <row r="3217" spans="1:19">
      <c r="A3217" s="31">
        <f t="shared" si="201"/>
        <v>0</v>
      </c>
      <c r="B3217" s="32" t="str">
        <f>VLOOKUP(K3217,'Tables to Convert'!$B$4:$C$19,2,FALSE)</f>
        <v>Some College</v>
      </c>
      <c r="C3217" s="33">
        <f t="shared" si="202"/>
        <v>100000</v>
      </c>
      <c r="D3217" s="32" t="str">
        <f>VLOOKUP(L3217,'Tables to Convert'!$E$3:$F$7,2,FALSE)</f>
        <v>White</v>
      </c>
      <c r="E3217" s="32" t="str">
        <f>VLOOKUP(M3217,'Tables to Convert'!$H$3:$I$5,2,FALSE)</f>
        <v>Male</v>
      </c>
      <c r="F3217" s="32" t="str">
        <f>VLOOKUP(N3217,'Tables to Convert'!$K$3:$L$8,2,FALSE)</f>
        <v>Illinois</v>
      </c>
      <c r="G3217" s="40">
        <f t="shared" si="203"/>
        <v>57</v>
      </c>
      <c r="H3217" s="34">
        <f t="shared" si="204"/>
        <v>2</v>
      </c>
      <c r="I3217" s="12">
        <v>0</v>
      </c>
      <c r="J3217" s="12">
        <v>57</v>
      </c>
      <c r="K3217" s="12">
        <v>40</v>
      </c>
      <c r="L3217" s="12">
        <v>1</v>
      </c>
      <c r="M3217" s="12">
        <v>1</v>
      </c>
      <c r="N3217" s="12">
        <v>33</v>
      </c>
      <c r="O3217" s="12">
        <v>2</v>
      </c>
      <c r="P3217" s="26">
        <v>100000</v>
      </c>
      <c r="Q3217" s="28">
        <v>615270699</v>
      </c>
      <c r="R3217"/>
      <c r="S3217"/>
    </row>
    <row r="3218" spans="1:19">
      <c r="A3218" s="31">
        <f t="shared" si="201"/>
        <v>45</v>
      </c>
      <c r="B3218" s="32" t="str">
        <f>VLOOKUP(K3218,'Tables to Convert'!$B$4:$C$19,2,FALSE)</f>
        <v>Some College</v>
      </c>
      <c r="C3218" s="33">
        <f t="shared" si="202"/>
        <v>23000</v>
      </c>
      <c r="D3218" s="32" t="str">
        <f>VLOOKUP(L3218,'Tables to Convert'!$E$3:$F$7,2,FALSE)</f>
        <v>White</v>
      </c>
      <c r="E3218" s="32" t="str">
        <f>VLOOKUP(M3218,'Tables to Convert'!$H$3:$I$5,2,FALSE)</f>
        <v>Male</v>
      </c>
      <c r="F3218" s="32" t="str">
        <f>VLOOKUP(N3218,'Tables to Convert'!$K$3:$L$8,2,FALSE)</f>
        <v>Illinois</v>
      </c>
      <c r="G3218" s="40">
        <f t="shared" si="203"/>
        <v>25</v>
      </c>
      <c r="H3218" s="34">
        <f t="shared" si="204"/>
        <v>2</v>
      </c>
      <c r="I3218" s="12">
        <v>45</v>
      </c>
      <c r="J3218" s="12">
        <v>25</v>
      </c>
      <c r="K3218" s="12">
        <v>43</v>
      </c>
      <c r="L3218" s="12">
        <v>1</v>
      </c>
      <c r="M3218" s="12">
        <v>1</v>
      </c>
      <c r="N3218" s="12">
        <v>33</v>
      </c>
      <c r="O3218" s="12">
        <v>2</v>
      </c>
      <c r="P3218" s="26">
        <v>23000</v>
      </c>
      <c r="Q3218" s="28">
        <v>369914904</v>
      </c>
      <c r="R3218"/>
      <c r="S3218"/>
    </row>
    <row r="3219" spans="1:19">
      <c r="A3219" s="31">
        <f t="shared" si="201"/>
        <v>40</v>
      </c>
      <c r="B3219" s="32" t="str">
        <f>VLOOKUP(K3219,'Tables to Convert'!$B$4:$C$19,2,FALSE)</f>
        <v>High School Diploma</v>
      </c>
      <c r="C3219" s="33">
        <f t="shared" si="202"/>
        <v>15000</v>
      </c>
      <c r="D3219" s="32" t="str">
        <f>VLOOKUP(L3219,'Tables to Convert'!$E$3:$F$7,2,FALSE)</f>
        <v>Black</v>
      </c>
      <c r="E3219" s="32" t="str">
        <f>VLOOKUP(M3219,'Tables to Convert'!$H$3:$I$5,2,FALSE)</f>
        <v>Female</v>
      </c>
      <c r="F3219" s="32" t="str">
        <f>VLOOKUP(N3219,'Tables to Convert'!$K$3:$L$8,2,FALSE)</f>
        <v>Illinois</v>
      </c>
      <c r="G3219" s="40">
        <f t="shared" si="203"/>
        <v>55</v>
      </c>
      <c r="H3219" s="34">
        <f t="shared" si="204"/>
        <v>2</v>
      </c>
      <c r="I3219" s="12">
        <v>40</v>
      </c>
      <c r="J3219" s="12">
        <v>55</v>
      </c>
      <c r="K3219" s="12">
        <v>39</v>
      </c>
      <c r="L3219" s="12">
        <v>2</v>
      </c>
      <c r="M3219" s="12">
        <v>2</v>
      </c>
      <c r="N3219" s="12">
        <v>33</v>
      </c>
      <c r="O3219" s="12">
        <v>2</v>
      </c>
      <c r="P3219" s="26">
        <v>15000</v>
      </c>
      <c r="Q3219" s="28">
        <v>425169381</v>
      </c>
      <c r="R3219"/>
      <c r="S3219"/>
    </row>
    <row r="3220" spans="1:19">
      <c r="A3220" s="31">
        <f t="shared" si="201"/>
        <v>40</v>
      </c>
      <c r="B3220" s="32" t="str">
        <f>VLOOKUP(K3220,'Tables to Convert'!$B$4:$C$19,2,FALSE)</f>
        <v>Some College</v>
      </c>
      <c r="C3220" s="33">
        <f t="shared" si="202"/>
        <v>27000</v>
      </c>
      <c r="D3220" s="32" t="str">
        <f>VLOOKUP(L3220,'Tables to Convert'!$E$3:$F$7,2,FALSE)</f>
        <v>White</v>
      </c>
      <c r="E3220" s="32" t="str">
        <f>VLOOKUP(M3220,'Tables to Convert'!$H$3:$I$5,2,FALSE)</f>
        <v>Male</v>
      </c>
      <c r="F3220" s="32" t="str">
        <f>VLOOKUP(N3220,'Tables to Convert'!$K$3:$L$8,2,FALSE)</f>
        <v>Illinois</v>
      </c>
      <c r="G3220" s="40">
        <f t="shared" si="203"/>
        <v>28</v>
      </c>
      <c r="H3220" s="34">
        <f t="shared" si="204"/>
        <v>5</v>
      </c>
      <c r="I3220" s="12">
        <v>40</v>
      </c>
      <c r="J3220" s="12">
        <v>28</v>
      </c>
      <c r="K3220" s="12">
        <v>43</v>
      </c>
      <c r="L3220" s="12">
        <v>1</v>
      </c>
      <c r="M3220" s="12">
        <v>1</v>
      </c>
      <c r="N3220" s="12">
        <v>33</v>
      </c>
      <c r="O3220" s="12">
        <v>5</v>
      </c>
      <c r="P3220" s="26">
        <v>27000</v>
      </c>
      <c r="Q3220" s="28">
        <v>590054258</v>
      </c>
      <c r="R3220"/>
      <c r="S3220"/>
    </row>
    <row r="3221" spans="1:19">
      <c r="A3221" s="31">
        <f t="shared" si="201"/>
        <v>40</v>
      </c>
      <c r="B3221" s="32" t="str">
        <f>VLOOKUP(K3221,'Tables to Convert'!$B$4:$C$19,2,FALSE)</f>
        <v>High School Diploma</v>
      </c>
      <c r="C3221" s="33">
        <f t="shared" si="202"/>
        <v>0</v>
      </c>
      <c r="D3221" s="32" t="str">
        <f>VLOOKUP(L3221,'Tables to Convert'!$E$3:$F$7,2,FALSE)</f>
        <v>White</v>
      </c>
      <c r="E3221" s="32" t="str">
        <f>VLOOKUP(M3221,'Tables to Convert'!$H$3:$I$5,2,FALSE)</f>
        <v>Male</v>
      </c>
      <c r="F3221" s="32" t="str">
        <f>VLOOKUP(N3221,'Tables to Convert'!$K$3:$L$8,2,FALSE)</f>
        <v>Illinois</v>
      </c>
      <c r="G3221" s="40">
        <f t="shared" si="203"/>
        <v>35</v>
      </c>
      <c r="H3221" s="34">
        <f t="shared" si="204"/>
        <v>5</v>
      </c>
      <c r="I3221" s="12">
        <v>40</v>
      </c>
      <c r="J3221" s="12">
        <v>35</v>
      </c>
      <c r="K3221" s="12">
        <v>39</v>
      </c>
      <c r="L3221" s="12">
        <v>1</v>
      </c>
      <c r="M3221" s="12">
        <v>1</v>
      </c>
      <c r="N3221" s="12">
        <v>33</v>
      </c>
      <c r="O3221" s="12">
        <v>5</v>
      </c>
      <c r="P3221" s="26">
        <v>0</v>
      </c>
      <c r="Q3221" s="28">
        <v>38036567</v>
      </c>
      <c r="R3221"/>
      <c r="S3221"/>
    </row>
    <row r="3222" spans="1:19">
      <c r="A3222" s="31">
        <f t="shared" si="201"/>
        <v>0</v>
      </c>
      <c r="B3222" s="32" t="str">
        <f>VLOOKUP(K3222,'Tables to Convert'!$B$4:$C$19,2,FALSE)</f>
        <v>Some College</v>
      </c>
      <c r="C3222" s="33">
        <f t="shared" si="202"/>
        <v>21000</v>
      </c>
      <c r="D3222" s="32" t="str">
        <f>VLOOKUP(L3222,'Tables to Convert'!$E$3:$F$7,2,FALSE)</f>
        <v>White</v>
      </c>
      <c r="E3222" s="32" t="str">
        <f>VLOOKUP(M3222,'Tables to Convert'!$H$3:$I$5,2,FALSE)</f>
        <v>Male</v>
      </c>
      <c r="F3222" s="32" t="str">
        <f>VLOOKUP(N3222,'Tables to Convert'!$K$3:$L$8,2,FALSE)</f>
        <v>Illinois</v>
      </c>
      <c r="G3222" s="40">
        <f t="shared" si="203"/>
        <v>33</v>
      </c>
      <c r="H3222" s="34">
        <f t="shared" si="204"/>
        <v>2</v>
      </c>
      <c r="I3222" s="12">
        <v>0</v>
      </c>
      <c r="J3222" s="12">
        <v>33</v>
      </c>
      <c r="K3222" s="12">
        <v>43</v>
      </c>
      <c r="L3222" s="12">
        <v>1</v>
      </c>
      <c r="M3222" s="12">
        <v>1</v>
      </c>
      <c r="N3222" s="12">
        <v>33</v>
      </c>
      <c r="O3222" s="12">
        <v>2</v>
      </c>
      <c r="P3222" s="26">
        <v>21000</v>
      </c>
      <c r="Q3222" s="28">
        <v>174964115</v>
      </c>
      <c r="R3222"/>
      <c r="S3222"/>
    </row>
    <row r="3223" spans="1:19">
      <c r="A3223" s="31">
        <f t="shared" si="201"/>
        <v>42</v>
      </c>
      <c r="B3223" s="32" t="str">
        <f>VLOOKUP(K3223,'Tables to Convert'!$B$4:$C$19,2,FALSE)</f>
        <v>Some College</v>
      </c>
      <c r="C3223" s="33">
        <f t="shared" si="202"/>
        <v>54000</v>
      </c>
      <c r="D3223" s="32" t="str">
        <f>VLOOKUP(L3223,'Tables to Convert'!$E$3:$F$7,2,FALSE)</f>
        <v>White</v>
      </c>
      <c r="E3223" s="32" t="str">
        <f>VLOOKUP(M3223,'Tables to Convert'!$H$3:$I$5,2,FALSE)</f>
        <v>Female</v>
      </c>
      <c r="F3223" s="32" t="str">
        <f>VLOOKUP(N3223,'Tables to Convert'!$K$3:$L$8,2,FALSE)</f>
        <v>Illinois</v>
      </c>
      <c r="G3223" s="40">
        <f t="shared" si="203"/>
        <v>35</v>
      </c>
      <c r="H3223" s="34">
        <f t="shared" si="204"/>
        <v>2</v>
      </c>
      <c r="I3223" s="12">
        <v>42</v>
      </c>
      <c r="J3223" s="12">
        <v>35</v>
      </c>
      <c r="K3223" s="12">
        <v>43</v>
      </c>
      <c r="L3223" s="12">
        <v>1</v>
      </c>
      <c r="M3223" s="12">
        <v>2</v>
      </c>
      <c r="N3223" s="12">
        <v>33</v>
      </c>
      <c r="O3223" s="12">
        <v>2</v>
      </c>
      <c r="P3223" s="26">
        <v>54000</v>
      </c>
      <c r="Q3223" s="28">
        <v>150507514</v>
      </c>
      <c r="R3223"/>
      <c r="S3223"/>
    </row>
    <row r="3224" spans="1:19">
      <c r="A3224" s="31">
        <f t="shared" si="201"/>
        <v>50</v>
      </c>
      <c r="B3224" s="32" t="str">
        <f>VLOOKUP(K3224,'Tables to Convert'!$B$4:$C$19,2,FALSE)</f>
        <v>Some College</v>
      </c>
      <c r="C3224" s="33">
        <f t="shared" si="202"/>
        <v>66000</v>
      </c>
      <c r="D3224" s="32" t="str">
        <f>VLOOKUP(L3224,'Tables to Convert'!$E$3:$F$7,2,FALSE)</f>
        <v>White</v>
      </c>
      <c r="E3224" s="32" t="str">
        <f>VLOOKUP(M3224,'Tables to Convert'!$H$3:$I$5,2,FALSE)</f>
        <v>Male</v>
      </c>
      <c r="F3224" s="32" t="str">
        <f>VLOOKUP(N3224,'Tables to Convert'!$K$3:$L$8,2,FALSE)</f>
        <v>Illinois</v>
      </c>
      <c r="G3224" s="40">
        <f t="shared" si="203"/>
        <v>33</v>
      </c>
      <c r="H3224" s="34">
        <f t="shared" si="204"/>
        <v>2</v>
      </c>
      <c r="I3224" s="12">
        <v>50</v>
      </c>
      <c r="J3224" s="12">
        <v>33</v>
      </c>
      <c r="K3224" s="12">
        <v>43</v>
      </c>
      <c r="L3224" s="12">
        <v>1</v>
      </c>
      <c r="M3224" s="12">
        <v>1</v>
      </c>
      <c r="N3224" s="12">
        <v>33</v>
      </c>
      <c r="O3224" s="12">
        <v>2</v>
      </c>
      <c r="P3224" s="26">
        <v>66000</v>
      </c>
      <c r="Q3224" s="28">
        <v>262965121</v>
      </c>
      <c r="R3224"/>
      <c r="S3224"/>
    </row>
    <row r="3225" spans="1:19">
      <c r="A3225" s="31">
        <f t="shared" si="201"/>
        <v>50</v>
      </c>
      <c r="B3225" s="32" t="str">
        <f>VLOOKUP(K3225,'Tables to Convert'!$B$4:$C$19,2,FALSE)</f>
        <v>Some College</v>
      </c>
      <c r="C3225" s="33">
        <f t="shared" si="202"/>
        <v>40000</v>
      </c>
      <c r="D3225" s="32" t="str">
        <f>VLOOKUP(L3225,'Tables to Convert'!$E$3:$F$7,2,FALSE)</f>
        <v>White</v>
      </c>
      <c r="E3225" s="32" t="str">
        <f>VLOOKUP(M3225,'Tables to Convert'!$H$3:$I$5,2,FALSE)</f>
        <v>Female</v>
      </c>
      <c r="F3225" s="32" t="str">
        <f>VLOOKUP(N3225,'Tables to Convert'!$K$3:$L$8,2,FALSE)</f>
        <v>Illinois</v>
      </c>
      <c r="G3225" s="40">
        <f t="shared" si="203"/>
        <v>35</v>
      </c>
      <c r="H3225" s="34">
        <f t="shared" si="204"/>
        <v>1</v>
      </c>
      <c r="I3225" s="12">
        <v>50</v>
      </c>
      <c r="J3225" s="12">
        <v>35</v>
      </c>
      <c r="K3225" s="12">
        <v>40</v>
      </c>
      <c r="L3225" s="12">
        <v>1</v>
      </c>
      <c r="M3225" s="12">
        <v>2</v>
      </c>
      <c r="N3225" s="12">
        <v>33</v>
      </c>
      <c r="O3225" s="12">
        <v>1</v>
      </c>
      <c r="P3225" s="26">
        <v>40000</v>
      </c>
      <c r="Q3225" s="28">
        <v>258595076</v>
      </c>
      <c r="R3225"/>
      <c r="S3225"/>
    </row>
    <row r="3226" spans="1:19">
      <c r="A3226" s="31">
        <f t="shared" si="201"/>
        <v>40</v>
      </c>
      <c r="B3226" s="32" t="str">
        <f>VLOOKUP(K3226,'Tables to Convert'!$B$4:$C$19,2,FALSE)</f>
        <v>9th Grade</v>
      </c>
      <c r="C3226" s="33">
        <f t="shared" si="202"/>
        <v>20000</v>
      </c>
      <c r="D3226" s="32" t="str">
        <f>VLOOKUP(L3226,'Tables to Convert'!$E$3:$F$7,2,FALSE)</f>
        <v>White</v>
      </c>
      <c r="E3226" s="32" t="str">
        <f>VLOOKUP(M3226,'Tables to Convert'!$H$3:$I$5,2,FALSE)</f>
        <v>Male</v>
      </c>
      <c r="F3226" s="32" t="str">
        <f>VLOOKUP(N3226,'Tables to Convert'!$K$3:$L$8,2,FALSE)</f>
        <v>Illinois</v>
      </c>
      <c r="G3226" s="40">
        <f t="shared" si="203"/>
        <v>42</v>
      </c>
      <c r="H3226" s="34">
        <f t="shared" si="204"/>
        <v>1</v>
      </c>
      <c r="I3226" s="12">
        <v>40</v>
      </c>
      <c r="J3226" s="12">
        <v>42</v>
      </c>
      <c r="K3226" s="12">
        <v>35</v>
      </c>
      <c r="L3226" s="12">
        <v>1</v>
      </c>
      <c r="M3226" s="12">
        <v>1</v>
      </c>
      <c r="N3226" s="12">
        <v>33</v>
      </c>
      <c r="O3226" s="12">
        <v>1</v>
      </c>
      <c r="P3226" s="26">
        <v>20000</v>
      </c>
      <c r="Q3226" s="28">
        <v>498033979</v>
      </c>
      <c r="R3226"/>
      <c r="S3226"/>
    </row>
    <row r="3227" spans="1:19">
      <c r="A3227" s="31">
        <f t="shared" si="201"/>
        <v>40</v>
      </c>
      <c r="B3227" s="32" t="str">
        <f>VLOOKUP(K3227,'Tables to Convert'!$B$4:$C$19,2,FALSE)</f>
        <v>High School Diploma</v>
      </c>
      <c r="C3227" s="33">
        <f t="shared" si="202"/>
        <v>30000</v>
      </c>
      <c r="D3227" s="32" t="str">
        <f>VLOOKUP(L3227,'Tables to Convert'!$E$3:$F$7,2,FALSE)</f>
        <v>White</v>
      </c>
      <c r="E3227" s="32" t="str">
        <f>VLOOKUP(M3227,'Tables to Convert'!$H$3:$I$5,2,FALSE)</f>
        <v>Male</v>
      </c>
      <c r="F3227" s="32" t="str">
        <f>VLOOKUP(N3227,'Tables to Convert'!$K$3:$L$8,2,FALSE)</f>
        <v>Illinois</v>
      </c>
      <c r="G3227" s="40">
        <f t="shared" si="203"/>
        <v>40</v>
      </c>
      <c r="H3227" s="34">
        <f t="shared" si="204"/>
        <v>1</v>
      </c>
      <c r="I3227" s="12">
        <v>40</v>
      </c>
      <c r="J3227" s="12">
        <v>40</v>
      </c>
      <c r="K3227" s="12">
        <v>39</v>
      </c>
      <c r="L3227" s="12">
        <v>1</v>
      </c>
      <c r="M3227" s="12">
        <v>1</v>
      </c>
      <c r="N3227" s="12">
        <v>33</v>
      </c>
      <c r="O3227" s="12">
        <v>1</v>
      </c>
      <c r="P3227" s="26">
        <v>30000</v>
      </c>
      <c r="Q3227" s="28">
        <v>266783460</v>
      </c>
      <c r="R3227"/>
      <c r="S3227"/>
    </row>
    <row r="3228" spans="1:19">
      <c r="A3228" s="31">
        <f t="shared" si="201"/>
        <v>40</v>
      </c>
      <c r="B3228" s="32" t="str">
        <f>VLOOKUP(K3228,'Tables to Convert'!$B$4:$C$19,2,FALSE)</f>
        <v>High School Diploma</v>
      </c>
      <c r="C3228" s="33">
        <f t="shared" si="202"/>
        <v>21000</v>
      </c>
      <c r="D3228" s="32" t="str">
        <f>VLOOKUP(L3228,'Tables to Convert'!$E$3:$F$7,2,FALSE)</f>
        <v>White</v>
      </c>
      <c r="E3228" s="32" t="str">
        <f>VLOOKUP(M3228,'Tables to Convert'!$H$3:$I$5,2,FALSE)</f>
        <v>Female</v>
      </c>
      <c r="F3228" s="32" t="str">
        <f>VLOOKUP(N3228,'Tables to Convert'!$K$3:$L$8,2,FALSE)</f>
        <v>Illinois</v>
      </c>
      <c r="G3228" s="40">
        <f t="shared" si="203"/>
        <v>36</v>
      </c>
      <c r="H3228" s="34">
        <f t="shared" si="204"/>
        <v>1</v>
      </c>
      <c r="I3228" s="12">
        <v>40</v>
      </c>
      <c r="J3228" s="12">
        <v>36</v>
      </c>
      <c r="K3228" s="12">
        <v>39</v>
      </c>
      <c r="L3228" s="12">
        <v>1</v>
      </c>
      <c r="M3228" s="12">
        <v>2</v>
      </c>
      <c r="N3228" s="12">
        <v>33</v>
      </c>
      <c r="O3228" s="12">
        <v>1</v>
      </c>
      <c r="P3228" s="26">
        <v>21000</v>
      </c>
      <c r="Q3228" s="28">
        <v>809213402</v>
      </c>
      <c r="R3228"/>
      <c r="S3228"/>
    </row>
    <row r="3229" spans="1:19">
      <c r="A3229" s="31">
        <f t="shared" si="201"/>
        <v>40</v>
      </c>
      <c r="B3229" s="32" t="str">
        <f>VLOOKUP(K3229,'Tables to Convert'!$B$4:$C$19,2,FALSE)</f>
        <v>Some College</v>
      </c>
      <c r="C3229" s="33">
        <f t="shared" si="202"/>
        <v>23000</v>
      </c>
      <c r="D3229" s="32" t="str">
        <f>VLOOKUP(L3229,'Tables to Convert'!$E$3:$F$7,2,FALSE)</f>
        <v>White</v>
      </c>
      <c r="E3229" s="32" t="str">
        <f>VLOOKUP(M3229,'Tables to Convert'!$H$3:$I$5,2,FALSE)</f>
        <v>Female</v>
      </c>
      <c r="F3229" s="32" t="str">
        <f>VLOOKUP(N3229,'Tables to Convert'!$K$3:$L$8,2,FALSE)</f>
        <v>Illinois</v>
      </c>
      <c r="G3229" s="40">
        <f t="shared" si="203"/>
        <v>33</v>
      </c>
      <c r="H3229" s="34">
        <f t="shared" si="204"/>
        <v>1</v>
      </c>
      <c r="I3229" s="12">
        <v>40</v>
      </c>
      <c r="J3229" s="12">
        <v>33</v>
      </c>
      <c r="K3229" s="12">
        <v>40</v>
      </c>
      <c r="L3229" s="12">
        <v>1</v>
      </c>
      <c r="M3229" s="12">
        <v>2</v>
      </c>
      <c r="N3229" s="12">
        <v>33</v>
      </c>
      <c r="O3229" s="12">
        <v>1</v>
      </c>
      <c r="P3229" s="26">
        <v>23000</v>
      </c>
      <c r="Q3229" s="28">
        <v>685189028</v>
      </c>
      <c r="R3229"/>
      <c r="S3229"/>
    </row>
    <row r="3230" spans="1:19">
      <c r="A3230" s="31">
        <f t="shared" si="201"/>
        <v>45</v>
      </c>
      <c r="B3230" s="32" t="str">
        <f>VLOOKUP(K3230,'Tables to Convert'!$B$4:$C$19,2,FALSE)</f>
        <v>High School Diploma</v>
      </c>
      <c r="C3230" s="33">
        <f t="shared" si="202"/>
        <v>26000</v>
      </c>
      <c r="D3230" s="32" t="str">
        <f>VLOOKUP(L3230,'Tables to Convert'!$E$3:$F$7,2,FALSE)</f>
        <v>White</v>
      </c>
      <c r="E3230" s="32" t="str">
        <f>VLOOKUP(M3230,'Tables to Convert'!$H$3:$I$5,2,FALSE)</f>
        <v>Male</v>
      </c>
      <c r="F3230" s="32" t="str">
        <f>VLOOKUP(N3230,'Tables to Convert'!$K$3:$L$8,2,FALSE)</f>
        <v>Illinois</v>
      </c>
      <c r="G3230" s="40">
        <f t="shared" si="203"/>
        <v>36</v>
      </c>
      <c r="H3230" s="34">
        <f t="shared" si="204"/>
        <v>1</v>
      </c>
      <c r="I3230" s="12">
        <v>45</v>
      </c>
      <c r="J3230" s="12">
        <v>36</v>
      </c>
      <c r="K3230" s="12">
        <v>39</v>
      </c>
      <c r="L3230" s="12">
        <v>1</v>
      </c>
      <c r="M3230" s="12">
        <v>1</v>
      </c>
      <c r="N3230" s="12">
        <v>33</v>
      </c>
      <c r="O3230" s="12">
        <v>1</v>
      </c>
      <c r="P3230" s="26">
        <v>26000</v>
      </c>
      <c r="Q3230" s="28">
        <v>937438985</v>
      </c>
      <c r="R3230"/>
      <c r="S3230"/>
    </row>
    <row r="3231" spans="1:19">
      <c r="A3231" s="31">
        <f t="shared" si="201"/>
        <v>39</v>
      </c>
      <c r="B3231" s="32" t="str">
        <f>VLOOKUP(K3231,'Tables to Convert'!$B$4:$C$19,2,FALSE)</f>
        <v>High School Diploma</v>
      </c>
      <c r="C3231" s="33">
        <f t="shared" si="202"/>
        <v>27300</v>
      </c>
      <c r="D3231" s="32" t="str">
        <f>VLOOKUP(L3231,'Tables to Convert'!$E$3:$F$7,2,FALSE)</f>
        <v>White</v>
      </c>
      <c r="E3231" s="32" t="str">
        <f>VLOOKUP(M3231,'Tables to Convert'!$H$3:$I$5,2,FALSE)</f>
        <v>Male</v>
      </c>
      <c r="F3231" s="32" t="str">
        <f>VLOOKUP(N3231,'Tables to Convert'!$K$3:$L$8,2,FALSE)</f>
        <v>Illinois</v>
      </c>
      <c r="G3231" s="40">
        <f t="shared" si="203"/>
        <v>35</v>
      </c>
      <c r="H3231" s="34">
        <f t="shared" si="204"/>
        <v>1</v>
      </c>
      <c r="I3231" s="12">
        <v>39</v>
      </c>
      <c r="J3231" s="12">
        <v>35</v>
      </c>
      <c r="K3231" s="12">
        <v>39</v>
      </c>
      <c r="L3231" s="12">
        <v>1</v>
      </c>
      <c r="M3231" s="12">
        <v>1</v>
      </c>
      <c r="N3231" s="12">
        <v>33</v>
      </c>
      <c r="O3231" s="12">
        <v>1</v>
      </c>
      <c r="P3231" s="26">
        <v>27300</v>
      </c>
      <c r="Q3231" s="28">
        <v>266027002</v>
      </c>
      <c r="R3231"/>
      <c r="S3231"/>
    </row>
    <row r="3232" spans="1:19">
      <c r="A3232" s="31">
        <f t="shared" si="201"/>
        <v>50</v>
      </c>
      <c r="B3232" s="32" t="str">
        <f>VLOOKUP(K3232,'Tables to Convert'!$B$4:$C$19,2,FALSE)</f>
        <v>Graduate School</v>
      </c>
      <c r="C3232" s="33">
        <f t="shared" si="202"/>
        <v>64000</v>
      </c>
      <c r="D3232" s="32" t="str">
        <f>VLOOKUP(L3232,'Tables to Convert'!$E$3:$F$7,2,FALSE)</f>
        <v>White</v>
      </c>
      <c r="E3232" s="32" t="str">
        <f>VLOOKUP(M3232,'Tables to Convert'!$H$3:$I$5,2,FALSE)</f>
        <v>Male</v>
      </c>
      <c r="F3232" s="32" t="str">
        <f>VLOOKUP(N3232,'Tables to Convert'!$K$3:$L$8,2,FALSE)</f>
        <v>Illinois</v>
      </c>
      <c r="G3232" s="40">
        <f t="shared" si="203"/>
        <v>32</v>
      </c>
      <c r="H3232" s="34">
        <f t="shared" si="204"/>
        <v>1</v>
      </c>
      <c r="I3232" s="12">
        <v>50</v>
      </c>
      <c r="J3232" s="12">
        <v>32</v>
      </c>
      <c r="K3232" s="12">
        <v>46</v>
      </c>
      <c r="L3232" s="12">
        <v>1</v>
      </c>
      <c r="M3232" s="12">
        <v>1</v>
      </c>
      <c r="N3232" s="12">
        <v>33</v>
      </c>
      <c r="O3232" s="12">
        <v>1</v>
      </c>
      <c r="P3232" s="26">
        <v>64000</v>
      </c>
      <c r="Q3232" s="28">
        <v>244188845</v>
      </c>
      <c r="R3232"/>
      <c r="S3232"/>
    </row>
    <row r="3233" spans="1:19">
      <c r="A3233" s="31">
        <f t="shared" si="201"/>
        <v>40</v>
      </c>
      <c r="B3233" s="32" t="str">
        <f>VLOOKUP(K3233,'Tables to Convert'!$B$4:$C$19,2,FALSE)</f>
        <v>Some College</v>
      </c>
      <c r="C3233" s="33">
        <f t="shared" si="202"/>
        <v>25000</v>
      </c>
      <c r="D3233" s="32" t="str">
        <f>VLOOKUP(L3233,'Tables to Convert'!$E$3:$F$7,2,FALSE)</f>
        <v>White</v>
      </c>
      <c r="E3233" s="32" t="str">
        <f>VLOOKUP(M3233,'Tables to Convert'!$H$3:$I$5,2,FALSE)</f>
        <v>Female</v>
      </c>
      <c r="F3233" s="32" t="str">
        <f>VLOOKUP(N3233,'Tables to Convert'!$K$3:$L$8,2,FALSE)</f>
        <v>Illinois</v>
      </c>
      <c r="G3233" s="40">
        <f t="shared" si="203"/>
        <v>47</v>
      </c>
      <c r="H3233" s="34">
        <f t="shared" si="204"/>
        <v>2</v>
      </c>
      <c r="I3233" s="12">
        <v>40</v>
      </c>
      <c r="J3233" s="12">
        <v>47</v>
      </c>
      <c r="K3233" s="12">
        <v>41</v>
      </c>
      <c r="L3233" s="12">
        <v>1</v>
      </c>
      <c r="M3233" s="12">
        <v>2</v>
      </c>
      <c r="N3233" s="12">
        <v>33</v>
      </c>
      <c r="O3233" s="12">
        <v>2</v>
      </c>
      <c r="P3233" s="26">
        <v>25000</v>
      </c>
      <c r="Q3233" s="28">
        <v>524274235</v>
      </c>
      <c r="R3233"/>
      <c r="S3233"/>
    </row>
    <row r="3234" spans="1:19">
      <c r="A3234" s="31">
        <f t="shared" si="201"/>
        <v>35</v>
      </c>
      <c r="B3234" s="32" t="str">
        <f>VLOOKUP(K3234,'Tables to Convert'!$B$4:$C$19,2,FALSE)</f>
        <v>Some College</v>
      </c>
      <c r="C3234" s="33">
        <f t="shared" si="202"/>
        <v>11804</v>
      </c>
      <c r="D3234" s="32" t="str">
        <f>VLOOKUP(L3234,'Tables to Convert'!$E$3:$F$7,2,FALSE)</f>
        <v>White</v>
      </c>
      <c r="E3234" s="32" t="str">
        <f>VLOOKUP(M3234,'Tables to Convert'!$H$3:$I$5,2,FALSE)</f>
        <v>Female</v>
      </c>
      <c r="F3234" s="32" t="str">
        <f>VLOOKUP(N3234,'Tables to Convert'!$K$3:$L$8,2,FALSE)</f>
        <v>Illinois</v>
      </c>
      <c r="G3234" s="40">
        <f t="shared" si="203"/>
        <v>21</v>
      </c>
      <c r="H3234" s="34">
        <f t="shared" si="204"/>
        <v>2</v>
      </c>
      <c r="I3234" s="12">
        <v>35</v>
      </c>
      <c r="J3234" s="12">
        <v>21</v>
      </c>
      <c r="K3234" s="12">
        <v>42</v>
      </c>
      <c r="L3234" s="12">
        <v>1</v>
      </c>
      <c r="M3234" s="12">
        <v>2</v>
      </c>
      <c r="N3234" s="12">
        <v>33</v>
      </c>
      <c r="O3234" s="12">
        <v>2</v>
      </c>
      <c r="P3234" s="26">
        <v>11804</v>
      </c>
      <c r="Q3234" s="28">
        <v>868475520</v>
      </c>
      <c r="R3234"/>
      <c r="S3234"/>
    </row>
    <row r="3235" spans="1:19">
      <c r="A3235" s="31">
        <f t="shared" si="201"/>
        <v>55</v>
      </c>
      <c r="B3235" s="32" t="str">
        <f>VLOOKUP(K3235,'Tables to Convert'!$B$4:$C$19,2,FALSE)</f>
        <v>Some College</v>
      </c>
      <c r="C3235" s="33">
        <f t="shared" si="202"/>
        <v>70000</v>
      </c>
      <c r="D3235" s="32" t="str">
        <f>VLOOKUP(L3235,'Tables to Convert'!$E$3:$F$7,2,FALSE)</f>
        <v>White</v>
      </c>
      <c r="E3235" s="32" t="str">
        <f>VLOOKUP(M3235,'Tables to Convert'!$H$3:$I$5,2,FALSE)</f>
        <v>Male</v>
      </c>
      <c r="F3235" s="32" t="str">
        <f>VLOOKUP(N3235,'Tables to Convert'!$K$3:$L$8,2,FALSE)</f>
        <v>Illinois</v>
      </c>
      <c r="G3235" s="40">
        <f t="shared" si="203"/>
        <v>40</v>
      </c>
      <c r="H3235" s="34">
        <f t="shared" si="204"/>
        <v>2</v>
      </c>
      <c r="I3235" s="12">
        <v>55</v>
      </c>
      <c r="J3235" s="12">
        <v>40</v>
      </c>
      <c r="K3235" s="12">
        <v>40</v>
      </c>
      <c r="L3235" s="12">
        <v>1</v>
      </c>
      <c r="M3235" s="12">
        <v>1</v>
      </c>
      <c r="N3235" s="12">
        <v>33</v>
      </c>
      <c r="O3235" s="12">
        <v>2</v>
      </c>
      <c r="P3235" s="26">
        <v>70000</v>
      </c>
      <c r="Q3235" s="28">
        <v>890165496</v>
      </c>
      <c r="R3235"/>
      <c r="S3235"/>
    </row>
    <row r="3236" spans="1:19">
      <c r="A3236" s="31">
        <f t="shared" si="201"/>
        <v>65</v>
      </c>
      <c r="B3236" s="32" t="str">
        <f>VLOOKUP(K3236,'Tables to Convert'!$B$4:$C$19,2,FALSE)</f>
        <v>Some College</v>
      </c>
      <c r="C3236" s="33">
        <f t="shared" si="202"/>
        <v>85000</v>
      </c>
      <c r="D3236" s="32" t="str">
        <f>VLOOKUP(L3236,'Tables to Convert'!$E$3:$F$7,2,FALSE)</f>
        <v>White</v>
      </c>
      <c r="E3236" s="32" t="str">
        <f>VLOOKUP(M3236,'Tables to Convert'!$H$3:$I$5,2,FALSE)</f>
        <v>Female</v>
      </c>
      <c r="F3236" s="32" t="str">
        <f>VLOOKUP(N3236,'Tables to Convert'!$K$3:$L$8,2,FALSE)</f>
        <v>Illinois</v>
      </c>
      <c r="G3236" s="40">
        <f t="shared" si="203"/>
        <v>49</v>
      </c>
      <c r="H3236" s="34">
        <f t="shared" si="204"/>
        <v>2</v>
      </c>
      <c r="I3236" s="12">
        <v>65</v>
      </c>
      <c r="J3236" s="12">
        <v>49</v>
      </c>
      <c r="K3236" s="12">
        <v>40</v>
      </c>
      <c r="L3236" s="12">
        <v>1</v>
      </c>
      <c r="M3236" s="12">
        <v>2</v>
      </c>
      <c r="N3236" s="12">
        <v>33</v>
      </c>
      <c r="O3236" s="12">
        <v>2</v>
      </c>
      <c r="P3236" s="26">
        <v>85000</v>
      </c>
      <c r="Q3236" s="28">
        <v>529213505</v>
      </c>
      <c r="R3236"/>
      <c r="S3236"/>
    </row>
    <row r="3237" spans="1:19">
      <c r="A3237" s="31">
        <f t="shared" si="201"/>
        <v>40</v>
      </c>
      <c r="B3237" s="32" t="str">
        <f>VLOOKUP(K3237,'Tables to Convert'!$B$4:$C$19,2,FALSE)</f>
        <v>Some College</v>
      </c>
      <c r="C3237" s="33">
        <f t="shared" si="202"/>
        <v>52000</v>
      </c>
      <c r="D3237" s="32" t="str">
        <f>VLOOKUP(L3237,'Tables to Convert'!$E$3:$F$7,2,FALSE)</f>
        <v>White</v>
      </c>
      <c r="E3237" s="32" t="str">
        <f>VLOOKUP(M3237,'Tables to Convert'!$H$3:$I$5,2,FALSE)</f>
        <v>Male</v>
      </c>
      <c r="F3237" s="32" t="str">
        <f>VLOOKUP(N3237,'Tables to Convert'!$K$3:$L$8,2,FALSE)</f>
        <v>Illinois</v>
      </c>
      <c r="G3237" s="40">
        <f t="shared" si="203"/>
        <v>50</v>
      </c>
      <c r="H3237" s="34">
        <f t="shared" si="204"/>
        <v>3</v>
      </c>
      <c r="I3237" s="12">
        <v>40</v>
      </c>
      <c r="J3237" s="12">
        <v>50</v>
      </c>
      <c r="K3237" s="12">
        <v>40</v>
      </c>
      <c r="L3237" s="12">
        <v>1</v>
      </c>
      <c r="M3237" s="12">
        <v>1</v>
      </c>
      <c r="N3237" s="12">
        <v>33</v>
      </c>
      <c r="O3237" s="12">
        <v>3</v>
      </c>
      <c r="P3237" s="26">
        <v>52000</v>
      </c>
      <c r="Q3237" s="28">
        <v>370907179</v>
      </c>
      <c r="R3237"/>
      <c r="S3237"/>
    </row>
    <row r="3238" spans="1:19">
      <c r="A3238" s="31">
        <f t="shared" si="201"/>
        <v>45</v>
      </c>
      <c r="B3238" s="32" t="str">
        <f>VLOOKUP(K3238,'Tables to Convert'!$B$4:$C$19,2,FALSE)</f>
        <v>Some College</v>
      </c>
      <c r="C3238" s="33">
        <f t="shared" si="202"/>
        <v>40000</v>
      </c>
      <c r="D3238" s="32" t="str">
        <f>VLOOKUP(L3238,'Tables to Convert'!$E$3:$F$7,2,FALSE)</f>
        <v>White</v>
      </c>
      <c r="E3238" s="32" t="str">
        <f>VLOOKUP(M3238,'Tables to Convert'!$H$3:$I$5,2,FALSE)</f>
        <v>Male</v>
      </c>
      <c r="F3238" s="32" t="str">
        <f>VLOOKUP(N3238,'Tables to Convert'!$K$3:$L$8,2,FALSE)</f>
        <v>Illinois</v>
      </c>
      <c r="G3238" s="40">
        <f t="shared" si="203"/>
        <v>23</v>
      </c>
      <c r="H3238" s="34">
        <f t="shared" si="204"/>
        <v>3</v>
      </c>
      <c r="I3238" s="12">
        <v>45</v>
      </c>
      <c r="J3238" s="12">
        <v>23</v>
      </c>
      <c r="K3238" s="12">
        <v>42</v>
      </c>
      <c r="L3238" s="12">
        <v>1</v>
      </c>
      <c r="M3238" s="12">
        <v>1</v>
      </c>
      <c r="N3238" s="12">
        <v>33</v>
      </c>
      <c r="O3238" s="12">
        <v>3</v>
      </c>
      <c r="P3238" s="26">
        <v>40000</v>
      </c>
      <c r="Q3238" s="28">
        <v>418601377</v>
      </c>
      <c r="R3238"/>
      <c r="S3238"/>
    </row>
    <row r="3239" spans="1:19">
      <c r="A3239" s="31">
        <f t="shared" si="201"/>
        <v>40</v>
      </c>
      <c r="B3239" s="32" t="str">
        <f>VLOOKUP(K3239,'Tables to Convert'!$B$4:$C$19,2,FALSE)</f>
        <v>Some College</v>
      </c>
      <c r="C3239" s="33">
        <f t="shared" si="202"/>
        <v>13780</v>
      </c>
      <c r="D3239" s="32" t="str">
        <f>VLOOKUP(L3239,'Tables to Convert'!$E$3:$F$7,2,FALSE)</f>
        <v>White</v>
      </c>
      <c r="E3239" s="32" t="str">
        <f>VLOOKUP(M3239,'Tables to Convert'!$H$3:$I$5,2,FALSE)</f>
        <v>Female</v>
      </c>
      <c r="F3239" s="32" t="str">
        <f>VLOOKUP(N3239,'Tables to Convert'!$K$3:$L$8,2,FALSE)</f>
        <v>Illinois</v>
      </c>
      <c r="G3239" s="40">
        <f t="shared" si="203"/>
        <v>20</v>
      </c>
      <c r="H3239" s="34">
        <f t="shared" si="204"/>
        <v>2</v>
      </c>
      <c r="I3239" s="12">
        <v>40</v>
      </c>
      <c r="J3239" s="12">
        <v>20</v>
      </c>
      <c r="K3239" s="12">
        <v>40</v>
      </c>
      <c r="L3239" s="12">
        <v>1</v>
      </c>
      <c r="M3239" s="12">
        <v>2</v>
      </c>
      <c r="N3239" s="12">
        <v>33</v>
      </c>
      <c r="O3239" s="12">
        <v>2</v>
      </c>
      <c r="P3239" s="26">
        <v>13780</v>
      </c>
      <c r="Q3239" s="28">
        <v>120472503</v>
      </c>
      <c r="R3239"/>
      <c r="S3239"/>
    </row>
    <row r="3240" spans="1:19">
      <c r="A3240" s="31">
        <f t="shared" si="201"/>
        <v>40</v>
      </c>
      <c r="B3240" s="32" t="str">
        <f>VLOOKUP(K3240,'Tables to Convert'!$B$4:$C$19,2,FALSE)</f>
        <v>High School Diploma</v>
      </c>
      <c r="C3240" s="33">
        <f t="shared" si="202"/>
        <v>30000</v>
      </c>
      <c r="D3240" s="32" t="str">
        <f>VLOOKUP(L3240,'Tables to Convert'!$E$3:$F$7,2,FALSE)</f>
        <v>White</v>
      </c>
      <c r="E3240" s="32" t="str">
        <f>VLOOKUP(M3240,'Tables to Convert'!$H$3:$I$5,2,FALSE)</f>
        <v>Male</v>
      </c>
      <c r="F3240" s="32" t="str">
        <f>VLOOKUP(N3240,'Tables to Convert'!$K$3:$L$8,2,FALSE)</f>
        <v>Illinois</v>
      </c>
      <c r="G3240" s="40">
        <f t="shared" si="203"/>
        <v>36</v>
      </c>
      <c r="H3240" s="34">
        <f t="shared" si="204"/>
        <v>2</v>
      </c>
      <c r="I3240" s="12">
        <v>40</v>
      </c>
      <c r="J3240" s="12">
        <v>36</v>
      </c>
      <c r="K3240" s="12">
        <v>39</v>
      </c>
      <c r="L3240" s="12">
        <v>1</v>
      </c>
      <c r="M3240" s="12">
        <v>1</v>
      </c>
      <c r="N3240" s="12">
        <v>33</v>
      </c>
      <c r="O3240" s="12">
        <v>2</v>
      </c>
      <c r="P3240" s="26">
        <v>30000</v>
      </c>
      <c r="Q3240" s="28">
        <v>553675846</v>
      </c>
      <c r="R3240"/>
      <c r="S3240"/>
    </row>
    <row r="3241" spans="1:19">
      <c r="A3241" s="31">
        <f t="shared" si="201"/>
        <v>40</v>
      </c>
      <c r="B3241" s="32" t="str">
        <f>VLOOKUP(K3241,'Tables to Convert'!$B$4:$C$19,2,FALSE)</f>
        <v>Some College</v>
      </c>
      <c r="C3241" s="33">
        <f t="shared" si="202"/>
        <v>49000</v>
      </c>
      <c r="D3241" s="32" t="str">
        <f>VLOOKUP(L3241,'Tables to Convert'!$E$3:$F$7,2,FALSE)</f>
        <v>White</v>
      </c>
      <c r="E3241" s="32" t="str">
        <f>VLOOKUP(M3241,'Tables to Convert'!$H$3:$I$5,2,FALSE)</f>
        <v>Male</v>
      </c>
      <c r="F3241" s="32" t="str">
        <f>VLOOKUP(N3241,'Tables to Convert'!$K$3:$L$8,2,FALSE)</f>
        <v>Illinois</v>
      </c>
      <c r="G3241" s="40">
        <f t="shared" si="203"/>
        <v>57</v>
      </c>
      <c r="H3241" s="34">
        <f t="shared" si="204"/>
        <v>2</v>
      </c>
      <c r="I3241" s="12">
        <v>40</v>
      </c>
      <c r="J3241" s="12">
        <v>57</v>
      </c>
      <c r="K3241" s="12">
        <v>43</v>
      </c>
      <c r="L3241" s="12">
        <v>1</v>
      </c>
      <c r="M3241" s="12">
        <v>1</v>
      </c>
      <c r="N3241" s="12">
        <v>33</v>
      </c>
      <c r="O3241" s="12">
        <v>2</v>
      </c>
      <c r="P3241" s="26">
        <v>49000</v>
      </c>
      <c r="Q3241" s="28">
        <v>40857449</v>
      </c>
      <c r="R3241"/>
      <c r="S3241"/>
    </row>
    <row r="3242" spans="1:19">
      <c r="A3242" s="31">
        <f t="shared" si="201"/>
        <v>40</v>
      </c>
      <c r="B3242" s="32" t="str">
        <f>VLOOKUP(K3242,'Tables to Convert'!$B$4:$C$19,2,FALSE)</f>
        <v>Some College</v>
      </c>
      <c r="C3242" s="33">
        <f t="shared" si="202"/>
        <v>25000</v>
      </c>
      <c r="D3242" s="32" t="str">
        <f>VLOOKUP(L3242,'Tables to Convert'!$E$3:$F$7,2,FALSE)</f>
        <v>White</v>
      </c>
      <c r="E3242" s="32" t="str">
        <f>VLOOKUP(M3242,'Tables to Convert'!$H$3:$I$5,2,FALSE)</f>
        <v>Female</v>
      </c>
      <c r="F3242" s="32" t="str">
        <f>VLOOKUP(N3242,'Tables to Convert'!$K$3:$L$8,2,FALSE)</f>
        <v>Illinois</v>
      </c>
      <c r="G3242" s="40">
        <f t="shared" si="203"/>
        <v>52</v>
      </c>
      <c r="H3242" s="34">
        <f t="shared" si="204"/>
        <v>2</v>
      </c>
      <c r="I3242" s="12">
        <v>40</v>
      </c>
      <c r="J3242" s="12">
        <v>52</v>
      </c>
      <c r="K3242" s="12">
        <v>40</v>
      </c>
      <c r="L3242" s="12">
        <v>1</v>
      </c>
      <c r="M3242" s="12">
        <v>2</v>
      </c>
      <c r="N3242" s="12">
        <v>33</v>
      </c>
      <c r="O3242" s="12">
        <v>2</v>
      </c>
      <c r="P3242" s="26">
        <v>25000</v>
      </c>
      <c r="Q3242" s="28">
        <v>986311537</v>
      </c>
      <c r="R3242"/>
      <c r="S3242"/>
    </row>
    <row r="3243" spans="1:19">
      <c r="A3243" s="31">
        <f t="shared" si="201"/>
        <v>60</v>
      </c>
      <c r="B3243" s="32" t="str">
        <f>VLOOKUP(K3243,'Tables to Convert'!$B$4:$C$19,2,FALSE)</f>
        <v>Some College</v>
      </c>
      <c r="C3243" s="33">
        <f t="shared" si="202"/>
        <v>32000</v>
      </c>
      <c r="D3243" s="32" t="str">
        <f>VLOOKUP(L3243,'Tables to Convert'!$E$3:$F$7,2,FALSE)</f>
        <v>White</v>
      </c>
      <c r="E3243" s="32" t="str">
        <f>VLOOKUP(M3243,'Tables to Convert'!$H$3:$I$5,2,FALSE)</f>
        <v>Female</v>
      </c>
      <c r="F3243" s="32" t="str">
        <f>VLOOKUP(N3243,'Tables to Convert'!$K$3:$L$8,2,FALSE)</f>
        <v>Illinois</v>
      </c>
      <c r="G3243" s="40">
        <f t="shared" si="203"/>
        <v>37</v>
      </c>
      <c r="H3243" s="34">
        <f t="shared" si="204"/>
        <v>2</v>
      </c>
      <c r="I3243" s="12">
        <v>60</v>
      </c>
      <c r="J3243" s="12">
        <v>37</v>
      </c>
      <c r="K3243" s="12">
        <v>43</v>
      </c>
      <c r="L3243" s="12">
        <v>1</v>
      </c>
      <c r="M3243" s="12">
        <v>2</v>
      </c>
      <c r="N3243" s="12">
        <v>33</v>
      </c>
      <c r="O3243" s="12">
        <v>2</v>
      </c>
      <c r="P3243" s="26">
        <v>32000</v>
      </c>
      <c r="Q3243" s="28">
        <v>300840669</v>
      </c>
      <c r="R3243"/>
      <c r="S3243"/>
    </row>
    <row r="3244" spans="1:19">
      <c r="A3244" s="31">
        <f t="shared" si="201"/>
        <v>50</v>
      </c>
      <c r="B3244" s="32" t="str">
        <f>VLOOKUP(K3244,'Tables to Convert'!$B$4:$C$19,2,FALSE)</f>
        <v>Some College</v>
      </c>
      <c r="C3244" s="33">
        <f t="shared" si="202"/>
        <v>37000</v>
      </c>
      <c r="D3244" s="32" t="str">
        <f>VLOOKUP(L3244,'Tables to Convert'!$E$3:$F$7,2,FALSE)</f>
        <v>White</v>
      </c>
      <c r="E3244" s="32" t="str">
        <f>VLOOKUP(M3244,'Tables to Convert'!$H$3:$I$5,2,FALSE)</f>
        <v>Male</v>
      </c>
      <c r="F3244" s="32" t="str">
        <f>VLOOKUP(N3244,'Tables to Convert'!$K$3:$L$8,2,FALSE)</f>
        <v>Illinois</v>
      </c>
      <c r="G3244" s="40">
        <f t="shared" si="203"/>
        <v>36</v>
      </c>
      <c r="H3244" s="34">
        <f t="shared" si="204"/>
        <v>2</v>
      </c>
      <c r="I3244" s="12">
        <v>50</v>
      </c>
      <c r="J3244" s="12">
        <v>36</v>
      </c>
      <c r="K3244" s="12">
        <v>43</v>
      </c>
      <c r="L3244" s="12">
        <v>1</v>
      </c>
      <c r="M3244" s="12">
        <v>1</v>
      </c>
      <c r="N3244" s="12">
        <v>33</v>
      </c>
      <c r="O3244" s="12">
        <v>2</v>
      </c>
      <c r="P3244" s="26">
        <v>37000</v>
      </c>
      <c r="Q3244" s="28">
        <v>256819972</v>
      </c>
      <c r="R3244"/>
      <c r="S3244"/>
    </row>
    <row r="3245" spans="1:19">
      <c r="A3245" s="31">
        <f t="shared" si="201"/>
        <v>40</v>
      </c>
      <c r="B3245" s="32" t="str">
        <f>VLOOKUP(K3245,'Tables to Convert'!$B$4:$C$19,2,FALSE)</f>
        <v>Some College</v>
      </c>
      <c r="C3245" s="33">
        <f t="shared" si="202"/>
        <v>41000</v>
      </c>
      <c r="D3245" s="32" t="str">
        <f>VLOOKUP(L3245,'Tables to Convert'!$E$3:$F$7,2,FALSE)</f>
        <v>White</v>
      </c>
      <c r="E3245" s="32" t="str">
        <f>VLOOKUP(M3245,'Tables to Convert'!$H$3:$I$5,2,FALSE)</f>
        <v>Female</v>
      </c>
      <c r="F3245" s="32" t="str">
        <f>VLOOKUP(N3245,'Tables to Convert'!$K$3:$L$8,2,FALSE)</f>
        <v>Illinois</v>
      </c>
      <c r="G3245" s="40">
        <f t="shared" si="203"/>
        <v>25</v>
      </c>
      <c r="H3245" s="34">
        <f t="shared" si="204"/>
        <v>2</v>
      </c>
      <c r="I3245" s="12">
        <v>40</v>
      </c>
      <c r="J3245" s="12">
        <v>25</v>
      </c>
      <c r="K3245" s="12">
        <v>42</v>
      </c>
      <c r="L3245" s="12">
        <v>1</v>
      </c>
      <c r="M3245" s="12">
        <v>2</v>
      </c>
      <c r="N3245" s="12">
        <v>33</v>
      </c>
      <c r="O3245" s="12">
        <v>2</v>
      </c>
      <c r="P3245" s="26">
        <v>41000</v>
      </c>
      <c r="Q3245" s="28">
        <v>917514607</v>
      </c>
      <c r="R3245"/>
      <c r="S3245"/>
    </row>
    <row r="3246" spans="1:19">
      <c r="A3246" s="31">
        <f t="shared" si="201"/>
        <v>40</v>
      </c>
      <c r="B3246" s="32" t="str">
        <f>VLOOKUP(K3246,'Tables to Convert'!$B$4:$C$19,2,FALSE)</f>
        <v>Some College</v>
      </c>
      <c r="C3246" s="33">
        <f t="shared" si="202"/>
        <v>37000</v>
      </c>
      <c r="D3246" s="32" t="str">
        <f>VLOOKUP(L3246,'Tables to Convert'!$E$3:$F$7,2,FALSE)</f>
        <v>White</v>
      </c>
      <c r="E3246" s="32" t="str">
        <f>VLOOKUP(M3246,'Tables to Convert'!$H$3:$I$5,2,FALSE)</f>
        <v>Male</v>
      </c>
      <c r="F3246" s="32" t="str">
        <f>VLOOKUP(N3246,'Tables to Convert'!$K$3:$L$8,2,FALSE)</f>
        <v>Illinois</v>
      </c>
      <c r="G3246" s="40">
        <f t="shared" si="203"/>
        <v>35</v>
      </c>
      <c r="H3246" s="34">
        <f t="shared" si="204"/>
        <v>2</v>
      </c>
      <c r="I3246" s="12">
        <v>40</v>
      </c>
      <c r="J3246" s="12">
        <v>35</v>
      </c>
      <c r="K3246" s="12">
        <v>41</v>
      </c>
      <c r="L3246" s="12">
        <v>1</v>
      </c>
      <c r="M3246" s="12">
        <v>1</v>
      </c>
      <c r="N3246" s="12">
        <v>33</v>
      </c>
      <c r="O3246" s="12">
        <v>2</v>
      </c>
      <c r="P3246" s="26">
        <v>37000</v>
      </c>
      <c r="Q3246" s="28">
        <v>761798972</v>
      </c>
      <c r="R3246"/>
      <c r="S3246"/>
    </row>
    <row r="3247" spans="1:19">
      <c r="A3247" s="31">
        <f t="shared" si="201"/>
        <v>40</v>
      </c>
      <c r="B3247" s="32" t="str">
        <f>VLOOKUP(K3247,'Tables to Convert'!$B$4:$C$19,2,FALSE)</f>
        <v>High School Diploma</v>
      </c>
      <c r="C3247" s="33">
        <f t="shared" si="202"/>
        <v>38000</v>
      </c>
      <c r="D3247" s="32" t="str">
        <f>VLOOKUP(L3247,'Tables to Convert'!$E$3:$F$7,2,FALSE)</f>
        <v>White</v>
      </c>
      <c r="E3247" s="32" t="str">
        <f>VLOOKUP(M3247,'Tables to Convert'!$H$3:$I$5,2,FALSE)</f>
        <v>Female</v>
      </c>
      <c r="F3247" s="32" t="str">
        <f>VLOOKUP(N3247,'Tables to Convert'!$K$3:$L$8,2,FALSE)</f>
        <v>Illinois</v>
      </c>
      <c r="G3247" s="40">
        <f t="shared" si="203"/>
        <v>59</v>
      </c>
      <c r="H3247" s="34">
        <f t="shared" si="204"/>
        <v>2</v>
      </c>
      <c r="I3247" s="12">
        <v>40</v>
      </c>
      <c r="J3247" s="12">
        <v>59</v>
      </c>
      <c r="K3247" s="12">
        <v>39</v>
      </c>
      <c r="L3247" s="12">
        <v>1</v>
      </c>
      <c r="M3247" s="12">
        <v>2</v>
      </c>
      <c r="N3247" s="12">
        <v>33</v>
      </c>
      <c r="O3247" s="12">
        <v>2</v>
      </c>
      <c r="P3247" s="26">
        <v>38000</v>
      </c>
      <c r="Q3247" s="28">
        <v>941179175</v>
      </c>
      <c r="R3247"/>
      <c r="S3247"/>
    </row>
    <row r="3248" spans="1:19">
      <c r="A3248" s="31">
        <f t="shared" si="201"/>
        <v>40</v>
      </c>
      <c r="B3248" s="32" t="str">
        <f>VLOOKUP(K3248,'Tables to Convert'!$B$4:$C$19,2,FALSE)</f>
        <v>Some College</v>
      </c>
      <c r="C3248" s="33">
        <f t="shared" si="202"/>
        <v>34000</v>
      </c>
      <c r="D3248" s="32" t="str">
        <f>VLOOKUP(L3248,'Tables to Convert'!$E$3:$F$7,2,FALSE)</f>
        <v>White</v>
      </c>
      <c r="E3248" s="32" t="str">
        <f>VLOOKUP(M3248,'Tables to Convert'!$H$3:$I$5,2,FALSE)</f>
        <v>Male</v>
      </c>
      <c r="F3248" s="32" t="str">
        <f>VLOOKUP(N3248,'Tables to Convert'!$K$3:$L$8,2,FALSE)</f>
        <v>Illinois</v>
      </c>
      <c r="G3248" s="40">
        <f t="shared" si="203"/>
        <v>71</v>
      </c>
      <c r="H3248" s="34">
        <f t="shared" si="204"/>
        <v>6</v>
      </c>
      <c r="I3248" s="12">
        <v>40</v>
      </c>
      <c r="J3248" s="12">
        <v>71</v>
      </c>
      <c r="K3248" s="12">
        <v>43</v>
      </c>
      <c r="L3248" s="12">
        <v>1</v>
      </c>
      <c r="M3248" s="12">
        <v>1</v>
      </c>
      <c r="N3248" s="12">
        <v>33</v>
      </c>
      <c r="O3248" s="12">
        <v>6</v>
      </c>
      <c r="P3248" s="26">
        <v>34000</v>
      </c>
      <c r="Q3248" s="28">
        <v>71329451</v>
      </c>
      <c r="R3248"/>
      <c r="S3248"/>
    </row>
    <row r="3249" spans="1:19">
      <c r="A3249" s="31">
        <f t="shared" si="201"/>
        <v>40</v>
      </c>
      <c r="B3249" s="32" t="str">
        <f>VLOOKUP(K3249,'Tables to Convert'!$B$4:$C$19,2,FALSE)</f>
        <v>Some College</v>
      </c>
      <c r="C3249" s="33">
        <f t="shared" si="202"/>
        <v>46500</v>
      </c>
      <c r="D3249" s="32" t="str">
        <f>VLOOKUP(L3249,'Tables to Convert'!$E$3:$F$7,2,FALSE)</f>
        <v>White</v>
      </c>
      <c r="E3249" s="32" t="str">
        <f>VLOOKUP(M3249,'Tables to Convert'!$H$3:$I$5,2,FALSE)</f>
        <v>Male</v>
      </c>
      <c r="F3249" s="32" t="str">
        <f>VLOOKUP(N3249,'Tables to Convert'!$K$3:$L$8,2,FALSE)</f>
        <v>Illinois</v>
      </c>
      <c r="G3249" s="40">
        <f t="shared" si="203"/>
        <v>30</v>
      </c>
      <c r="H3249" s="34">
        <f t="shared" si="204"/>
        <v>6</v>
      </c>
      <c r="I3249" s="12">
        <v>40</v>
      </c>
      <c r="J3249" s="12">
        <v>30</v>
      </c>
      <c r="K3249" s="12">
        <v>43</v>
      </c>
      <c r="L3249" s="12">
        <v>1</v>
      </c>
      <c r="M3249" s="12">
        <v>1</v>
      </c>
      <c r="N3249" s="12">
        <v>33</v>
      </c>
      <c r="O3249" s="12">
        <v>6</v>
      </c>
      <c r="P3249" s="26">
        <v>46500</v>
      </c>
      <c r="Q3249" s="28">
        <v>329662812</v>
      </c>
      <c r="R3249"/>
      <c r="S3249"/>
    </row>
    <row r="3250" spans="1:19">
      <c r="A3250" s="31">
        <f t="shared" si="201"/>
        <v>60</v>
      </c>
      <c r="B3250" s="32" t="str">
        <f>VLOOKUP(K3250,'Tables to Convert'!$B$4:$C$19,2,FALSE)</f>
        <v>Some College</v>
      </c>
      <c r="C3250" s="33">
        <f t="shared" si="202"/>
        <v>34000</v>
      </c>
      <c r="D3250" s="32" t="str">
        <f>VLOOKUP(L3250,'Tables to Convert'!$E$3:$F$7,2,FALSE)</f>
        <v>White</v>
      </c>
      <c r="E3250" s="32" t="str">
        <f>VLOOKUP(M3250,'Tables to Convert'!$H$3:$I$5,2,FALSE)</f>
        <v>Male</v>
      </c>
      <c r="F3250" s="32" t="str">
        <f>VLOOKUP(N3250,'Tables to Convert'!$K$3:$L$8,2,FALSE)</f>
        <v>Illinois</v>
      </c>
      <c r="G3250" s="40">
        <f t="shared" si="203"/>
        <v>28</v>
      </c>
      <c r="H3250" s="34">
        <f t="shared" si="204"/>
        <v>6</v>
      </c>
      <c r="I3250" s="12">
        <v>60</v>
      </c>
      <c r="J3250" s="12">
        <v>28</v>
      </c>
      <c r="K3250" s="12">
        <v>40</v>
      </c>
      <c r="L3250" s="12">
        <v>1</v>
      </c>
      <c r="M3250" s="12">
        <v>1</v>
      </c>
      <c r="N3250" s="12">
        <v>33</v>
      </c>
      <c r="O3250" s="12">
        <v>6</v>
      </c>
      <c r="P3250" s="26">
        <v>34000</v>
      </c>
      <c r="Q3250" s="28">
        <v>842415708</v>
      </c>
      <c r="R3250"/>
      <c r="S3250"/>
    </row>
    <row r="3251" spans="1:19">
      <c r="A3251" s="31">
        <f t="shared" si="201"/>
        <v>40</v>
      </c>
      <c r="B3251" s="32" t="str">
        <f>VLOOKUP(K3251,'Tables to Convert'!$B$4:$C$19,2,FALSE)</f>
        <v>High School Diploma</v>
      </c>
      <c r="C3251" s="33">
        <f t="shared" si="202"/>
        <v>27000</v>
      </c>
      <c r="D3251" s="32" t="str">
        <f>VLOOKUP(L3251,'Tables to Convert'!$E$3:$F$7,2,FALSE)</f>
        <v>White</v>
      </c>
      <c r="E3251" s="32" t="str">
        <f>VLOOKUP(M3251,'Tables to Convert'!$H$3:$I$5,2,FALSE)</f>
        <v>Female</v>
      </c>
      <c r="F3251" s="32" t="str">
        <f>VLOOKUP(N3251,'Tables to Convert'!$K$3:$L$8,2,FALSE)</f>
        <v>Illinois</v>
      </c>
      <c r="G3251" s="40">
        <f t="shared" si="203"/>
        <v>31</v>
      </c>
      <c r="H3251" s="34">
        <f t="shared" si="204"/>
        <v>6</v>
      </c>
      <c r="I3251" s="12">
        <v>40</v>
      </c>
      <c r="J3251" s="12">
        <v>31</v>
      </c>
      <c r="K3251" s="12">
        <v>39</v>
      </c>
      <c r="L3251" s="12">
        <v>1</v>
      </c>
      <c r="M3251" s="12">
        <v>2</v>
      </c>
      <c r="N3251" s="12">
        <v>33</v>
      </c>
      <c r="O3251" s="12">
        <v>6</v>
      </c>
      <c r="P3251" s="26">
        <v>27000</v>
      </c>
      <c r="Q3251" s="28">
        <v>695746871</v>
      </c>
      <c r="R3251"/>
      <c r="S3251"/>
    </row>
    <row r="3252" spans="1:19">
      <c r="A3252" s="31">
        <f t="shared" si="201"/>
        <v>40</v>
      </c>
      <c r="B3252" s="32" t="str">
        <f>VLOOKUP(K3252,'Tables to Convert'!$B$4:$C$19,2,FALSE)</f>
        <v>Some College</v>
      </c>
      <c r="C3252" s="33">
        <f t="shared" si="202"/>
        <v>40773</v>
      </c>
      <c r="D3252" s="32" t="str">
        <f>VLOOKUP(L3252,'Tables to Convert'!$E$3:$F$7,2,FALSE)</f>
        <v>White</v>
      </c>
      <c r="E3252" s="32" t="str">
        <f>VLOOKUP(M3252,'Tables to Convert'!$H$3:$I$5,2,FALSE)</f>
        <v>Male</v>
      </c>
      <c r="F3252" s="32" t="str">
        <f>VLOOKUP(N3252,'Tables to Convert'!$K$3:$L$8,2,FALSE)</f>
        <v>Illinois</v>
      </c>
      <c r="G3252" s="40">
        <f t="shared" si="203"/>
        <v>27</v>
      </c>
      <c r="H3252" s="34">
        <f t="shared" si="204"/>
        <v>6</v>
      </c>
      <c r="I3252" s="12">
        <v>40</v>
      </c>
      <c r="J3252" s="12">
        <v>27</v>
      </c>
      <c r="K3252" s="12">
        <v>43</v>
      </c>
      <c r="L3252" s="12">
        <v>1</v>
      </c>
      <c r="M3252" s="12">
        <v>1</v>
      </c>
      <c r="N3252" s="12">
        <v>33</v>
      </c>
      <c r="O3252" s="12">
        <v>6</v>
      </c>
      <c r="P3252" s="26">
        <v>40773</v>
      </c>
      <c r="Q3252" s="28">
        <v>130005217</v>
      </c>
      <c r="R3252"/>
      <c r="S3252"/>
    </row>
    <row r="3253" spans="1:19">
      <c r="A3253" s="31">
        <f t="shared" si="201"/>
        <v>50</v>
      </c>
      <c r="B3253" s="32" t="str">
        <f>VLOOKUP(K3253,'Tables to Convert'!$B$4:$C$19,2,FALSE)</f>
        <v>Some College</v>
      </c>
      <c r="C3253" s="33">
        <f t="shared" si="202"/>
        <v>35932</v>
      </c>
      <c r="D3253" s="32" t="str">
        <f>VLOOKUP(L3253,'Tables to Convert'!$E$3:$F$7,2,FALSE)</f>
        <v>White</v>
      </c>
      <c r="E3253" s="32" t="str">
        <f>VLOOKUP(M3253,'Tables to Convert'!$H$3:$I$5,2,FALSE)</f>
        <v>Male</v>
      </c>
      <c r="F3253" s="32" t="str">
        <f>VLOOKUP(N3253,'Tables to Convert'!$K$3:$L$8,2,FALSE)</f>
        <v>Illinois</v>
      </c>
      <c r="G3253" s="40">
        <f t="shared" si="203"/>
        <v>26</v>
      </c>
      <c r="H3253" s="34">
        <f t="shared" si="204"/>
        <v>6</v>
      </c>
      <c r="I3253" s="12">
        <v>50</v>
      </c>
      <c r="J3253" s="12">
        <v>26</v>
      </c>
      <c r="K3253" s="12">
        <v>43</v>
      </c>
      <c r="L3253" s="12">
        <v>1</v>
      </c>
      <c r="M3253" s="12">
        <v>1</v>
      </c>
      <c r="N3253" s="12">
        <v>33</v>
      </c>
      <c r="O3253" s="12">
        <v>6</v>
      </c>
      <c r="P3253" s="26">
        <v>35932</v>
      </c>
      <c r="Q3253" s="28">
        <v>118407777</v>
      </c>
      <c r="R3253"/>
      <c r="S3253"/>
    </row>
    <row r="3254" spans="1:19">
      <c r="A3254" s="31">
        <f t="shared" si="201"/>
        <v>40</v>
      </c>
      <c r="B3254" s="32" t="str">
        <f>VLOOKUP(K3254,'Tables to Convert'!$B$4:$C$19,2,FALSE)</f>
        <v>8th Grade or Less</v>
      </c>
      <c r="C3254" s="33">
        <f t="shared" si="202"/>
        <v>10000</v>
      </c>
      <c r="D3254" s="32" t="str">
        <f>VLOOKUP(L3254,'Tables to Convert'!$E$3:$F$7,2,FALSE)</f>
        <v>White</v>
      </c>
      <c r="E3254" s="32" t="str">
        <f>VLOOKUP(M3254,'Tables to Convert'!$H$3:$I$5,2,FALSE)</f>
        <v>Male</v>
      </c>
      <c r="F3254" s="32" t="str">
        <f>VLOOKUP(N3254,'Tables to Convert'!$K$3:$L$8,2,FALSE)</f>
        <v>Illinois</v>
      </c>
      <c r="G3254" s="40">
        <f t="shared" si="203"/>
        <v>40</v>
      </c>
      <c r="H3254" s="34">
        <f t="shared" si="204"/>
        <v>6</v>
      </c>
      <c r="I3254" s="12">
        <v>40</v>
      </c>
      <c r="J3254" s="12">
        <v>40</v>
      </c>
      <c r="K3254" s="12">
        <v>32</v>
      </c>
      <c r="L3254" s="12">
        <v>1</v>
      </c>
      <c r="M3254" s="12">
        <v>1</v>
      </c>
      <c r="N3254" s="12">
        <v>33</v>
      </c>
      <c r="O3254" s="12">
        <v>6</v>
      </c>
      <c r="P3254" s="26">
        <v>10000</v>
      </c>
      <c r="Q3254" s="28">
        <v>599874143</v>
      </c>
      <c r="R3254"/>
      <c r="S3254"/>
    </row>
    <row r="3255" spans="1:19">
      <c r="A3255" s="31">
        <f t="shared" si="201"/>
        <v>40</v>
      </c>
      <c r="B3255" s="32" t="str">
        <f>VLOOKUP(K3255,'Tables to Convert'!$B$4:$C$19,2,FALSE)</f>
        <v>High School Diploma</v>
      </c>
      <c r="C3255" s="33">
        <f t="shared" si="202"/>
        <v>4000</v>
      </c>
      <c r="D3255" s="32" t="str">
        <f>VLOOKUP(L3255,'Tables to Convert'!$E$3:$F$7,2,FALSE)</f>
        <v>Black</v>
      </c>
      <c r="E3255" s="32" t="str">
        <f>VLOOKUP(M3255,'Tables to Convert'!$H$3:$I$5,2,FALSE)</f>
        <v>Female</v>
      </c>
      <c r="F3255" s="32" t="str">
        <f>VLOOKUP(N3255,'Tables to Convert'!$K$3:$L$8,2,FALSE)</f>
        <v>Illinois</v>
      </c>
      <c r="G3255" s="40">
        <f t="shared" si="203"/>
        <v>24</v>
      </c>
      <c r="H3255" s="34">
        <f t="shared" si="204"/>
        <v>6</v>
      </c>
      <c r="I3255" s="12">
        <v>40</v>
      </c>
      <c r="J3255" s="12">
        <v>24</v>
      </c>
      <c r="K3255" s="12">
        <v>39</v>
      </c>
      <c r="L3255" s="12">
        <v>2</v>
      </c>
      <c r="M3255" s="12">
        <v>2</v>
      </c>
      <c r="N3255" s="12">
        <v>33</v>
      </c>
      <c r="O3255" s="12">
        <v>6</v>
      </c>
      <c r="P3255" s="26">
        <v>4000</v>
      </c>
      <c r="Q3255" s="28">
        <v>432785605</v>
      </c>
      <c r="R3255"/>
      <c r="S3255"/>
    </row>
    <row r="3256" spans="1:19">
      <c r="A3256" s="31">
        <f t="shared" si="201"/>
        <v>45</v>
      </c>
      <c r="B3256" s="32" t="str">
        <f>VLOOKUP(K3256,'Tables to Convert'!$B$4:$C$19,2,FALSE)</f>
        <v>Some College</v>
      </c>
      <c r="C3256" s="33">
        <f t="shared" si="202"/>
        <v>56000</v>
      </c>
      <c r="D3256" s="32" t="str">
        <f>VLOOKUP(L3256,'Tables to Convert'!$E$3:$F$7,2,FALSE)</f>
        <v>White</v>
      </c>
      <c r="E3256" s="32" t="str">
        <f>VLOOKUP(M3256,'Tables to Convert'!$H$3:$I$5,2,FALSE)</f>
        <v>Female</v>
      </c>
      <c r="F3256" s="32" t="str">
        <f>VLOOKUP(N3256,'Tables to Convert'!$K$3:$L$8,2,FALSE)</f>
        <v>Illinois</v>
      </c>
      <c r="G3256" s="40">
        <f t="shared" si="203"/>
        <v>30</v>
      </c>
      <c r="H3256" s="34">
        <f t="shared" si="204"/>
        <v>6</v>
      </c>
      <c r="I3256" s="12">
        <v>45</v>
      </c>
      <c r="J3256" s="12">
        <v>30</v>
      </c>
      <c r="K3256" s="12">
        <v>43</v>
      </c>
      <c r="L3256" s="12">
        <v>1</v>
      </c>
      <c r="M3256" s="12">
        <v>2</v>
      </c>
      <c r="N3256" s="12">
        <v>33</v>
      </c>
      <c r="O3256" s="12">
        <v>6</v>
      </c>
      <c r="P3256" s="26">
        <v>56000</v>
      </c>
      <c r="Q3256" s="28">
        <v>758076866</v>
      </c>
      <c r="R3256"/>
      <c r="S3256"/>
    </row>
    <row r="3257" spans="1:19">
      <c r="A3257" s="31">
        <f t="shared" si="201"/>
        <v>38</v>
      </c>
      <c r="B3257" s="32" t="str">
        <f>VLOOKUP(K3257,'Tables to Convert'!$B$4:$C$19,2,FALSE)</f>
        <v>Bachelors</v>
      </c>
      <c r="C3257" s="33">
        <f t="shared" si="202"/>
        <v>51678</v>
      </c>
      <c r="D3257" s="32" t="str">
        <f>VLOOKUP(L3257,'Tables to Convert'!$E$3:$F$7,2,FALSE)</f>
        <v>White</v>
      </c>
      <c r="E3257" s="32" t="str">
        <f>VLOOKUP(M3257,'Tables to Convert'!$H$3:$I$5,2,FALSE)</f>
        <v>Male</v>
      </c>
      <c r="F3257" s="32" t="str">
        <f>VLOOKUP(N3257,'Tables to Convert'!$K$3:$L$8,2,FALSE)</f>
        <v>Illinois</v>
      </c>
      <c r="G3257" s="40">
        <f t="shared" si="203"/>
        <v>57</v>
      </c>
      <c r="H3257" s="34">
        <f t="shared" si="204"/>
        <v>6</v>
      </c>
      <c r="I3257" s="12">
        <v>38</v>
      </c>
      <c r="J3257" s="12">
        <v>57</v>
      </c>
      <c r="K3257" s="12">
        <v>44</v>
      </c>
      <c r="L3257" s="12">
        <v>1</v>
      </c>
      <c r="M3257" s="12">
        <v>1</v>
      </c>
      <c r="N3257" s="12">
        <v>33</v>
      </c>
      <c r="O3257" s="12">
        <v>6</v>
      </c>
      <c r="P3257" s="26">
        <v>51678</v>
      </c>
      <c r="Q3257" s="28">
        <v>388969044</v>
      </c>
      <c r="R3257"/>
      <c r="S3257"/>
    </row>
    <row r="3258" spans="1:19">
      <c r="A3258" s="31">
        <f t="shared" si="201"/>
        <v>40</v>
      </c>
      <c r="B3258" s="32" t="str">
        <f>VLOOKUP(K3258,'Tables to Convert'!$B$4:$C$19,2,FALSE)</f>
        <v>Bachelors</v>
      </c>
      <c r="C3258" s="33">
        <f t="shared" si="202"/>
        <v>30000</v>
      </c>
      <c r="D3258" s="32" t="str">
        <f>VLOOKUP(L3258,'Tables to Convert'!$E$3:$F$7,2,FALSE)</f>
        <v>White</v>
      </c>
      <c r="E3258" s="32" t="str">
        <f>VLOOKUP(M3258,'Tables to Convert'!$H$3:$I$5,2,FALSE)</f>
        <v>Male</v>
      </c>
      <c r="F3258" s="32" t="str">
        <f>VLOOKUP(N3258,'Tables to Convert'!$K$3:$L$8,2,FALSE)</f>
        <v>Illinois</v>
      </c>
      <c r="G3258" s="40">
        <f t="shared" si="203"/>
        <v>53</v>
      </c>
      <c r="H3258" s="34">
        <f t="shared" si="204"/>
        <v>6</v>
      </c>
      <c r="I3258" s="12">
        <v>40</v>
      </c>
      <c r="J3258" s="12">
        <v>53</v>
      </c>
      <c r="K3258" s="12">
        <v>44</v>
      </c>
      <c r="L3258" s="12">
        <v>1</v>
      </c>
      <c r="M3258" s="12">
        <v>1</v>
      </c>
      <c r="N3258" s="12">
        <v>33</v>
      </c>
      <c r="O3258" s="12">
        <v>6</v>
      </c>
      <c r="P3258" s="26">
        <v>30000</v>
      </c>
      <c r="Q3258" s="28">
        <v>688255973</v>
      </c>
      <c r="R3258"/>
      <c r="S3258"/>
    </row>
    <row r="3259" spans="1:19">
      <c r="A3259" s="31">
        <f t="shared" si="201"/>
        <v>50</v>
      </c>
      <c r="B3259" s="32" t="str">
        <f>VLOOKUP(K3259,'Tables to Convert'!$B$4:$C$19,2,FALSE)</f>
        <v>Bachelors</v>
      </c>
      <c r="C3259" s="33">
        <f t="shared" si="202"/>
        <v>120000</v>
      </c>
      <c r="D3259" s="32" t="str">
        <f>VLOOKUP(L3259,'Tables to Convert'!$E$3:$F$7,2,FALSE)</f>
        <v>White</v>
      </c>
      <c r="E3259" s="32" t="str">
        <f>VLOOKUP(M3259,'Tables to Convert'!$H$3:$I$5,2,FALSE)</f>
        <v>Male</v>
      </c>
      <c r="F3259" s="32" t="str">
        <f>VLOOKUP(N3259,'Tables to Convert'!$K$3:$L$8,2,FALSE)</f>
        <v>Illinois</v>
      </c>
      <c r="G3259" s="40">
        <f t="shared" si="203"/>
        <v>54</v>
      </c>
      <c r="H3259" s="34">
        <f t="shared" si="204"/>
        <v>3</v>
      </c>
      <c r="I3259" s="12">
        <v>50</v>
      </c>
      <c r="J3259" s="12">
        <v>54</v>
      </c>
      <c r="K3259" s="12">
        <v>44</v>
      </c>
      <c r="L3259" s="12">
        <v>1</v>
      </c>
      <c r="M3259" s="12">
        <v>1</v>
      </c>
      <c r="N3259" s="12">
        <v>33</v>
      </c>
      <c r="O3259" s="12">
        <v>3</v>
      </c>
      <c r="P3259" s="26">
        <v>120000</v>
      </c>
      <c r="Q3259" s="28">
        <v>106355564</v>
      </c>
      <c r="R3259"/>
      <c r="S3259"/>
    </row>
    <row r="3260" spans="1:19">
      <c r="A3260" s="31">
        <f t="shared" si="201"/>
        <v>40</v>
      </c>
      <c r="B3260" s="32" t="str">
        <f>VLOOKUP(K3260,'Tables to Convert'!$B$4:$C$19,2,FALSE)</f>
        <v>Some College</v>
      </c>
      <c r="C3260" s="33">
        <f t="shared" si="202"/>
        <v>18720</v>
      </c>
      <c r="D3260" s="32" t="str">
        <f>VLOOKUP(L3260,'Tables to Convert'!$E$3:$F$7,2,FALSE)</f>
        <v>White</v>
      </c>
      <c r="E3260" s="32" t="str">
        <f>VLOOKUP(M3260,'Tables to Convert'!$H$3:$I$5,2,FALSE)</f>
        <v>Male</v>
      </c>
      <c r="F3260" s="32" t="str">
        <f>VLOOKUP(N3260,'Tables to Convert'!$K$3:$L$8,2,FALSE)</f>
        <v>Illinois</v>
      </c>
      <c r="G3260" s="40">
        <f t="shared" si="203"/>
        <v>22</v>
      </c>
      <c r="H3260" s="34">
        <f t="shared" si="204"/>
        <v>3</v>
      </c>
      <c r="I3260" s="12">
        <v>40</v>
      </c>
      <c r="J3260" s="12">
        <v>22</v>
      </c>
      <c r="K3260" s="12">
        <v>40</v>
      </c>
      <c r="L3260" s="12">
        <v>1</v>
      </c>
      <c r="M3260" s="12">
        <v>1</v>
      </c>
      <c r="N3260" s="12">
        <v>33</v>
      </c>
      <c r="O3260" s="12">
        <v>3</v>
      </c>
      <c r="P3260" s="26">
        <v>18720</v>
      </c>
      <c r="Q3260" s="28">
        <v>277325517</v>
      </c>
      <c r="R3260"/>
      <c r="S3260"/>
    </row>
    <row r="3261" spans="1:19">
      <c r="A3261" s="31">
        <f t="shared" si="201"/>
        <v>50</v>
      </c>
      <c r="B3261" s="32" t="str">
        <f>VLOOKUP(K3261,'Tables to Convert'!$B$4:$C$19,2,FALSE)</f>
        <v>High School Diploma</v>
      </c>
      <c r="C3261" s="33">
        <f t="shared" si="202"/>
        <v>27000</v>
      </c>
      <c r="D3261" s="32" t="str">
        <f>VLOOKUP(L3261,'Tables to Convert'!$E$3:$F$7,2,FALSE)</f>
        <v>White</v>
      </c>
      <c r="E3261" s="32" t="str">
        <f>VLOOKUP(M3261,'Tables to Convert'!$H$3:$I$5,2,FALSE)</f>
        <v>Male</v>
      </c>
      <c r="F3261" s="32" t="str">
        <f>VLOOKUP(N3261,'Tables to Convert'!$K$3:$L$8,2,FALSE)</f>
        <v>Illinois</v>
      </c>
      <c r="G3261" s="40">
        <f t="shared" si="203"/>
        <v>52</v>
      </c>
      <c r="H3261" s="34">
        <f t="shared" si="204"/>
        <v>5</v>
      </c>
      <c r="I3261" s="12">
        <v>50</v>
      </c>
      <c r="J3261" s="12">
        <v>52</v>
      </c>
      <c r="K3261" s="12">
        <v>39</v>
      </c>
      <c r="L3261" s="12">
        <v>1</v>
      </c>
      <c r="M3261" s="12">
        <v>1</v>
      </c>
      <c r="N3261" s="12">
        <v>33</v>
      </c>
      <c r="O3261" s="12">
        <v>5</v>
      </c>
      <c r="P3261" s="26">
        <v>27000</v>
      </c>
      <c r="Q3261" s="28">
        <v>604825579</v>
      </c>
      <c r="R3261"/>
      <c r="S3261"/>
    </row>
    <row r="3262" spans="1:19">
      <c r="A3262" s="31">
        <f t="shared" si="201"/>
        <v>59</v>
      </c>
      <c r="B3262" s="32" t="str">
        <f>VLOOKUP(K3262,'Tables to Convert'!$B$4:$C$19,2,FALSE)</f>
        <v>High School Diploma</v>
      </c>
      <c r="C3262" s="33">
        <f t="shared" si="202"/>
        <v>37889</v>
      </c>
      <c r="D3262" s="32" t="str">
        <f>VLOOKUP(L3262,'Tables to Convert'!$E$3:$F$7,2,FALSE)</f>
        <v>White</v>
      </c>
      <c r="E3262" s="32" t="str">
        <f>VLOOKUP(M3262,'Tables to Convert'!$H$3:$I$5,2,FALSE)</f>
        <v>Female</v>
      </c>
      <c r="F3262" s="32" t="str">
        <f>VLOOKUP(N3262,'Tables to Convert'!$K$3:$L$8,2,FALSE)</f>
        <v>Illinois</v>
      </c>
      <c r="G3262" s="40">
        <f t="shared" si="203"/>
        <v>29</v>
      </c>
      <c r="H3262" s="34">
        <f t="shared" si="204"/>
        <v>5</v>
      </c>
      <c r="I3262" s="12">
        <v>59</v>
      </c>
      <c r="J3262" s="12">
        <v>29</v>
      </c>
      <c r="K3262" s="12">
        <v>39</v>
      </c>
      <c r="L3262" s="12">
        <v>1</v>
      </c>
      <c r="M3262" s="12">
        <v>2</v>
      </c>
      <c r="N3262" s="12">
        <v>33</v>
      </c>
      <c r="O3262" s="12">
        <v>5</v>
      </c>
      <c r="P3262" s="26">
        <v>37889</v>
      </c>
      <c r="Q3262" s="28">
        <v>827014959</v>
      </c>
      <c r="R3262"/>
      <c r="S3262"/>
    </row>
    <row r="3263" spans="1:19">
      <c r="A3263" s="31">
        <f t="shared" si="201"/>
        <v>55</v>
      </c>
      <c r="B3263" s="32" t="str">
        <f>VLOOKUP(K3263,'Tables to Convert'!$B$4:$C$19,2,FALSE)</f>
        <v>Bachelors</v>
      </c>
      <c r="C3263" s="33">
        <f t="shared" si="202"/>
        <v>150000</v>
      </c>
      <c r="D3263" s="32" t="str">
        <f>VLOOKUP(L3263,'Tables to Convert'!$E$3:$F$7,2,FALSE)</f>
        <v>Black</v>
      </c>
      <c r="E3263" s="32" t="str">
        <f>VLOOKUP(M3263,'Tables to Convert'!$H$3:$I$5,2,FALSE)</f>
        <v>Male</v>
      </c>
      <c r="F3263" s="32" t="str">
        <f>VLOOKUP(N3263,'Tables to Convert'!$K$3:$L$8,2,FALSE)</f>
        <v>Illinois</v>
      </c>
      <c r="G3263" s="40">
        <f t="shared" si="203"/>
        <v>49</v>
      </c>
      <c r="H3263" s="34">
        <f t="shared" si="204"/>
        <v>4</v>
      </c>
      <c r="I3263" s="12">
        <v>55</v>
      </c>
      <c r="J3263" s="12">
        <v>49</v>
      </c>
      <c r="K3263" s="12">
        <v>44</v>
      </c>
      <c r="L3263" s="12">
        <v>2</v>
      </c>
      <c r="M3263" s="12">
        <v>1</v>
      </c>
      <c r="N3263" s="12">
        <v>33</v>
      </c>
      <c r="O3263" s="12">
        <v>4</v>
      </c>
      <c r="P3263" s="26">
        <v>150000</v>
      </c>
      <c r="Q3263" s="28">
        <v>226343204</v>
      </c>
      <c r="R3263"/>
      <c r="S3263"/>
    </row>
    <row r="3264" spans="1:19">
      <c r="A3264" s="31">
        <f t="shared" si="201"/>
        <v>40</v>
      </c>
      <c r="B3264" s="32" t="str">
        <f>VLOOKUP(K3264,'Tables to Convert'!$B$4:$C$19,2,FALSE)</f>
        <v>Some College</v>
      </c>
      <c r="C3264" s="33">
        <f t="shared" si="202"/>
        <v>24000</v>
      </c>
      <c r="D3264" s="32" t="str">
        <f>VLOOKUP(L3264,'Tables to Convert'!$E$3:$F$7,2,FALSE)</f>
        <v>Black</v>
      </c>
      <c r="E3264" s="32" t="str">
        <f>VLOOKUP(M3264,'Tables to Convert'!$H$3:$I$5,2,FALSE)</f>
        <v>Female</v>
      </c>
      <c r="F3264" s="32" t="str">
        <f>VLOOKUP(N3264,'Tables to Convert'!$K$3:$L$8,2,FALSE)</f>
        <v>Illinois</v>
      </c>
      <c r="G3264" s="40">
        <f t="shared" si="203"/>
        <v>48</v>
      </c>
      <c r="H3264" s="34">
        <f t="shared" si="204"/>
        <v>4</v>
      </c>
      <c r="I3264" s="12">
        <v>40</v>
      </c>
      <c r="J3264" s="12">
        <v>48</v>
      </c>
      <c r="K3264" s="12">
        <v>40</v>
      </c>
      <c r="L3264" s="12">
        <v>2</v>
      </c>
      <c r="M3264" s="12">
        <v>2</v>
      </c>
      <c r="N3264" s="12">
        <v>33</v>
      </c>
      <c r="O3264" s="12">
        <v>4</v>
      </c>
      <c r="P3264" s="26">
        <v>24000</v>
      </c>
      <c r="Q3264" s="28">
        <v>784663283</v>
      </c>
      <c r="R3264"/>
      <c r="S3264"/>
    </row>
    <row r="3265" spans="1:19">
      <c r="A3265" s="31">
        <f t="shared" si="201"/>
        <v>40</v>
      </c>
      <c r="B3265" s="32" t="str">
        <f>VLOOKUP(K3265,'Tables to Convert'!$B$4:$C$19,2,FALSE)</f>
        <v>Some College</v>
      </c>
      <c r="C3265" s="33">
        <f t="shared" si="202"/>
        <v>27000</v>
      </c>
      <c r="D3265" s="32" t="str">
        <f>VLOOKUP(L3265,'Tables to Convert'!$E$3:$F$7,2,FALSE)</f>
        <v>White</v>
      </c>
      <c r="E3265" s="32" t="str">
        <f>VLOOKUP(M3265,'Tables to Convert'!$H$3:$I$5,2,FALSE)</f>
        <v>Female</v>
      </c>
      <c r="F3265" s="32" t="str">
        <f>VLOOKUP(N3265,'Tables to Convert'!$K$3:$L$8,2,FALSE)</f>
        <v>Illinois</v>
      </c>
      <c r="G3265" s="40">
        <f t="shared" si="203"/>
        <v>42</v>
      </c>
      <c r="H3265" s="34">
        <f t="shared" si="204"/>
        <v>5</v>
      </c>
      <c r="I3265" s="12">
        <v>40</v>
      </c>
      <c r="J3265" s="12">
        <v>42</v>
      </c>
      <c r="K3265" s="12">
        <v>43</v>
      </c>
      <c r="L3265" s="12">
        <v>1</v>
      </c>
      <c r="M3265" s="12">
        <v>2</v>
      </c>
      <c r="N3265" s="12">
        <v>33</v>
      </c>
      <c r="O3265" s="12">
        <v>5</v>
      </c>
      <c r="P3265" s="26">
        <v>27000</v>
      </c>
      <c r="Q3265" s="28">
        <v>76825211</v>
      </c>
      <c r="R3265"/>
      <c r="S3265"/>
    </row>
    <row r="3266" spans="1:19">
      <c r="A3266" s="31">
        <f t="shared" si="201"/>
        <v>40</v>
      </c>
      <c r="B3266" s="32" t="str">
        <f>VLOOKUP(K3266,'Tables to Convert'!$B$4:$C$19,2,FALSE)</f>
        <v>Some College</v>
      </c>
      <c r="C3266" s="33">
        <f t="shared" si="202"/>
        <v>40000</v>
      </c>
      <c r="D3266" s="32" t="str">
        <f>VLOOKUP(L3266,'Tables to Convert'!$E$3:$F$7,2,FALSE)</f>
        <v>Black</v>
      </c>
      <c r="E3266" s="32" t="str">
        <f>VLOOKUP(M3266,'Tables to Convert'!$H$3:$I$5,2,FALSE)</f>
        <v>Female</v>
      </c>
      <c r="F3266" s="32" t="str">
        <f>VLOOKUP(N3266,'Tables to Convert'!$K$3:$L$8,2,FALSE)</f>
        <v>Illinois</v>
      </c>
      <c r="G3266" s="40">
        <f t="shared" si="203"/>
        <v>47</v>
      </c>
      <c r="H3266" s="34">
        <f t="shared" si="204"/>
        <v>1</v>
      </c>
      <c r="I3266" s="12">
        <v>40</v>
      </c>
      <c r="J3266" s="12">
        <v>47</v>
      </c>
      <c r="K3266" s="12">
        <v>42</v>
      </c>
      <c r="L3266" s="12">
        <v>2</v>
      </c>
      <c r="M3266" s="12">
        <v>2</v>
      </c>
      <c r="N3266" s="12">
        <v>33</v>
      </c>
      <c r="O3266" s="12">
        <v>1</v>
      </c>
      <c r="P3266" s="26">
        <v>40000</v>
      </c>
      <c r="Q3266" s="28">
        <v>339727685</v>
      </c>
      <c r="R3266"/>
      <c r="S3266"/>
    </row>
    <row r="3267" spans="1:19">
      <c r="A3267" s="31">
        <f t="shared" si="201"/>
        <v>40</v>
      </c>
      <c r="B3267" s="32" t="str">
        <f>VLOOKUP(K3267,'Tables to Convert'!$B$4:$C$19,2,FALSE)</f>
        <v>High School Diploma</v>
      </c>
      <c r="C3267" s="33">
        <f t="shared" si="202"/>
        <v>12600</v>
      </c>
      <c r="D3267" s="32" t="str">
        <f>VLOOKUP(L3267,'Tables to Convert'!$E$3:$F$7,2,FALSE)</f>
        <v>White</v>
      </c>
      <c r="E3267" s="32" t="str">
        <f>VLOOKUP(M3267,'Tables to Convert'!$H$3:$I$5,2,FALSE)</f>
        <v>Female</v>
      </c>
      <c r="F3267" s="32" t="str">
        <f>VLOOKUP(N3267,'Tables to Convert'!$K$3:$L$8,2,FALSE)</f>
        <v>Illinois</v>
      </c>
      <c r="G3267" s="40">
        <f t="shared" si="203"/>
        <v>24</v>
      </c>
      <c r="H3267" s="34">
        <f t="shared" si="204"/>
        <v>1</v>
      </c>
      <c r="I3267" s="12">
        <v>40</v>
      </c>
      <c r="J3267" s="12">
        <v>24</v>
      </c>
      <c r="K3267" s="12">
        <v>39</v>
      </c>
      <c r="L3267" s="12">
        <v>1</v>
      </c>
      <c r="M3267" s="12">
        <v>2</v>
      </c>
      <c r="N3267" s="12">
        <v>33</v>
      </c>
      <c r="O3267" s="12">
        <v>1</v>
      </c>
      <c r="P3267" s="26">
        <v>12600</v>
      </c>
      <c r="Q3267" s="28">
        <v>129365242</v>
      </c>
      <c r="R3267"/>
      <c r="S3267"/>
    </row>
    <row r="3268" spans="1:19">
      <c r="A3268" s="31">
        <f t="shared" si="201"/>
        <v>40</v>
      </c>
      <c r="B3268" s="32" t="str">
        <f>VLOOKUP(K3268,'Tables to Convert'!$B$4:$C$19,2,FALSE)</f>
        <v>Bachelors</v>
      </c>
      <c r="C3268" s="33">
        <f t="shared" si="202"/>
        <v>54044</v>
      </c>
      <c r="D3268" s="32" t="str">
        <f>VLOOKUP(L3268,'Tables to Convert'!$E$3:$F$7,2,FALSE)</f>
        <v>White</v>
      </c>
      <c r="E3268" s="32" t="str">
        <f>VLOOKUP(M3268,'Tables to Convert'!$H$3:$I$5,2,FALSE)</f>
        <v>Female</v>
      </c>
      <c r="F3268" s="32" t="str">
        <f>VLOOKUP(N3268,'Tables to Convert'!$K$3:$L$8,2,FALSE)</f>
        <v>Illinois</v>
      </c>
      <c r="G3268" s="40">
        <f t="shared" si="203"/>
        <v>53</v>
      </c>
      <c r="H3268" s="34">
        <f t="shared" si="204"/>
        <v>6</v>
      </c>
      <c r="I3268" s="12">
        <v>40</v>
      </c>
      <c r="J3268" s="12">
        <v>53</v>
      </c>
      <c r="K3268" s="12">
        <v>44</v>
      </c>
      <c r="L3268" s="12">
        <v>1</v>
      </c>
      <c r="M3268" s="12">
        <v>2</v>
      </c>
      <c r="N3268" s="12">
        <v>33</v>
      </c>
      <c r="O3268" s="12">
        <v>6</v>
      </c>
      <c r="P3268" s="26">
        <v>54044</v>
      </c>
      <c r="Q3268" s="28">
        <v>69315058</v>
      </c>
      <c r="R3268"/>
      <c r="S3268"/>
    </row>
    <row r="3269" spans="1:19">
      <c r="A3269" s="31">
        <f t="shared" si="201"/>
        <v>40</v>
      </c>
      <c r="B3269" s="32" t="str">
        <f>VLOOKUP(K3269,'Tables to Convert'!$B$4:$C$19,2,FALSE)</f>
        <v>Some College</v>
      </c>
      <c r="C3269" s="33">
        <f t="shared" si="202"/>
        <v>18200</v>
      </c>
      <c r="D3269" s="32" t="str">
        <f>VLOOKUP(L3269,'Tables to Convert'!$E$3:$F$7,2,FALSE)</f>
        <v>White</v>
      </c>
      <c r="E3269" s="32" t="str">
        <f>VLOOKUP(M3269,'Tables to Convert'!$H$3:$I$5,2,FALSE)</f>
        <v>Female</v>
      </c>
      <c r="F3269" s="32" t="str">
        <f>VLOOKUP(N3269,'Tables to Convert'!$K$3:$L$8,2,FALSE)</f>
        <v>Illinois</v>
      </c>
      <c r="G3269" s="40">
        <f t="shared" si="203"/>
        <v>26</v>
      </c>
      <c r="H3269" s="34">
        <f t="shared" si="204"/>
        <v>1</v>
      </c>
      <c r="I3269" s="12">
        <v>40</v>
      </c>
      <c r="J3269" s="12">
        <v>26</v>
      </c>
      <c r="K3269" s="12">
        <v>40</v>
      </c>
      <c r="L3269" s="12">
        <v>1</v>
      </c>
      <c r="M3269" s="12">
        <v>2</v>
      </c>
      <c r="N3269" s="12">
        <v>33</v>
      </c>
      <c r="O3269" s="12">
        <v>1</v>
      </c>
      <c r="P3269" s="26">
        <v>18200</v>
      </c>
      <c r="Q3269" s="28">
        <v>597593135</v>
      </c>
      <c r="R3269"/>
      <c r="S3269"/>
    </row>
    <row r="3270" spans="1:19">
      <c r="A3270" s="31">
        <f t="shared" ref="A3270:A3333" si="205">I3270</f>
        <v>40</v>
      </c>
      <c r="B3270" s="32" t="str">
        <f>VLOOKUP(K3270,'Tables to Convert'!$B$4:$C$19,2,FALSE)</f>
        <v>Some College</v>
      </c>
      <c r="C3270" s="33">
        <f t="shared" ref="C3270:C3333" si="206">P3270</f>
        <v>68000</v>
      </c>
      <c r="D3270" s="32" t="str">
        <f>VLOOKUP(L3270,'Tables to Convert'!$E$3:$F$7,2,FALSE)</f>
        <v>White</v>
      </c>
      <c r="E3270" s="32" t="str">
        <f>VLOOKUP(M3270,'Tables to Convert'!$H$3:$I$5,2,FALSE)</f>
        <v>Male</v>
      </c>
      <c r="F3270" s="32" t="str">
        <f>VLOOKUP(N3270,'Tables to Convert'!$K$3:$L$8,2,FALSE)</f>
        <v>Illinois</v>
      </c>
      <c r="G3270" s="40">
        <f t="shared" ref="G3270:G3333" si="207">J3270</f>
        <v>30</v>
      </c>
      <c r="H3270" s="34">
        <f t="shared" ref="H3270:H3333" si="208">O3270</f>
        <v>1</v>
      </c>
      <c r="I3270" s="12">
        <v>40</v>
      </c>
      <c r="J3270" s="12">
        <v>30</v>
      </c>
      <c r="K3270" s="12">
        <v>40</v>
      </c>
      <c r="L3270" s="12">
        <v>1</v>
      </c>
      <c r="M3270" s="12">
        <v>1</v>
      </c>
      <c r="N3270" s="12">
        <v>33</v>
      </c>
      <c r="O3270" s="12">
        <v>1</v>
      </c>
      <c r="P3270" s="26">
        <v>68000</v>
      </c>
      <c r="Q3270" s="28">
        <v>216868198</v>
      </c>
      <c r="R3270"/>
      <c r="S3270"/>
    </row>
    <row r="3271" spans="1:19">
      <c r="A3271" s="31">
        <f t="shared" si="205"/>
        <v>50</v>
      </c>
      <c r="B3271" s="32" t="str">
        <f>VLOOKUP(K3271,'Tables to Convert'!$B$4:$C$19,2,FALSE)</f>
        <v>Some College</v>
      </c>
      <c r="C3271" s="33">
        <f t="shared" si="206"/>
        <v>50000</v>
      </c>
      <c r="D3271" s="32" t="str">
        <f>VLOOKUP(L3271,'Tables to Convert'!$E$3:$F$7,2,FALSE)</f>
        <v>White</v>
      </c>
      <c r="E3271" s="32" t="str">
        <f>VLOOKUP(M3271,'Tables to Convert'!$H$3:$I$5,2,FALSE)</f>
        <v>Male</v>
      </c>
      <c r="F3271" s="32" t="str">
        <f>VLOOKUP(N3271,'Tables to Convert'!$K$3:$L$8,2,FALSE)</f>
        <v>Illinois</v>
      </c>
      <c r="G3271" s="40">
        <f t="shared" si="207"/>
        <v>49</v>
      </c>
      <c r="H3271" s="34">
        <f t="shared" si="208"/>
        <v>1</v>
      </c>
      <c r="I3271" s="12">
        <v>50</v>
      </c>
      <c r="J3271" s="12">
        <v>49</v>
      </c>
      <c r="K3271" s="12">
        <v>40</v>
      </c>
      <c r="L3271" s="12">
        <v>1</v>
      </c>
      <c r="M3271" s="12">
        <v>1</v>
      </c>
      <c r="N3271" s="12">
        <v>33</v>
      </c>
      <c r="O3271" s="12">
        <v>1</v>
      </c>
      <c r="P3271" s="26">
        <v>50000</v>
      </c>
      <c r="Q3271" s="28">
        <v>680681177</v>
      </c>
      <c r="R3271"/>
      <c r="S3271"/>
    </row>
    <row r="3272" spans="1:19">
      <c r="A3272" s="31">
        <f t="shared" si="205"/>
        <v>40</v>
      </c>
      <c r="B3272" s="32" t="str">
        <f>VLOOKUP(K3272,'Tables to Convert'!$B$4:$C$19,2,FALSE)</f>
        <v>Some College</v>
      </c>
      <c r="C3272" s="33">
        <f t="shared" si="206"/>
        <v>60000</v>
      </c>
      <c r="D3272" s="32" t="str">
        <f>VLOOKUP(L3272,'Tables to Convert'!$E$3:$F$7,2,FALSE)</f>
        <v>White</v>
      </c>
      <c r="E3272" s="32" t="str">
        <f>VLOOKUP(M3272,'Tables to Convert'!$H$3:$I$5,2,FALSE)</f>
        <v>Male</v>
      </c>
      <c r="F3272" s="32" t="str">
        <f>VLOOKUP(N3272,'Tables to Convert'!$K$3:$L$8,2,FALSE)</f>
        <v>Illinois</v>
      </c>
      <c r="G3272" s="40">
        <f t="shared" si="207"/>
        <v>49</v>
      </c>
      <c r="H3272" s="34">
        <f t="shared" si="208"/>
        <v>8</v>
      </c>
      <c r="I3272" s="12">
        <v>40</v>
      </c>
      <c r="J3272" s="12">
        <v>49</v>
      </c>
      <c r="K3272" s="12">
        <v>40</v>
      </c>
      <c r="L3272" s="12">
        <v>1</v>
      </c>
      <c r="M3272" s="12">
        <v>1</v>
      </c>
      <c r="N3272" s="12">
        <v>33</v>
      </c>
      <c r="O3272" s="12">
        <v>8</v>
      </c>
      <c r="P3272" s="26">
        <v>60000</v>
      </c>
      <c r="Q3272" s="28">
        <v>241230176</v>
      </c>
      <c r="R3272"/>
      <c r="S3272"/>
    </row>
    <row r="3273" spans="1:19">
      <c r="A3273" s="31">
        <f t="shared" si="205"/>
        <v>0</v>
      </c>
      <c r="B3273" s="32" t="str">
        <f>VLOOKUP(K3273,'Tables to Convert'!$B$4:$C$19,2,FALSE)</f>
        <v>Some College</v>
      </c>
      <c r="C3273" s="33">
        <f t="shared" si="206"/>
        <v>24000</v>
      </c>
      <c r="D3273" s="32" t="str">
        <f>VLOOKUP(L3273,'Tables to Convert'!$E$3:$F$7,2,FALSE)</f>
        <v>Black</v>
      </c>
      <c r="E3273" s="32" t="str">
        <f>VLOOKUP(M3273,'Tables to Convert'!$H$3:$I$5,2,FALSE)</f>
        <v>Female</v>
      </c>
      <c r="F3273" s="32" t="str">
        <f>VLOOKUP(N3273,'Tables to Convert'!$K$3:$L$8,2,FALSE)</f>
        <v>Illinois</v>
      </c>
      <c r="G3273" s="40">
        <f t="shared" si="207"/>
        <v>61</v>
      </c>
      <c r="H3273" s="34">
        <f t="shared" si="208"/>
        <v>6</v>
      </c>
      <c r="I3273" s="12">
        <v>0</v>
      </c>
      <c r="J3273" s="12">
        <v>61</v>
      </c>
      <c r="K3273" s="12">
        <v>40</v>
      </c>
      <c r="L3273" s="12">
        <v>2</v>
      </c>
      <c r="M3273" s="12">
        <v>2</v>
      </c>
      <c r="N3273" s="12">
        <v>33</v>
      </c>
      <c r="O3273" s="12">
        <v>6</v>
      </c>
      <c r="P3273" s="26">
        <v>24000</v>
      </c>
      <c r="Q3273" s="28">
        <v>448721532</v>
      </c>
      <c r="R3273"/>
      <c r="S3273"/>
    </row>
    <row r="3274" spans="1:19">
      <c r="A3274" s="31">
        <f t="shared" si="205"/>
        <v>0</v>
      </c>
      <c r="B3274" s="32" t="str">
        <f>VLOOKUP(K3274,'Tables to Convert'!$B$4:$C$19,2,FALSE)</f>
        <v>High School Diploma</v>
      </c>
      <c r="C3274" s="33">
        <f t="shared" si="206"/>
        <v>65000</v>
      </c>
      <c r="D3274" s="32" t="str">
        <f>VLOOKUP(L3274,'Tables to Convert'!$E$3:$F$7,2,FALSE)</f>
        <v>White</v>
      </c>
      <c r="E3274" s="32" t="str">
        <f>VLOOKUP(M3274,'Tables to Convert'!$H$3:$I$5,2,FALSE)</f>
        <v>Male</v>
      </c>
      <c r="F3274" s="32" t="str">
        <f>VLOOKUP(N3274,'Tables to Convert'!$K$3:$L$8,2,FALSE)</f>
        <v>Illinois</v>
      </c>
      <c r="G3274" s="40">
        <f t="shared" si="207"/>
        <v>44</v>
      </c>
      <c r="H3274" s="34">
        <f t="shared" si="208"/>
        <v>8</v>
      </c>
      <c r="I3274" s="12">
        <v>0</v>
      </c>
      <c r="J3274" s="12">
        <v>44</v>
      </c>
      <c r="K3274" s="12">
        <v>39</v>
      </c>
      <c r="L3274" s="12">
        <v>1</v>
      </c>
      <c r="M3274" s="12">
        <v>1</v>
      </c>
      <c r="N3274" s="12">
        <v>33</v>
      </c>
      <c r="O3274" s="12">
        <v>8</v>
      </c>
      <c r="P3274" s="26">
        <v>65000</v>
      </c>
      <c r="Q3274" s="28">
        <v>880051750</v>
      </c>
      <c r="R3274"/>
      <c r="S3274"/>
    </row>
    <row r="3275" spans="1:19">
      <c r="A3275" s="31">
        <f t="shared" si="205"/>
        <v>0</v>
      </c>
      <c r="B3275" s="32" t="str">
        <f>VLOOKUP(K3275,'Tables to Convert'!$B$4:$C$19,2,FALSE)</f>
        <v>Some College</v>
      </c>
      <c r="C3275" s="33">
        <f t="shared" si="206"/>
        <v>700</v>
      </c>
      <c r="D3275" s="32" t="str">
        <f>VLOOKUP(L3275,'Tables to Convert'!$E$3:$F$7,2,FALSE)</f>
        <v>White</v>
      </c>
      <c r="E3275" s="32" t="str">
        <f>VLOOKUP(M3275,'Tables to Convert'!$H$3:$I$5,2,FALSE)</f>
        <v>Male</v>
      </c>
      <c r="F3275" s="32" t="str">
        <f>VLOOKUP(N3275,'Tables to Convert'!$K$3:$L$8,2,FALSE)</f>
        <v>Illinois</v>
      </c>
      <c r="G3275" s="40">
        <f t="shared" si="207"/>
        <v>24</v>
      </c>
      <c r="H3275" s="34">
        <f t="shared" si="208"/>
        <v>6</v>
      </c>
      <c r="I3275" s="12">
        <v>0</v>
      </c>
      <c r="J3275" s="12">
        <v>24</v>
      </c>
      <c r="K3275" s="12">
        <v>40</v>
      </c>
      <c r="L3275" s="12">
        <v>1</v>
      </c>
      <c r="M3275" s="12">
        <v>1</v>
      </c>
      <c r="N3275" s="12">
        <v>33</v>
      </c>
      <c r="O3275" s="12">
        <v>6</v>
      </c>
      <c r="P3275" s="26">
        <v>700</v>
      </c>
      <c r="Q3275" s="28">
        <v>903609211</v>
      </c>
      <c r="R3275"/>
      <c r="S3275"/>
    </row>
    <row r="3276" spans="1:19">
      <c r="A3276" s="31">
        <f t="shared" si="205"/>
        <v>35</v>
      </c>
      <c r="B3276" s="32" t="str">
        <f>VLOOKUP(K3276,'Tables to Convert'!$B$4:$C$19,2,FALSE)</f>
        <v>High School Diploma</v>
      </c>
      <c r="C3276" s="33">
        <f t="shared" si="206"/>
        <v>18000</v>
      </c>
      <c r="D3276" s="32" t="str">
        <f>VLOOKUP(L3276,'Tables to Convert'!$E$3:$F$7,2,FALSE)</f>
        <v>White</v>
      </c>
      <c r="E3276" s="32" t="str">
        <f>VLOOKUP(M3276,'Tables to Convert'!$H$3:$I$5,2,FALSE)</f>
        <v>Female</v>
      </c>
      <c r="F3276" s="32" t="str">
        <f>VLOOKUP(N3276,'Tables to Convert'!$K$3:$L$8,2,FALSE)</f>
        <v>Illinois</v>
      </c>
      <c r="G3276" s="40">
        <f t="shared" si="207"/>
        <v>45</v>
      </c>
      <c r="H3276" s="34">
        <f t="shared" si="208"/>
        <v>8</v>
      </c>
      <c r="I3276" s="12">
        <v>35</v>
      </c>
      <c r="J3276" s="12">
        <v>45</v>
      </c>
      <c r="K3276" s="12">
        <v>39</v>
      </c>
      <c r="L3276" s="12">
        <v>1</v>
      </c>
      <c r="M3276" s="12">
        <v>2</v>
      </c>
      <c r="N3276" s="12">
        <v>33</v>
      </c>
      <c r="O3276" s="12">
        <v>8</v>
      </c>
      <c r="P3276" s="26">
        <v>18000</v>
      </c>
      <c r="Q3276" s="28">
        <v>884482809</v>
      </c>
      <c r="R3276"/>
      <c r="S3276"/>
    </row>
    <row r="3277" spans="1:19">
      <c r="A3277" s="31">
        <f t="shared" si="205"/>
        <v>60</v>
      </c>
      <c r="B3277" s="32" t="str">
        <f>VLOOKUP(K3277,'Tables to Convert'!$B$4:$C$19,2,FALSE)</f>
        <v>Bachelors</v>
      </c>
      <c r="C3277" s="33">
        <f t="shared" si="206"/>
        <v>72000</v>
      </c>
      <c r="D3277" s="32" t="str">
        <f>VLOOKUP(L3277,'Tables to Convert'!$E$3:$F$7,2,FALSE)</f>
        <v>White</v>
      </c>
      <c r="E3277" s="32" t="str">
        <f>VLOOKUP(M3277,'Tables to Convert'!$H$3:$I$5,2,FALSE)</f>
        <v>Male</v>
      </c>
      <c r="F3277" s="32" t="str">
        <f>VLOOKUP(N3277,'Tables to Convert'!$K$3:$L$8,2,FALSE)</f>
        <v>Illinois</v>
      </c>
      <c r="G3277" s="40">
        <f t="shared" si="207"/>
        <v>52</v>
      </c>
      <c r="H3277" s="34">
        <f t="shared" si="208"/>
        <v>5</v>
      </c>
      <c r="I3277" s="12">
        <v>60</v>
      </c>
      <c r="J3277" s="12">
        <v>52</v>
      </c>
      <c r="K3277" s="12">
        <v>44</v>
      </c>
      <c r="L3277" s="12">
        <v>1</v>
      </c>
      <c r="M3277" s="12">
        <v>1</v>
      </c>
      <c r="N3277" s="12">
        <v>33</v>
      </c>
      <c r="O3277" s="12">
        <v>5</v>
      </c>
      <c r="P3277" s="26">
        <v>72000</v>
      </c>
      <c r="Q3277" s="28">
        <v>161001060</v>
      </c>
      <c r="R3277"/>
      <c r="S3277"/>
    </row>
    <row r="3278" spans="1:19">
      <c r="A3278" s="31">
        <f t="shared" si="205"/>
        <v>40</v>
      </c>
      <c r="B3278" s="32" t="str">
        <f>VLOOKUP(K3278,'Tables to Convert'!$B$4:$C$19,2,FALSE)</f>
        <v>Bachelors</v>
      </c>
      <c r="C3278" s="33">
        <f t="shared" si="206"/>
        <v>55000</v>
      </c>
      <c r="D3278" s="32" t="str">
        <f>VLOOKUP(L3278,'Tables to Convert'!$E$3:$F$7,2,FALSE)</f>
        <v>White</v>
      </c>
      <c r="E3278" s="32" t="str">
        <f>VLOOKUP(M3278,'Tables to Convert'!$H$3:$I$5,2,FALSE)</f>
        <v>Female</v>
      </c>
      <c r="F3278" s="32" t="str">
        <f>VLOOKUP(N3278,'Tables to Convert'!$K$3:$L$8,2,FALSE)</f>
        <v>Illinois</v>
      </c>
      <c r="G3278" s="40">
        <f t="shared" si="207"/>
        <v>45</v>
      </c>
      <c r="H3278" s="34">
        <f t="shared" si="208"/>
        <v>5</v>
      </c>
      <c r="I3278" s="12">
        <v>40</v>
      </c>
      <c r="J3278" s="12">
        <v>45</v>
      </c>
      <c r="K3278" s="12">
        <v>44</v>
      </c>
      <c r="L3278" s="12">
        <v>1</v>
      </c>
      <c r="M3278" s="12">
        <v>2</v>
      </c>
      <c r="N3278" s="12">
        <v>33</v>
      </c>
      <c r="O3278" s="12">
        <v>5</v>
      </c>
      <c r="P3278" s="26">
        <v>55000</v>
      </c>
      <c r="Q3278" s="28">
        <v>462136885</v>
      </c>
      <c r="R3278"/>
      <c r="S3278"/>
    </row>
    <row r="3279" spans="1:19">
      <c r="A3279" s="31">
        <f t="shared" si="205"/>
        <v>46</v>
      </c>
      <c r="B3279" s="32" t="str">
        <f>VLOOKUP(K3279,'Tables to Convert'!$B$4:$C$19,2,FALSE)</f>
        <v>High School Diploma</v>
      </c>
      <c r="C3279" s="33">
        <f t="shared" si="206"/>
        <v>35000</v>
      </c>
      <c r="D3279" s="32" t="str">
        <f>VLOOKUP(L3279,'Tables to Convert'!$E$3:$F$7,2,FALSE)</f>
        <v>White</v>
      </c>
      <c r="E3279" s="32" t="str">
        <f>VLOOKUP(M3279,'Tables to Convert'!$H$3:$I$5,2,FALSE)</f>
        <v>Male</v>
      </c>
      <c r="F3279" s="32" t="str">
        <f>VLOOKUP(N3279,'Tables to Convert'!$K$3:$L$8,2,FALSE)</f>
        <v>Illinois</v>
      </c>
      <c r="G3279" s="40">
        <f t="shared" si="207"/>
        <v>44</v>
      </c>
      <c r="H3279" s="34">
        <f t="shared" si="208"/>
        <v>5</v>
      </c>
      <c r="I3279" s="12">
        <v>46</v>
      </c>
      <c r="J3279" s="12">
        <v>44</v>
      </c>
      <c r="K3279" s="12">
        <v>39</v>
      </c>
      <c r="L3279" s="12">
        <v>1</v>
      </c>
      <c r="M3279" s="12">
        <v>1</v>
      </c>
      <c r="N3279" s="12">
        <v>33</v>
      </c>
      <c r="O3279" s="12">
        <v>5</v>
      </c>
      <c r="P3279" s="26">
        <v>35000</v>
      </c>
      <c r="Q3279" s="28">
        <v>123100760</v>
      </c>
      <c r="R3279"/>
      <c r="S3279"/>
    </row>
    <row r="3280" spans="1:19">
      <c r="A3280" s="31">
        <f t="shared" si="205"/>
        <v>40</v>
      </c>
      <c r="B3280" s="32" t="str">
        <f>VLOOKUP(K3280,'Tables to Convert'!$B$4:$C$19,2,FALSE)</f>
        <v>11th Grade</v>
      </c>
      <c r="C3280" s="33">
        <f t="shared" si="206"/>
        <v>7300</v>
      </c>
      <c r="D3280" s="32" t="str">
        <f>VLOOKUP(L3280,'Tables to Convert'!$E$3:$F$7,2,FALSE)</f>
        <v>White</v>
      </c>
      <c r="E3280" s="32" t="str">
        <f>VLOOKUP(M3280,'Tables to Convert'!$H$3:$I$5,2,FALSE)</f>
        <v>Male</v>
      </c>
      <c r="F3280" s="32" t="str">
        <f>VLOOKUP(N3280,'Tables to Convert'!$K$3:$L$8,2,FALSE)</f>
        <v>Illinois</v>
      </c>
      <c r="G3280" s="40">
        <f t="shared" si="207"/>
        <v>19</v>
      </c>
      <c r="H3280" s="34">
        <f t="shared" si="208"/>
        <v>1</v>
      </c>
      <c r="I3280" s="12">
        <v>40</v>
      </c>
      <c r="J3280" s="12">
        <v>19</v>
      </c>
      <c r="K3280" s="12">
        <v>37</v>
      </c>
      <c r="L3280" s="12">
        <v>1</v>
      </c>
      <c r="M3280" s="12">
        <v>1</v>
      </c>
      <c r="N3280" s="12">
        <v>33</v>
      </c>
      <c r="O3280" s="12">
        <v>1</v>
      </c>
      <c r="P3280" s="26">
        <v>7300</v>
      </c>
      <c r="Q3280" s="28">
        <v>133260511</v>
      </c>
      <c r="R3280"/>
      <c r="S3280"/>
    </row>
    <row r="3281" spans="1:19">
      <c r="A3281" s="31">
        <f t="shared" si="205"/>
        <v>40</v>
      </c>
      <c r="B3281" s="32" t="str">
        <f>VLOOKUP(K3281,'Tables to Convert'!$B$4:$C$19,2,FALSE)</f>
        <v>Some College</v>
      </c>
      <c r="C3281" s="33">
        <f t="shared" si="206"/>
        <v>55000</v>
      </c>
      <c r="D3281" s="32" t="str">
        <f>VLOOKUP(L3281,'Tables to Convert'!$E$3:$F$7,2,FALSE)</f>
        <v>White</v>
      </c>
      <c r="E3281" s="32" t="str">
        <f>VLOOKUP(M3281,'Tables to Convert'!$H$3:$I$5,2,FALSE)</f>
        <v>Male</v>
      </c>
      <c r="F3281" s="32" t="str">
        <f>VLOOKUP(N3281,'Tables to Convert'!$K$3:$L$8,2,FALSE)</f>
        <v>Illinois</v>
      </c>
      <c r="G3281" s="40">
        <f t="shared" si="207"/>
        <v>41</v>
      </c>
      <c r="H3281" s="34">
        <f t="shared" si="208"/>
        <v>8</v>
      </c>
      <c r="I3281" s="12">
        <v>40</v>
      </c>
      <c r="J3281" s="12">
        <v>41</v>
      </c>
      <c r="K3281" s="12">
        <v>40</v>
      </c>
      <c r="L3281" s="12">
        <v>1</v>
      </c>
      <c r="M3281" s="12">
        <v>1</v>
      </c>
      <c r="N3281" s="12">
        <v>33</v>
      </c>
      <c r="O3281" s="12">
        <v>8</v>
      </c>
      <c r="P3281" s="26">
        <v>55000</v>
      </c>
      <c r="Q3281" s="28">
        <v>59078338</v>
      </c>
      <c r="R3281"/>
      <c r="S3281"/>
    </row>
    <row r="3282" spans="1:19">
      <c r="A3282" s="31">
        <f t="shared" si="205"/>
        <v>60</v>
      </c>
      <c r="B3282" s="32" t="str">
        <f>VLOOKUP(K3282,'Tables to Convert'!$B$4:$C$19,2,FALSE)</f>
        <v>Some College</v>
      </c>
      <c r="C3282" s="33">
        <f t="shared" si="206"/>
        <v>60000</v>
      </c>
      <c r="D3282" s="32" t="str">
        <f>VLOOKUP(L3282,'Tables to Convert'!$E$3:$F$7,2,FALSE)</f>
        <v>White</v>
      </c>
      <c r="E3282" s="32" t="str">
        <f>VLOOKUP(M3282,'Tables to Convert'!$H$3:$I$5,2,FALSE)</f>
        <v>Male</v>
      </c>
      <c r="F3282" s="32" t="str">
        <f>VLOOKUP(N3282,'Tables to Convert'!$K$3:$L$8,2,FALSE)</f>
        <v>Illinois</v>
      </c>
      <c r="G3282" s="40">
        <f t="shared" si="207"/>
        <v>34</v>
      </c>
      <c r="H3282" s="34">
        <f t="shared" si="208"/>
        <v>6</v>
      </c>
      <c r="I3282" s="12">
        <v>60</v>
      </c>
      <c r="J3282" s="12">
        <v>34</v>
      </c>
      <c r="K3282" s="12">
        <v>40</v>
      </c>
      <c r="L3282" s="12">
        <v>1</v>
      </c>
      <c r="M3282" s="12">
        <v>1</v>
      </c>
      <c r="N3282" s="12">
        <v>33</v>
      </c>
      <c r="O3282" s="12">
        <v>6</v>
      </c>
      <c r="P3282" s="26">
        <v>60000</v>
      </c>
      <c r="Q3282" s="28">
        <v>658376327</v>
      </c>
      <c r="R3282"/>
      <c r="S3282"/>
    </row>
    <row r="3283" spans="1:19">
      <c r="A3283" s="31">
        <f t="shared" si="205"/>
        <v>45</v>
      </c>
      <c r="B3283" s="32" t="str">
        <f>VLOOKUP(K3283,'Tables to Convert'!$B$4:$C$19,2,FALSE)</f>
        <v>Some College</v>
      </c>
      <c r="C3283" s="33">
        <f t="shared" si="206"/>
        <v>57000</v>
      </c>
      <c r="D3283" s="32" t="str">
        <f>VLOOKUP(L3283,'Tables to Convert'!$E$3:$F$7,2,FALSE)</f>
        <v>White</v>
      </c>
      <c r="E3283" s="32" t="str">
        <f>VLOOKUP(M3283,'Tables to Convert'!$H$3:$I$5,2,FALSE)</f>
        <v>Male</v>
      </c>
      <c r="F3283" s="32" t="str">
        <f>VLOOKUP(N3283,'Tables to Convert'!$K$3:$L$8,2,FALSE)</f>
        <v>Illinois</v>
      </c>
      <c r="G3283" s="40">
        <f t="shared" si="207"/>
        <v>31</v>
      </c>
      <c r="H3283" s="34">
        <f t="shared" si="208"/>
        <v>7</v>
      </c>
      <c r="I3283" s="12">
        <v>45</v>
      </c>
      <c r="J3283" s="12">
        <v>31</v>
      </c>
      <c r="K3283" s="12">
        <v>40</v>
      </c>
      <c r="L3283" s="12">
        <v>1</v>
      </c>
      <c r="M3283" s="12">
        <v>1</v>
      </c>
      <c r="N3283" s="12">
        <v>33</v>
      </c>
      <c r="O3283" s="12">
        <v>7</v>
      </c>
      <c r="P3283" s="26">
        <v>57000</v>
      </c>
      <c r="Q3283" s="28">
        <v>589381429</v>
      </c>
      <c r="R3283"/>
      <c r="S3283"/>
    </row>
    <row r="3284" spans="1:19">
      <c r="A3284" s="31">
        <f t="shared" si="205"/>
        <v>40</v>
      </c>
      <c r="B3284" s="32" t="str">
        <f>VLOOKUP(K3284,'Tables to Convert'!$B$4:$C$19,2,FALSE)</f>
        <v>Some College</v>
      </c>
      <c r="C3284" s="33">
        <f t="shared" si="206"/>
        <v>42344</v>
      </c>
      <c r="D3284" s="32" t="str">
        <f>VLOOKUP(L3284,'Tables to Convert'!$E$3:$F$7,2,FALSE)</f>
        <v>White</v>
      </c>
      <c r="E3284" s="32" t="str">
        <f>VLOOKUP(M3284,'Tables to Convert'!$H$3:$I$5,2,FALSE)</f>
        <v>Female</v>
      </c>
      <c r="F3284" s="32" t="str">
        <f>VLOOKUP(N3284,'Tables to Convert'!$K$3:$L$8,2,FALSE)</f>
        <v>Illinois</v>
      </c>
      <c r="G3284" s="40">
        <f t="shared" si="207"/>
        <v>35</v>
      </c>
      <c r="H3284" s="34">
        <f t="shared" si="208"/>
        <v>5</v>
      </c>
      <c r="I3284" s="12">
        <v>40</v>
      </c>
      <c r="J3284" s="12">
        <v>35</v>
      </c>
      <c r="K3284" s="12">
        <v>43</v>
      </c>
      <c r="L3284" s="12">
        <v>1</v>
      </c>
      <c r="M3284" s="12">
        <v>2</v>
      </c>
      <c r="N3284" s="12">
        <v>33</v>
      </c>
      <c r="O3284" s="12">
        <v>5</v>
      </c>
      <c r="P3284" s="26">
        <v>42344</v>
      </c>
      <c r="Q3284" s="28">
        <v>635608184</v>
      </c>
      <c r="R3284"/>
      <c r="S3284"/>
    </row>
    <row r="3285" spans="1:19">
      <c r="A3285" s="31">
        <f t="shared" si="205"/>
        <v>40</v>
      </c>
      <c r="B3285" s="32" t="str">
        <f>VLOOKUP(K3285,'Tables to Convert'!$B$4:$C$19,2,FALSE)</f>
        <v>8th Grade or Less</v>
      </c>
      <c r="C3285" s="33">
        <f t="shared" si="206"/>
        <v>17000</v>
      </c>
      <c r="D3285" s="32" t="str">
        <f>VLOOKUP(L3285,'Tables to Convert'!$E$3:$F$7,2,FALSE)</f>
        <v>White</v>
      </c>
      <c r="E3285" s="32" t="str">
        <f>VLOOKUP(M3285,'Tables to Convert'!$H$3:$I$5,2,FALSE)</f>
        <v>Male</v>
      </c>
      <c r="F3285" s="32" t="str">
        <f>VLOOKUP(N3285,'Tables to Convert'!$K$3:$L$8,2,FALSE)</f>
        <v>Illinois</v>
      </c>
      <c r="G3285" s="40">
        <f t="shared" si="207"/>
        <v>29</v>
      </c>
      <c r="H3285" s="34">
        <f t="shared" si="208"/>
        <v>8</v>
      </c>
      <c r="I3285" s="12">
        <v>40</v>
      </c>
      <c r="J3285" s="12">
        <v>29</v>
      </c>
      <c r="K3285" s="12">
        <v>33</v>
      </c>
      <c r="L3285" s="12">
        <v>1</v>
      </c>
      <c r="M3285" s="12">
        <v>1</v>
      </c>
      <c r="N3285" s="12">
        <v>33</v>
      </c>
      <c r="O3285" s="12">
        <v>8</v>
      </c>
      <c r="P3285" s="26">
        <v>17000</v>
      </c>
      <c r="Q3285" s="28">
        <v>640111253</v>
      </c>
      <c r="R3285"/>
      <c r="S3285"/>
    </row>
    <row r="3286" spans="1:19">
      <c r="A3286" s="31">
        <f t="shared" si="205"/>
        <v>60</v>
      </c>
      <c r="B3286" s="32" t="str">
        <f>VLOOKUP(K3286,'Tables to Convert'!$B$4:$C$19,2,FALSE)</f>
        <v>Some College</v>
      </c>
      <c r="C3286" s="33">
        <f t="shared" si="206"/>
        <v>37000</v>
      </c>
      <c r="D3286" s="32" t="str">
        <f>VLOOKUP(L3286,'Tables to Convert'!$E$3:$F$7,2,FALSE)</f>
        <v>White</v>
      </c>
      <c r="E3286" s="32" t="str">
        <f>VLOOKUP(M3286,'Tables to Convert'!$H$3:$I$5,2,FALSE)</f>
        <v>Male</v>
      </c>
      <c r="F3286" s="32" t="str">
        <f>VLOOKUP(N3286,'Tables to Convert'!$K$3:$L$8,2,FALSE)</f>
        <v>Illinois</v>
      </c>
      <c r="G3286" s="40">
        <f t="shared" si="207"/>
        <v>30</v>
      </c>
      <c r="H3286" s="34">
        <f t="shared" si="208"/>
        <v>7</v>
      </c>
      <c r="I3286" s="12">
        <v>60</v>
      </c>
      <c r="J3286" s="12">
        <v>30</v>
      </c>
      <c r="K3286" s="12">
        <v>40</v>
      </c>
      <c r="L3286" s="12">
        <v>1</v>
      </c>
      <c r="M3286" s="12">
        <v>1</v>
      </c>
      <c r="N3286" s="12">
        <v>33</v>
      </c>
      <c r="O3286" s="12">
        <v>7</v>
      </c>
      <c r="P3286" s="26">
        <v>37000</v>
      </c>
      <c r="Q3286" s="28">
        <v>171930066</v>
      </c>
      <c r="R3286"/>
      <c r="S3286"/>
    </row>
    <row r="3287" spans="1:19">
      <c r="A3287" s="31">
        <f t="shared" si="205"/>
        <v>37</v>
      </c>
      <c r="B3287" s="32" t="str">
        <f>VLOOKUP(K3287,'Tables to Convert'!$B$4:$C$19,2,FALSE)</f>
        <v>Bachelors</v>
      </c>
      <c r="C3287" s="33">
        <f t="shared" si="206"/>
        <v>37000</v>
      </c>
      <c r="D3287" s="32" t="str">
        <f>VLOOKUP(L3287,'Tables to Convert'!$E$3:$F$7,2,FALSE)</f>
        <v>White</v>
      </c>
      <c r="E3287" s="32" t="str">
        <f>VLOOKUP(M3287,'Tables to Convert'!$H$3:$I$5,2,FALSE)</f>
        <v>Female</v>
      </c>
      <c r="F3287" s="32" t="str">
        <f>VLOOKUP(N3287,'Tables to Convert'!$K$3:$L$8,2,FALSE)</f>
        <v>Illinois</v>
      </c>
      <c r="G3287" s="40">
        <f t="shared" si="207"/>
        <v>51</v>
      </c>
      <c r="H3287" s="34">
        <f t="shared" si="208"/>
        <v>3</v>
      </c>
      <c r="I3287" s="12">
        <v>37</v>
      </c>
      <c r="J3287" s="12">
        <v>51</v>
      </c>
      <c r="K3287" s="12">
        <v>44</v>
      </c>
      <c r="L3287" s="12">
        <v>1</v>
      </c>
      <c r="M3287" s="12">
        <v>2</v>
      </c>
      <c r="N3287" s="12">
        <v>33</v>
      </c>
      <c r="O3287" s="12">
        <v>3</v>
      </c>
      <c r="P3287" s="26">
        <v>37000</v>
      </c>
      <c r="Q3287" s="28">
        <v>340105806</v>
      </c>
      <c r="R3287"/>
      <c r="S3287"/>
    </row>
    <row r="3288" spans="1:19">
      <c r="A3288" s="31">
        <f t="shared" si="205"/>
        <v>55</v>
      </c>
      <c r="B3288" s="32" t="str">
        <f>VLOOKUP(K3288,'Tables to Convert'!$B$4:$C$19,2,FALSE)</f>
        <v>High School Diploma</v>
      </c>
      <c r="C3288" s="33">
        <f t="shared" si="206"/>
        <v>42099</v>
      </c>
      <c r="D3288" s="32" t="str">
        <f>VLOOKUP(L3288,'Tables to Convert'!$E$3:$F$7,2,FALSE)</f>
        <v>White</v>
      </c>
      <c r="E3288" s="32" t="str">
        <f>VLOOKUP(M3288,'Tables to Convert'!$H$3:$I$5,2,FALSE)</f>
        <v>Male</v>
      </c>
      <c r="F3288" s="32" t="str">
        <f>VLOOKUP(N3288,'Tables to Convert'!$K$3:$L$8,2,FALSE)</f>
        <v>Illinois</v>
      </c>
      <c r="G3288" s="40">
        <f t="shared" si="207"/>
        <v>33</v>
      </c>
      <c r="H3288" s="34">
        <f t="shared" si="208"/>
        <v>7</v>
      </c>
      <c r="I3288" s="12">
        <v>55</v>
      </c>
      <c r="J3288" s="12">
        <v>33</v>
      </c>
      <c r="K3288" s="12">
        <v>39</v>
      </c>
      <c r="L3288" s="12">
        <v>1</v>
      </c>
      <c r="M3288" s="12">
        <v>1</v>
      </c>
      <c r="N3288" s="12">
        <v>33</v>
      </c>
      <c r="O3288" s="12">
        <v>7</v>
      </c>
      <c r="P3288" s="26">
        <v>42099</v>
      </c>
      <c r="Q3288" s="28">
        <v>445167038</v>
      </c>
      <c r="R3288"/>
      <c r="S3288"/>
    </row>
    <row r="3289" spans="1:19">
      <c r="A3289" s="31">
        <f t="shared" si="205"/>
        <v>35</v>
      </c>
      <c r="B3289" s="32" t="str">
        <f>VLOOKUP(K3289,'Tables to Convert'!$B$4:$C$19,2,FALSE)</f>
        <v>High School Diploma</v>
      </c>
      <c r="C3289" s="33">
        <f t="shared" si="206"/>
        <v>7000</v>
      </c>
      <c r="D3289" s="32" t="str">
        <f>VLOOKUP(L3289,'Tables to Convert'!$E$3:$F$7,2,FALSE)</f>
        <v>Black</v>
      </c>
      <c r="E3289" s="32" t="str">
        <f>VLOOKUP(M3289,'Tables to Convert'!$H$3:$I$5,2,FALSE)</f>
        <v>Female</v>
      </c>
      <c r="F3289" s="32" t="str">
        <f>VLOOKUP(N3289,'Tables to Convert'!$K$3:$L$8,2,FALSE)</f>
        <v>Illinois</v>
      </c>
      <c r="G3289" s="40">
        <f t="shared" si="207"/>
        <v>44</v>
      </c>
      <c r="H3289" s="34">
        <f t="shared" si="208"/>
        <v>6</v>
      </c>
      <c r="I3289" s="12">
        <v>35</v>
      </c>
      <c r="J3289" s="12">
        <v>44</v>
      </c>
      <c r="K3289" s="12">
        <v>39</v>
      </c>
      <c r="L3289" s="12">
        <v>2</v>
      </c>
      <c r="M3289" s="12">
        <v>2</v>
      </c>
      <c r="N3289" s="12">
        <v>33</v>
      </c>
      <c r="O3289" s="12">
        <v>6</v>
      </c>
      <c r="P3289" s="26">
        <v>7000</v>
      </c>
      <c r="Q3289" s="28">
        <v>175076062</v>
      </c>
      <c r="R3289"/>
      <c r="S3289"/>
    </row>
    <row r="3290" spans="1:19">
      <c r="A3290" s="31">
        <f t="shared" si="205"/>
        <v>50</v>
      </c>
      <c r="B3290" s="32" t="str">
        <f>VLOOKUP(K3290,'Tables to Convert'!$B$4:$C$19,2,FALSE)</f>
        <v>High School Diploma</v>
      </c>
      <c r="C3290" s="33">
        <f t="shared" si="206"/>
        <v>55000</v>
      </c>
      <c r="D3290" s="32" t="str">
        <f>VLOOKUP(L3290,'Tables to Convert'!$E$3:$F$7,2,FALSE)</f>
        <v>White</v>
      </c>
      <c r="E3290" s="32" t="str">
        <f>VLOOKUP(M3290,'Tables to Convert'!$H$3:$I$5,2,FALSE)</f>
        <v>Male</v>
      </c>
      <c r="F3290" s="32" t="str">
        <f>VLOOKUP(N3290,'Tables to Convert'!$K$3:$L$8,2,FALSE)</f>
        <v>Illinois</v>
      </c>
      <c r="G3290" s="40">
        <f t="shared" si="207"/>
        <v>39</v>
      </c>
      <c r="H3290" s="34">
        <f t="shared" si="208"/>
        <v>6</v>
      </c>
      <c r="I3290" s="12">
        <v>50</v>
      </c>
      <c r="J3290" s="12">
        <v>39</v>
      </c>
      <c r="K3290" s="12">
        <v>39</v>
      </c>
      <c r="L3290" s="12">
        <v>1</v>
      </c>
      <c r="M3290" s="12">
        <v>1</v>
      </c>
      <c r="N3290" s="12">
        <v>33</v>
      </c>
      <c r="O3290" s="12">
        <v>6</v>
      </c>
      <c r="P3290" s="26">
        <v>55000</v>
      </c>
      <c r="Q3290" s="28">
        <v>59194872</v>
      </c>
      <c r="R3290"/>
      <c r="S3290"/>
    </row>
    <row r="3291" spans="1:19">
      <c r="A3291" s="31">
        <f t="shared" si="205"/>
        <v>50</v>
      </c>
      <c r="B3291" s="32" t="str">
        <f>VLOOKUP(K3291,'Tables to Convert'!$B$4:$C$19,2,FALSE)</f>
        <v>Bachelors</v>
      </c>
      <c r="C3291" s="33">
        <f t="shared" si="206"/>
        <v>15500</v>
      </c>
      <c r="D3291" s="32" t="str">
        <f>VLOOKUP(L3291,'Tables to Convert'!$E$3:$F$7,2,FALSE)</f>
        <v>White</v>
      </c>
      <c r="E3291" s="32" t="str">
        <f>VLOOKUP(M3291,'Tables to Convert'!$H$3:$I$5,2,FALSE)</f>
        <v>Male</v>
      </c>
      <c r="F3291" s="32" t="str">
        <f>VLOOKUP(N3291,'Tables to Convert'!$K$3:$L$8,2,FALSE)</f>
        <v>Illinois</v>
      </c>
      <c r="G3291" s="40">
        <f t="shared" si="207"/>
        <v>46</v>
      </c>
      <c r="H3291" s="34">
        <f t="shared" si="208"/>
        <v>8</v>
      </c>
      <c r="I3291" s="12">
        <v>50</v>
      </c>
      <c r="J3291" s="12">
        <v>46</v>
      </c>
      <c r="K3291" s="12">
        <v>44</v>
      </c>
      <c r="L3291" s="12">
        <v>1</v>
      </c>
      <c r="M3291" s="12">
        <v>1</v>
      </c>
      <c r="N3291" s="12">
        <v>33</v>
      </c>
      <c r="O3291" s="12">
        <v>8</v>
      </c>
      <c r="P3291" s="26">
        <v>15500</v>
      </c>
      <c r="Q3291" s="28">
        <v>834843954</v>
      </c>
      <c r="R3291"/>
      <c r="S3291"/>
    </row>
    <row r="3292" spans="1:19">
      <c r="A3292" s="31">
        <f t="shared" si="205"/>
        <v>38</v>
      </c>
      <c r="B3292" s="32" t="str">
        <f>VLOOKUP(K3292,'Tables to Convert'!$B$4:$C$19,2,FALSE)</f>
        <v>Bachelors</v>
      </c>
      <c r="C3292" s="33">
        <f t="shared" si="206"/>
        <v>38000</v>
      </c>
      <c r="D3292" s="32" t="str">
        <f>VLOOKUP(L3292,'Tables to Convert'!$E$3:$F$7,2,FALSE)</f>
        <v>White</v>
      </c>
      <c r="E3292" s="32" t="str">
        <f>VLOOKUP(M3292,'Tables to Convert'!$H$3:$I$5,2,FALSE)</f>
        <v>Female</v>
      </c>
      <c r="F3292" s="32" t="str">
        <f>VLOOKUP(N3292,'Tables to Convert'!$K$3:$L$8,2,FALSE)</f>
        <v>Illinois</v>
      </c>
      <c r="G3292" s="40">
        <f t="shared" si="207"/>
        <v>56</v>
      </c>
      <c r="H3292" s="34">
        <f t="shared" si="208"/>
        <v>3</v>
      </c>
      <c r="I3292" s="12">
        <v>38</v>
      </c>
      <c r="J3292" s="12">
        <v>56</v>
      </c>
      <c r="K3292" s="12">
        <v>44</v>
      </c>
      <c r="L3292" s="12">
        <v>1</v>
      </c>
      <c r="M3292" s="12">
        <v>2</v>
      </c>
      <c r="N3292" s="12">
        <v>33</v>
      </c>
      <c r="O3292" s="12">
        <v>3</v>
      </c>
      <c r="P3292" s="26">
        <v>38000</v>
      </c>
      <c r="Q3292" s="28">
        <v>931690942</v>
      </c>
      <c r="R3292"/>
      <c r="S3292"/>
    </row>
    <row r="3293" spans="1:19">
      <c r="A3293" s="31">
        <f t="shared" si="205"/>
        <v>45</v>
      </c>
      <c r="B3293" s="32" t="str">
        <f>VLOOKUP(K3293,'Tables to Convert'!$B$4:$C$19,2,FALSE)</f>
        <v>Graduate School</v>
      </c>
      <c r="C3293" s="33">
        <f t="shared" si="206"/>
        <v>65583</v>
      </c>
      <c r="D3293" s="32" t="str">
        <f>VLOOKUP(L3293,'Tables to Convert'!$E$3:$F$7,2,FALSE)</f>
        <v>White</v>
      </c>
      <c r="E3293" s="32" t="str">
        <f>VLOOKUP(M3293,'Tables to Convert'!$H$3:$I$5,2,FALSE)</f>
        <v>Female</v>
      </c>
      <c r="F3293" s="32" t="str">
        <f>VLOOKUP(N3293,'Tables to Convert'!$K$3:$L$8,2,FALSE)</f>
        <v>Illinois</v>
      </c>
      <c r="G3293" s="40">
        <f t="shared" si="207"/>
        <v>30</v>
      </c>
      <c r="H3293" s="34">
        <f t="shared" si="208"/>
        <v>3</v>
      </c>
      <c r="I3293" s="12">
        <v>45</v>
      </c>
      <c r="J3293" s="12">
        <v>30</v>
      </c>
      <c r="K3293" s="12">
        <v>45</v>
      </c>
      <c r="L3293" s="12">
        <v>1</v>
      </c>
      <c r="M3293" s="12">
        <v>2</v>
      </c>
      <c r="N3293" s="12">
        <v>33</v>
      </c>
      <c r="O3293" s="12">
        <v>3</v>
      </c>
      <c r="P3293" s="26">
        <v>65583</v>
      </c>
      <c r="Q3293" s="28">
        <v>940701365</v>
      </c>
      <c r="R3293"/>
      <c r="S3293"/>
    </row>
    <row r="3294" spans="1:19">
      <c r="A3294" s="31">
        <f t="shared" si="205"/>
        <v>50</v>
      </c>
      <c r="B3294" s="32" t="str">
        <f>VLOOKUP(K3294,'Tables to Convert'!$B$4:$C$19,2,FALSE)</f>
        <v>Graduate School</v>
      </c>
      <c r="C3294" s="33">
        <f t="shared" si="206"/>
        <v>77925</v>
      </c>
      <c r="D3294" s="32" t="str">
        <f>VLOOKUP(L3294,'Tables to Convert'!$E$3:$F$7,2,FALSE)</f>
        <v>White</v>
      </c>
      <c r="E3294" s="32" t="str">
        <f>VLOOKUP(M3294,'Tables to Convert'!$H$3:$I$5,2,FALSE)</f>
        <v>Male</v>
      </c>
      <c r="F3294" s="32" t="str">
        <f>VLOOKUP(N3294,'Tables to Convert'!$K$3:$L$8,2,FALSE)</f>
        <v>Illinois</v>
      </c>
      <c r="G3294" s="40">
        <f t="shared" si="207"/>
        <v>29</v>
      </c>
      <c r="H3294" s="34">
        <f t="shared" si="208"/>
        <v>3</v>
      </c>
      <c r="I3294" s="12">
        <v>50</v>
      </c>
      <c r="J3294" s="12">
        <v>29</v>
      </c>
      <c r="K3294" s="12">
        <v>45</v>
      </c>
      <c r="L3294" s="12">
        <v>1</v>
      </c>
      <c r="M3294" s="12">
        <v>1</v>
      </c>
      <c r="N3294" s="12">
        <v>33</v>
      </c>
      <c r="O3294" s="12">
        <v>3</v>
      </c>
      <c r="P3294" s="26">
        <v>77925</v>
      </c>
      <c r="Q3294" s="28">
        <v>396790876</v>
      </c>
      <c r="R3294"/>
      <c r="S3294"/>
    </row>
    <row r="3295" spans="1:19">
      <c r="A3295" s="31">
        <f t="shared" si="205"/>
        <v>38</v>
      </c>
      <c r="B3295" s="32" t="str">
        <f>VLOOKUP(K3295,'Tables to Convert'!$B$4:$C$19,2,FALSE)</f>
        <v>High School Diploma</v>
      </c>
      <c r="C3295" s="33">
        <f t="shared" si="206"/>
        <v>25000</v>
      </c>
      <c r="D3295" s="32" t="str">
        <f>VLOOKUP(L3295,'Tables to Convert'!$E$3:$F$7,2,FALSE)</f>
        <v>White</v>
      </c>
      <c r="E3295" s="32" t="str">
        <f>VLOOKUP(M3295,'Tables to Convert'!$H$3:$I$5,2,FALSE)</f>
        <v>Female</v>
      </c>
      <c r="F3295" s="32" t="str">
        <f>VLOOKUP(N3295,'Tables to Convert'!$K$3:$L$8,2,FALSE)</f>
        <v>Illinois</v>
      </c>
      <c r="G3295" s="40">
        <f t="shared" si="207"/>
        <v>62</v>
      </c>
      <c r="H3295" s="34">
        <f t="shared" si="208"/>
        <v>3</v>
      </c>
      <c r="I3295" s="12">
        <v>38</v>
      </c>
      <c r="J3295" s="12">
        <v>62</v>
      </c>
      <c r="K3295" s="12">
        <v>39</v>
      </c>
      <c r="L3295" s="12">
        <v>1</v>
      </c>
      <c r="M3295" s="12">
        <v>2</v>
      </c>
      <c r="N3295" s="12">
        <v>33</v>
      </c>
      <c r="O3295" s="12">
        <v>3</v>
      </c>
      <c r="P3295" s="26">
        <v>25000</v>
      </c>
      <c r="Q3295" s="28">
        <v>239897003</v>
      </c>
      <c r="R3295"/>
      <c r="S3295"/>
    </row>
    <row r="3296" spans="1:19">
      <c r="A3296" s="31">
        <f t="shared" si="205"/>
        <v>40</v>
      </c>
      <c r="B3296" s="32" t="str">
        <f>VLOOKUP(K3296,'Tables to Convert'!$B$4:$C$19,2,FALSE)</f>
        <v>Some College</v>
      </c>
      <c r="C3296" s="33">
        <f t="shared" si="206"/>
        <v>40000</v>
      </c>
      <c r="D3296" s="32" t="str">
        <f>VLOOKUP(L3296,'Tables to Convert'!$E$3:$F$7,2,FALSE)</f>
        <v>White</v>
      </c>
      <c r="E3296" s="32" t="str">
        <f>VLOOKUP(M3296,'Tables to Convert'!$H$3:$I$5,2,FALSE)</f>
        <v>Male</v>
      </c>
      <c r="F3296" s="32" t="str">
        <f>VLOOKUP(N3296,'Tables to Convert'!$K$3:$L$8,2,FALSE)</f>
        <v>Illinois</v>
      </c>
      <c r="G3296" s="40">
        <f t="shared" si="207"/>
        <v>62</v>
      </c>
      <c r="H3296" s="34">
        <f t="shared" si="208"/>
        <v>3</v>
      </c>
      <c r="I3296" s="12">
        <v>40</v>
      </c>
      <c r="J3296" s="12">
        <v>62</v>
      </c>
      <c r="K3296" s="12">
        <v>40</v>
      </c>
      <c r="L3296" s="12">
        <v>1</v>
      </c>
      <c r="M3296" s="12">
        <v>1</v>
      </c>
      <c r="N3296" s="12">
        <v>33</v>
      </c>
      <c r="O3296" s="12">
        <v>3</v>
      </c>
      <c r="P3296" s="26">
        <v>40000</v>
      </c>
      <c r="Q3296" s="28">
        <v>299884213</v>
      </c>
      <c r="R3296"/>
      <c r="S3296"/>
    </row>
    <row r="3297" spans="1:19">
      <c r="A3297" s="31">
        <f t="shared" si="205"/>
        <v>47</v>
      </c>
      <c r="B3297" s="32" t="str">
        <f>VLOOKUP(K3297,'Tables to Convert'!$B$4:$C$19,2,FALSE)</f>
        <v>Bachelors</v>
      </c>
      <c r="C3297" s="33">
        <f t="shared" si="206"/>
        <v>65500</v>
      </c>
      <c r="D3297" s="32" t="str">
        <f>VLOOKUP(L3297,'Tables to Convert'!$E$3:$F$7,2,FALSE)</f>
        <v>White</v>
      </c>
      <c r="E3297" s="32" t="str">
        <f>VLOOKUP(M3297,'Tables to Convert'!$H$3:$I$5,2,FALSE)</f>
        <v>Male</v>
      </c>
      <c r="F3297" s="32" t="str">
        <f>VLOOKUP(N3297,'Tables to Convert'!$K$3:$L$8,2,FALSE)</f>
        <v>Illinois</v>
      </c>
      <c r="G3297" s="40">
        <f t="shared" si="207"/>
        <v>31</v>
      </c>
      <c r="H3297" s="34">
        <f t="shared" si="208"/>
        <v>4</v>
      </c>
      <c r="I3297" s="12">
        <v>47</v>
      </c>
      <c r="J3297" s="12">
        <v>31</v>
      </c>
      <c r="K3297" s="12">
        <v>44</v>
      </c>
      <c r="L3297" s="12">
        <v>1</v>
      </c>
      <c r="M3297" s="12">
        <v>1</v>
      </c>
      <c r="N3297" s="12">
        <v>33</v>
      </c>
      <c r="O3297" s="12">
        <v>4</v>
      </c>
      <c r="P3297" s="26">
        <v>65500</v>
      </c>
      <c r="Q3297" s="28">
        <v>701902802</v>
      </c>
      <c r="R3297"/>
      <c r="S3297"/>
    </row>
    <row r="3298" spans="1:19">
      <c r="A3298" s="31">
        <f t="shared" si="205"/>
        <v>40</v>
      </c>
      <c r="B3298" s="32" t="str">
        <f>VLOOKUP(K3298,'Tables to Convert'!$B$4:$C$19,2,FALSE)</f>
        <v>Some College</v>
      </c>
      <c r="C3298" s="33">
        <f t="shared" si="206"/>
        <v>40000</v>
      </c>
      <c r="D3298" s="32" t="str">
        <f>VLOOKUP(L3298,'Tables to Convert'!$E$3:$F$7,2,FALSE)</f>
        <v>White</v>
      </c>
      <c r="E3298" s="32" t="str">
        <f>VLOOKUP(M3298,'Tables to Convert'!$H$3:$I$5,2,FALSE)</f>
        <v>Female</v>
      </c>
      <c r="F3298" s="32" t="str">
        <f>VLOOKUP(N3298,'Tables to Convert'!$K$3:$L$8,2,FALSE)</f>
        <v>Illinois</v>
      </c>
      <c r="G3298" s="40">
        <f t="shared" si="207"/>
        <v>29</v>
      </c>
      <c r="H3298" s="34">
        <f t="shared" si="208"/>
        <v>4</v>
      </c>
      <c r="I3298" s="12">
        <v>40</v>
      </c>
      <c r="J3298" s="12">
        <v>29</v>
      </c>
      <c r="K3298" s="12">
        <v>42</v>
      </c>
      <c r="L3298" s="12">
        <v>1</v>
      </c>
      <c r="M3298" s="12">
        <v>2</v>
      </c>
      <c r="N3298" s="12">
        <v>33</v>
      </c>
      <c r="O3298" s="12">
        <v>4</v>
      </c>
      <c r="P3298" s="26">
        <v>40000</v>
      </c>
      <c r="Q3298" s="28">
        <v>86055107</v>
      </c>
      <c r="R3298"/>
      <c r="S3298"/>
    </row>
    <row r="3299" spans="1:19">
      <c r="A3299" s="31">
        <f t="shared" si="205"/>
        <v>40</v>
      </c>
      <c r="B3299" s="32" t="str">
        <f>VLOOKUP(K3299,'Tables to Convert'!$B$4:$C$19,2,FALSE)</f>
        <v>High School Diploma</v>
      </c>
      <c r="C3299" s="33">
        <f t="shared" si="206"/>
        <v>49000</v>
      </c>
      <c r="D3299" s="32" t="str">
        <f>VLOOKUP(L3299,'Tables to Convert'!$E$3:$F$7,2,FALSE)</f>
        <v>White</v>
      </c>
      <c r="E3299" s="32" t="str">
        <f>VLOOKUP(M3299,'Tables to Convert'!$H$3:$I$5,2,FALSE)</f>
        <v>Male</v>
      </c>
      <c r="F3299" s="32" t="str">
        <f>VLOOKUP(N3299,'Tables to Convert'!$K$3:$L$8,2,FALSE)</f>
        <v>Illinois</v>
      </c>
      <c r="G3299" s="40">
        <f t="shared" si="207"/>
        <v>42</v>
      </c>
      <c r="H3299" s="34">
        <f t="shared" si="208"/>
        <v>8</v>
      </c>
      <c r="I3299" s="12">
        <v>40</v>
      </c>
      <c r="J3299" s="12">
        <v>42</v>
      </c>
      <c r="K3299" s="12">
        <v>39</v>
      </c>
      <c r="L3299" s="12">
        <v>1</v>
      </c>
      <c r="M3299" s="12">
        <v>1</v>
      </c>
      <c r="N3299" s="12">
        <v>33</v>
      </c>
      <c r="O3299" s="12">
        <v>8</v>
      </c>
      <c r="P3299" s="26">
        <v>49000</v>
      </c>
      <c r="Q3299" s="28">
        <v>942001829</v>
      </c>
      <c r="R3299"/>
      <c r="S3299"/>
    </row>
    <row r="3300" spans="1:19">
      <c r="A3300" s="31">
        <f t="shared" si="205"/>
        <v>40</v>
      </c>
      <c r="B3300" s="32" t="str">
        <f>VLOOKUP(K3300,'Tables to Convert'!$B$4:$C$19,2,FALSE)</f>
        <v>Some College</v>
      </c>
      <c r="C3300" s="33">
        <f t="shared" si="206"/>
        <v>23000</v>
      </c>
      <c r="D3300" s="32" t="str">
        <f>VLOOKUP(L3300,'Tables to Convert'!$E$3:$F$7,2,FALSE)</f>
        <v>White</v>
      </c>
      <c r="E3300" s="32" t="str">
        <f>VLOOKUP(M3300,'Tables to Convert'!$H$3:$I$5,2,FALSE)</f>
        <v>Female</v>
      </c>
      <c r="F3300" s="32" t="str">
        <f>VLOOKUP(N3300,'Tables to Convert'!$K$3:$L$8,2,FALSE)</f>
        <v>Illinois</v>
      </c>
      <c r="G3300" s="40">
        <f t="shared" si="207"/>
        <v>29</v>
      </c>
      <c r="H3300" s="34">
        <f t="shared" si="208"/>
        <v>6</v>
      </c>
      <c r="I3300" s="12">
        <v>40</v>
      </c>
      <c r="J3300" s="12">
        <v>29</v>
      </c>
      <c r="K3300" s="12">
        <v>40</v>
      </c>
      <c r="L3300" s="12">
        <v>1</v>
      </c>
      <c r="M3300" s="12">
        <v>2</v>
      </c>
      <c r="N3300" s="12">
        <v>33</v>
      </c>
      <c r="O3300" s="12">
        <v>6</v>
      </c>
      <c r="P3300" s="26">
        <v>23000</v>
      </c>
      <c r="Q3300" s="28">
        <v>771680328</v>
      </c>
      <c r="R3300"/>
      <c r="S3300"/>
    </row>
    <row r="3301" spans="1:19">
      <c r="A3301" s="31">
        <f t="shared" si="205"/>
        <v>40</v>
      </c>
      <c r="B3301" s="32" t="str">
        <f>VLOOKUP(K3301,'Tables to Convert'!$B$4:$C$19,2,FALSE)</f>
        <v>Some College</v>
      </c>
      <c r="C3301" s="33">
        <f t="shared" si="206"/>
        <v>23000</v>
      </c>
      <c r="D3301" s="32" t="str">
        <f>VLOOKUP(L3301,'Tables to Convert'!$E$3:$F$7,2,FALSE)</f>
        <v>White</v>
      </c>
      <c r="E3301" s="32" t="str">
        <f>VLOOKUP(M3301,'Tables to Convert'!$H$3:$I$5,2,FALSE)</f>
        <v>Male</v>
      </c>
      <c r="F3301" s="32" t="str">
        <f>VLOOKUP(N3301,'Tables to Convert'!$K$3:$L$8,2,FALSE)</f>
        <v>Illinois</v>
      </c>
      <c r="G3301" s="40">
        <f t="shared" si="207"/>
        <v>36</v>
      </c>
      <c r="H3301" s="34">
        <f t="shared" si="208"/>
        <v>6</v>
      </c>
      <c r="I3301" s="12">
        <v>40</v>
      </c>
      <c r="J3301" s="12">
        <v>36</v>
      </c>
      <c r="K3301" s="12">
        <v>40</v>
      </c>
      <c r="L3301" s="12">
        <v>1</v>
      </c>
      <c r="M3301" s="12">
        <v>1</v>
      </c>
      <c r="N3301" s="12">
        <v>33</v>
      </c>
      <c r="O3301" s="12">
        <v>6</v>
      </c>
      <c r="P3301" s="26">
        <v>23000</v>
      </c>
      <c r="Q3301" s="28">
        <v>187181487</v>
      </c>
      <c r="R3301"/>
      <c r="S3301"/>
    </row>
    <row r="3302" spans="1:19">
      <c r="A3302" s="31">
        <f t="shared" si="205"/>
        <v>40</v>
      </c>
      <c r="B3302" s="32" t="str">
        <f>VLOOKUP(K3302,'Tables to Convert'!$B$4:$C$19,2,FALSE)</f>
        <v>High School Diploma</v>
      </c>
      <c r="C3302" s="33">
        <f t="shared" si="206"/>
        <v>23000</v>
      </c>
      <c r="D3302" s="32" t="str">
        <f>VLOOKUP(L3302,'Tables to Convert'!$E$3:$F$7,2,FALSE)</f>
        <v>White</v>
      </c>
      <c r="E3302" s="32" t="str">
        <f>VLOOKUP(M3302,'Tables to Convert'!$H$3:$I$5,2,FALSE)</f>
        <v>Male</v>
      </c>
      <c r="F3302" s="32" t="str">
        <f>VLOOKUP(N3302,'Tables to Convert'!$K$3:$L$8,2,FALSE)</f>
        <v>Illinois</v>
      </c>
      <c r="G3302" s="40">
        <f t="shared" si="207"/>
        <v>27</v>
      </c>
      <c r="H3302" s="34">
        <f t="shared" si="208"/>
        <v>6</v>
      </c>
      <c r="I3302" s="12">
        <v>40</v>
      </c>
      <c r="J3302" s="12">
        <v>27</v>
      </c>
      <c r="K3302" s="12">
        <v>39</v>
      </c>
      <c r="L3302" s="12">
        <v>1</v>
      </c>
      <c r="M3302" s="12">
        <v>1</v>
      </c>
      <c r="N3302" s="12">
        <v>33</v>
      </c>
      <c r="O3302" s="12">
        <v>6</v>
      </c>
      <c r="P3302" s="26">
        <v>23000</v>
      </c>
      <c r="Q3302" s="28">
        <v>654614771</v>
      </c>
      <c r="R3302"/>
      <c r="S3302"/>
    </row>
    <row r="3303" spans="1:19">
      <c r="A3303" s="31">
        <f t="shared" si="205"/>
        <v>44</v>
      </c>
      <c r="B3303" s="32" t="str">
        <f>VLOOKUP(K3303,'Tables to Convert'!$B$4:$C$19,2,FALSE)</f>
        <v>Some College</v>
      </c>
      <c r="C3303" s="33">
        <f t="shared" si="206"/>
        <v>135000</v>
      </c>
      <c r="D3303" s="32" t="str">
        <f>VLOOKUP(L3303,'Tables to Convert'!$E$3:$F$7,2,FALSE)</f>
        <v>White</v>
      </c>
      <c r="E3303" s="32" t="str">
        <f>VLOOKUP(M3303,'Tables to Convert'!$H$3:$I$5,2,FALSE)</f>
        <v>Male</v>
      </c>
      <c r="F3303" s="32" t="str">
        <f>VLOOKUP(N3303,'Tables to Convert'!$K$3:$L$8,2,FALSE)</f>
        <v>Illinois</v>
      </c>
      <c r="G3303" s="40">
        <f t="shared" si="207"/>
        <v>45</v>
      </c>
      <c r="H3303" s="34">
        <f t="shared" si="208"/>
        <v>6</v>
      </c>
      <c r="I3303" s="12">
        <v>44</v>
      </c>
      <c r="J3303" s="12">
        <v>45</v>
      </c>
      <c r="K3303" s="12">
        <v>43</v>
      </c>
      <c r="L3303" s="12">
        <v>1</v>
      </c>
      <c r="M3303" s="12">
        <v>1</v>
      </c>
      <c r="N3303" s="12">
        <v>33</v>
      </c>
      <c r="O3303" s="12">
        <v>6</v>
      </c>
      <c r="P3303" s="26">
        <v>135000</v>
      </c>
      <c r="Q3303" s="28">
        <v>968888395</v>
      </c>
      <c r="R3303"/>
      <c r="S3303"/>
    </row>
    <row r="3304" spans="1:19">
      <c r="A3304" s="31">
        <f t="shared" si="205"/>
        <v>40</v>
      </c>
      <c r="B3304" s="32" t="str">
        <f>VLOOKUP(K3304,'Tables to Convert'!$B$4:$C$19,2,FALSE)</f>
        <v>Some College</v>
      </c>
      <c r="C3304" s="33">
        <f t="shared" si="206"/>
        <v>62000</v>
      </c>
      <c r="D3304" s="32" t="str">
        <f>VLOOKUP(L3304,'Tables to Convert'!$E$3:$F$7,2,FALSE)</f>
        <v>White</v>
      </c>
      <c r="E3304" s="32" t="str">
        <f>VLOOKUP(M3304,'Tables to Convert'!$H$3:$I$5,2,FALSE)</f>
        <v>Female</v>
      </c>
      <c r="F3304" s="32" t="str">
        <f>VLOOKUP(N3304,'Tables to Convert'!$K$3:$L$8,2,FALSE)</f>
        <v>Illinois</v>
      </c>
      <c r="G3304" s="40">
        <f t="shared" si="207"/>
        <v>45</v>
      </c>
      <c r="H3304" s="34">
        <f t="shared" si="208"/>
        <v>6</v>
      </c>
      <c r="I3304" s="12">
        <v>40</v>
      </c>
      <c r="J3304" s="12">
        <v>45</v>
      </c>
      <c r="K3304" s="12">
        <v>43</v>
      </c>
      <c r="L3304" s="12">
        <v>1</v>
      </c>
      <c r="M3304" s="12">
        <v>2</v>
      </c>
      <c r="N3304" s="12">
        <v>33</v>
      </c>
      <c r="O3304" s="12">
        <v>6</v>
      </c>
      <c r="P3304" s="26">
        <v>62000</v>
      </c>
      <c r="Q3304" s="28">
        <v>848721309</v>
      </c>
      <c r="R3304"/>
      <c r="S3304"/>
    </row>
    <row r="3305" spans="1:19">
      <c r="A3305" s="31">
        <f t="shared" si="205"/>
        <v>40</v>
      </c>
      <c r="B3305" s="32" t="str">
        <f>VLOOKUP(K3305,'Tables to Convert'!$B$4:$C$19,2,FALSE)</f>
        <v>Some College</v>
      </c>
      <c r="C3305" s="33">
        <f t="shared" si="206"/>
        <v>53000</v>
      </c>
      <c r="D3305" s="32" t="str">
        <f>VLOOKUP(L3305,'Tables to Convert'!$E$3:$F$7,2,FALSE)</f>
        <v>White</v>
      </c>
      <c r="E3305" s="32" t="str">
        <f>VLOOKUP(M3305,'Tables to Convert'!$H$3:$I$5,2,FALSE)</f>
        <v>Male</v>
      </c>
      <c r="F3305" s="32" t="str">
        <f>VLOOKUP(N3305,'Tables to Convert'!$K$3:$L$8,2,FALSE)</f>
        <v>Illinois</v>
      </c>
      <c r="G3305" s="40">
        <f t="shared" si="207"/>
        <v>34</v>
      </c>
      <c r="H3305" s="34">
        <f t="shared" si="208"/>
        <v>5</v>
      </c>
      <c r="I3305" s="12">
        <v>40</v>
      </c>
      <c r="J3305" s="12">
        <v>34</v>
      </c>
      <c r="K3305" s="12">
        <v>42</v>
      </c>
      <c r="L3305" s="12">
        <v>1</v>
      </c>
      <c r="M3305" s="12">
        <v>1</v>
      </c>
      <c r="N3305" s="12">
        <v>33</v>
      </c>
      <c r="O3305" s="12">
        <v>5</v>
      </c>
      <c r="P3305" s="26">
        <v>53000</v>
      </c>
      <c r="Q3305" s="28">
        <v>400764121</v>
      </c>
      <c r="R3305"/>
      <c r="S3305"/>
    </row>
    <row r="3306" spans="1:19">
      <c r="A3306" s="31">
        <f t="shared" si="205"/>
        <v>40</v>
      </c>
      <c r="B3306" s="32" t="str">
        <f>VLOOKUP(K3306,'Tables to Convert'!$B$4:$C$19,2,FALSE)</f>
        <v>High School Diploma</v>
      </c>
      <c r="C3306" s="33">
        <f t="shared" si="206"/>
        <v>43000</v>
      </c>
      <c r="D3306" s="32" t="str">
        <f>VLOOKUP(L3306,'Tables to Convert'!$E$3:$F$7,2,FALSE)</f>
        <v>White</v>
      </c>
      <c r="E3306" s="32" t="str">
        <f>VLOOKUP(M3306,'Tables to Convert'!$H$3:$I$5,2,FALSE)</f>
        <v>Male</v>
      </c>
      <c r="F3306" s="32" t="str">
        <f>VLOOKUP(N3306,'Tables to Convert'!$K$3:$L$8,2,FALSE)</f>
        <v>Illinois</v>
      </c>
      <c r="G3306" s="40">
        <f t="shared" si="207"/>
        <v>32</v>
      </c>
      <c r="H3306" s="34">
        <f t="shared" si="208"/>
        <v>8</v>
      </c>
      <c r="I3306" s="12">
        <v>40</v>
      </c>
      <c r="J3306" s="12">
        <v>32</v>
      </c>
      <c r="K3306" s="12">
        <v>39</v>
      </c>
      <c r="L3306" s="12">
        <v>1</v>
      </c>
      <c r="M3306" s="12">
        <v>1</v>
      </c>
      <c r="N3306" s="12">
        <v>33</v>
      </c>
      <c r="O3306" s="12">
        <v>8</v>
      </c>
      <c r="P3306" s="26">
        <v>43000</v>
      </c>
      <c r="Q3306" s="28">
        <v>794891291</v>
      </c>
      <c r="R3306"/>
      <c r="S3306"/>
    </row>
    <row r="3307" spans="1:19">
      <c r="A3307" s="31">
        <f t="shared" si="205"/>
        <v>40</v>
      </c>
      <c r="B3307" s="32" t="str">
        <f>VLOOKUP(K3307,'Tables to Convert'!$B$4:$C$19,2,FALSE)</f>
        <v>High School Diploma</v>
      </c>
      <c r="C3307" s="33">
        <f t="shared" si="206"/>
        <v>35000</v>
      </c>
      <c r="D3307" s="32" t="str">
        <f>VLOOKUP(L3307,'Tables to Convert'!$E$3:$F$7,2,FALSE)</f>
        <v>White</v>
      </c>
      <c r="E3307" s="32" t="str">
        <f>VLOOKUP(M3307,'Tables to Convert'!$H$3:$I$5,2,FALSE)</f>
        <v>Female</v>
      </c>
      <c r="F3307" s="32" t="str">
        <f>VLOOKUP(N3307,'Tables to Convert'!$K$3:$L$8,2,FALSE)</f>
        <v>Illinois</v>
      </c>
      <c r="G3307" s="40">
        <f t="shared" si="207"/>
        <v>31</v>
      </c>
      <c r="H3307" s="34">
        <f t="shared" si="208"/>
        <v>8</v>
      </c>
      <c r="I3307" s="12">
        <v>40</v>
      </c>
      <c r="J3307" s="12">
        <v>31</v>
      </c>
      <c r="K3307" s="12">
        <v>39</v>
      </c>
      <c r="L3307" s="12">
        <v>1</v>
      </c>
      <c r="M3307" s="12">
        <v>2</v>
      </c>
      <c r="N3307" s="12">
        <v>33</v>
      </c>
      <c r="O3307" s="12">
        <v>8</v>
      </c>
      <c r="P3307" s="26">
        <v>35000</v>
      </c>
      <c r="Q3307" s="28">
        <v>14548981</v>
      </c>
      <c r="R3307"/>
      <c r="S3307"/>
    </row>
    <row r="3308" spans="1:19">
      <c r="A3308" s="31">
        <f t="shared" si="205"/>
        <v>40</v>
      </c>
      <c r="B3308" s="32" t="str">
        <f>VLOOKUP(K3308,'Tables to Convert'!$B$4:$C$19,2,FALSE)</f>
        <v>High School Diploma</v>
      </c>
      <c r="C3308" s="33">
        <f t="shared" si="206"/>
        <v>40000</v>
      </c>
      <c r="D3308" s="32" t="str">
        <f>VLOOKUP(L3308,'Tables to Convert'!$E$3:$F$7,2,FALSE)</f>
        <v>White</v>
      </c>
      <c r="E3308" s="32" t="str">
        <f>VLOOKUP(M3308,'Tables to Convert'!$H$3:$I$5,2,FALSE)</f>
        <v>Male</v>
      </c>
      <c r="F3308" s="32" t="str">
        <f>VLOOKUP(N3308,'Tables to Convert'!$K$3:$L$8,2,FALSE)</f>
        <v>Illinois</v>
      </c>
      <c r="G3308" s="40">
        <f t="shared" si="207"/>
        <v>34</v>
      </c>
      <c r="H3308" s="34">
        <f t="shared" si="208"/>
        <v>8</v>
      </c>
      <c r="I3308" s="12">
        <v>40</v>
      </c>
      <c r="J3308" s="12">
        <v>34</v>
      </c>
      <c r="K3308" s="12">
        <v>39</v>
      </c>
      <c r="L3308" s="12">
        <v>1</v>
      </c>
      <c r="M3308" s="12">
        <v>1</v>
      </c>
      <c r="N3308" s="12">
        <v>33</v>
      </c>
      <c r="O3308" s="12">
        <v>8</v>
      </c>
      <c r="P3308" s="26">
        <v>40000</v>
      </c>
      <c r="Q3308" s="28">
        <v>376174721</v>
      </c>
      <c r="R3308"/>
      <c r="S3308"/>
    </row>
    <row r="3309" spans="1:19">
      <c r="A3309" s="31">
        <f t="shared" si="205"/>
        <v>35</v>
      </c>
      <c r="B3309" s="32" t="str">
        <f>VLOOKUP(K3309,'Tables to Convert'!$B$4:$C$19,2,FALSE)</f>
        <v>High School Diploma</v>
      </c>
      <c r="C3309" s="33">
        <f t="shared" si="206"/>
        <v>13000</v>
      </c>
      <c r="D3309" s="32" t="str">
        <f>VLOOKUP(L3309,'Tables to Convert'!$E$3:$F$7,2,FALSE)</f>
        <v>White</v>
      </c>
      <c r="E3309" s="32" t="str">
        <f>VLOOKUP(M3309,'Tables to Convert'!$H$3:$I$5,2,FALSE)</f>
        <v>Female</v>
      </c>
      <c r="F3309" s="32" t="str">
        <f>VLOOKUP(N3309,'Tables to Convert'!$K$3:$L$8,2,FALSE)</f>
        <v>Illinois</v>
      </c>
      <c r="G3309" s="40">
        <f t="shared" si="207"/>
        <v>32</v>
      </c>
      <c r="H3309" s="34">
        <f t="shared" si="208"/>
        <v>8</v>
      </c>
      <c r="I3309" s="12">
        <v>35</v>
      </c>
      <c r="J3309" s="12">
        <v>32</v>
      </c>
      <c r="K3309" s="12">
        <v>39</v>
      </c>
      <c r="L3309" s="12">
        <v>1</v>
      </c>
      <c r="M3309" s="12">
        <v>2</v>
      </c>
      <c r="N3309" s="12">
        <v>33</v>
      </c>
      <c r="O3309" s="12">
        <v>8</v>
      </c>
      <c r="P3309" s="26">
        <v>13000</v>
      </c>
      <c r="Q3309" s="28">
        <v>517508893</v>
      </c>
      <c r="R3309"/>
      <c r="S3309"/>
    </row>
    <row r="3310" spans="1:19">
      <c r="A3310" s="31">
        <f t="shared" si="205"/>
        <v>40</v>
      </c>
      <c r="B3310" s="32" t="str">
        <f>VLOOKUP(K3310,'Tables to Convert'!$B$4:$C$19,2,FALSE)</f>
        <v>Bachelors</v>
      </c>
      <c r="C3310" s="33">
        <f t="shared" si="206"/>
        <v>43000</v>
      </c>
      <c r="D3310" s="32" t="str">
        <f>VLOOKUP(L3310,'Tables to Convert'!$E$3:$F$7,2,FALSE)</f>
        <v>Asian/PI</v>
      </c>
      <c r="E3310" s="32" t="str">
        <f>VLOOKUP(M3310,'Tables to Convert'!$H$3:$I$5,2,FALSE)</f>
        <v>Male</v>
      </c>
      <c r="F3310" s="32" t="str">
        <f>VLOOKUP(N3310,'Tables to Convert'!$K$3:$L$8,2,FALSE)</f>
        <v>Illinois</v>
      </c>
      <c r="G3310" s="40">
        <f t="shared" si="207"/>
        <v>34</v>
      </c>
      <c r="H3310" s="34">
        <f t="shared" si="208"/>
        <v>5</v>
      </c>
      <c r="I3310" s="12">
        <v>40</v>
      </c>
      <c r="J3310" s="12">
        <v>34</v>
      </c>
      <c r="K3310" s="12">
        <v>44</v>
      </c>
      <c r="L3310" s="12">
        <v>4</v>
      </c>
      <c r="M3310" s="12">
        <v>1</v>
      </c>
      <c r="N3310" s="12">
        <v>33</v>
      </c>
      <c r="O3310" s="12">
        <v>5</v>
      </c>
      <c r="P3310" s="26">
        <v>43000</v>
      </c>
      <c r="Q3310" s="28">
        <v>397820263</v>
      </c>
      <c r="R3310"/>
      <c r="S3310"/>
    </row>
    <row r="3311" spans="1:19">
      <c r="A3311" s="31">
        <f t="shared" si="205"/>
        <v>40</v>
      </c>
      <c r="B3311" s="32" t="str">
        <f>VLOOKUP(K3311,'Tables to Convert'!$B$4:$C$19,2,FALSE)</f>
        <v>High School Diploma</v>
      </c>
      <c r="C3311" s="33">
        <f t="shared" si="206"/>
        <v>52587</v>
      </c>
      <c r="D3311" s="32" t="str">
        <f>VLOOKUP(L3311,'Tables to Convert'!$E$3:$F$7,2,FALSE)</f>
        <v>White</v>
      </c>
      <c r="E3311" s="32" t="str">
        <f>VLOOKUP(M3311,'Tables to Convert'!$H$3:$I$5,2,FALSE)</f>
        <v>Female</v>
      </c>
      <c r="F3311" s="32" t="str">
        <f>VLOOKUP(N3311,'Tables to Convert'!$K$3:$L$8,2,FALSE)</f>
        <v>Illinois</v>
      </c>
      <c r="G3311" s="40">
        <f t="shared" si="207"/>
        <v>48</v>
      </c>
      <c r="H3311" s="34">
        <f t="shared" si="208"/>
        <v>5</v>
      </c>
      <c r="I3311" s="12">
        <v>40</v>
      </c>
      <c r="J3311" s="12">
        <v>48</v>
      </c>
      <c r="K3311" s="12">
        <v>39</v>
      </c>
      <c r="L3311" s="12">
        <v>1</v>
      </c>
      <c r="M3311" s="12">
        <v>2</v>
      </c>
      <c r="N3311" s="12">
        <v>33</v>
      </c>
      <c r="O3311" s="12">
        <v>5</v>
      </c>
      <c r="P3311" s="26">
        <v>52587</v>
      </c>
      <c r="Q3311" s="28">
        <v>70510131</v>
      </c>
      <c r="R3311"/>
      <c r="S3311"/>
    </row>
    <row r="3312" spans="1:19">
      <c r="A3312" s="31">
        <f t="shared" si="205"/>
        <v>40</v>
      </c>
      <c r="B3312" s="32" t="str">
        <f>VLOOKUP(K3312,'Tables to Convert'!$B$4:$C$19,2,FALSE)</f>
        <v>8th Grade or Less</v>
      </c>
      <c r="C3312" s="33">
        <f t="shared" si="206"/>
        <v>9520</v>
      </c>
      <c r="D3312" s="32" t="str">
        <f>VLOOKUP(L3312,'Tables to Convert'!$E$3:$F$7,2,FALSE)</f>
        <v>White</v>
      </c>
      <c r="E3312" s="32" t="str">
        <f>VLOOKUP(M3312,'Tables to Convert'!$H$3:$I$5,2,FALSE)</f>
        <v>Female</v>
      </c>
      <c r="F3312" s="32" t="str">
        <f>VLOOKUP(N3312,'Tables to Convert'!$K$3:$L$8,2,FALSE)</f>
        <v>Illinois</v>
      </c>
      <c r="G3312" s="40">
        <f t="shared" si="207"/>
        <v>29</v>
      </c>
      <c r="H3312" s="34">
        <f t="shared" si="208"/>
        <v>3</v>
      </c>
      <c r="I3312" s="12">
        <v>40</v>
      </c>
      <c r="J3312" s="12">
        <v>29</v>
      </c>
      <c r="K3312" s="12">
        <v>34</v>
      </c>
      <c r="L3312" s="12">
        <v>1</v>
      </c>
      <c r="M3312" s="12">
        <v>2</v>
      </c>
      <c r="N3312" s="12">
        <v>33</v>
      </c>
      <c r="O3312" s="12">
        <v>3</v>
      </c>
      <c r="P3312" s="26">
        <v>9520</v>
      </c>
      <c r="Q3312" s="28">
        <v>96769954</v>
      </c>
      <c r="R3312"/>
      <c r="S3312"/>
    </row>
    <row r="3313" spans="1:19">
      <c r="A3313" s="31">
        <f t="shared" si="205"/>
        <v>40</v>
      </c>
      <c r="B3313" s="32" t="str">
        <f>VLOOKUP(K3313,'Tables to Convert'!$B$4:$C$19,2,FALSE)</f>
        <v>High School Diploma</v>
      </c>
      <c r="C3313" s="33">
        <f t="shared" si="206"/>
        <v>8160</v>
      </c>
      <c r="D3313" s="32" t="str">
        <f>VLOOKUP(L3313,'Tables to Convert'!$E$3:$F$7,2,FALSE)</f>
        <v>White</v>
      </c>
      <c r="E3313" s="32" t="str">
        <f>VLOOKUP(M3313,'Tables to Convert'!$H$3:$I$5,2,FALSE)</f>
        <v>Male</v>
      </c>
      <c r="F3313" s="32" t="str">
        <f>VLOOKUP(N3313,'Tables to Convert'!$K$3:$L$8,2,FALSE)</f>
        <v>Illinois</v>
      </c>
      <c r="G3313" s="40">
        <f t="shared" si="207"/>
        <v>24</v>
      </c>
      <c r="H3313" s="34">
        <f t="shared" si="208"/>
        <v>3</v>
      </c>
      <c r="I3313" s="12">
        <v>40</v>
      </c>
      <c r="J3313" s="12">
        <v>24</v>
      </c>
      <c r="K3313" s="12">
        <v>39</v>
      </c>
      <c r="L3313" s="12">
        <v>1</v>
      </c>
      <c r="M3313" s="12">
        <v>1</v>
      </c>
      <c r="N3313" s="12">
        <v>33</v>
      </c>
      <c r="O3313" s="12">
        <v>3</v>
      </c>
      <c r="P3313" s="26">
        <v>8160</v>
      </c>
      <c r="Q3313" s="28">
        <v>624599070</v>
      </c>
      <c r="R3313"/>
      <c r="S3313"/>
    </row>
    <row r="3314" spans="1:19">
      <c r="A3314" s="31">
        <f t="shared" si="205"/>
        <v>55</v>
      </c>
      <c r="B3314" s="32" t="str">
        <f>VLOOKUP(K3314,'Tables to Convert'!$B$4:$C$19,2,FALSE)</f>
        <v>Some College</v>
      </c>
      <c r="C3314" s="33">
        <f t="shared" si="206"/>
        <v>65000</v>
      </c>
      <c r="D3314" s="32" t="str">
        <f>VLOOKUP(L3314,'Tables to Convert'!$E$3:$F$7,2,FALSE)</f>
        <v>White</v>
      </c>
      <c r="E3314" s="32" t="str">
        <f>VLOOKUP(M3314,'Tables to Convert'!$H$3:$I$5,2,FALSE)</f>
        <v>Male</v>
      </c>
      <c r="F3314" s="32" t="str">
        <f>VLOOKUP(N3314,'Tables to Convert'!$K$3:$L$8,2,FALSE)</f>
        <v>Illinois</v>
      </c>
      <c r="G3314" s="40">
        <f t="shared" si="207"/>
        <v>28</v>
      </c>
      <c r="H3314" s="34">
        <f t="shared" si="208"/>
        <v>6</v>
      </c>
      <c r="I3314" s="12">
        <v>55</v>
      </c>
      <c r="J3314" s="12">
        <v>28</v>
      </c>
      <c r="K3314" s="12">
        <v>43</v>
      </c>
      <c r="L3314" s="12">
        <v>1</v>
      </c>
      <c r="M3314" s="12">
        <v>1</v>
      </c>
      <c r="N3314" s="12">
        <v>33</v>
      </c>
      <c r="O3314" s="12">
        <v>6</v>
      </c>
      <c r="P3314" s="26">
        <v>65000</v>
      </c>
      <c r="Q3314" s="28">
        <v>307021588</v>
      </c>
      <c r="R3314"/>
      <c r="S3314"/>
    </row>
    <row r="3315" spans="1:19">
      <c r="A3315" s="31">
        <f t="shared" si="205"/>
        <v>40</v>
      </c>
      <c r="B3315" s="32" t="str">
        <f>VLOOKUP(K3315,'Tables to Convert'!$B$4:$C$19,2,FALSE)</f>
        <v>8th Grade or Less</v>
      </c>
      <c r="C3315" s="33">
        <f t="shared" si="206"/>
        <v>17600</v>
      </c>
      <c r="D3315" s="32" t="str">
        <f>VLOOKUP(L3315,'Tables to Convert'!$E$3:$F$7,2,FALSE)</f>
        <v>White</v>
      </c>
      <c r="E3315" s="32" t="str">
        <f>VLOOKUP(M3315,'Tables to Convert'!$H$3:$I$5,2,FALSE)</f>
        <v>Male</v>
      </c>
      <c r="F3315" s="32" t="str">
        <f>VLOOKUP(N3315,'Tables to Convert'!$K$3:$L$8,2,FALSE)</f>
        <v>Illinois</v>
      </c>
      <c r="G3315" s="40">
        <f t="shared" si="207"/>
        <v>29</v>
      </c>
      <c r="H3315" s="34">
        <f t="shared" si="208"/>
        <v>3</v>
      </c>
      <c r="I3315" s="12">
        <v>40</v>
      </c>
      <c r="J3315" s="12">
        <v>29</v>
      </c>
      <c r="K3315" s="12">
        <v>33</v>
      </c>
      <c r="L3315" s="12">
        <v>1</v>
      </c>
      <c r="M3315" s="12">
        <v>1</v>
      </c>
      <c r="N3315" s="12">
        <v>33</v>
      </c>
      <c r="O3315" s="12">
        <v>3</v>
      </c>
      <c r="P3315" s="26">
        <v>17600</v>
      </c>
      <c r="Q3315" s="28">
        <v>949195930</v>
      </c>
      <c r="R3315"/>
      <c r="S3315"/>
    </row>
    <row r="3316" spans="1:19">
      <c r="A3316" s="31">
        <f t="shared" si="205"/>
        <v>40</v>
      </c>
      <c r="B3316" s="32" t="str">
        <f>VLOOKUP(K3316,'Tables to Convert'!$B$4:$C$19,2,FALSE)</f>
        <v>Some College</v>
      </c>
      <c r="C3316" s="33">
        <f t="shared" si="206"/>
        <v>31000</v>
      </c>
      <c r="D3316" s="32" t="str">
        <f>VLOOKUP(L3316,'Tables to Convert'!$E$3:$F$7,2,FALSE)</f>
        <v>White</v>
      </c>
      <c r="E3316" s="32" t="str">
        <f>VLOOKUP(M3316,'Tables to Convert'!$H$3:$I$5,2,FALSE)</f>
        <v>Male</v>
      </c>
      <c r="F3316" s="32" t="str">
        <f>VLOOKUP(N3316,'Tables to Convert'!$K$3:$L$8,2,FALSE)</f>
        <v>Illinois</v>
      </c>
      <c r="G3316" s="40">
        <f t="shared" si="207"/>
        <v>49</v>
      </c>
      <c r="H3316" s="34">
        <f t="shared" si="208"/>
        <v>3</v>
      </c>
      <c r="I3316" s="12">
        <v>40</v>
      </c>
      <c r="J3316" s="12">
        <v>49</v>
      </c>
      <c r="K3316" s="12">
        <v>40</v>
      </c>
      <c r="L3316" s="12">
        <v>1</v>
      </c>
      <c r="M3316" s="12">
        <v>1</v>
      </c>
      <c r="N3316" s="12">
        <v>33</v>
      </c>
      <c r="O3316" s="12">
        <v>3</v>
      </c>
      <c r="P3316" s="26">
        <v>31000</v>
      </c>
      <c r="Q3316" s="28">
        <v>305679943</v>
      </c>
      <c r="R3316"/>
      <c r="S3316"/>
    </row>
    <row r="3317" spans="1:19">
      <c r="A3317" s="31">
        <f t="shared" si="205"/>
        <v>40</v>
      </c>
      <c r="B3317" s="32" t="str">
        <f>VLOOKUP(K3317,'Tables to Convert'!$B$4:$C$19,2,FALSE)</f>
        <v>Some College</v>
      </c>
      <c r="C3317" s="33">
        <f t="shared" si="206"/>
        <v>50000</v>
      </c>
      <c r="D3317" s="32" t="str">
        <f>VLOOKUP(L3317,'Tables to Convert'!$E$3:$F$7,2,FALSE)</f>
        <v>White</v>
      </c>
      <c r="E3317" s="32" t="str">
        <f>VLOOKUP(M3317,'Tables to Convert'!$H$3:$I$5,2,FALSE)</f>
        <v>Female</v>
      </c>
      <c r="F3317" s="32" t="str">
        <f>VLOOKUP(N3317,'Tables to Convert'!$K$3:$L$8,2,FALSE)</f>
        <v>Illinois</v>
      </c>
      <c r="G3317" s="40">
        <f t="shared" si="207"/>
        <v>30</v>
      </c>
      <c r="H3317" s="34">
        <f t="shared" si="208"/>
        <v>3</v>
      </c>
      <c r="I3317" s="12">
        <v>40</v>
      </c>
      <c r="J3317" s="12">
        <v>30</v>
      </c>
      <c r="K3317" s="12">
        <v>43</v>
      </c>
      <c r="L3317" s="12">
        <v>1</v>
      </c>
      <c r="M3317" s="12">
        <v>2</v>
      </c>
      <c r="N3317" s="12">
        <v>33</v>
      </c>
      <c r="O3317" s="12">
        <v>3</v>
      </c>
      <c r="P3317" s="26">
        <v>50000</v>
      </c>
      <c r="Q3317" s="28">
        <v>422323593</v>
      </c>
      <c r="R3317"/>
      <c r="S3317"/>
    </row>
    <row r="3318" spans="1:19">
      <c r="A3318" s="31">
        <f t="shared" si="205"/>
        <v>40</v>
      </c>
      <c r="B3318" s="32" t="str">
        <f>VLOOKUP(K3318,'Tables to Convert'!$B$4:$C$19,2,FALSE)</f>
        <v>High School Diploma</v>
      </c>
      <c r="C3318" s="33">
        <f t="shared" si="206"/>
        <v>20800</v>
      </c>
      <c r="D3318" s="32" t="str">
        <f>VLOOKUP(L3318,'Tables to Convert'!$E$3:$F$7,2,FALSE)</f>
        <v>Black</v>
      </c>
      <c r="E3318" s="32" t="str">
        <f>VLOOKUP(M3318,'Tables to Convert'!$H$3:$I$5,2,FALSE)</f>
        <v>Female</v>
      </c>
      <c r="F3318" s="32" t="str">
        <f>VLOOKUP(N3318,'Tables to Convert'!$K$3:$L$8,2,FALSE)</f>
        <v>Illinois</v>
      </c>
      <c r="G3318" s="40">
        <f t="shared" si="207"/>
        <v>49</v>
      </c>
      <c r="H3318" s="34">
        <f t="shared" si="208"/>
        <v>8</v>
      </c>
      <c r="I3318" s="12">
        <v>40</v>
      </c>
      <c r="J3318" s="12">
        <v>49</v>
      </c>
      <c r="K3318" s="12">
        <v>39</v>
      </c>
      <c r="L3318" s="12">
        <v>2</v>
      </c>
      <c r="M3318" s="12">
        <v>2</v>
      </c>
      <c r="N3318" s="12">
        <v>33</v>
      </c>
      <c r="O3318" s="12">
        <v>8</v>
      </c>
      <c r="P3318" s="26">
        <v>20800</v>
      </c>
      <c r="Q3318" s="28">
        <v>575173624</v>
      </c>
      <c r="R3318"/>
      <c r="S3318"/>
    </row>
    <row r="3319" spans="1:19">
      <c r="A3319" s="31">
        <f t="shared" si="205"/>
        <v>50</v>
      </c>
      <c r="B3319" s="32" t="str">
        <f>VLOOKUP(K3319,'Tables to Convert'!$B$4:$C$19,2,FALSE)</f>
        <v>Some College</v>
      </c>
      <c r="C3319" s="33">
        <f t="shared" si="206"/>
        <v>110000</v>
      </c>
      <c r="D3319" s="32" t="str">
        <f>VLOOKUP(L3319,'Tables to Convert'!$E$3:$F$7,2,FALSE)</f>
        <v>White</v>
      </c>
      <c r="E3319" s="32" t="str">
        <f>VLOOKUP(M3319,'Tables to Convert'!$H$3:$I$5,2,FALSE)</f>
        <v>Male</v>
      </c>
      <c r="F3319" s="32" t="str">
        <f>VLOOKUP(N3319,'Tables to Convert'!$K$3:$L$8,2,FALSE)</f>
        <v>Illinois</v>
      </c>
      <c r="G3319" s="40">
        <f t="shared" si="207"/>
        <v>35</v>
      </c>
      <c r="H3319" s="34">
        <f t="shared" si="208"/>
        <v>5</v>
      </c>
      <c r="I3319" s="12">
        <v>50</v>
      </c>
      <c r="J3319" s="12">
        <v>35</v>
      </c>
      <c r="K3319" s="12">
        <v>43</v>
      </c>
      <c r="L3319" s="12">
        <v>1</v>
      </c>
      <c r="M3319" s="12">
        <v>1</v>
      </c>
      <c r="N3319" s="12">
        <v>33</v>
      </c>
      <c r="O3319" s="12">
        <v>5</v>
      </c>
      <c r="P3319" s="26">
        <v>110000</v>
      </c>
      <c r="Q3319" s="28">
        <v>963766081</v>
      </c>
      <c r="R3319"/>
      <c r="S3319"/>
    </row>
    <row r="3320" spans="1:19">
      <c r="A3320" s="31">
        <f t="shared" si="205"/>
        <v>60</v>
      </c>
      <c r="B3320" s="32" t="str">
        <f>VLOOKUP(K3320,'Tables to Convert'!$B$4:$C$19,2,FALSE)</f>
        <v>Some College</v>
      </c>
      <c r="C3320" s="33">
        <f t="shared" si="206"/>
        <v>40000</v>
      </c>
      <c r="D3320" s="32" t="str">
        <f>VLOOKUP(L3320,'Tables to Convert'!$E$3:$F$7,2,FALSE)</f>
        <v>White</v>
      </c>
      <c r="E3320" s="32" t="str">
        <f>VLOOKUP(M3320,'Tables to Convert'!$H$3:$I$5,2,FALSE)</f>
        <v>Male</v>
      </c>
      <c r="F3320" s="32" t="str">
        <f>VLOOKUP(N3320,'Tables to Convert'!$K$3:$L$8,2,FALSE)</f>
        <v>Illinois</v>
      </c>
      <c r="G3320" s="40">
        <f t="shared" si="207"/>
        <v>38</v>
      </c>
      <c r="H3320" s="34">
        <f t="shared" si="208"/>
        <v>3</v>
      </c>
      <c r="I3320" s="12">
        <v>60</v>
      </c>
      <c r="J3320" s="12">
        <v>38</v>
      </c>
      <c r="K3320" s="12">
        <v>40</v>
      </c>
      <c r="L3320" s="12">
        <v>1</v>
      </c>
      <c r="M3320" s="12">
        <v>1</v>
      </c>
      <c r="N3320" s="12">
        <v>33</v>
      </c>
      <c r="O3320" s="12">
        <v>3</v>
      </c>
      <c r="P3320" s="26">
        <v>40000</v>
      </c>
      <c r="Q3320" s="28">
        <v>856059210</v>
      </c>
      <c r="R3320"/>
      <c r="S3320"/>
    </row>
    <row r="3321" spans="1:19">
      <c r="A3321" s="31">
        <f t="shared" si="205"/>
        <v>65</v>
      </c>
      <c r="B3321" s="32" t="str">
        <f>VLOOKUP(K3321,'Tables to Convert'!$B$4:$C$19,2,FALSE)</f>
        <v>Some College</v>
      </c>
      <c r="C3321" s="33">
        <f t="shared" si="206"/>
        <v>129000</v>
      </c>
      <c r="D3321" s="32" t="str">
        <f>VLOOKUP(L3321,'Tables to Convert'!$E$3:$F$7,2,FALSE)</f>
        <v>White</v>
      </c>
      <c r="E3321" s="32" t="str">
        <f>VLOOKUP(M3321,'Tables to Convert'!$H$3:$I$5,2,FALSE)</f>
        <v>Male</v>
      </c>
      <c r="F3321" s="32" t="str">
        <f>VLOOKUP(N3321,'Tables to Convert'!$K$3:$L$8,2,FALSE)</f>
        <v>Illinois</v>
      </c>
      <c r="G3321" s="40">
        <f t="shared" si="207"/>
        <v>41</v>
      </c>
      <c r="H3321" s="34">
        <f t="shared" si="208"/>
        <v>6</v>
      </c>
      <c r="I3321" s="12">
        <v>65</v>
      </c>
      <c r="J3321" s="12">
        <v>41</v>
      </c>
      <c r="K3321" s="12">
        <v>40</v>
      </c>
      <c r="L3321" s="12">
        <v>1</v>
      </c>
      <c r="M3321" s="12">
        <v>1</v>
      </c>
      <c r="N3321" s="12">
        <v>33</v>
      </c>
      <c r="O3321" s="12">
        <v>6</v>
      </c>
      <c r="P3321" s="26">
        <v>129000</v>
      </c>
      <c r="Q3321" s="28">
        <v>521761619</v>
      </c>
      <c r="R3321"/>
      <c r="S3321"/>
    </row>
    <row r="3322" spans="1:19">
      <c r="A3322" s="31">
        <f t="shared" si="205"/>
        <v>55</v>
      </c>
      <c r="B3322" s="32" t="str">
        <f>VLOOKUP(K3322,'Tables to Convert'!$B$4:$C$19,2,FALSE)</f>
        <v>Some College</v>
      </c>
      <c r="C3322" s="33">
        <f t="shared" si="206"/>
        <v>43000</v>
      </c>
      <c r="D3322" s="32" t="str">
        <f>VLOOKUP(L3322,'Tables to Convert'!$E$3:$F$7,2,FALSE)</f>
        <v>White</v>
      </c>
      <c r="E3322" s="32" t="str">
        <f>VLOOKUP(M3322,'Tables to Convert'!$H$3:$I$5,2,FALSE)</f>
        <v>Female</v>
      </c>
      <c r="F3322" s="32" t="str">
        <f>VLOOKUP(N3322,'Tables to Convert'!$K$3:$L$8,2,FALSE)</f>
        <v>Illinois</v>
      </c>
      <c r="G3322" s="40">
        <f t="shared" si="207"/>
        <v>35</v>
      </c>
      <c r="H3322" s="34">
        <f t="shared" si="208"/>
        <v>6</v>
      </c>
      <c r="I3322" s="12">
        <v>55</v>
      </c>
      <c r="J3322" s="12">
        <v>35</v>
      </c>
      <c r="K3322" s="12">
        <v>41</v>
      </c>
      <c r="L3322" s="12">
        <v>1</v>
      </c>
      <c r="M3322" s="12">
        <v>2</v>
      </c>
      <c r="N3322" s="12">
        <v>33</v>
      </c>
      <c r="O3322" s="12">
        <v>6</v>
      </c>
      <c r="P3322" s="26">
        <v>43000</v>
      </c>
      <c r="Q3322" s="28">
        <v>153436866</v>
      </c>
      <c r="R3322"/>
      <c r="S3322"/>
    </row>
    <row r="3323" spans="1:19">
      <c r="A3323" s="31">
        <f t="shared" si="205"/>
        <v>50</v>
      </c>
      <c r="B3323" s="32" t="str">
        <f>VLOOKUP(K3323,'Tables to Convert'!$B$4:$C$19,2,FALSE)</f>
        <v>8th Grade or Less</v>
      </c>
      <c r="C3323" s="33">
        <f t="shared" si="206"/>
        <v>46000</v>
      </c>
      <c r="D3323" s="32" t="str">
        <f>VLOOKUP(L3323,'Tables to Convert'!$E$3:$F$7,2,FALSE)</f>
        <v>White</v>
      </c>
      <c r="E3323" s="32" t="str">
        <f>VLOOKUP(M3323,'Tables to Convert'!$H$3:$I$5,2,FALSE)</f>
        <v>Male</v>
      </c>
      <c r="F3323" s="32" t="str">
        <f>VLOOKUP(N3323,'Tables to Convert'!$K$3:$L$8,2,FALSE)</f>
        <v>Illinois</v>
      </c>
      <c r="G3323" s="40">
        <f t="shared" si="207"/>
        <v>36</v>
      </c>
      <c r="H3323" s="34">
        <f t="shared" si="208"/>
        <v>3</v>
      </c>
      <c r="I3323" s="12">
        <v>50</v>
      </c>
      <c r="J3323" s="12">
        <v>36</v>
      </c>
      <c r="K3323" s="12">
        <v>33</v>
      </c>
      <c r="L3323" s="12">
        <v>1</v>
      </c>
      <c r="M3323" s="12">
        <v>1</v>
      </c>
      <c r="N3323" s="12">
        <v>33</v>
      </c>
      <c r="O3323" s="12">
        <v>3</v>
      </c>
      <c r="P3323" s="26">
        <v>46000</v>
      </c>
      <c r="Q3323" s="28">
        <v>874529209</v>
      </c>
      <c r="R3323"/>
      <c r="S3323"/>
    </row>
    <row r="3324" spans="1:19">
      <c r="A3324" s="31">
        <f t="shared" si="205"/>
        <v>40</v>
      </c>
      <c r="B3324" s="32" t="str">
        <f>VLOOKUP(K3324,'Tables to Convert'!$B$4:$C$19,2,FALSE)</f>
        <v>High School Diploma</v>
      </c>
      <c r="C3324" s="33">
        <f t="shared" si="206"/>
        <v>41600</v>
      </c>
      <c r="D3324" s="32" t="str">
        <f>VLOOKUP(L3324,'Tables to Convert'!$E$3:$F$7,2,FALSE)</f>
        <v>Black</v>
      </c>
      <c r="E3324" s="32" t="str">
        <f>VLOOKUP(M3324,'Tables to Convert'!$H$3:$I$5,2,FALSE)</f>
        <v>Male</v>
      </c>
      <c r="F3324" s="32" t="str">
        <f>VLOOKUP(N3324,'Tables to Convert'!$K$3:$L$8,2,FALSE)</f>
        <v>Illinois</v>
      </c>
      <c r="G3324" s="40">
        <f t="shared" si="207"/>
        <v>46</v>
      </c>
      <c r="H3324" s="34">
        <f t="shared" si="208"/>
        <v>8</v>
      </c>
      <c r="I3324" s="12">
        <v>40</v>
      </c>
      <c r="J3324" s="12">
        <v>46</v>
      </c>
      <c r="K3324" s="12">
        <v>39</v>
      </c>
      <c r="L3324" s="12">
        <v>2</v>
      </c>
      <c r="M3324" s="12">
        <v>1</v>
      </c>
      <c r="N3324" s="12">
        <v>33</v>
      </c>
      <c r="O3324" s="12">
        <v>8</v>
      </c>
      <c r="P3324" s="26">
        <v>41600</v>
      </c>
      <c r="Q3324" s="28">
        <v>624810475</v>
      </c>
      <c r="R3324"/>
      <c r="S3324"/>
    </row>
    <row r="3325" spans="1:19">
      <c r="A3325" s="31">
        <f t="shared" si="205"/>
        <v>40</v>
      </c>
      <c r="B3325" s="32" t="str">
        <f>VLOOKUP(K3325,'Tables to Convert'!$B$4:$C$19,2,FALSE)</f>
        <v>Some College</v>
      </c>
      <c r="C3325" s="33">
        <f t="shared" si="206"/>
        <v>20000</v>
      </c>
      <c r="D3325" s="32" t="str">
        <f>VLOOKUP(L3325,'Tables to Convert'!$E$3:$F$7,2,FALSE)</f>
        <v>White</v>
      </c>
      <c r="E3325" s="32" t="str">
        <f>VLOOKUP(M3325,'Tables to Convert'!$H$3:$I$5,2,FALSE)</f>
        <v>Male</v>
      </c>
      <c r="F3325" s="32" t="str">
        <f>VLOOKUP(N3325,'Tables to Convert'!$K$3:$L$8,2,FALSE)</f>
        <v>Illinois</v>
      </c>
      <c r="G3325" s="40">
        <f t="shared" si="207"/>
        <v>56</v>
      </c>
      <c r="H3325" s="34">
        <f t="shared" si="208"/>
        <v>7</v>
      </c>
      <c r="I3325" s="12">
        <v>40</v>
      </c>
      <c r="J3325" s="12">
        <v>56</v>
      </c>
      <c r="K3325" s="12">
        <v>40</v>
      </c>
      <c r="L3325" s="12">
        <v>1</v>
      </c>
      <c r="M3325" s="12">
        <v>1</v>
      </c>
      <c r="N3325" s="12">
        <v>33</v>
      </c>
      <c r="O3325" s="12">
        <v>7</v>
      </c>
      <c r="P3325" s="26">
        <v>20000</v>
      </c>
      <c r="Q3325" s="28">
        <v>398284360</v>
      </c>
      <c r="R3325"/>
      <c r="S3325"/>
    </row>
    <row r="3326" spans="1:19">
      <c r="A3326" s="31">
        <f t="shared" si="205"/>
        <v>42</v>
      </c>
      <c r="B3326" s="32" t="str">
        <f>VLOOKUP(K3326,'Tables to Convert'!$B$4:$C$19,2,FALSE)</f>
        <v>Some College</v>
      </c>
      <c r="C3326" s="33">
        <f t="shared" si="206"/>
        <v>62000</v>
      </c>
      <c r="D3326" s="32" t="str">
        <f>VLOOKUP(L3326,'Tables to Convert'!$E$3:$F$7,2,FALSE)</f>
        <v>White</v>
      </c>
      <c r="E3326" s="32" t="str">
        <f>VLOOKUP(M3326,'Tables to Convert'!$H$3:$I$5,2,FALSE)</f>
        <v>Male</v>
      </c>
      <c r="F3326" s="32" t="str">
        <f>VLOOKUP(N3326,'Tables to Convert'!$K$3:$L$8,2,FALSE)</f>
        <v>Illinois</v>
      </c>
      <c r="G3326" s="40">
        <f t="shared" si="207"/>
        <v>51</v>
      </c>
      <c r="H3326" s="34">
        <f t="shared" si="208"/>
        <v>7</v>
      </c>
      <c r="I3326" s="12">
        <v>42</v>
      </c>
      <c r="J3326" s="12">
        <v>51</v>
      </c>
      <c r="K3326" s="12">
        <v>43</v>
      </c>
      <c r="L3326" s="12">
        <v>1</v>
      </c>
      <c r="M3326" s="12">
        <v>1</v>
      </c>
      <c r="N3326" s="12">
        <v>33</v>
      </c>
      <c r="O3326" s="12">
        <v>7</v>
      </c>
      <c r="P3326" s="26">
        <v>62000</v>
      </c>
      <c r="Q3326" s="28">
        <v>185774811</v>
      </c>
      <c r="R3326"/>
      <c r="S3326"/>
    </row>
    <row r="3327" spans="1:19">
      <c r="A3327" s="31">
        <f t="shared" si="205"/>
        <v>40</v>
      </c>
      <c r="B3327" s="32" t="str">
        <f>VLOOKUP(K3327,'Tables to Convert'!$B$4:$C$19,2,FALSE)</f>
        <v>Some College</v>
      </c>
      <c r="C3327" s="33">
        <f t="shared" si="206"/>
        <v>10000</v>
      </c>
      <c r="D3327" s="32" t="str">
        <f>VLOOKUP(L3327,'Tables to Convert'!$E$3:$F$7,2,FALSE)</f>
        <v>White</v>
      </c>
      <c r="E3327" s="32" t="str">
        <f>VLOOKUP(M3327,'Tables to Convert'!$H$3:$I$5,2,FALSE)</f>
        <v>Female</v>
      </c>
      <c r="F3327" s="32" t="str">
        <f>VLOOKUP(N3327,'Tables to Convert'!$K$3:$L$8,2,FALSE)</f>
        <v>Illinois</v>
      </c>
      <c r="G3327" s="40">
        <f t="shared" si="207"/>
        <v>22</v>
      </c>
      <c r="H3327" s="34">
        <f t="shared" si="208"/>
        <v>4</v>
      </c>
      <c r="I3327" s="12">
        <v>40</v>
      </c>
      <c r="J3327" s="12">
        <v>22</v>
      </c>
      <c r="K3327" s="12">
        <v>40</v>
      </c>
      <c r="L3327" s="12">
        <v>1</v>
      </c>
      <c r="M3327" s="12">
        <v>2</v>
      </c>
      <c r="N3327" s="12">
        <v>33</v>
      </c>
      <c r="O3327" s="12">
        <v>4</v>
      </c>
      <c r="P3327" s="26">
        <v>10000</v>
      </c>
      <c r="Q3327" s="28">
        <v>607462817</v>
      </c>
      <c r="R3327"/>
      <c r="S3327"/>
    </row>
    <row r="3328" spans="1:19">
      <c r="A3328" s="31">
        <f t="shared" si="205"/>
        <v>40</v>
      </c>
      <c r="B3328" s="32" t="str">
        <f>VLOOKUP(K3328,'Tables to Convert'!$B$4:$C$19,2,FALSE)</f>
        <v>High School Diploma</v>
      </c>
      <c r="C3328" s="33">
        <f t="shared" si="206"/>
        <v>43000</v>
      </c>
      <c r="D3328" s="32" t="str">
        <f>VLOOKUP(L3328,'Tables to Convert'!$E$3:$F$7,2,FALSE)</f>
        <v>White</v>
      </c>
      <c r="E3328" s="32" t="str">
        <f>VLOOKUP(M3328,'Tables to Convert'!$H$3:$I$5,2,FALSE)</f>
        <v>Male</v>
      </c>
      <c r="F3328" s="32" t="str">
        <f>VLOOKUP(N3328,'Tables to Convert'!$K$3:$L$8,2,FALSE)</f>
        <v>Illinois</v>
      </c>
      <c r="G3328" s="40">
        <f t="shared" si="207"/>
        <v>35</v>
      </c>
      <c r="H3328" s="34">
        <f t="shared" si="208"/>
        <v>7</v>
      </c>
      <c r="I3328" s="12">
        <v>40</v>
      </c>
      <c r="J3328" s="12">
        <v>35</v>
      </c>
      <c r="K3328" s="12">
        <v>39</v>
      </c>
      <c r="L3328" s="12">
        <v>1</v>
      </c>
      <c r="M3328" s="12">
        <v>1</v>
      </c>
      <c r="N3328" s="12">
        <v>33</v>
      </c>
      <c r="O3328" s="12">
        <v>7</v>
      </c>
      <c r="P3328" s="26">
        <v>43000</v>
      </c>
      <c r="Q3328" s="28">
        <v>855127443</v>
      </c>
      <c r="R3328"/>
      <c r="S3328"/>
    </row>
    <row r="3329" spans="1:19">
      <c r="A3329" s="31">
        <f t="shared" si="205"/>
        <v>40</v>
      </c>
      <c r="B3329" s="32" t="str">
        <f>VLOOKUP(K3329,'Tables to Convert'!$B$4:$C$19,2,FALSE)</f>
        <v>High School Diploma</v>
      </c>
      <c r="C3329" s="33">
        <f t="shared" si="206"/>
        <v>7800</v>
      </c>
      <c r="D3329" s="32" t="str">
        <f>VLOOKUP(L3329,'Tables to Convert'!$E$3:$F$7,2,FALSE)</f>
        <v>Black</v>
      </c>
      <c r="E3329" s="32" t="str">
        <f>VLOOKUP(M3329,'Tables to Convert'!$H$3:$I$5,2,FALSE)</f>
        <v>Male</v>
      </c>
      <c r="F3329" s="32" t="str">
        <f>VLOOKUP(N3329,'Tables to Convert'!$K$3:$L$8,2,FALSE)</f>
        <v>Illinois</v>
      </c>
      <c r="G3329" s="40">
        <f t="shared" si="207"/>
        <v>57</v>
      </c>
      <c r="H3329" s="34">
        <f t="shared" si="208"/>
        <v>3</v>
      </c>
      <c r="I3329" s="12">
        <v>40</v>
      </c>
      <c r="J3329" s="12">
        <v>57</v>
      </c>
      <c r="K3329" s="12">
        <v>39</v>
      </c>
      <c r="L3329" s="12">
        <v>2</v>
      </c>
      <c r="M3329" s="12">
        <v>1</v>
      </c>
      <c r="N3329" s="12">
        <v>33</v>
      </c>
      <c r="O3329" s="12">
        <v>3</v>
      </c>
      <c r="P3329" s="26">
        <v>7800</v>
      </c>
      <c r="Q3329" s="28">
        <v>510435698</v>
      </c>
      <c r="R3329"/>
      <c r="S3329"/>
    </row>
    <row r="3330" spans="1:19">
      <c r="A3330" s="31">
        <f t="shared" si="205"/>
        <v>60</v>
      </c>
      <c r="B3330" s="32" t="str">
        <f>VLOOKUP(K3330,'Tables to Convert'!$B$4:$C$19,2,FALSE)</f>
        <v>Some College</v>
      </c>
      <c r="C3330" s="33">
        <f t="shared" si="206"/>
        <v>20733</v>
      </c>
      <c r="D3330" s="32" t="str">
        <f>VLOOKUP(L3330,'Tables to Convert'!$E$3:$F$7,2,FALSE)</f>
        <v>Black</v>
      </c>
      <c r="E3330" s="32" t="str">
        <f>VLOOKUP(M3330,'Tables to Convert'!$H$3:$I$5,2,FALSE)</f>
        <v>Female</v>
      </c>
      <c r="F3330" s="32" t="str">
        <f>VLOOKUP(N3330,'Tables to Convert'!$K$3:$L$8,2,FALSE)</f>
        <v>Illinois</v>
      </c>
      <c r="G3330" s="40">
        <f t="shared" si="207"/>
        <v>49</v>
      </c>
      <c r="H3330" s="34">
        <f t="shared" si="208"/>
        <v>3</v>
      </c>
      <c r="I3330" s="12">
        <v>60</v>
      </c>
      <c r="J3330" s="12">
        <v>49</v>
      </c>
      <c r="K3330" s="12">
        <v>40</v>
      </c>
      <c r="L3330" s="12">
        <v>2</v>
      </c>
      <c r="M3330" s="12">
        <v>2</v>
      </c>
      <c r="N3330" s="12">
        <v>33</v>
      </c>
      <c r="O3330" s="12">
        <v>3</v>
      </c>
      <c r="P3330" s="26">
        <v>20733</v>
      </c>
      <c r="Q3330" s="28">
        <v>884716243</v>
      </c>
      <c r="R3330"/>
      <c r="S3330"/>
    </row>
    <row r="3331" spans="1:19">
      <c r="A3331" s="31">
        <f t="shared" si="205"/>
        <v>55</v>
      </c>
      <c r="B3331" s="32" t="str">
        <f>VLOOKUP(K3331,'Tables to Convert'!$B$4:$C$19,2,FALSE)</f>
        <v>Some College</v>
      </c>
      <c r="C3331" s="33">
        <f t="shared" si="206"/>
        <v>39000</v>
      </c>
      <c r="D3331" s="32" t="str">
        <f>VLOOKUP(L3331,'Tables to Convert'!$E$3:$F$7,2,FALSE)</f>
        <v>White</v>
      </c>
      <c r="E3331" s="32" t="str">
        <f>VLOOKUP(M3331,'Tables to Convert'!$H$3:$I$5,2,FALSE)</f>
        <v>Male</v>
      </c>
      <c r="F3331" s="32" t="str">
        <f>VLOOKUP(N3331,'Tables to Convert'!$K$3:$L$8,2,FALSE)</f>
        <v>Illinois</v>
      </c>
      <c r="G3331" s="40">
        <f t="shared" si="207"/>
        <v>32</v>
      </c>
      <c r="H3331" s="34">
        <f t="shared" si="208"/>
        <v>7</v>
      </c>
      <c r="I3331" s="12">
        <v>55</v>
      </c>
      <c r="J3331" s="12">
        <v>32</v>
      </c>
      <c r="K3331" s="12">
        <v>40</v>
      </c>
      <c r="L3331" s="12">
        <v>1</v>
      </c>
      <c r="M3331" s="12">
        <v>1</v>
      </c>
      <c r="N3331" s="12">
        <v>33</v>
      </c>
      <c r="O3331" s="12">
        <v>7</v>
      </c>
      <c r="P3331" s="26">
        <v>39000</v>
      </c>
      <c r="Q3331" s="28">
        <v>971330001</v>
      </c>
      <c r="R3331"/>
      <c r="S3331"/>
    </row>
    <row r="3332" spans="1:19">
      <c r="A3332" s="31">
        <f t="shared" si="205"/>
        <v>40</v>
      </c>
      <c r="B3332" s="32" t="str">
        <f>VLOOKUP(K3332,'Tables to Convert'!$B$4:$C$19,2,FALSE)</f>
        <v>Some College</v>
      </c>
      <c r="C3332" s="33">
        <f t="shared" si="206"/>
        <v>75540</v>
      </c>
      <c r="D3332" s="32" t="str">
        <f>VLOOKUP(L3332,'Tables to Convert'!$E$3:$F$7,2,FALSE)</f>
        <v>White</v>
      </c>
      <c r="E3332" s="32" t="str">
        <f>VLOOKUP(M3332,'Tables to Convert'!$H$3:$I$5,2,FALSE)</f>
        <v>Male</v>
      </c>
      <c r="F3332" s="32" t="str">
        <f>VLOOKUP(N3332,'Tables to Convert'!$K$3:$L$8,2,FALSE)</f>
        <v>Illinois</v>
      </c>
      <c r="G3332" s="40">
        <f t="shared" si="207"/>
        <v>63</v>
      </c>
      <c r="H3332" s="34">
        <f t="shared" si="208"/>
        <v>3</v>
      </c>
      <c r="I3332" s="12">
        <v>40</v>
      </c>
      <c r="J3332" s="12">
        <v>63</v>
      </c>
      <c r="K3332" s="12">
        <v>43</v>
      </c>
      <c r="L3332" s="12">
        <v>1</v>
      </c>
      <c r="M3332" s="12">
        <v>1</v>
      </c>
      <c r="N3332" s="12">
        <v>33</v>
      </c>
      <c r="O3332" s="12">
        <v>3</v>
      </c>
      <c r="P3332" s="26">
        <v>75540</v>
      </c>
      <c r="Q3332" s="28">
        <v>328337408</v>
      </c>
      <c r="R3332"/>
      <c r="S3332"/>
    </row>
    <row r="3333" spans="1:19">
      <c r="A3333" s="31">
        <f t="shared" si="205"/>
        <v>40</v>
      </c>
      <c r="B3333" s="32" t="str">
        <f>VLOOKUP(K3333,'Tables to Convert'!$B$4:$C$19,2,FALSE)</f>
        <v>High School Diploma</v>
      </c>
      <c r="C3333" s="33">
        <f t="shared" si="206"/>
        <v>35000</v>
      </c>
      <c r="D3333" s="32" t="str">
        <f>VLOOKUP(L3333,'Tables to Convert'!$E$3:$F$7,2,FALSE)</f>
        <v>Black</v>
      </c>
      <c r="E3333" s="32" t="str">
        <f>VLOOKUP(M3333,'Tables to Convert'!$H$3:$I$5,2,FALSE)</f>
        <v>Male</v>
      </c>
      <c r="F3333" s="32" t="str">
        <f>VLOOKUP(N3333,'Tables to Convert'!$K$3:$L$8,2,FALSE)</f>
        <v>Illinois</v>
      </c>
      <c r="G3333" s="40">
        <f t="shared" si="207"/>
        <v>36</v>
      </c>
      <c r="H3333" s="34">
        <f t="shared" si="208"/>
        <v>3</v>
      </c>
      <c r="I3333" s="12">
        <v>40</v>
      </c>
      <c r="J3333" s="12">
        <v>36</v>
      </c>
      <c r="K3333" s="12">
        <v>39</v>
      </c>
      <c r="L3333" s="12">
        <v>2</v>
      </c>
      <c r="M3333" s="12">
        <v>1</v>
      </c>
      <c r="N3333" s="12">
        <v>33</v>
      </c>
      <c r="O3333" s="12">
        <v>3</v>
      </c>
      <c r="P3333" s="26">
        <v>35000</v>
      </c>
      <c r="Q3333" s="28">
        <v>599565022</v>
      </c>
      <c r="R3333"/>
      <c r="S3333"/>
    </row>
    <row r="3334" spans="1:19">
      <c r="A3334" s="31">
        <f t="shared" ref="A3334:A3397" si="209">I3334</f>
        <v>40</v>
      </c>
      <c r="B3334" s="32" t="str">
        <f>VLOOKUP(K3334,'Tables to Convert'!$B$4:$C$19,2,FALSE)</f>
        <v>Some College</v>
      </c>
      <c r="C3334" s="33">
        <f t="shared" ref="C3334:C3397" si="210">P3334</f>
        <v>58000</v>
      </c>
      <c r="D3334" s="32" t="str">
        <f>VLOOKUP(L3334,'Tables to Convert'!$E$3:$F$7,2,FALSE)</f>
        <v>White</v>
      </c>
      <c r="E3334" s="32" t="str">
        <f>VLOOKUP(M3334,'Tables to Convert'!$H$3:$I$5,2,FALSE)</f>
        <v>Male</v>
      </c>
      <c r="F3334" s="32" t="str">
        <f>VLOOKUP(N3334,'Tables to Convert'!$K$3:$L$8,2,FALSE)</f>
        <v>Illinois</v>
      </c>
      <c r="G3334" s="40">
        <f t="shared" ref="G3334:G3397" si="211">J3334</f>
        <v>52</v>
      </c>
      <c r="H3334" s="34">
        <f t="shared" ref="H3334:H3397" si="212">O3334</f>
        <v>3</v>
      </c>
      <c r="I3334" s="12">
        <v>40</v>
      </c>
      <c r="J3334" s="12">
        <v>52</v>
      </c>
      <c r="K3334" s="12">
        <v>40</v>
      </c>
      <c r="L3334" s="12">
        <v>1</v>
      </c>
      <c r="M3334" s="12">
        <v>1</v>
      </c>
      <c r="N3334" s="12">
        <v>33</v>
      </c>
      <c r="O3334" s="12">
        <v>3</v>
      </c>
      <c r="P3334" s="26">
        <v>58000</v>
      </c>
      <c r="Q3334" s="28">
        <v>449715332</v>
      </c>
      <c r="R3334"/>
      <c r="S3334"/>
    </row>
    <row r="3335" spans="1:19">
      <c r="A3335" s="31">
        <f t="shared" si="209"/>
        <v>40</v>
      </c>
      <c r="B3335" s="32" t="str">
        <f>VLOOKUP(K3335,'Tables to Convert'!$B$4:$C$19,2,FALSE)</f>
        <v>Some College</v>
      </c>
      <c r="C3335" s="33">
        <f t="shared" si="210"/>
        <v>84000</v>
      </c>
      <c r="D3335" s="32" t="str">
        <f>VLOOKUP(L3335,'Tables to Convert'!$E$3:$F$7,2,FALSE)</f>
        <v>White</v>
      </c>
      <c r="E3335" s="32" t="str">
        <f>VLOOKUP(M3335,'Tables to Convert'!$H$3:$I$5,2,FALSE)</f>
        <v>Male</v>
      </c>
      <c r="F3335" s="32" t="str">
        <f>VLOOKUP(N3335,'Tables to Convert'!$K$3:$L$8,2,FALSE)</f>
        <v>Illinois</v>
      </c>
      <c r="G3335" s="40">
        <f t="shared" si="211"/>
        <v>39</v>
      </c>
      <c r="H3335" s="34">
        <f t="shared" si="212"/>
        <v>4</v>
      </c>
      <c r="I3335" s="12">
        <v>40</v>
      </c>
      <c r="J3335" s="12">
        <v>39</v>
      </c>
      <c r="K3335" s="12">
        <v>42</v>
      </c>
      <c r="L3335" s="12">
        <v>1</v>
      </c>
      <c r="M3335" s="12">
        <v>1</v>
      </c>
      <c r="N3335" s="12">
        <v>33</v>
      </c>
      <c r="O3335" s="12">
        <v>4</v>
      </c>
      <c r="P3335" s="26">
        <v>84000</v>
      </c>
      <c r="Q3335" s="28">
        <v>18187049</v>
      </c>
      <c r="R3335"/>
      <c r="S3335"/>
    </row>
    <row r="3336" spans="1:19">
      <c r="A3336" s="31">
        <f t="shared" si="209"/>
        <v>40</v>
      </c>
      <c r="B3336" s="32" t="str">
        <f>VLOOKUP(K3336,'Tables to Convert'!$B$4:$C$19,2,FALSE)</f>
        <v>Some College</v>
      </c>
      <c r="C3336" s="33">
        <f t="shared" si="210"/>
        <v>24000</v>
      </c>
      <c r="D3336" s="32" t="str">
        <f>VLOOKUP(L3336,'Tables to Convert'!$E$3:$F$7,2,FALSE)</f>
        <v>Black</v>
      </c>
      <c r="E3336" s="32" t="str">
        <f>VLOOKUP(M3336,'Tables to Convert'!$H$3:$I$5,2,FALSE)</f>
        <v>Male</v>
      </c>
      <c r="F3336" s="32" t="str">
        <f>VLOOKUP(N3336,'Tables to Convert'!$K$3:$L$8,2,FALSE)</f>
        <v>Illinois</v>
      </c>
      <c r="G3336" s="40">
        <f t="shared" si="211"/>
        <v>52</v>
      </c>
      <c r="H3336" s="34">
        <f t="shared" si="212"/>
        <v>3</v>
      </c>
      <c r="I3336" s="12">
        <v>40</v>
      </c>
      <c r="J3336" s="12">
        <v>52</v>
      </c>
      <c r="K3336" s="12">
        <v>43</v>
      </c>
      <c r="L3336" s="12">
        <v>2</v>
      </c>
      <c r="M3336" s="12">
        <v>1</v>
      </c>
      <c r="N3336" s="12">
        <v>33</v>
      </c>
      <c r="O3336" s="12">
        <v>3</v>
      </c>
      <c r="P3336" s="26">
        <v>24000</v>
      </c>
      <c r="Q3336" s="28">
        <v>745557245</v>
      </c>
      <c r="R3336"/>
      <c r="S3336"/>
    </row>
    <row r="3337" spans="1:19">
      <c r="A3337" s="31">
        <f t="shared" si="209"/>
        <v>40</v>
      </c>
      <c r="B3337" s="32" t="str">
        <f>VLOOKUP(K3337,'Tables to Convert'!$B$4:$C$19,2,FALSE)</f>
        <v>Some College</v>
      </c>
      <c r="C3337" s="33">
        <f t="shared" si="210"/>
        <v>28000</v>
      </c>
      <c r="D3337" s="32" t="str">
        <f>VLOOKUP(L3337,'Tables to Convert'!$E$3:$F$7,2,FALSE)</f>
        <v>Black</v>
      </c>
      <c r="E3337" s="32" t="str">
        <f>VLOOKUP(M3337,'Tables to Convert'!$H$3:$I$5,2,FALSE)</f>
        <v>Female</v>
      </c>
      <c r="F3337" s="32" t="str">
        <f>VLOOKUP(N3337,'Tables to Convert'!$K$3:$L$8,2,FALSE)</f>
        <v>Illinois</v>
      </c>
      <c r="G3337" s="40">
        <f t="shared" si="211"/>
        <v>42</v>
      </c>
      <c r="H3337" s="34">
        <f t="shared" si="212"/>
        <v>6</v>
      </c>
      <c r="I3337" s="12">
        <v>40</v>
      </c>
      <c r="J3337" s="12">
        <v>42</v>
      </c>
      <c r="K3337" s="12">
        <v>40</v>
      </c>
      <c r="L3337" s="12">
        <v>2</v>
      </c>
      <c r="M3337" s="12">
        <v>2</v>
      </c>
      <c r="N3337" s="12">
        <v>33</v>
      </c>
      <c r="O3337" s="12">
        <v>6</v>
      </c>
      <c r="P3337" s="26">
        <v>28000</v>
      </c>
      <c r="Q3337" s="28">
        <v>985060661</v>
      </c>
      <c r="R3337"/>
      <c r="S3337"/>
    </row>
    <row r="3338" spans="1:19">
      <c r="A3338" s="31">
        <f t="shared" si="209"/>
        <v>55</v>
      </c>
      <c r="B3338" s="32" t="str">
        <f>VLOOKUP(K3338,'Tables to Convert'!$B$4:$C$19,2,FALSE)</f>
        <v>Bachelors</v>
      </c>
      <c r="C3338" s="33">
        <f t="shared" si="210"/>
        <v>306731</v>
      </c>
      <c r="D3338" s="32" t="str">
        <f>VLOOKUP(L3338,'Tables to Convert'!$E$3:$F$7,2,FALSE)</f>
        <v>White</v>
      </c>
      <c r="E3338" s="32" t="str">
        <f>VLOOKUP(M3338,'Tables to Convert'!$H$3:$I$5,2,FALSE)</f>
        <v>Male</v>
      </c>
      <c r="F3338" s="32" t="str">
        <f>VLOOKUP(N3338,'Tables to Convert'!$K$3:$L$8,2,FALSE)</f>
        <v>Illinois</v>
      </c>
      <c r="G3338" s="40">
        <f t="shared" si="211"/>
        <v>40</v>
      </c>
      <c r="H3338" s="34">
        <f t="shared" si="212"/>
        <v>7</v>
      </c>
      <c r="I3338" s="12">
        <v>55</v>
      </c>
      <c r="J3338" s="12">
        <v>40</v>
      </c>
      <c r="K3338" s="12">
        <v>44</v>
      </c>
      <c r="L3338" s="12">
        <v>1</v>
      </c>
      <c r="M3338" s="12">
        <v>1</v>
      </c>
      <c r="N3338" s="12">
        <v>33</v>
      </c>
      <c r="O3338" s="12">
        <v>7</v>
      </c>
      <c r="P3338" s="26">
        <v>306731</v>
      </c>
      <c r="Q3338" s="28">
        <v>345077755</v>
      </c>
      <c r="R3338"/>
      <c r="S3338"/>
    </row>
    <row r="3339" spans="1:19">
      <c r="A3339" s="31">
        <f t="shared" si="209"/>
        <v>50</v>
      </c>
      <c r="B3339" s="32" t="str">
        <f>VLOOKUP(K3339,'Tables to Convert'!$B$4:$C$19,2,FALSE)</f>
        <v>Some College</v>
      </c>
      <c r="C3339" s="33">
        <f t="shared" si="210"/>
        <v>0</v>
      </c>
      <c r="D3339" s="32" t="str">
        <f>VLOOKUP(L3339,'Tables to Convert'!$E$3:$F$7,2,FALSE)</f>
        <v>White</v>
      </c>
      <c r="E3339" s="32" t="str">
        <f>VLOOKUP(M3339,'Tables to Convert'!$H$3:$I$5,2,FALSE)</f>
        <v>Female</v>
      </c>
      <c r="F3339" s="32" t="str">
        <f>VLOOKUP(N3339,'Tables to Convert'!$K$3:$L$8,2,FALSE)</f>
        <v>Illinois</v>
      </c>
      <c r="G3339" s="40">
        <f t="shared" si="211"/>
        <v>41</v>
      </c>
      <c r="H3339" s="34">
        <f t="shared" si="212"/>
        <v>7</v>
      </c>
      <c r="I3339" s="12">
        <v>50</v>
      </c>
      <c r="J3339" s="12">
        <v>41</v>
      </c>
      <c r="K3339" s="12">
        <v>43</v>
      </c>
      <c r="L3339" s="12">
        <v>1</v>
      </c>
      <c r="M3339" s="12">
        <v>2</v>
      </c>
      <c r="N3339" s="12">
        <v>33</v>
      </c>
      <c r="O3339" s="12">
        <v>7</v>
      </c>
      <c r="P3339" s="26">
        <v>0</v>
      </c>
      <c r="Q3339" s="28">
        <v>722638366</v>
      </c>
      <c r="R3339"/>
      <c r="S3339"/>
    </row>
    <row r="3340" spans="1:19">
      <c r="A3340" s="31">
        <f t="shared" si="209"/>
        <v>47</v>
      </c>
      <c r="B3340" s="32" t="str">
        <f>VLOOKUP(K3340,'Tables to Convert'!$B$4:$C$19,2,FALSE)</f>
        <v>Some College</v>
      </c>
      <c r="C3340" s="33">
        <f t="shared" si="210"/>
        <v>22200</v>
      </c>
      <c r="D3340" s="32" t="str">
        <f>VLOOKUP(L3340,'Tables to Convert'!$E$3:$F$7,2,FALSE)</f>
        <v>White</v>
      </c>
      <c r="E3340" s="32" t="str">
        <f>VLOOKUP(M3340,'Tables to Convert'!$H$3:$I$5,2,FALSE)</f>
        <v>Female</v>
      </c>
      <c r="F3340" s="32" t="str">
        <f>VLOOKUP(N3340,'Tables to Convert'!$K$3:$L$8,2,FALSE)</f>
        <v>Illinois</v>
      </c>
      <c r="G3340" s="40">
        <f t="shared" si="211"/>
        <v>28</v>
      </c>
      <c r="H3340" s="34">
        <f t="shared" si="212"/>
        <v>7</v>
      </c>
      <c r="I3340" s="12">
        <v>47</v>
      </c>
      <c r="J3340" s="12">
        <v>28</v>
      </c>
      <c r="K3340" s="12">
        <v>43</v>
      </c>
      <c r="L3340" s="12">
        <v>1</v>
      </c>
      <c r="M3340" s="12">
        <v>2</v>
      </c>
      <c r="N3340" s="12">
        <v>33</v>
      </c>
      <c r="O3340" s="12">
        <v>7</v>
      </c>
      <c r="P3340" s="26">
        <v>22200</v>
      </c>
      <c r="Q3340" s="28">
        <v>30872833</v>
      </c>
      <c r="R3340"/>
      <c r="S3340"/>
    </row>
    <row r="3341" spans="1:19">
      <c r="A3341" s="31">
        <f t="shared" si="209"/>
        <v>40</v>
      </c>
      <c r="B3341" s="32" t="str">
        <f>VLOOKUP(K3341,'Tables to Convert'!$B$4:$C$19,2,FALSE)</f>
        <v>Some College</v>
      </c>
      <c r="C3341" s="33">
        <f t="shared" si="210"/>
        <v>20800</v>
      </c>
      <c r="D3341" s="32" t="str">
        <f>VLOOKUP(L3341,'Tables to Convert'!$E$3:$F$7,2,FALSE)</f>
        <v>White</v>
      </c>
      <c r="E3341" s="32" t="str">
        <f>VLOOKUP(M3341,'Tables to Convert'!$H$3:$I$5,2,FALSE)</f>
        <v>Female</v>
      </c>
      <c r="F3341" s="32" t="str">
        <f>VLOOKUP(N3341,'Tables to Convert'!$K$3:$L$8,2,FALSE)</f>
        <v>Illinois</v>
      </c>
      <c r="G3341" s="40">
        <f t="shared" si="211"/>
        <v>24</v>
      </c>
      <c r="H3341" s="34">
        <f t="shared" si="212"/>
        <v>6</v>
      </c>
      <c r="I3341" s="12">
        <v>40</v>
      </c>
      <c r="J3341" s="12">
        <v>24</v>
      </c>
      <c r="K3341" s="12">
        <v>43</v>
      </c>
      <c r="L3341" s="12">
        <v>1</v>
      </c>
      <c r="M3341" s="12">
        <v>2</v>
      </c>
      <c r="N3341" s="12">
        <v>33</v>
      </c>
      <c r="O3341" s="12">
        <v>6</v>
      </c>
      <c r="P3341" s="26">
        <v>20800</v>
      </c>
      <c r="Q3341" s="28">
        <v>995576730</v>
      </c>
      <c r="R3341"/>
      <c r="S3341"/>
    </row>
    <row r="3342" spans="1:19">
      <c r="A3342" s="31">
        <f t="shared" si="209"/>
        <v>40</v>
      </c>
      <c r="B3342" s="32" t="str">
        <f>VLOOKUP(K3342,'Tables to Convert'!$B$4:$C$19,2,FALSE)</f>
        <v>High School Diploma</v>
      </c>
      <c r="C3342" s="33">
        <f t="shared" si="210"/>
        <v>35000</v>
      </c>
      <c r="D3342" s="32" t="str">
        <f>VLOOKUP(L3342,'Tables to Convert'!$E$3:$F$7,2,FALSE)</f>
        <v>White</v>
      </c>
      <c r="E3342" s="32" t="str">
        <f>VLOOKUP(M3342,'Tables to Convert'!$H$3:$I$5,2,FALSE)</f>
        <v>Female</v>
      </c>
      <c r="F3342" s="32" t="str">
        <f>VLOOKUP(N3342,'Tables to Convert'!$K$3:$L$8,2,FALSE)</f>
        <v>Illinois</v>
      </c>
      <c r="G3342" s="40">
        <f t="shared" si="211"/>
        <v>55</v>
      </c>
      <c r="H3342" s="34">
        <f t="shared" si="212"/>
        <v>7</v>
      </c>
      <c r="I3342" s="12">
        <v>40</v>
      </c>
      <c r="J3342" s="12">
        <v>55</v>
      </c>
      <c r="K3342" s="12">
        <v>39</v>
      </c>
      <c r="L3342" s="12">
        <v>1</v>
      </c>
      <c r="M3342" s="12">
        <v>2</v>
      </c>
      <c r="N3342" s="12">
        <v>33</v>
      </c>
      <c r="O3342" s="12">
        <v>7</v>
      </c>
      <c r="P3342" s="26">
        <v>35000</v>
      </c>
      <c r="Q3342" s="28">
        <v>264524200</v>
      </c>
      <c r="R3342"/>
      <c r="S3342"/>
    </row>
    <row r="3343" spans="1:19">
      <c r="A3343" s="31">
        <f t="shared" si="209"/>
        <v>45</v>
      </c>
      <c r="B3343" s="32" t="str">
        <f>VLOOKUP(K3343,'Tables to Convert'!$B$4:$C$19,2,FALSE)</f>
        <v>Graduate School</v>
      </c>
      <c r="C3343" s="33">
        <f t="shared" si="210"/>
        <v>8000</v>
      </c>
      <c r="D3343" s="32" t="str">
        <f>VLOOKUP(L3343,'Tables to Convert'!$E$3:$F$7,2,FALSE)</f>
        <v>White</v>
      </c>
      <c r="E3343" s="32" t="str">
        <f>VLOOKUP(M3343,'Tables to Convert'!$H$3:$I$5,2,FALSE)</f>
        <v>Female</v>
      </c>
      <c r="F3343" s="32" t="str">
        <f>VLOOKUP(N3343,'Tables to Convert'!$K$3:$L$8,2,FALSE)</f>
        <v>Illinois</v>
      </c>
      <c r="G3343" s="40">
        <f t="shared" si="211"/>
        <v>29</v>
      </c>
      <c r="H3343" s="34">
        <f t="shared" si="212"/>
        <v>7</v>
      </c>
      <c r="I3343" s="12">
        <v>45</v>
      </c>
      <c r="J3343" s="12">
        <v>29</v>
      </c>
      <c r="K3343" s="12">
        <v>46</v>
      </c>
      <c r="L3343" s="12">
        <v>1</v>
      </c>
      <c r="M3343" s="12">
        <v>2</v>
      </c>
      <c r="N3343" s="12">
        <v>33</v>
      </c>
      <c r="O3343" s="12">
        <v>7</v>
      </c>
      <c r="P3343" s="26">
        <v>8000</v>
      </c>
      <c r="Q3343" s="28">
        <v>985791887</v>
      </c>
      <c r="R3343"/>
      <c r="S3343"/>
    </row>
    <row r="3344" spans="1:19">
      <c r="A3344" s="31">
        <f t="shared" si="209"/>
        <v>45</v>
      </c>
      <c r="B3344" s="32" t="str">
        <f>VLOOKUP(K3344,'Tables to Convert'!$B$4:$C$19,2,FALSE)</f>
        <v>Some College</v>
      </c>
      <c r="C3344" s="33">
        <f t="shared" si="210"/>
        <v>24000</v>
      </c>
      <c r="D3344" s="32" t="str">
        <f>VLOOKUP(L3344,'Tables to Convert'!$E$3:$F$7,2,FALSE)</f>
        <v>White</v>
      </c>
      <c r="E3344" s="32" t="str">
        <f>VLOOKUP(M3344,'Tables to Convert'!$H$3:$I$5,2,FALSE)</f>
        <v>Female</v>
      </c>
      <c r="F3344" s="32" t="str">
        <f>VLOOKUP(N3344,'Tables to Convert'!$K$3:$L$8,2,FALSE)</f>
        <v>Illinois</v>
      </c>
      <c r="G3344" s="40">
        <f t="shared" si="211"/>
        <v>26</v>
      </c>
      <c r="H3344" s="34">
        <f t="shared" si="212"/>
        <v>7</v>
      </c>
      <c r="I3344" s="12">
        <v>45</v>
      </c>
      <c r="J3344" s="12">
        <v>26</v>
      </c>
      <c r="K3344" s="12">
        <v>43</v>
      </c>
      <c r="L3344" s="12">
        <v>1</v>
      </c>
      <c r="M3344" s="12">
        <v>2</v>
      </c>
      <c r="N3344" s="12">
        <v>33</v>
      </c>
      <c r="O3344" s="12">
        <v>7</v>
      </c>
      <c r="P3344" s="26">
        <v>24000</v>
      </c>
      <c r="Q3344" s="28">
        <v>846646631</v>
      </c>
      <c r="R3344"/>
      <c r="S3344"/>
    </row>
    <row r="3345" spans="1:19">
      <c r="A3345" s="31">
        <f t="shared" si="209"/>
        <v>65</v>
      </c>
      <c r="B3345" s="32" t="str">
        <f>VLOOKUP(K3345,'Tables to Convert'!$B$4:$C$19,2,FALSE)</f>
        <v>Some College</v>
      </c>
      <c r="C3345" s="33">
        <f t="shared" si="210"/>
        <v>99925</v>
      </c>
      <c r="D3345" s="32" t="str">
        <f>VLOOKUP(L3345,'Tables to Convert'!$E$3:$F$7,2,FALSE)</f>
        <v>White</v>
      </c>
      <c r="E3345" s="32" t="str">
        <f>VLOOKUP(M3345,'Tables to Convert'!$H$3:$I$5,2,FALSE)</f>
        <v>Male</v>
      </c>
      <c r="F3345" s="32" t="str">
        <f>VLOOKUP(N3345,'Tables to Convert'!$K$3:$L$8,2,FALSE)</f>
        <v>Illinois</v>
      </c>
      <c r="G3345" s="40">
        <f t="shared" si="211"/>
        <v>34</v>
      </c>
      <c r="H3345" s="34">
        <f t="shared" si="212"/>
        <v>7</v>
      </c>
      <c r="I3345" s="12">
        <v>65</v>
      </c>
      <c r="J3345" s="12">
        <v>34</v>
      </c>
      <c r="K3345" s="12">
        <v>43</v>
      </c>
      <c r="L3345" s="12">
        <v>1</v>
      </c>
      <c r="M3345" s="12">
        <v>1</v>
      </c>
      <c r="N3345" s="12">
        <v>33</v>
      </c>
      <c r="O3345" s="12">
        <v>7</v>
      </c>
      <c r="P3345" s="26">
        <v>99925</v>
      </c>
      <c r="Q3345" s="28">
        <v>106555190</v>
      </c>
      <c r="R3345"/>
      <c r="S3345"/>
    </row>
    <row r="3346" spans="1:19">
      <c r="A3346" s="31">
        <f t="shared" si="209"/>
        <v>45</v>
      </c>
      <c r="B3346" s="32" t="str">
        <f>VLOOKUP(K3346,'Tables to Convert'!$B$4:$C$19,2,FALSE)</f>
        <v>Bachelors</v>
      </c>
      <c r="C3346" s="33">
        <f t="shared" si="210"/>
        <v>129500</v>
      </c>
      <c r="D3346" s="32" t="str">
        <f>VLOOKUP(L3346,'Tables to Convert'!$E$3:$F$7,2,FALSE)</f>
        <v>White</v>
      </c>
      <c r="E3346" s="32" t="str">
        <f>VLOOKUP(M3346,'Tables to Convert'!$H$3:$I$5,2,FALSE)</f>
        <v>Male</v>
      </c>
      <c r="F3346" s="32" t="str">
        <f>VLOOKUP(N3346,'Tables to Convert'!$K$3:$L$8,2,FALSE)</f>
        <v>Illinois</v>
      </c>
      <c r="G3346" s="40">
        <f t="shared" si="211"/>
        <v>39</v>
      </c>
      <c r="H3346" s="34">
        <f t="shared" si="212"/>
        <v>7</v>
      </c>
      <c r="I3346" s="12">
        <v>45</v>
      </c>
      <c r="J3346" s="12">
        <v>39</v>
      </c>
      <c r="K3346" s="12">
        <v>44</v>
      </c>
      <c r="L3346" s="12">
        <v>1</v>
      </c>
      <c r="M3346" s="12">
        <v>1</v>
      </c>
      <c r="N3346" s="12">
        <v>33</v>
      </c>
      <c r="O3346" s="12">
        <v>7</v>
      </c>
      <c r="P3346" s="26">
        <v>129500</v>
      </c>
      <c r="Q3346" s="28">
        <v>648499374</v>
      </c>
      <c r="R3346"/>
      <c r="S3346"/>
    </row>
    <row r="3347" spans="1:19">
      <c r="A3347" s="31">
        <f t="shared" si="209"/>
        <v>40</v>
      </c>
      <c r="B3347" s="32" t="str">
        <f>VLOOKUP(K3347,'Tables to Convert'!$B$4:$C$19,2,FALSE)</f>
        <v>High School Diploma</v>
      </c>
      <c r="C3347" s="33">
        <f t="shared" si="210"/>
        <v>50000</v>
      </c>
      <c r="D3347" s="32" t="str">
        <f>VLOOKUP(L3347,'Tables to Convert'!$E$3:$F$7,2,FALSE)</f>
        <v>White</v>
      </c>
      <c r="E3347" s="32" t="str">
        <f>VLOOKUP(M3347,'Tables to Convert'!$H$3:$I$5,2,FALSE)</f>
        <v>Male</v>
      </c>
      <c r="F3347" s="32" t="str">
        <f>VLOOKUP(N3347,'Tables to Convert'!$K$3:$L$8,2,FALSE)</f>
        <v>Illinois</v>
      </c>
      <c r="G3347" s="40">
        <f t="shared" si="211"/>
        <v>53</v>
      </c>
      <c r="H3347" s="34">
        <f t="shared" si="212"/>
        <v>7</v>
      </c>
      <c r="I3347" s="12">
        <v>40</v>
      </c>
      <c r="J3347" s="12">
        <v>53</v>
      </c>
      <c r="K3347" s="12">
        <v>39</v>
      </c>
      <c r="L3347" s="12">
        <v>1</v>
      </c>
      <c r="M3347" s="12">
        <v>1</v>
      </c>
      <c r="N3347" s="12">
        <v>33</v>
      </c>
      <c r="O3347" s="12">
        <v>7</v>
      </c>
      <c r="P3347" s="26">
        <v>50000</v>
      </c>
      <c r="Q3347" s="28">
        <v>392303986</v>
      </c>
      <c r="R3347"/>
      <c r="S3347"/>
    </row>
    <row r="3348" spans="1:19">
      <c r="A3348" s="31">
        <f t="shared" si="209"/>
        <v>35</v>
      </c>
      <c r="B3348" s="32" t="str">
        <f>VLOOKUP(K3348,'Tables to Convert'!$B$4:$C$19,2,FALSE)</f>
        <v>High School Diploma</v>
      </c>
      <c r="C3348" s="33">
        <f t="shared" si="210"/>
        <v>18000</v>
      </c>
      <c r="D3348" s="32" t="str">
        <f>VLOOKUP(L3348,'Tables to Convert'!$E$3:$F$7,2,FALSE)</f>
        <v>White</v>
      </c>
      <c r="E3348" s="32" t="str">
        <f>VLOOKUP(M3348,'Tables to Convert'!$H$3:$I$5,2,FALSE)</f>
        <v>Female</v>
      </c>
      <c r="F3348" s="32" t="str">
        <f>VLOOKUP(N3348,'Tables to Convert'!$K$3:$L$8,2,FALSE)</f>
        <v>Illinois</v>
      </c>
      <c r="G3348" s="40">
        <f t="shared" si="211"/>
        <v>38</v>
      </c>
      <c r="H3348" s="34">
        <f t="shared" si="212"/>
        <v>7</v>
      </c>
      <c r="I3348" s="12">
        <v>35</v>
      </c>
      <c r="J3348" s="12">
        <v>38</v>
      </c>
      <c r="K3348" s="12">
        <v>39</v>
      </c>
      <c r="L3348" s="12">
        <v>1</v>
      </c>
      <c r="M3348" s="12">
        <v>2</v>
      </c>
      <c r="N3348" s="12">
        <v>33</v>
      </c>
      <c r="O3348" s="12">
        <v>7</v>
      </c>
      <c r="P3348" s="26">
        <v>18000</v>
      </c>
      <c r="Q3348" s="28">
        <v>603441903</v>
      </c>
      <c r="R3348"/>
      <c r="S3348"/>
    </row>
    <row r="3349" spans="1:19">
      <c r="A3349" s="31">
        <f t="shared" si="209"/>
        <v>48</v>
      </c>
      <c r="B3349" s="32" t="str">
        <f>VLOOKUP(K3349,'Tables to Convert'!$B$4:$C$19,2,FALSE)</f>
        <v>Bachelors</v>
      </c>
      <c r="C3349" s="33">
        <f t="shared" si="210"/>
        <v>35000</v>
      </c>
      <c r="D3349" s="32" t="str">
        <f>VLOOKUP(L3349,'Tables to Convert'!$E$3:$F$7,2,FALSE)</f>
        <v>White</v>
      </c>
      <c r="E3349" s="32" t="str">
        <f>VLOOKUP(M3349,'Tables to Convert'!$H$3:$I$5,2,FALSE)</f>
        <v>Male</v>
      </c>
      <c r="F3349" s="32" t="str">
        <f>VLOOKUP(N3349,'Tables to Convert'!$K$3:$L$8,2,FALSE)</f>
        <v>Illinois</v>
      </c>
      <c r="G3349" s="40">
        <f t="shared" si="211"/>
        <v>32</v>
      </c>
      <c r="H3349" s="34">
        <f t="shared" si="212"/>
        <v>7</v>
      </c>
      <c r="I3349" s="12">
        <v>48</v>
      </c>
      <c r="J3349" s="12">
        <v>32</v>
      </c>
      <c r="K3349" s="12">
        <v>44</v>
      </c>
      <c r="L3349" s="12">
        <v>1</v>
      </c>
      <c r="M3349" s="12">
        <v>1</v>
      </c>
      <c r="N3349" s="12">
        <v>33</v>
      </c>
      <c r="O3349" s="12">
        <v>7</v>
      </c>
      <c r="P3349" s="26">
        <v>35000</v>
      </c>
      <c r="Q3349" s="28">
        <v>20199388</v>
      </c>
      <c r="R3349"/>
      <c r="S3349"/>
    </row>
    <row r="3350" spans="1:19">
      <c r="A3350" s="31">
        <f t="shared" si="209"/>
        <v>40</v>
      </c>
      <c r="B3350" s="32" t="str">
        <f>VLOOKUP(K3350,'Tables to Convert'!$B$4:$C$19,2,FALSE)</f>
        <v>Bachelors</v>
      </c>
      <c r="C3350" s="33">
        <f t="shared" si="210"/>
        <v>35000</v>
      </c>
      <c r="D3350" s="32" t="str">
        <f>VLOOKUP(L3350,'Tables to Convert'!$E$3:$F$7,2,FALSE)</f>
        <v>White</v>
      </c>
      <c r="E3350" s="32" t="str">
        <f>VLOOKUP(M3350,'Tables to Convert'!$H$3:$I$5,2,FALSE)</f>
        <v>Female</v>
      </c>
      <c r="F3350" s="32" t="str">
        <f>VLOOKUP(N3350,'Tables to Convert'!$K$3:$L$8,2,FALSE)</f>
        <v>Illinois</v>
      </c>
      <c r="G3350" s="40">
        <f t="shared" si="211"/>
        <v>30</v>
      </c>
      <c r="H3350" s="34">
        <f t="shared" si="212"/>
        <v>7</v>
      </c>
      <c r="I3350" s="12">
        <v>40</v>
      </c>
      <c r="J3350" s="12">
        <v>30</v>
      </c>
      <c r="K3350" s="12">
        <v>44</v>
      </c>
      <c r="L3350" s="12">
        <v>1</v>
      </c>
      <c r="M3350" s="12">
        <v>2</v>
      </c>
      <c r="N3350" s="12">
        <v>33</v>
      </c>
      <c r="O3350" s="12">
        <v>7</v>
      </c>
      <c r="P3350" s="26">
        <v>35000</v>
      </c>
      <c r="Q3350" s="28">
        <v>828263024</v>
      </c>
      <c r="R3350"/>
      <c r="S3350"/>
    </row>
    <row r="3351" spans="1:19">
      <c r="A3351" s="31">
        <f t="shared" si="209"/>
        <v>40</v>
      </c>
      <c r="B3351" s="32" t="str">
        <f>VLOOKUP(K3351,'Tables to Convert'!$B$4:$C$19,2,FALSE)</f>
        <v>High School Diploma</v>
      </c>
      <c r="C3351" s="33">
        <f t="shared" si="210"/>
        <v>15000</v>
      </c>
      <c r="D3351" s="32" t="str">
        <f>VLOOKUP(L3351,'Tables to Convert'!$E$3:$F$7,2,FALSE)</f>
        <v>White</v>
      </c>
      <c r="E3351" s="32" t="str">
        <f>VLOOKUP(M3351,'Tables to Convert'!$H$3:$I$5,2,FALSE)</f>
        <v>Male</v>
      </c>
      <c r="F3351" s="32" t="str">
        <f>VLOOKUP(N3351,'Tables to Convert'!$K$3:$L$8,2,FALSE)</f>
        <v>Illinois</v>
      </c>
      <c r="G3351" s="40">
        <f t="shared" si="211"/>
        <v>32</v>
      </c>
      <c r="H3351" s="34">
        <f t="shared" si="212"/>
        <v>1</v>
      </c>
      <c r="I3351" s="12">
        <v>40</v>
      </c>
      <c r="J3351" s="12">
        <v>32</v>
      </c>
      <c r="K3351" s="12">
        <v>39</v>
      </c>
      <c r="L3351" s="12">
        <v>1</v>
      </c>
      <c r="M3351" s="12">
        <v>1</v>
      </c>
      <c r="N3351" s="12">
        <v>33</v>
      </c>
      <c r="O3351" s="12">
        <v>1</v>
      </c>
      <c r="P3351" s="26">
        <v>15000</v>
      </c>
      <c r="Q3351" s="28">
        <v>830941403</v>
      </c>
      <c r="R3351"/>
      <c r="S3351"/>
    </row>
    <row r="3352" spans="1:19">
      <c r="A3352" s="31">
        <f t="shared" si="209"/>
        <v>40</v>
      </c>
      <c r="B3352" s="32" t="str">
        <f>VLOOKUP(K3352,'Tables to Convert'!$B$4:$C$19,2,FALSE)</f>
        <v>High School Diploma</v>
      </c>
      <c r="C3352" s="33">
        <f t="shared" si="210"/>
        <v>17000</v>
      </c>
      <c r="D3352" s="32" t="str">
        <f>VLOOKUP(L3352,'Tables to Convert'!$E$3:$F$7,2,FALSE)</f>
        <v>White</v>
      </c>
      <c r="E3352" s="32" t="str">
        <f>VLOOKUP(M3352,'Tables to Convert'!$H$3:$I$5,2,FALSE)</f>
        <v>Male</v>
      </c>
      <c r="F3352" s="32" t="str">
        <f>VLOOKUP(N3352,'Tables to Convert'!$K$3:$L$8,2,FALSE)</f>
        <v>Illinois</v>
      </c>
      <c r="G3352" s="40">
        <f t="shared" si="211"/>
        <v>24</v>
      </c>
      <c r="H3352" s="34">
        <f t="shared" si="212"/>
        <v>1</v>
      </c>
      <c r="I3352" s="12">
        <v>40</v>
      </c>
      <c r="J3352" s="12">
        <v>24</v>
      </c>
      <c r="K3352" s="12">
        <v>39</v>
      </c>
      <c r="L3352" s="12">
        <v>1</v>
      </c>
      <c r="M3352" s="12">
        <v>1</v>
      </c>
      <c r="N3352" s="12">
        <v>33</v>
      </c>
      <c r="O3352" s="12">
        <v>1</v>
      </c>
      <c r="P3352" s="26">
        <v>17000</v>
      </c>
      <c r="Q3352" s="28">
        <v>436675434</v>
      </c>
      <c r="R3352"/>
      <c r="S3352"/>
    </row>
    <row r="3353" spans="1:19">
      <c r="A3353" s="31">
        <f t="shared" si="209"/>
        <v>35</v>
      </c>
      <c r="B3353" s="32" t="str">
        <f>VLOOKUP(K3353,'Tables to Convert'!$B$4:$C$19,2,FALSE)</f>
        <v>High School Diploma</v>
      </c>
      <c r="C3353" s="33">
        <f t="shared" si="210"/>
        <v>16000</v>
      </c>
      <c r="D3353" s="32" t="str">
        <f>VLOOKUP(L3353,'Tables to Convert'!$E$3:$F$7,2,FALSE)</f>
        <v>White</v>
      </c>
      <c r="E3353" s="32" t="str">
        <f>VLOOKUP(M3353,'Tables to Convert'!$H$3:$I$5,2,FALSE)</f>
        <v>Female</v>
      </c>
      <c r="F3353" s="32" t="str">
        <f>VLOOKUP(N3353,'Tables to Convert'!$K$3:$L$8,2,FALSE)</f>
        <v>Illinois</v>
      </c>
      <c r="G3353" s="40">
        <f t="shared" si="211"/>
        <v>22</v>
      </c>
      <c r="H3353" s="34">
        <f t="shared" si="212"/>
        <v>1</v>
      </c>
      <c r="I3353" s="12">
        <v>35</v>
      </c>
      <c r="J3353" s="12">
        <v>22</v>
      </c>
      <c r="K3353" s="12">
        <v>39</v>
      </c>
      <c r="L3353" s="12">
        <v>1</v>
      </c>
      <c r="M3353" s="12">
        <v>2</v>
      </c>
      <c r="N3353" s="12">
        <v>33</v>
      </c>
      <c r="O3353" s="12">
        <v>1</v>
      </c>
      <c r="P3353" s="26">
        <v>16000</v>
      </c>
      <c r="Q3353" s="28">
        <v>739109991</v>
      </c>
      <c r="R3353"/>
      <c r="S3353"/>
    </row>
    <row r="3354" spans="1:19">
      <c r="A3354" s="31">
        <f t="shared" si="209"/>
        <v>35</v>
      </c>
      <c r="B3354" s="32" t="str">
        <f>VLOOKUP(K3354,'Tables to Convert'!$B$4:$C$19,2,FALSE)</f>
        <v>Some College</v>
      </c>
      <c r="C3354" s="33">
        <f t="shared" si="210"/>
        <v>18000</v>
      </c>
      <c r="D3354" s="32" t="str">
        <f>VLOOKUP(L3354,'Tables to Convert'!$E$3:$F$7,2,FALSE)</f>
        <v>White</v>
      </c>
      <c r="E3354" s="32" t="str">
        <f>VLOOKUP(M3354,'Tables to Convert'!$H$3:$I$5,2,FALSE)</f>
        <v>Female</v>
      </c>
      <c r="F3354" s="32" t="str">
        <f>VLOOKUP(N3354,'Tables to Convert'!$K$3:$L$8,2,FALSE)</f>
        <v>Illinois</v>
      </c>
      <c r="G3354" s="40">
        <f t="shared" si="211"/>
        <v>24</v>
      </c>
      <c r="H3354" s="34">
        <f t="shared" si="212"/>
        <v>1</v>
      </c>
      <c r="I3354" s="12">
        <v>35</v>
      </c>
      <c r="J3354" s="12">
        <v>24</v>
      </c>
      <c r="K3354" s="12">
        <v>42</v>
      </c>
      <c r="L3354" s="12">
        <v>1</v>
      </c>
      <c r="M3354" s="12">
        <v>2</v>
      </c>
      <c r="N3354" s="12">
        <v>33</v>
      </c>
      <c r="O3354" s="12">
        <v>1</v>
      </c>
      <c r="P3354" s="26">
        <v>18000</v>
      </c>
      <c r="Q3354" s="28">
        <v>715598736</v>
      </c>
      <c r="R3354"/>
      <c r="S3354"/>
    </row>
    <row r="3355" spans="1:19">
      <c r="A3355" s="31">
        <f t="shared" si="209"/>
        <v>45</v>
      </c>
      <c r="B3355" s="32" t="str">
        <f>VLOOKUP(K3355,'Tables to Convert'!$B$4:$C$19,2,FALSE)</f>
        <v>High School Diploma</v>
      </c>
      <c r="C3355" s="33">
        <f t="shared" si="210"/>
        <v>10000</v>
      </c>
      <c r="D3355" s="32" t="str">
        <f>VLOOKUP(L3355,'Tables to Convert'!$E$3:$F$7,2,FALSE)</f>
        <v>White</v>
      </c>
      <c r="E3355" s="32" t="str">
        <f>VLOOKUP(M3355,'Tables to Convert'!$H$3:$I$5,2,FALSE)</f>
        <v>Female</v>
      </c>
      <c r="F3355" s="32" t="str">
        <f>VLOOKUP(N3355,'Tables to Convert'!$K$3:$L$8,2,FALSE)</f>
        <v>Illinois</v>
      </c>
      <c r="G3355" s="40">
        <f t="shared" si="211"/>
        <v>44</v>
      </c>
      <c r="H3355" s="34">
        <f t="shared" si="212"/>
        <v>1</v>
      </c>
      <c r="I3355" s="12">
        <v>45</v>
      </c>
      <c r="J3355" s="12">
        <v>44</v>
      </c>
      <c r="K3355" s="12">
        <v>39</v>
      </c>
      <c r="L3355" s="12">
        <v>1</v>
      </c>
      <c r="M3355" s="12">
        <v>2</v>
      </c>
      <c r="N3355" s="12">
        <v>33</v>
      </c>
      <c r="O3355" s="12">
        <v>1</v>
      </c>
      <c r="P3355" s="26">
        <v>10000</v>
      </c>
      <c r="Q3355" s="28">
        <v>221385283</v>
      </c>
      <c r="R3355"/>
      <c r="S3355"/>
    </row>
    <row r="3356" spans="1:19">
      <c r="A3356" s="31">
        <f t="shared" si="209"/>
        <v>50</v>
      </c>
      <c r="B3356" s="32" t="str">
        <f>VLOOKUP(K3356,'Tables to Convert'!$B$4:$C$19,2,FALSE)</f>
        <v>Some College</v>
      </c>
      <c r="C3356" s="33">
        <f t="shared" si="210"/>
        <v>50000</v>
      </c>
      <c r="D3356" s="32" t="str">
        <f>VLOOKUP(L3356,'Tables to Convert'!$E$3:$F$7,2,FALSE)</f>
        <v>White</v>
      </c>
      <c r="E3356" s="32" t="str">
        <f>VLOOKUP(M3356,'Tables to Convert'!$H$3:$I$5,2,FALSE)</f>
        <v>Male</v>
      </c>
      <c r="F3356" s="32" t="str">
        <f>VLOOKUP(N3356,'Tables to Convert'!$K$3:$L$8,2,FALSE)</f>
        <v>Illinois</v>
      </c>
      <c r="G3356" s="40">
        <f t="shared" si="211"/>
        <v>51</v>
      </c>
      <c r="H3356" s="34">
        <f t="shared" si="212"/>
        <v>1</v>
      </c>
      <c r="I3356" s="12">
        <v>50</v>
      </c>
      <c r="J3356" s="12">
        <v>51</v>
      </c>
      <c r="K3356" s="12">
        <v>42</v>
      </c>
      <c r="L3356" s="12">
        <v>1</v>
      </c>
      <c r="M3356" s="12">
        <v>1</v>
      </c>
      <c r="N3356" s="12">
        <v>33</v>
      </c>
      <c r="O3356" s="12">
        <v>1</v>
      </c>
      <c r="P3356" s="26">
        <v>50000</v>
      </c>
      <c r="Q3356" s="28">
        <v>798431501</v>
      </c>
      <c r="R3356"/>
      <c r="S3356"/>
    </row>
    <row r="3357" spans="1:19">
      <c r="A3357" s="31">
        <f t="shared" si="209"/>
        <v>40</v>
      </c>
      <c r="B3357" s="32" t="str">
        <f>VLOOKUP(K3357,'Tables to Convert'!$B$4:$C$19,2,FALSE)</f>
        <v>11th Grade</v>
      </c>
      <c r="C3357" s="33">
        <f t="shared" si="210"/>
        <v>20800</v>
      </c>
      <c r="D3357" s="32" t="str">
        <f>VLOOKUP(L3357,'Tables to Convert'!$E$3:$F$7,2,FALSE)</f>
        <v>White</v>
      </c>
      <c r="E3357" s="32" t="str">
        <f>VLOOKUP(M3357,'Tables to Convert'!$H$3:$I$5,2,FALSE)</f>
        <v>Female</v>
      </c>
      <c r="F3357" s="32" t="str">
        <f>VLOOKUP(N3357,'Tables to Convert'!$K$3:$L$8,2,FALSE)</f>
        <v>Illinois</v>
      </c>
      <c r="G3357" s="40">
        <f t="shared" si="211"/>
        <v>28</v>
      </c>
      <c r="H3357" s="34">
        <f t="shared" si="212"/>
        <v>3</v>
      </c>
      <c r="I3357" s="12">
        <v>40</v>
      </c>
      <c r="J3357" s="12">
        <v>28</v>
      </c>
      <c r="K3357" s="12">
        <v>37</v>
      </c>
      <c r="L3357" s="12">
        <v>1</v>
      </c>
      <c r="M3357" s="12">
        <v>2</v>
      </c>
      <c r="N3357" s="12">
        <v>33</v>
      </c>
      <c r="O3357" s="12">
        <v>3</v>
      </c>
      <c r="P3357" s="26">
        <v>20800</v>
      </c>
      <c r="Q3357" s="28">
        <v>990053442</v>
      </c>
      <c r="R3357"/>
      <c r="S3357"/>
    </row>
    <row r="3358" spans="1:19">
      <c r="A3358" s="31">
        <f t="shared" si="209"/>
        <v>40</v>
      </c>
      <c r="B3358" s="32" t="str">
        <f>VLOOKUP(K3358,'Tables to Convert'!$B$4:$C$19,2,FALSE)</f>
        <v>11th Grade</v>
      </c>
      <c r="C3358" s="33">
        <f t="shared" si="210"/>
        <v>28000</v>
      </c>
      <c r="D3358" s="32" t="str">
        <f>VLOOKUP(L3358,'Tables to Convert'!$E$3:$F$7,2,FALSE)</f>
        <v>Asian/PI</v>
      </c>
      <c r="E3358" s="32" t="str">
        <f>VLOOKUP(M3358,'Tables to Convert'!$H$3:$I$5,2,FALSE)</f>
        <v>Female</v>
      </c>
      <c r="F3358" s="32" t="str">
        <f>VLOOKUP(N3358,'Tables to Convert'!$K$3:$L$8,2,FALSE)</f>
        <v>Illinois</v>
      </c>
      <c r="G3358" s="40">
        <f t="shared" si="211"/>
        <v>29</v>
      </c>
      <c r="H3358" s="34">
        <f t="shared" si="212"/>
        <v>5</v>
      </c>
      <c r="I3358" s="12">
        <v>40</v>
      </c>
      <c r="J3358" s="12">
        <v>29</v>
      </c>
      <c r="K3358" s="12">
        <v>37</v>
      </c>
      <c r="L3358" s="12">
        <v>4</v>
      </c>
      <c r="M3358" s="12">
        <v>2</v>
      </c>
      <c r="N3358" s="12">
        <v>33</v>
      </c>
      <c r="O3358" s="12">
        <v>5</v>
      </c>
      <c r="P3358" s="26">
        <v>28000</v>
      </c>
      <c r="Q3358" s="28">
        <v>805848731</v>
      </c>
      <c r="R3358"/>
      <c r="S3358"/>
    </row>
    <row r="3359" spans="1:19">
      <c r="A3359" s="31">
        <f t="shared" si="209"/>
        <v>40</v>
      </c>
      <c r="B3359" s="32" t="str">
        <f>VLOOKUP(K3359,'Tables to Convert'!$B$4:$C$19,2,FALSE)</f>
        <v>High School Diploma</v>
      </c>
      <c r="C3359" s="33">
        <f t="shared" si="210"/>
        <v>15000</v>
      </c>
      <c r="D3359" s="32" t="str">
        <f>VLOOKUP(L3359,'Tables to Convert'!$E$3:$F$7,2,FALSE)</f>
        <v>White</v>
      </c>
      <c r="E3359" s="32" t="str">
        <f>VLOOKUP(M3359,'Tables to Convert'!$H$3:$I$5,2,FALSE)</f>
        <v>Male</v>
      </c>
      <c r="F3359" s="32" t="str">
        <f>VLOOKUP(N3359,'Tables to Convert'!$K$3:$L$8,2,FALSE)</f>
        <v>Illinois</v>
      </c>
      <c r="G3359" s="40">
        <f t="shared" si="211"/>
        <v>34</v>
      </c>
      <c r="H3359" s="34">
        <f t="shared" si="212"/>
        <v>5</v>
      </c>
      <c r="I3359" s="12">
        <v>40</v>
      </c>
      <c r="J3359" s="12">
        <v>34</v>
      </c>
      <c r="K3359" s="12">
        <v>39</v>
      </c>
      <c r="L3359" s="12">
        <v>1</v>
      </c>
      <c r="M3359" s="12">
        <v>1</v>
      </c>
      <c r="N3359" s="12">
        <v>33</v>
      </c>
      <c r="O3359" s="12">
        <v>5</v>
      </c>
      <c r="P3359" s="26">
        <v>15000</v>
      </c>
      <c r="Q3359" s="28">
        <v>664244491</v>
      </c>
      <c r="R3359"/>
      <c r="S3359"/>
    </row>
    <row r="3360" spans="1:19">
      <c r="A3360" s="31">
        <f t="shared" si="209"/>
        <v>40</v>
      </c>
      <c r="B3360" s="32" t="str">
        <f>VLOOKUP(K3360,'Tables to Convert'!$B$4:$C$19,2,FALSE)</f>
        <v>Some College</v>
      </c>
      <c r="C3360" s="33">
        <f t="shared" si="210"/>
        <v>13007</v>
      </c>
      <c r="D3360" s="32" t="str">
        <f>VLOOKUP(L3360,'Tables to Convert'!$E$3:$F$7,2,FALSE)</f>
        <v>White</v>
      </c>
      <c r="E3360" s="32" t="str">
        <f>VLOOKUP(M3360,'Tables to Convert'!$H$3:$I$5,2,FALSE)</f>
        <v>Male</v>
      </c>
      <c r="F3360" s="32" t="str">
        <f>VLOOKUP(N3360,'Tables to Convert'!$K$3:$L$8,2,FALSE)</f>
        <v>Illinois</v>
      </c>
      <c r="G3360" s="40">
        <f t="shared" si="211"/>
        <v>21</v>
      </c>
      <c r="H3360" s="34">
        <f t="shared" si="212"/>
        <v>2</v>
      </c>
      <c r="I3360" s="12">
        <v>40</v>
      </c>
      <c r="J3360" s="12">
        <v>21</v>
      </c>
      <c r="K3360" s="12">
        <v>41</v>
      </c>
      <c r="L3360" s="12">
        <v>1</v>
      </c>
      <c r="M3360" s="12">
        <v>1</v>
      </c>
      <c r="N3360" s="12">
        <v>33</v>
      </c>
      <c r="O3360" s="12">
        <v>2</v>
      </c>
      <c r="P3360" s="26">
        <v>13007</v>
      </c>
      <c r="Q3360" s="28">
        <v>141905349</v>
      </c>
      <c r="R3360"/>
      <c r="S3360"/>
    </row>
    <row r="3361" spans="1:19">
      <c r="A3361" s="31">
        <f t="shared" si="209"/>
        <v>35</v>
      </c>
      <c r="B3361" s="32" t="str">
        <f>VLOOKUP(K3361,'Tables to Convert'!$B$4:$C$19,2,FALSE)</f>
        <v>Some College</v>
      </c>
      <c r="C3361" s="33">
        <f t="shared" si="210"/>
        <v>4900</v>
      </c>
      <c r="D3361" s="32" t="str">
        <f>VLOOKUP(L3361,'Tables to Convert'!$E$3:$F$7,2,FALSE)</f>
        <v>White</v>
      </c>
      <c r="E3361" s="32" t="str">
        <f>VLOOKUP(M3361,'Tables to Convert'!$H$3:$I$5,2,FALSE)</f>
        <v>Male</v>
      </c>
      <c r="F3361" s="32" t="str">
        <f>VLOOKUP(N3361,'Tables to Convert'!$K$3:$L$8,2,FALSE)</f>
        <v>Illinois</v>
      </c>
      <c r="G3361" s="40">
        <f t="shared" si="211"/>
        <v>20</v>
      </c>
      <c r="H3361" s="34">
        <f t="shared" si="212"/>
        <v>2</v>
      </c>
      <c r="I3361" s="12">
        <v>35</v>
      </c>
      <c r="J3361" s="12">
        <v>20</v>
      </c>
      <c r="K3361" s="12">
        <v>41</v>
      </c>
      <c r="L3361" s="12">
        <v>1</v>
      </c>
      <c r="M3361" s="12">
        <v>1</v>
      </c>
      <c r="N3361" s="12">
        <v>33</v>
      </c>
      <c r="O3361" s="12">
        <v>2</v>
      </c>
      <c r="P3361" s="26">
        <v>4900</v>
      </c>
      <c r="Q3361" s="28">
        <v>305595798</v>
      </c>
      <c r="R3361"/>
      <c r="S3361"/>
    </row>
    <row r="3362" spans="1:19">
      <c r="A3362" s="31">
        <f t="shared" si="209"/>
        <v>52</v>
      </c>
      <c r="B3362" s="32" t="str">
        <f>VLOOKUP(K3362,'Tables to Convert'!$B$4:$C$19,2,FALSE)</f>
        <v>Some College</v>
      </c>
      <c r="C3362" s="33">
        <f t="shared" si="210"/>
        <v>62000</v>
      </c>
      <c r="D3362" s="32" t="str">
        <f>VLOOKUP(L3362,'Tables to Convert'!$E$3:$F$7,2,FALSE)</f>
        <v>White</v>
      </c>
      <c r="E3362" s="32" t="str">
        <f>VLOOKUP(M3362,'Tables to Convert'!$H$3:$I$5,2,FALSE)</f>
        <v>Male</v>
      </c>
      <c r="F3362" s="32" t="str">
        <f>VLOOKUP(N3362,'Tables to Convert'!$K$3:$L$8,2,FALSE)</f>
        <v>Illinois</v>
      </c>
      <c r="G3362" s="40">
        <f t="shared" si="211"/>
        <v>44</v>
      </c>
      <c r="H3362" s="34">
        <f t="shared" si="212"/>
        <v>2</v>
      </c>
      <c r="I3362" s="12">
        <v>52</v>
      </c>
      <c r="J3362" s="12">
        <v>44</v>
      </c>
      <c r="K3362" s="12">
        <v>43</v>
      </c>
      <c r="L3362" s="12">
        <v>1</v>
      </c>
      <c r="M3362" s="12">
        <v>1</v>
      </c>
      <c r="N3362" s="12">
        <v>33</v>
      </c>
      <c r="O3362" s="12">
        <v>2</v>
      </c>
      <c r="P3362" s="26">
        <v>62000</v>
      </c>
      <c r="Q3362" s="28">
        <v>350237589</v>
      </c>
      <c r="R3362"/>
      <c r="S3362"/>
    </row>
    <row r="3363" spans="1:19">
      <c r="A3363" s="31">
        <f t="shared" si="209"/>
        <v>40</v>
      </c>
      <c r="B3363" s="32" t="str">
        <f>VLOOKUP(K3363,'Tables to Convert'!$B$4:$C$19,2,FALSE)</f>
        <v>Some College</v>
      </c>
      <c r="C3363" s="33">
        <f t="shared" si="210"/>
        <v>15000</v>
      </c>
      <c r="D3363" s="32" t="str">
        <f>VLOOKUP(L3363,'Tables to Convert'!$E$3:$F$7,2,FALSE)</f>
        <v>White</v>
      </c>
      <c r="E3363" s="32" t="str">
        <f>VLOOKUP(M3363,'Tables to Convert'!$H$3:$I$5,2,FALSE)</f>
        <v>Female</v>
      </c>
      <c r="F3363" s="32" t="str">
        <f>VLOOKUP(N3363,'Tables to Convert'!$K$3:$L$8,2,FALSE)</f>
        <v>Illinois</v>
      </c>
      <c r="G3363" s="40">
        <f t="shared" si="211"/>
        <v>18</v>
      </c>
      <c r="H3363" s="34">
        <f t="shared" si="212"/>
        <v>0</v>
      </c>
      <c r="I3363" s="12">
        <v>40</v>
      </c>
      <c r="J3363" s="12">
        <v>18</v>
      </c>
      <c r="K3363" s="12">
        <v>40</v>
      </c>
      <c r="L3363" s="12">
        <v>1</v>
      </c>
      <c r="M3363" s="12">
        <v>2</v>
      </c>
      <c r="N3363" s="12">
        <v>33</v>
      </c>
      <c r="O3363" s="12">
        <v>0</v>
      </c>
      <c r="P3363" s="26">
        <v>15000</v>
      </c>
      <c r="Q3363" s="28">
        <v>127413695</v>
      </c>
      <c r="R3363"/>
      <c r="S3363"/>
    </row>
    <row r="3364" spans="1:19">
      <c r="A3364" s="31">
        <f t="shared" si="209"/>
        <v>44</v>
      </c>
      <c r="B3364" s="32" t="str">
        <f>VLOOKUP(K3364,'Tables to Convert'!$B$4:$C$19,2,FALSE)</f>
        <v>Some College</v>
      </c>
      <c r="C3364" s="33">
        <f t="shared" si="210"/>
        <v>64000</v>
      </c>
      <c r="D3364" s="32" t="str">
        <f>VLOOKUP(L3364,'Tables to Convert'!$E$3:$F$7,2,FALSE)</f>
        <v>White</v>
      </c>
      <c r="E3364" s="32" t="str">
        <f>VLOOKUP(M3364,'Tables to Convert'!$H$3:$I$5,2,FALSE)</f>
        <v>Female</v>
      </c>
      <c r="F3364" s="32" t="str">
        <f>VLOOKUP(N3364,'Tables to Convert'!$K$3:$L$8,2,FALSE)</f>
        <v>Illinois</v>
      </c>
      <c r="G3364" s="40">
        <f t="shared" si="211"/>
        <v>32</v>
      </c>
      <c r="H3364" s="34">
        <f t="shared" si="212"/>
        <v>3</v>
      </c>
      <c r="I3364" s="12">
        <v>44</v>
      </c>
      <c r="J3364" s="12">
        <v>32</v>
      </c>
      <c r="K3364" s="12">
        <v>43</v>
      </c>
      <c r="L3364" s="12">
        <v>1</v>
      </c>
      <c r="M3364" s="12">
        <v>2</v>
      </c>
      <c r="N3364" s="12">
        <v>33</v>
      </c>
      <c r="O3364" s="12">
        <v>3</v>
      </c>
      <c r="P3364" s="26">
        <v>64000</v>
      </c>
      <c r="Q3364" s="28">
        <v>555712302</v>
      </c>
      <c r="R3364"/>
      <c r="S3364"/>
    </row>
    <row r="3365" spans="1:19">
      <c r="A3365" s="31">
        <f t="shared" si="209"/>
        <v>42</v>
      </c>
      <c r="B3365" s="32" t="str">
        <f>VLOOKUP(K3365,'Tables to Convert'!$B$4:$C$19,2,FALSE)</f>
        <v>Bachelors</v>
      </c>
      <c r="C3365" s="33">
        <f t="shared" si="210"/>
        <v>68000</v>
      </c>
      <c r="D3365" s="32" t="str">
        <f>VLOOKUP(L3365,'Tables to Convert'!$E$3:$F$7,2,FALSE)</f>
        <v>White</v>
      </c>
      <c r="E3365" s="32" t="str">
        <f>VLOOKUP(M3365,'Tables to Convert'!$H$3:$I$5,2,FALSE)</f>
        <v>Male</v>
      </c>
      <c r="F3365" s="32" t="str">
        <f>VLOOKUP(N3365,'Tables to Convert'!$K$3:$L$8,2,FALSE)</f>
        <v>Illinois</v>
      </c>
      <c r="G3365" s="40">
        <f t="shared" si="211"/>
        <v>38</v>
      </c>
      <c r="H3365" s="34">
        <f t="shared" si="212"/>
        <v>3</v>
      </c>
      <c r="I3365" s="12">
        <v>42</v>
      </c>
      <c r="J3365" s="12">
        <v>38</v>
      </c>
      <c r="K3365" s="12">
        <v>44</v>
      </c>
      <c r="L3365" s="12">
        <v>1</v>
      </c>
      <c r="M3365" s="12">
        <v>1</v>
      </c>
      <c r="N3365" s="12">
        <v>33</v>
      </c>
      <c r="O3365" s="12">
        <v>3</v>
      </c>
      <c r="P3365" s="26">
        <v>68000</v>
      </c>
      <c r="Q3365" s="28">
        <v>524933425</v>
      </c>
      <c r="R3365"/>
      <c r="S3365"/>
    </row>
    <row r="3366" spans="1:19">
      <c r="A3366" s="31">
        <f t="shared" si="209"/>
        <v>45</v>
      </c>
      <c r="B3366" s="32" t="str">
        <f>VLOOKUP(K3366,'Tables to Convert'!$B$4:$C$19,2,FALSE)</f>
        <v>Some College</v>
      </c>
      <c r="C3366" s="33">
        <f t="shared" si="210"/>
        <v>0</v>
      </c>
      <c r="D3366" s="32" t="str">
        <f>VLOOKUP(L3366,'Tables to Convert'!$E$3:$F$7,2,FALSE)</f>
        <v>White</v>
      </c>
      <c r="E3366" s="32" t="str">
        <f>VLOOKUP(M3366,'Tables to Convert'!$H$3:$I$5,2,FALSE)</f>
        <v>Female</v>
      </c>
      <c r="F3366" s="32" t="str">
        <f>VLOOKUP(N3366,'Tables to Convert'!$K$3:$L$8,2,FALSE)</f>
        <v>Illinois</v>
      </c>
      <c r="G3366" s="40">
        <f t="shared" si="211"/>
        <v>34</v>
      </c>
      <c r="H3366" s="34">
        <f t="shared" si="212"/>
        <v>3</v>
      </c>
      <c r="I3366" s="12">
        <v>45</v>
      </c>
      <c r="J3366" s="12">
        <v>34</v>
      </c>
      <c r="K3366" s="12">
        <v>40</v>
      </c>
      <c r="L3366" s="12">
        <v>1</v>
      </c>
      <c r="M3366" s="12">
        <v>2</v>
      </c>
      <c r="N3366" s="12">
        <v>33</v>
      </c>
      <c r="O3366" s="12">
        <v>3</v>
      </c>
      <c r="P3366" s="26">
        <v>0</v>
      </c>
      <c r="Q3366" s="28">
        <v>368179410</v>
      </c>
      <c r="R3366"/>
      <c r="S3366"/>
    </row>
    <row r="3367" spans="1:19">
      <c r="A3367" s="31">
        <f t="shared" si="209"/>
        <v>50</v>
      </c>
      <c r="B3367" s="32" t="str">
        <f>VLOOKUP(K3367,'Tables to Convert'!$B$4:$C$19,2,FALSE)</f>
        <v>Some College</v>
      </c>
      <c r="C3367" s="33">
        <f t="shared" si="210"/>
        <v>30000</v>
      </c>
      <c r="D3367" s="32" t="str">
        <f>VLOOKUP(L3367,'Tables to Convert'!$E$3:$F$7,2,FALSE)</f>
        <v>White</v>
      </c>
      <c r="E3367" s="32" t="str">
        <f>VLOOKUP(M3367,'Tables to Convert'!$H$3:$I$5,2,FALSE)</f>
        <v>Male</v>
      </c>
      <c r="F3367" s="32" t="str">
        <f>VLOOKUP(N3367,'Tables to Convert'!$K$3:$L$8,2,FALSE)</f>
        <v>Illinois</v>
      </c>
      <c r="G3367" s="40">
        <f t="shared" si="211"/>
        <v>38</v>
      </c>
      <c r="H3367" s="34">
        <f t="shared" si="212"/>
        <v>3</v>
      </c>
      <c r="I3367" s="12">
        <v>50</v>
      </c>
      <c r="J3367" s="12">
        <v>38</v>
      </c>
      <c r="K3367" s="12">
        <v>40</v>
      </c>
      <c r="L3367" s="12">
        <v>1</v>
      </c>
      <c r="M3367" s="12">
        <v>1</v>
      </c>
      <c r="N3367" s="12">
        <v>33</v>
      </c>
      <c r="O3367" s="12">
        <v>3</v>
      </c>
      <c r="P3367" s="26">
        <v>30000</v>
      </c>
      <c r="Q3367" s="28">
        <v>324921100</v>
      </c>
      <c r="R3367"/>
      <c r="S3367"/>
    </row>
    <row r="3368" spans="1:19">
      <c r="A3368" s="31">
        <f t="shared" si="209"/>
        <v>50</v>
      </c>
      <c r="B3368" s="32" t="str">
        <f>VLOOKUP(K3368,'Tables to Convert'!$B$4:$C$19,2,FALSE)</f>
        <v>Some College</v>
      </c>
      <c r="C3368" s="33">
        <f t="shared" si="210"/>
        <v>50000</v>
      </c>
      <c r="D3368" s="32" t="str">
        <f>VLOOKUP(L3368,'Tables to Convert'!$E$3:$F$7,2,FALSE)</f>
        <v>White</v>
      </c>
      <c r="E3368" s="32" t="str">
        <f>VLOOKUP(M3368,'Tables to Convert'!$H$3:$I$5,2,FALSE)</f>
        <v>Female</v>
      </c>
      <c r="F3368" s="32" t="str">
        <f>VLOOKUP(N3368,'Tables to Convert'!$K$3:$L$8,2,FALSE)</f>
        <v>Illinois</v>
      </c>
      <c r="G3368" s="40">
        <f t="shared" si="211"/>
        <v>29</v>
      </c>
      <c r="H3368" s="34">
        <f t="shared" si="212"/>
        <v>3</v>
      </c>
      <c r="I3368" s="12">
        <v>50</v>
      </c>
      <c r="J3368" s="12">
        <v>29</v>
      </c>
      <c r="K3368" s="12">
        <v>43</v>
      </c>
      <c r="L3368" s="12">
        <v>1</v>
      </c>
      <c r="M3368" s="12">
        <v>2</v>
      </c>
      <c r="N3368" s="12">
        <v>33</v>
      </c>
      <c r="O3368" s="12">
        <v>3</v>
      </c>
      <c r="P3368" s="26">
        <v>50000</v>
      </c>
      <c r="Q3368" s="28">
        <v>274117575</v>
      </c>
      <c r="R3368"/>
      <c r="S3368"/>
    </row>
    <row r="3369" spans="1:19">
      <c r="A3369" s="31">
        <f t="shared" si="209"/>
        <v>50</v>
      </c>
      <c r="B3369" s="32" t="str">
        <f>VLOOKUP(K3369,'Tables to Convert'!$B$4:$C$19,2,FALSE)</f>
        <v>Some College</v>
      </c>
      <c r="C3369" s="33">
        <f t="shared" si="210"/>
        <v>45000</v>
      </c>
      <c r="D3369" s="32" t="str">
        <f>VLOOKUP(L3369,'Tables to Convert'!$E$3:$F$7,2,FALSE)</f>
        <v>White</v>
      </c>
      <c r="E3369" s="32" t="str">
        <f>VLOOKUP(M3369,'Tables to Convert'!$H$3:$I$5,2,FALSE)</f>
        <v>Male</v>
      </c>
      <c r="F3369" s="32" t="str">
        <f>VLOOKUP(N3369,'Tables to Convert'!$K$3:$L$8,2,FALSE)</f>
        <v>Illinois</v>
      </c>
      <c r="G3369" s="40">
        <f t="shared" si="211"/>
        <v>39</v>
      </c>
      <c r="H3369" s="34">
        <f t="shared" si="212"/>
        <v>7</v>
      </c>
      <c r="I3369" s="12">
        <v>50</v>
      </c>
      <c r="J3369" s="12">
        <v>39</v>
      </c>
      <c r="K3369" s="12">
        <v>40</v>
      </c>
      <c r="L3369" s="12">
        <v>1</v>
      </c>
      <c r="M3369" s="12">
        <v>1</v>
      </c>
      <c r="N3369" s="12">
        <v>33</v>
      </c>
      <c r="O3369" s="12">
        <v>7</v>
      </c>
      <c r="P3369" s="26">
        <v>45000</v>
      </c>
      <c r="Q3369" s="28">
        <v>648709145</v>
      </c>
      <c r="R3369"/>
      <c r="S3369"/>
    </row>
    <row r="3370" spans="1:19">
      <c r="A3370" s="31">
        <f t="shared" si="209"/>
        <v>50</v>
      </c>
      <c r="B3370" s="32" t="str">
        <f>VLOOKUP(K3370,'Tables to Convert'!$B$4:$C$19,2,FALSE)</f>
        <v>Some College</v>
      </c>
      <c r="C3370" s="33">
        <f t="shared" si="210"/>
        <v>306731</v>
      </c>
      <c r="D3370" s="32" t="str">
        <f>VLOOKUP(L3370,'Tables to Convert'!$E$3:$F$7,2,FALSE)</f>
        <v>Asian/PI</v>
      </c>
      <c r="E3370" s="32" t="str">
        <f>VLOOKUP(M3370,'Tables to Convert'!$H$3:$I$5,2,FALSE)</f>
        <v>Male</v>
      </c>
      <c r="F3370" s="32" t="str">
        <f>VLOOKUP(N3370,'Tables to Convert'!$K$3:$L$8,2,FALSE)</f>
        <v>Illinois</v>
      </c>
      <c r="G3370" s="40">
        <f t="shared" si="211"/>
        <v>53</v>
      </c>
      <c r="H3370" s="34">
        <f t="shared" si="212"/>
        <v>4</v>
      </c>
      <c r="I3370" s="12">
        <v>50</v>
      </c>
      <c r="J3370" s="12">
        <v>53</v>
      </c>
      <c r="K3370" s="12">
        <v>43</v>
      </c>
      <c r="L3370" s="12">
        <v>4</v>
      </c>
      <c r="M3370" s="12">
        <v>1</v>
      </c>
      <c r="N3370" s="12">
        <v>33</v>
      </c>
      <c r="O3370" s="12">
        <v>4</v>
      </c>
      <c r="P3370" s="26">
        <v>306731</v>
      </c>
      <c r="Q3370" s="28">
        <v>832275440</v>
      </c>
      <c r="R3370"/>
      <c r="S3370"/>
    </row>
    <row r="3371" spans="1:19">
      <c r="A3371" s="31">
        <f t="shared" si="209"/>
        <v>50</v>
      </c>
      <c r="B3371" s="32" t="str">
        <f>VLOOKUP(K3371,'Tables to Convert'!$B$4:$C$19,2,FALSE)</f>
        <v>Some College</v>
      </c>
      <c r="C3371" s="33">
        <f t="shared" si="210"/>
        <v>120000</v>
      </c>
      <c r="D3371" s="32" t="str">
        <f>VLOOKUP(L3371,'Tables to Convert'!$E$3:$F$7,2,FALSE)</f>
        <v>Asian/PI</v>
      </c>
      <c r="E3371" s="32" t="str">
        <f>VLOOKUP(M3371,'Tables to Convert'!$H$3:$I$5,2,FALSE)</f>
        <v>Female</v>
      </c>
      <c r="F3371" s="32" t="str">
        <f>VLOOKUP(N3371,'Tables to Convert'!$K$3:$L$8,2,FALSE)</f>
        <v>Illinois</v>
      </c>
      <c r="G3371" s="40">
        <f t="shared" si="211"/>
        <v>53</v>
      </c>
      <c r="H3371" s="34">
        <f t="shared" si="212"/>
        <v>4</v>
      </c>
      <c r="I3371" s="12">
        <v>50</v>
      </c>
      <c r="J3371" s="12">
        <v>53</v>
      </c>
      <c r="K3371" s="12">
        <v>43</v>
      </c>
      <c r="L3371" s="12">
        <v>4</v>
      </c>
      <c r="M3371" s="12">
        <v>2</v>
      </c>
      <c r="N3371" s="12">
        <v>33</v>
      </c>
      <c r="O3371" s="12">
        <v>4</v>
      </c>
      <c r="P3371" s="26">
        <v>120000</v>
      </c>
      <c r="Q3371" s="28">
        <v>823011462</v>
      </c>
      <c r="R3371"/>
      <c r="S3371"/>
    </row>
    <row r="3372" spans="1:19">
      <c r="A3372" s="31">
        <f t="shared" si="209"/>
        <v>50</v>
      </c>
      <c r="B3372" s="32" t="str">
        <f>VLOOKUP(K3372,'Tables to Convert'!$B$4:$C$19,2,FALSE)</f>
        <v>Some College</v>
      </c>
      <c r="C3372" s="33">
        <f t="shared" si="210"/>
        <v>85000</v>
      </c>
      <c r="D3372" s="32" t="str">
        <f>VLOOKUP(L3372,'Tables to Convert'!$E$3:$F$7,2,FALSE)</f>
        <v>White</v>
      </c>
      <c r="E3372" s="32" t="str">
        <f>VLOOKUP(M3372,'Tables to Convert'!$H$3:$I$5,2,FALSE)</f>
        <v>Male</v>
      </c>
      <c r="F3372" s="32" t="str">
        <f>VLOOKUP(N3372,'Tables to Convert'!$K$3:$L$8,2,FALSE)</f>
        <v>Illinois</v>
      </c>
      <c r="G3372" s="40">
        <f t="shared" si="211"/>
        <v>31</v>
      </c>
      <c r="H3372" s="34">
        <f t="shared" si="212"/>
        <v>3</v>
      </c>
      <c r="I3372" s="12">
        <v>50</v>
      </c>
      <c r="J3372" s="12">
        <v>31</v>
      </c>
      <c r="K3372" s="12">
        <v>43</v>
      </c>
      <c r="L3372" s="12">
        <v>1</v>
      </c>
      <c r="M3372" s="12">
        <v>1</v>
      </c>
      <c r="N3372" s="12">
        <v>33</v>
      </c>
      <c r="O3372" s="12">
        <v>3</v>
      </c>
      <c r="P3372" s="26">
        <v>85000</v>
      </c>
      <c r="Q3372" s="28">
        <v>873898604</v>
      </c>
      <c r="R3372"/>
      <c r="S3372"/>
    </row>
    <row r="3373" spans="1:19">
      <c r="A3373" s="31">
        <f t="shared" si="209"/>
        <v>40</v>
      </c>
      <c r="B3373" s="32" t="str">
        <f>VLOOKUP(K3373,'Tables to Convert'!$B$4:$C$19,2,FALSE)</f>
        <v>10th Grade</v>
      </c>
      <c r="C3373" s="33">
        <f t="shared" si="210"/>
        <v>15000</v>
      </c>
      <c r="D3373" s="32" t="str">
        <f>VLOOKUP(L3373,'Tables to Convert'!$E$3:$F$7,2,FALSE)</f>
        <v>Black</v>
      </c>
      <c r="E3373" s="32" t="str">
        <f>VLOOKUP(M3373,'Tables to Convert'!$H$3:$I$5,2,FALSE)</f>
        <v>Male</v>
      </c>
      <c r="F3373" s="32" t="str">
        <f>VLOOKUP(N3373,'Tables to Convert'!$K$3:$L$8,2,FALSE)</f>
        <v>Illinois</v>
      </c>
      <c r="G3373" s="40">
        <f t="shared" si="211"/>
        <v>49</v>
      </c>
      <c r="H3373" s="34">
        <f t="shared" si="212"/>
        <v>4</v>
      </c>
      <c r="I3373" s="12">
        <v>40</v>
      </c>
      <c r="J3373" s="12">
        <v>49</v>
      </c>
      <c r="K3373" s="12">
        <v>36</v>
      </c>
      <c r="L3373" s="12">
        <v>2</v>
      </c>
      <c r="M3373" s="12">
        <v>1</v>
      </c>
      <c r="N3373" s="12">
        <v>33</v>
      </c>
      <c r="O3373" s="12">
        <v>4</v>
      </c>
      <c r="P3373" s="26">
        <v>15000</v>
      </c>
      <c r="Q3373" s="28">
        <v>894357382</v>
      </c>
      <c r="R3373"/>
      <c r="S3373"/>
    </row>
    <row r="3374" spans="1:19">
      <c r="A3374" s="31">
        <f t="shared" si="209"/>
        <v>40</v>
      </c>
      <c r="B3374" s="32" t="str">
        <f>VLOOKUP(K3374,'Tables to Convert'!$B$4:$C$19,2,FALSE)</f>
        <v>High School Diploma</v>
      </c>
      <c r="C3374" s="33">
        <f t="shared" si="210"/>
        <v>0</v>
      </c>
      <c r="D3374" s="32" t="str">
        <f>VLOOKUP(L3374,'Tables to Convert'!$E$3:$F$7,2,FALSE)</f>
        <v>White</v>
      </c>
      <c r="E3374" s="32" t="str">
        <f>VLOOKUP(M3374,'Tables to Convert'!$H$3:$I$5,2,FALSE)</f>
        <v>Female</v>
      </c>
      <c r="F3374" s="32" t="str">
        <f>VLOOKUP(N3374,'Tables to Convert'!$K$3:$L$8,2,FALSE)</f>
        <v>Illinois</v>
      </c>
      <c r="G3374" s="40">
        <f t="shared" si="211"/>
        <v>48</v>
      </c>
      <c r="H3374" s="34">
        <f t="shared" si="212"/>
        <v>3</v>
      </c>
      <c r="I3374" s="12">
        <v>40</v>
      </c>
      <c r="J3374" s="12">
        <v>48</v>
      </c>
      <c r="K3374" s="12">
        <v>39</v>
      </c>
      <c r="L3374" s="12">
        <v>1</v>
      </c>
      <c r="M3374" s="12">
        <v>2</v>
      </c>
      <c r="N3374" s="12">
        <v>33</v>
      </c>
      <c r="O3374" s="12">
        <v>3</v>
      </c>
      <c r="P3374" s="26">
        <v>0</v>
      </c>
      <c r="Q3374" s="28">
        <v>78995917</v>
      </c>
      <c r="R3374"/>
      <c r="S3374"/>
    </row>
    <row r="3375" spans="1:19">
      <c r="A3375" s="31">
        <f t="shared" si="209"/>
        <v>40</v>
      </c>
      <c r="B3375" s="32" t="str">
        <f>VLOOKUP(K3375,'Tables to Convert'!$B$4:$C$19,2,FALSE)</f>
        <v>Some College</v>
      </c>
      <c r="C3375" s="33">
        <f t="shared" si="210"/>
        <v>50000</v>
      </c>
      <c r="D3375" s="32" t="str">
        <f>VLOOKUP(L3375,'Tables to Convert'!$E$3:$F$7,2,FALSE)</f>
        <v>White</v>
      </c>
      <c r="E3375" s="32" t="str">
        <f>VLOOKUP(M3375,'Tables to Convert'!$H$3:$I$5,2,FALSE)</f>
        <v>Female</v>
      </c>
      <c r="F3375" s="32" t="str">
        <f>VLOOKUP(N3375,'Tables to Convert'!$K$3:$L$8,2,FALSE)</f>
        <v>Illinois</v>
      </c>
      <c r="G3375" s="40">
        <f t="shared" si="211"/>
        <v>51</v>
      </c>
      <c r="H3375" s="34">
        <f t="shared" si="212"/>
        <v>2</v>
      </c>
      <c r="I3375" s="12">
        <v>40</v>
      </c>
      <c r="J3375" s="12">
        <v>51</v>
      </c>
      <c r="K3375" s="12">
        <v>41</v>
      </c>
      <c r="L3375" s="12">
        <v>1</v>
      </c>
      <c r="M3375" s="12">
        <v>2</v>
      </c>
      <c r="N3375" s="12">
        <v>33</v>
      </c>
      <c r="O3375" s="12">
        <v>2</v>
      </c>
      <c r="P3375" s="26">
        <v>50000</v>
      </c>
      <c r="Q3375" s="28">
        <v>964715935</v>
      </c>
      <c r="R3375"/>
      <c r="S3375"/>
    </row>
    <row r="3376" spans="1:19">
      <c r="A3376" s="31">
        <f t="shared" si="209"/>
        <v>40</v>
      </c>
      <c r="B3376" s="32" t="str">
        <f>VLOOKUP(K3376,'Tables to Convert'!$B$4:$C$19,2,FALSE)</f>
        <v>Some College</v>
      </c>
      <c r="C3376" s="33">
        <f t="shared" si="210"/>
        <v>11000</v>
      </c>
      <c r="D3376" s="32" t="str">
        <f>VLOOKUP(L3376,'Tables to Convert'!$E$3:$F$7,2,FALSE)</f>
        <v>White</v>
      </c>
      <c r="E3376" s="32" t="str">
        <f>VLOOKUP(M3376,'Tables to Convert'!$H$3:$I$5,2,FALSE)</f>
        <v>Male</v>
      </c>
      <c r="F3376" s="32" t="str">
        <f>VLOOKUP(N3376,'Tables to Convert'!$K$3:$L$8,2,FALSE)</f>
        <v>Illinois</v>
      </c>
      <c r="G3376" s="40">
        <f t="shared" si="211"/>
        <v>43</v>
      </c>
      <c r="H3376" s="34">
        <f t="shared" si="212"/>
        <v>4</v>
      </c>
      <c r="I3376" s="12">
        <v>40</v>
      </c>
      <c r="J3376" s="12">
        <v>43</v>
      </c>
      <c r="K3376" s="12">
        <v>41</v>
      </c>
      <c r="L3376" s="12">
        <v>1</v>
      </c>
      <c r="M3376" s="12">
        <v>1</v>
      </c>
      <c r="N3376" s="12">
        <v>33</v>
      </c>
      <c r="O3376" s="12">
        <v>4</v>
      </c>
      <c r="P3376" s="26">
        <v>11000</v>
      </c>
      <c r="Q3376" s="28">
        <v>433699709</v>
      </c>
      <c r="R3376"/>
      <c r="S3376"/>
    </row>
    <row r="3377" spans="1:19">
      <c r="A3377" s="31">
        <f t="shared" si="209"/>
        <v>35</v>
      </c>
      <c r="B3377" s="32" t="str">
        <f>VLOOKUP(K3377,'Tables to Convert'!$B$4:$C$19,2,FALSE)</f>
        <v>Some College</v>
      </c>
      <c r="C3377" s="33">
        <f t="shared" si="210"/>
        <v>6006</v>
      </c>
      <c r="D3377" s="32" t="str">
        <f>VLOOKUP(L3377,'Tables to Convert'!$E$3:$F$7,2,FALSE)</f>
        <v>White</v>
      </c>
      <c r="E3377" s="32" t="str">
        <f>VLOOKUP(M3377,'Tables to Convert'!$H$3:$I$5,2,FALSE)</f>
        <v>Female</v>
      </c>
      <c r="F3377" s="32" t="str">
        <f>VLOOKUP(N3377,'Tables to Convert'!$K$3:$L$8,2,FALSE)</f>
        <v>Illinois</v>
      </c>
      <c r="G3377" s="40">
        <f t="shared" si="211"/>
        <v>41</v>
      </c>
      <c r="H3377" s="34">
        <f t="shared" si="212"/>
        <v>4</v>
      </c>
      <c r="I3377" s="12">
        <v>35</v>
      </c>
      <c r="J3377" s="12">
        <v>41</v>
      </c>
      <c r="K3377" s="12">
        <v>41</v>
      </c>
      <c r="L3377" s="12">
        <v>1</v>
      </c>
      <c r="M3377" s="12">
        <v>2</v>
      </c>
      <c r="N3377" s="12">
        <v>33</v>
      </c>
      <c r="O3377" s="12">
        <v>4</v>
      </c>
      <c r="P3377" s="26">
        <v>6006</v>
      </c>
      <c r="Q3377" s="28">
        <v>620668916</v>
      </c>
      <c r="R3377"/>
      <c r="S3377"/>
    </row>
    <row r="3378" spans="1:19">
      <c r="A3378" s="31">
        <f t="shared" si="209"/>
        <v>40</v>
      </c>
      <c r="B3378" s="32" t="str">
        <f>VLOOKUP(K3378,'Tables to Convert'!$B$4:$C$19,2,FALSE)</f>
        <v>Graduate School</v>
      </c>
      <c r="C3378" s="33">
        <f t="shared" si="210"/>
        <v>75000</v>
      </c>
      <c r="D3378" s="32" t="str">
        <f>VLOOKUP(L3378,'Tables to Convert'!$E$3:$F$7,2,FALSE)</f>
        <v>White</v>
      </c>
      <c r="E3378" s="32" t="str">
        <f>VLOOKUP(M3378,'Tables to Convert'!$H$3:$I$5,2,FALSE)</f>
        <v>Male</v>
      </c>
      <c r="F3378" s="32" t="str">
        <f>VLOOKUP(N3378,'Tables to Convert'!$K$3:$L$8,2,FALSE)</f>
        <v>Illinois</v>
      </c>
      <c r="G3378" s="40">
        <f t="shared" si="211"/>
        <v>57</v>
      </c>
      <c r="H3378" s="34">
        <f t="shared" si="212"/>
        <v>4</v>
      </c>
      <c r="I3378" s="12">
        <v>40</v>
      </c>
      <c r="J3378" s="12">
        <v>57</v>
      </c>
      <c r="K3378" s="12">
        <v>45</v>
      </c>
      <c r="L3378" s="12">
        <v>1</v>
      </c>
      <c r="M3378" s="12">
        <v>1</v>
      </c>
      <c r="N3378" s="12">
        <v>33</v>
      </c>
      <c r="O3378" s="12">
        <v>4</v>
      </c>
      <c r="P3378" s="26">
        <v>75000</v>
      </c>
      <c r="Q3378" s="28">
        <v>966585854</v>
      </c>
      <c r="R3378"/>
      <c r="S3378"/>
    </row>
    <row r="3379" spans="1:19">
      <c r="A3379" s="31">
        <f t="shared" si="209"/>
        <v>40</v>
      </c>
      <c r="B3379" s="32" t="str">
        <f>VLOOKUP(K3379,'Tables to Convert'!$B$4:$C$19,2,FALSE)</f>
        <v>Some College</v>
      </c>
      <c r="C3379" s="33">
        <f t="shared" si="210"/>
        <v>7000</v>
      </c>
      <c r="D3379" s="32" t="str">
        <f>VLOOKUP(L3379,'Tables to Convert'!$E$3:$F$7,2,FALSE)</f>
        <v>White</v>
      </c>
      <c r="E3379" s="32" t="str">
        <f>VLOOKUP(M3379,'Tables to Convert'!$H$3:$I$5,2,FALSE)</f>
        <v>Female</v>
      </c>
      <c r="F3379" s="32" t="str">
        <f>VLOOKUP(N3379,'Tables to Convert'!$K$3:$L$8,2,FALSE)</f>
        <v>Illinois</v>
      </c>
      <c r="G3379" s="40">
        <f t="shared" si="211"/>
        <v>48</v>
      </c>
      <c r="H3379" s="34">
        <f t="shared" si="212"/>
        <v>4</v>
      </c>
      <c r="I3379" s="12">
        <v>40</v>
      </c>
      <c r="J3379" s="12">
        <v>48</v>
      </c>
      <c r="K3379" s="12">
        <v>43</v>
      </c>
      <c r="L3379" s="12">
        <v>1</v>
      </c>
      <c r="M3379" s="12">
        <v>2</v>
      </c>
      <c r="N3379" s="12">
        <v>33</v>
      </c>
      <c r="O3379" s="12">
        <v>4</v>
      </c>
      <c r="P3379" s="26">
        <v>7000</v>
      </c>
      <c r="Q3379" s="28">
        <v>251248640</v>
      </c>
      <c r="R3379"/>
      <c r="S3379"/>
    </row>
    <row r="3380" spans="1:19">
      <c r="A3380" s="31">
        <f t="shared" si="209"/>
        <v>45</v>
      </c>
      <c r="B3380" s="32" t="str">
        <f>VLOOKUP(K3380,'Tables to Convert'!$B$4:$C$19,2,FALSE)</f>
        <v>Some College</v>
      </c>
      <c r="C3380" s="33">
        <f t="shared" si="210"/>
        <v>50000</v>
      </c>
      <c r="D3380" s="32" t="str">
        <f>VLOOKUP(L3380,'Tables to Convert'!$E$3:$F$7,2,FALSE)</f>
        <v>White</v>
      </c>
      <c r="E3380" s="32" t="str">
        <f>VLOOKUP(M3380,'Tables to Convert'!$H$3:$I$5,2,FALSE)</f>
        <v>Male</v>
      </c>
      <c r="F3380" s="32" t="str">
        <f>VLOOKUP(N3380,'Tables to Convert'!$K$3:$L$8,2,FALSE)</f>
        <v>Illinois</v>
      </c>
      <c r="G3380" s="40">
        <f t="shared" si="211"/>
        <v>41</v>
      </c>
      <c r="H3380" s="34">
        <f t="shared" si="212"/>
        <v>4</v>
      </c>
      <c r="I3380" s="12">
        <v>45</v>
      </c>
      <c r="J3380" s="12">
        <v>41</v>
      </c>
      <c r="K3380" s="12">
        <v>43</v>
      </c>
      <c r="L3380" s="12">
        <v>1</v>
      </c>
      <c r="M3380" s="12">
        <v>1</v>
      </c>
      <c r="N3380" s="12">
        <v>33</v>
      </c>
      <c r="O3380" s="12">
        <v>4</v>
      </c>
      <c r="P3380" s="26">
        <v>50000</v>
      </c>
      <c r="Q3380" s="28">
        <v>969262285</v>
      </c>
      <c r="R3380"/>
      <c r="S3380"/>
    </row>
    <row r="3381" spans="1:19">
      <c r="A3381" s="31">
        <f t="shared" si="209"/>
        <v>60</v>
      </c>
      <c r="B3381" s="32" t="str">
        <f>VLOOKUP(K3381,'Tables to Convert'!$B$4:$C$19,2,FALSE)</f>
        <v>Some College</v>
      </c>
      <c r="C3381" s="33">
        <f t="shared" si="210"/>
        <v>70000</v>
      </c>
      <c r="D3381" s="32" t="str">
        <f>VLOOKUP(L3381,'Tables to Convert'!$E$3:$F$7,2,FALSE)</f>
        <v>White</v>
      </c>
      <c r="E3381" s="32" t="str">
        <f>VLOOKUP(M3381,'Tables to Convert'!$H$3:$I$5,2,FALSE)</f>
        <v>Male</v>
      </c>
      <c r="F3381" s="32" t="str">
        <f>VLOOKUP(N3381,'Tables to Convert'!$K$3:$L$8,2,FALSE)</f>
        <v>Illinois</v>
      </c>
      <c r="G3381" s="40">
        <f t="shared" si="211"/>
        <v>37</v>
      </c>
      <c r="H3381" s="34">
        <f t="shared" si="212"/>
        <v>4</v>
      </c>
      <c r="I3381" s="12">
        <v>60</v>
      </c>
      <c r="J3381" s="12">
        <v>37</v>
      </c>
      <c r="K3381" s="12">
        <v>43</v>
      </c>
      <c r="L3381" s="12">
        <v>1</v>
      </c>
      <c r="M3381" s="12">
        <v>1</v>
      </c>
      <c r="N3381" s="12">
        <v>33</v>
      </c>
      <c r="O3381" s="12">
        <v>4</v>
      </c>
      <c r="P3381" s="26">
        <v>70000</v>
      </c>
      <c r="Q3381" s="28">
        <v>928360109</v>
      </c>
      <c r="R3381"/>
      <c r="S3381"/>
    </row>
    <row r="3382" spans="1:19">
      <c r="A3382" s="31">
        <f t="shared" si="209"/>
        <v>40</v>
      </c>
      <c r="B3382" s="32" t="str">
        <f>VLOOKUP(K3382,'Tables to Convert'!$B$4:$C$19,2,FALSE)</f>
        <v>Some College</v>
      </c>
      <c r="C3382" s="33">
        <f t="shared" si="210"/>
        <v>40000</v>
      </c>
      <c r="D3382" s="32" t="str">
        <f>VLOOKUP(L3382,'Tables to Convert'!$E$3:$F$7,2,FALSE)</f>
        <v>White</v>
      </c>
      <c r="E3382" s="32" t="str">
        <f>VLOOKUP(M3382,'Tables to Convert'!$H$3:$I$5,2,FALSE)</f>
        <v>Female</v>
      </c>
      <c r="F3382" s="32" t="str">
        <f>VLOOKUP(N3382,'Tables to Convert'!$K$3:$L$8,2,FALSE)</f>
        <v>Illinois</v>
      </c>
      <c r="G3382" s="40">
        <f t="shared" si="211"/>
        <v>33</v>
      </c>
      <c r="H3382" s="34">
        <f t="shared" si="212"/>
        <v>4</v>
      </c>
      <c r="I3382" s="12">
        <v>40</v>
      </c>
      <c r="J3382" s="12">
        <v>33</v>
      </c>
      <c r="K3382" s="12">
        <v>43</v>
      </c>
      <c r="L3382" s="12">
        <v>1</v>
      </c>
      <c r="M3382" s="12">
        <v>2</v>
      </c>
      <c r="N3382" s="12">
        <v>33</v>
      </c>
      <c r="O3382" s="12">
        <v>4</v>
      </c>
      <c r="P3382" s="26">
        <v>40000</v>
      </c>
      <c r="Q3382" s="28">
        <v>259309560</v>
      </c>
      <c r="R3382"/>
      <c r="S3382"/>
    </row>
    <row r="3383" spans="1:19">
      <c r="A3383" s="31">
        <f t="shared" si="209"/>
        <v>40</v>
      </c>
      <c r="B3383" s="32" t="str">
        <f>VLOOKUP(K3383,'Tables to Convert'!$B$4:$C$19,2,FALSE)</f>
        <v>High School Diploma</v>
      </c>
      <c r="C3383" s="33">
        <f t="shared" si="210"/>
        <v>49000</v>
      </c>
      <c r="D3383" s="32" t="str">
        <f>VLOOKUP(L3383,'Tables to Convert'!$E$3:$F$7,2,FALSE)</f>
        <v>White</v>
      </c>
      <c r="E3383" s="32" t="str">
        <f>VLOOKUP(M3383,'Tables to Convert'!$H$3:$I$5,2,FALSE)</f>
        <v>Male</v>
      </c>
      <c r="F3383" s="32" t="str">
        <f>VLOOKUP(N3383,'Tables to Convert'!$K$3:$L$8,2,FALSE)</f>
        <v>Illinois</v>
      </c>
      <c r="G3383" s="40">
        <f t="shared" si="211"/>
        <v>43</v>
      </c>
      <c r="H3383" s="34">
        <f t="shared" si="212"/>
        <v>4</v>
      </c>
      <c r="I3383" s="12">
        <v>40</v>
      </c>
      <c r="J3383" s="12">
        <v>43</v>
      </c>
      <c r="K3383" s="12">
        <v>39</v>
      </c>
      <c r="L3383" s="12">
        <v>1</v>
      </c>
      <c r="M3383" s="12">
        <v>1</v>
      </c>
      <c r="N3383" s="12">
        <v>33</v>
      </c>
      <c r="O3383" s="12">
        <v>4</v>
      </c>
      <c r="P3383" s="26">
        <v>49000</v>
      </c>
      <c r="Q3383" s="28">
        <v>796445607</v>
      </c>
      <c r="R3383"/>
      <c r="S3383"/>
    </row>
    <row r="3384" spans="1:19">
      <c r="A3384" s="31">
        <f t="shared" si="209"/>
        <v>35</v>
      </c>
      <c r="B3384" s="32" t="str">
        <f>VLOOKUP(K3384,'Tables to Convert'!$B$4:$C$19,2,FALSE)</f>
        <v>Some College</v>
      </c>
      <c r="C3384" s="33">
        <f t="shared" si="210"/>
        <v>29000</v>
      </c>
      <c r="D3384" s="32" t="str">
        <f>VLOOKUP(L3384,'Tables to Convert'!$E$3:$F$7,2,FALSE)</f>
        <v>White</v>
      </c>
      <c r="E3384" s="32" t="str">
        <f>VLOOKUP(M3384,'Tables to Convert'!$H$3:$I$5,2,FALSE)</f>
        <v>Male</v>
      </c>
      <c r="F3384" s="32" t="str">
        <f>VLOOKUP(N3384,'Tables to Convert'!$K$3:$L$8,2,FALSE)</f>
        <v>Illinois</v>
      </c>
      <c r="G3384" s="40">
        <f t="shared" si="211"/>
        <v>41</v>
      </c>
      <c r="H3384" s="34">
        <f t="shared" si="212"/>
        <v>4</v>
      </c>
      <c r="I3384" s="12">
        <v>35</v>
      </c>
      <c r="J3384" s="12">
        <v>41</v>
      </c>
      <c r="K3384" s="12">
        <v>40</v>
      </c>
      <c r="L3384" s="12">
        <v>1</v>
      </c>
      <c r="M3384" s="12">
        <v>1</v>
      </c>
      <c r="N3384" s="12">
        <v>33</v>
      </c>
      <c r="O3384" s="12">
        <v>4</v>
      </c>
      <c r="P3384" s="26">
        <v>29000</v>
      </c>
      <c r="Q3384" s="28">
        <v>194435786</v>
      </c>
      <c r="R3384"/>
      <c r="S3384"/>
    </row>
    <row r="3385" spans="1:19">
      <c r="A3385" s="31">
        <f t="shared" si="209"/>
        <v>35</v>
      </c>
      <c r="B3385" s="32" t="str">
        <f>VLOOKUP(K3385,'Tables to Convert'!$B$4:$C$19,2,FALSE)</f>
        <v>Some College</v>
      </c>
      <c r="C3385" s="33">
        <f t="shared" si="210"/>
        <v>27000</v>
      </c>
      <c r="D3385" s="32" t="str">
        <f>VLOOKUP(L3385,'Tables to Convert'!$E$3:$F$7,2,FALSE)</f>
        <v>White</v>
      </c>
      <c r="E3385" s="32" t="str">
        <f>VLOOKUP(M3385,'Tables to Convert'!$H$3:$I$5,2,FALSE)</f>
        <v>Female</v>
      </c>
      <c r="F3385" s="32" t="str">
        <f>VLOOKUP(N3385,'Tables to Convert'!$K$3:$L$8,2,FALSE)</f>
        <v>Illinois</v>
      </c>
      <c r="G3385" s="40">
        <f t="shared" si="211"/>
        <v>33</v>
      </c>
      <c r="H3385" s="34">
        <f t="shared" si="212"/>
        <v>4</v>
      </c>
      <c r="I3385" s="12">
        <v>35</v>
      </c>
      <c r="J3385" s="12">
        <v>33</v>
      </c>
      <c r="K3385" s="12">
        <v>40</v>
      </c>
      <c r="L3385" s="12">
        <v>1</v>
      </c>
      <c r="M3385" s="12">
        <v>2</v>
      </c>
      <c r="N3385" s="12">
        <v>33</v>
      </c>
      <c r="O3385" s="12">
        <v>4</v>
      </c>
      <c r="P3385" s="26">
        <v>27000</v>
      </c>
      <c r="Q3385" s="28">
        <v>506272000</v>
      </c>
      <c r="R3385"/>
      <c r="S3385"/>
    </row>
    <row r="3386" spans="1:19">
      <c r="A3386" s="31">
        <f t="shared" si="209"/>
        <v>45</v>
      </c>
      <c r="B3386" s="32" t="str">
        <f>VLOOKUP(K3386,'Tables to Convert'!$B$4:$C$19,2,FALSE)</f>
        <v>Some College</v>
      </c>
      <c r="C3386" s="33">
        <f t="shared" si="210"/>
        <v>60500</v>
      </c>
      <c r="D3386" s="32" t="str">
        <f>VLOOKUP(L3386,'Tables to Convert'!$E$3:$F$7,2,FALSE)</f>
        <v>White</v>
      </c>
      <c r="E3386" s="32" t="str">
        <f>VLOOKUP(M3386,'Tables to Convert'!$H$3:$I$5,2,FALSE)</f>
        <v>Male</v>
      </c>
      <c r="F3386" s="32" t="str">
        <f>VLOOKUP(N3386,'Tables to Convert'!$K$3:$L$8,2,FALSE)</f>
        <v>Illinois</v>
      </c>
      <c r="G3386" s="40">
        <f t="shared" si="211"/>
        <v>40</v>
      </c>
      <c r="H3386" s="34">
        <f t="shared" si="212"/>
        <v>4</v>
      </c>
      <c r="I3386" s="12">
        <v>45</v>
      </c>
      <c r="J3386" s="12">
        <v>40</v>
      </c>
      <c r="K3386" s="12">
        <v>43</v>
      </c>
      <c r="L3386" s="12">
        <v>1</v>
      </c>
      <c r="M3386" s="12">
        <v>1</v>
      </c>
      <c r="N3386" s="12">
        <v>33</v>
      </c>
      <c r="O3386" s="12">
        <v>4</v>
      </c>
      <c r="P3386" s="26">
        <v>60500</v>
      </c>
      <c r="Q3386" s="28">
        <v>333659057</v>
      </c>
      <c r="R3386"/>
      <c r="S3386"/>
    </row>
    <row r="3387" spans="1:19">
      <c r="A3387" s="31">
        <f t="shared" si="209"/>
        <v>60</v>
      </c>
      <c r="B3387" s="32" t="str">
        <f>VLOOKUP(K3387,'Tables to Convert'!$B$4:$C$19,2,FALSE)</f>
        <v>Some College</v>
      </c>
      <c r="C3387" s="33">
        <f t="shared" si="210"/>
        <v>18000</v>
      </c>
      <c r="D3387" s="32" t="str">
        <f>VLOOKUP(L3387,'Tables to Convert'!$E$3:$F$7,2,FALSE)</f>
        <v>White</v>
      </c>
      <c r="E3387" s="32" t="str">
        <f>VLOOKUP(M3387,'Tables to Convert'!$H$3:$I$5,2,FALSE)</f>
        <v>Male</v>
      </c>
      <c r="F3387" s="32" t="str">
        <f>VLOOKUP(N3387,'Tables to Convert'!$K$3:$L$8,2,FALSE)</f>
        <v>Illinois</v>
      </c>
      <c r="G3387" s="40">
        <f t="shared" si="211"/>
        <v>40</v>
      </c>
      <c r="H3387" s="34">
        <f t="shared" si="212"/>
        <v>4</v>
      </c>
      <c r="I3387" s="12">
        <v>60</v>
      </c>
      <c r="J3387" s="12">
        <v>40</v>
      </c>
      <c r="K3387" s="12">
        <v>40</v>
      </c>
      <c r="L3387" s="12">
        <v>1</v>
      </c>
      <c r="M3387" s="12">
        <v>1</v>
      </c>
      <c r="N3387" s="12">
        <v>33</v>
      </c>
      <c r="O3387" s="12">
        <v>4</v>
      </c>
      <c r="P3387" s="26">
        <v>18000</v>
      </c>
      <c r="Q3387" s="28">
        <v>399785738</v>
      </c>
      <c r="R3387"/>
      <c r="S3387"/>
    </row>
    <row r="3388" spans="1:19">
      <c r="A3388" s="31">
        <f t="shared" si="209"/>
        <v>50</v>
      </c>
      <c r="B3388" s="32" t="str">
        <f>VLOOKUP(K3388,'Tables to Convert'!$B$4:$C$19,2,FALSE)</f>
        <v>Graduate School</v>
      </c>
      <c r="C3388" s="33">
        <f t="shared" si="210"/>
        <v>327731</v>
      </c>
      <c r="D3388" s="32" t="str">
        <f>VLOOKUP(L3388,'Tables to Convert'!$E$3:$F$7,2,FALSE)</f>
        <v>White</v>
      </c>
      <c r="E3388" s="32" t="str">
        <f>VLOOKUP(M3388,'Tables to Convert'!$H$3:$I$5,2,FALSE)</f>
        <v>Male</v>
      </c>
      <c r="F3388" s="32" t="str">
        <f>VLOOKUP(N3388,'Tables to Convert'!$K$3:$L$8,2,FALSE)</f>
        <v>Illinois</v>
      </c>
      <c r="G3388" s="40">
        <f t="shared" si="211"/>
        <v>50</v>
      </c>
      <c r="H3388" s="34">
        <f t="shared" si="212"/>
        <v>4</v>
      </c>
      <c r="I3388" s="12">
        <v>50</v>
      </c>
      <c r="J3388" s="12">
        <v>50</v>
      </c>
      <c r="K3388" s="12">
        <v>45</v>
      </c>
      <c r="L3388" s="12">
        <v>1</v>
      </c>
      <c r="M3388" s="12">
        <v>1</v>
      </c>
      <c r="N3388" s="12">
        <v>33</v>
      </c>
      <c r="O3388" s="12">
        <v>4</v>
      </c>
      <c r="P3388" s="26">
        <v>327731</v>
      </c>
      <c r="Q3388" s="28">
        <v>156278830</v>
      </c>
      <c r="R3388"/>
      <c r="S3388"/>
    </row>
    <row r="3389" spans="1:19">
      <c r="A3389" s="31">
        <f t="shared" si="209"/>
        <v>50</v>
      </c>
      <c r="B3389" s="32" t="str">
        <f>VLOOKUP(K3389,'Tables to Convert'!$B$4:$C$19,2,FALSE)</f>
        <v>Some College</v>
      </c>
      <c r="C3389" s="33">
        <f t="shared" si="210"/>
        <v>51000</v>
      </c>
      <c r="D3389" s="32" t="str">
        <f>VLOOKUP(L3389,'Tables to Convert'!$E$3:$F$7,2,FALSE)</f>
        <v>White</v>
      </c>
      <c r="E3389" s="32" t="str">
        <f>VLOOKUP(M3389,'Tables to Convert'!$H$3:$I$5,2,FALSE)</f>
        <v>Female</v>
      </c>
      <c r="F3389" s="32" t="str">
        <f>VLOOKUP(N3389,'Tables to Convert'!$K$3:$L$8,2,FALSE)</f>
        <v>Illinois</v>
      </c>
      <c r="G3389" s="40">
        <f t="shared" si="211"/>
        <v>61</v>
      </c>
      <c r="H3389" s="34">
        <f t="shared" si="212"/>
        <v>5</v>
      </c>
      <c r="I3389" s="12">
        <v>50</v>
      </c>
      <c r="J3389" s="12">
        <v>61</v>
      </c>
      <c r="K3389" s="12">
        <v>40</v>
      </c>
      <c r="L3389" s="12">
        <v>1</v>
      </c>
      <c r="M3389" s="12">
        <v>2</v>
      </c>
      <c r="N3389" s="12">
        <v>33</v>
      </c>
      <c r="O3389" s="12">
        <v>5</v>
      </c>
      <c r="P3389" s="26">
        <v>51000</v>
      </c>
      <c r="Q3389" s="28">
        <v>635011844</v>
      </c>
      <c r="R3389"/>
      <c r="S3389"/>
    </row>
    <row r="3390" spans="1:19">
      <c r="A3390" s="31">
        <f t="shared" si="209"/>
        <v>60</v>
      </c>
      <c r="B3390" s="32" t="str">
        <f>VLOOKUP(K3390,'Tables to Convert'!$B$4:$C$19,2,FALSE)</f>
        <v>High School Diploma</v>
      </c>
      <c r="C3390" s="33">
        <f t="shared" si="210"/>
        <v>0</v>
      </c>
      <c r="D3390" s="32" t="str">
        <f>VLOOKUP(L3390,'Tables to Convert'!$E$3:$F$7,2,FALSE)</f>
        <v>White</v>
      </c>
      <c r="E3390" s="32" t="str">
        <f>VLOOKUP(M3390,'Tables to Convert'!$H$3:$I$5,2,FALSE)</f>
        <v>Male</v>
      </c>
      <c r="F3390" s="32" t="str">
        <f>VLOOKUP(N3390,'Tables to Convert'!$K$3:$L$8,2,FALSE)</f>
        <v>Illinois</v>
      </c>
      <c r="G3390" s="40">
        <f t="shared" si="211"/>
        <v>63</v>
      </c>
      <c r="H3390" s="34">
        <f t="shared" si="212"/>
        <v>5</v>
      </c>
      <c r="I3390" s="12">
        <v>60</v>
      </c>
      <c r="J3390" s="12">
        <v>63</v>
      </c>
      <c r="K3390" s="12">
        <v>39</v>
      </c>
      <c r="L3390" s="12">
        <v>1</v>
      </c>
      <c r="M3390" s="12">
        <v>1</v>
      </c>
      <c r="N3390" s="12">
        <v>33</v>
      </c>
      <c r="O3390" s="12">
        <v>5</v>
      </c>
      <c r="P3390" s="26">
        <v>0</v>
      </c>
      <c r="Q3390" s="28">
        <v>16538220</v>
      </c>
      <c r="R3390"/>
      <c r="S3390"/>
    </row>
    <row r="3391" spans="1:19">
      <c r="A3391" s="31">
        <f t="shared" si="209"/>
        <v>40</v>
      </c>
      <c r="B3391" s="32" t="str">
        <f>VLOOKUP(K3391,'Tables to Convert'!$B$4:$C$19,2,FALSE)</f>
        <v>Some College</v>
      </c>
      <c r="C3391" s="33">
        <f t="shared" si="210"/>
        <v>65625</v>
      </c>
      <c r="D3391" s="32" t="str">
        <f>VLOOKUP(L3391,'Tables to Convert'!$E$3:$F$7,2,FALSE)</f>
        <v>White</v>
      </c>
      <c r="E3391" s="32" t="str">
        <f>VLOOKUP(M3391,'Tables to Convert'!$H$3:$I$5,2,FALSE)</f>
        <v>Male</v>
      </c>
      <c r="F3391" s="32" t="str">
        <f>VLOOKUP(N3391,'Tables to Convert'!$K$3:$L$8,2,FALSE)</f>
        <v>Illinois</v>
      </c>
      <c r="G3391" s="40">
        <f t="shared" si="211"/>
        <v>41</v>
      </c>
      <c r="H3391" s="34">
        <f t="shared" si="212"/>
        <v>4</v>
      </c>
      <c r="I3391" s="12">
        <v>40</v>
      </c>
      <c r="J3391" s="12">
        <v>41</v>
      </c>
      <c r="K3391" s="12">
        <v>40</v>
      </c>
      <c r="L3391" s="12">
        <v>1</v>
      </c>
      <c r="M3391" s="12">
        <v>1</v>
      </c>
      <c r="N3391" s="12">
        <v>33</v>
      </c>
      <c r="O3391" s="12">
        <v>4</v>
      </c>
      <c r="P3391" s="26">
        <v>65625</v>
      </c>
      <c r="Q3391" s="28">
        <v>323662641</v>
      </c>
      <c r="R3391"/>
      <c r="S3391"/>
    </row>
    <row r="3392" spans="1:19">
      <c r="A3392" s="31">
        <f t="shared" si="209"/>
        <v>40</v>
      </c>
      <c r="B3392" s="32" t="str">
        <f>VLOOKUP(K3392,'Tables to Convert'!$B$4:$C$19,2,FALSE)</f>
        <v>Some College</v>
      </c>
      <c r="C3392" s="33">
        <f t="shared" si="210"/>
        <v>24700</v>
      </c>
      <c r="D3392" s="32" t="str">
        <f>VLOOKUP(L3392,'Tables to Convert'!$E$3:$F$7,2,FALSE)</f>
        <v>Asian/PI</v>
      </c>
      <c r="E3392" s="32" t="str">
        <f>VLOOKUP(M3392,'Tables to Convert'!$H$3:$I$5,2,FALSE)</f>
        <v>Male</v>
      </c>
      <c r="F3392" s="32" t="str">
        <f>VLOOKUP(N3392,'Tables to Convert'!$K$3:$L$8,2,FALSE)</f>
        <v>Illinois</v>
      </c>
      <c r="G3392" s="40">
        <f t="shared" si="211"/>
        <v>23</v>
      </c>
      <c r="H3392" s="34">
        <f t="shared" si="212"/>
        <v>4</v>
      </c>
      <c r="I3392" s="12">
        <v>40</v>
      </c>
      <c r="J3392" s="12">
        <v>23</v>
      </c>
      <c r="K3392" s="12">
        <v>43</v>
      </c>
      <c r="L3392" s="12">
        <v>4</v>
      </c>
      <c r="M3392" s="12">
        <v>1</v>
      </c>
      <c r="N3392" s="12">
        <v>33</v>
      </c>
      <c r="O3392" s="12">
        <v>4</v>
      </c>
      <c r="P3392" s="26">
        <v>24700</v>
      </c>
      <c r="Q3392" s="28">
        <v>908922529</v>
      </c>
      <c r="R3392"/>
      <c r="S3392"/>
    </row>
    <row r="3393" spans="1:19">
      <c r="A3393" s="31">
        <f t="shared" si="209"/>
        <v>50</v>
      </c>
      <c r="B3393" s="32" t="str">
        <f>VLOOKUP(K3393,'Tables to Convert'!$B$4:$C$19,2,FALSE)</f>
        <v>Some College</v>
      </c>
      <c r="C3393" s="33">
        <f t="shared" si="210"/>
        <v>27000</v>
      </c>
      <c r="D3393" s="32" t="str">
        <f>VLOOKUP(L3393,'Tables to Convert'!$E$3:$F$7,2,FALSE)</f>
        <v>White</v>
      </c>
      <c r="E3393" s="32" t="str">
        <f>VLOOKUP(M3393,'Tables to Convert'!$H$3:$I$5,2,FALSE)</f>
        <v>Female</v>
      </c>
      <c r="F3393" s="32" t="str">
        <f>VLOOKUP(N3393,'Tables to Convert'!$K$3:$L$8,2,FALSE)</f>
        <v>Illinois</v>
      </c>
      <c r="G3393" s="40">
        <f t="shared" si="211"/>
        <v>31</v>
      </c>
      <c r="H3393" s="34">
        <f t="shared" si="212"/>
        <v>4</v>
      </c>
      <c r="I3393" s="12">
        <v>50</v>
      </c>
      <c r="J3393" s="12">
        <v>31</v>
      </c>
      <c r="K3393" s="12">
        <v>42</v>
      </c>
      <c r="L3393" s="12">
        <v>1</v>
      </c>
      <c r="M3393" s="12">
        <v>2</v>
      </c>
      <c r="N3393" s="12">
        <v>33</v>
      </c>
      <c r="O3393" s="12">
        <v>4</v>
      </c>
      <c r="P3393" s="26">
        <v>27000</v>
      </c>
      <c r="Q3393" s="28">
        <v>512587776</v>
      </c>
      <c r="R3393"/>
      <c r="S3393"/>
    </row>
    <row r="3394" spans="1:19">
      <c r="A3394" s="31">
        <f t="shared" si="209"/>
        <v>40</v>
      </c>
      <c r="B3394" s="32" t="str">
        <f>VLOOKUP(K3394,'Tables to Convert'!$B$4:$C$19,2,FALSE)</f>
        <v>High School Diploma</v>
      </c>
      <c r="C3394" s="33">
        <f t="shared" si="210"/>
        <v>46000</v>
      </c>
      <c r="D3394" s="32" t="str">
        <f>VLOOKUP(L3394,'Tables to Convert'!$E$3:$F$7,2,FALSE)</f>
        <v>White</v>
      </c>
      <c r="E3394" s="32" t="str">
        <f>VLOOKUP(M3394,'Tables to Convert'!$H$3:$I$5,2,FALSE)</f>
        <v>Male</v>
      </c>
      <c r="F3394" s="32" t="str">
        <f>VLOOKUP(N3394,'Tables to Convert'!$K$3:$L$8,2,FALSE)</f>
        <v>Illinois</v>
      </c>
      <c r="G3394" s="40">
        <f t="shared" si="211"/>
        <v>56</v>
      </c>
      <c r="H3394" s="34">
        <f t="shared" si="212"/>
        <v>6</v>
      </c>
      <c r="I3394" s="12">
        <v>40</v>
      </c>
      <c r="J3394" s="12">
        <v>56</v>
      </c>
      <c r="K3394" s="12">
        <v>39</v>
      </c>
      <c r="L3394" s="12">
        <v>1</v>
      </c>
      <c r="M3394" s="12">
        <v>1</v>
      </c>
      <c r="N3394" s="12">
        <v>33</v>
      </c>
      <c r="O3394" s="12">
        <v>6</v>
      </c>
      <c r="P3394" s="26">
        <v>46000</v>
      </c>
      <c r="Q3394" s="28">
        <v>930129470</v>
      </c>
      <c r="R3394"/>
      <c r="S3394"/>
    </row>
    <row r="3395" spans="1:19">
      <c r="A3395" s="31">
        <f t="shared" si="209"/>
        <v>40</v>
      </c>
      <c r="B3395" s="32" t="str">
        <f>VLOOKUP(K3395,'Tables to Convert'!$B$4:$C$19,2,FALSE)</f>
        <v>Graduate School</v>
      </c>
      <c r="C3395" s="33">
        <f t="shared" si="210"/>
        <v>40000</v>
      </c>
      <c r="D3395" s="32" t="str">
        <f>VLOOKUP(L3395,'Tables to Convert'!$E$3:$F$7,2,FALSE)</f>
        <v>Black</v>
      </c>
      <c r="E3395" s="32" t="str">
        <f>VLOOKUP(M3395,'Tables to Convert'!$H$3:$I$5,2,FALSE)</f>
        <v>Male</v>
      </c>
      <c r="F3395" s="32" t="str">
        <f>VLOOKUP(N3395,'Tables to Convert'!$K$3:$L$8,2,FALSE)</f>
        <v>Illinois</v>
      </c>
      <c r="G3395" s="40">
        <f t="shared" si="211"/>
        <v>48</v>
      </c>
      <c r="H3395" s="34">
        <f t="shared" si="212"/>
        <v>7</v>
      </c>
      <c r="I3395" s="12">
        <v>40</v>
      </c>
      <c r="J3395" s="12">
        <v>48</v>
      </c>
      <c r="K3395" s="12">
        <v>46</v>
      </c>
      <c r="L3395" s="12">
        <v>2</v>
      </c>
      <c r="M3395" s="12">
        <v>1</v>
      </c>
      <c r="N3395" s="12">
        <v>33</v>
      </c>
      <c r="O3395" s="12">
        <v>7</v>
      </c>
      <c r="P3395" s="26">
        <v>40000</v>
      </c>
      <c r="Q3395" s="28">
        <v>147881277</v>
      </c>
      <c r="R3395"/>
      <c r="S3395"/>
    </row>
    <row r="3396" spans="1:19">
      <c r="A3396" s="31">
        <f t="shared" si="209"/>
        <v>40</v>
      </c>
      <c r="B3396" s="32" t="str">
        <f>VLOOKUP(K3396,'Tables to Convert'!$B$4:$C$19,2,FALSE)</f>
        <v>Some College</v>
      </c>
      <c r="C3396" s="33">
        <f t="shared" si="210"/>
        <v>40000</v>
      </c>
      <c r="D3396" s="32" t="str">
        <f>VLOOKUP(L3396,'Tables to Convert'!$E$3:$F$7,2,FALSE)</f>
        <v>Black</v>
      </c>
      <c r="E3396" s="32" t="str">
        <f>VLOOKUP(M3396,'Tables to Convert'!$H$3:$I$5,2,FALSE)</f>
        <v>Female</v>
      </c>
      <c r="F3396" s="32" t="str">
        <f>VLOOKUP(N3396,'Tables to Convert'!$K$3:$L$8,2,FALSE)</f>
        <v>Illinois</v>
      </c>
      <c r="G3396" s="40">
        <f t="shared" si="211"/>
        <v>40</v>
      </c>
      <c r="H3396" s="34">
        <f t="shared" si="212"/>
        <v>7</v>
      </c>
      <c r="I3396" s="12">
        <v>40</v>
      </c>
      <c r="J3396" s="12">
        <v>40</v>
      </c>
      <c r="K3396" s="12">
        <v>41</v>
      </c>
      <c r="L3396" s="12">
        <v>2</v>
      </c>
      <c r="M3396" s="12">
        <v>2</v>
      </c>
      <c r="N3396" s="12">
        <v>33</v>
      </c>
      <c r="O3396" s="12">
        <v>7</v>
      </c>
      <c r="P3396" s="26">
        <v>40000</v>
      </c>
      <c r="Q3396" s="28">
        <v>303689765</v>
      </c>
      <c r="R3396"/>
      <c r="S3396"/>
    </row>
    <row r="3397" spans="1:19">
      <c r="A3397" s="31">
        <f t="shared" si="209"/>
        <v>40</v>
      </c>
      <c r="B3397" s="32" t="str">
        <f>VLOOKUP(K3397,'Tables to Convert'!$B$4:$C$19,2,FALSE)</f>
        <v>Some College</v>
      </c>
      <c r="C3397" s="33">
        <f t="shared" si="210"/>
        <v>29500</v>
      </c>
      <c r="D3397" s="32" t="str">
        <f>VLOOKUP(L3397,'Tables to Convert'!$E$3:$F$7,2,FALSE)</f>
        <v>White</v>
      </c>
      <c r="E3397" s="32" t="str">
        <f>VLOOKUP(M3397,'Tables to Convert'!$H$3:$I$5,2,FALSE)</f>
        <v>Male</v>
      </c>
      <c r="F3397" s="32" t="str">
        <f>VLOOKUP(N3397,'Tables to Convert'!$K$3:$L$8,2,FALSE)</f>
        <v>Illinois</v>
      </c>
      <c r="G3397" s="40">
        <f t="shared" si="211"/>
        <v>31</v>
      </c>
      <c r="H3397" s="34">
        <f t="shared" si="212"/>
        <v>1</v>
      </c>
      <c r="I3397" s="12">
        <v>40</v>
      </c>
      <c r="J3397" s="12">
        <v>31</v>
      </c>
      <c r="K3397" s="12">
        <v>40</v>
      </c>
      <c r="L3397" s="12">
        <v>1</v>
      </c>
      <c r="M3397" s="12">
        <v>1</v>
      </c>
      <c r="N3397" s="12">
        <v>33</v>
      </c>
      <c r="O3397" s="12">
        <v>1</v>
      </c>
      <c r="P3397" s="26">
        <v>29500</v>
      </c>
      <c r="Q3397" s="28">
        <v>41875369</v>
      </c>
      <c r="R3397"/>
      <c r="S3397"/>
    </row>
    <row r="3398" spans="1:19">
      <c r="A3398" s="31">
        <f t="shared" ref="A3398:A3461" si="213">I3398</f>
        <v>40</v>
      </c>
      <c r="B3398" s="32" t="str">
        <f>VLOOKUP(K3398,'Tables to Convert'!$B$4:$C$19,2,FALSE)</f>
        <v>Some College</v>
      </c>
      <c r="C3398" s="33">
        <f t="shared" ref="C3398:C3461" si="214">P3398</f>
        <v>23000</v>
      </c>
      <c r="D3398" s="32" t="str">
        <f>VLOOKUP(L3398,'Tables to Convert'!$E$3:$F$7,2,FALSE)</f>
        <v>White</v>
      </c>
      <c r="E3398" s="32" t="str">
        <f>VLOOKUP(M3398,'Tables to Convert'!$H$3:$I$5,2,FALSE)</f>
        <v>Male</v>
      </c>
      <c r="F3398" s="32" t="str">
        <f>VLOOKUP(N3398,'Tables to Convert'!$K$3:$L$8,2,FALSE)</f>
        <v>Illinois</v>
      </c>
      <c r="G3398" s="40">
        <f t="shared" ref="G3398:G3461" si="215">J3398</f>
        <v>57</v>
      </c>
      <c r="H3398" s="34">
        <f t="shared" ref="H3398:H3461" si="216">O3398</f>
        <v>1</v>
      </c>
      <c r="I3398" s="12">
        <v>40</v>
      </c>
      <c r="J3398" s="12">
        <v>57</v>
      </c>
      <c r="K3398" s="12">
        <v>40</v>
      </c>
      <c r="L3398" s="12">
        <v>1</v>
      </c>
      <c r="M3398" s="12">
        <v>1</v>
      </c>
      <c r="N3398" s="12">
        <v>33</v>
      </c>
      <c r="O3398" s="12">
        <v>1</v>
      </c>
      <c r="P3398" s="26">
        <v>23000</v>
      </c>
      <c r="Q3398" s="28">
        <v>26180627</v>
      </c>
      <c r="R3398"/>
      <c r="S3398"/>
    </row>
    <row r="3399" spans="1:19">
      <c r="A3399" s="31">
        <f t="shared" si="213"/>
        <v>60</v>
      </c>
      <c r="B3399" s="32" t="str">
        <f>VLOOKUP(K3399,'Tables to Convert'!$B$4:$C$19,2,FALSE)</f>
        <v>High School Diploma</v>
      </c>
      <c r="C3399" s="33">
        <f t="shared" si="214"/>
        <v>40000</v>
      </c>
      <c r="D3399" s="32" t="str">
        <f>VLOOKUP(L3399,'Tables to Convert'!$E$3:$F$7,2,FALSE)</f>
        <v>White</v>
      </c>
      <c r="E3399" s="32" t="str">
        <f>VLOOKUP(M3399,'Tables to Convert'!$H$3:$I$5,2,FALSE)</f>
        <v>Female</v>
      </c>
      <c r="F3399" s="32" t="str">
        <f>VLOOKUP(N3399,'Tables to Convert'!$K$3:$L$8,2,FALSE)</f>
        <v>Illinois</v>
      </c>
      <c r="G3399" s="40">
        <f t="shared" si="215"/>
        <v>48</v>
      </c>
      <c r="H3399" s="34">
        <f t="shared" si="216"/>
        <v>1</v>
      </c>
      <c r="I3399" s="12">
        <v>60</v>
      </c>
      <c r="J3399" s="12">
        <v>48</v>
      </c>
      <c r="K3399" s="12">
        <v>39</v>
      </c>
      <c r="L3399" s="12">
        <v>1</v>
      </c>
      <c r="M3399" s="12">
        <v>2</v>
      </c>
      <c r="N3399" s="12">
        <v>33</v>
      </c>
      <c r="O3399" s="12">
        <v>1</v>
      </c>
      <c r="P3399" s="26">
        <v>40000</v>
      </c>
      <c r="Q3399" s="28">
        <v>534636860</v>
      </c>
      <c r="R3399"/>
      <c r="S3399"/>
    </row>
    <row r="3400" spans="1:19">
      <c r="A3400" s="31">
        <f t="shared" si="213"/>
        <v>45</v>
      </c>
      <c r="B3400" s="32" t="str">
        <f>VLOOKUP(K3400,'Tables to Convert'!$B$4:$C$19,2,FALSE)</f>
        <v>Graduate School</v>
      </c>
      <c r="C3400" s="33">
        <f t="shared" si="214"/>
        <v>50000</v>
      </c>
      <c r="D3400" s="32" t="str">
        <f>VLOOKUP(L3400,'Tables to Convert'!$E$3:$F$7,2,FALSE)</f>
        <v>White</v>
      </c>
      <c r="E3400" s="32" t="str">
        <f>VLOOKUP(M3400,'Tables to Convert'!$H$3:$I$5,2,FALSE)</f>
        <v>Male</v>
      </c>
      <c r="F3400" s="32" t="str">
        <f>VLOOKUP(N3400,'Tables to Convert'!$K$3:$L$8,2,FALSE)</f>
        <v>Illinois</v>
      </c>
      <c r="G3400" s="40">
        <f t="shared" si="215"/>
        <v>35</v>
      </c>
      <c r="H3400" s="34">
        <f t="shared" si="216"/>
        <v>1</v>
      </c>
      <c r="I3400" s="12">
        <v>45</v>
      </c>
      <c r="J3400" s="12">
        <v>35</v>
      </c>
      <c r="K3400" s="12">
        <v>45</v>
      </c>
      <c r="L3400" s="12">
        <v>1</v>
      </c>
      <c r="M3400" s="12">
        <v>1</v>
      </c>
      <c r="N3400" s="12">
        <v>33</v>
      </c>
      <c r="O3400" s="12">
        <v>1</v>
      </c>
      <c r="P3400" s="26">
        <v>50000</v>
      </c>
      <c r="Q3400" s="28">
        <v>363425319</v>
      </c>
      <c r="R3400"/>
      <c r="S3400"/>
    </row>
    <row r="3401" spans="1:19">
      <c r="A3401" s="31">
        <f t="shared" si="213"/>
        <v>40</v>
      </c>
      <c r="B3401" s="32" t="str">
        <f>VLOOKUP(K3401,'Tables to Convert'!$B$4:$C$19,2,FALSE)</f>
        <v>Bachelors</v>
      </c>
      <c r="C3401" s="33">
        <f t="shared" si="214"/>
        <v>49000</v>
      </c>
      <c r="D3401" s="32" t="str">
        <f>VLOOKUP(L3401,'Tables to Convert'!$E$3:$F$7,2,FALSE)</f>
        <v>White</v>
      </c>
      <c r="E3401" s="32" t="str">
        <f>VLOOKUP(M3401,'Tables to Convert'!$H$3:$I$5,2,FALSE)</f>
        <v>Female</v>
      </c>
      <c r="F3401" s="32" t="str">
        <f>VLOOKUP(N3401,'Tables to Convert'!$K$3:$L$8,2,FALSE)</f>
        <v>Illinois</v>
      </c>
      <c r="G3401" s="40">
        <f t="shared" si="215"/>
        <v>30</v>
      </c>
      <c r="H3401" s="34">
        <f t="shared" si="216"/>
        <v>1</v>
      </c>
      <c r="I3401" s="12">
        <v>40</v>
      </c>
      <c r="J3401" s="12">
        <v>30</v>
      </c>
      <c r="K3401" s="12">
        <v>44</v>
      </c>
      <c r="L3401" s="12">
        <v>1</v>
      </c>
      <c r="M3401" s="12">
        <v>2</v>
      </c>
      <c r="N3401" s="12">
        <v>33</v>
      </c>
      <c r="O3401" s="12">
        <v>1</v>
      </c>
      <c r="P3401" s="26">
        <v>49000</v>
      </c>
      <c r="Q3401" s="28">
        <v>868375000</v>
      </c>
      <c r="R3401"/>
      <c r="S3401"/>
    </row>
    <row r="3402" spans="1:19">
      <c r="A3402" s="31">
        <f t="shared" si="213"/>
        <v>40</v>
      </c>
      <c r="B3402" s="32" t="str">
        <f>VLOOKUP(K3402,'Tables to Convert'!$B$4:$C$19,2,FALSE)</f>
        <v>Some College</v>
      </c>
      <c r="C3402" s="33">
        <f t="shared" si="214"/>
        <v>31000</v>
      </c>
      <c r="D3402" s="32" t="str">
        <f>VLOOKUP(L3402,'Tables to Convert'!$E$3:$F$7,2,FALSE)</f>
        <v>White</v>
      </c>
      <c r="E3402" s="32" t="str">
        <f>VLOOKUP(M3402,'Tables to Convert'!$H$3:$I$5,2,FALSE)</f>
        <v>Female</v>
      </c>
      <c r="F3402" s="32" t="str">
        <f>VLOOKUP(N3402,'Tables to Convert'!$K$3:$L$8,2,FALSE)</f>
        <v>Illinois</v>
      </c>
      <c r="G3402" s="40">
        <f t="shared" si="215"/>
        <v>38</v>
      </c>
      <c r="H3402" s="34">
        <f t="shared" si="216"/>
        <v>5</v>
      </c>
      <c r="I3402" s="12">
        <v>40</v>
      </c>
      <c r="J3402" s="12">
        <v>38</v>
      </c>
      <c r="K3402" s="12">
        <v>43</v>
      </c>
      <c r="L3402" s="12">
        <v>1</v>
      </c>
      <c r="M3402" s="12">
        <v>2</v>
      </c>
      <c r="N3402" s="12">
        <v>33</v>
      </c>
      <c r="O3402" s="12">
        <v>5</v>
      </c>
      <c r="P3402" s="26">
        <v>31000</v>
      </c>
      <c r="Q3402" s="28">
        <v>368547405</v>
      </c>
      <c r="R3402"/>
      <c r="S3402"/>
    </row>
    <row r="3403" spans="1:19">
      <c r="A3403" s="31">
        <f t="shared" si="213"/>
        <v>60</v>
      </c>
      <c r="B3403" s="32" t="str">
        <f>VLOOKUP(K3403,'Tables to Convert'!$B$4:$C$19,2,FALSE)</f>
        <v>Some College</v>
      </c>
      <c r="C3403" s="33">
        <f t="shared" si="214"/>
        <v>42000</v>
      </c>
      <c r="D3403" s="32" t="str">
        <f>VLOOKUP(L3403,'Tables to Convert'!$E$3:$F$7,2,FALSE)</f>
        <v>White</v>
      </c>
      <c r="E3403" s="32" t="str">
        <f>VLOOKUP(M3403,'Tables to Convert'!$H$3:$I$5,2,FALSE)</f>
        <v>Male</v>
      </c>
      <c r="F3403" s="32" t="str">
        <f>VLOOKUP(N3403,'Tables to Convert'!$K$3:$L$8,2,FALSE)</f>
        <v>Illinois</v>
      </c>
      <c r="G3403" s="40">
        <f t="shared" si="215"/>
        <v>37</v>
      </c>
      <c r="H3403" s="34">
        <f t="shared" si="216"/>
        <v>5</v>
      </c>
      <c r="I3403" s="12">
        <v>60</v>
      </c>
      <c r="J3403" s="12">
        <v>37</v>
      </c>
      <c r="K3403" s="12">
        <v>40</v>
      </c>
      <c r="L3403" s="12">
        <v>1</v>
      </c>
      <c r="M3403" s="12">
        <v>1</v>
      </c>
      <c r="N3403" s="12">
        <v>33</v>
      </c>
      <c r="O3403" s="12">
        <v>5</v>
      </c>
      <c r="P3403" s="26">
        <v>42000</v>
      </c>
      <c r="Q3403" s="28">
        <v>294464621</v>
      </c>
      <c r="R3403"/>
      <c r="S3403"/>
    </row>
    <row r="3404" spans="1:19">
      <c r="A3404" s="31">
        <f t="shared" si="213"/>
        <v>40</v>
      </c>
      <c r="B3404" s="32" t="str">
        <f>VLOOKUP(K3404,'Tables to Convert'!$B$4:$C$19,2,FALSE)</f>
        <v>High School Diploma</v>
      </c>
      <c r="C3404" s="33">
        <f t="shared" si="214"/>
        <v>15000</v>
      </c>
      <c r="D3404" s="32" t="str">
        <f>VLOOKUP(L3404,'Tables to Convert'!$E$3:$F$7,2,FALSE)</f>
        <v>Black</v>
      </c>
      <c r="E3404" s="32" t="str">
        <f>VLOOKUP(M3404,'Tables to Convert'!$H$3:$I$5,2,FALSE)</f>
        <v>Female</v>
      </c>
      <c r="F3404" s="32" t="str">
        <f>VLOOKUP(N3404,'Tables to Convert'!$K$3:$L$8,2,FALSE)</f>
        <v>Illinois</v>
      </c>
      <c r="G3404" s="40">
        <f t="shared" si="215"/>
        <v>23</v>
      </c>
      <c r="H3404" s="34">
        <f t="shared" si="216"/>
        <v>1</v>
      </c>
      <c r="I3404" s="12">
        <v>40</v>
      </c>
      <c r="J3404" s="12">
        <v>23</v>
      </c>
      <c r="K3404" s="12">
        <v>39</v>
      </c>
      <c r="L3404" s="12">
        <v>2</v>
      </c>
      <c r="M3404" s="12">
        <v>2</v>
      </c>
      <c r="N3404" s="12">
        <v>33</v>
      </c>
      <c r="O3404" s="12">
        <v>1</v>
      </c>
      <c r="P3404" s="26">
        <v>15000</v>
      </c>
      <c r="Q3404" s="28">
        <v>709520300</v>
      </c>
      <c r="R3404"/>
      <c r="S3404"/>
    </row>
    <row r="3405" spans="1:19">
      <c r="A3405" s="31">
        <f t="shared" si="213"/>
        <v>40</v>
      </c>
      <c r="B3405" s="32" t="str">
        <f>VLOOKUP(K3405,'Tables to Convert'!$B$4:$C$19,2,FALSE)</f>
        <v>High School Diploma</v>
      </c>
      <c r="C3405" s="33">
        <f t="shared" si="214"/>
        <v>12700</v>
      </c>
      <c r="D3405" s="32" t="str">
        <f>VLOOKUP(L3405,'Tables to Convert'!$E$3:$F$7,2,FALSE)</f>
        <v>Black</v>
      </c>
      <c r="E3405" s="32" t="str">
        <f>VLOOKUP(M3405,'Tables to Convert'!$H$3:$I$5,2,FALSE)</f>
        <v>Male</v>
      </c>
      <c r="F3405" s="32" t="str">
        <f>VLOOKUP(N3405,'Tables to Convert'!$K$3:$L$8,2,FALSE)</f>
        <v>Illinois</v>
      </c>
      <c r="G3405" s="40">
        <f t="shared" si="215"/>
        <v>39</v>
      </c>
      <c r="H3405" s="34">
        <f t="shared" si="216"/>
        <v>1</v>
      </c>
      <c r="I3405" s="12">
        <v>40</v>
      </c>
      <c r="J3405" s="12">
        <v>39</v>
      </c>
      <c r="K3405" s="12">
        <v>39</v>
      </c>
      <c r="L3405" s="12">
        <v>2</v>
      </c>
      <c r="M3405" s="12">
        <v>1</v>
      </c>
      <c r="N3405" s="12">
        <v>33</v>
      </c>
      <c r="O3405" s="12">
        <v>1</v>
      </c>
      <c r="P3405" s="26">
        <v>12700</v>
      </c>
      <c r="Q3405" s="28">
        <v>872640540</v>
      </c>
      <c r="R3405"/>
      <c r="S3405"/>
    </row>
    <row r="3406" spans="1:19">
      <c r="A3406" s="31">
        <f t="shared" si="213"/>
        <v>40</v>
      </c>
      <c r="B3406" s="32" t="str">
        <f>VLOOKUP(K3406,'Tables to Convert'!$B$4:$C$19,2,FALSE)</f>
        <v>8th Grade or Less</v>
      </c>
      <c r="C3406" s="33">
        <f t="shared" si="214"/>
        <v>41600</v>
      </c>
      <c r="D3406" s="32" t="str">
        <f>VLOOKUP(L3406,'Tables to Convert'!$E$3:$F$7,2,FALSE)</f>
        <v>White</v>
      </c>
      <c r="E3406" s="32" t="str">
        <f>VLOOKUP(M3406,'Tables to Convert'!$H$3:$I$5,2,FALSE)</f>
        <v>Male</v>
      </c>
      <c r="F3406" s="32" t="str">
        <f>VLOOKUP(N3406,'Tables to Convert'!$K$3:$L$8,2,FALSE)</f>
        <v>Illinois</v>
      </c>
      <c r="G3406" s="40">
        <f t="shared" si="215"/>
        <v>59</v>
      </c>
      <c r="H3406" s="34">
        <f t="shared" si="216"/>
        <v>2</v>
      </c>
      <c r="I3406" s="12">
        <v>40</v>
      </c>
      <c r="J3406" s="12">
        <v>59</v>
      </c>
      <c r="K3406" s="12">
        <v>34</v>
      </c>
      <c r="L3406" s="12">
        <v>1</v>
      </c>
      <c r="M3406" s="12">
        <v>1</v>
      </c>
      <c r="N3406" s="12">
        <v>33</v>
      </c>
      <c r="O3406" s="12">
        <v>2</v>
      </c>
      <c r="P3406" s="26">
        <v>41600</v>
      </c>
      <c r="Q3406" s="28">
        <v>276124170</v>
      </c>
      <c r="R3406"/>
      <c r="S3406"/>
    </row>
    <row r="3407" spans="1:19">
      <c r="A3407" s="31">
        <f t="shared" si="213"/>
        <v>40</v>
      </c>
      <c r="B3407" s="32" t="str">
        <f>VLOOKUP(K3407,'Tables to Convert'!$B$4:$C$19,2,FALSE)</f>
        <v>11th Grade</v>
      </c>
      <c r="C3407" s="33">
        <f t="shared" si="214"/>
        <v>12500</v>
      </c>
      <c r="D3407" s="32" t="str">
        <f>VLOOKUP(L3407,'Tables to Convert'!$E$3:$F$7,2,FALSE)</f>
        <v>White</v>
      </c>
      <c r="E3407" s="32" t="str">
        <f>VLOOKUP(M3407,'Tables to Convert'!$H$3:$I$5,2,FALSE)</f>
        <v>Female</v>
      </c>
      <c r="F3407" s="32" t="str">
        <f>VLOOKUP(N3407,'Tables to Convert'!$K$3:$L$8,2,FALSE)</f>
        <v>Illinois</v>
      </c>
      <c r="G3407" s="40">
        <f t="shared" si="215"/>
        <v>22</v>
      </c>
      <c r="H3407" s="34">
        <f t="shared" si="216"/>
        <v>2</v>
      </c>
      <c r="I3407" s="12">
        <v>40</v>
      </c>
      <c r="J3407" s="12">
        <v>22</v>
      </c>
      <c r="K3407" s="12">
        <v>37</v>
      </c>
      <c r="L3407" s="12">
        <v>1</v>
      </c>
      <c r="M3407" s="12">
        <v>2</v>
      </c>
      <c r="N3407" s="12">
        <v>33</v>
      </c>
      <c r="O3407" s="12">
        <v>2</v>
      </c>
      <c r="P3407" s="26">
        <v>12500</v>
      </c>
      <c r="Q3407" s="28">
        <v>854883579</v>
      </c>
      <c r="R3407"/>
      <c r="S3407"/>
    </row>
    <row r="3408" spans="1:19">
      <c r="A3408" s="31">
        <f t="shared" si="213"/>
        <v>40</v>
      </c>
      <c r="B3408" s="32" t="str">
        <f>VLOOKUP(K3408,'Tables to Convert'!$B$4:$C$19,2,FALSE)</f>
        <v>Bachelors</v>
      </c>
      <c r="C3408" s="33">
        <f t="shared" si="214"/>
        <v>26000</v>
      </c>
      <c r="D3408" s="32" t="str">
        <f>VLOOKUP(L3408,'Tables to Convert'!$E$3:$F$7,2,FALSE)</f>
        <v>White</v>
      </c>
      <c r="E3408" s="32" t="str">
        <f>VLOOKUP(M3408,'Tables to Convert'!$H$3:$I$5,2,FALSE)</f>
        <v>Female</v>
      </c>
      <c r="F3408" s="32" t="str">
        <f>VLOOKUP(N3408,'Tables to Convert'!$K$3:$L$8,2,FALSE)</f>
        <v>Illinois</v>
      </c>
      <c r="G3408" s="40">
        <f t="shared" si="215"/>
        <v>28</v>
      </c>
      <c r="H3408" s="34">
        <f t="shared" si="216"/>
        <v>2</v>
      </c>
      <c r="I3408" s="12">
        <v>40</v>
      </c>
      <c r="J3408" s="12">
        <v>28</v>
      </c>
      <c r="K3408" s="12">
        <v>44</v>
      </c>
      <c r="L3408" s="12">
        <v>1</v>
      </c>
      <c r="M3408" s="12">
        <v>2</v>
      </c>
      <c r="N3408" s="12">
        <v>33</v>
      </c>
      <c r="O3408" s="12">
        <v>2</v>
      </c>
      <c r="P3408" s="26">
        <v>26000</v>
      </c>
      <c r="Q3408" s="28">
        <v>900100952</v>
      </c>
      <c r="R3408"/>
      <c r="S3408"/>
    </row>
    <row r="3409" spans="1:19">
      <c r="A3409" s="31">
        <f t="shared" si="213"/>
        <v>40</v>
      </c>
      <c r="B3409" s="32" t="str">
        <f>VLOOKUP(K3409,'Tables to Convert'!$B$4:$C$19,2,FALSE)</f>
        <v>8th Grade or Less</v>
      </c>
      <c r="C3409" s="33">
        <f t="shared" si="214"/>
        <v>15000</v>
      </c>
      <c r="D3409" s="32" t="str">
        <f>VLOOKUP(L3409,'Tables to Convert'!$E$3:$F$7,2,FALSE)</f>
        <v>White</v>
      </c>
      <c r="E3409" s="32" t="str">
        <f>VLOOKUP(M3409,'Tables to Convert'!$H$3:$I$5,2,FALSE)</f>
        <v>Female</v>
      </c>
      <c r="F3409" s="32" t="str">
        <f>VLOOKUP(N3409,'Tables to Convert'!$K$3:$L$8,2,FALSE)</f>
        <v>Illinois</v>
      </c>
      <c r="G3409" s="40">
        <f t="shared" si="215"/>
        <v>48</v>
      </c>
      <c r="H3409" s="34">
        <f t="shared" si="216"/>
        <v>1</v>
      </c>
      <c r="I3409" s="12">
        <v>40</v>
      </c>
      <c r="J3409" s="12">
        <v>48</v>
      </c>
      <c r="K3409" s="12">
        <v>34</v>
      </c>
      <c r="L3409" s="12">
        <v>1</v>
      </c>
      <c r="M3409" s="12">
        <v>2</v>
      </c>
      <c r="N3409" s="12">
        <v>33</v>
      </c>
      <c r="O3409" s="12">
        <v>1</v>
      </c>
      <c r="P3409" s="26">
        <v>15000</v>
      </c>
      <c r="Q3409" s="28">
        <v>455017418</v>
      </c>
      <c r="R3409"/>
      <c r="S3409"/>
    </row>
    <row r="3410" spans="1:19">
      <c r="A3410" s="31">
        <f t="shared" si="213"/>
        <v>0</v>
      </c>
      <c r="B3410" s="32" t="str">
        <f>VLOOKUP(K3410,'Tables to Convert'!$B$4:$C$19,2,FALSE)</f>
        <v>Some College</v>
      </c>
      <c r="C3410" s="33">
        <f t="shared" si="214"/>
        <v>11000</v>
      </c>
      <c r="D3410" s="32" t="str">
        <f>VLOOKUP(L3410,'Tables to Convert'!$E$3:$F$7,2,FALSE)</f>
        <v>White</v>
      </c>
      <c r="E3410" s="32" t="str">
        <f>VLOOKUP(M3410,'Tables to Convert'!$H$3:$I$5,2,FALSE)</f>
        <v>Female</v>
      </c>
      <c r="F3410" s="32" t="str">
        <f>VLOOKUP(N3410,'Tables to Convert'!$K$3:$L$8,2,FALSE)</f>
        <v>Illinois</v>
      </c>
      <c r="G3410" s="40">
        <f t="shared" si="215"/>
        <v>23</v>
      </c>
      <c r="H3410" s="34">
        <f t="shared" si="216"/>
        <v>1</v>
      </c>
      <c r="I3410" s="12">
        <v>0</v>
      </c>
      <c r="J3410" s="12">
        <v>23</v>
      </c>
      <c r="K3410" s="12">
        <v>43</v>
      </c>
      <c r="L3410" s="12">
        <v>1</v>
      </c>
      <c r="M3410" s="12">
        <v>2</v>
      </c>
      <c r="N3410" s="12">
        <v>33</v>
      </c>
      <c r="O3410" s="12">
        <v>1</v>
      </c>
      <c r="P3410" s="26">
        <v>11000</v>
      </c>
      <c r="Q3410" s="28">
        <v>285479080</v>
      </c>
      <c r="R3410"/>
      <c r="S3410"/>
    </row>
    <row r="3411" spans="1:19">
      <c r="A3411" s="31">
        <f t="shared" si="213"/>
        <v>50</v>
      </c>
      <c r="B3411" s="32" t="str">
        <f>VLOOKUP(K3411,'Tables to Convert'!$B$4:$C$19,2,FALSE)</f>
        <v>Bachelors</v>
      </c>
      <c r="C3411" s="33">
        <f t="shared" si="214"/>
        <v>58000</v>
      </c>
      <c r="D3411" s="32" t="str">
        <f>VLOOKUP(L3411,'Tables to Convert'!$E$3:$F$7,2,FALSE)</f>
        <v>White</v>
      </c>
      <c r="E3411" s="32" t="str">
        <f>VLOOKUP(M3411,'Tables to Convert'!$H$3:$I$5,2,FALSE)</f>
        <v>Male</v>
      </c>
      <c r="F3411" s="32" t="str">
        <f>VLOOKUP(N3411,'Tables to Convert'!$K$3:$L$8,2,FALSE)</f>
        <v>Illinois</v>
      </c>
      <c r="G3411" s="40">
        <f t="shared" si="215"/>
        <v>33</v>
      </c>
      <c r="H3411" s="34">
        <f t="shared" si="216"/>
        <v>3</v>
      </c>
      <c r="I3411" s="12">
        <v>50</v>
      </c>
      <c r="J3411" s="12">
        <v>33</v>
      </c>
      <c r="K3411" s="12">
        <v>44</v>
      </c>
      <c r="L3411" s="12">
        <v>1</v>
      </c>
      <c r="M3411" s="12">
        <v>1</v>
      </c>
      <c r="N3411" s="12">
        <v>33</v>
      </c>
      <c r="O3411" s="12">
        <v>3</v>
      </c>
      <c r="P3411" s="26">
        <v>58000</v>
      </c>
      <c r="Q3411" s="28">
        <v>883597198</v>
      </c>
      <c r="R3411"/>
      <c r="S3411"/>
    </row>
    <row r="3412" spans="1:19">
      <c r="A3412" s="31">
        <f t="shared" si="213"/>
        <v>120</v>
      </c>
      <c r="B3412" s="32" t="str">
        <f>VLOOKUP(K3412,'Tables to Convert'!$B$4:$C$19,2,FALSE)</f>
        <v>Some College</v>
      </c>
      <c r="C3412" s="33">
        <f t="shared" si="214"/>
        <v>75000</v>
      </c>
      <c r="D3412" s="32" t="str">
        <f>VLOOKUP(L3412,'Tables to Convert'!$E$3:$F$7,2,FALSE)</f>
        <v>White</v>
      </c>
      <c r="E3412" s="32" t="str">
        <f>VLOOKUP(M3412,'Tables to Convert'!$H$3:$I$5,2,FALSE)</f>
        <v>Male</v>
      </c>
      <c r="F3412" s="32" t="str">
        <f>VLOOKUP(N3412,'Tables to Convert'!$K$3:$L$8,2,FALSE)</f>
        <v>Illinois</v>
      </c>
      <c r="G3412" s="40">
        <f t="shared" si="215"/>
        <v>42</v>
      </c>
      <c r="H3412" s="34">
        <f t="shared" si="216"/>
        <v>6</v>
      </c>
      <c r="I3412" s="12">
        <v>120</v>
      </c>
      <c r="J3412" s="12">
        <v>42</v>
      </c>
      <c r="K3412" s="12">
        <v>40</v>
      </c>
      <c r="L3412" s="12">
        <v>1</v>
      </c>
      <c r="M3412" s="12">
        <v>1</v>
      </c>
      <c r="N3412" s="12">
        <v>33</v>
      </c>
      <c r="O3412" s="12">
        <v>6</v>
      </c>
      <c r="P3412" s="26">
        <v>75000</v>
      </c>
      <c r="Q3412" s="28">
        <v>963695460</v>
      </c>
      <c r="R3412"/>
      <c r="S3412"/>
    </row>
    <row r="3413" spans="1:19">
      <c r="A3413" s="31">
        <f t="shared" si="213"/>
        <v>40</v>
      </c>
      <c r="B3413" s="32" t="str">
        <f>VLOOKUP(K3413,'Tables to Convert'!$B$4:$C$19,2,FALSE)</f>
        <v>High School Diploma</v>
      </c>
      <c r="C3413" s="33">
        <f t="shared" si="214"/>
        <v>3500</v>
      </c>
      <c r="D3413" s="32" t="str">
        <f>VLOOKUP(L3413,'Tables to Convert'!$E$3:$F$7,2,FALSE)</f>
        <v>White</v>
      </c>
      <c r="E3413" s="32" t="str">
        <f>VLOOKUP(M3413,'Tables to Convert'!$H$3:$I$5,2,FALSE)</f>
        <v>Female</v>
      </c>
      <c r="F3413" s="32" t="str">
        <f>VLOOKUP(N3413,'Tables to Convert'!$K$3:$L$8,2,FALSE)</f>
        <v>Illinois</v>
      </c>
      <c r="G3413" s="40">
        <f t="shared" si="215"/>
        <v>55</v>
      </c>
      <c r="H3413" s="34">
        <f t="shared" si="216"/>
        <v>6</v>
      </c>
      <c r="I3413" s="12">
        <v>40</v>
      </c>
      <c r="J3413" s="12">
        <v>55</v>
      </c>
      <c r="K3413" s="12">
        <v>39</v>
      </c>
      <c r="L3413" s="12">
        <v>1</v>
      </c>
      <c r="M3413" s="12">
        <v>2</v>
      </c>
      <c r="N3413" s="12">
        <v>33</v>
      </c>
      <c r="O3413" s="12">
        <v>6</v>
      </c>
      <c r="P3413" s="26">
        <v>3500</v>
      </c>
      <c r="Q3413" s="28">
        <v>963481258</v>
      </c>
      <c r="R3413"/>
      <c r="S3413"/>
    </row>
    <row r="3414" spans="1:19">
      <c r="A3414" s="31">
        <f t="shared" si="213"/>
        <v>40</v>
      </c>
      <c r="B3414" s="32" t="str">
        <f>VLOOKUP(K3414,'Tables to Convert'!$B$4:$C$19,2,FALSE)</f>
        <v>Bachelors</v>
      </c>
      <c r="C3414" s="33">
        <f t="shared" si="214"/>
        <v>27085</v>
      </c>
      <c r="D3414" s="32" t="str">
        <f>VLOOKUP(L3414,'Tables to Convert'!$E$3:$F$7,2,FALSE)</f>
        <v>White</v>
      </c>
      <c r="E3414" s="32" t="str">
        <f>VLOOKUP(M3414,'Tables to Convert'!$H$3:$I$5,2,FALSE)</f>
        <v>Male</v>
      </c>
      <c r="F3414" s="32" t="str">
        <f>VLOOKUP(N3414,'Tables to Convert'!$K$3:$L$8,2,FALSE)</f>
        <v>Illinois</v>
      </c>
      <c r="G3414" s="40">
        <f t="shared" si="215"/>
        <v>36</v>
      </c>
      <c r="H3414" s="34">
        <f t="shared" si="216"/>
        <v>6</v>
      </c>
      <c r="I3414" s="12">
        <v>40</v>
      </c>
      <c r="J3414" s="12">
        <v>36</v>
      </c>
      <c r="K3414" s="12">
        <v>44</v>
      </c>
      <c r="L3414" s="12">
        <v>1</v>
      </c>
      <c r="M3414" s="12">
        <v>1</v>
      </c>
      <c r="N3414" s="12">
        <v>33</v>
      </c>
      <c r="O3414" s="12">
        <v>6</v>
      </c>
      <c r="P3414" s="26">
        <v>27085</v>
      </c>
      <c r="Q3414" s="28">
        <v>453328282</v>
      </c>
      <c r="R3414"/>
      <c r="S3414"/>
    </row>
    <row r="3415" spans="1:19">
      <c r="A3415" s="31">
        <f t="shared" si="213"/>
        <v>40</v>
      </c>
      <c r="B3415" s="32" t="str">
        <f>VLOOKUP(K3415,'Tables to Convert'!$B$4:$C$19,2,FALSE)</f>
        <v>High School Diploma</v>
      </c>
      <c r="C3415" s="33">
        <f t="shared" si="214"/>
        <v>27000</v>
      </c>
      <c r="D3415" s="32" t="str">
        <f>VLOOKUP(L3415,'Tables to Convert'!$E$3:$F$7,2,FALSE)</f>
        <v>White</v>
      </c>
      <c r="E3415" s="32" t="str">
        <f>VLOOKUP(M3415,'Tables to Convert'!$H$3:$I$5,2,FALSE)</f>
        <v>Male</v>
      </c>
      <c r="F3415" s="32" t="str">
        <f>VLOOKUP(N3415,'Tables to Convert'!$K$3:$L$8,2,FALSE)</f>
        <v>Illinois</v>
      </c>
      <c r="G3415" s="40">
        <f t="shared" si="215"/>
        <v>36</v>
      </c>
      <c r="H3415" s="34">
        <f t="shared" si="216"/>
        <v>6</v>
      </c>
      <c r="I3415" s="12">
        <v>40</v>
      </c>
      <c r="J3415" s="12">
        <v>36</v>
      </c>
      <c r="K3415" s="12">
        <v>39</v>
      </c>
      <c r="L3415" s="12">
        <v>1</v>
      </c>
      <c r="M3415" s="12">
        <v>1</v>
      </c>
      <c r="N3415" s="12">
        <v>33</v>
      </c>
      <c r="O3415" s="12">
        <v>6</v>
      </c>
      <c r="P3415" s="26">
        <v>27000</v>
      </c>
      <c r="Q3415" s="28">
        <v>773523837</v>
      </c>
      <c r="R3415"/>
      <c r="S3415"/>
    </row>
    <row r="3416" spans="1:19">
      <c r="A3416" s="31">
        <f t="shared" si="213"/>
        <v>40</v>
      </c>
      <c r="B3416" s="32" t="str">
        <f>VLOOKUP(K3416,'Tables to Convert'!$B$4:$C$19,2,FALSE)</f>
        <v>High School Diploma</v>
      </c>
      <c r="C3416" s="33">
        <f t="shared" si="214"/>
        <v>4200</v>
      </c>
      <c r="D3416" s="32" t="str">
        <f>VLOOKUP(L3416,'Tables to Convert'!$E$3:$F$7,2,FALSE)</f>
        <v>White</v>
      </c>
      <c r="E3416" s="32" t="str">
        <f>VLOOKUP(M3416,'Tables to Convert'!$H$3:$I$5,2,FALSE)</f>
        <v>Female</v>
      </c>
      <c r="F3416" s="32" t="str">
        <f>VLOOKUP(N3416,'Tables to Convert'!$K$3:$L$8,2,FALSE)</f>
        <v>Illinois</v>
      </c>
      <c r="G3416" s="40">
        <f t="shared" si="215"/>
        <v>26</v>
      </c>
      <c r="H3416" s="34">
        <f t="shared" si="216"/>
        <v>6</v>
      </c>
      <c r="I3416" s="12">
        <v>40</v>
      </c>
      <c r="J3416" s="12">
        <v>26</v>
      </c>
      <c r="K3416" s="12">
        <v>39</v>
      </c>
      <c r="L3416" s="12">
        <v>1</v>
      </c>
      <c r="M3416" s="12">
        <v>2</v>
      </c>
      <c r="N3416" s="12">
        <v>33</v>
      </c>
      <c r="O3416" s="12">
        <v>6</v>
      </c>
      <c r="P3416" s="26">
        <v>4200</v>
      </c>
      <c r="Q3416" s="28">
        <v>330446330</v>
      </c>
      <c r="R3416"/>
      <c r="S3416"/>
    </row>
    <row r="3417" spans="1:19">
      <c r="A3417" s="31">
        <f t="shared" si="213"/>
        <v>44</v>
      </c>
      <c r="B3417" s="32" t="str">
        <f>VLOOKUP(K3417,'Tables to Convert'!$B$4:$C$19,2,FALSE)</f>
        <v>Some College</v>
      </c>
      <c r="C3417" s="33">
        <f t="shared" si="214"/>
        <v>45000</v>
      </c>
      <c r="D3417" s="32" t="str">
        <f>VLOOKUP(L3417,'Tables to Convert'!$E$3:$F$7,2,FALSE)</f>
        <v>White</v>
      </c>
      <c r="E3417" s="32" t="str">
        <f>VLOOKUP(M3417,'Tables to Convert'!$H$3:$I$5,2,FALSE)</f>
        <v>Male</v>
      </c>
      <c r="F3417" s="32" t="str">
        <f>VLOOKUP(N3417,'Tables to Convert'!$K$3:$L$8,2,FALSE)</f>
        <v>Illinois</v>
      </c>
      <c r="G3417" s="40">
        <f t="shared" si="215"/>
        <v>43</v>
      </c>
      <c r="H3417" s="34">
        <f t="shared" si="216"/>
        <v>4</v>
      </c>
      <c r="I3417" s="12">
        <v>44</v>
      </c>
      <c r="J3417" s="12">
        <v>43</v>
      </c>
      <c r="K3417" s="12">
        <v>43</v>
      </c>
      <c r="L3417" s="12">
        <v>1</v>
      </c>
      <c r="M3417" s="12">
        <v>1</v>
      </c>
      <c r="N3417" s="12">
        <v>33</v>
      </c>
      <c r="O3417" s="12">
        <v>4</v>
      </c>
      <c r="P3417" s="26">
        <v>45000</v>
      </c>
      <c r="Q3417" s="28">
        <v>604376969</v>
      </c>
      <c r="R3417"/>
      <c r="S3417"/>
    </row>
    <row r="3418" spans="1:19">
      <c r="A3418" s="31">
        <f t="shared" si="213"/>
        <v>43</v>
      </c>
      <c r="B3418" s="32" t="str">
        <f>VLOOKUP(K3418,'Tables to Convert'!$B$4:$C$19,2,FALSE)</f>
        <v>Some College</v>
      </c>
      <c r="C3418" s="33">
        <f t="shared" si="214"/>
        <v>40000</v>
      </c>
      <c r="D3418" s="32" t="str">
        <f>VLOOKUP(L3418,'Tables to Convert'!$E$3:$F$7,2,FALSE)</f>
        <v>White</v>
      </c>
      <c r="E3418" s="32" t="str">
        <f>VLOOKUP(M3418,'Tables to Convert'!$H$3:$I$5,2,FALSE)</f>
        <v>Female</v>
      </c>
      <c r="F3418" s="32" t="str">
        <f>VLOOKUP(N3418,'Tables to Convert'!$K$3:$L$8,2,FALSE)</f>
        <v>Illinois</v>
      </c>
      <c r="G3418" s="40">
        <f t="shared" si="215"/>
        <v>44</v>
      </c>
      <c r="H3418" s="34">
        <f t="shared" si="216"/>
        <v>5</v>
      </c>
      <c r="I3418" s="12">
        <v>43</v>
      </c>
      <c r="J3418" s="12">
        <v>44</v>
      </c>
      <c r="K3418" s="12">
        <v>41</v>
      </c>
      <c r="L3418" s="12">
        <v>1</v>
      </c>
      <c r="M3418" s="12">
        <v>2</v>
      </c>
      <c r="N3418" s="12">
        <v>33</v>
      </c>
      <c r="O3418" s="12">
        <v>5</v>
      </c>
      <c r="P3418" s="26">
        <v>40000</v>
      </c>
      <c r="Q3418" s="28">
        <v>992950293</v>
      </c>
      <c r="R3418"/>
      <c r="S3418"/>
    </row>
    <row r="3419" spans="1:19">
      <c r="A3419" s="31">
        <f t="shared" si="213"/>
        <v>40</v>
      </c>
      <c r="B3419" s="32" t="str">
        <f>VLOOKUP(K3419,'Tables to Convert'!$B$4:$C$19,2,FALSE)</f>
        <v>Some College</v>
      </c>
      <c r="C3419" s="33">
        <f t="shared" si="214"/>
        <v>0</v>
      </c>
      <c r="D3419" s="32" t="str">
        <f>VLOOKUP(L3419,'Tables to Convert'!$E$3:$F$7,2,FALSE)</f>
        <v>White</v>
      </c>
      <c r="E3419" s="32" t="str">
        <f>VLOOKUP(M3419,'Tables to Convert'!$H$3:$I$5,2,FALSE)</f>
        <v>Male</v>
      </c>
      <c r="F3419" s="32" t="str">
        <f>VLOOKUP(N3419,'Tables to Convert'!$K$3:$L$8,2,FALSE)</f>
        <v>Illinois</v>
      </c>
      <c r="G3419" s="40">
        <f t="shared" si="215"/>
        <v>21</v>
      </c>
      <c r="H3419" s="34">
        <f t="shared" si="216"/>
        <v>3</v>
      </c>
      <c r="I3419" s="12">
        <v>40</v>
      </c>
      <c r="J3419" s="12">
        <v>21</v>
      </c>
      <c r="K3419" s="12">
        <v>40</v>
      </c>
      <c r="L3419" s="12">
        <v>1</v>
      </c>
      <c r="M3419" s="12">
        <v>1</v>
      </c>
      <c r="N3419" s="12">
        <v>33</v>
      </c>
      <c r="O3419" s="12">
        <v>3</v>
      </c>
      <c r="P3419" s="26">
        <v>0</v>
      </c>
      <c r="Q3419" s="28">
        <v>451345345</v>
      </c>
      <c r="R3419"/>
      <c r="S3419"/>
    </row>
    <row r="3420" spans="1:19">
      <c r="A3420" s="31">
        <f t="shared" si="213"/>
        <v>40</v>
      </c>
      <c r="B3420" s="32" t="str">
        <f>VLOOKUP(K3420,'Tables to Convert'!$B$4:$C$19,2,FALSE)</f>
        <v>Bachelors</v>
      </c>
      <c r="C3420" s="33">
        <f t="shared" si="214"/>
        <v>140000</v>
      </c>
      <c r="D3420" s="32" t="str">
        <f>VLOOKUP(L3420,'Tables to Convert'!$E$3:$F$7,2,FALSE)</f>
        <v>White</v>
      </c>
      <c r="E3420" s="32" t="str">
        <f>VLOOKUP(M3420,'Tables to Convert'!$H$3:$I$5,2,FALSE)</f>
        <v>Male</v>
      </c>
      <c r="F3420" s="32" t="str">
        <f>VLOOKUP(N3420,'Tables to Convert'!$K$3:$L$8,2,FALSE)</f>
        <v>Illinois</v>
      </c>
      <c r="G3420" s="40">
        <f t="shared" si="215"/>
        <v>46</v>
      </c>
      <c r="H3420" s="34">
        <f t="shared" si="216"/>
        <v>5</v>
      </c>
      <c r="I3420" s="12">
        <v>40</v>
      </c>
      <c r="J3420" s="12">
        <v>46</v>
      </c>
      <c r="K3420" s="12">
        <v>44</v>
      </c>
      <c r="L3420" s="12">
        <v>1</v>
      </c>
      <c r="M3420" s="12">
        <v>1</v>
      </c>
      <c r="N3420" s="12">
        <v>33</v>
      </c>
      <c r="O3420" s="12">
        <v>5</v>
      </c>
      <c r="P3420" s="26">
        <v>140000</v>
      </c>
      <c r="Q3420" s="28">
        <v>179974361</v>
      </c>
      <c r="R3420"/>
      <c r="S3420"/>
    </row>
    <row r="3421" spans="1:19">
      <c r="A3421" s="31">
        <f t="shared" si="213"/>
        <v>40</v>
      </c>
      <c r="B3421" s="32" t="str">
        <f>VLOOKUP(K3421,'Tables to Convert'!$B$4:$C$19,2,FALSE)</f>
        <v>8th Grade or Less</v>
      </c>
      <c r="C3421" s="33">
        <f t="shared" si="214"/>
        <v>10000</v>
      </c>
      <c r="D3421" s="32" t="str">
        <f>VLOOKUP(L3421,'Tables to Convert'!$E$3:$F$7,2,FALSE)</f>
        <v>White</v>
      </c>
      <c r="E3421" s="32" t="str">
        <f>VLOOKUP(M3421,'Tables to Convert'!$H$3:$I$5,2,FALSE)</f>
        <v>Female</v>
      </c>
      <c r="F3421" s="32" t="str">
        <f>VLOOKUP(N3421,'Tables to Convert'!$K$3:$L$8,2,FALSE)</f>
        <v>Illinois</v>
      </c>
      <c r="G3421" s="40">
        <f t="shared" si="215"/>
        <v>49</v>
      </c>
      <c r="H3421" s="34">
        <f t="shared" si="216"/>
        <v>2</v>
      </c>
      <c r="I3421" s="12">
        <v>40</v>
      </c>
      <c r="J3421" s="12">
        <v>49</v>
      </c>
      <c r="K3421" s="12">
        <v>34</v>
      </c>
      <c r="L3421" s="12">
        <v>1</v>
      </c>
      <c r="M3421" s="12">
        <v>2</v>
      </c>
      <c r="N3421" s="12">
        <v>33</v>
      </c>
      <c r="O3421" s="12">
        <v>2</v>
      </c>
      <c r="P3421" s="26">
        <v>10000</v>
      </c>
      <c r="Q3421" s="28">
        <v>829084187</v>
      </c>
      <c r="R3421"/>
      <c r="S3421"/>
    </row>
    <row r="3422" spans="1:19">
      <c r="A3422" s="31">
        <f t="shared" si="213"/>
        <v>35</v>
      </c>
      <c r="B3422" s="32" t="str">
        <f>VLOOKUP(K3422,'Tables to Convert'!$B$4:$C$19,2,FALSE)</f>
        <v>High School Diploma</v>
      </c>
      <c r="C3422" s="33">
        <f t="shared" si="214"/>
        <v>5000</v>
      </c>
      <c r="D3422" s="32" t="str">
        <f>VLOOKUP(L3422,'Tables to Convert'!$E$3:$F$7,2,FALSE)</f>
        <v>Black</v>
      </c>
      <c r="E3422" s="32" t="str">
        <f>VLOOKUP(M3422,'Tables to Convert'!$H$3:$I$5,2,FALSE)</f>
        <v>Female</v>
      </c>
      <c r="F3422" s="32" t="str">
        <f>VLOOKUP(N3422,'Tables to Convert'!$K$3:$L$8,2,FALSE)</f>
        <v>Illinois</v>
      </c>
      <c r="G3422" s="40">
        <f t="shared" si="215"/>
        <v>39</v>
      </c>
      <c r="H3422" s="34">
        <f t="shared" si="216"/>
        <v>7</v>
      </c>
      <c r="I3422" s="12">
        <v>35</v>
      </c>
      <c r="J3422" s="12">
        <v>39</v>
      </c>
      <c r="K3422" s="12">
        <v>39</v>
      </c>
      <c r="L3422" s="12">
        <v>2</v>
      </c>
      <c r="M3422" s="12">
        <v>2</v>
      </c>
      <c r="N3422" s="12">
        <v>33</v>
      </c>
      <c r="O3422" s="12">
        <v>7</v>
      </c>
      <c r="P3422" s="26">
        <v>5000</v>
      </c>
      <c r="Q3422" s="28">
        <v>770231665</v>
      </c>
      <c r="R3422"/>
      <c r="S3422"/>
    </row>
    <row r="3423" spans="1:19">
      <c r="A3423" s="31">
        <f t="shared" si="213"/>
        <v>40</v>
      </c>
      <c r="B3423" s="32" t="str">
        <f>VLOOKUP(K3423,'Tables to Convert'!$B$4:$C$19,2,FALSE)</f>
        <v>High School Diploma</v>
      </c>
      <c r="C3423" s="33">
        <f t="shared" si="214"/>
        <v>75000</v>
      </c>
      <c r="D3423" s="32" t="str">
        <f>VLOOKUP(L3423,'Tables to Convert'!$E$3:$F$7,2,FALSE)</f>
        <v>White</v>
      </c>
      <c r="E3423" s="32" t="str">
        <f>VLOOKUP(M3423,'Tables to Convert'!$H$3:$I$5,2,FALSE)</f>
        <v>Male</v>
      </c>
      <c r="F3423" s="32" t="str">
        <f>VLOOKUP(N3423,'Tables to Convert'!$K$3:$L$8,2,FALSE)</f>
        <v>Illinois</v>
      </c>
      <c r="G3423" s="40">
        <f t="shared" si="215"/>
        <v>47</v>
      </c>
      <c r="H3423" s="34">
        <f t="shared" si="216"/>
        <v>6</v>
      </c>
      <c r="I3423" s="12">
        <v>40</v>
      </c>
      <c r="J3423" s="12">
        <v>47</v>
      </c>
      <c r="K3423" s="12">
        <v>39</v>
      </c>
      <c r="L3423" s="12">
        <v>1</v>
      </c>
      <c r="M3423" s="12">
        <v>1</v>
      </c>
      <c r="N3423" s="12">
        <v>33</v>
      </c>
      <c r="O3423" s="12">
        <v>6</v>
      </c>
      <c r="P3423" s="26">
        <v>75000</v>
      </c>
      <c r="Q3423" s="28">
        <v>700519171</v>
      </c>
      <c r="R3423"/>
      <c r="S3423"/>
    </row>
    <row r="3424" spans="1:19">
      <c r="A3424" s="31">
        <f t="shared" si="213"/>
        <v>50</v>
      </c>
      <c r="B3424" s="32" t="str">
        <f>VLOOKUP(K3424,'Tables to Convert'!$B$4:$C$19,2,FALSE)</f>
        <v>Some College</v>
      </c>
      <c r="C3424" s="33">
        <f t="shared" si="214"/>
        <v>52000</v>
      </c>
      <c r="D3424" s="32" t="str">
        <f>VLOOKUP(L3424,'Tables to Convert'!$E$3:$F$7,2,FALSE)</f>
        <v>White</v>
      </c>
      <c r="E3424" s="32" t="str">
        <f>VLOOKUP(M3424,'Tables to Convert'!$H$3:$I$5,2,FALSE)</f>
        <v>Male</v>
      </c>
      <c r="F3424" s="32" t="str">
        <f>VLOOKUP(N3424,'Tables to Convert'!$K$3:$L$8,2,FALSE)</f>
        <v>Illinois</v>
      </c>
      <c r="G3424" s="40">
        <f t="shared" si="215"/>
        <v>45</v>
      </c>
      <c r="H3424" s="34">
        <f t="shared" si="216"/>
        <v>3</v>
      </c>
      <c r="I3424" s="12">
        <v>50</v>
      </c>
      <c r="J3424" s="12">
        <v>45</v>
      </c>
      <c r="K3424" s="12">
        <v>43</v>
      </c>
      <c r="L3424" s="12">
        <v>1</v>
      </c>
      <c r="M3424" s="12">
        <v>1</v>
      </c>
      <c r="N3424" s="12">
        <v>33</v>
      </c>
      <c r="O3424" s="12">
        <v>3</v>
      </c>
      <c r="P3424" s="26">
        <v>52000</v>
      </c>
      <c r="Q3424" s="28">
        <v>226588460</v>
      </c>
      <c r="R3424"/>
      <c r="S3424"/>
    </row>
    <row r="3425" spans="1:19">
      <c r="A3425" s="31">
        <f t="shared" si="213"/>
        <v>45</v>
      </c>
      <c r="B3425" s="32" t="str">
        <f>VLOOKUP(K3425,'Tables to Convert'!$B$4:$C$19,2,FALSE)</f>
        <v>Bachelors</v>
      </c>
      <c r="C3425" s="33">
        <f t="shared" si="214"/>
        <v>44000</v>
      </c>
      <c r="D3425" s="32" t="str">
        <f>VLOOKUP(L3425,'Tables to Convert'!$E$3:$F$7,2,FALSE)</f>
        <v>White</v>
      </c>
      <c r="E3425" s="32" t="str">
        <f>VLOOKUP(M3425,'Tables to Convert'!$H$3:$I$5,2,FALSE)</f>
        <v>Female</v>
      </c>
      <c r="F3425" s="32" t="str">
        <f>VLOOKUP(N3425,'Tables to Convert'!$K$3:$L$8,2,FALSE)</f>
        <v>Illinois</v>
      </c>
      <c r="G3425" s="40">
        <f t="shared" si="215"/>
        <v>47</v>
      </c>
      <c r="H3425" s="34">
        <f t="shared" si="216"/>
        <v>3</v>
      </c>
      <c r="I3425" s="12">
        <v>45</v>
      </c>
      <c r="J3425" s="12">
        <v>47</v>
      </c>
      <c r="K3425" s="12">
        <v>44</v>
      </c>
      <c r="L3425" s="12">
        <v>1</v>
      </c>
      <c r="M3425" s="12">
        <v>2</v>
      </c>
      <c r="N3425" s="12">
        <v>33</v>
      </c>
      <c r="O3425" s="12">
        <v>3</v>
      </c>
      <c r="P3425" s="26">
        <v>44000</v>
      </c>
      <c r="Q3425" s="28">
        <v>302298015</v>
      </c>
      <c r="R3425"/>
      <c r="S3425"/>
    </row>
    <row r="3426" spans="1:19">
      <c r="A3426" s="31">
        <f t="shared" si="213"/>
        <v>50</v>
      </c>
      <c r="B3426" s="32" t="str">
        <f>VLOOKUP(K3426,'Tables to Convert'!$B$4:$C$19,2,FALSE)</f>
        <v>Some College</v>
      </c>
      <c r="C3426" s="33">
        <f t="shared" si="214"/>
        <v>30000</v>
      </c>
      <c r="D3426" s="32" t="str">
        <f>VLOOKUP(L3426,'Tables to Convert'!$E$3:$F$7,2,FALSE)</f>
        <v>White</v>
      </c>
      <c r="E3426" s="32" t="str">
        <f>VLOOKUP(M3426,'Tables to Convert'!$H$3:$I$5,2,FALSE)</f>
        <v>Female</v>
      </c>
      <c r="F3426" s="32" t="str">
        <f>VLOOKUP(N3426,'Tables to Convert'!$K$3:$L$8,2,FALSE)</f>
        <v>Illinois</v>
      </c>
      <c r="G3426" s="40">
        <f t="shared" si="215"/>
        <v>27</v>
      </c>
      <c r="H3426" s="34">
        <f t="shared" si="216"/>
        <v>3</v>
      </c>
      <c r="I3426" s="12">
        <v>50</v>
      </c>
      <c r="J3426" s="12">
        <v>27</v>
      </c>
      <c r="K3426" s="12">
        <v>40</v>
      </c>
      <c r="L3426" s="12">
        <v>1</v>
      </c>
      <c r="M3426" s="12">
        <v>2</v>
      </c>
      <c r="N3426" s="12">
        <v>33</v>
      </c>
      <c r="O3426" s="12">
        <v>3</v>
      </c>
      <c r="P3426" s="26">
        <v>30000</v>
      </c>
      <c r="Q3426" s="28">
        <v>901558178</v>
      </c>
      <c r="R3426"/>
      <c r="S3426"/>
    </row>
    <row r="3427" spans="1:19">
      <c r="A3427" s="31">
        <f t="shared" si="213"/>
        <v>50</v>
      </c>
      <c r="B3427" s="32" t="str">
        <f>VLOOKUP(K3427,'Tables to Convert'!$B$4:$C$19,2,FALSE)</f>
        <v>Some College</v>
      </c>
      <c r="C3427" s="33">
        <f t="shared" si="214"/>
        <v>3600</v>
      </c>
      <c r="D3427" s="32" t="str">
        <f>VLOOKUP(L3427,'Tables to Convert'!$E$3:$F$7,2,FALSE)</f>
        <v>White</v>
      </c>
      <c r="E3427" s="32" t="str">
        <f>VLOOKUP(M3427,'Tables to Convert'!$H$3:$I$5,2,FALSE)</f>
        <v>Male</v>
      </c>
      <c r="F3427" s="32" t="str">
        <f>VLOOKUP(N3427,'Tables to Convert'!$K$3:$L$8,2,FALSE)</f>
        <v>Illinois</v>
      </c>
      <c r="G3427" s="40">
        <f t="shared" si="215"/>
        <v>35</v>
      </c>
      <c r="H3427" s="34">
        <f t="shared" si="216"/>
        <v>3</v>
      </c>
      <c r="I3427" s="12">
        <v>50</v>
      </c>
      <c r="J3427" s="12">
        <v>35</v>
      </c>
      <c r="K3427" s="12">
        <v>43</v>
      </c>
      <c r="L3427" s="12">
        <v>1</v>
      </c>
      <c r="M3427" s="12">
        <v>1</v>
      </c>
      <c r="N3427" s="12">
        <v>33</v>
      </c>
      <c r="O3427" s="12">
        <v>3</v>
      </c>
      <c r="P3427" s="26">
        <v>3600</v>
      </c>
      <c r="Q3427" s="28">
        <v>862855101</v>
      </c>
      <c r="R3427"/>
      <c r="S3427"/>
    </row>
    <row r="3428" spans="1:19">
      <c r="A3428" s="31">
        <f t="shared" si="213"/>
        <v>40</v>
      </c>
      <c r="B3428" s="32" t="str">
        <f>VLOOKUP(K3428,'Tables to Convert'!$B$4:$C$19,2,FALSE)</f>
        <v>Some College</v>
      </c>
      <c r="C3428" s="33">
        <f t="shared" si="214"/>
        <v>41000</v>
      </c>
      <c r="D3428" s="32" t="str">
        <f>VLOOKUP(L3428,'Tables to Convert'!$E$3:$F$7,2,FALSE)</f>
        <v>Black</v>
      </c>
      <c r="E3428" s="32" t="str">
        <f>VLOOKUP(M3428,'Tables to Convert'!$H$3:$I$5,2,FALSE)</f>
        <v>Male</v>
      </c>
      <c r="F3428" s="32" t="str">
        <f>VLOOKUP(N3428,'Tables to Convert'!$K$3:$L$8,2,FALSE)</f>
        <v>Illinois</v>
      </c>
      <c r="G3428" s="40">
        <f t="shared" si="215"/>
        <v>31</v>
      </c>
      <c r="H3428" s="34">
        <f t="shared" si="216"/>
        <v>7</v>
      </c>
      <c r="I3428" s="12">
        <v>40</v>
      </c>
      <c r="J3428" s="12">
        <v>31</v>
      </c>
      <c r="K3428" s="12">
        <v>41</v>
      </c>
      <c r="L3428" s="12">
        <v>2</v>
      </c>
      <c r="M3428" s="12">
        <v>1</v>
      </c>
      <c r="N3428" s="12">
        <v>33</v>
      </c>
      <c r="O3428" s="12">
        <v>7</v>
      </c>
      <c r="P3428" s="26">
        <v>41000</v>
      </c>
      <c r="Q3428" s="28">
        <v>625361568</v>
      </c>
      <c r="R3428"/>
      <c r="S3428"/>
    </row>
    <row r="3429" spans="1:19">
      <c r="A3429" s="31">
        <f t="shared" si="213"/>
        <v>40</v>
      </c>
      <c r="B3429" s="32" t="str">
        <f>VLOOKUP(K3429,'Tables to Convert'!$B$4:$C$19,2,FALSE)</f>
        <v>Some College</v>
      </c>
      <c r="C3429" s="33">
        <f t="shared" si="214"/>
        <v>36400</v>
      </c>
      <c r="D3429" s="32" t="str">
        <f>VLOOKUP(L3429,'Tables to Convert'!$E$3:$F$7,2,FALSE)</f>
        <v>Black</v>
      </c>
      <c r="E3429" s="32" t="str">
        <f>VLOOKUP(M3429,'Tables to Convert'!$H$3:$I$5,2,FALSE)</f>
        <v>Female</v>
      </c>
      <c r="F3429" s="32" t="str">
        <f>VLOOKUP(N3429,'Tables to Convert'!$K$3:$L$8,2,FALSE)</f>
        <v>Illinois</v>
      </c>
      <c r="G3429" s="40">
        <f t="shared" si="215"/>
        <v>34</v>
      </c>
      <c r="H3429" s="34">
        <f t="shared" si="216"/>
        <v>7</v>
      </c>
      <c r="I3429" s="12">
        <v>40</v>
      </c>
      <c r="J3429" s="12">
        <v>34</v>
      </c>
      <c r="K3429" s="12">
        <v>41</v>
      </c>
      <c r="L3429" s="12">
        <v>2</v>
      </c>
      <c r="M3429" s="12">
        <v>2</v>
      </c>
      <c r="N3429" s="12">
        <v>33</v>
      </c>
      <c r="O3429" s="12">
        <v>7</v>
      </c>
      <c r="P3429" s="26">
        <v>36400</v>
      </c>
      <c r="Q3429" s="28">
        <v>775236274</v>
      </c>
      <c r="R3429"/>
      <c r="S3429"/>
    </row>
    <row r="3430" spans="1:19">
      <c r="A3430" s="31">
        <f t="shared" si="213"/>
        <v>40</v>
      </c>
      <c r="B3430" s="32" t="str">
        <f>VLOOKUP(K3430,'Tables to Convert'!$B$4:$C$19,2,FALSE)</f>
        <v>Some College</v>
      </c>
      <c r="C3430" s="33">
        <f t="shared" si="214"/>
        <v>15000</v>
      </c>
      <c r="D3430" s="32" t="str">
        <f>VLOOKUP(L3430,'Tables to Convert'!$E$3:$F$7,2,FALSE)</f>
        <v>White</v>
      </c>
      <c r="E3430" s="32" t="str">
        <f>VLOOKUP(M3430,'Tables to Convert'!$H$3:$I$5,2,FALSE)</f>
        <v>Female</v>
      </c>
      <c r="F3430" s="32" t="str">
        <f>VLOOKUP(N3430,'Tables to Convert'!$K$3:$L$8,2,FALSE)</f>
        <v>Illinois</v>
      </c>
      <c r="G3430" s="40">
        <f t="shared" si="215"/>
        <v>23</v>
      </c>
      <c r="H3430" s="34">
        <f t="shared" si="216"/>
        <v>1</v>
      </c>
      <c r="I3430" s="12">
        <v>40</v>
      </c>
      <c r="J3430" s="12">
        <v>23</v>
      </c>
      <c r="K3430" s="12">
        <v>40</v>
      </c>
      <c r="L3430" s="12">
        <v>1</v>
      </c>
      <c r="M3430" s="12">
        <v>2</v>
      </c>
      <c r="N3430" s="12">
        <v>33</v>
      </c>
      <c r="O3430" s="12">
        <v>1</v>
      </c>
      <c r="P3430" s="26">
        <v>15000</v>
      </c>
      <c r="Q3430" s="28">
        <v>700568104</v>
      </c>
      <c r="R3430"/>
      <c r="S3430"/>
    </row>
    <row r="3431" spans="1:19">
      <c r="A3431" s="31">
        <f t="shared" si="213"/>
        <v>40</v>
      </c>
      <c r="B3431" s="32" t="str">
        <f>VLOOKUP(K3431,'Tables to Convert'!$B$4:$C$19,2,FALSE)</f>
        <v>High School Diploma</v>
      </c>
      <c r="C3431" s="33">
        <f t="shared" si="214"/>
        <v>22000</v>
      </c>
      <c r="D3431" s="32" t="str">
        <f>VLOOKUP(L3431,'Tables to Convert'!$E$3:$F$7,2,FALSE)</f>
        <v>White</v>
      </c>
      <c r="E3431" s="32" t="str">
        <f>VLOOKUP(M3431,'Tables to Convert'!$H$3:$I$5,2,FALSE)</f>
        <v>Male</v>
      </c>
      <c r="F3431" s="32" t="str">
        <f>VLOOKUP(N3431,'Tables to Convert'!$K$3:$L$8,2,FALSE)</f>
        <v>Illinois</v>
      </c>
      <c r="G3431" s="40">
        <f t="shared" si="215"/>
        <v>26</v>
      </c>
      <c r="H3431" s="34">
        <f t="shared" si="216"/>
        <v>1</v>
      </c>
      <c r="I3431" s="12">
        <v>40</v>
      </c>
      <c r="J3431" s="12">
        <v>26</v>
      </c>
      <c r="K3431" s="12">
        <v>39</v>
      </c>
      <c r="L3431" s="12">
        <v>1</v>
      </c>
      <c r="M3431" s="12">
        <v>1</v>
      </c>
      <c r="N3431" s="12">
        <v>33</v>
      </c>
      <c r="O3431" s="12">
        <v>1</v>
      </c>
      <c r="P3431" s="26">
        <v>22000</v>
      </c>
      <c r="Q3431" s="28">
        <v>476667606</v>
      </c>
      <c r="R3431"/>
      <c r="S3431"/>
    </row>
    <row r="3432" spans="1:19">
      <c r="A3432" s="31">
        <f t="shared" si="213"/>
        <v>40</v>
      </c>
      <c r="B3432" s="32" t="str">
        <f>VLOOKUP(K3432,'Tables to Convert'!$B$4:$C$19,2,FALSE)</f>
        <v>High School Diploma</v>
      </c>
      <c r="C3432" s="33">
        <f t="shared" si="214"/>
        <v>3500</v>
      </c>
      <c r="D3432" s="32" t="str">
        <f>VLOOKUP(L3432,'Tables to Convert'!$E$3:$F$7,2,FALSE)</f>
        <v>White</v>
      </c>
      <c r="E3432" s="32" t="str">
        <f>VLOOKUP(M3432,'Tables to Convert'!$H$3:$I$5,2,FALSE)</f>
        <v>Female</v>
      </c>
      <c r="F3432" s="32" t="str">
        <f>VLOOKUP(N3432,'Tables to Convert'!$K$3:$L$8,2,FALSE)</f>
        <v>Illinois</v>
      </c>
      <c r="G3432" s="40">
        <f t="shared" si="215"/>
        <v>68</v>
      </c>
      <c r="H3432" s="34">
        <f t="shared" si="216"/>
        <v>8</v>
      </c>
      <c r="I3432" s="12">
        <v>40</v>
      </c>
      <c r="J3432" s="12">
        <v>68</v>
      </c>
      <c r="K3432" s="12">
        <v>39</v>
      </c>
      <c r="L3432" s="12">
        <v>1</v>
      </c>
      <c r="M3432" s="12">
        <v>2</v>
      </c>
      <c r="N3432" s="12">
        <v>33</v>
      </c>
      <c r="O3432" s="12">
        <v>8</v>
      </c>
      <c r="P3432" s="26">
        <v>3500</v>
      </c>
      <c r="Q3432" s="28">
        <v>361971279</v>
      </c>
      <c r="R3432"/>
      <c r="S3432"/>
    </row>
    <row r="3433" spans="1:19">
      <c r="A3433" s="31">
        <f t="shared" si="213"/>
        <v>60</v>
      </c>
      <c r="B3433" s="32" t="str">
        <f>VLOOKUP(K3433,'Tables to Convert'!$B$4:$C$19,2,FALSE)</f>
        <v>Some College</v>
      </c>
      <c r="C3433" s="33">
        <f t="shared" si="214"/>
        <v>40000</v>
      </c>
      <c r="D3433" s="32" t="str">
        <f>VLOOKUP(L3433,'Tables to Convert'!$E$3:$F$7,2,FALSE)</f>
        <v>White</v>
      </c>
      <c r="E3433" s="32" t="str">
        <f>VLOOKUP(M3433,'Tables to Convert'!$H$3:$I$5,2,FALSE)</f>
        <v>Male</v>
      </c>
      <c r="F3433" s="32" t="str">
        <f>VLOOKUP(N3433,'Tables to Convert'!$K$3:$L$8,2,FALSE)</f>
        <v>Illinois</v>
      </c>
      <c r="G3433" s="40">
        <f t="shared" si="215"/>
        <v>42</v>
      </c>
      <c r="H3433" s="34">
        <f t="shared" si="216"/>
        <v>3</v>
      </c>
      <c r="I3433" s="12">
        <v>60</v>
      </c>
      <c r="J3433" s="12">
        <v>42</v>
      </c>
      <c r="K3433" s="12">
        <v>40</v>
      </c>
      <c r="L3433" s="12">
        <v>1</v>
      </c>
      <c r="M3433" s="12">
        <v>1</v>
      </c>
      <c r="N3433" s="12">
        <v>33</v>
      </c>
      <c r="O3433" s="12">
        <v>3</v>
      </c>
      <c r="P3433" s="26">
        <v>40000</v>
      </c>
      <c r="Q3433" s="28">
        <v>501073454</v>
      </c>
      <c r="R3433"/>
      <c r="S3433"/>
    </row>
    <row r="3434" spans="1:19">
      <c r="A3434" s="31">
        <f t="shared" si="213"/>
        <v>50</v>
      </c>
      <c r="B3434" s="32" t="str">
        <f>VLOOKUP(K3434,'Tables to Convert'!$B$4:$C$19,2,FALSE)</f>
        <v>Some College</v>
      </c>
      <c r="C3434" s="33">
        <f t="shared" si="214"/>
        <v>26000</v>
      </c>
      <c r="D3434" s="32" t="str">
        <f>VLOOKUP(L3434,'Tables to Convert'!$E$3:$F$7,2,FALSE)</f>
        <v>White</v>
      </c>
      <c r="E3434" s="32" t="str">
        <f>VLOOKUP(M3434,'Tables to Convert'!$H$3:$I$5,2,FALSE)</f>
        <v>Male</v>
      </c>
      <c r="F3434" s="32" t="str">
        <f>VLOOKUP(N3434,'Tables to Convert'!$K$3:$L$8,2,FALSE)</f>
        <v>Illinois</v>
      </c>
      <c r="G3434" s="40">
        <f t="shared" si="215"/>
        <v>32</v>
      </c>
      <c r="H3434" s="34">
        <f t="shared" si="216"/>
        <v>1</v>
      </c>
      <c r="I3434" s="12">
        <v>50</v>
      </c>
      <c r="J3434" s="12">
        <v>32</v>
      </c>
      <c r="K3434" s="12">
        <v>40</v>
      </c>
      <c r="L3434" s="12">
        <v>1</v>
      </c>
      <c r="M3434" s="12">
        <v>1</v>
      </c>
      <c r="N3434" s="12">
        <v>33</v>
      </c>
      <c r="O3434" s="12">
        <v>1</v>
      </c>
      <c r="P3434" s="26">
        <v>26000</v>
      </c>
      <c r="Q3434" s="28">
        <v>648483359</v>
      </c>
      <c r="R3434"/>
      <c r="S3434"/>
    </row>
    <row r="3435" spans="1:19">
      <c r="A3435" s="31">
        <f t="shared" si="213"/>
        <v>40</v>
      </c>
      <c r="B3435" s="32" t="str">
        <f>VLOOKUP(K3435,'Tables to Convert'!$B$4:$C$19,2,FALSE)</f>
        <v>Some College</v>
      </c>
      <c r="C3435" s="33">
        <f t="shared" si="214"/>
        <v>10000</v>
      </c>
      <c r="D3435" s="32" t="str">
        <f>VLOOKUP(L3435,'Tables to Convert'!$E$3:$F$7,2,FALSE)</f>
        <v>White</v>
      </c>
      <c r="E3435" s="32" t="str">
        <f>VLOOKUP(M3435,'Tables to Convert'!$H$3:$I$5,2,FALSE)</f>
        <v>Male</v>
      </c>
      <c r="F3435" s="32" t="str">
        <f>VLOOKUP(N3435,'Tables to Convert'!$K$3:$L$8,2,FALSE)</f>
        <v>Illinois</v>
      </c>
      <c r="G3435" s="40">
        <f t="shared" si="215"/>
        <v>24</v>
      </c>
      <c r="H3435" s="34">
        <f t="shared" si="216"/>
        <v>6</v>
      </c>
      <c r="I3435" s="12">
        <v>40</v>
      </c>
      <c r="J3435" s="12">
        <v>24</v>
      </c>
      <c r="K3435" s="12">
        <v>43</v>
      </c>
      <c r="L3435" s="12">
        <v>1</v>
      </c>
      <c r="M3435" s="12">
        <v>1</v>
      </c>
      <c r="N3435" s="12">
        <v>33</v>
      </c>
      <c r="O3435" s="12">
        <v>6</v>
      </c>
      <c r="P3435" s="26">
        <v>10000</v>
      </c>
      <c r="Q3435" s="28">
        <v>84565333</v>
      </c>
      <c r="R3435"/>
      <c r="S3435"/>
    </row>
    <row r="3436" spans="1:19">
      <c r="A3436" s="31">
        <f t="shared" si="213"/>
        <v>40</v>
      </c>
      <c r="B3436" s="32" t="str">
        <f>VLOOKUP(K3436,'Tables to Convert'!$B$4:$C$19,2,FALSE)</f>
        <v>Bachelors</v>
      </c>
      <c r="C3436" s="33">
        <f t="shared" si="214"/>
        <v>9000</v>
      </c>
      <c r="D3436" s="32" t="str">
        <f>VLOOKUP(L3436,'Tables to Convert'!$E$3:$F$7,2,FALSE)</f>
        <v>White</v>
      </c>
      <c r="E3436" s="32" t="str">
        <f>VLOOKUP(M3436,'Tables to Convert'!$H$3:$I$5,2,FALSE)</f>
        <v>Female</v>
      </c>
      <c r="F3436" s="32" t="str">
        <f>VLOOKUP(N3436,'Tables to Convert'!$K$3:$L$8,2,FALSE)</f>
        <v>Illinois</v>
      </c>
      <c r="G3436" s="40">
        <f t="shared" si="215"/>
        <v>26</v>
      </c>
      <c r="H3436" s="34">
        <f t="shared" si="216"/>
        <v>6</v>
      </c>
      <c r="I3436" s="12">
        <v>40</v>
      </c>
      <c r="J3436" s="12">
        <v>26</v>
      </c>
      <c r="K3436" s="12">
        <v>44</v>
      </c>
      <c r="L3436" s="12">
        <v>1</v>
      </c>
      <c r="M3436" s="12">
        <v>2</v>
      </c>
      <c r="N3436" s="12">
        <v>33</v>
      </c>
      <c r="O3436" s="12">
        <v>6</v>
      </c>
      <c r="P3436" s="26">
        <v>9000</v>
      </c>
      <c r="Q3436" s="28">
        <v>977236111</v>
      </c>
      <c r="R3436"/>
      <c r="S3436"/>
    </row>
    <row r="3437" spans="1:19">
      <c r="A3437" s="31">
        <f t="shared" si="213"/>
        <v>40</v>
      </c>
      <c r="B3437" s="32" t="str">
        <f>VLOOKUP(K3437,'Tables to Convert'!$B$4:$C$19,2,FALSE)</f>
        <v>High School Diploma</v>
      </c>
      <c r="C3437" s="33">
        <f t="shared" si="214"/>
        <v>11000</v>
      </c>
      <c r="D3437" s="32" t="str">
        <f>VLOOKUP(L3437,'Tables to Convert'!$E$3:$F$7,2,FALSE)</f>
        <v>White</v>
      </c>
      <c r="E3437" s="32" t="str">
        <f>VLOOKUP(M3437,'Tables to Convert'!$H$3:$I$5,2,FALSE)</f>
        <v>Male</v>
      </c>
      <c r="F3437" s="32" t="str">
        <f>VLOOKUP(N3437,'Tables to Convert'!$K$3:$L$8,2,FALSE)</f>
        <v>Illinois</v>
      </c>
      <c r="G3437" s="40">
        <f t="shared" si="215"/>
        <v>24</v>
      </c>
      <c r="H3437" s="34">
        <f t="shared" si="216"/>
        <v>6</v>
      </c>
      <c r="I3437" s="12">
        <v>40</v>
      </c>
      <c r="J3437" s="12">
        <v>24</v>
      </c>
      <c r="K3437" s="12">
        <v>39</v>
      </c>
      <c r="L3437" s="12">
        <v>1</v>
      </c>
      <c r="M3437" s="12">
        <v>1</v>
      </c>
      <c r="N3437" s="12">
        <v>33</v>
      </c>
      <c r="O3437" s="12">
        <v>6</v>
      </c>
      <c r="P3437" s="26">
        <v>11000</v>
      </c>
      <c r="Q3437" s="28">
        <v>243044387</v>
      </c>
      <c r="R3437"/>
      <c r="S3437"/>
    </row>
    <row r="3438" spans="1:19">
      <c r="A3438" s="31">
        <f t="shared" si="213"/>
        <v>40</v>
      </c>
      <c r="B3438" s="32" t="str">
        <f>VLOOKUP(K3438,'Tables to Convert'!$B$4:$C$19,2,FALSE)</f>
        <v>High School Diploma</v>
      </c>
      <c r="C3438" s="33">
        <f t="shared" si="214"/>
        <v>10000</v>
      </c>
      <c r="D3438" s="32" t="str">
        <f>VLOOKUP(L3438,'Tables to Convert'!$E$3:$F$7,2,FALSE)</f>
        <v>White</v>
      </c>
      <c r="E3438" s="32" t="str">
        <f>VLOOKUP(M3438,'Tables to Convert'!$H$3:$I$5,2,FALSE)</f>
        <v>Male</v>
      </c>
      <c r="F3438" s="32" t="str">
        <f>VLOOKUP(N3438,'Tables to Convert'!$K$3:$L$8,2,FALSE)</f>
        <v>Illinois</v>
      </c>
      <c r="G3438" s="40">
        <f t="shared" si="215"/>
        <v>21</v>
      </c>
      <c r="H3438" s="34">
        <f t="shared" si="216"/>
        <v>3</v>
      </c>
      <c r="I3438" s="12">
        <v>40</v>
      </c>
      <c r="J3438" s="12">
        <v>21</v>
      </c>
      <c r="K3438" s="12">
        <v>39</v>
      </c>
      <c r="L3438" s="12">
        <v>1</v>
      </c>
      <c r="M3438" s="12">
        <v>1</v>
      </c>
      <c r="N3438" s="12">
        <v>33</v>
      </c>
      <c r="O3438" s="12">
        <v>3</v>
      </c>
      <c r="P3438" s="26">
        <v>10000</v>
      </c>
      <c r="Q3438" s="28">
        <v>277935278</v>
      </c>
      <c r="R3438"/>
      <c r="S3438"/>
    </row>
    <row r="3439" spans="1:19">
      <c r="A3439" s="31">
        <f t="shared" si="213"/>
        <v>40</v>
      </c>
      <c r="B3439" s="32" t="str">
        <f>VLOOKUP(K3439,'Tables to Convert'!$B$4:$C$19,2,FALSE)</f>
        <v>High School Diploma</v>
      </c>
      <c r="C3439" s="33">
        <f t="shared" si="214"/>
        <v>29000</v>
      </c>
      <c r="D3439" s="32" t="str">
        <f>VLOOKUP(L3439,'Tables to Convert'!$E$3:$F$7,2,FALSE)</f>
        <v>White</v>
      </c>
      <c r="E3439" s="32" t="str">
        <f>VLOOKUP(M3439,'Tables to Convert'!$H$3:$I$5,2,FALSE)</f>
        <v>Male</v>
      </c>
      <c r="F3439" s="32" t="str">
        <f>VLOOKUP(N3439,'Tables to Convert'!$K$3:$L$8,2,FALSE)</f>
        <v>Illinois</v>
      </c>
      <c r="G3439" s="40">
        <f t="shared" si="215"/>
        <v>30</v>
      </c>
      <c r="H3439" s="34">
        <f t="shared" si="216"/>
        <v>6</v>
      </c>
      <c r="I3439" s="12">
        <v>40</v>
      </c>
      <c r="J3439" s="12">
        <v>30</v>
      </c>
      <c r="K3439" s="12">
        <v>39</v>
      </c>
      <c r="L3439" s="12">
        <v>1</v>
      </c>
      <c r="M3439" s="12">
        <v>1</v>
      </c>
      <c r="N3439" s="12">
        <v>33</v>
      </c>
      <c r="O3439" s="12">
        <v>6</v>
      </c>
      <c r="P3439" s="26">
        <v>29000</v>
      </c>
      <c r="Q3439" s="28">
        <v>558997991</v>
      </c>
      <c r="R3439"/>
      <c r="S3439"/>
    </row>
    <row r="3440" spans="1:19">
      <c r="A3440" s="31">
        <f t="shared" si="213"/>
        <v>40</v>
      </c>
      <c r="B3440" s="32" t="str">
        <f>VLOOKUP(K3440,'Tables to Convert'!$B$4:$C$19,2,FALSE)</f>
        <v>High School Diploma</v>
      </c>
      <c r="C3440" s="33">
        <f t="shared" si="214"/>
        <v>62400</v>
      </c>
      <c r="D3440" s="32" t="str">
        <f>VLOOKUP(L3440,'Tables to Convert'!$E$3:$F$7,2,FALSE)</f>
        <v>White</v>
      </c>
      <c r="E3440" s="32" t="str">
        <f>VLOOKUP(M3440,'Tables to Convert'!$H$3:$I$5,2,FALSE)</f>
        <v>Male</v>
      </c>
      <c r="F3440" s="32" t="str">
        <f>VLOOKUP(N3440,'Tables to Convert'!$K$3:$L$8,2,FALSE)</f>
        <v>Illinois</v>
      </c>
      <c r="G3440" s="40">
        <f t="shared" si="215"/>
        <v>30</v>
      </c>
      <c r="H3440" s="34">
        <f t="shared" si="216"/>
        <v>6</v>
      </c>
      <c r="I3440" s="12">
        <v>40</v>
      </c>
      <c r="J3440" s="12">
        <v>30</v>
      </c>
      <c r="K3440" s="12">
        <v>39</v>
      </c>
      <c r="L3440" s="12">
        <v>1</v>
      </c>
      <c r="M3440" s="12">
        <v>1</v>
      </c>
      <c r="N3440" s="12">
        <v>33</v>
      </c>
      <c r="O3440" s="12">
        <v>6</v>
      </c>
      <c r="P3440" s="26">
        <v>62400</v>
      </c>
      <c r="Q3440" s="28">
        <v>886775199</v>
      </c>
      <c r="R3440"/>
      <c r="S3440"/>
    </row>
    <row r="3441" spans="1:19">
      <c r="A3441" s="31">
        <f t="shared" si="213"/>
        <v>40</v>
      </c>
      <c r="B3441" s="32" t="str">
        <f>VLOOKUP(K3441,'Tables to Convert'!$B$4:$C$19,2,FALSE)</f>
        <v>Bachelors</v>
      </c>
      <c r="C3441" s="33">
        <f t="shared" si="214"/>
        <v>40000</v>
      </c>
      <c r="D3441" s="32" t="str">
        <f>VLOOKUP(L3441,'Tables to Convert'!$E$3:$F$7,2,FALSE)</f>
        <v>White</v>
      </c>
      <c r="E3441" s="32" t="str">
        <f>VLOOKUP(M3441,'Tables to Convert'!$H$3:$I$5,2,FALSE)</f>
        <v>Male</v>
      </c>
      <c r="F3441" s="32" t="str">
        <f>VLOOKUP(N3441,'Tables to Convert'!$K$3:$L$8,2,FALSE)</f>
        <v>Illinois</v>
      </c>
      <c r="G3441" s="40">
        <f t="shared" si="215"/>
        <v>37</v>
      </c>
      <c r="H3441" s="34">
        <f t="shared" si="216"/>
        <v>7</v>
      </c>
      <c r="I3441" s="12">
        <v>40</v>
      </c>
      <c r="J3441" s="12">
        <v>37</v>
      </c>
      <c r="K3441" s="12">
        <v>44</v>
      </c>
      <c r="L3441" s="12">
        <v>1</v>
      </c>
      <c r="M3441" s="12">
        <v>1</v>
      </c>
      <c r="N3441" s="12">
        <v>33</v>
      </c>
      <c r="O3441" s="12">
        <v>7</v>
      </c>
      <c r="P3441" s="26">
        <v>40000</v>
      </c>
      <c r="Q3441" s="28">
        <v>411631863</v>
      </c>
      <c r="R3441"/>
      <c r="S3441"/>
    </row>
    <row r="3442" spans="1:19">
      <c r="A3442" s="31">
        <f t="shared" si="213"/>
        <v>40</v>
      </c>
      <c r="B3442" s="32" t="str">
        <f>VLOOKUP(K3442,'Tables to Convert'!$B$4:$C$19,2,FALSE)</f>
        <v>Bachelors</v>
      </c>
      <c r="C3442" s="33">
        <f t="shared" si="214"/>
        <v>50000</v>
      </c>
      <c r="D3442" s="32" t="str">
        <f>VLOOKUP(L3442,'Tables to Convert'!$E$3:$F$7,2,FALSE)</f>
        <v>White</v>
      </c>
      <c r="E3442" s="32" t="str">
        <f>VLOOKUP(M3442,'Tables to Convert'!$H$3:$I$5,2,FALSE)</f>
        <v>Female</v>
      </c>
      <c r="F3442" s="32" t="str">
        <f>VLOOKUP(N3442,'Tables to Convert'!$K$3:$L$8,2,FALSE)</f>
        <v>Illinois</v>
      </c>
      <c r="G3442" s="40">
        <f t="shared" si="215"/>
        <v>33</v>
      </c>
      <c r="H3442" s="34">
        <f t="shared" si="216"/>
        <v>7</v>
      </c>
      <c r="I3442" s="12">
        <v>40</v>
      </c>
      <c r="J3442" s="12">
        <v>33</v>
      </c>
      <c r="K3442" s="12">
        <v>44</v>
      </c>
      <c r="L3442" s="12">
        <v>1</v>
      </c>
      <c r="M3442" s="12">
        <v>2</v>
      </c>
      <c r="N3442" s="12">
        <v>33</v>
      </c>
      <c r="O3442" s="12">
        <v>7</v>
      </c>
      <c r="P3442" s="26">
        <v>50000</v>
      </c>
      <c r="Q3442" s="28">
        <v>867707130</v>
      </c>
      <c r="R3442"/>
      <c r="S3442"/>
    </row>
    <row r="3443" spans="1:19">
      <c r="A3443" s="31">
        <f t="shared" si="213"/>
        <v>40</v>
      </c>
      <c r="B3443" s="32" t="str">
        <f>VLOOKUP(K3443,'Tables to Convert'!$B$4:$C$19,2,FALSE)</f>
        <v>8th Grade or Less</v>
      </c>
      <c r="C3443" s="33">
        <f t="shared" si="214"/>
        <v>25000</v>
      </c>
      <c r="D3443" s="32" t="str">
        <f>VLOOKUP(L3443,'Tables to Convert'!$E$3:$F$7,2,FALSE)</f>
        <v>White</v>
      </c>
      <c r="E3443" s="32" t="str">
        <f>VLOOKUP(M3443,'Tables to Convert'!$H$3:$I$5,2,FALSE)</f>
        <v>Male</v>
      </c>
      <c r="F3443" s="32" t="str">
        <f>VLOOKUP(N3443,'Tables to Convert'!$K$3:$L$8,2,FALSE)</f>
        <v>Illinois</v>
      </c>
      <c r="G3443" s="40">
        <f t="shared" si="215"/>
        <v>37</v>
      </c>
      <c r="H3443" s="34">
        <f t="shared" si="216"/>
        <v>5</v>
      </c>
      <c r="I3443" s="12">
        <v>40</v>
      </c>
      <c r="J3443" s="12">
        <v>37</v>
      </c>
      <c r="K3443" s="12">
        <v>34</v>
      </c>
      <c r="L3443" s="12">
        <v>1</v>
      </c>
      <c r="M3443" s="12">
        <v>1</v>
      </c>
      <c r="N3443" s="12">
        <v>33</v>
      </c>
      <c r="O3443" s="12">
        <v>5</v>
      </c>
      <c r="P3443" s="26">
        <v>25000</v>
      </c>
      <c r="Q3443" s="28">
        <v>524283715</v>
      </c>
      <c r="R3443"/>
      <c r="S3443"/>
    </row>
    <row r="3444" spans="1:19">
      <c r="A3444" s="31">
        <f t="shared" si="213"/>
        <v>40</v>
      </c>
      <c r="B3444" s="32" t="str">
        <f>VLOOKUP(K3444,'Tables to Convert'!$B$4:$C$19,2,FALSE)</f>
        <v>High School Diploma</v>
      </c>
      <c r="C3444" s="33">
        <f t="shared" si="214"/>
        <v>35000</v>
      </c>
      <c r="D3444" s="32" t="str">
        <f>VLOOKUP(L3444,'Tables to Convert'!$E$3:$F$7,2,FALSE)</f>
        <v>White</v>
      </c>
      <c r="E3444" s="32" t="str">
        <f>VLOOKUP(M3444,'Tables to Convert'!$H$3:$I$5,2,FALSE)</f>
        <v>Male</v>
      </c>
      <c r="F3444" s="32" t="str">
        <f>VLOOKUP(N3444,'Tables to Convert'!$K$3:$L$8,2,FALSE)</f>
        <v>Illinois</v>
      </c>
      <c r="G3444" s="40">
        <f t="shared" si="215"/>
        <v>30</v>
      </c>
      <c r="H3444" s="34">
        <f t="shared" si="216"/>
        <v>3</v>
      </c>
      <c r="I3444" s="12">
        <v>40</v>
      </c>
      <c r="J3444" s="12">
        <v>30</v>
      </c>
      <c r="K3444" s="12">
        <v>39</v>
      </c>
      <c r="L3444" s="12">
        <v>1</v>
      </c>
      <c r="M3444" s="12">
        <v>1</v>
      </c>
      <c r="N3444" s="12">
        <v>33</v>
      </c>
      <c r="O3444" s="12">
        <v>3</v>
      </c>
      <c r="P3444" s="26">
        <v>35000</v>
      </c>
      <c r="Q3444" s="28">
        <v>104565761</v>
      </c>
      <c r="R3444"/>
      <c r="S3444"/>
    </row>
    <row r="3445" spans="1:19">
      <c r="A3445" s="31">
        <f t="shared" si="213"/>
        <v>45</v>
      </c>
      <c r="B3445" s="32" t="str">
        <f>VLOOKUP(K3445,'Tables to Convert'!$B$4:$C$19,2,FALSE)</f>
        <v>Some College</v>
      </c>
      <c r="C3445" s="33">
        <f t="shared" si="214"/>
        <v>65000</v>
      </c>
      <c r="D3445" s="32" t="str">
        <f>VLOOKUP(L3445,'Tables to Convert'!$E$3:$F$7,2,FALSE)</f>
        <v>White</v>
      </c>
      <c r="E3445" s="32" t="str">
        <f>VLOOKUP(M3445,'Tables to Convert'!$H$3:$I$5,2,FALSE)</f>
        <v>Male</v>
      </c>
      <c r="F3445" s="32" t="str">
        <f>VLOOKUP(N3445,'Tables to Convert'!$K$3:$L$8,2,FALSE)</f>
        <v>Illinois</v>
      </c>
      <c r="G3445" s="40">
        <f t="shared" si="215"/>
        <v>48</v>
      </c>
      <c r="H3445" s="34">
        <f t="shared" si="216"/>
        <v>4</v>
      </c>
      <c r="I3445" s="12">
        <v>45</v>
      </c>
      <c r="J3445" s="12">
        <v>48</v>
      </c>
      <c r="K3445" s="12">
        <v>43</v>
      </c>
      <c r="L3445" s="12">
        <v>1</v>
      </c>
      <c r="M3445" s="12">
        <v>1</v>
      </c>
      <c r="N3445" s="12">
        <v>33</v>
      </c>
      <c r="O3445" s="12">
        <v>4</v>
      </c>
      <c r="P3445" s="26">
        <v>65000</v>
      </c>
      <c r="Q3445" s="28">
        <v>354117833</v>
      </c>
      <c r="R3445"/>
      <c r="S3445"/>
    </row>
    <row r="3446" spans="1:19">
      <c r="A3446" s="31">
        <f t="shared" si="213"/>
        <v>40</v>
      </c>
      <c r="B3446" s="32" t="str">
        <f>VLOOKUP(K3446,'Tables to Convert'!$B$4:$C$19,2,FALSE)</f>
        <v>High School Diploma</v>
      </c>
      <c r="C3446" s="33">
        <f t="shared" si="214"/>
        <v>50000</v>
      </c>
      <c r="D3446" s="32" t="str">
        <f>VLOOKUP(L3446,'Tables to Convert'!$E$3:$F$7,2,FALSE)</f>
        <v>White</v>
      </c>
      <c r="E3446" s="32" t="str">
        <f>VLOOKUP(M3446,'Tables to Convert'!$H$3:$I$5,2,FALSE)</f>
        <v>Male</v>
      </c>
      <c r="F3446" s="32" t="str">
        <f>VLOOKUP(N3446,'Tables to Convert'!$K$3:$L$8,2,FALSE)</f>
        <v>Illinois</v>
      </c>
      <c r="G3446" s="40">
        <f t="shared" si="215"/>
        <v>34</v>
      </c>
      <c r="H3446" s="34">
        <f t="shared" si="216"/>
        <v>3</v>
      </c>
      <c r="I3446" s="12">
        <v>40</v>
      </c>
      <c r="J3446" s="12">
        <v>34</v>
      </c>
      <c r="K3446" s="12">
        <v>39</v>
      </c>
      <c r="L3446" s="12">
        <v>1</v>
      </c>
      <c r="M3446" s="12">
        <v>1</v>
      </c>
      <c r="N3446" s="12">
        <v>33</v>
      </c>
      <c r="O3446" s="12">
        <v>3</v>
      </c>
      <c r="P3446" s="26">
        <v>50000</v>
      </c>
      <c r="Q3446" s="28">
        <v>341842873</v>
      </c>
      <c r="R3446"/>
      <c r="S3446"/>
    </row>
    <row r="3447" spans="1:19">
      <c r="A3447" s="31">
        <f t="shared" si="213"/>
        <v>40</v>
      </c>
      <c r="B3447" s="32" t="str">
        <f>VLOOKUP(K3447,'Tables to Convert'!$B$4:$C$19,2,FALSE)</f>
        <v>8th Grade or Less</v>
      </c>
      <c r="C3447" s="33">
        <f t="shared" si="214"/>
        <v>11544</v>
      </c>
      <c r="D3447" s="32" t="str">
        <f>VLOOKUP(L3447,'Tables to Convert'!$E$3:$F$7,2,FALSE)</f>
        <v>White</v>
      </c>
      <c r="E3447" s="32" t="str">
        <f>VLOOKUP(M3447,'Tables to Convert'!$H$3:$I$5,2,FALSE)</f>
        <v>Female</v>
      </c>
      <c r="F3447" s="32" t="str">
        <f>VLOOKUP(N3447,'Tables to Convert'!$K$3:$L$8,2,FALSE)</f>
        <v>Illinois</v>
      </c>
      <c r="G3447" s="40">
        <f t="shared" si="215"/>
        <v>33</v>
      </c>
      <c r="H3447" s="34">
        <f t="shared" si="216"/>
        <v>3</v>
      </c>
      <c r="I3447" s="12">
        <v>40</v>
      </c>
      <c r="J3447" s="12">
        <v>33</v>
      </c>
      <c r="K3447" s="12">
        <v>33</v>
      </c>
      <c r="L3447" s="12">
        <v>1</v>
      </c>
      <c r="M3447" s="12">
        <v>2</v>
      </c>
      <c r="N3447" s="12">
        <v>33</v>
      </c>
      <c r="O3447" s="12">
        <v>3</v>
      </c>
      <c r="P3447" s="26">
        <v>11544</v>
      </c>
      <c r="Q3447" s="28">
        <v>859285752</v>
      </c>
      <c r="R3447"/>
      <c r="S3447"/>
    </row>
    <row r="3448" spans="1:19">
      <c r="A3448" s="31">
        <f t="shared" si="213"/>
        <v>40</v>
      </c>
      <c r="B3448" s="32" t="str">
        <f>VLOOKUP(K3448,'Tables to Convert'!$B$4:$C$19,2,FALSE)</f>
        <v>High School Diploma</v>
      </c>
      <c r="C3448" s="33">
        <f t="shared" si="214"/>
        <v>15000</v>
      </c>
      <c r="D3448" s="32" t="str">
        <f>VLOOKUP(L3448,'Tables to Convert'!$E$3:$F$7,2,FALSE)</f>
        <v>Black</v>
      </c>
      <c r="E3448" s="32" t="str">
        <f>VLOOKUP(M3448,'Tables to Convert'!$H$3:$I$5,2,FALSE)</f>
        <v>Female</v>
      </c>
      <c r="F3448" s="32" t="str">
        <f>VLOOKUP(N3448,'Tables to Convert'!$K$3:$L$8,2,FALSE)</f>
        <v>Illinois</v>
      </c>
      <c r="G3448" s="40">
        <f t="shared" si="215"/>
        <v>39</v>
      </c>
      <c r="H3448" s="34">
        <f t="shared" si="216"/>
        <v>5</v>
      </c>
      <c r="I3448" s="12">
        <v>40</v>
      </c>
      <c r="J3448" s="12">
        <v>39</v>
      </c>
      <c r="K3448" s="12">
        <v>39</v>
      </c>
      <c r="L3448" s="12">
        <v>2</v>
      </c>
      <c r="M3448" s="12">
        <v>2</v>
      </c>
      <c r="N3448" s="12">
        <v>33</v>
      </c>
      <c r="O3448" s="12">
        <v>5</v>
      </c>
      <c r="P3448" s="26">
        <v>15000</v>
      </c>
      <c r="Q3448" s="28">
        <v>302974510</v>
      </c>
      <c r="R3448"/>
      <c r="S3448"/>
    </row>
    <row r="3449" spans="1:19">
      <c r="A3449" s="31">
        <f t="shared" si="213"/>
        <v>55</v>
      </c>
      <c r="B3449" s="32" t="str">
        <f>VLOOKUP(K3449,'Tables to Convert'!$B$4:$C$19,2,FALSE)</f>
        <v>High School Diploma</v>
      </c>
      <c r="C3449" s="33">
        <f t="shared" si="214"/>
        <v>24000</v>
      </c>
      <c r="D3449" s="32" t="str">
        <f>VLOOKUP(L3449,'Tables to Convert'!$E$3:$F$7,2,FALSE)</f>
        <v>White</v>
      </c>
      <c r="E3449" s="32" t="str">
        <f>VLOOKUP(M3449,'Tables to Convert'!$H$3:$I$5,2,FALSE)</f>
        <v>Female</v>
      </c>
      <c r="F3449" s="32" t="str">
        <f>VLOOKUP(N3449,'Tables to Convert'!$K$3:$L$8,2,FALSE)</f>
        <v>Illinois</v>
      </c>
      <c r="G3449" s="40">
        <f t="shared" si="215"/>
        <v>28</v>
      </c>
      <c r="H3449" s="34">
        <f t="shared" si="216"/>
        <v>5</v>
      </c>
      <c r="I3449" s="12">
        <v>55</v>
      </c>
      <c r="J3449" s="12">
        <v>28</v>
      </c>
      <c r="K3449" s="12">
        <v>39</v>
      </c>
      <c r="L3449" s="12">
        <v>1</v>
      </c>
      <c r="M3449" s="12">
        <v>2</v>
      </c>
      <c r="N3449" s="12">
        <v>33</v>
      </c>
      <c r="O3449" s="12">
        <v>5</v>
      </c>
      <c r="P3449" s="26">
        <v>24000</v>
      </c>
      <c r="Q3449" s="28">
        <v>476903930</v>
      </c>
      <c r="R3449"/>
      <c r="S3449"/>
    </row>
    <row r="3450" spans="1:19">
      <c r="A3450" s="31">
        <f t="shared" si="213"/>
        <v>45</v>
      </c>
      <c r="B3450" s="32" t="str">
        <f>VLOOKUP(K3450,'Tables to Convert'!$B$4:$C$19,2,FALSE)</f>
        <v>High School Diploma</v>
      </c>
      <c r="C3450" s="33">
        <f t="shared" si="214"/>
        <v>42000</v>
      </c>
      <c r="D3450" s="32" t="str">
        <f>VLOOKUP(L3450,'Tables to Convert'!$E$3:$F$7,2,FALSE)</f>
        <v>White</v>
      </c>
      <c r="E3450" s="32" t="str">
        <f>VLOOKUP(M3450,'Tables to Convert'!$H$3:$I$5,2,FALSE)</f>
        <v>Male</v>
      </c>
      <c r="F3450" s="32" t="str">
        <f>VLOOKUP(N3450,'Tables to Convert'!$K$3:$L$8,2,FALSE)</f>
        <v>Illinois</v>
      </c>
      <c r="G3450" s="40">
        <f t="shared" si="215"/>
        <v>29</v>
      </c>
      <c r="H3450" s="34">
        <f t="shared" si="216"/>
        <v>5</v>
      </c>
      <c r="I3450" s="12">
        <v>45</v>
      </c>
      <c r="J3450" s="12">
        <v>29</v>
      </c>
      <c r="K3450" s="12">
        <v>39</v>
      </c>
      <c r="L3450" s="12">
        <v>1</v>
      </c>
      <c r="M3450" s="12">
        <v>1</v>
      </c>
      <c r="N3450" s="12">
        <v>33</v>
      </c>
      <c r="O3450" s="12">
        <v>5</v>
      </c>
      <c r="P3450" s="26">
        <v>42000</v>
      </c>
      <c r="Q3450" s="28">
        <v>865318979</v>
      </c>
      <c r="R3450"/>
      <c r="S3450"/>
    </row>
    <row r="3451" spans="1:19">
      <c r="A3451" s="31">
        <f t="shared" si="213"/>
        <v>50</v>
      </c>
      <c r="B3451" s="32" t="str">
        <f>VLOOKUP(K3451,'Tables to Convert'!$B$4:$C$19,2,FALSE)</f>
        <v>High School Diploma</v>
      </c>
      <c r="C3451" s="33">
        <f t="shared" si="214"/>
        <v>66000</v>
      </c>
      <c r="D3451" s="32" t="str">
        <f>VLOOKUP(L3451,'Tables to Convert'!$E$3:$F$7,2,FALSE)</f>
        <v>White</v>
      </c>
      <c r="E3451" s="32" t="str">
        <f>VLOOKUP(M3451,'Tables to Convert'!$H$3:$I$5,2,FALSE)</f>
        <v>Male</v>
      </c>
      <c r="F3451" s="32" t="str">
        <f>VLOOKUP(N3451,'Tables to Convert'!$K$3:$L$8,2,FALSE)</f>
        <v>Illinois</v>
      </c>
      <c r="G3451" s="40">
        <f t="shared" si="215"/>
        <v>41</v>
      </c>
      <c r="H3451" s="34">
        <f t="shared" si="216"/>
        <v>7</v>
      </c>
      <c r="I3451" s="12">
        <v>50</v>
      </c>
      <c r="J3451" s="12">
        <v>41</v>
      </c>
      <c r="K3451" s="12">
        <v>39</v>
      </c>
      <c r="L3451" s="12">
        <v>1</v>
      </c>
      <c r="M3451" s="12">
        <v>1</v>
      </c>
      <c r="N3451" s="12">
        <v>33</v>
      </c>
      <c r="O3451" s="12">
        <v>7</v>
      </c>
      <c r="P3451" s="26">
        <v>66000</v>
      </c>
      <c r="Q3451" s="28">
        <v>312755197</v>
      </c>
      <c r="R3451"/>
      <c r="S3451"/>
    </row>
    <row r="3452" spans="1:19">
      <c r="A3452" s="31">
        <f t="shared" si="213"/>
        <v>40</v>
      </c>
      <c r="B3452" s="32" t="str">
        <f>VLOOKUP(K3452,'Tables to Convert'!$B$4:$C$19,2,FALSE)</f>
        <v>High School Diploma</v>
      </c>
      <c r="C3452" s="33">
        <f t="shared" si="214"/>
        <v>14000</v>
      </c>
      <c r="D3452" s="32" t="str">
        <f>VLOOKUP(L3452,'Tables to Convert'!$E$3:$F$7,2,FALSE)</f>
        <v>Black</v>
      </c>
      <c r="E3452" s="32" t="str">
        <f>VLOOKUP(M3452,'Tables to Convert'!$H$3:$I$5,2,FALSE)</f>
        <v>Female</v>
      </c>
      <c r="F3452" s="32" t="str">
        <f>VLOOKUP(N3452,'Tables to Convert'!$K$3:$L$8,2,FALSE)</f>
        <v>Illinois</v>
      </c>
      <c r="G3452" s="40">
        <f t="shared" si="215"/>
        <v>38</v>
      </c>
      <c r="H3452" s="34">
        <f t="shared" si="216"/>
        <v>6</v>
      </c>
      <c r="I3452" s="12">
        <v>40</v>
      </c>
      <c r="J3452" s="12">
        <v>38</v>
      </c>
      <c r="K3452" s="12">
        <v>39</v>
      </c>
      <c r="L3452" s="12">
        <v>2</v>
      </c>
      <c r="M3452" s="12">
        <v>2</v>
      </c>
      <c r="N3452" s="12">
        <v>33</v>
      </c>
      <c r="O3452" s="12">
        <v>6</v>
      </c>
      <c r="P3452" s="26">
        <v>14000</v>
      </c>
      <c r="Q3452" s="28">
        <v>670821265</v>
      </c>
      <c r="R3452"/>
      <c r="S3452"/>
    </row>
    <row r="3453" spans="1:19">
      <c r="A3453" s="31">
        <f t="shared" si="213"/>
        <v>50</v>
      </c>
      <c r="B3453" s="32" t="str">
        <f>VLOOKUP(K3453,'Tables to Convert'!$B$4:$C$19,2,FALSE)</f>
        <v>High School Diploma</v>
      </c>
      <c r="C3453" s="33">
        <f t="shared" si="214"/>
        <v>40000</v>
      </c>
      <c r="D3453" s="32" t="str">
        <f>VLOOKUP(L3453,'Tables to Convert'!$E$3:$F$7,2,FALSE)</f>
        <v>White</v>
      </c>
      <c r="E3453" s="32" t="str">
        <f>VLOOKUP(M3453,'Tables to Convert'!$H$3:$I$5,2,FALSE)</f>
        <v>Male</v>
      </c>
      <c r="F3453" s="32" t="str">
        <f>VLOOKUP(N3453,'Tables to Convert'!$K$3:$L$8,2,FALSE)</f>
        <v>Illinois</v>
      </c>
      <c r="G3453" s="40">
        <f t="shared" si="215"/>
        <v>28</v>
      </c>
      <c r="H3453" s="34">
        <f t="shared" si="216"/>
        <v>5</v>
      </c>
      <c r="I3453" s="12">
        <v>50</v>
      </c>
      <c r="J3453" s="12">
        <v>28</v>
      </c>
      <c r="K3453" s="12">
        <v>39</v>
      </c>
      <c r="L3453" s="12">
        <v>1</v>
      </c>
      <c r="M3453" s="12">
        <v>1</v>
      </c>
      <c r="N3453" s="12">
        <v>33</v>
      </c>
      <c r="O3453" s="12">
        <v>5</v>
      </c>
      <c r="P3453" s="26">
        <v>40000</v>
      </c>
      <c r="Q3453" s="28">
        <v>229495078</v>
      </c>
      <c r="R3453"/>
      <c r="S3453"/>
    </row>
    <row r="3454" spans="1:19">
      <c r="A3454" s="31">
        <f t="shared" si="213"/>
        <v>40</v>
      </c>
      <c r="B3454" s="32" t="str">
        <f>VLOOKUP(K3454,'Tables to Convert'!$B$4:$C$19,2,FALSE)</f>
        <v>Some College</v>
      </c>
      <c r="C3454" s="33">
        <f t="shared" si="214"/>
        <v>11000</v>
      </c>
      <c r="D3454" s="32" t="str">
        <f>VLOOKUP(L3454,'Tables to Convert'!$E$3:$F$7,2,FALSE)</f>
        <v>White</v>
      </c>
      <c r="E3454" s="32" t="str">
        <f>VLOOKUP(M3454,'Tables to Convert'!$H$3:$I$5,2,FALSE)</f>
        <v>Female</v>
      </c>
      <c r="F3454" s="32" t="str">
        <f>VLOOKUP(N3454,'Tables to Convert'!$K$3:$L$8,2,FALSE)</f>
        <v>Illinois</v>
      </c>
      <c r="G3454" s="40">
        <f t="shared" si="215"/>
        <v>28</v>
      </c>
      <c r="H3454" s="34">
        <f t="shared" si="216"/>
        <v>5</v>
      </c>
      <c r="I3454" s="12">
        <v>40</v>
      </c>
      <c r="J3454" s="12">
        <v>28</v>
      </c>
      <c r="K3454" s="12">
        <v>40</v>
      </c>
      <c r="L3454" s="12">
        <v>1</v>
      </c>
      <c r="M3454" s="12">
        <v>2</v>
      </c>
      <c r="N3454" s="12">
        <v>33</v>
      </c>
      <c r="O3454" s="12">
        <v>5</v>
      </c>
      <c r="P3454" s="26">
        <v>11000</v>
      </c>
      <c r="Q3454" s="28">
        <v>745014745</v>
      </c>
      <c r="R3454"/>
      <c r="S3454"/>
    </row>
    <row r="3455" spans="1:19">
      <c r="A3455" s="31">
        <f t="shared" si="213"/>
        <v>40</v>
      </c>
      <c r="B3455" s="32" t="str">
        <f>VLOOKUP(K3455,'Tables to Convert'!$B$4:$C$19,2,FALSE)</f>
        <v>High School Diploma</v>
      </c>
      <c r="C3455" s="33">
        <f t="shared" si="214"/>
        <v>27000</v>
      </c>
      <c r="D3455" s="32" t="str">
        <f>VLOOKUP(L3455,'Tables to Convert'!$E$3:$F$7,2,FALSE)</f>
        <v>Black</v>
      </c>
      <c r="E3455" s="32" t="str">
        <f>VLOOKUP(M3455,'Tables to Convert'!$H$3:$I$5,2,FALSE)</f>
        <v>Male</v>
      </c>
      <c r="F3455" s="32" t="str">
        <f>VLOOKUP(N3455,'Tables to Convert'!$K$3:$L$8,2,FALSE)</f>
        <v>Illinois</v>
      </c>
      <c r="G3455" s="40">
        <f t="shared" si="215"/>
        <v>30</v>
      </c>
      <c r="H3455" s="34">
        <f t="shared" si="216"/>
        <v>3</v>
      </c>
      <c r="I3455" s="12">
        <v>40</v>
      </c>
      <c r="J3455" s="12">
        <v>30</v>
      </c>
      <c r="K3455" s="12">
        <v>39</v>
      </c>
      <c r="L3455" s="12">
        <v>2</v>
      </c>
      <c r="M3455" s="12">
        <v>1</v>
      </c>
      <c r="N3455" s="12">
        <v>33</v>
      </c>
      <c r="O3455" s="12">
        <v>3</v>
      </c>
      <c r="P3455" s="26">
        <v>27000</v>
      </c>
      <c r="Q3455" s="28">
        <v>545373368</v>
      </c>
      <c r="R3455"/>
      <c r="S3455"/>
    </row>
    <row r="3456" spans="1:19">
      <c r="A3456" s="31">
        <f t="shared" si="213"/>
        <v>40</v>
      </c>
      <c r="B3456" s="32" t="str">
        <f>VLOOKUP(K3456,'Tables to Convert'!$B$4:$C$19,2,FALSE)</f>
        <v>High School Diploma</v>
      </c>
      <c r="C3456" s="33">
        <f t="shared" si="214"/>
        <v>15000</v>
      </c>
      <c r="D3456" s="32" t="str">
        <f>VLOOKUP(L3456,'Tables to Convert'!$E$3:$F$7,2,FALSE)</f>
        <v>Black</v>
      </c>
      <c r="E3456" s="32" t="str">
        <f>VLOOKUP(M3456,'Tables to Convert'!$H$3:$I$5,2,FALSE)</f>
        <v>Female</v>
      </c>
      <c r="F3456" s="32" t="str">
        <f>VLOOKUP(N3456,'Tables to Convert'!$K$3:$L$8,2,FALSE)</f>
        <v>Illinois</v>
      </c>
      <c r="G3456" s="40">
        <f t="shared" si="215"/>
        <v>30</v>
      </c>
      <c r="H3456" s="34">
        <f t="shared" si="216"/>
        <v>3</v>
      </c>
      <c r="I3456" s="12">
        <v>40</v>
      </c>
      <c r="J3456" s="12">
        <v>30</v>
      </c>
      <c r="K3456" s="12">
        <v>39</v>
      </c>
      <c r="L3456" s="12">
        <v>2</v>
      </c>
      <c r="M3456" s="12">
        <v>2</v>
      </c>
      <c r="N3456" s="12">
        <v>33</v>
      </c>
      <c r="O3456" s="12">
        <v>3</v>
      </c>
      <c r="P3456" s="26">
        <v>15000</v>
      </c>
      <c r="Q3456" s="28">
        <v>398131709</v>
      </c>
      <c r="R3456"/>
      <c r="S3456"/>
    </row>
    <row r="3457" spans="1:19">
      <c r="A3457" s="31">
        <f t="shared" si="213"/>
        <v>50</v>
      </c>
      <c r="B3457" s="32" t="str">
        <f>VLOOKUP(K3457,'Tables to Convert'!$B$4:$C$19,2,FALSE)</f>
        <v>Some College</v>
      </c>
      <c r="C3457" s="33">
        <f t="shared" si="214"/>
        <v>41000</v>
      </c>
      <c r="D3457" s="32" t="str">
        <f>VLOOKUP(L3457,'Tables to Convert'!$E$3:$F$7,2,FALSE)</f>
        <v>White</v>
      </c>
      <c r="E3457" s="32" t="str">
        <f>VLOOKUP(M3457,'Tables to Convert'!$H$3:$I$5,2,FALSE)</f>
        <v>Male</v>
      </c>
      <c r="F3457" s="32" t="str">
        <f>VLOOKUP(N3457,'Tables to Convert'!$K$3:$L$8,2,FALSE)</f>
        <v>Illinois</v>
      </c>
      <c r="G3457" s="40">
        <f t="shared" si="215"/>
        <v>33</v>
      </c>
      <c r="H3457" s="34">
        <f t="shared" si="216"/>
        <v>5</v>
      </c>
      <c r="I3457" s="12">
        <v>50</v>
      </c>
      <c r="J3457" s="12">
        <v>33</v>
      </c>
      <c r="K3457" s="12">
        <v>43</v>
      </c>
      <c r="L3457" s="12">
        <v>1</v>
      </c>
      <c r="M3457" s="12">
        <v>1</v>
      </c>
      <c r="N3457" s="12">
        <v>33</v>
      </c>
      <c r="O3457" s="12">
        <v>5</v>
      </c>
      <c r="P3457" s="26">
        <v>41000</v>
      </c>
      <c r="Q3457" s="28">
        <v>598291463</v>
      </c>
      <c r="R3457"/>
      <c r="S3457"/>
    </row>
    <row r="3458" spans="1:19">
      <c r="A3458" s="31">
        <f t="shared" si="213"/>
        <v>55</v>
      </c>
      <c r="B3458" s="32" t="str">
        <f>VLOOKUP(K3458,'Tables to Convert'!$B$4:$C$19,2,FALSE)</f>
        <v>Some College</v>
      </c>
      <c r="C3458" s="33">
        <f t="shared" si="214"/>
        <v>13000</v>
      </c>
      <c r="D3458" s="32" t="str">
        <f>VLOOKUP(L3458,'Tables to Convert'!$E$3:$F$7,2,FALSE)</f>
        <v>White</v>
      </c>
      <c r="E3458" s="32" t="str">
        <f>VLOOKUP(M3458,'Tables to Convert'!$H$3:$I$5,2,FALSE)</f>
        <v>Female</v>
      </c>
      <c r="F3458" s="32" t="str">
        <f>VLOOKUP(N3458,'Tables to Convert'!$K$3:$L$8,2,FALSE)</f>
        <v>Illinois</v>
      </c>
      <c r="G3458" s="40">
        <f t="shared" si="215"/>
        <v>38</v>
      </c>
      <c r="H3458" s="34">
        <f t="shared" si="216"/>
        <v>5</v>
      </c>
      <c r="I3458" s="12">
        <v>55</v>
      </c>
      <c r="J3458" s="12">
        <v>38</v>
      </c>
      <c r="K3458" s="12">
        <v>40</v>
      </c>
      <c r="L3458" s="12">
        <v>1</v>
      </c>
      <c r="M3458" s="12">
        <v>2</v>
      </c>
      <c r="N3458" s="12">
        <v>33</v>
      </c>
      <c r="O3458" s="12">
        <v>5</v>
      </c>
      <c r="P3458" s="26">
        <v>13000</v>
      </c>
      <c r="Q3458" s="28">
        <v>436046710</v>
      </c>
      <c r="R3458"/>
      <c r="S3458"/>
    </row>
    <row r="3459" spans="1:19">
      <c r="A3459" s="31">
        <f t="shared" si="213"/>
        <v>40</v>
      </c>
      <c r="B3459" s="32" t="str">
        <f>VLOOKUP(K3459,'Tables to Convert'!$B$4:$C$19,2,FALSE)</f>
        <v>Some College</v>
      </c>
      <c r="C3459" s="33">
        <f t="shared" si="214"/>
        <v>306731</v>
      </c>
      <c r="D3459" s="32" t="str">
        <f>VLOOKUP(L3459,'Tables to Convert'!$E$3:$F$7,2,FALSE)</f>
        <v>White</v>
      </c>
      <c r="E3459" s="32" t="str">
        <f>VLOOKUP(M3459,'Tables to Convert'!$H$3:$I$5,2,FALSE)</f>
        <v>Male</v>
      </c>
      <c r="F3459" s="32" t="str">
        <f>VLOOKUP(N3459,'Tables to Convert'!$K$3:$L$8,2,FALSE)</f>
        <v>Illinois</v>
      </c>
      <c r="G3459" s="40">
        <f t="shared" si="215"/>
        <v>41</v>
      </c>
      <c r="H3459" s="34">
        <f t="shared" si="216"/>
        <v>6</v>
      </c>
      <c r="I3459" s="12">
        <v>40</v>
      </c>
      <c r="J3459" s="12">
        <v>41</v>
      </c>
      <c r="K3459" s="12">
        <v>40</v>
      </c>
      <c r="L3459" s="12">
        <v>1</v>
      </c>
      <c r="M3459" s="12">
        <v>1</v>
      </c>
      <c r="N3459" s="12">
        <v>33</v>
      </c>
      <c r="O3459" s="12">
        <v>6</v>
      </c>
      <c r="P3459" s="26">
        <v>306731</v>
      </c>
      <c r="Q3459" s="28">
        <v>926492256</v>
      </c>
      <c r="R3459"/>
      <c r="S3459"/>
    </row>
    <row r="3460" spans="1:19">
      <c r="A3460" s="31">
        <f t="shared" si="213"/>
        <v>40</v>
      </c>
      <c r="B3460" s="32" t="str">
        <f>VLOOKUP(K3460,'Tables to Convert'!$B$4:$C$19,2,FALSE)</f>
        <v>Graduate School</v>
      </c>
      <c r="C3460" s="33">
        <f t="shared" si="214"/>
        <v>135000</v>
      </c>
      <c r="D3460" s="32" t="str">
        <f>VLOOKUP(L3460,'Tables to Convert'!$E$3:$F$7,2,FALSE)</f>
        <v>White</v>
      </c>
      <c r="E3460" s="32" t="str">
        <f>VLOOKUP(M3460,'Tables to Convert'!$H$3:$I$5,2,FALSE)</f>
        <v>Female</v>
      </c>
      <c r="F3460" s="32" t="str">
        <f>VLOOKUP(N3460,'Tables to Convert'!$K$3:$L$8,2,FALSE)</f>
        <v>Illinois</v>
      </c>
      <c r="G3460" s="40">
        <f t="shared" si="215"/>
        <v>34</v>
      </c>
      <c r="H3460" s="34">
        <f t="shared" si="216"/>
        <v>6</v>
      </c>
      <c r="I3460" s="12">
        <v>40</v>
      </c>
      <c r="J3460" s="12">
        <v>34</v>
      </c>
      <c r="K3460" s="12">
        <v>46</v>
      </c>
      <c r="L3460" s="12">
        <v>1</v>
      </c>
      <c r="M3460" s="12">
        <v>2</v>
      </c>
      <c r="N3460" s="12">
        <v>33</v>
      </c>
      <c r="O3460" s="12">
        <v>6</v>
      </c>
      <c r="P3460" s="26">
        <v>135000</v>
      </c>
      <c r="Q3460" s="28">
        <v>577741529</v>
      </c>
      <c r="R3460"/>
      <c r="S3460"/>
    </row>
    <row r="3461" spans="1:19">
      <c r="A3461" s="31">
        <f t="shared" si="213"/>
        <v>50</v>
      </c>
      <c r="B3461" s="32" t="str">
        <f>VLOOKUP(K3461,'Tables to Convert'!$B$4:$C$19,2,FALSE)</f>
        <v>10th Grade</v>
      </c>
      <c r="C3461" s="33">
        <f t="shared" si="214"/>
        <v>25000</v>
      </c>
      <c r="D3461" s="32" t="str">
        <f>VLOOKUP(L3461,'Tables to Convert'!$E$3:$F$7,2,FALSE)</f>
        <v>White</v>
      </c>
      <c r="E3461" s="32" t="str">
        <f>VLOOKUP(M3461,'Tables to Convert'!$H$3:$I$5,2,FALSE)</f>
        <v>Male</v>
      </c>
      <c r="F3461" s="32" t="str">
        <f>VLOOKUP(N3461,'Tables to Convert'!$K$3:$L$8,2,FALSE)</f>
        <v>Illinois</v>
      </c>
      <c r="G3461" s="40">
        <f t="shared" si="215"/>
        <v>35</v>
      </c>
      <c r="H3461" s="34">
        <f t="shared" si="216"/>
        <v>1</v>
      </c>
      <c r="I3461" s="12">
        <v>50</v>
      </c>
      <c r="J3461" s="12">
        <v>35</v>
      </c>
      <c r="K3461" s="12">
        <v>36</v>
      </c>
      <c r="L3461" s="12">
        <v>1</v>
      </c>
      <c r="M3461" s="12">
        <v>1</v>
      </c>
      <c r="N3461" s="12">
        <v>33</v>
      </c>
      <c r="O3461" s="12">
        <v>1</v>
      </c>
      <c r="P3461" s="26">
        <v>25000</v>
      </c>
      <c r="Q3461" s="28">
        <v>170359622</v>
      </c>
      <c r="R3461"/>
      <c r="S3461"/>
    </row>
    <row r="3462" spans="1:19">
      <c r="A3462" s="31">
        <f t="shared" ref="A3462:A3525" si="217">I3462</f>
        <v>50</v>
      </c>
      <c r="B3462" s="32" t="str">
        <f>VLOOKUP(K3462,'Tables to Convert'!$B$4:$C$19,2,FALSE)</f>
        <v>Bachelors</v>
      </c>
      <c r="C3462" s="33">
        <f t="shared" ref="C3462:C3525" si="218">P3462</f>
        <v>55000</v>
      </c>
      <c r="D3462" s="32" t="str">
        <f>VLOOKUP(L3462,'Tables to Convert'!$E$3:$F$7,2,FALSE)</f>
        <v>White</v>
      </c>
      <c r="E3462" s="32" t="str">
        <f>VLOOKUP(M3462,'Tables to Convert'!$H$3:$I$5,2,FALSE)</f>
        <v>Male</v>
      </c>
      <c r="F3462" s="32" t="str">
        <f>VLOOKUP(N3462,'Tables to Convert'!$K$3:$L$8,2,FALSE)</f>
        <v>Illinois</v>
      </c>
      <c r="G3462" s="40">
        <f t="shared" ref="G3462:G3525" si="219">J3462</f>
        <v>45</v>
      </c>
      <c r="H3462" s="34">
        <f t="shared" ref="H3462:H3525" si="220">O3462</f>
        <v>4</v>
      </c>
      <c r="I3462" s="12">
        <v>50</v>
      </c>
      <c r="J3462" s="12">
        <v>45</v>
      </c>
      <c r="K3462" s="12">
        <v>44</v>
      </c>
      <c r="L3462" s="12">
        <v>1</v>
      </c>
      <c r="M3462" s="12">
        <v>1</v>
      </c>
      <c r="N3462" s="12">
        <v>33</v>
      </c>
      <c r="O3462" s="12">
        <v>4</v>
      </c>
      <c r="P3462" s="26">
        <v>55000</v>
      </c>
      <c r="Q3462" s="28">
        <v>367488948</v>
      </c>
      <c r="R3462"/>
      <c r="S3462"/>
    </row>
    <row r="3463" spans="1:19">
      <c r="A3463" s="31">
        <f t="shared" si="217"/>
        <v>40</v>
      </c>
      <c r="B3463" s="32" t="str">
        <f>VLOOKUP(K3463,'Tables to Convert'!$B$4:$C$19,2,FALSE)</f>
        <v>Some College</v>
      </c>
      <c r="C3463" s="33">
        <f t="shared" si="218"/>
        <v>35600</v>
      </c>
      <c r="D3463" s="32" t="str">
        <f>VLOOKUP(L3463,'Tables to Convert'!$E$3:$F$7,2,FALSE)</f>
        <v>White</v>
      </c>
      <c r="E3463" s="32" t="str">
        <f>VLOOKUP(M3463,'Tables to Convert'!$H$3:$I$5,2,FALSE)</f>
        <v>Male</v>
      </c>
      <c r="F3463" s="32" t="str">
        <f>VLOOKUP(N3463,'Tables to Convert'!$K$3:$L$8,2,FALSE)</f>
        <v>Illinois</v>
      </c>
      <c r="G3463" s="40">
        <f t="shared" si="219"/>
        <v>57</v>
      </c>
      <c r="H3463" s="34">
        <f t="shared" si="220"/>
        <v>1</v>
      </c>
      <c r="I3463" s="12">
        <v>40</v>
      </c>
      <c r="J3463" s="12">
        <v>57</v>
      </c>
      <c r="K3463" s="12">
        <v>43</v>
      </c>
      <c r="L3463" s="12">
        <v>1</v>
      </c>
      <c r="M3463" s="12">
        <v>1</v>
      </c>
      <c r="N3463" s="12">
        <v>33</v>
      </c>
      <c r="O3463" s="12">
        <v>1</v>
      </c>
      <c r="P3463" s="26">
        <v>35600</v>
      </c>
      <c r="Q3463" s="28">
        <v>23251508</v>
      </c>
      <c r="R3463"/>
      <c r="S3463"/>
    </row>
    <row r="3464" spans="1:19">
      <c r="A3464" s="31">
        <f t="shared" si="217"/>
        <v>50</v>
      </c>
      <c r="B3464" s="32" t="str">
        <f>VLOOKUP(K3464,'Tables to Convert'!$B$4:$C$19,2,FALSE)</f>
        <v>Bachelors</v>
      </c>
      <c r="C3464" s="33">
        <f t="shared" si="218"/>
        <v>65000</v>
      </c>
      <c r="D3464" s="32" t="str">
        <f>VLOOKUP(L3464,'Tables to Convert'!$E$3:$F$7,2,FALSE)</f>
        <v>White</v>
      </c>
      <c r="E3464" s="32" t="str">
        <f>VLOOKUP(M3464,'Tables to Convert'!$H$3:$I$5,2,FALSE)</f>
        <v>Female</v>
      </c>
      <c r="F3464" s="32" t="str">
        <f>VLOOKUP(N3464,'Tables to Convert'!$K$3:$L$8,2,FALSE)</f>
        <v>Illinois</v>
      </c>
      <c r="G3464" s="40">
        <f t="shared" si="219"/>
        <v>52</v>
      </c>
      <c r="H3464" s="34">
        <f t="shared" si="220"/>
        <v>1</v>
      </c>
      <c r="I3464" s="12">
        <v>50</v>
      </c>
      <c r="J3464" s="12">
        <v>52</v>
      </c>
      <c r="K3464" s="12">
        <v>44</v>
      </c>
      <c r="L3464" s="12">
        <v>1</v>
      </c>
      <c r="M3464" s="12">
        <v>2</v>
      </c>
      <c r="N3464" s="12">
        <v>33</v>
      </c>
      <c r="O3464" s="12">
        <v>1</v>
      </c>
      <c r="P3464" s="26">
        <v>65000</v>
      </c>
      <c r="Q3464" s="28">
        <v>217901146</v>
      </c>
      <c r="R3464"/>
      <c r="S3464"/>
    </row>
    <row r="3465" spans="1:19">
      <c r="A3465" s="31">
        <f t="shared" si="217"/>
        <v>40</v>
      </c>
      <c r="B3465" s="32" t="str">
        <f>VLOOKUP(K3465,'Tables to Convert'!$B$4:$C$19,2,FALSE)</f>
        <v>Some College</v>
      </c>
      <c r="C3465" s="33">
        <f t="shared" si="218"/>
        <v>30000</v>
      </c>
      <c r="D3465" s="32" t="str">
        <f>VLOOKUP(L3465,'Tables to Convert'!$E$3:$F$7,2,FALSE)</f>
        <v>Black</v>
      </c>
      <c r="E3465" s="32" t="str">
        <f>VLOOKUP(M3465,'Tables to Convert'!$H$3:$I$5,2,FALSE)</f>
        <v>Female</v>
      </c>
      <c r="F3465" s="32" t="str">
        <f>VLOOKUP(N3465,'Tables to Convert'!$K$3:$L$8,2,FALSE)</f>
        <v>Illinois</v>
      </c>
      <c r="G3465" s="40">
        <f t="shared" si="219"/>
        <v>33</v>
      </c>
      <c r="H3465" s="34">
        <f t="shared" si="220"/>
        <v>4</v>
      </c>
      <c r="I3465" s="12">
        <v>40</v>
      </c>
      <c r="J3465" s="12">
        <v>33</v>
      </c>
      <c r="K3465" s="12">
        <v>40</v>
      </c>
      <c r="L3465" s="12">
        <v>2</v>
      </c>
      <c r="M3465" s="12">
        <v>2</v>
      </c>
      <c r="N3465" s="12">
        <v>33</v>
      </c>
      <c r="O3465" s="12">
        <v>4</v>
      </c>
      <c r="P3465" s="26">
        <v>30000</v>
      </c>
      <c r="Q3465" s="28">
        <v>928363840</v>
      </c>
      <c r="R3465"/>
      <c r="S3465"/>
    </row>
    <row r="3466" spans="1:19">
      <c r="A3466" s="31">
        <f t="shared" si="217"/>
        <v>40</v>
      </c>
      <c r="B3466" s="32" t="str">
        <f>VLOOKUP(K3466,'Tables to Convert'!$B$4:$C$19,2,FALSE)</f>
        <v>Some College</v>
      </c>
      <c r="C3466" s="33">
        <f t="shared" si="218"/>
        <v>30000</v>
      </c>
      <c r="D3466" s="32" t="str">
        <f>VLOOKUP(L3466,'Tables to Convert'!$E$3:$F$7,2,FALSE)</f>
        <v>Black</v>
      </c>
      <c r="E3466" s="32" t="str">
        <f>VLOOKUP(M3466,'Tables to Convert'!$H$3:$I$5,2,FALSE)</f>
        <v>Male</v>
      </c>
      <c r="F3466" s="32" t="str">
        <f>VLOOKUP(N3466,'Tables to Convert'!$K$3:$L$8,2,FALSE)</f>
        <v>Illinois</v>
      </c>
      <c r="G3466" s="40">
        <f t="shared" si="219"/>
        <v>34</v>
      </c>
      <c r="H3466" s="34">
        <f t="shared" si="220"/>
        <v>4</v>
      </c>
      <c r="I3466" s="12">
        <v>40</v>
      </c>
      <c r="J3466" s="12">
        <v>34</v>
      </c>
      <c r="K3466" s="12">
        <v>40</v>
      </c>
      <c r="L3466" s="12">
        <v>2</v>
      </c>
      <c r="M3466" s="12">
        <v>1</v>
      </c>
      <c r="N3466" s="12">
        <v>33</v>
      </c>
      <c r="O3466" s="12">
        <v>4</v>
      </c>
      <c r="P3466" s="26">
        <v>30000</v>
      </c>
      <c r="Q3466" s="28">
        <v>528775946</v>
      </c>
      <c r="R3466"/>
      <c r="S3466"/>
    </row>
    <row r="3467" spans="1:19">
      <c r="A3467" s="31">
        <f t="shared" si="217"/>
        <v>0</v>
      </c>
      <c r="B3467" s="32" t="str">
        <f>VLOOKUP(K3467,'Tables to Convert'!$B$4:$C$19,2,FALSE)</f>
        <v>High School Diploma</v>
      </c>
      <c r="C3467" s="33">
        <f t="shared" si="218"/>
        <v>0</v>
      </c>
      <c r="D3467" s="32" t="str">
        <f>VLOOKUP(L3467,'Tables to Convert'!$E$3:$F$7,2,FALSE)</f>
        <v>White</v>
      </c>
      <c r="E3467" s="32" t="str">
        <f>VLOOKUP(M3467,'Tables to Convert'!$H$3:$I$5,2,FALSE)</f>
        <v>Male</v>
      </c>
      <c r="F3467" s="32" t="str">
        <f>VLOOKUP(N3467,'Tables to Convert'!$K$3:$L$8,2,FALSE)</f>
        <v>Illinois</v>
      </c>
      <c r="G3467" s="40">
        <f t="shared" si="219"/>
        <v>37</v>
      </c>
      <c r="H3467" s="34">
        <f t="shared" si="220"/>
        <v>4</v>
      </c>
      <c r="I3467" s="12">
        <v>0</v>
      </c>
      <c r="J3467" s="12">
        <v>37</v>
      </c>
      <c r="K3467" s="12">
        <v>39</v>
      </c>
      <c r="L3467" s="12">
        <v>1</v>
      </c>
      <c r="M3467" s="12">
        <v>1</v>
      </c>
      <c r="N3467" s="12">
        <v>33</v>
      </c>
      <c r="O3467" s="12">
        <v>4</v>
      </c>
      <c r="P3467" s="26">
        <v>0</v>
      </c>
      <c r="Q3467" s="28">
        <v>139399760</v>
      </c>
      <c r="R3467"/>
      <c r="S3467"/>
    </row>
    <row r="3468" spans="1:19">
      <c r="A3468" s="31">
        <f t="shared" si="217"/>
        <v>40</v>
      </c>
      <c r="B3468" s="32" t="str">
        <f>VLOOKUP(K3468,'Tables to Convert'!$B$4:$C$19,2,FALSE)</f>
        <v>High School Diploma</v>
      </c>
      <c r="C3468" s="33">
        <f t="shared" si="218"/>
        <v>30000</v>
      </c>
      <c r="D3468" s="32" t="str">
        <f>VLOOKUP(L3468,'Tables to Convert'!$E$3:$F$7,2,FALSE)</f>
        <v>White</v>
      </c>
      <c r="E3468" s="32" t="str">
        <f>VLOOKUP(M3468,'Tables to Convert'!$H$3:$I$5,2,FALSE)</f>
        <v>Female</v>
      </c>
      <c r="F3468" s="32" t="str">
        <f>VLOOKUP(N3468,'Tables to Convert'!$K$3:$L$8,2,FALSE)</f>
        <v>Illinois</v>
      </c>
      <c r="G3468" s="40">
        <f t="shared" si="219"/>
        <v>33</v>
      </c>
      <c r="H3468" s="34">
        <f t="shared" si="220"/>
        <v>4</v>
      </c>
      <c r="I3468" s="12">
        <v>40</v>
      </c>
      <c r="J3468" s="12">
        <v>33</v>
      </c>
      <c r="K3468" s="12">
        <v>39</v>
      </c>
      <c r="L3468" s="12">
        <v>1</v>
      </c>
      <c r="M3468" s="12">
        <v>2</v>
      </c>
      <c r="N3468" s="12">
        <v>33</v>
      </c>
      <c r="O3468" s="12">
        <v>4</v>
      </c>
      <c r="P3468" s="26">
        <v>30000</v>
      </c>
      <c r="Q3468" s="28">
        <v>557996816</v>
      </c>
      <c r="R3468"/>
      <c r="S3468"/>
    </row>
    <row r="3469" spans="1:19">
      <c r="A3469" s="31">
        <f t="shared" si="217"/>
        <v>40</v>
      </c>
      <c r="B3469" s="32" t="str">
        <f>VLOOKUP(K3469,'Tables to Convert'!$B$4:$C$19,2,FALSE)</f>
        <v>Some College</v>
      </c>
      <c r="C3469" s="33">
        <f t="shared" si="218"/>
        <v>41000</v>
      </c>
      <c r="D3469" s="32" t="str">
        <f>VLOOKUP(L3469,'Tables to Convert'!$E$3:$F$7,2,FALSE)</f>
        <v>White</v>
      </c>
      <c r="E3469" s="32" t="str">
        <f>VLOOKUP(M3469,'Tables to Convert'!$H$3:$I$5,2,FALSE)</f>
        <v>Male</v>
      </c>
      <c r="F3469" s="32" t="str">
        <f>VLOOKUP(N3469,'Tables to Convert'!$K$3:$L$8,2,FALSE)</f>
        <v>Illinois</v>
      </c>
      <c r="G3469" s="40">
        <f t="shared" si="219"/>
        <v>45</v>
      </c>
      <c r="H3469" s="34">
        <f t="shared" si="220"/>
        <v>1</v>
      </c>
      <c r="I3469" s="12">
        <v>40</v>
      </c>
      <c r="J3469" s="12">
        <v>45</v>
      </c>
      <c r="K3469" s="12">
        <v>43</v>
      </c>
      <c r="L3469" s="12">
        <v>1</v>
      </c>
      <c r="M3469" s="12">
        <v>1</v>
      </c>
      <c r="N3469" s="12">
        <v>33</v>
      </c>
      <c r="O3469" s="12">
        <v>1</v>
      </c>
      <c r="P3469" s="26">
        <v>41000</v>
      </c>
      <c r="Q3469" s="28">
        <v>362753684</v>
      </c>
      <c r="R3469"/>
      <c r="S3469"/>
    </row>
    <row r="3470" spans="1:19">
      <c r="A3470" s="31">
        <f t="shared" si="217"/>
        <v>40</v>
      </c>
      <c r="B3470" s="32" t="str">
        <f>VLOOKUP(K3470,'Tables to Convert'!$B$4:$C$19,2,FALSE)</f>
        <v>Some College</v>
      </c>
      <c r="C3470" s="33">
        <f t="shared" si="218"/>
        <v>31200</v>
      </c>
      <c r="D3470" s="32" t="str">
        <f>VLOOKUP(L3470,'Tables to Convert'!$E$3:$F$7,2,FALSE)</f>
        <v>Black</v>
      </c>
      <c r="E3470" s="32" t="str">
        <f>VLOOKUP(M3470,'Tables to Convert'!$H$3:$I$5,2,FALSE)</f>
        <v>Female</v>
      </c>
      <c r="F3470" s="32" t="str">
        <f>VLOOKUP(N3470,'Tables to Convert'!$K$3:$L$8,2,FALSE)</f>
        <v>Illinois</v>
      </c>
      <c r="G3470" s="40">
        <f t="shared" si="219"/>
        <v>42</v>
      </c>
      <c r="H3470" s="34">
        <f t="shared" si="220"/>
        <v>5</v>
      </c>
      <c r="I3470" s="12">
        <v>40</v>
      </c>
      <c r="J3470" s="12">
        <v>42</v>
      </c>
      <c r="K3470" s="12">
        <v>40</v>
      </c>
      <c r="L3470" s="12">
        <v>2</v>
      </c>
      <c r="M3470" s="12">
        <v>2</v>
      </c>
      <c r="N3470" s="12">
        <v>33</v>
      </c>
      <c r="O3470" s="12">
        <v>5</v>
      </c>
      <c r="P3470" s="26">
        <v>31200</v>
      </c>
      <c r="Q3470" s="28">
        <v>424297486</v>
      </c>
      <c r="R3470"/>
      <c r="S3470"/>
    </row>
    <row r="3471" spans="1:19">
      <c r="A3471" s="31">
        <f t="shared" si="217"/>
        <v>40</v>
      </c>
      <c r="B3471" s="32" t="str">
        <f>VLOOKUP(K3471,'Tables to Convert'!$B$4:$C$19,2,FALSE)</f>
        <v>Some College</v>
      </c>
      <c r="C3471" s="33">
        <f t="shared" si="218"/>
        <v>24000</v>
      </c>
      <c r="D3471" s="32" t="str">
        <f>VLOOKUP(L3471,'Tables to Convert'!$E$3:$F$7,2,FALSE)</f>
        <v>Black</v>
      </c>
      <c r="E3471" s="32" t="str">
        <f>VLOOKUP(M3471,'Tables to Convert'!$H$3:$I$5,2,FALSE)</f>
        <v>Female</v>
      </c>
      <c r="F3471" s="32" t="str">
        <f>VLOOKUP(N3471,'Tables to Convert'!$K$3:$L$8,2,FALSE)</f>
        <v>Illinois</v>
      </c>
      <c r="G3471" s="40">
        <f t="shared" si="219"/>
        <v>54</v>
      </c>
      <c r="H3471" s="34">
        <f t="shared" si="220"/>
        <v>5</v>
      </c>
      <c r="I3471" s="12">
        <v>40</v>
      </c>
      <c r="J3471" s="12">
        <v>54</v>
      </c>
      <c r="K3471" s="12">
        <v>40</v>
      </c>
      <c r="L3471" s="12">
        <v>2</v>
      </c>
      <c r="M3471" s="12">
        <v>2</v>
      </c>
      <c r="N3471" s="12">
        <v>33</v>
      </c>
      <c r="O3471" s="12">
        <v>5</v>
      </c>
      <c r="P3471" s="26">
        <v>24000</v>
      </c>
      <c r="Q3471" s="28">
        <v>838297922</v>
      </c>
      <c r="R3471"/>
      <c r="S3471"/>
    </row>
    <row r="3472" spans="1:19">
      <c r="A3472" s="31">
        <f t="shared" si="217"/>
        <v>40</v>
      </c>
      <c r="B3472" s="32" t="str">
        <f>VLOOKUP(K3472,'Tables to Convert'!$B$4:$C$19,2,FALSE)</f>
        <v>Some College</v>
      </c>
      <c r="C3472" s="33">
        <f t="shared" si="218"/>
        <v>50000</v>
      </c>
      <c r="D3472" s="32" t="str">
        <f>VLOOKUP(L3472,'Tables to Convert'!$E$3:$F$7,2,FALSE)</f>
        <v>White</v>
      </c>
      <c r="E3472" s="32" t="str">
        <f>VLOOKUP(M3472,'Tables to Convert'!$H$3:$I$5,2,FALSE)</f>
        <v>Male</v>
      </c>
      <c r="F3472" s="32" t="str">
        <f>VLOOKUP(N3472,'Tables to Convert'!$K$3:$L$8,2,FALSE)</f>
        <v>Illinois</v>
      </c>
      <c r="G3472" s="40">
        <f t="shared" si="219"/>
        <v>43</v>
      </c>
      <c r="H3472" s="34">
        <f t="shared" si="220"/>
        <v>5</v>
      </c>
      <c r="I3472" s="12">
        <v>40</v>
      </c>
      <c r="J3472" s="12">
        <v>43</v>
      </c>
      <c r="K3472" s="12">
        <v>43</v>
      </c>
      <c r="L3472" s="12">
        <v>1</v>
      </c>
      <c r="M3472" s="12">
        <v>1</v>
      </c>
      <c r="N3472" s="12">
        <v>33</v>
      </c>
      <c r="O3472" s="12">
        <v>5</v>
      </c>
      <c r="P3472" s="26">
        <v>50000</v>
      </c>
      <c r="Q3472" s="28">
        <v>105683136</v>
      </c>
      <c r="R3472"/>
      <c r="S3472"/>
    </row>
    <row r="3473" spans="1:19">
      <c r="A3473" s="31">
        <f t="shared" si="217"/>
        <v>50</v>
      </c>
      <c r="B3473" s="32" t="str">
        <f>VLOOKUP(K3473,'Tables to Convert'!$B$4:$C$19,2,FALSE)</f>
        <v>Bachelors</v>
      </c>
      <c r="C3473" s="33">
        <f t="shared" si="218"/>
        <v>65000</v>
      </c>
      <c r="D3473" s="32" t="str">
        <f>VLOOKUP(L3473,'Tables to Convert'!$E$3:$F$7,2,FALSE)</f>
        <v>White</v>
      </c>
      <c r="E3473" s="32" t="str">
        <f>VLOOKUP(M3473,'Tables to Convert'!$H$3:$I$5,2,FALSE)</f>
        <v>Female</v>
      </c>
      <c r="F3473" s="32" t="str">
        <f>VLOOKUP(N3473,'Tables to Convert'!$K$3:$L$8,2,FALSE)</f>
        <v>Illinois</v>
      </c>
      <c r="G3473" s="40">
        <f t="shared" si="219"/>
        <v>51</v>
      </c>
      <c r="H3473" s="34">
        <f t="shared" si="220"/>
        <v>5</v>
      </c>
      <c r="I3473" s="12">
        <v>50</v>
      </c>
      <c r="J3473" s="12">
        <v>51</v>
      </c>
      <c r="K3473" s="12">
        <v>44</v>
      </c>
      <c r="L3473" s="12">
        <v>1</v>
      </c>
      <c r="M3473" s="12">
        <v>2</v>
      </c>
      <c r="N3473" s="12">
        <v>33</v>
      </c>
      <c r="O3473" s="12">
        <v>5</v>
      </c>
      <c r="P3473" s="26">
        <v>65000</v>
      </c>
      <c r="Q3473" s="28">
        <v>303416190</v>
      </c>
      <c r="R3473"/>
      <c r="S3473"/>
    </row>
    <row r="3474" spans="1:19">
      <c r="A3474" s="31">
        <f t="shared" si="217"/>
        <v>43</v>
      </c>
      <c r="B3474" s="32" t="str">
        <f>VLOOKUP(K3474,'Tables to Convert'!$B$4:$C$19,2,FALSE)</f>
        <v>High School Diploma</v>
      </c>
      <c r="C3474" s="33">
        <f t="shared" si="218"/>
        <v>26500</v>
      </c>
      <c r="D3474" s="32" t="str">
        <f>VLOOKUP(L3474,'Tables to Convert'!$E$3:$F$7,2,FALSE)</f>
        <v>Black</v>
      </c>
      <c r="E3474" s="32" t="str">
        <f>VLOOKUP(M3474,'Tables to Convert'!$H$3:$I$5,2,FALSE)</f>
        <v>Female</v>
      </c>
      <c r="F3474" s="32" t="str">
        <f>VLOOKUP(N3474,'Tables to Convert'!$K$3:$L$8,2,FALSE)</f>
        <v>Illinois</v>
      </c>
      <c r="G3474" s="40">
        <f t="shared" si="219"/>
        <v>51</v>
      </c>
      <c r="H3474" s="34">
        <f t="shared" si="220"/>
        <v>5</v>
      </c>
      <c r="I3474" s="12">
        <v>43</v>
      </c>
      <c r="J3474" s="12">
        <v>51</v>
      </c>
      <c r="K3474" s="12">
        <v>39</v>
      </c>
      <c r="L3474" s="12">
        <v>2</v>
      </c>
      <c r="M3474" s="12">
        <v>2</v>
      </c>
      <c r="N3474" s="12">
        <v>33</v>
      </c>
      <c r="O3474" s="12">
        <v>5</v>
      </c>
      <c r="P3474" s="26">
        <v>26500</v>
      </c>
      <c r="Q3474" s="28">
        <v>105128830</v>
      </c>
      <c r="R3474"/>
      <c r="S3474"/>
    </row>
    <row r="3475" spans="1:19">
      <c r="A3475" s="31">
        <f t="shared" si="217"/>
        <v>40</v>
      </c>
      <c r="B3475" s="32" t="str">
        <f>VLOOKUP(K3475,'Tables to Convert'!$B$4:$C$19,2,FALSE)</f>
        <v>Some College</v>
      </c>
      <c r="C3475" s="33">
        <f t="shared" si="218"/>
        <v>10000</v>
      </c>
      <c r="D3475" s="32" t="str">
        <f>VLOOKUP(L3475,'Tables to Convert'!$E$3:$F$7,2,FALSE)</f>
        <v>Black</v>
      </c>
      <c r="E3475" s="32" t="str">
        <f>VLOOKUP(M3475,'Tables to Convert'!$H$3:$I$5,2,FALSE)</f>
        <v>Female</v>
      </c>
      <c r="F3475" s="32" t="str">
        <f>VLOOKUP(N3475,'Tables to Convert'!$K$3:$L$8,2,FALSE)</f>
        <v>Illinois</v>
      </c>
      <c r="G3475" s="40">
        <f t="shared" si="219"/>
        <v>39</v>
      </c>
      <c r="H3475" s="34">
        <f t="shared" si="220"/>
        <v>5</v>
      </c>
      <c r="I3475" s="12">
        <v>40</v>
      </c>
      <c r="J3475" s="12">
        <v>39</v>
      </c>
      <c r="K3475" s="12">
        <v>41</v>
      </c>
      <c r="L3475" s="12">
        <v>2</v>
      </c>
      <c r="M3475" s="12">
        <v>2</v>
      </c>
      <c r="N3475" s="12">
        <v>33</v>
      </c>
      <c r="O3475" s="12">
        <v>5</v>
      </c>
      <c r="P3475" s="26">
        <v>10000</v>
      </c>
      <c r="Q3475" s="28">
        <v>482494147</v>
      </c>
      <c r="R3475"/>
      <c r="S3475"/>
    </row>
    <row r="3476" spans="1:19">
      <c r="A3476" s="31">
        <f t="shared" si="217"/>
        <v>45</v>
      </c>
      <c r="B3476" s="32" t="str">
        <f>VLOOKUP(K3476,'Tables to Convert'!$B$4:$C$19,2,FALSE)</f>
        <v>Some College</v>
      </c>
      <c r="C3476" s="33">
        <f t="shared" si="218"/>
        <v>25000</v>
      </c>
      <c r="D3476" s="32" t="str">
        <f>VLOOKUP(L3476,'Tables to Convert'!$E$3:$F$7,2,FALSE)</f>
        <v>White</v>
      </c>
      <c r="E3476" s="32" t="str">
        <f>VLOOKUP(M3476,'Tables to Convert'!$H$3:$I$5,2,FALSE)</f>
        <v>Male</v>
      </c>
      <c r="F3476" s="32" t="str">
        <f>VLOOKUP(N3476,'Tables to Convert'!$K$3:$L$8,2,FALSE)</f>
        <v>Illinois</v>
      </c>
      <c r="G3476" s="40">
        <f t="shared" si="219"/>
        <v>40</v>
      </c>
      <c r="H3476" s="34">
        <f t="shared" si="220"/>
        <v>5</v>
      </c>
      <c r="I3476" s="12">
        <v>45</v>
      </c>
      <c r="J3476" s="12">
        <v>40</v>
      </c>
      <c r="K3476" s="12">
        <v>43</v>
      </c>
      <c r="L3476" s="12">
        <v>1</v>
      </c>
      <c r="M3476" s="12">
        <v>1</v>
      </c>
      <c r="N3476" s="12">
        <v>33</v>
      </c>
      <c r="O3476" s="12">
        <v>5</v>
      </c>
      <c r="P3476" s="26">
        <v>25000</v>
      </c>
      <c r="Q3476" s="28">
        <v>190779974</v>
      </c>
      <c r="R3476"/>
      <c r="S3476"/>
    </row>
    <row r="3477" spans="1:19">
      <c r="A3477" s="31">
        <f t="shared" si="217"/>
        <v>40</v>
      </c>
      <c r="B3477" s="32" t="str">
        <f>VLOOKUP(K3477,'Tables to Convert'!$B$4:$C$19,2,FALSE)</f>
        <v>Graduate School</v>
      </c>
      <c r="C3477" s="33">
        <f t="shared" si="218"/>
        <v>25000</v>
      </c>
      <c r="D3477" s="32" t="str">
        <f>VLOOKUP(L3477,'Tables to Convert'!$E$3:$F$7,2,FALSE)</f>
        <v>White</v>
      </c>
      <c r="E3477" s="32" t="str">
        <f>VLOOKUP(M3477,'Tables to Convert'!$H$3:$I$5,2,FALSE)</f>
        <v>Female</v>
      </c>
      <c r="F3477" s="32" t="str">
        <f>VLOOKUP(N3477,'Tables to Convert'!$K$3:$L$8,2,FALSE)</f>
        <v>Illinois</v>
      </c>
      <c r="G3477" s="40">
        <f t="shared" si="219"/>
        <v>42</v>
      </c>
      <c r="H3477" s="34">
        <f t="shared" si="220"/>
        <v>5</v>
      </c>
      <c r="I3477" s="12">
        <v>40</v>
      </c>
      <c r="J3477" s="12">
        <v>42</v>
      </c>
      <c r="K3477" s="12">
        <v>46</v>
      </c>
      <c r="L3477" s="12">
        <v>1</v>
      </c>
      <c r="M3477" s="12">
        <v>2</v>
      </c>
      <c r="N3477" s="12">
        <v>33</v>
      </c>
      <c r="O3477" s="12">
        <v>5</v>
      </c>
      <c r="P3477" s="26">
        <v>25000</v>
      </c>
      <c r="Q3477" s="28">
        <v>199474188</v>
      </c>
      <c r="R3477"/>
      <c r="S3477"/>
    </row>
    <row r="3478" spans="1:19">
      <c r="A3478" s="31">
        <f t="shared" si="217"/>
        <v>40</v>
      </c>
      <c r="B3478" s="32" t="str">
        <f>VLOOKUP(K3478,'Tables to Convert'!$B$4:$C$19,2,FALSE)</f>
        <v>8th Grade or Less</v>
      </c>
      <c r="C3478" s="33">
        <f t="shared" si="218"/>
        <v>16000</v>
      </c>
      <c r="D3478" s="32" t="str">
        <f>VLOOKUP(L3478,'Tables to Convert'!$E$3:$F$7,2,FALSE)</f>
        <v>White</v>
      </c>
      <c r="E3478" s="32" t="str">
        <f>VLOOKUP(M3478,'Tables to Convert'!$H$3:$I$5,2,FALSE)</f>
        <v>Male</v>
      </c>
      <c r="F3478" s="32" t="str">
        <f>VLOOKUP(N3478,'Tables to Convert'!$K$3:$L$8,2,FALSE)</f>
        <v>Illinois</v>
      </c>
      <c r="G3478" s="40">
        <f t="shared" si="219"/>
        <v>35</v>
      </c>
      <c r="H3478" s="34">
        <f t="shared" si="220"/>
        <v>5</v>
      </c>
      <c r="I3478" s="12">
        <v>40</v>
      </c>
      <c r="J3478" s="12">
        <v>35</v>
      </c>
      <c r="K3478" s="12">
        <v>32</v>
      </c>
      <c r="L3478" s="12">
        <v>1</v>
      </c>
      <c r="M3478" s="12">
        <v>1</v>
      </c>
      <c r="N3478" s="12">
        <v>33</v>
      </c>
      <c r="O3478" s="12">
        <v>5</v>
      </c>
      <c r="P3478" s="26">
        <v>16000</v>
      </c>
      <c r="Q3478" s="28">
        <v>927085323</v>
      </c>
      <c r="R3478"/>
      <c r="S3478"/>
    </row>
    <row r="3479" spans="1:19">
      <c r="A3479" s="31">
        <f t="shared" si="217"/>
        <v>40</v>
      </c>
      <c r="B3479" s="32" t="str">
        <f>VLOOKUP(K3479,'Tables to Convert'!$B$4:$C$19,2,FALSE)</f>
        <v>Some College</v>
      </c>
      <c r="C3479" s="33">
        <f t="shared" si="218"/>
        <v>17000</v>
      </c>
      <c r="D3479" s="32" t="str">
        <f>VLOOKUP(L3479,'Tables to Convert'!$E$3:$F$7,2,FALSE)</f>
        <v>White</v>
      </c>
      <c r="E3479" s="32" t="str">
        <f>VLOOKUP(M3479,'Tables to Convert'!$H$3:$I$5,2,FALSE)</f>
        <v>Male</v>
      </c>
      <c r="F3479" s="32" t="str">
        <f>VLOOKUP(N3479,'Tables to Convert'!$K$3:$L$8,2,FALSE)</f>
        <v>Illinois</v>
      </c>
      <c r="G3479" s="40">
        <f t="shared" si="219"/>
        <v>35</v>
      </c>
      <c r="H3479" s="34">
        <f t="shared" si="220"/>
        <v>5</v>
      </c>
      <c r="I3479" s="12">
        <v>40</v>
      </c>
      <c r="J3479" s="12">
        <v>35</v>
      </c>
      <c r="K3479" s="12">
        <v>40</v>
      </c>
      <c r="L3479" s="12">
        <v>1</v>
      </c>
      <c r="M3479" s="12">
        <v>1</v>
      </c>
      <c r="N3479" s="12">
        <v>33</v>
      </c>
      <c r="O3479" s="12">
        <v>5</v>
      </c>
      <c r="P3479" s="26">
        <v>17000</v>
      </c>
      <c r="Q3479" s="28">
        <v>988994196</v>
      </c>
      <c r="R3479"/>
      <c r="S3479"/>
    </row>
    <row r="3480" spans="1:19">
      <c r="A3480" s="31">
        <f t="shared" si="217"/>
        <v>51</v>
      </c>
      <c r="B3480" s="32" t="str">
        <f>VLOOKUP(K3480,'Tables to Convert'!$B$4:$C$19,2,FALSE)</f>
        <v>High School Diploma</v>
      </c>
      <c r="C3480" s="33">
        <f t="shared" si="218"/>
        <v>0</v>
      </c>
      <c r="D3480" s="32" t="str">
        <f>VLOOKUP(L3480,'Tables to Convert'!$E$3:$F$7,2,FALSE)</f>
        <v>White</v>
      </c>
      <c r="E3480" s="32" t="str">
        <f>VLOOKUP(M3480,'Tables to Convert'!$H$3:$I$5,2,FALSE)</f>
        <v>Male</v>
      </c>
      <c r="F3480" s="32" t="str">
        <f>VLOOKUP(N3480,'Tables to Convert'!$K$3:$L$8,2,FALSE)</f>
        <v>Illinois</v>
      </c>
      <c r="G3480" s="40">
        <f t="shared" si="219"/>
        <v>56</v>
      </c>
      <c r="H3480" s="34">
        <f t="shared" si="220"/>
        <v>7</v>
      </c>
      <c r="I3480" s="12">
        <v>51</v>
      </c>
      <c r="J3480" s="12">
        <v>56</v>
      </c>
      <c r="K3480" s="12">
        <v>39</v>
      </c>
      <c r="L3480" s="12">
        <v>1</v>
      </c>
      <c r="M3480" s="12">
        <v>1</v>
      </c>
      <c r="N3480" s="12">
        <v>33</v>
      </c>
      <c r="O3480" s="12">
        <v>7</v>
      </c>
      <c r="P3480" s="26">
        <v>0</v>
      </c>
      <c r="Q3480" s="28">
        <v>564662021</v>
      </c>
      <c r="R3480"/>
      <c r="S3480"/>
    </row>
    <row r="3481" spans="1:19">
      <c r="A3481" s="31">
        <f t="shared" si="217"/>
        <v>40</v>
      </c>
      <c r="B3481" s="32" t="str">
        <f>VLOOKUP(K3481,'Tables to Convert'!$B$4:$C$19,2,FALSE)</f>
        <v>Some College</v>
      </c>
      <c r="C3481" s="33">
        <f t="shared" si="218"/>
        <v>19000</v>
      </c>
      <c r="D3481" s="32" t="str">
        <f>VLOOKUP(L3481,'Tables to Convert'!$E$3:$F$7,2,FALSE)</f>
        <v>White</v>
      </c>
      <c r="E3481" s="32" t="str">
        <f>VLOOKUP(M3481,'Tables to Convert'!$H$3:$I$5,2,FALSE)</f>
        <v>Female</v>
      </c>
      <c r="F3481" s="32" t="str">
        <f>VLOOKUP(N3481,'Tables to Convert'!$K$3:$L$8,2,FALSE)</f>
        <v>Illinois</v>
      </c>
      <c r="G3481" s="40">
        <f t="shared" si="219"/>
        <v>49</v>
      </c>
      <c r="H3481" s="34">
        <f t="shared" si="220"/>
        <v>7</v>
      </c>
      <c r="I3481" s="12">
        <v>40</v>
      </c>
      <c r="J3481" s="12">
        <v>49</v>
      </c>
      <c r="K3481" s="12">
        <v>43</v>
      </c>
      <c r="L3481" s="12">
        <v>1</v>
      </c>
      <c r="M3481" s="12">
        <v>2</v>
      </c>
      <c r="N3481" s="12">
        <v>33</v>
      </c>
      <c r="O3481" s="12">
        <v>7</v>
      </c>
      <c r="P3481" s="26">
        <v>19000</v>
      </c>
      <c r="Q3481" s="28">
        <v>861721083</v>
      </c>
      <c r="R3481"/>
      <c r="S3481"/>
    </row>
    <row r="3482" spans="1:19">
      <c r="A3482" s="31">
        <f t="shared" si="217"/>
        <v>50</v>
      </c>
      <c r="B3482" s="32" t="str">
        <f>VLOOKUP(K3482,'Tables to Convert'!$B$4:$C$19,2,FALSE)</f>
        <v>High School Diploma</v>
      </c>
      <c r="C3482" s="33">
        <f t="shared" si="218"/>
        <v>30000</v>
      </c>
      <c r="D3482" s="32" t="str">
        <f>VLOOKUP(L3482,'Tables to Convert'!$E$3:$F$7,2,FALSE)</f>
        <v>White</v>
      </c>
      <c r="E3482" s="32" t="str">
        <f>VLOOKUP(M3482,'Tables to Convert'!$H$3:$I$5,2,FALSE)</f>
        <v>Male</v>
      </c>
      <c r="F3482" s="32" t="str">
        <f>VLOOKUP(N3482,'Tables to Convert'!$K$3:$L$8,2,FALSE)</f>
        <v>Illinois</v>
      </c>
      <c r="G3482" s="40">
        <f t="shared" si="219"/>
        <v>34</v>
      </c>
      <c r="H3482" s="34">
        <f t="shared" si="220"/>
        <v>6</v>
      </c>
      <c r="I3482" s="12">
        <v>50</v>
      </c>
      <c r="J3482" s="12">
        <v>34</v>
      </c>
      <c r="K3482" s="12">
        <v>39</v>
      </c>
      <c r="L3482" s="12">
        <v>1</v>
      </c>
      <c r="M3482" s="12">
        <v>1</v>
      </c>
      <c r="N3482" s="12">
        <v>33</v>
      </c>
      <c r="O3482" s="12">
        <v>6</v>
      </c>
      <c r="P3482" s="26">
        <v>30000</v>
      </c>
      <c r="Q3482" s="28">
        <v>706629487</v>
      </c>
      <c r="R3482"/>
      <c r="S3482"/>
    </row>
    <row r="3483" spans="1:19">
      <c r="A3483" s="31">
        <f t="shared" si="217"/>
        <v>40</v>
      </c>
      <c r="B3483" s="32" t="str">
        <f>VLOOKUP(K3483,'Tables to Convert'!$B$4:$C$19,2,FALSE)</f>
        <v>High School Diploma</v>
      </c>
      <c r="C3483" s="33">
        <f t="shared" si="218"/>
        <v>42000</v>
      </c>
      <c r="D3483" s="32" t="str">
        <f>VLOOKUP(L3483,'Tables to Convert'!$E$3:$F$7,2,FALSE)</f>
        <v>White</v>
      </c>
      <c r="E3483" s="32" t="str">
        <f>VLOOKUP(M3483,'Tables to Convert'!$H$3:$I$5,2,FALSE)</f>
        <v>Male</v>
      </c>
      <c r="F3483" s="32" t="str">
        <f>VLOOKUP(N3483,'Tables to Convert'!$K$3:$L$8,2,FALSE)</f>
        <v>Illinois</v>
      </c>
      <c r="G3483" s="40">
        <f t="shared" si="219"/>
        <v>37</v>
      </c>
      <c r="H3483" s="34">
        <f t="shared" si="220"/>
        <v>2</v>
      </c>
      <c r="I3483" s="12">
        <v>40</v>
      </c>
      <c r="J3483" s="12">
        <v>37</v>
      </c>
      <c r="K3483" s="12">
        <v>39</v>
      </c>
      <c r="L3483" s="12">
        <v>1</v>
      </c>
      <c r="M3483" s="12">
        <v>1</v>
      </c>
      <c r="N3483" s="12">
        <v>33</v>
      </c>
      <c r="O3483" s="12">
        <v>2</v>
      </c>
      <c r="P3483" s="26">
        <v>42000</v>
      </c>
      <c r="Q3483" s="28">
        <v>496806720</v>
      </c>
      <c r="R3483"/>
      <c r="S3483"/>
    </row>
    <row r="3484" spans="1:19">
      <c r="A3484" s="31">
        <f t="shared" si="217"/>
        <v>35</v>
      </c>
      <c r="B3484" s="32" t="str">
        <f>VLOOKUP(K3484,'Tables to Convert'!$B$4:$C$19,2,FALSE)</f>
        <v>11th Grade</v>
      </c>
      <c r="C3484" s="33">
        <f t="shared" si="218"/>
        <v>0</v>
      </c>
      <c r="D3484" s="32" t="str">
        <f>VLOOKUP(L3484,'Tables to Convert'!$E$3:$F$7,2,FALSE)</f>
        <v>White</v>
      </c>
      <c r="E3484" s="32" t="str">
        <f>VLOOKUP(M3484,'Tables to Convert'!$H$3:$I$5,2,FALSE)</f>
        <v>Male</v>
      </c>
      <c r="F3484" s="32" t="str">
        <f>VLOOKUP(N3484,'Tables to Convert'!$K$3:$L$8,2,FALSE)</f>
        <v>Illinois</v>
      </c>
      <c r="G3484" s="40">
        <f t="shared" si="219"/>
        <v>18</v>
      </c>
      <c r="H3484" s="34">
        <f t="shared" si="220"/>
        <v>0</v>
      </c>
      <c r="I3484" s="12">
        <v>35</v>
      </c>
      <c r="J3484" s="12">
        <v>18</v>
      </c>
      <c r="K3484" s="12">
        <v>37</v>
      </c>
      <c r="L3484" s="12">
        <v>1</v>
      </c>
      <c r="M3484" s="12">
        <v>1</v>
      </c>
      <c r="N3484" s="12">
        <v>33</v>
      </c>
      <c r="O3484" s="12">
        <v>0</v>
      </c>
      <c r="P3484" s="26">
        <v>0</v>
      </c>
      <c r="Q3484" s="28">
        <v>707500940</v>
      </c>
      <c r="R3484"/>
      <c r="S3484"/>
    </row>
    <row r="3485" spans="1:19">
      <c r="A3485" s="31">
        <f t="shared" si="217"/>
        <v>38</v>
      </c>
      <c r="B3485" s="32" t="str">
        <f>VLOOKUP(K3485,'Tables to Convert'!$B$4:$C$19,2,FALSE)</f>
        <v>Some College</v>
      </c>
      <c r="C3485" s="33">
        <f t="shared" si="218"/>
        <v>26000</v>
      </c>
      <c r="D3485" s="32" t="str">
        <f>VLOOKUP(L3485,'Tables to Convert'!$E$3:$F$7,2,FALSE)</f>
        <v>White</v>
      </c>
      <c r="E3485" s="32" t="str">
        <f>VLOOKUP(M3485,'Tables to Convert'!$H$3:$I$5,2,FALSE)</f>
        <v>Female</v>
      </c>
      <c r="F3485" s="32" t="str">
        <f>VLOOKUP(N3485,'Tables to Convert'!$K$3:$L$8,2,FALSE)</f>
        <v>Illinois</v>
      </c>
      <c r="G3485" s="40">
        <f t="shared" si="219"/>
        <v>64</v>
      </c>
      <c r="H3485" s="34">
        <f t="shared" si="220"/>
        <v>1</v>
      </c>
      <c r="I3485" s="12">
        <v>38</v>
      </c>
      <c r="J3485" s="12">
        <v>64</v>
      </c>
      <c r="K3485" s="12">
        <v>43</v>
      </c>
      <c r="L3485" s="12">
        <v>1</v>
      </c>
      <c r="M3485" s="12">
        <v>2</v>
      </c>
      <c r="N3485" s="12">
        <v>33</v>
      </c>
      <c r="O3485" s="12">
        <v>1</v>
      </c>
      <c r="P3485" s="26">
        <v>26000</v>
      </c>
      <c r="Q3485" s="28">
        <v>78523012</v>
      </c>
      <c r="R3485"/>
      <c r="S3485"/>
    </row>
    <row r="3486" spans="1:19">
      <c r="A3486" s="31">
        <f t="shared" si="217"/>
        <v>40</v>
      </c>
      <c r="B3486" s="32" t="str">
        <f>VLOOKUP(K3486,'Tables to Convert'!$B$4:$C$19,2,FALSE)</f>
        <v>High School Diploma</v>
      </c>
      <c r="C3486" s="33">
        <f t="shared" si="218"/>
        <v>20000</v>
      </c>
      <c r="D3486" s="32" t="str">
        <f>VLOOKUP(L3486,'Tables to Convert'!$E$3:$F$7,2,FALSE)</f>
        <v>Black</v>
      </c>
      <c r="E3486" s="32" t="str">
        <f>VLOOKUP(M3486,'Tables to Convert'!$H$3:$I$5,2,FALSE)</f>
        <v>Male</v>
      </c>
      <c r="F3486" s="32" t="str">
        <f>VLOOKUP(N3486,'Tables to Convert'!$K$3:$L$8,2,FALSE)</f>
        <v>Illinois</v>
      </c>
      <c r="G3486" s="40">
        <f t="shared" si="219"/>
        <v>24</v>
      </c>
      <c r="H3486" s="34">
        <f t="shared" si="220"/>
        <v>2</v>
      </c>
      <c r="I3486" s="12">
        <v>40</v>
      </c>
      <c r="J3486" s="12">
        <v>24</v>
      </c>
      <c r="K3486" s="12">
        <v>39</v>
      </c>
      <c r="L3486" s="12">
        <v>2</v>
      </c>
      <c r="M3486" s="12">
        <v>1</v>
      </c>
      <c r="N3486" s="12">
        <v>33</v>
      </c>
      <c r="O3486" s="12">
        <v>2</v>
      </c>
      <c r="P3486" s="26">
        <v>20000</v>
      </c>
      <c r="Q3486" s="28">
        <v>130499035</v>
      </c>
      <c r="R3486"/>
      <c r="S3486"/>
    </row>
    <row r="3487" spans="1:19">
      <c r="A3487" s="31">
        <f t="shared" si="217"/>
        <v>38</v>
      </c>
      <c r="B3487" s="32" t="str">
        <f>VLOOKUP(K3487,'Tables to Convert'!$B$4:$C$19,2,FALSE)</f>
        <v>High School Diploma</v>
      </c>
      <c r="C3487" s="33">
        <f t="shared" si="218"/>
        <v>17600</v>
      </c>
      <c r="D3487" s="32" t="str">
        <f>VLOOKUP(L3487,'Tables to Convert'!$E$3:$F$7,2,FALSE)</f>
        <v>Black</v>
      </c>
      <c r="E3487" s="32" t="str">
        <f>VLOOKUP(M3487,'Tables to Convert'!$H$3:$I$5,2,FALSE)</f>
        <v>Female</v>
      </c>
      <c r="F3487" s="32" t="str">
        <f>VLOOKUP(N3487,'Tables to Convert'!$K$3:$L$8,2,FALSE)</f>
        <v>Illinois</v>
      </c>
      <c r="G3487" s="40">
        <f t="shared" si="219"/>
        <v>28</v>
      </c>
      <c r="H3487" s="34">
        <f t="shared" si="220"/>
        <v>1</v>
      </c>
      <c r="I3487" s="12">
        <v>38</v>
      </c>
      <c r="J3487" s="12">
        <v>28</v>
      </c>
      <c r="K3487" s="12">
        <v>39</v>
      </c>
      <c r="L3487" s="12">
        <v>2</v>
      </c>
      <c r="M3487" s="12">
        <v>2</v>
      </c>
      <c r="N3487" s="12">
        <v>33</v>
      </c>
      <c r="O3487" s="12">
        <v>1</v>
      </c>
      <c r="P3487" s="26">
        <v>17600</v>
      </c>
      <c r="Q3487" s="28">
        <v>437569375</v>
      </c>
      <c r="R3487"/>
      <c r="S3487"/>
    </row>
    <row r="3488" spans="1:19">
      <c r="A3488" s="31">
        <f t="shared" si="217"/>
        <v>40</v>
      </c>
      <c r="B3488" s="32" t="str">
        <f>VLOOKUP(K3488,'Tables to Convert'!$B$4:$C$19,2,FALSE)</f>
        <v>8th Grade or Less</v>
      </c>
      <c r="C3488" s="33">
        <f t="shared" si="218"/>
        <v>9600</v>
      </c>
      <c r="D3488" s="32" t="str">
        <f>VLOOKUP(L3488,'Tables to Convert'!$E$3:$F$7,2,FALSE)</f>
        <v>White</v>
      </c>
      <c r="E3488" s="32" t="str">
        <f>VLOOKUP(M3488,'Tables to Convert'!$H$3:$I$5,2,FALSE)</f>
        <v>Male</v>
      </c>
      <c r="F3488" s="32" t="str">
        <f>VLOOKUP(N3488,'Tables to Convert'!$K$3:$L$8,2,FALSE)</f>
        <v>Illinois</v>
      </c>
      <c r="G3488" s="40">
        <f t="shared" si="219"/>
        <v>25</v>
      </c>
      <c r="H3488" s="34">
        <f t="shared" si="220"/>
        <v>1</v>
      </c>
      <c r="I3488" s="12">
        <v>40</v>
      </c>
      <c r="J3488" s="12">
        <v>25</v>
      </c>
      <c r="K3488" s="12">
        <v>34</v>
      </c>
      <c r="L3488" s="12">
        <v>1</v>
      </c>
      <c r="M3488" s="12">
        <v>1</v>
      </c>
      <c r="N3488" s="12">
        <v>33</v>
      </c>
      <c r="O3488" s="12">
        <v>1</v>
      </c>
      <c r="P3488" s="26">
        <v>9600</v>
      </c>
      <c r="Q3488" s="28">
        <v>903292914</v>
      </c>
      <c r="R3488"/>
      <c r="S3488"/>
    </row>
    <row r="3489" spans="1:19">
      <c r="A3489" s="31">
        <f t="shared" si="217"/>
        <v>40</v>
      </c>
      <c r="B3489" s="32" t="str">
        <f>VLOOKUP(K3489,'Tables to Convert'!$B$4:$C$19,2,FALSE)</f>
        <v>8th Grade or Less</v>
      </c>
      <c r="C3489" s="33">
        <f t="shared" si="218"/>
        <v>0</v>
      </c>
      <c r="D3489" s="32" t="str">
        <f>VLOOKUP(L3489,'Tables to Convert'!$E$3:$F$7,2,FALSE)</f>
        <v>White</v>
      </c>
      <c r="E3489" s="32" t="str">
        <f>VLOOKUP(M3489,'Tables to Convert'!$H$3:$I$5,2,FALSE)</f>
        <v>Male</v>
      </c>
      <c r="F3489" s="32" t="str">
        <f>VLOOKUP(N3489,'Tables to Convert'!$K$3:$L$8,2,FALSE)</f>
        <v>Illinois</v>
      </c>
      <c r="G3489" s="40">
        <f t="shared" si="219"/>
        <v>29</v>
      </c>
      <c r="H3489" s="34">
        <f t="shared" si="220"/>
        <v>1</v>
      </c>
      <c r="I3489" s="12">
        <v>40</v>
      </c>
      <c r="J3489" s="12">
        <v>29</v>
      </c>
      <c r="K3489" s="12">
        <v>33</v>
      </c>
      <c r="L3489" s="12">
        <v>1</v>
      </c>
      <c r="M3489" s="12">
        <v>1</v>
      </c>
      <c r="N3489" s="12">
        <v>33</v>
      </c>
      <c r="O3489" s="12">
        <v>1</v>
      </c>
      <c r="P3489" s="26">
        <v>0</v>
      </c>
      <c r="Q3489" s="28">
        <v>398888723</v>
      </c>
      <c r="R3489"/>
      <c r="S3489"/>
    </row>
    <row r="3490" spans="1:19">
      <c r="A3490" s="31">
        <f t="shared" si="217"/>
        <v>40</v>
      </c>
      <c r="B3490" s="32" t="str">
        <f>VLOOKUP(K3490,'Tables to Convert'!$B$4:$C$19,2,FALSE)</f>
        <v>8th Grade or Less</v>
      </c>
      <c r="C3490" s="33">
        <f t="shared" si="218"/>
        <v>0</v>
      </c>
      <c r="D3490" s="32" t="str">
        <f>VLOOKUP(L3490,'Tables to Convert'!$E$3:$F$7,2,FALSE)</f>
        <v>White</v>
      </c>
      <c r="E3490" s="32" t="str">
        <f>VLOOKUP(M3490,'Tables to Convert'!$H$3:$I$5,2,FALSE)</f>
        <v>Male</v>
      </c>
      <c r="F3490" s="32" t="str">
        <f>VLOOKUP(N3490,'Tables to Convert'!$K$3:$L$8,2,FALSE)</f>
        <v>Illinois</v>
      </c>
      <c r="G3490" s="40">
        <f t="shared" si="219"/>
        <v>56</v>
      </c>
      <c r="H3490" s="34">
        <f t="shared" si="220"/>
        <v>1</v>
      </c>
      <c r="I3490" s="12">
        <v>40</v>
      </c>
      <c r="J3490" s="12">
        <v>56</v>
      </c>
      <c r="K3490" s="12">
        <v>34</v>
      </c>
      <c r="L3490" s="12">
        <v>1</v>
      </c>
      <c r="M3490" s="12">
        <v>1</v>
      </c>
      <c r="N3490" s="12">
        <v>33</v>
      </c>
      <c r="O3490" s="12">
        <v>1</v>
      </c>
      <c r="P3490" s="26">
        <v>0</v>
      </c>
      <c r="Q3490" s="28">
        <v>965597463</v>
      </c>
      <c r="R3490"/>
      <c r="S3490"/>
    </row>
    <row r="3491" spans="1:19">
      <c r="A3491" s="31">
        <f t="shared" si="217"/>
        <v>60</v>
      </c>
      <c r="B3491" s="32" t="str">
        <f>VLOOKUP(K3491,'Tables to Convert'!$B$4:$C$19,2,FALSE)</f>
        <v>High School Diploma</v>
      </c>
      <c r="C3491" s="33">
        <f t="shared" si="218"/>
        <v>0</v>
      </c>
      <c r="D3491" s="32" t="str">
        <f>VLOOKUP(L3491,'Tables to Convert'!$E$3:$F$7,2,FALSE)</f>
        <v>White</v>
      </c>
      <c r="E3491" s="32" t="str">
        <f>VLOOKUP(M3491,'Tables to Convert'!$H$3:$I$5,2,FALSE)</f>
        <v>Male</v>
      </c>
      <c r="F3491" s="32" t="str">
        <f>VLOOKUP(N3491,'Tables to Convert'!$K$3:$L$8,2,FALSE)</f>
        <v>Illinois</v>
      </c>
      <c r="G3491" s="40">
        <f t="shared" si="219"/>
        <v>26</v>
      </c>
      <c r="H3491" s="34">
        <f t="shared" si="220"/>
        <v>1</v>
      </c>
      <c r="I3491" s="12">
        <v>60</v>
      </c>
      <c r="J3491" s="12">
        <v>26</v>
      </c>
      <c r="K3491" s="12">
        <v>39</v>
      </c>
      <c r="L3491" s="12">
        <v>1</v>
      </c>
      <c r="M3491" s="12">
        <v>1</v>
      </c>
      <c r="N3491" s="12">
        <v>33</v>
      </c>
      <c r="O3491" s="12">
        <v>1</v>
      </c>
      <c r="P3491" s="26">
        <v>0</v>
      </c>
      <c r="Q3491" s="28">
        <v>858439813</v>
      </c>
      <c r="R3491"/>
      <c r="S3491"/>
    </row>
    <row r="3492" spans="1:19">
      <c r="A3492" s="31">
        <f t="shared" si="217"/>
        <v>60</v>
      </c>
      <c r="B3492" s="32" t="str">
        <f>VLOOKUP(K3492,'Tables to Convert'!$B$4:$C$19,2,FALSE)</f>
        <v>8th Grade or Less</v>
      </c>
      <c r="C3492" s="33">
        <f t="shared" si="218"/>
        <v>0</v>
      </c>
      <c r="D3492" s="32" t="str">
        <f>VLOOKUP(L3492,'Tables to Convert'!$E$3:$F$7,2,FALSE)</f>
        <v>White</v>
      </c>
      <c r="E3492" s="32" t="str">
        <f>VLOOKUP(M3492,'Tables to Convert'!$H$3:$I$5,2,FALSE)</f>
        <v>Male</v>
      </c>
      <c r="F3492" s="32" t="str">
        <f>VLOOKUP(N3492,'Tables to Convert'!$K$3:$L$8,2,FALSE)</f>
        <v>Illinois</v>
      </c>
      <c r="G3492" s="40">
        <f t="shared" si="219"/>
        <v>25</v>
      </c>
      <c r="H3492" s="34">
        <f t="shared" si="220"/>
        <v>1</v>
      </c>
      <c r="I3492" s="12">
        <v>60</v>
      </c>
      <c r="J3492" s="12">
        <v>25</v>
      </c>
      <c r="K3492" s="12">
        <v>34</v>
      </c>
      <c r="L3492" s="12">
        <v>1</v>
      </c>
      <c r="M3492" s="12">
        <v>1</v>
      </c>
      <c r="N3492" s="12">
        <v>33</v>
      </c>
      <c r="O3492" s="12">
        <v>1</v>
      </c>
      <c r="P3492" s="26">
        <v>0</v>
      </c>
      <c r="Q3492" s="28">
        <v>157070073</v>
      </c>
      <c r="R3492"/>
      <c r="S3492"/>
    </row>
    <row r="3493" spans="1:19">
      <c r="A3493" s="31">
        <f t="shared" si="217"/>
        <v>40</v>
      </c>
      <c r="B3493" s="32" t="str">
        <f>VLOOKUP(K3493,'Tables to Convert'!$B$4:$C$19,2,FALSE)</f>
        <v>Some College</v>
      </c>
      <c r="C3493" s="33">
        <f t="shared" si="218"/>
        <v>22000</v>
      </c>
      <c r="D3493" s="32" t="str">
        <f>VLOOKUP(L3493,'Tables to Convert'!$E$3:$F$7,2,FALSE)</f>
        <v>White</v>
      </c>
      <c r="E3493" s="32" t="str">
        <f>VLOOKUP(M3493,'Tables to Convert'!$H$3:$I$5,2,FALSE)</f>
        <v>Female</v>
      </c>
      <c r="F3493" s="32" t="str">
        <f>VLOOKUP(N3493,'Tables to Convert'!$K$3:$L$8,2,FALSE)</f>
        <v>Illinois</v>
      </c>
      <c r="G3493" s="40">
        <f t="shared" si="219"/>
        <v>30</v>
      </c>
      <c r="H3493" s="34">
        <f t="shared" si="220"/>
        <v>4</v>
      </c>
      <c r="I3493" s="12">
        <v>40</v>
      </c>
      <c r="J3493" s="12">
        <v>30</v>
      </c>
      <c r="K3493" s="12">
        <v>40</v>
      </c>
      <c r="L3493" s="12">
        <v>1</v>
      </c>
      <c r="M3493" s="12">
        <v>2</v>
      </c>
      <c r="N3493" s="12">
        <v>33</v>
      </c>
      <c r="O3493" s="12">
        <v>4</v>
      </c>
      <c r="P3493" s="26">
        <v>22000</v>
      </c>
      <c r="Q3493" s="28">
        <v>855482207</v>
      </c>
      <c r="R3493"/>
      <c r="S3493"/>
    </row>
    <row r="3494" spans="1:19">
      <c r="A3494" s="31">
        <f t="shared" si="217"/>
        <v>40</v>
      </c>
      <c r="B3494" s="32" t="str">
        <f>VLOOKUP(K3494,'Tables to Convert'!$B$4:$C$19,2,FALSE)</f>
        <v>Some College</v>
      </c>
      <c r="C3494" s="33">
        <f t="shared" si="218"/>
        <v>37000</v>
      </c>
      <c r="D3494" s="32" t="str">
        <f>VLOOKUP(L3494,'Tables to Convert'!$E$3:$F$7,2,FALSE)</f>
        <v>White</v>
      </c>
      <c r="E3494" s="32" t="str">
        <f>VLOOKUP(M3494,'Tables to Convert'!$H$3:$I$5,2,FALSE)</f>
        <v>Male</v>
      </c>
      <c r="F3494" s="32" t="str">
        <f>VLOOKUP(N3494,'Tables to Convert'!$K$3:$L$8,2,FALSE)</f>
        <v>Illinois</v>
      </c>
      <c r="G3494" s="40">
        <f t="shared" si="219"/>
        <v>30</v>
      </c>
      <c r="H3494" s="34">
        <f t="shared" si="220"/>
        <v>4</v>
      </c>
      <c r="I3494" s="12">
        <v>40</v>
      </c>
      <c r="J3494" s="12">
        <v>30</v>
      </c>
      <c r="K3494" s="12">
        <v>43</v>
      </c>
      <c r="L3494" s="12">
        <v>1</v>
      </c>
      <c r="M3494" s="12">
        <v>1</v>
      </c>
      <c r="N3494" s="12">
        <v>33</v>
      </c>
      <c r="O3494" s="12">
        <v>4</v>
      </c>
      <c r="P3494" s="26">
        <v>37000</v>
      </c>
      <c r="Q3494" s="28">
        <v>101300148</v>
      </c>
      <c r="R3494"/>
      <c r="S3494"/>
    </row>
    <row r="3495" spans="1:19">
      <c r="A3495" s="31">
        <f t="shared" si="217"/>
        <v>40</v>
      </c>
      <c r="B3495" s="32" t="str">
        <f>VLOOKUP(K3495,'Tables to Convert'!$B$4:$C$19,2,FALSE)</f>
        <v>Some College</v>
      </c>
      <c r="C3495" s="33">
        <f t="shared" si="218"/>
        <v>75000</v>
      </c>
      <c r="D3495" s="32" t="str">
        <f>VLOOKUP(L3495,'Tables to Convert'!$E$3:$F$7,2,FALSE)</f>
        <v>White</v>
      </c>
      <c r="E3495" s="32" t="str">
        <f>VLOOKUP(M3495,'Tables to Convert'!$H$3:$I$5,2,FALSE)</f>
        <v>Male</v>
      </c>
      <c r="F3495" s="32" t="str">
        <f>VLOOKUP(N3495,'Tables to Convert'!$K$3:$L$8,2,FALSE)</f>
        <v>Illinois</v>
      </c>
      <c r="G3495" s="40">
        <f t="shared" si="219"/>
        <v>33</v>
      </c>
      <c r="H3495" s="34">
        <f t="shared" si="220"/>
        <v>3</v>
      </c>
      <c r="I3495" s="12">
        <v>40</v>
      </c>
      <c r="J3495" s="12">
        <v>33</v>
      </c>
      <c r="K3495" s="12">
        <v>40</v>
      </c>
      <c r="L3495" s="12">
        <v>1</v>
      </c>
      <c r="M3495" s="12">
        <v>1</v>
      </c>
      <c r="N3495" s="12">
        <v>33</v>
      </c>
      <c r="O3495" s="12">
        <v>3</v>
      </c>
      <c r="P3495" s="26">
        <v>75000</v>
      </c>
      <c r="Q3495" s="28">
        <v>386290083</v>
      </c>
      <c r="R3495"/>
      <c r="S3495"/>
    </row>
    <row r="3496" spans="1:19">
      <c r="A3496" s="31">
        <f t="shared" si="217"/>
        <v>40</v>
      </c>
      <c r="B3496" s="32" t="str">
        <f>VLOOKUP(K3496,'Tables to Convert'!$B$4:$C$19,2,FALSE)</f>
        <v>Some College</v>
      </c>
      <c r="C3496" s="33">
        <f t="shared" si="218"/>
        <v>115000</v>
      </c>
      <c r="D3496" s="32" t="str">
        <f>VLOOKUP(L3496,'Tables to Convert'!$E$3:$F$7,2,FALSE)</f>
        <v>White</v>
      </c>
      <c r="E3496" s="32" t="str">
        <f>VLOOKUP(M3496,'Tables to Convert'!$H$3:$I$5,2,FALSE)</f>
        <v>Female</v>
      </c>
      <c r="F3496" s="32" t="str">
        <f>VLOOKUP(N3496,'Tables to Convert'!$K$3:$L$8,2,FALSE)</f>
        <v>Illinois</v>
      </c>
      <c r="G3496" s="40">
        <f t="shared" si="219"/>
        <v>38</v>
      </c>
      <c r="H3496" s="34">
        <f t="shared" si="220"/>
        <v>3</v>
      </c>
      <c r="I3496" s="12">
        <v>40</v>
      </c>
      <c r="J3496" s="12">
        <v>38</v>
      </c>
      <c r="K3496" s="12">
        <v>43</v>
      </c>
      <c r="L3496" s="12">
        <v>1</v>
      </c>
      <c r="M3496" s="12">
        <v>2</v>
      </c>
      <c r="N3496" s="12">
        <v>33</v>
      </c>
      <c r="O3496" s="12">
        <v>3</v>
      </c>
      <c r="P3496" s="26">
        <v>115000</v>
      </c>
      <c r="Q3496" s="28">
        <v>879505631</v>
      </c>
      <c r="R3496"/>
      <c r="S3496"/>
    </row>
    <row r="3497" spans="1:19">
      <c r="A3497" s="31">
        <f t="shared" si="217"/>
        <v>40</v>
      </c>
      <c r="B3497" s="32" t="str">
        <f>VLOOKUP(K3497,'Tables to Convert'!$B$4:$C$19,2,FALSE)</f>
        <v>Some College</v>
      </c>
      <c r="C3497" s="33">
        <f t="shared" si="218"/>
        <v>50000</v>
      </c>
      <c r="D3497" s="32" t="str">
        <f>VLOOKUP(L3497,'Tables to Convert'!$E$3:$F$7,2,FALSE)</f>
        <v>White</v>
      </c>
      <c r="E3497" s="32" t="str">
        <f>VLOOKUP(M3497,'Tables to Convert'!$H$3:$I$5,2,FALSE)</f>
        <v>Female</v>
      </c>
      <c r="F3497" s="32" t="str">
        <f>VLOOKUP(N3497,'Tables to Convert'!$K$3:$L$8,2,FALSE)</f>
        <v>Illinois</v>
      </c>
      <c r="G3497" s="40">
        <f t="shared" si="219"/>
        <v>28</v>
      </c>
      <c r="H3497" s="34">
        <f t="shared" si="220"/>
        <v>7</v>
      </c>
      <c r="I3497" s="12">
        <v>40</v>
      </c>
      <c r="J3497" s="12">
        <v>28</v>
      </c>
      <c r="K3497" s="12">
        <v>43</v>
      </c>
      <c r="L3497" s="12">
        <v>1</v>
      </c>
      <c r="M3497" s="12">
        <v>2</v>
      </c>
      <c r="N3497" s="12">
        <v>33</v>
      </c>
      <c r="O3497" s="12">
        <v>7</v>
      </c>
      <c r="P3497" s="26">
        <v>50000</v>
      </c>
      <c r="Q3497" s="28">
        <v>321943238</v>
      </c>
      <c r="R3497"/>
      <c r="S3497"/>
    </row>
    <row r="3498" spans="1:19">
      <c r="A3498" s="31">
        <f t="shared" si="217"/>
        <v>40</v>
      </c>
      <c r="B3498" s="32" t="str">
        <f>VLOOKUP(K3498,'Tables to Convert'!$B$4:$C$19,2,FALSE)</f>
        <v>Some College</v>
      </c>
      <c r="C3498" s="33">
        <f t="shared" si="218"/>
        <v>42500</v>
      </c>
      <c r="D3498" s="32" t="str">
        <f>VLOOKUP(L3498,'Tables to Convert'!$E$3:$F$7,2,FALSE)</f>
        <v>White</v>
      </c>
      <c r="E3498" s="32" t="str">
        <f>VLOOKUP(M3498,'Tables to Convert'!$H$3:$I$5,2,FALSE)</f>
        <v>Male</v>
      </c>
      <c r="F3498" s="32" t="str">
        <f>VLOOKUP(N3498,'Tables to Convert'!$K$3:$L$8,2,FALSE)</f>
        <v>Illinois</v>
      </c>
      <c r="G3498" s="40">
        <f t="shared" si="219"/>
        <v>33</v>
      </c>
      <c r="H3498" s="34">
        <f t="shared" si="220"/>
        <v>7</v>
      </c>
      <c r="I3498" s="12">
        <v>40</v>
      </c>
      <c r="J3498" s="12">
        <v>33</v>
      </c>
      <c r="K3498" s="12">
        <v>43</v>
      </c>
      <c r="L3498" s="12">
        <v>1</v>
      </c>
      <c r="M3498" s="12">
        <v>1</v>
      </c>
      <c r="N3498" s="12">
        <v>33</v>
      </c>
      <c r="O3498" s="12">
        <v>7</v>
      </c>
      <c r="P3498" s="26">
        <v>42500</v>
      </c>
      <c r="Q3498" s="28">
        <v>791644308</v>
      </c>
      <c r="R3498"/>
      <c r="S3498"/>
    </row>
    <row r="3499" spans="1:19">
      <c r="A3499" s="31">
        <f t="shared" si="217"/>
        <v>40</v>
      </c>
      <c r="B3499" s="32" t="str">
        <f>VLOOKUP(K3499,'Tables to Convert'!$B$4:$C$19,2,FALSE)</f>
        <v>Some College</v>
      </c>
      <c r="C3499" s="33">
        <f t="shared" si="218"/>
        <v>18000</v>
      </c>
      <c r="D3499" s="32" t="str">
        <f>VLOOKUP(L3499,'Tables to Convert'!$E$3:$F$7,2,FALSE)</f>
        <v>White</v>
      </c>
      <c r="E3499" s="32" t="str">
        <f>VLOOKUP(M3499,'Tables to Convert'!$H$3:$I$5,2,FALSE)</f>
        <v>Male</v>
      </c>
      <c r="F3499" s="32" t="str">
        <f>VLOOKUP(N3499,'Tables to Convert'!$K$3:$L$8,2,FALSE)</f>
        <v>Illinois</v>
      </c>
      <c r="G3499" s="40">
        <f t="shared" si="219"/>
        <v>27</v>
      </c>
      <c r="H3499" s="34">
        <f t="shared" si="220"/>
        <v>3</v>
      </c>
      <c r="I3499" s="12">
        <v>40</v>
      </c>
      <c r="J3499" s="12">
        <v>27</v>
      </c>
      <c r="K3499" s="12">
        <v>40</v>
      </c>
      <c r="L3499" s="12">
        <v>1</v>
      </c>
      <c r="M3499" s="12">
        <v>1</v>
      </c>
      <c r="N3499" s="12">
        <v>33</v>
      </c>
      <c r="O3499" s="12">
        <v>3</v>
      </c>
      <c r="P3499" s="26">
        <v>18000</v>
      </c>
      <c r="Q3499" s="28">
        <v>352941344</v>
      </c>
      <c r="R3499"/>
      <c r="S3499"/>
    </row>
    <row r="3500" spans="1:19">
      <c r="A3500" s="31">
        <f t="shared" si="217"/>
        <v>50</v>
      </c>
      <c r="B3500" s="32" t="str">
        <f>VLOOKUP(K3500,'Tables to Convert'!$B$4:$C$19,2,FALSE)</f>
        <v>Some College</v>
      </c>
      <c r="C3500" s="33">
        <f t="shared" si="218"/>
        <v>75000</v>
      </c>
      <c r="D3500" s="32" t="str">
        <f>VLOOKUP(L3500,'Tables to Convert'!$E$3:$F$7,2,FALSE)</f>
        <v>White</v>
      </c>
      <c r="E3500" s="32" t="str">
        <f>VLOOKUP(M3500,'Tables to Convert'!$H$3:$I$5,2,FALSE)</f>
        <v>Male</v>
      </c>
      <c r="F3500" s="32" t="str">
        <f>VLOOKUP(N3500,'Tables to Convert'!$K$3:$L$8,2,FALSE)</f>
        <v>Illinois</v>
      </c>
      <c r="G3500" s="40">
        <f t="shared" si="219"/>
        <v>42</v>
      </c>
      <c r="H3500" s="34">
        <f t="shared" si="220"/>
        <v>2</v>
      </c>
      <c r="I3500" s="12">
        <v>50</v>
      </c>
      <c r="J3500" s="12">
        <v>42</v>
      </c>
      <c r="K3500" s="12">
        <v>43</v>
      </c>
      <c r="L3500" s="12">
        <v>1</v>
      </c>
      <c r="M3500" s="12">
        <v>1</v>
      </c>
      <c r="N3500" s="12">
        <v>33</v>
      </c>
      <c r="O3500" s="12">
        <v>2</v>
      </c>
      <c r="P3500" s="26">
        <v>75000</v>
      </c>
      <c r="Q3500" s="28">
        <v>642510416</v>
      </c>
      <c r="R3500"/>
      <c r="S3500"/>
    </row>
    <row r="3501" spans="1:19">
      <c r="A3501" s="31">
        <f t="shared" si="217"/>
        <v>40</v>
      </c>
      <c r="B3501" s="32" t="str">
        <f>VLOOKUP(K3501,'Tables to Convert'!$B$4:$C$19,2,FALSE)</f>
        <v>Bachelors</v>
      </c>
      <c r="C3501" s="33">
        <f t="shared" si="218"/>
        <v>57000</v>
      </c>
      <c r="D3501" s="32" t="str">
        <f>VLOOKUP(L3501,'Tables to Convert'!$E$3:$F$7,2,FALSE)</f>
        <v>White</v>
      </c>
      <c r="E3501" s="32" t="str">
        <f>VLOOKUP(M3501,'Tables to Convert'!$H$3:$I$5,2,FALSE)</f>
        <v>Male</v>
      </c>
      <c r="F3501" s="32" t="str">
        <f>VLOOKUP(N3501,'Tables to Convert'!$K$3:$L$8,2,FALSE)</f>
        <v>Illinois</v>
      </c>
      <c r="G3501" s="40">
        <f t="shared" si="219"/>
        <v>45</v>
      </c>
      <c r="H3501" s="34">
        <f t="shared" si="220"/>
        <v>2</v>
      </c>
      <c r="I3501" s="12">
        <v>40</v>
      </c>
      <c r="J3501" s="12">
        <v>45</v>
      </c>
      <c r="K3501" s="12">
        <v>44</v>
      </c>
      <c r="L3501" s="12">
        <v>1</v>
      </c>
      <c r="M3501" s="12">
        <v>1</v>
      </c>
      <c r="N3501" s="12">
        <v>33</v>
      </c>
      <c r="O3501" s="12">
        <v>2</v>
      </c>
      <c r="P3501" s="26">
        <v>57000</v>
      </c>
      <c r="Q3501" s="28">
        <v>220236579</v>
      </c>
      <c r="R3501"/>
      <c r="S3501"/>
    </row>
    <row r="3502" spans="1:19">
      <c r="A3502" s="31">
        <f t="shared" si="217"/>
        <v>50</v>
      </c>
      <c r="B3502" s="32" t="str">
        <f>VLOOKUP(K3502,'Tables to Convert'!$B$4:$C$19,2,FALSE)</f>
        <v>Bachelors</v>
      </c>
      <c r="C3502" s="33">
        <f t="shared" si="218"/>
        <v>80000</v>
      </c>
      <c r="D3502" s="32" t="str">
        <f>VLOOKUP(L3502,'Tables to Convert'!$E$3:$F$7,2,FALSE)</f>
        <v>White</v>
      </c>
      <c r="E3502" s="32" t="str">
        <f>VLOOKUP(M3502,'Tables to Convert'!$H$3:$I$5,2,FALSE)</f>
        <v>Female</v>
      </c>
      <c r="F3502" s="32" t="str">
        <f>VLOOKUP(N3502,'Tables to Convert'!$K$3:$L$8,2,FALSE)</f>
        <v>Illinois</v>
      </c>
      <c r="G3502" s="40">
        <f t="shared" si="219"/>
        <v>49</v>
      </c>
      <c r="H3502" s="34">
        <f t="shared" si="220"/>
        <v>7</v>
      </c>
      <c r="I3502" s="12">
        <v>50</v>
      </c>
      <c r="J3502" s="12">
        <v>49</v>
      </c>
      <c r="K3502" s="12">
        <v>44</v>
      </c>
      <c r="L3502" s="12">
        <v>1</v>
      </c>
      <c r="M3502" s="12">
        <v>2</v>
      </c>
      <c r="N3502" s="12">
        <v>33</v>
      </c>
      <c r="O3502" s="12">
        <v>7</v>
      </c>
      <c r="P3502" s="26">
        <v>80000</v>
      </c>
      <c r="Q3502" s="28">
        <v>571536858</v>
      </c>
      <c r="R3502"/>
      <c r="S3502"/>
    </row>
    <row r="3503" spans="1:19">
      <c r="A3503" s="31">
        <f t="shared" si="217"/>
        <v>40</v>
      </c>
      <c r="B3503" s="32" t="str">
        <f>VLOOKUP(K3503,'Tables to Convert'!$B$4:$C$19,2,FALSE)</f>
        <v>Bachelors</v>
      </c>
      <c r="C3503" s="33">
        <f t="shared" si="218"/>
        <v>57000</v>
      </c>
      <c r="D3503" s="32" t="str">
        <f>VLOOKUP(L3503,'Tables to Convert'!$E$3:$F$7,2,FALSE)</f>
        <v>White</v>
      </c>
      <c r="E3503" s="32" t="str">
        <f>VLOOKUP(M3503,'Tables to Convert'!$H$3:$I$5,2,FALSE)</f>
        <v>Female</v>
      </c>
      <c r="F3503" s="32" t="str">
        <f>VLOOKUP(N3503,'Tables to Convert'!$K$3:$L$8,2,FALSE)</f>
        <v>Illinois</v>
      </c>
      <c r="G3503" s="40">
        <f t="shared" si="219"/>
        <v>42</v>
      </c>
      <c r="H3503" s="34">
        <f t="shared" si="220"/>
        <v>7</v>
      </c>
      <c r="I3503" s="12">
        <v>40</v>
      </c>
      <c r="J3503" s="12">
        <v>42</v>
      </c>
      <c r="K3503" s="12">
        <v>44</v>
      </c>
      <c r="L3503" s="12">
        <v>1</v>
      </c>
      <c r="M3503" s="12">
        <v>2</v>
      </c>
      <c r="N3503" s="12">
        <v>33</v>
      </c>
      <c r="O3503" s="12">
        <v>7</v>
      </c>
      <c r="P3503" s="26">
        <v>57000</v>
      </c>
      <c r="Q3503" s="28">
        <v>286036365</v>
      </c>
      <c r="R3503"/>
      <c r="S3503"/>
    </row>
    <row r="3504" spans="1:19">
      <c r="A3504" s="31">
        <f t="shared" si="217"/>
        <v>40</v>
      </c>
      <c r="B3504" s="32" t="str">
        <f>VLOOKUP(K3504,'Tables to Convert'!$B$4:$C$19,2,FALSE)</f>
        <v>Graduate School</v>
      </c>
      <c r="C3504" s="33">
        <f t="shared" si="218"/>
        <v>0</v>
      </c>
      <c r="D3504" s="32" t="str">
        <f>VLOOKUP(L3504,'Tables to Convert'!$E$3:$F$7,2,FALSE)</f>
        <v>White</v>
      </c>
      <c r="E3504" s="32" t="str">
        <f>VLOOKUP(M3504,'Tables to Convert'!$H$3:$I$5,2,FALSE)</f>
        <v>Male</v>
      </c>
      <c r="F3504" s="32" t="str">
        <f>VLOOKUP(N3504,'Tables to Convert'!$K$3:$L$8,2,FALSE)</f>
        <v>Illinois</v>
      </c>
      <c r="G3504" s="40">
        <f t="shared" si="219"/>
        <v>46</v>
      </c>
      <c r="H3504" s="34">
        <f t="shared" si="220"/>
        <v>7</v>
      </c>
      <c r="I3504" s="12">
        <v>40</v>
      </c>
      <c r="J3504" s="12">
        <v>46</v>
      </c>
      <c r="K3504" s="12">
        <v>45</v>
      </c>
      <c r="L3504" s="12">
        <v>1</v>
      </c>
      <c r="M3504" s="12">
        <v>1</v>
      </c>
      <c r="N3504" s="12">
        <v>33</v>
      </c>
      <c r="O3504" s="12">
        <v>7</v>
      </c>
      <c r="P3504" s="26">
        <v>0</v>
      </c>
      <c r="Q3504" s="28">
        <v>852760926</v>
      </c>
      <c r="R3504"/>
      <c r="S3504"/>
    </row>
    <row r="3505" spans="1:19">
      <c r="A3505" s="31">
        <f t="shared" si="217"/>
        <v>50</v>
      </c>
      <c r="B3505" s="32" t="str">
        <f>VLOOKUP(K3505,'Tables to Convert'!$B$4:$C$19,2,FALSE)</f>
        <v>Some College</v>
      </c>
      <c r="C3505" s="33">
        <f t="shared" si="218"/>
        <v>35000</v>
      </c>
      <c r="D3505" s="32" t="str">
        <f>VLOOKUP(L3505,'Tables to Convert'!$E$3:$F$7,2,FALSE)</f>
        <v>White</v>
      </c>
      <c r="E3505" s="32" t="str">
        <f>VLOOKUP(M3505,'Tables to Convert'!$H$3:$I$5,2,FALSE)</f>
        <v>Male</v>
      </c>
      <c r="F3505" s="32" t="str">
        <f>VLOOKUP(N3505,'Tables to Convert'!$K$3:$L$8,2,FALSE)</f>
        <v>Illinois</v>
      </c>
      <c r="G3505" s="40">
        <f t="shared" si="219"/>
        <v>44</v>
      </c>
      <c r="H3505" s="34">
        <f t="shared" si="220"/>
        <v>3</v>
      </c>
      <c r="I3505" s="12">
        <v>50</v>
      </c>
      <c r="J3505" s="12">
        <v>44</v>
      </c>
      <c r="K3505" s="12">
        <v>40</v>
      </c>
      <c r="L3505" s="12">
        <v>1</v>
      </c>
      <c r="M3505" s="12">
        <v>1</v>
      </c>
      <c r="N3505" s="12">
        <v>33</v>
      </c>
      <c r="O3505" s="12">
        <v>3</v>
      </c>
      <c r="P3505" s="26">
        <v>35000</v>
      </c>
      <c r="Q3505" s="28">
        <v>438261840</v>
      </c>
      <c r="R3505"/>
      <c r="S3505"/>
    </row>
    <row r="3506" spans="1:19">
      <c r="A3506" s="31">
        <f t="shared" si="217"/>
        <v>40</v>
      </c>
      <c r="B3506" s="32" t="str">
        <f>VLOOKUP(K3506,'Tables to Convert'!$B$4:$C$19,2,FALSE)</f>
        <v>Some College</v>
      </c>
      <c r="C3506" s="33">
        <f t="shared" si="218"/>
        <v>40000</v>
      </c>
      <c r="D3506" s="32" t="str">
        <f>VLOOKUP(L3506,'Tables to Convert'!$E$3:$F$7,2,FALSE)</f>
        <v>Black</v>
      </c>
      <c r="E3506" s="32" t="str">
        <f>VLOOKUP(M3506,'Tables to Convert'!$H$3:$I$5,2,FALSE)</f>
        <v>Male</v>
      </c>
      <c r="F3506" s="32" t="str">
        <f>VLOOKUP(N3506,'Tables to Convert'!$K$3:$L$8,2,FALSE)</f>
        <v>Illinois</v>
      </c>
      <c r="G3506" s="40">
        <f t="shared" si="219"/>
        <v>43</v>
      </c>
      <c r="H3506" s="34">
        <f t="shared" si="220"/>
        <v>7</v>
      </c>
      <c r="I3506" s="12">
        <v>40</v>
      </c>
      <c r="J3506" s="12">
        <v>43</v>
      </c>
      <c r="K3506" s="12">
        <v>43</v>
      </c>
      <c r="L3506" s="12">
        <v>2</v>
      </c>
      <c r="M3506" s="12">
        <v>1</v>
      </c>
      <c r="N3506" s="12">
        <v>33</v>
      </c>
      <c r="O3506" s="12">
        <v>7</v>
      </c>
      <c r="P3506" s="26">
        <v>40000</v>
      </c>
      <c r="Q3506" s="28">
        <v>652151665</v>
      </c>
      <c r="R3506"/>
      <c r="S3506"/>
    </row>
    <row r="3507" spans="1:19">
      <c r="A3507" s="31">
        <f t="shared" si="217"/>
        <v>40</v>
      </c>
      <c r="B3507" s="32" t="str">
        <f>VLOOKUP(K3507,'Tables to Convert'!$B$4:$C$19,2,FALSE)</f>
        <v>High School Diploma</v>
      </c>
      <c r="C3507" s="33">
        <f t="shared" si="218"/>
        <v>12000</v>
      </c>
      <c r="D3507" s="32" t="str">
        <f>VLOOKUP(L3507,'Tables to Convert'!$E$3:$F$7,2,FALSE)</f>
        <v>White</v>
      </c>
      <c r="E3507" s="32" t="str">
        <f>VLOOKUP(M3507,'Tables to Convert'!$H$3:$I$5,2,FALSE)</f>
        <v>Female</v>
      </c>
      <c r="F3507" s="32" t="str">
        <f>VLOOKUP(N3507,'Tables to Convert'!$K$3:$L$8,2,FALSE)</f>
        <v>Illinois</v>
      </c>
      <c r="G3507" s="40">
        <f t="shared" si="219"/>
        <v>25</v>
      </c>
      <c r="H3507" s="34">
        <f t="shared" si="220"/>
        <v>1</v>
      </c>
      <c r="I3507" s="12">
        <v>40</v>
      </c>
      <c r="J3507" s="12">
        <v>25</v>
      </c>
      <c r="K3507" s="12">
        <v>39</v>
      </c>
      <c r="L3507" s="12">
        <v>1</v>
      </c>
      <c r="M3507" s="12">
        <v>2</v>
      </c>
      <c r="N3507" s="12">
        <v>33</v>
      </c>
      <c r="O3507" s="12">
        <v>1</v>
      </c>
      <c r="P3507" s="26">
        <v>12000</v>
      </c>
      <c r="Q3507" s="28">
        <v>963054922</v>
      </c>
      <c r="R3507"/>
      <c r="S3507"/>
    </row>
    <row r="3508" spans="1:19">
      <c r="A3508" s="31">
        <f t="shared" si="217"/>
        <v>40</v>
      </c>
      <c r="B3508" s="32" t="str">
        <f>VLOOKUP(K3508,'Tables to Convert'!$B$4:$C$19,2,FALSE)</f>
        <v>Some College</v>
      </c>
      <c r="C3508" s="33">
        <f t="shared" si="218"/>
        <v>19000</v>
      </c>
      <c r="D3508" s="32" t="str">
        <f>VLOOKUP(L3508,'Tables to Convert'!$E$3:$F$7,2,FALSE)</f>
        <v>White</v>
      </c>
      <c r="E3508" s="32" t="str">
        <f>VLOOKUP(M3508,'Tables to Convert'!$H$3:$I$5,2,FALSE)</f>
        <v>Female</v>
      </c>
      <c r="F3508" s="32" t="str">
        <f>VLOOKUP(N3508,'Tables to Convert'!$K$3:$L$8,2,FALSE)</f>
        <v>Illinois</v>
      </c>
      <c r="G3508" s="40">
        <f t="shared" si="219"/>
        <v>45</v>
      </c>
      <c r="H3508" s="34">
        <f t="shared" si="220"/>
        <v>3</v>
      </c>
      <c r="I3508" s="12">
        <v>40</v>
      </c>
      <c r="J3508" s="12">
        <v>45</v>
      </c>
      <c r="K3508" s="12">
        <v>40</v>
      </c>
      <c r="L3508" s="12">
        <v>1</v>
      </c>
      <c r="M3508" s="12">
        <v>2</v>
      </c>
      <c r="N3508" s="12">
        <v>33</v>
      </c>
      <c r="O3508" s="12">
        <v>3</v>
      </c>
      <c r="P3508" s="26">
        <v>19000</v>
      </c>
      <c r="Q3508" s="28">
        <v>9107804</v>
      </c>
      <c r="R3508"/>
      <c r="S3508"/>
    </row>
    <row r="3509" spans="1:19">
      <c r="A3509" s="31">
        <f t="shared" si="217"/>
        <v>50</v>
      </c>
      <c r="B3509" s="32" t="str">
        <f>VLOOKUP(K3509,'Tables to Convert'!$B$4:$C$19,2,FALSE)</f>
        <v>High School Diploma</v>
      </c>
      <c r="C3509" s="33">
        <f t="shared" si="218"/>
        <v>25000</v>
      </c>
      <c r="D3509" s="32" t="str">
        <f>VLOOKUP(L3509,'Tables to Convert'!$E$3:$F$7,2,FALSE)</f>
        <v>White</v>
      </c>
      <c r="E3509" s="32" t="str">
        <f>VLOOKUP(M3509,'Tables to Convert'!$H$3:$I$5,2,FALSE)</f>
        <v>Male</v>
      </c>
      <c r="F3509" s="32" t="str">
        <f>VLOOKUP(N3509,'Tables to Convert'!$K$3:$L$8,2,FALSE)</f>
        <v>Illinois</v>
      </c>
      <c r="G3509" s="40">
        <f t="shared" si="219"/>
        <v>52</v>
      </c>
      <c r="H3509" s="34">
        <f t="shared" si="220"/>
        <v>2</v>
      </c>
      <c r="I3509" s="12">
        <v>50</v>
      </c>
      <c r="J3509" s="12">
        <v>52</v>
      </c>
      <c r="K3509" s="12">
        <v>39</v>
      </c>
      <c r="L3509" s="12">
        <v>1</v>
      </c>
      <c r="M3509" s="12">
        <v>1</v>
      </c>
      <c r="N3509" s="12">
        <v>33</v>
      </c>
      <c r="O3509" s="12">
        <v>2</v>
      </c>
      <c r="P3509" s="26">
        <v>25000</v>
      </c>
      <c r="Q3509" s="28">
        <v>788358126</v>
      </c>
      <c r="R3509"/>
      <c r="S3509"/>
    </row>
    <row r="3510" spans="1:19">
      <c r="A3510" s="31">
        <f t="shared" si="217"/>
        <v>44</v>
      </c>
      <c r="B3510" s="32" t="str">
        <f>VLOOKUP(K3510,'Tables to Convert'!$B$4:$C$19,2,FALSE)</f>
        <v>High School Diploma</v>
      </c>
      <c r="C3510" s="33">
        <f t="shared" si="218"/>
        <v>20000</v>
      </c>
      <c r="D3510" s="32" t="str">
        <f>VLOOKUP(L3510,'Tables to Convert'!$E$3:$F$7,2,FALSE)</f>
        <v>White</v>
      </c>
      <c r="E3510" s="32" t="str">
        <f>VLOOKUP(M3510,'Tables to Convert'!$H$3:$I$5,2,FALSE)</f>
        <v>Female</v>
      </c>
      <c r="F3510" s="32" t="str">
        <f>VLOOKUP(N3510,'Tables to Convert'!$K$3:$L$8,2,FALSE)</f>
        <v>Illinois</v>
      </c>
      <c r="G3510" s="40">
        <f t="shared" si="219"/>
        <v>46</v>
      </c>
      <c r="H3510" s="34">
        <f t="shared" si="220"/>
        <v>2</v>
      </c>
      <c r="I3510" s="12">
        <v>44</v>
      </c>
      <c r="J3510" s="12">
        <v>46</v>
      </c>
      <c r="K3510" s="12">
        <v>39</v>
      </c>
      <c r="L3510" s="12">
        <v>1</v>
      </c>
      <c r="M3510" s="12">
        <v>2</v>
      </c>
      <c r="N3510" s="12">
        <v>33</v>
      </c>
      <c r="O3510" s="12">
        <v>2</v>
      </c>
      <c r="P3510" s="26">
        <v>20000</v>
      </c>
      <c r="Q3510" s="28">
        <v>714044943</v>
      </c>
      <c r="R3510"/>
      <c r="S3510"/>
    </row>
    <row r="3511" spans="1:19">
      <c r="A3511" s="31">
        <f t="shared" si="217"/>
        <v>40</v>
      </c>
      <c r="B3511" s="32" t="str">
        <f>VLOOKUP(K3511,'Tables to Convert'!$B$4:$C$19,2,FALSE)</f>
        <v>Some College</v>
      </c>
      <c r="C3511" s="33">
        <f t="shared" si="218"/>
        <v>17000</v>
      </c>
      <c r="D3511" s="32" t="str">
        <f>VLOOKUP(L3511,'Tables to Convert'!$E$3:$F$7,2,FALSE)</f>
        <v>Black</v>
      </c>
      <c r="E3511" s="32" t="str">
        <f>VLOOKUP(M3511,'Tables to Convert'!$H$3:$I$5,2,FALSE)</f>
        <v>Male</v>
      </c>
      <c r="F3511" s="32" t="str">
        <f>VLOOKUP(N3511,'Tables to Convert'!$K$3:$L$8,2,FALSE)</f>
        <v>Illinois</v>
      </c>
      <c r="G3511" s="40">
        <f t="shared" si="219"/>
        <v>46</v>
      </c>
      <c r="H3511" s="34">
        <f t="shared" si="220"/>
        <v>1</v>
      </c>
      <c r="I3511" s="12">
        <v>40</v>
      </c>
      <c r="J3511" s="12">
        <v>46</v>
      </c>
      <c r="K3511" s="12">
        <v>40</v>
      </c>
      <c r="L3511" s="12">
        <v>2</v>
      </c>
      <c r="M3511" s="12">
        <v>1</v>
      </c>
      <c r="N3511" s="12">
        <v>33</v>
      </c>
      <c r="O3511" s="12">
        <v>1</v>
      </c>
      <c r="P3511" s="26">
        <v>17000</v>
      </c>
      <c r="Q3511" s="28">
        <v>508090512</v>
      </c>
      <c r="R3511"/>
      <c r="S3511"/>
    </row>
    <row r="3512" spans="1:19">
      <c r="A3512" s="31">
        <f t="shared" si="217"/>
        <v>40</v>
      </c>
      <c r="B3512" s="32" t="str">
        <f>VLOOKUP(K3512,'Tables to Convert'!$B$4:$C$19,2,FALSE)</f>
        <v>High School Diploma</v>
      </c>
      <c r="C3512" s="33">
        <f t="shared" si="218"/>
        <v>9500</v>
      </c>
      <c r="D3512" s="32" t="str">
        <f>VLOOKUP(L3512,'Tables to Convert'!$E$3:$F$7,2,FALSE)</f>
        <v>Black</v>
      </c>
      <c r="E3512" s="32" t="str">
        <f>VLOOKUP(M3512,'Tables to Convert'!$H$3:$I$5,2,FALSE)</f>
        <v>Female</v>
      </c>
      <c r="F3512" s="32" t="str">
        <f>VLOOKUP(N3512,'Tables to Convert'!$K$3:$L$8,2,FALSE)</f>
        <v>Illinois</v>
      </c>
      <c r="G3512" s="40">
        <f t="shared" si="219"/>
        <v>47</v>
      </c>
      <c r="H3512" s="34">
        <f t="shared" si="220"/>
        <v>1</v>
      </c>
      <c r="I3512" s="12">
        <v>40</v>
      </c>
      <c r="J3512" s="12">
        <v>47</v>
      </c>
      <c r="K3512" s="12">
        <v>39</v>
      </c>
      <c r="L3512" s="12">
        <v>2</v>
      </c>
      <c r="M3512" s="12">
        <v>2</v>
      </c>
      <c r="N3512" s="12">
        <v>33</v>
      </c>
      <c r="O3512" s="12">
        <v>1</v>
      </c>
      <c r="P3512" s="26">
        <v>9500</v>
      </c>
      <c r="Q3512" s="28">
        <v>85514745</v>
      </c>
      <c r="R3512"/>
      <c r="S3512"/>
    </row>
    <row r="3513" spans="1:19">
      <c r="A3513" s="31">
        <f t="shared" si="217"/>
        <v>40</v>
      </c>
      <c r="B3513" s="32" t="str">
        <f>VLOOKUP(K3513,'Tables to Convert'!$B$4:$C$19,2,FALSE)</f>
        <v>Some College</v>
      </c>
      <c r="C3513" s="33">
        <f t="shared" si="218"/>
        <v>6000</v>
      </c>
      <c r="D3513" s="32" t="str">
        <f>VLOOKUP(L3513,'Tables to Convert'!$E$3:$F$7,2,FALSE)</f>
        <v>Black</v>
      </c>
      <c r="E3513" s="32" t="str">
        <f>VLOOKUP(M3513,'Tables to Convert'!$H$3:$I$5,2,FALSE)</f>
        <v>Male</v>
      </c>
      <c r="F3513" s="32" t="str">
        <f>VLOOKUP(N3513,'Tables to Convert'!$K$3:$L$8,2,FALSE)</f>
        <v>Illinois</v>
      </c>
      <c r="G3513" s="40">
        <f t="shared" si="219"/>
        <v>45</v>
      </c>
      <c r="H3513" s="34">
        <f t="shared" si="220"/>
        <v>1</v>
      </c>
      <c r="I3513" s="12">
        <v>40</v>
      </c>
      <c r="J3513" s="12">
        <v>45</v>
      </c>
      <c r="K3513" s="12">
        <v>40</v>
      </c>
      <c r="L3513" s="12">
        <v>2</v>
      </c>
      <c r="M3513" s="12">
        <v>1</v>
      </c>
      <c r="N3513" s="12">
        <v>33</v>
      </c>
      <c r="O3513" s="12">
        <v>1</v>
      </c>
      <c r="P3513" s="26">
        <v>6000</v>
      </c>
      <c r="Q3513" s="28">
        <v>538773412</v>
      </c>
      <c r="R3513"/>
      <c r="S3513"/>
    </row>
    <row r="3514" spans="1:19">
      <c r="A3514" s="31">
        <f t="shared" si="217"/>
        <v>40</v>
      </c>
      <c r="B3514" s="32" t="str">
        <f>VLOOKUP(K3514,'Tables to Convert'!$B$4:$C$19,2,FALSE)</f>
        <v>High School Diploma</v>
      </c>
      <c r="C3514" s="33">
        <f t="shared" si="218"/>
        <v>32000</v>
      </c>
      <c r="D3514" s="32" t="str">
        <f>VLOOKUP(L3514,'Tables to Convert'!$E$3:$F$7,2,FALSE)</f>
        <v>White</v>
      </c>
      <c r="E3514" s="32" t="str">
        <f>VLOOKUP(M3514,'Tables to Convert'!$H$3:$I$5,2,FALSE)</f>
        <v>Female</v>
      </c>
      <c r="F3514" s="32" t="str">
        <f>VLOOKUP(N3514,'Tables to Convert'!$K$3:$L$8,2,FALSE)</f>
        <v>Illinois</v>
      </c>
      <c r="G3514" s="40">
        <f t="shared" si="219"/>
        <v>35</v>
      </c>
      <c r="H3514" s="34">
        <f t="shared" si="220"/>
        <v>1</v>
      </c>
      <c r="I3514" s="12">
        <v>40</v>
      </c>
      <c r="J3514" s="12">
        <v>35</v>
      </c>
      <c r="K3514" s="12">
        <v>39</v>
      </c>
      <c r="L3514" s="12">
        <v>1</v>
      </c>
      <c r="M3514" s="12">
        <v>2</v>
      </c>
      <c r="N3514" s="12">
        <v>33</v>
      </c>
      <c r="O3514" s="12">
        <v>1</v>
      </c>
      <c r="P3514" s="26">
        <v>32000</v>
      </c>
      <c r="Q3514" s="28">
        <v>202221666</v>
      </c>
      <c r="R3514"/>
      <c r="S3514"/>
    </row>
    <row r="3515" spans="1:19">
      <c r="A3515" s="31">
        <f t="shared" si="217"/>
        <v>40</v>
      </c>
      <c r="B3515" s="32" t="str">
        <f>VLOOKUP(K3515,'Tables to Convert'!$B$4:$C$19,2,FALSE)</f>
        <v>Some College</v>
      </c>
      <c r="C3515" s="33">
        <f t="shared" si="218"/>
        <v>28000</v>
      </c>
      <c r="D3515" s="32" t="str">
        <f>VLOOKUP(L3515,'Tables to Convert'!$E$3:$F$7,2,FALSE)</f>
        <v>White</v>
      </c>
      <c r="E3515" s="32" t="str">
        <f>VLOOKUP(M3515,'Tables to Convert'!$H$3:$I$5,2,FALSE)</f>
        <v>Male</v>
      </c>
      <c r="F3515" s="32" t="str">
        <f>VLOOKUP(N3515,'Tables to Convert'!$K$3:$L$8,2,FALSE)</f>
        <v>Illinois</v>
      </c>
      <c r="G3515" s="40">
        <f t="shared" si="219"/>
        <v>59</v>
      </c>
      <c r="H3515" s="34">
        <f t="shared" si="220"/>
        <v>3</v>
      </c>
      <c r="I3515" s="12">
        <v>40</v>
      </c>
      <c r="J3515" s="12">
        <v>59</v>
      </c>
      <c r="K3515" s="12">
        <v>40</v>
      </c>
      <c r="L3515" s="12">
        <v>1</v>
      </c>
      <c r="M3515" s="12">
        <v>1</v>
      </c>
      <c r="N3515" s="12">
        <v>33</v>
      </c>
      <c r="O3515" s="12">
        <v>3</v>
      </c>
      <c r="P3515" s="26">
        <v>28000</v>
      </c>
      <c r="Q3515" s="28">
        <v>948297874</v>
      </c>
      <c r="R3515"/>
      <c r="S3515"/>
    </row>
    <row r="3516" spans="1:19">
      <c r="A3516" s="31">
        <f t="shared" si="217"/>
        <v>40</v>
      </c>
      <c r="B3516" s="32" t="str">
        <f>VLOOKUP(K3516,'Tables to Convert'!$B$4:$C$19,2,FALSE)</f>
        <v>High School Diploma</v>
      </c>
      <c r="C3516" s="33">
        <f t="shared" si="218"/>
        <v>6000</v>
      </c>
      <c r="D3516" s="32" t="str">
        <f>VLOOKUP(L3516,'Tables to Convert'!$E$3:$F$7,2,FALSE)</f>
        <v>Black</v>
      </c>
      <c r="E3516" s="32" t="str">
        <f>VLOOKUP(M3516,'Tables to Convert'!$H$3:$I$5,2,FALSE)</f>
        <v>Male</v>
      </c>
      <c r="F3516" s="32" t="str">
        <f>VLOOKUP(N3516,'Tables to Convert'!$K$3:$L$8,2,FALSE)</f>
        <v>Illinois</v>
      </c>
      <c r="G3516" s="40">
        <f t="shared" si="219"/>
        <v>47</v>
      </c>
      <c r="H3516" s="34">
        <f t="shared" si="220"/>
        <v>5</v>
      </c>
      <c r="I3516" s="12">
        <v>40</v>
      </c>
      <c r="J3516" s="12">
        <v>47</v>
      </c>
      <c r="K3516" s="12">
        <v>39</v>
      </c>
      <c r="L3516" s="12">
        <v>2</v>
      </c>
      <c r="M3516" s="12">
        <v>1</v>
      </c>
      <c r="N3516" s="12">
        <v>33</v>
      </c>
      <c r="O3516" s="12">
        <v>5</v>
      </c>
      <c r="P3516" s="26">
        <v>6000</v>
      </c>
      <c r="Q3516" s="28">
        <v>339110059</v>
      </c>
      <c r="R3516"/>
      <c r="S3516"/>
    </row>
    <row r="3517" spans="1:19">
      <c r="A3517" s="31">
        <f t="shared" si="217"/>
        <v>40</v>
      </c>
      <c r="B3517" s="32" t="str">
        <f>VLOOKUP(K3517,'Tables to Convert'!$B$4:$C$19,2,FALSE)</f>
        <v>High School Diploma</v>
      </c>
      <c r="C3517" s="33">
        <f t="shared" si="218"/>
        <v>6000</v>
      </c>
      <c r="D3517" s="32" t="str">
        <f>VLOOKUP(L3517,'Tables to Convert'!$E$3:$F$7,2,FALSE)</f>
        <v>Black</v>
      </c>
      <c r="E3517" s="32" t="str">
        <f>VLOOKUP(M3517,'Tables to Convert'!$H$3:$I$5,2,FALSE)</f>
        <v>Female</v>
      </c>
      <c r="F3517" s="32" t="str">
        <f>VLOOKUP(N3517,'Tables to Convert'!$K$3:$L$8,2,FALSE)</f>
        <v>Illinois</v>
      </c>
      <c r="G3517" s="40">
        <f t="shared" si="219"/>
        <v>30</v>
      </c>
      <c r="H3517" s="34">
        <f t="shared" si="220"/>
        <v>5</v>
      </c>
      <c r="I3517" s="12">
        <v>40</v>
      </c>
      <c r="J3517" s="12">
        <v>30</v>
      </c>
      <c r="K3517" s="12">
        <v>39</v>
      </c>
      <c r="L3517" s="12">
        <v>2</v>
      </c>
      <c r="M3517" s="12">
        <v>2</v>
      </c>
      <c r="N3517" s="12">
        <v>33</v>
      </c>
      <c r="O3517" s="12">
        <v>5</v>
      </c>
      <c r="P3517" s="26">
        <v>6000</v>
      </c>
      <c r="Q3517" s="28">
        <v>547062535</v>
      </c>
      <c r="R3517"/>
      <c r="S3517"/>
    </row>
    <row r="3518" spans="1:19">
      <c r="A3518" s="31">
        <f t="shared" si="217"/>
        <v>40</v>
      </c>
      <c r="B3518" s="32" t="str">
        <f>VLOOKUP(K3518,'Tables to Convert'!$B$4:$C$19,2,FALSE)</f>
        <v>High School Diploma</v>
      </c>
      <c r="C3518" s="33">
        <f t="shared" si="218"/>
        <v>0</v>
      </c>
      <c r="D3518" s="32" t="str">
        <f>VLOOKUP(L3518,'Tables to Convert'!$E$3:$F$7,2,FALSE)</f>
        <v>Black</v>
      </c>
      <c r="E3518" s="32" t="str">
        <f>VLOOKUP(M3518,'Tables to Convert'!$H$3:$I$5,2,FALSE)</f>
        <v>Male</v>
      </c>
      <c r="F3518" s="32" t="str">
        <f>VLOOKUP(N3518,'Tables to Convert'!$K$3:$L$8,2,FALSE)</f>
        <v>Illinois</v>
      </c>
      <c r="G3518" s="40">
        <f t="shared" si="219"/>
        <v>25</v>
      </c>
      <c r="H3518" s="34">
        <f t="shared" si="220"/>
        <v>5</v>
      </c>
      <c r="I3518" s="12">
        <v>40</v>
      </c>
      <c r="J3518" s="12">
        <v>25</v>
      </c>
      <c r="K3518" s="12">
        <v>39</v>
      </c>
      <c r="L3518" s="12">
        <v>2</v>
      </c>
      <c r="M3518" s="12">
        <v>1</v>
      </c>
      <c r="N3518" s="12">
        <v>33</v>
      </c>
      <c r="O3518" s="12">
        <v>5</v>
      </c>
      <c r="P3518" s="26">
        <v>0</v>
      </c>
      <c r="Q3518" s="28">
        <v>725035021</v>
      </c>
      <c r="R3518"/>
      <c r="S3518"/>
    </row>
    <row r="3519" spans="1:19">
      <c r="A3519" s="31">
        <f t="shared" si="217"/>
        <v>65</v>
      </c>
      <c r="B3519" s="32" t="str">
        <f>VLOOKUP(K3519,'Tables to Convert'!$B$4:$C$19,2,FALSE)</f>
        <v>Graduate School</v>
      </c>
      <c r="C3519" s="33">
        <f t="shared" si="218"/>
        <v>306731</v>
      </c>
      <c r="D3519" s="32" t="str">
        <f>VLOOKUP(L3519,'Tables to Convert'!$E$3:$F$7,2,FALSE)</f>
        <v>White</v>
      </c>
      <c r="E3519" s="32" t="str">
        <f>VLOOKUP(M3519,'Tables to Convert'!$H$3:$I$5,2,FALSE)</f>
        <v>Male</v>
      </c>
      <c r="F3519" s="32" t="str">
        <f>VLOOKUP(N3519,'Tables to Convert'!$K$3:$L$8,2,FALSE)</f>
        <v>Illinois</v>
      </c>
      <c r="G3519" s="40">
        <f t="shared" si="219"/>
        <v>38</v>
      </c>
      <c r="H3519" s="34">
        <f t="shared" si="220"/>
        <v>4</v>
      </c>
      <c r="I3519" s="12">
        <v>65</v>
      </c>
      <c r="J3519" s="12">
        <v>38</v>
      </c>
      <c r="K3519" s="12">
        <v>45</v>
      </c>
      <c r="L3519" s="12">
        <v>1</v>
      </c>
      <c r="M3519" s="12">
        <v>1</v>
      </c>
      <c r="N3519" s="12">
        <v>33</v>
      </c>
      <c r="O3519" s="12">
        <v>4</v>
      </c>
      <c r="P3519" s="26">
        <v>306731</v>
      </c>
      <c r="Q3519" s="28">
        <v>863362759</v>
      </c>
      <c r="R3519"/>
      <c r="S3519"/>
    </row>
    <row r="3520" spans="1:19">
      <c r="A3520" s="31">
        <f t="shared" si="217"/>
        <v>45</v>
      </c>
      <c r="B3520" s="32" t="str">
        <f>VLOOKUP(K3520,'Tables to Convert'!$B$4:$C$19,2,FALSE)</f>
        <v>Some College</v>
      </c>
      <c r="C3520" s="33">
        <f t="shared" si="218"/>
        <v>135000</v>
      </c>
      <c r="D3520" s="32" t="str">
        <f>VLOOKUP(L3520,'Tables to Convert'!$E$3:$F$7,2,FALSE)</f>
        <v>White</v>
      </c>
      <c r="E3520" s="32" t="str">
        <f>VLOOKUP(M3520,'Tables to Convert'!$H$3:$I$5,2,FALSE)</f>
        <v>Female</v>
      </c>
      <c r="F3520" s="32" t="str">
        <f>VLOOKUP(N3520,'Tables to Convert'!$K$3:$L$8,2,FALSE)</f>
        <v>Illinois</v>
      </c>
      <c r="G3520" s="40">
        <f t="shared" si="219"/>
        <v>34</v>
      </c>
      <c r="H3520" s="34">
        <f t="shared" si="220"/>
        <v>4</v>
      </c>
      <c r="I3520" s="12">
        <v>45</v>
      </c>
      <c r="J3520" s="12">
        <v>34</v>
      </c>
      <c r="K3520" s="12">
        <v>43</v>
      </c>
      <c r="L3520" s="12">
        <v>1</v>
      </c>
      <c r="M3520" s="12">
        <v>2</v>
      </c>
      <c r="N3520" s="12">
        <v>33</v>
      </c>
      <c r="O3520" s="12">
        <v>4</v>
      </c>
      <c r="P3520" s="26">
        <v>135000</v>
      </c>
      <c r="Q3520" s="28">
        <v>674958587</v>
      </c>
      <c r="R3520"/>
      <c r="S3520"/>
    </row>
    <row r="3521" spans="1:19">
      <c r="A3521" s="31">
        <f t="shared" si="217"/>
        <v>40</v>
      </c>
      <c r="B3521" s="32" t="str">
        <f>VLOOKUP(K3521,'Tables to Convert'!$B$4:$C$19,2,FALSE)</f>
        <v>Some College</v>
      </c>
      <c r="C3521" s="33">
        <f t="shared" si="218"/>
        <v>30000</v>
      </c>
      <c r="D3521" s="32" t="str">
        <f>VLOOKUP(L3521,'Tables to Convert'!$E$3:$F$7,2,FALSE)</f>
        <v>White</v>
      </c>
      <c r="E3521" s="32" t="str">
        <f>VLOOKUP(M3521,'Tables to Convert'!$H$3:$I$5,2,FALSE)</f>
        <v>Male</v>
      </c>
      <c r="F3521" s="32" t="str">
        <f>VLOOKUP(N3521,'Tables to Convert'!$K$3:$L$8,2,FALSE)</f>
        <v>Illinois</v>
      </c>
      <c r="G3521" s="40">
        <f t="shared" si="219"/>
        <v>28</v>
      </c>
      <c r="H3521" s="34">
        <f t="shared" si="220"/>
        <v>8</v>
      </c>
      <c r="I3521" s="12">
        <v>40</v>
      </c>
      <c r="J3521" s="12">
        <v>28</v>
      </c>
      <c r="K3521" s="12">
        <v>43</v>
      </c>
      <c r="L3521" s="12">
        <v>1</v>
      </c>
      <c r="M3521" s="12">
        <v>1</v>
      </c>
      <c r="N3521" s="12">
        <v>33</v>
      </c>
      <c r="O3521" s="12">
        <v>8</v>
      </c>
      <c r="P3521" s="26">
        <v>30000</v>
      </c>
      <c r="Q3521" s="28">
        <v>219715539</v>
      </c>
      <c r="R3521"/>
      <c r="S3521"/>
    </row>
    <row r="3522" spans="1:19">
      <c r="A3522" s="31">
        <f t="shared" si="217"/>
        <v>40</v>
      </c>
      <c r="B3522" s="32" t="str">
        <f>VLOOKUP(K3522,'Tables to Convert'!$B$4:$C$19,2,FALSE)</f>
        <v>Bachelors</v>
      </c>
      <c r="C3522" s="33">
        <f t="shared" si="218"/>
        <v>75000</v>
      </c>
      <c r="D3522" s="32" t="str">
        <f>VLOOKUP(L3522,'Tables to Convert'!$E$3:$F$7,2,FALSE)</f>
        <v>Black</v>
      </c>
      <c r="E3522" s="32" t="str">
        <f>VLOOKUP(M3522,'Tables to Convert'!$H$3:$I$5,2,FALSE)</f>
        <v>Male</v>
      </c>
      <c r="F3522" s="32" t="str">
        <f>VLOOKUP(N3522,'Tables to Convert'!$K$3:$L$8,2,FALSE)</f>
        <v>Illinois</v>
      </c>
      <c r="G3522" s="40">
        <f t="shared" si="219"/>
        <v>36</v>
      </c>
      <c r="H3522" s="34">
        <f t="shared" si="220"/>
        <v>6</v>
      </c>
      <c r="I3522" s="12">
        <v>40</v>
      </c>
      <c r="J3522" s="12">
        <v>36</v>
      </c>
      <c r="K3522" s="12">
        <v>44</v>
      </c>
      <c r="L3522" s="12">
        <v>2</v>
      </c>
      <c r="M3522" s="12">
        <v>1</v>
      </c>
      <c r="N3522" s="12">
        <v>33</v>
      </c>
      <c r="O3522" s="12">
        <v>6</v>
      </c>
      <c r="P3522" s="26">
        <v>75000</v>
      </c>
      <c r="Q3522" s="28">
        <v>119789375</v>
      </c>
      <c r="R3522"/>
      <c r="S3522"/>
    </row>
    <row r="3523" spans="1:19">
      <c r="A3523" s="31">
        <f t="shared" si="217"/>
        <v>40</v>
      </c>
      <c r="B3523" s="32" t="str">
        <f>VLOOKUP(K3523,'Tables to Convert'!$B$4:$C$19,2,FALSE)</f>
        <v>Bachelors</v>
      </c>
      <c r="C3523" s="33">
        <f t="shared" si="218"/>
        <v>72000</v>
      </c>
      <c r="D3523" s="32" t="str">
        <f>VLOOKUP(L3523,'Tables to Convert'!$E$3:$F$7,2,FALSE)</f>
        <v>Black</v>
      </c>
      <c r="E3523" s="32" t="str">
        <f>VLOOKUP(M3523,'Tables to Convert'!$H$3:$I$5,2,FALSE)</f>
        <v>Female</v>
      </c>
      <c r="F3523" s="32" t="str">
        <f>VLOOKUP(N3523,'Tables to Convert'!$K$3:$L$8,2,FALSE)</f>
        <v>Illinois</v>
      </c>
      <c r="G3523" s="40">
        <f t="shared" si="219"/>
        <v>37</v>
      </c>
      <c r="H3523" s="34">
        <f t="shared" si="220"/>
        <v>6</v>
      </c>
      <c r="I3523" s="12">
        <v>40</v>
      </c>
      <c r="J3523" s="12">
        <v>37</v>
      </c>
      <c r="K3523" s="12">
        <v>44</v>
      </c>
      <c r="L3523" s="12">
        <v>2</v>
      </c>
      <c r="M3523" s="12">
        <v>2</v>
      </c>
      <c r="N3523" s="12">
        <v>33</v>
      </c>
      <c r="O3523" s="12">
        <v>6</v>
      </c>
      <c r="P3523" s="26">
        <v>72000</v>
      </c>
      <c r="Q3523" s="28">
        <v>301512663</v>
      </c>
      <c r="R3523"/>
      <c r="S3523"/>
    </row>
    <row r="3524" spans="1:19">
      <c r="A3524" s="31">
        <f t="shared" si="217"/>
        <v>55</v>
      </c>
      <c r="B3524" s="32" t="str">
        <f>VLOOKUP(K3524,'Tables to Convert'!$B$4:$C$19,2,FALSE)</f>
        <v>Some College</v>
      </c>
      <c r="C3524" s="33">
        <f t="shared" si="218"/>
        <v>100000</v>
      </c>
      <c r="D3524" s="32" t="str">
        <f>VLOOKUP(L3524,'Tables to Convert'!$E$3:$F$7,2,FALSE)</f>
        <v>White</v>
      </c>
      <c r="E3524" s="32" t="str">
        <f>VLOOKUP(M3524,'Tables to Convert'!$H$3:$I$5,2,FALSE)</f>
        <v>Male</v>
      </c>
      <c r="F3524" s="32" t="str">
        <f>VLOOKUP(N3524,'Tables to Convert'!$K$3:$L$8,2,FALSE)</f>
        <v>Illinois</v>
      </c>
      <c r="G3524" s="40">
        <f t="shared" si="219"/>
        <v>58</v>
      </c>
      <c r="H3524" s="34">
        <f t="shared" si="220"/>
        <v>8</v>
      </c>
      <c r="I3524" s="12">
        <v>55</v>
      </c>
      <c r="J3524" s="12">
        <v>58</v>
      </c>
      <c r="K3524" s="12">
        <v>43</v>
      </c>
      <c r="L3524" s="12">
        <v>1</v>
      </c>
      <c r="M3524" s="12">
        <v>1</v>
      </c>
      <c r="N3524" s="12">
        <v>33</v>
      </c>
      <c r="O3524" s="12">
        <v>8</v>
      </c>
      <c r="P3524" s="26">
        <v>100000</v>
      </c>
      <c r="Q3524" s="28">
        <v>47755485</v>
      </c>
      <c r="R3524"/>
      <c r="S3524"/>
    </row>
    <row r="3525" spans="1:19">
      <c r="A3525" s="31">
        <f t="shared" si="217"/>
        <v>40</v>
      </c>
      <c r="B3525" s="32" t="str">
        <f>VLOOKUP(K3525,'Tables to Convert'!$B$4:$C$19,2,FALSE)</f>
        <v>Some College</v>
      </c>
      <c r="C3525" s="33">
        <f t="shared" si="218"/>
        <v>0</v>
      </c>
      <c r="D3525" s="32" t="str">
        <f>VLOOKUP(L3525,'Tables to Convert'!$E$3:$F$7,2,FALSE)</f>
        <v>White</v>
      </c>
      <c r="E3525" s="32" t="str">
        <f>VLOOKUP(M3525,'Tables to Convert'!$H$3:$I$5,2,FALSE)</f>
        <v>Female</v>
      </c>
      <c r="F3525" s="32" t="str">
        <f>VLOOKUP(N3525,'Tables to Convert'!$K$3:$L$8,2,FALSE)</f>
        <v>Illinois</v>
      </c>
      <c r="G3525" s="40">
        <f t="shared" si="219"/>
        <v>55</v>
      </c>
      <c r="H3525" s="34">
        <f t="shared" si="220"/>
        <v>8</v>
      </c>
      <c r="I3525" s="12">
        <v>40</v>
      </c>
      <c r="J3525" s="12">
        <v>55</v>
      </c>
      <c r="K3525" s="12">
        <v>43</v>
      </c>
      <c r="L3525" s="12">
        <v>1</v>
      </c>
      <c r="M3525" s="12">
        <v>2</v>
      </c>
      <c r="N3525" s="12">
        <v>33</v>
      </c>
      <c r="O3525" s="12">
        <v>8</v>
      </c>
      <c r="P3525" s="26">
        <v>0</v>
      </c>
      <c r="Q3525" s="28">
        <v>816368914</v>
      </c>
      <c r="R3525"/>
      <c r="S3525"/>
    </row>
    <row r="3526" spans="1:19">
      <c r="A3526" s="31">
        <f t="shared" ref="A3526:A3589" si="221">I3526</f>
        <v>40</v>
      </c>
      <c r="B3526" s="32" t="str">
        <f>VLOOKUP(K3526,'Tables to Convert'!$B$4:$C$19,2,FALSE)</f>
        <v>Some College</v>
      </c>
      <c r="C3526" s="33">
        <f t="shared" ref="C3526:C3589" si="222">P3526</f>
        <v>24000</v>
      </c>
      <c r="D3526" s="32" t="str">
        <f>VLOOKUP(L3526,'Tables to Convert'!$E$3:$F$7,2,FALSE)</f>
        <v>White</v>
      </c>
      <c r="E3526" s="32" t="str">
        <f>VLOOKUP(M3526,'Tables to Convert'!$H$3:$I$5,2,FALSE)</f>
        <v>Female</v>
      </c>
      <c r="F3526" s="32" t="str">
        <f>VLOOKUP(N3526,'Tables to Convert'!$K$3:$L$8,2,FALSE)</f>
        <v>Illinois</v>
      </c>
      <c r="G3526" s="40">
        <f t="shared" ref="G3526:G3589" si="223">J3526</f>
        <v>26</v>
      </c>
      <c r="H3526" s="34">
        <f t="shared" ref="H3526:H3589" si="224">O3526</f>
        <v>8</v>
      </c>
      <c r="I3526" s="12">
        <v>40</v>
      </c>
      <c r="J3526" s="12">
        <v>26</v>
      </c>
      <c r="K3526" s="12">
        <v>43</v>
      </c>
      <c r="L3526" s="12">
        <v>1</v>
      </c>
      <c r="M3526" s="12">
        <v>2</v>
      </c>
      <c r="N3526" s="12">
        <v>33</v>
      </c>
      <c r="O3526" s="12">
        <v>8</v>
      </c>
      <c r="P3526" s="26">
        <v>24000</v>
      </c>
      <c r="Q3526" s="28">
        <v>890603074</v>
      </c>
      <c r="R3526"/>
      <c r="S3526"/>
    </row>
    <row r="3527" spans="1:19">
      <c r="A3527" s="31">
        <f t="shared" si="221"/>
        <v>40</v>
      </c>
      <c r="B3527" s="32" t="str">
        <f>VLOOKUP(K3527,'Tables to Convert'!$B$4:$C$19,2,FALSE)</f>
        <v>Some College</v>
      </c>
      <c r="C3527" s="33">
        <f t="shared" si="222"/>
        <v>48320</v>
      </c>
      <c r="D3527" s="32" t="str">
        <f>VLOOKUP(L3527,'Tables to Convert'!$E$3:$F$7,2,FALSE)</f>
        <v>White</v>
      </c>
      <c r="E3527" s="32" t="str">
        <f>VLOOKUP(M3527,'Tables to Convert'!$H$3:$I$5,2,FALSE)</f>
        <v>Female</v>
      </c>
      <c r="F3527" s="32" t="str">
        <f>VLOOKUP(N3527,'Tables to Convert'!$K$3:$L$8,2,FALSE)</f>
        <v>Illinois</v>
      </c>
      <c r="G3527" s="40">
        <f t="shared" si="223"/>
        <v>35</v>
      </c>
      <c r="H3527" s="34">
        <f t="shared" si="224"/>
        <v>4</v>
      </c>
      <c r="I3527" s="12">
        <v>40</v>
      </c>
      <c r="J3527" s="12">
        <v>35</v>
      </c>
      <c r="K3527" s="12">
        <v>43</v>
      </c>
      <c r="L3527" s="12">
        <v>1</v>
      </c>
      <c r="M3527" s="12">
        <v>2</v>
      </c>
      <c r="N3527" s="12">
        <v>33</v>
      </c>
      <c r="O3527" s="12">
        <v>4</v>
      </c>
      <c r="P3527" s="26">
        <v>48320</v>
      </c>
      <c r="Q3527" s="28">
        <v>543657536</v>
      </c>
      <c r="R3527"/>
      <c r="S3527"/>
    </row>
    <row r="3528" spans="1:19">
      <c r="A3528" s="31">
        <f t="shared" si="221"/>
        <v>40</v>
      </c>
      <c r="B3528" s="32" t="str">
        <f>VLOOKUP(K3528,'Tables to Convert'!$B$4:$C$19,2,FALSE)</f>
        <v>Some College</v>
      </c>
      <c r="C3528" s="33">
        <f t="shared" si="222"/>
        <v>51458</v>
      </c>
      <c r="D3528" s="32" t="str">
        <f>VLOOKUP(L3528,'Tables to Convert'!$E$3:$F$7,2,FALSE)</f>
        <v>White</v>
      </c>
      <c r="E3528" s="32" t="str">
        <f>VLOOKUP(M3528,'Tables to Convert'!$H$3:$I$5,2,FALSE)</f>
        <v>Male</v>
      </c>
      <c r="F3528" s="32" t="str">
        <f>VLOOKUP(N3528,'Tables to Convert'!$K$3:$L$8,2,FALSE)</f>
        <v>Illinois</v>
      </c>
      <c r="G3528" s="40">
        <f t="shared" si="223"/>
        <v>34</v>
      </c>
      <c r="H3528" s="34">
        <f t="shared" si="224"/>
        <v>4</v>
      </c>
      <c r="I3528" s="12">
        <v>40</v>
      </c>
      <c r="J3528" s="12">
        <v>34</v>
      </c>
      <c r="K3528" s="12">
        <v>43</v>
      </c>
      <c r="L3528" s="12">
        <v>1</v>
      </c>
      <c r="M3528" s="12">
        <v>1</v>
      </c>
      <c r="N3528" s="12">
        <v>33</v>
      </c>
      <c r="O3528" s="12">
        <v>4</v>
      </c>
      <c r="P3528" s="26">
        <v>51458</v>
      </c>
      <c r="Q3528" s="28">
        <v>464098707</v>
      </c>
      <c r="R3528"/>
      <c r="S3528"/>
    </row>
    <row r="3529" spans="1:19">
      <c r="A3529" s="31">
        <f t="shared" si="221"/>
        <v>60</v>
      </c>
      <c r="B3529" s="32" t="str">
        <f>VLOOKUP(K3529,'Tables to Convert'!$B$4:$C$19,2,FALSE)</f>
        <v>Some College</v>
      </c>
      <c r="C3529" s="33">
        <f t="shared" si="222"/>
        <v>60000</v>
      </c>
      <c r="D3529" s="32" t="str">
        <f>VLOOKUP(L3529,'Tables to Convert'!$E$3:$F$7,2,FALSE)</f>
        <v>White</v>
      </c>
      <c r="E3529" s="32" t="str">
        <f>VLOOKUP(M3529,'Tables to Convert'!$H$3:$I$5,2,FALSE)</f>
        <v>Male</v>
      </c>
      <c r="F3529" s="32" t="str">
        <f>VLOOKUP(N3529,'Tables to Convert'!$K$3:$L$8,2,FALSE)</f>
        <v>Illinois</v>
      </c>
      <c r="G3529" s="40">
        <f t="shared" si="223"/>
        <v>40</v>
      </c>
      <c r="H3529" s="34">
        <f t="shared" si="224"/>
        <v>5</v>
      </c>
      <c r="I3529" s="12">
        <v>60</v>
      </c>
      <c r="J3529" s="12">
        <v>40</v>
      </c>
      <c r="K3529" s="12">
        <v>40</v>
      </c>
      <c r="L3529" s="12">
        <v>1</v>
      </c>
      <c r="M3529" s="12">
        <v>1</v>
      </c>
      <c r="N3529" s="12">
        <v>33</v>
      </c>
      <c r="O3529" s="12">
        <v>5</v>
      </c>
      <c r="P3529" s="26">
        <v>60000</v>
      </c>
      <c r="Q3529" s="28">
        <v>475143002</v>
      </c>
      <c r="R3529"/>
      <c r="S3529"/>
    </row>
    <row r="3530" spans="1:19">
      <c r="A3530" s="31">
        <f t="shared" si="221"/>
        <v>40</v>
      </c>
      <c r="B3530" s="32" t="str">
        <f>VLOOKUP(K3530,'Tables to Convert'!$B$4:$C$19,2,FALSE)</f>
        <v>High School Diploma</v>
      </c>
      <c r="C3530" s="33">
        <f t="shared" si="222"/>
        <v>0</v>
      </c>
      <c r="D3530" s="32" t="str">
        <f>VLOOKUP(L3530,'Tables to Convert'!$E$3:$F$7,2,FALSE)</f>
        <v>White</v>
      </c>
      <c r="E3530" s="32" t="str">
        <f>VLOOKUP(M3530,'Tables to Convert'!$H$3:$I$5,2,FALSE)</f>
        <v>Female</v>
      </c>
      <c r="F3530" s="32" t="str">
        <f>VLOOKUP(N3530,'Tables to Convert'!$K$3:$L$8,2,FALSE)</f>
        <v>Illinois</v>
      </c>
      <c r="G3530" s="40">
        <f t="shared" si="223"/>
        <v>40</v>
      </c>
      <c r="H3530" s="34">
        <f t="shared" si="224"/>
        <v>5</v>
      </c>
      <c r="I3530" s="12">
        <v>40</v>
      </c>
      <c r="J3530" s="12">
        <v>40</v>
      </c>
      <c r="K3530" s="12">
        <v>39</v>
      </c>
      <c r="L3530" s="12">
        <v>1</v>
      </c>
      <c r="M3530" s="12">
        <v>2</v>
      </c>
      <c r="N3530" s="12">
        <v>33</v>
      </c>
      <c r="O3530" s="12">
        <v>5</v>
      </c>
      <c r="P3530" s="26">
        <v>0</v>
      </c>
      <c r="Q3530" s="28">
        <v>712571077</v>
      </c>
      <c r="R3530"/>
      <c r="S3530"/>
    </row>
    <row r="3531" spans="1:19">
      <c r="A3531" s="31">
        <f t="shared" si="221"/>
        <v>40</v>
      </c>
      <c r="B3531" s="32" t="str">
        <f>VLOOKUP(K3531,'Tables to Convert'!$B$4:$C$19,2,FALSE)</f>
        <v>Some College</v>
      </c>
      <c r="C3531" s="33">
        <f t="shared" si="222"/>
        <v>9600</v>
      </c>
      <c r="D3531" s="32" t="str">
        <f>VLOOKUP(L3531,'Tables to Convert'!$E$3:$F$7,2,FALSE)</f>
        <v>White</v>
      </c>
      <c r="E3531" s="32" t="str">
        <f>VLOOKUP(M3531,'Tables to Convert'!$H$3:$I$5,2,FALSE)</f>
        <v>Male</v>
      </c>
      <c r="F3531" s="32" t="str">
        <f>VLOOKUP(N3531,'Tables to Convert'!$K$3:$L$8,2,FALSE)</f>
        <v>Illinois</v>
      </c>
      <c r="G3531" s="40">
        <f t="shared" si="223"/>
        <v>51</v>
      </c>
      <c r="H3531" s="34">
        <f t="shared" si="224"/>
        <v>8</v>
      </c>
      <c r="I3531" s="12">
        <v>40</v>
      </c>
      <c r="J3531" s="12">
        <v>51</v>
      </c>
      <c r="K3531" s="12">
        <v>43</v>
      </c>
      <c r="L3531" s="12">
        <v>1</v>
      </c>
      <c r="M3531" s="12">
        <v>1</v>
      </c>
      <c r="N3531" s="12">
        <v>33</v>
      </c>
      <c r="O3531" s="12">
        <v>8</v>
      </c>
      <c r="P3531" s="26">
        <v>9600</v>
      </c>
      <c r="Q3531" s="28">
        <v>634699023</v>
      </c>
      <c r="R3531"/>
      <c r="S3531"/>
    </row>
    <row r="3532" spans="1:19">
      <c r="A3532" s="31">
        <f t="shared" si="221"/>
        <v>40</v>
      </c>
      <c r="B3532" s="32" t="str">
        <f>VLOOKUP(K3532,'Tables to Convert'!$B$4:$C$19,2,FALSE)</f>
        <v>Some College</v>
      </c>
      <c r="C3532" s="33">
        <f t="shared" si="222"/>
        <v>20000</v>
      </c>
      <c r="D3532" s="32" t="str">
        <f>VLOOKUP(L3532,'Tables to Convert'!$E$3:$F$7,2,FALSE)</f>
        <v>White</v>
      </c>
      <c r="E3532" s="32" t="str">
        <f>VLOOKUP(M3532,'Tables to Convert'!$H$3:$I$5,2,FALSE)</f>
        <v>Female</v>
      </c>
      <c r="F3532" s="32" t="str">
        <f>VLOOKUP(N3532,'Tables to Convert'!$K$3:$L$8,2,FALSE)</f>
        <v>Illinois</v>
      </c>
      <c r="G3532" s="40">
        <f t="shared" si="223"/>
        <v>48</v>
      </c>
      <c r="H3532" s="34">
        <f t="shared" si="224"/>
        <v>8</v>
      </c>
      <c r="I3532" s="12">
        <v>40</v>
      </c>
      <c r="J3532" s="12">
        <v>48</v>
      </c>
      <c r="K3532" s="12">
        <v>43</v>
      </c>
      <c r="L3532" s="12">
        <v>1</v>
      </c>
      <c r="M3532" s="12">
        <v>2</v>
      </c>
      <c r="N3532" s="12">
        <v>33</v>
      </c>
      <c r="O3532" s="12">
        <v>8</v>
      </c>
      <c r="P3532" s="26">
        <v>20000</v>
      </c>
      <c r="Q3532" s="28">
        <v>579443630</v>
      </c>
      <c r="R3532"/>
      <c r="S3532"/>
    </row>
    <row r="3533" spans="1:19">
      <c r="A3533" s="31">
        <f t="shared" si="221"/>
        <v>38</v>
      </c>
      <c r="B3533" s="32" t="str">
        <f>VLOOKUP(K3533,'Tables to Convert'!$B$4:$C$19,2,FALSE)</f>
        <v>High School Diploma</v>
      </c>
      <c r="C3533" s="33">
        <f t="shared" si="222"/>
        <v>24000</v>
      </c>
      <c r="D3533" s="32" t="str">
        <f>VLOOKUP(L3533,'Tables to Convert'!$E$3:$F$7,2,FALSE)</f>
        <v>White</v>
      </c>
      <c r="E3533" s="32" t="str">
        <f>VLOOKUP(M3533,'Tables to Convert'!$H$3:$I$5,2,FALSE)</f>
        <v>Female</v>
      </c>
      <c r="F3533" s="32" t="str">
        <f>VLOOKUP(N3533,'Tables to Convert'!$K$3:$L$8,2,FALSE)</f>
        <v>Illinois</v>
      </c>
      <c r="G3533" s="40">
        <f t="shared" si="223"/>
        <v>29</v>
      </c>
      <c r="H3533" s="34">
        <f t="shared" si="224"/>
        <v>6</v>
      </c>
      <c r="I3533" s="12">
        <v>38</v>
      </c>
      <c r="J3533" s="12">
        <v>29</v>
      </c>
      <c r="K3533" s="12">
        <v>39</v>
      </c>
      <c r="L3533" s="12">
        <v>1</v>
      </c>
      <c r="M3533" s="12">
        <v>2</v>
      </c>
      <c r="N3533" s="12">
        <v>33</v>
      </c>
      <c r="O3533" s="12">
        <v>6</v>
      </c>
      <c r="P3533" s="26">
        <v>24000</v>
      </c>
      <c r="Q3533" s="28">
        <v>330763800</v>
      </c>
      <c r="R3533"/>
      <c r="S3533"/>
    </row>
    <row r="3534" spans="1:19">
      <c r="A3534" s="31">
        <f t="shared" si="221"/>
        <v>38</v>
      </c>
      <c r="B3534" s="32" t="str">
        <f>VLOOKUP(K3534,'Tables to Convert'!$B$4:$C$19,2,FALSE)</f>
        <v>High School Diploma</v>
      </c>
      <c r="C3534" s="33">
        <f t="shared" si="222"/>
        <v>30000</v>
      </c>
      <c r="D3534" s="32" t="str">
        <f>VLOOKUP(L3534,'Tables to Convert'!$E$3:$F$7,2,FALSE)</f>
        <v>White</v>
      </c>
      <c r="E3534" s="32" t="str">
        <f>VLOOKUP(M3534,'Tables to Convert'!$H$3:$I$5,2,FALSE)</f>
        <v>Female</v>
      </c>
      <c r="F3534" s="32" t="str">
        <f>VLOOKUP(N3534,'Tables to Convert'!$K$3:$L$8,2,FALSE)</f>
        <v>Illinois</v>
      </c>
      <c r="G3534" s="40">
        <f t="shared" si="223"/>
        <v>29</v>
      </c>
      <c r="H3534" s="34">
        <f t="shared" si="224"/>
        <v>6</v>
      </c>
      <c r="I3534" s="12">
        <v>38</v>
      </c>
      <c r="J3534" s="12">
        <v>29</v>
      </c>
      <c r="K3534" s="12">
        <v>39</v>
      </c>
      <c r="L3534" s="12">
        <v>1</v>
      </c>
      <c r="M3534" s="12">
        <v>2</v>
      </c>
      <c r="N3534" s="12">
        <v>33</v>
      </c>
      <c r="O3534" s="12">
        <v>6</v>
      </c>
      <c r="P3534" s="26">
        <v>30000</v>
      </c>
      <c r="Q3534" s="28">
        <v>305204990</v>
      </c>
      <c r="R3534"/>
      <c r="S3534"/>
    </row>
    <row r="3535" spans="1:19">
      <c r="A3535" s="31">
        <f t="shared" si="221"/>
        <v>40</v>
      </c>
      <c r="B3535" s="32" t="str">
        <f>VLOOKUP(K3535,'Tables to Convert'!$B$4:$C$19,2,FALSE)</f>
        <v>High School Diploma</v>
      </c>
      <c r="C3535" s="33">
        <f t="shared" si="222"/>
        <v>0</v>
      </c>
      <c r="D3535" s="32" t="str">
        <f>VLOOKUP(L3535,'Tables to Convert'!$E$3:$F$7,2,FALSE)</f>
        <v>White</v>
      </c>
      <c r="E3535" s="32" t="str">
        <f>VLOOKUP(M3535,'Tables to Convert'!$H$3:$I$5,2,FALSE)</f>
        <v>Male</v>
      </c>
      <c r="F3535" s="32" t="str">
        <f>VLOOKUP(N3535,'Tables to Convert'!$K$3:$L$8,2,FALSE)</f>
        <v>Illinois</v>
      </c>
      <c r="G3535" s="40">
        <f t="shared" si="223"/>
        <v>19</v>
      </c>
      <c r="H3535" s="34">
        <f t="shared" si="224"/>
        <v>1</v>
      </c>
      <c r="I3535" s="12">
        <v>40</v>
      </c>
      <c r="J3535" s="12">
        <v>19</v>
      </c>
      <c r="K3535" s="12">
        <v>39</v>
      </c>
      <c r="L3535" s="12">
        <v>1</v>
      </c>
      <c r="M3535" s="12">
        <v>1</v>
      </c>
      <c r="N3535" s="12">
        <v>33</v>
      </c>
      <c r="O3535" s="12">
        <v>1</v>
      </c>
      <c r="P3535" s="26">
        <v>0</v>
      </c>
      <c r="Q3535" s="28">
        <v>944711069</v>
      </c>
      <c r="R3535"/>
      <c r="S3535"/>
    </row>
    <row r="3536" spans="1:19">
      <c r="A3536" s="31">
        <f t="shared" si="221"/>
        <v>40</v>
      </c>
      <c r="B3536" s="32" t="str">
        <f>VLOOKUP(K3536,'Tables to Convert'!$B$4:$C$19,2,FALSE)</f>
        <v>Some College</v>
      </c>
      <c r="C3536" s="33">
        <f t="shared" si="222"/>
        <v>40000</v>
      </c>
      <c r="D3536" s="32" t="str">
        <f>VLOOKUP(L3536,'Tables to Convert'!$E$3:$F$7,2,FALSE)</f>
        <v>Asian/PI</v>
      </c>
      <c r="E3536" s="32" t="str">
        <f>VLOOKUP(M3536,'Tables to Convert'!$H$3:$I$5,2,FALSE)</f>
        <v>Male</v>
      </c>
      <c r="F3536" s="32" t="str">
        <f>VLOOKUP(N3536,'Tables to Convert'!$K$3:$L$8,2,FALSE)</f>
        <v>Illinois</v>
      </c>
      <c r="G3536" s="40">
        <f t="shared" si="223"/>
        <v>25</v>
      </c>
      <c r="H3536" s="34">
        <f t="shared" si="224"/>
        <v>7</v>
      </c>
      <c r="I3536" s="12">
        <v>40</v>
      </c>
      <c r="J3536" s="12">
        <v>25</v>
      </c>
      <c r="K3536" s="12">
        <v>43</v>
      </c>
      <c r="L3536" s="12">
        <v>4</v>
      </c>
      <c r="M3536" s="12">
        <v>1</v>
      </c>
      <c r="N3536" s="12">
        <v>33</v>
      </c>
      <c r="O3536" s="12">
        <v>7</v>
      </c>
      <c r="P3536" s="26">
        <v>40000</v>
      </c>
      <c r="Q3536" s="28">
        <v>65253442</v>
      </c>
      <c r="R3536"/>
      <c r="S3536"/>
    </row>
    <row r="3537" spans="1:19">
      <c r="A3537" s="31">
        <f t="shared" si="221"/>
        <v>42</v>
      </c>
      <c r="B3537" s="32" t="str">
        <f>VLOOKUP(K3537,'Tables to Convert'!$B$4:$C$19,2,FALSE)</f>
        <v>High School Diploma</v>
      </c>
      <c r="C3537" s="33">
        <f t="shared" si="222"/>
        <v>9600</v>
      </c>
      <c r="D3537" s="32" t="str">
        <f>VLOOKUP(L3537,'Tables to Convert'!$E$3:$F$7,2,FALSE)</f>
        <v>White</v>
      </c>
      <c r="E3537" s="32" t="str">
        <f>VLOOKUP(M3537,'Tables to Convert'!$H$3:$I$5,2,FALSE)</f>
        <v>Male</v>
      </c>
      <c r="F3537" s="32" t="str">
        <f>VLOOKUP(N3537,'Tables to Convert'!$K$3:$L$8,2,FALSE)</f>
        <v>Illinois</v>
      </c>
      <c r="G3537" s="40">
        <f t="shared" si="223"/>
        <v>26</v>
      </c>
      <c r="H3537" s="34">
        <f t="shared" si="224"/>
        <v>8</v>
      </c>
      <c r="I3537" s="12">
        <v>42</v>
      </c>
      <c r="J3537" s="12">
        <v>26</v>
      </c>
      <c r="K3537" s="12">
        <v>39</v>
      </c>
      <c r="L3537" s="12">
        <v>1</v>
      </c>
      <c r="M3537" s="12">
        <v>1</v>
      </c>
      <c r="N3537" s="12">
        <v>33</v>
      </c>
      <c r="O3537" s="12">
        <v>8</v>
      </c>
      <c r="P3537" s="26">
        <v>9600</v>
      </c>
      <c r="Q3537" s="28">
        <v>582180479</v>
      </c>
      <c r="R3537"/>
      <c r="S3537"/>
    </row>
    <row r="3538" spans="1:19">
      <c r="A3538" s="31">
        <f t="shared" si="221"/>
        <v>50</v>
      </c>
      <c r="B3538" s="32" t="str">
        <f>VLOOKUP(K3538,'Tables to Convert'!$B$4:$C$19,2,FALSE)</f>
        <v>High School Diploma</v>
      </c>
      <c r="C3538" s="33">
        <f t="shared" si="222"/>
        <v>47000</v>
      </c>
      <c r="D3538" s="32" t="str">
        <f>VLOOKUP(L3538,'Tables to Convert'!$E$3:$F$7,2,FALSE)</f>
        <v>White</v>
      </c>
      <c r="E3538" s="32" t="str">
        <f>VLOOKUP(M3538,'Tables to Convert'!$H$3:$I$5,2,FALSE)</f>
        <v>Male</v>
      </c>
      <c r="F3538" s="32" t="str">
        <f>VLOOKUP(N3538,'Tables to Convert'!$K$3:$L$8,2,FALSE)</f>
        <v>Illinois</v>
      </c>
      <c r="G3538" s="40">
        <f t="shared" si="223"/>
        <v>33</v>
      </c>
      <c r="H3538" s="34">
        <f t="shared" si="224"/>
        <v>7</v>
      </c>
      <c r="I3538" s="12">
        <v>50</v>
      </c>
      <c r="J3538" s="12">
        <v>33</v>
      </c>
      <c r="K3538" s="12">
        <v>39</v>
      </c>
      <c r="L3538" s="12">
        <v>1</v>
      </c>
      <c r="M3538" s="12">
        <v>1</v>
      </c>
      <c r="N3538" s="12">
        <v>33</v>
      </c>
      <c r="O3538" s="12">
        <v>7</v>
      </c>
      <c r="P3538" s="26">
        <v>47000</v>
      </c>
      <c r="Q3538" s="28">
        <v>243926551</v>
      </c>
      <c r="R3538"/>
      <c r="S3538"/>
    </row>
    <row r="3539" spans="1:19">
      <c r="A3539" s="31">
        <f t="shared" si="221"/>
        <v>42</v>
      </c>
      <c r="B3539" s="32" t="str">
        <f>VLOOKUP(K3539,'Tables to Convert'!$B$4:$C$19,2,FALSE)</f>
        <v>Some College</v>
      </c>
      <c r="C3539" s="33">
        <f t="shared" si="222"/>
        <v>30000</v>
      </c>
      <c r="D3539" s="32" t="str">
        <f>VLOOKUP(L3539,'Tables to Convert'!$E$3:$F$7,2,FALSE)</f>
        <v>White</v>
      </c>
      <c r="E3539" s="32" t="str">
        <f>VLOOKUP(M3539,'Tables to Convert'!$H$3:$I$5,2,FALSE)</f>
        <v>Female</v>
      </c>
      <c r="F3539" s="32" t="str">
        <f>VLOOKUP(N3539,'Tables to Convert'!$K$3:$L$8,2,FALSE)</f>
        <v>Illinois</v>
      </c>
      <c r="G3539" s="40">
        <f t="shared" si="223"/>
        <v>26</v>
      </c>
      <c r="H3539" s="34">
        <f t="shared" si="224"/>
        <v>1</v>
      </c>
      <c r="I3539" s="12">
        <v>42</v>
      </c>
      <c r="J3539" s="12">
        <v>26</v>
      </c>
      <c r="K3539" s="12">
        <v>43</v>
      </c>
      <c r="L3539" s="12">
        <v>1</v>
      </c>
      <c r="M3539" s="12">
        <v>2</v>
      </c>
      <c r="N3539" s="12">
        <v>33</v>
      </c>
      <c r="O3539" s="12">
        <v>1</v>
      </c>
      <c r="P3539" s="26">
        <v>30000</v>
      </c>
      <c r="Q3539" s="28">
        <v>881389013</v>
      </c>
      <c r="R3539"/>
      <c r="S3539"/>
    </row>
    <row r="3540" spans="1:19">
      <c r="A3540" s="31">
        <f t="shared" si="221"/>
        <v>40</v>
      </c>
      <c r="B3540" s="32" t="str">
        <f>VLOOKUP(K3540,'Tables to Convert'!$B$4:$C$19,2,FALSE)</f>
        <v>11th Grade</v>
      </c>
      <c r="C3540" s="33">
        <f t="shared" si="222"/>
        <v>15000</v>
      </c>
      <c r="D3540" s="32" t="str">
        <f>VLOOKUP(L3540,'Tables to Convert'!$E$3:$F$7,2,FALSE)</f>
        <v>White</v>
      </c>
      <c r="E3540" s="32" t="str">
        <f>VLOOKUP(M3540,'Tables to Convert'!$H$3:$I$5,2,FALSE)</f>
        <v>Female</v>
      </c>
      <c r="F3540" s="32" t="str">
        <f>VLOOKUP(N3540,'Tables to Convert'!$K$3:$L$8,2,FALSE)</f>
        <v>Illinois</v>
      </c>
      <c r="G3540" s="40">
        <f t="shared" si="223"/>
        <v>18</v>
      </c>
      <c r="H3540" s="34">
        <f t="shared" si="224"/>
        <v>0</v>
      </c>
      <c r="I3540" s="12">
        <v>40</v>
      </c>
      <c r="J3540" s="12">
        <v>18</v>
      </c>
      <c r="K3540" s="12">
        <v>37</v>
      </c>
      <c r="L3540" s="12">
        <v>1</v>
      </c>
      <c r="M3540" s="12">
        <v>2</v>
      </c>
      <c r="N3540" s="12">
        <v>33</v>
      </c>
      <c r="O3540" s="12">
        <v>0</v>
      </c>
      <c r="P3540" s="26">
        <v>15000</v>
      </c>
      <c r="Q3540" s="28">
        <v>623594625</v>
      </c>
      <c r="R3540"/>
      <c r="S3540"/>
    </row>
    <row r="3541" spans="1:19">
      <c r="A3541" s="31">
        <f t="shared" si="221"/>
        <v>50</v>
      </c>
      <c r="B3541" s="32" t="str">
        <f>VLOOKUP(K3541,'Tables to Convert'!$B$4:$C$19,2,FALSE)</f>
        <v>Graduate School</v>
      </c>
      <c r="C3541" s="33">
        <f t="shared" si="222"/>
        <v>103000</v>
      </c>
      <c r="D3541" s="32" t="str">
        <f>VLOOKUP(L3541,'Tables to Convert'!$E$3:$F$7,2,FALSE)</f>
        <v>White</v>
      </c>
      <c r="E3541" s="32" t="str">
        <f>VLOOKUP(M3541,'Tables to Convert'!$H$3:$I$5,2,FALSE)</f>
        <v>Male</v>
      </c>
      <c r="F3541" s="32" t="str">
        <f>VLOOKUP(N3541,'Tables to Convert'!$K$3:$L$8,2,FALSE)</f>
        <v>Illinois</v>
      </c>
      <c r="G3541" s="40">
        <f t="shared" si="223"/>
        <v>48</v>
      </c>
      <c r="H3541" s="34">
        <f t="shared" si="224"/>
        <v>6</v>
      </c>
      <c r="I3541" s="12">
        <v>50</v>
      </c>
      <c r="J3541" s="12">
        <v>48</v>
      </c>
      <c r="K3541" s="12">
        <v>45</v>
      </c>
      <c r="L3541" s="12">
        <v>1</v>
      </c>
      <c r="M3541" s="12">
        <v>1</v>
      </c>
      <c r="N3541" s="12">
        <v>33</v>
      </c>
      <c r="O3541" s="12">
        <v>6</v>
      </c>
      <c r="P3541" s="26">
        <v>103000</v>
      </c>
      <c r="Q3541" s="28">
        <v>682116093</v>
      </c>
      <c r="R3541"/>
      <c r="S3541"/>
    </row>
    <row r="3542" spans="1:19">
      <c r="A3542" s="31">
        <f t="shared" si="221"/>
        <v>40</v>
      </c>
      <c r="B3542" s="32" t="str">
        <f>VLOOKUP(K3542,'Tables to Convert'!$B$4:$C$19,2,FALSE)</f>
        <v>Some College</v>
      </c>
      <c r="C3542" s="33">
        <f t="shared" si="222"/>
        <v>31000</v>
      </c>
      <c r="D3542" s="32" t="str">
        <f>VLOOKUP(L3542,'Tables to Convert'!$E$3:$F$7,2,FALSE)</f>
        <v>Black</v>
      </c>
      <c r="E3542" s="32" t="str">
        <f>VLOOKUP(M3542,'Tables to Convert'!$H$3:$I$5,2,FALSE)</f>
        <v>Female</v>
      </c>
      <c r="F3542" s="32" t="str">
        <f>VLOOKUP(N3542,'Tables to Convert'!$K$3:$L$8,2,FALSE)</f>
        <v>Illinois</v>
      </c>
      <c r="G3542" s="40">
        <f t="shared" si="223"/>
        <v>43</v>
      </c>
      <c r="H3542" s="34">
        <f t="shared" si="224"/>
        <v>7</v>
      </c>
      <c r="I3542" s="12">
        <v>40</v>
      </c>
      <c r="J3542" s="12">
        <v>43</v>
      </c>
      <c r="K3542" s="12">
        <v>41</v>
      </c>
      <c r="L3542" s="12">
        <v>2</v>
      </c>
      <c r="M3542" s="12">
        <v>2</v>
      </c>
      <c r="N3542" s="12">
        <v>33</v>
      </c>
      <c r="O3542" s="12">
        <v>7</v>
      </c>
      <c r="P3542" s="26">
        <v>31000</v>
      </c>
      <c r="Q3542" s="28">
        <v>509099827</v>
      </c>
      <c r="R3542"/>
      <c r="S3542"/>
    </row>
    <row r="3543" spans="1:19">
      <c r="A3543" s="31">
        <f t="shared" si="221"/>
        <v>40</v>
      </c>
      <c r="B3543" s="32" t="str">
        <f>VLOOKUP(K3543,'Tables to Convert'!$B$4:$C$19,2,FALSE)</f>
        <v>High School Diploma</v>
      </c>
      <c r="C3543" s="33">
        <f t="shared" si="222"/>
        <v>24000</v>
      </c>
      <c r="D3543" s="32" t="str">
        <f>VLOOKUP(L3543,'Tables to Convert'!$E$3:$F$7,2,FALSE)</f>
        <v>Black</v>
      </c>
      <c r="E3543" s="32" t="str">
        <f>VLOOKUP(M3543,'Tables to Convert'!$H$3:$I$5,2,FALSE)</f>
        <v>Female</v>
      </c>
      <c r="F3543" s="32" t="str">
        <f>VLOOKUP(N3543,'Tables to Convert'!$K$3:$L$8,2,FALSE)</f>
        <v>Illinois</v>
      </c>
      <c r="G3543" s="40">
        <f t="shared" si="223"/>
        <v>41</v>
      </c>
      <c r="H3543" s="34">
        <f t="shared" si="224"/>
        <v>7</v>
      </c>
      <c r="I3543" s="12">
        <v>40</v>
      </c>
      <c r="J3543" s="12">
        <v>41</v>
      </c>
      <c r="K3543" s="12">
        <v>39</v>
      </c>
      <c r="L3543" s="12">
        <v>2</v>
      </c>
      <c r="M3543" s="12">
        <v>2</v>
      </c>
      <c r="N3543" s="12">
        <v>33</v>
      </c>
      <c r="O3543" s="12">
        <v>7</v>
      </c>
      <c r="P3543" s="26">
        <v>24000</v>
      </c>
      <c r="Q3543" s="28">
        <v>784352024</v>
      </c>
      <c r="R3543"/>
      <c r="S3543"/>
    </row>
    <row r="3544" spans="1:19">
      <c r="A3544" s="31">
        <f t="shared" si="221"/>
        <v>40</v>
      </c>
      <c r="B3544" s="32" t="str">
        <f>VLOOKUP(K3544,'Tables to Convert'!$B$4:$C$19,2,FALSE)</f>
        <v>High School Diploma</v>
      </c>
      <c r="C3544" s="33">
        <f t="shared" si="222"/>
        <v>27000</v>
      </c>
      <c r="D3544" s="32" t="str">
        <f>VLOOKUP(L3544,'Tables to Convert'!$E$3:$F$7,2,FALSE)</f>
        <v>Black</v>
      </c>
      <c r="E3544" s="32" t="str">
        <f>VLOOKUP(M3544,'Tables to Convert'!$H$3:$I$5,2,FALSE)</f>
        <v>Male</v>
      </c>
      <c r="F3544" s="32" t="str">
        <f>VLOOKUP(N3544,'Tables to Convert'!$K$3:$L$8,2,FALSE)</f>
        <v>Illinois</v>
      </c>
      <c r="G3544" s="40">
        <f t="shared" si="223"/>
        <v>43</v>
      </c>
      <c r="H3544" s="34">
        <f t="shared" si="224"/>
        <v>7</v>
      </c>
      <c r="I3544" s="12">
        <v>40</v>
      </c>
      <c r="J3544" s="12">
        <v>43</v>
      </c>
      <c r="K3544" s="12">
        <v>39</v>
      </c>
      <c r="L3544" s="12">
        <v>2</v>
      </c>
      <c r="M3544" s="12">
        <v>1</v>
      </c>
      <c r="N3544" s="12">
        <v>33</v>
      </c>
      <c r="O3544" s="12">
        <v>7</v>
      </c>
      <c r="P3544" s="26">
        <v>27000</v>
      </c>
      <c r="Q3544" s="28">
        <v>422684330</v>
      </c>
      <c r="R3544"/>
      <c r="S3544"/>
    </row>
    <row r="3545" spans="1:19">
      <c r="A3545" s="31">
        <f t="shared" si="221"/>
        <v>40</v>
      </c>
      <c r="B3545" s="32" t="str">
        <f>VLOOKUP(K3545,'Tables to Convert'!$B$4:$C$19,2,FALSE)</f>
        <v>Some College</v>
      </c>
      <c r="C3545" s="33">
        <f t="shared" si="222"/>
        <v>11000</v>
      </c>
      <c r="D3545" s="32" t="str">
        <f>VLOOKUP(L3545,'Tables to Convert'!$E$3:$F$7,2,FALSE)</f>
        <v>Black</v>
      </c>
      <c r="E3545" s="32" t="str">
        <f>VLOOKUP(M3545,'Tables to Convert'!$H$3:$I$5,2,FALSE)</f>
        <v>Female</v>
      </c>
      <c r="F3545" s="32" t="str">
        <f>VLOOKUP(N3545,'Tables to Convert'!$K$3:$L$8,2,FALSE)</f>
        <v>Illinois</v>
      </c>
      <c r="G3545" s="40">
        <f t="shared" si="223"/>
        <v>24</v>
      </c>
      <c r="H3545" s="34">
        <f t="shared" si="224"/>
        <v>6</v>
      </c>
      <c r="I3545" s="12">
        <v>40</v>
      </c>
      <c r="J3545" s="12">
        <v>24</v>
      </c>
      <c r="K3545" s="12">
        <v>43</v>
      </c>
      <c r="L3545" s="12">
        <v>2</v>
      </c>
      <c r="M3545" s="12">
        <v>2</v>
      </c>
      <c r="N3545" s="12">
        <v>33</v>
      </c>
      <c r="O3545" s="12">
        <v>6</v>
      </c>
      <c r="P3545" s="26">
        <v>11000</v>
      </c>
      <c r="Q3545" s="28">
        <v>23652415</v>
      </c>
      <c r="R3545"/>
      <c r="S3545"/>
    </row>
    <row r="3546" spans="1:19">
      <c r="A3546" s="31">
        <f t="shared" si="221"/>
        <v>0</v>
      </c>
      <c r="B3546" s="32" t="str">
        <f>VLOOKUP(K3546,'Tables to Convert'!$B$4:$C$19,2,FALSE)</f>
        <v>Bachelors</v>
      </c>
      <c r="C3546" s="33">
        <f t="shared" si="222"/>
        <v>28000</v>
      </c>
      <c r="D3546" s="32" t="str">
        <f>VLOOKUP(L3546,'Tables to Convert'!$E$3:$F$7,2,FALSE)</f>
        <v>White</v>
      </c>
      <c r="E3546" s="32" t="str">
        <f>VLOOKUP(M3546,'Tables to Convert'!$H$3:$I$5,2,FALSE)</f>
        <v>Female</v>
      </c>
      <c r="F3546" s="32" t="str">
        <f>VLOOKUP(N3546,'Tables to Convert'!$K$3:$L$8,2,FALSE)</f>
        <v>Illinois</v>
      </c>
      <c r="G3546" s="40">
        <f t="shared" si="223"/>
        <v>28</v>
      </c>
      <c r="H3546" s="34">
        <f t="shared" si="224"/>
        <v>3</v>
      </c>
      <c r="I3546" s="12">
        <v>0</v>
      </c>
      <c r="J3546" s="12">
        <v>28</v>
      </c>
      <c r="K3546" s="12">
        <v>44</v>
      </c>
      <c r="L3546" s="12">
        <v>1</v>
      </c>
      <c r="M3546" s="12">
        <v>2</v>
      </c>
      <c r="N3546" s="12">
        <v>33</v>
      </c>
      <c r="O3546" s="12">
        <v>3</v>
      </c>
      <c r="P3546" s="26">
        <v>28000</v>
      </c>
      <c r="Q3546" s="28">
        <v>38807929</v>
      </c>
      <c r="R3546"/>
      <c r="S3546"/>
    </row>
    <row r="3547" spans="1:19">
      <c r="A3547" s="31">
        <f t="shared" si="221"/>
        <v>40</v>
      </c>
      <c r="B3547" s="32" t="str">
        <f>VLOOKUP(K3547,'Tables to Convert'!$B$4:$C$19,2,FALSE)</f>
        <v>Some College</v>
      </c>
      <c r="C3547" s="33">
        <f t="shared" si="222"/>
        <v>15000</v>
      </c>
      <c r="D3547" s="32" t="str">
        <f>VLOOKUP(L3547,'Tables to Convert'!$E$3:$F$7,2,FALSE)</f>
        <v>Black</v>
      </c>
      <c r="E3547" s="32" t="str">
        <f>VLOOKUP(M3547,'Tables to Convert'!$H$3:$I$5,2,FALSE)</f>
        <v>Female</v>
      </c>
      <c r="F3547" s="32" t="str">
        <f>VLOOKUP(N3547,'Tables to Convert'!$K$3:$L$8,2,FALSE)</f>
        <v>Illinois</v>
      </c>
      <c r="G3547" s="40">
        <f t="shared" si="223"/>
        <v>44</v>
      </c>
      <c r="H3547" s="34">
        <f t="shared" si="224"/>
        <v>3</v>
      </c>
      <c r="I3547" s="12">
        <v>40</v>
      </c>
      <c r="J3547" s="12">
        <v>44</v>
      </c>
      <c r="K3547" s="12">
        <v>40</v>
      </c>
      <c r="L3547" s="12">
        <v>2</v>
      </c>
      <c r="M3547" s="12">
        <v>2</v>
      </c>
      <c r="N3547" s="12">
        <v>33</v>
      </c>
      <c r="O3547" s="12">
        <v>3</v>
      </c>
      <c r="P3547" s="26">
        <v>15000</v>
      </c>
      <c r="Q3547" s="28">
        <v>736983415</v>
      </c>
      <c r="R3547"/>
      <c r="S3547"/>
    </row>
    <row r="3548" spans="1:19">
      <c r="A3548" s="31">
        <f t="shared" si="221"/>
        <v>40</v>
      </c>
      <c r="B3548" s="32" t="str">
        <f>VLOOKUP(K3548,'Tables to Convert'!$B$4:$C$19,2,FALSE)</f>
        <v>High School Diploma</v>
      </c>
      <c r="C3548" s="33">
        <f t="shared" si="222"/>
        <v>0</v>
      </c>
      <c r="D3548" s="32" t="str">
        <f>VLOOKUP(L3548,'Tables to Convert'!$E$3:$F$7,2,FALSE)</f>
        <v>Black</v>
      </c>
      <c r="E3548" s="32" t="str">
        <f>VLOOKUP(M3548,'Tables to Convert'!$H$3:$I$5,2,FALSE)</f>
        <v>Female</v>
      </c>
      <c r="F3548" s="32" t="str">
        <f>VLOOKUP(N3548,'Tables to Convert'!$K$3:$L$8,2,FALSE)</f>
        <v>Illinois</v>
      </c>
      <c r="G3548" s="40">
        <f t="shared" si="223"/>
        <v>45</v>
      </c>
      <c r="H3548" s="34">
        <f t="shared" si="224"/>
        <v>2</v>
      </c>
      <c r="I3548" s="12">
        <v>40</v>
      </c>
      <c r="J3548" s="12">
        <v>45</v>
      </c>
      <c r="K3548" s="12">
        <v>39</v>
      </c>
      <c r="L3548" s="12">
        <v>2</v>
      </c>
      <c r="M3548" s="12">
        <v>2</v>
      </c>
      <c r="N3548" s="12">
        <v>33</v>
      </c>
      <c r="O3548" s="12">
        <v>2</v>
      </c>
      <c r="P3548" s="26">
        <v>0</v>
      </c>
      <c r="Q3548" s="28">
        <v>677100219</v>
      </c>
      <c r="R3548"/>
      <c r="S3548"/>
    </row>
    <row r="3549" spans="1:19">
      <c r="A3549" s="31">
        <f t="shared" si="221"/>
        <v>40</v>
      </c>
      <c r="B3549" s="32" t="str">
        <f>VLOOKUP(K3549,'Tables to Convert'!$B$4:$C$19,2,FALSE)</f>
        <v>Some College</v>
      </c>
      <c r="C3549" s="33">
        <f t="shared" si="222"/>
        <v>25000</v>
      </c>
      <c r="D3549" s="32" t="str">
        <f>VLOOKUP(L3549,'Tables to Convert'!$E$3:$F$7,2,FALSE)</f>
        <v>Black</v>
      </c>
      <c r="E3549" s="32" t="str">
        <f>VLOOKUP(M3549,'Tables to Convert'!$H$3:$I$5,2,FALSE)</f>
        <v>Female</v>
      </c>
      <c r="F3549" s="32" t="str">
        <f>VLOOKUP(N3549,'Tables to Convert'!$K$3:$L$8,2,FALSE)</f>
        <v>Illinois</v>
      </c>
      <c r="G3549" s="40">
        <f t="shared" si="223"/>
        <v>26</v>
      </c>
      <c r="H3549" s="34">
        <f t="shared" si="224"/>
        <v>2</v>
      </c>
      <c r="I3549" s="12">
        <v>40</v>
      </c>
      <c r="J3549" s="12">
        <v>26</v>
      </c>
      <c r="K3549" s="12">
        <v>40</v>
      </c>
      <c r="L3549" s="12">
        <v>2</v>
      </c>
      <c r="M3549" s="12">
        <v>2</v>
      </c>
      <c r="N3549" s="12">
        <v>33</v>
      </c>
      <c r="O3549" s="12">
        <v>2</v>
      </c>
      <c r="P3549" s="26">
        <v>25000</v>
      </c>
      <c r="Q3549" s="28">
        <v>702726943</v>
      </c>
      <c r="R3549"/>
      <c r="S3549"/>
    </row>
    <row r="3550" spans="1:19">
      <c r="A3550" s="31">
        <f t="shared" si="221"/>
        <v>55</v>
      </c>
      <c r="B3550" s="32" t="str">
        <f>VLOOKUP(K3550,'Tables to Convert'!$B$4:$C$19,2,FALSE)</f>
        <v>High School Diploma</v>
      </c>
      <c r="C3550" s="33">
        <f t="shared" si="222"/>
        <v>0</v>
      </c>
      <c r="D3550" s="32" t="str">
        <f>VLOOKUP(L3550,'Tables to Convert'!$E$3:$F$7,2,FALSE)</f>
        <v>Black</v>
      </c>
      <c r="E3550" s="32" t="str">
        <f>VLOOKUP(M3550,'Tables to Convert'!$H$3:$I$5,2,FALSE)</f>
        <v>Female</v>
      </c>
      <c r="F3550" s="32" t="str">
        <f>VLOOKUP(N3550,'Tables to Convert'!$K$3:$L$8,2,FALSE)</f>
        <v>Illinois</v>
      </c>
      <c r="G3550" s="40">
        <f t="shared" si="223"/>
        <v>23</v>
      </c>
      <c r="H3550" s="34">
        <f t="shared" si="224"/>
        <v>2</v>
      </c>
      <c r="I3550" s="12">
        <v>55</v>
      </c>
      <c r="J3550" s="12">
        <v>23</v>
      </c>
      <c r="K3550" s="12">
        <v>39</v>
      </c>
      <c r="L3550" s="12">
        <v>2</v>
      </c>
      <c r="M3550" s="12">
        <v>2</v>
      </c>
      <c r="N3550" s="12">
        <v>33</v>
      </c>
      <c r="O3550" s="12">
        <v>2</v>
      </c>
      <c r="P3550" s="26">
        <v>0</v>
      </c>
      <c r="Q3550" s="28">
        <v>894706561</v>
      </c>
      <c r="R3550"/>
      <c r="S3550"/>
    </row>
    <row r="3551" spans="1:19">
      <c r="A3551" s="31">
        <f t="shared" si="221"/>
        <v>40</v>
      </c>
      <c r="B3551" s="32" t="str">
        <f>VLOOKUP(K3551,'Tables to Convert'!$B$4:$C$19,2,FALSE)</f>
        <v>Some College</v>
      </c>
      <c r="C3551" s="33">
        <f t="shared" si="222"/>
        <v>40000</v>
      </c>
      <c r="D3551" s="32" t="str">
        <f>VLOOKUP(L3551,'Tables to Convert'!$E$3:$F$7,2,FALSE)</f>
        <v>Black</v>
      </c>
      <c r="E3551" s="32" t="str">
        <f>VLOOKUP(M3551,'Tables to Convert'!$H$3:$I$5,2,FALSE)</f>
        <v>Male</v>
      </c>
      <c r="F3551" s="32" t="str">
        <f>VLOOKUP(N3551,'Tables to Convert'!$K$3:$L$8,2,FALSE)</f>
        <v>Illinois</v>
      </c>
      <c r="G3551" s="40">
        <f t="shared" si="223"/>
        <v>47</v>
      </c>
      <c r="H3551" s="34">
        <f t="shared" si="224"/>
        <v>8</v>
      </c>
      <c r="I3551" s="12">
        <v>40</v>
      </c>
      <c r="J3551" s="12">
        <v>47</v>
      </c>
      <c r="K3551" s="12">
        <v>40</v>
      </c>
      <c r="L3551" s="12">
        <v>2</v>
      </c>
      <c r="M3551" s="12">
        <v>1</v>
      </c>
      <c r="N3551" s="12">
        <v>33</v>
      </c>
      <c r="O3551" s="12">
        <v>8</v>
      </c>
      <c r="P3551" s="26">
        <v>40000</v>
      </c>
      <c r="Q3551" s="28">
        <v>359778648</v>
      </c>
      <c r="R3551"/>
      <c r="S3551"/>
    </row>
    <row r="3552" spans="1:19">
      <c r="A3552" s="31">
        <f t="shared" si="221"/>
        <v>40</v>
      </c>
      <c r="B3552" s="32" t="str">
        <f>VLOOKUP(K3552,'Tables to Convert'!$B$4:$C$19,2,FALSE)</f>
        <v>Some College</v>
      </c>
      <c r="C3552" s="33">
        <f t="shared" si="222"/>
        <v>100000</v>
      </c>
      <c r="D3552" s="32" t="str">
        <f>VLOOKUP(L3552,'Tables to Convert'!$E$3:$F$7,2,FALSE)</f>
        <v>Black</v>
      </c>
      <c r="E3552" s="32" t="str">
        <f>VLOOKUP(M3552,'Tables to Convert'!$H$3:$I$5,2,FALSE)</f>
        <v>Female</v>
      </c>
      <c r="F3552" s="32" t="str">
        <f>VLOOKUP(N3552,'Tables to Convert'!$K$3:$L$8,2,FALSE)</f>
        <v>Illinois</v>
      </c>
      <c r="G3552" s="40">
        <f t="shared" si="223"/>
        <v>47</v>
      </c>
      <c r="H3552" s="34">
        <f t="shared" si="224"/>
        <v>8</v>
      </c>
      <c r="I3552" s="12">
        <v>40</v>
      </c>
      <c r="J3552" s="12">
        <v>47</v>
      </c>
      <c r="K3552" s="12">
        <v>40</v>
      </c>
      <c r="L3552" s="12">
        <v>2</v>
      </c>
      <c r="M3552" s="12">
        <v>2</v>
      </c>
      <c r="N3552" s="12">
        <v>33</v>
      </c>
      <c r="O3552" s="12">
        <v>8</v>
      </c>
      <c r="P3552" s="26">
        <v>100000</v>
      </c>
      <c r="Q3552" s="28">
        <v>623879781</v>
      </c>
      <c r="R3552"/>
      <c r="S3552"/>
    </row>
    <row r="3553" spans="1:19">
      <c r="A3553" s="31">
        <f t="shared" si="221"/>
        <v>0</v>
      </c>
      <c r="B3553" s="32" t="str">
        <f>VLOOKUP(K3553,'Tables to Convert'!$B$4:$C$19,2,FALSE)</f>
        <v>High School Diploma</v>
      </c>
      <c r="C3553" s="33">
        <f t="shared" si="222"/>
        <v>17000</v>
      </c>
      <c r="D3553" s="32" t="str">
        <f>VLOOKUP(L3553,'Tables to Convert'!$E$3:$F$7,2,FALSE)</f>
        <v>Black</v>
      </c>
      <c r="E3553" s="32" t="str">
        <f>VLOOKUP(M3553,'Tables to Convert'!$H$3:$I$5,2,FALSE)</f>
        <v>Female</v>
      </c>
      <c r="F3553" s="32" t="str">
        <f>VLOOKUP(N3553,'Tables to Convert'!$K$3:$L$8,2,FALSE)</f>
        <v>Illinois</v>
      </c>
      <c r="G3553" s="40">
        <f t="shared" si="223"/>
        <v>50</v>
      </c>
      <c r="H3553" s="34">
        <f t="shared" si="224"/>
        <v>7</v>
      </c>
      <c r="I3553" s="12">
        <v>0</v>
      </c>
      <c r="J3553" s="12">
        <v>50</v>
      </c>
      <c r="K3553" s="12">
        <v>39</v>
      </c>
      <c r="L3553" s="12">
        <v>2</v>
      </c>
      <c r="M3553" s="12">
        <v>2</v>
      </c>
      <c r="N3553" s="12">
        <v>33</v>
      </c>
      <c r="O3553" s="12">
        <v>7</v>
      </c>
      <c r="P3553" s="26">
        <v>17000</v>
      </c>
      <c r="Q3553" s="28">
        <v>313782362</v>
      </c>
      <c r="R3553"/>
      <c r="S3553"/>
    </row>
    <row r="3554" spans="1:19">
      <c r="A3554" s="31">
        <f t="shared" si="221"/>
        <v>40</v>
      </c>
      <c r="B3554" s="32" t="str">
        <f>VLOOKUP(K3554,'Tables to Convert'!$B$4:$C$19,2,FALSE)</f>
        <v>11th Grade</v>
      </c>
      <c r="C3554" s="33">
        <f t="shared" si="222"/>
        <v>35000</v>
      </c>
      <c r="D3554" s="32" t="str">
        <f>VLOOKUP(L3554,'Tables to Convert'!$E$3:$F$7,2,FALSE)</f>
        <v>White</v>
      </c>
      <c r="E3554" s="32" t="str">
        <f>VLOOKUP(M3554,'Tables to Convert'!$H$3:$I$5,2,FALSE)</f>
        <v>Male</v>
      </c>
      <c r="F3554" s="32" t="str">
        <f>VLOOKUP(N3554,'Tables to Convert'!$K$3:$L$8,2,FALSE)</f>
        <v>Illinois</v>
      </c>
      <c r="G3554" s="40">
        <f t="shared" si="223"/>
        <v>35</v>
      </c>
      <c r="H3554" s="34">
        <f t="shared" si="224"/>
        <v>7</v>
      </c>
      <c r="I3554" s="12">
        <v>40</v>
      </c>
      <c r="J3554" s="12">
        <v>35</v>
      </c>
      <c r="K3554" s="12">
        <v>38</v>
      </c>
      <c r="L3554" s="12">
        <v>1</v>
      </c>
      <c r="M3554" s="12">
        <v>1</v>
      </c>
      <c r="N3554" s="12">
        <v>33</v>
      </c>
      <c r="O3554" s="12">
        <v>7</v>
      </c>
      <c r="P3554" s="26">
        <v>35000</v>
      </c>
      <c r="Q3554" s="28">
        <v>68933965</v>
      </c>
      <c r="R3554"/>
      <c r="S3554"/>
    </row>
    <row r="3555" spans="1:19">
      <c r="A3555" s="31">
        <f t="shared" si="221"/>
        <v>35</v>
      </c>
      <c r="B3555" s="32" t="str">
        <f>VLOOKUP(K3555,'Tables to Convert'!$B$4:$C$19,2,FALSE)</f>
        <v>Some College</v>
      </c>
      <c r="C3555" s="33">
        <f t="shared" si="222"/>
        <v>50000</v>
      </c>
      <c r="D3555" s="32" t="str">
        <f>VLOOKUP(L3555,'Tables to Convert'!$E$3:$F$7,2,FALSE)</f>
        <v>White</v>
      </c>
      <c r="E3555" s="32" t="str">
        <f>VLOOKUP(M3555,'Tables to Convert'!$H$3:$I$5,2,FALSE)</f>
        <v>Female</v>
      </c>
      <c r="F3555" s="32" t="str">
        <f>VLOOKUP(N3555,'Tables to Convert'!$K$3:$L$8,2,FALSE)</f>
        <v>Illinois</v>
      </c>
      <c r="G3555" s="40">
        <f t="shared" si="223"/>
        <v>52</v>
      </c>
      <c r="H3555" s="34">
        <f t="shared" si="224"/>
        <v>1</v>
      </c>
      <c r="I3555" s="12">
        <v>35</v>
      </c>
      <c r="J3555" s="12">
        <v>52</v>
      </c>
      <c r="K3555" s="12">
        <v>41</v>
      </c>
      <c r="L3555" s="12">
        <v>1</v>
      </c>
      <c r="M3555" s="12">
        <v>2</v>
      </c>
      <c r="N3555" s="12">
        <v>33</v>
      </c>
      <c r="O3555" s="12">
        <v>1</v>
      </c>
      <c r="P3555" s="26">
        <v>50000</v>
      </c>
      <c r="Q3555" s="28">
        <v>450038572</v>
      </c>
      <c r="R3555"/>
      <c r="S3555"/>
    </row>
    <row r="3556" spans="1:19">
      <c r="A3556" s="31">
        <f t="shared" si="221"/>
        <v>45</v>
      </c>
      <c r="B3556" s="32" t="str">
        <f>VLOOKUP(K3556,'Tables to Convert'!$B$4:$C$19,2,FALSE)</f>
        <v>Some College</v>
      </c>
      <c r="C3556" s="33">
        <f t="shared" si="222"/>
        <v>22000</v>
      </c>
      <c r="D3556" s="32" t="str">
        <f>VLOOKUP(L3556,'Tables to Convert'!$E$3:$F$7,2,FALSE)</f>
        <v>Black</v>
      </c>
      <c r="E3556" s="32" t="str">
        <f>VLOOKUP(M3556,'Tables to Convert'!$H$3:$I$5,2,FALSE)</f>
        <v>Male</v>
      </c>
      <c r="F3556" s="32" t="str">
        <f>VLOOKUP(N3556,'Tables to Convert'!$K$3:$L$8,2,FALSE)</f>
        <v>Illinois</v>
      </c>
      <c r="G3556" s="40">
        <f t="shared" si="223"/>
        <v>32</v>
      </c>
      <c r="H3556" s="34">
        <f t="shared" si="224"/>
        <v>6</v>
      </c>
      <c r="I3556" s="12">
        <v>45</v>
      </c>
      <c r="J3556" s="12">
        <v>32</v>
      </c>
      <c r="K3556" s="12">
        <v>40</v>
      </c>
      <c r="L3556" s="12">
        <v>2</v>
      </c>
      <c r="M3556" s="12">
        <v>1</v>
      </c>
      <c r="N3556" s="12">
        <v>33</v>
      </c>
      <c r="O3556" s="12">
        <v>6</v>
      </c>
      <c r="P3556" s="26">
        <v>22000</v>
      </c>
      <c r="Q3556" s="28">
        <v>940451358</v>
      </c>
      <c r="R3556"/>
      <c r="S3556"/>
    </row>
    <row r="3557" spans="1:19">
      <c r="A3557" s="31">
        <f t="shared" si="221"/>
        <v>40</v>
      </c>
      <c r="B3557" s="32" t="str">
        <f>VLOOKUP(K3557,'Tables to Convert'!$B$4:$C$19,2,FALSE)</f>
        <v>Some College</v>
      </c>
      <c r="C3557" s="33">
        <f t="shared" si="222"/>
        <v>36400</v>
      </c>
      <c r="D3557" s="32" t="str">
        <f>VLOOKUP(L3557,'Tables to Convert'!$E$3:$F$7,2,FALSE)</f>
        <v>Black</v>
      </c>
      <c r="E3557" s="32" t="str">
        <f>VLOOKUP(M3557,'Tables to Convert'!$H$3:$I$5,2,FALSE)</f>
        <v>Female</v>
      </c>
      <c r="F3557" s="32" t="str">
        <f>VLOOKUP(N3557,'Tables to Convert'!$K$3:$L$8,2,FALSE)</f>
        <v>Illinois</v>
      </c>
      <c r="G3557" s="40">
        <f t="shared" si="223"/>
        <v>34</v>
      </c>
      <c r="H3557" s="34">
        <f t="shared" si="224"/>
        <v>6</v>
      </c>
      <c r="I3557" s="12">
        <v>40</v>
      </c>
      <c r="J3557" s="12">
        <v>34</v>
      </c>
      <c r="K3557" s="12">
        <v>40</v>
      </c>
      <c r="L3557" s="12">
        <v>2</v>
      </c>
      <c r="M3557" s="12">
        <v>2</v>
      </c>
      <c r="N3557" s="12">
        <v>33</v>
      </c>
      <c r="O3557" s="12">
        <v>6</v>
      </c>
      <c r="P3557" s="26">
        <v>36400</v>
      </c>
      <c r="Q3557" s="28">
        <v>287413301</v>
      </c>
      <c r="R3557"/>
      <c r="S3557"/>
    </row>
    <row r="3558" spans="1:19">
      <c r="A3558" s="31">
        <f t="shared" si="221"/>
        <v>45</v>
      </c>
      <c r="B3558" s="32" t="str">
        <f>VLOOKUP(K3558,'Tables to Convert'!$B$4:$C$19,2,FALSE)</f>
        <v>Some College</v>
      </c>
      <c r="C3558" s="33">
        <f t="shared" si="222"/>
        <v>100000</v>
      </c>
      <c r="D3558" s="32" t="str">
        <f>VLOOKUP(L3558,'Tables to Convert'!$E$3:$F$7,2,FALSE)</f>
        <v>White</v>
      </c>
      <c r="E3558" s="32" t="str">
        <f>VLOOKUP(M3558,'Tables to Convert'!$H$3:$I$5,2,FALSE)</f>
        <v>Male</v>
      </c>
      <c r="F3558" s="32" t="str">
        <f>VLOOKUP(N3558,'Tables to Convert'!$K$3:$L$8,2,FALSE)</f>
        <v>Illinois</v>
      </c>
      <c r="G3558" s="40">
        <f t="shared" si="223"/>
        <v>35</v>
      </c>
      <c r="H3558" s="34">
        <f t="shared" si="224"/>
        <v>3</v>
      </c>
      <c r="I3558" s="12">
        <v>45</v>
      </c>
      <c r="J3558" s="12">
        <v>35</v>
      </c>
      <c r="K3558" s="12">
        <v>43</v>
      </c>
      <c r="L3558" s="12">
        <v>1</v>
      </c>
      <c r="M3558" s="12">
        <v>1</v>
      </c>
      <c r="N3558" s="12">
        <v>33</v>
      </c>
      <c r="O3558" s="12">
        <v>3</v>
      </c>
      <c r="P3558" s="26">
        <v>100000</v>
      </c>
      <c r="Q3558" s="28">
        <v>911518058</v>
      </c>
      <c r="R3558"/>
      <c r="S3558"/>
    </row>
    <row r="3559" spans="1:19">
      <c r="A3559" s="31">
        <f t="shared" si="221"/>
        <v>40</v>
      </c>
      <c r="B3559" s="32" t="str">
        <f>VLOOKUP(K3559,'Tables to Convert'!$B$4:$C$19,2,FALSE)</f>
        <v>Some College</v>
      </c>
      <c r="C3559" s="33">
        <f t="shared" si="222"/>
        <v>0</v>
      </c>
      <c r="D3559" s="32" t="str">
        <f>VLOOKUP(L3559,'Tables to Convert'!$E$3:$F$7,2,FALSE)</f>
        <v>White</v>
      </c>
      <c r="E3559" s="32" t="str">
        <f>VLOOKUP(M3559,'Tables to Convert'!$H$3:$I$5,2,FALSE)</f>
        <v>Male</v>
      </c>
      <c r="F3559" s="32" t="str">
        <f>VLOOKUP(N3559,'Tables to Convert'!$K$3:$L$8,2,FALSE)</f>
        <v>Illinois</v>
      </c>
      <c r="G3559" s="40">
        <f t="shared" si="223"/>
        <v>36</v>
      </c>
      <c r="H3559" s="34">
        <f t="shared" si="224"/>
        <v>5</v>
      </c>
      <c r="I3559" s="12">
        <v>40</v>
      </c>
      <c r="J3559" s="12">
        <v>36</v>
      </c>
      <c r="K3559" s="12">
        <v>43</v>
      </c>
      <c r="L3559" s="12">
        <v>1</v>
      </c>
      <c r="M3559" s="12">
        <v>1</v>
      </c>
      <c r="N3559" s="12">
        <v>33</v>
      </c>
      <c r="O3559" s="12">
        <v>5</v>
      </c>
      <c r="P3559" s="26">
        <v>0</v>
      </c>
      <c r="Q3559" s="28">
        <v>882717414</v>
      </c>
      <c r="R3559"/>
      <c r="S3559"/>
    </row>
    <row r="3560" spans="1:19">
      <c r="A3560" s="31">
        <f t="shared" si="221"/>
        <v>50</v>
      </c>
      <c r="B3560" s="32" t="str">
        <f>VLOOKUP(K3560,'Tables to Convert'!$B$4:$C$19,2,FALSE)</f>
        <v>Some College</v>
      </c>
      <c r="C3560" s="33">
        <f t="shared" si="222"/>
        <v>75000</v>
      </c>
      <c r="D3560" s="32" t="str">
        <f>VLOOKUP(L3560,'Tables to Convert'!$E$3:$F$7,2,FALSE)</f>
        <v>White</v>
      </c>
      <c r="E3560" s="32" t="str">
        <f>VLOOKUP(M3560,'Tables to Convert'!$H$3:$I$5,2,FALSE)</f>
        <v>Female</v>
      </c>
      <c r="F3560" s="32" t="str">
        <f>VLOOKUP(N3560,'Tables to Convert'!$K$3:$L$8,2,FALSE)</f>
        <v>Illinois</v>
      </c>
      <c r="G3560" s="40">
        <f t="shared" si="223"/>
        <v>36</v>
      </c>
      <c r="H3560" s="34">
        <f t="shared" si="224"/>
        <v>5</v>
      </c>
      <c r="I3560" s="12">
        <v>50</v>
      </c>
      <c r="J3560" s="12">
        <v>36</v>
      </c>
      <c r="K3560" s="12">
        <v>43</v>
      </c>
      <c r="L3560" s="12">
        <v>1</v>
      </c>
      <c r="M3560" s="12">
        <v>2</v>
      </c>
      <c r="N3560" s="12">
        <v>33</v>
      </c>
      <c r="O3560" s="12">
        <v>5</v>
      </c>
      <c r="P3560" s="26">
        <v>75000</v>
      </c>
      <c r="Q3560" s="28">
        <v>977274612</v>
      </c>
      <c r="R3560"/>
      <c r="S3560"/>
    </row>
    <row r="3561" spans="1:19">
      <c r="A3561" s="31">
        <f t="shared" si="221"/>
        <v>40</v>
      </c>
      <c r="B3561" s="32" t="str">
        <f>VLOOKUP(K3561,'Tables to Convert'!$B$4:$C$19,2,FALSE)</f>
        <v>Some College</v>
      </c>
      <c r="C3561" s="33">
        <f t="shared" si="222"/>
        <v>35000</v>
      </c>
      <c r="D3561" s="32" t="str">
        <f>VLOOKUP(L3561,'Tables to Convert'!$E$3:$F$7,2,FALSE)</f>
        <v>Black</v>
      </c>
      <c r="E3561" s="32" t="str">
        <f>VLOOKUP(M3561,'Tables to Convert'!$H$3:$I$5,2,FALSE)</f>
        <v>Female</v>
      </c>
      <c r="F3561" s="32" t="str">
        <f>VLOOKUP(N3561,'Tables to Convert'!$K$3:$L$8,2,FALSE)</f>
        <v>Illinois</v>
      </c>
      <c r="G3561" s="40">
        <f t="shared" si="223"/>
        <v>31</v>
      </c>
      <c r="H3561" s="34">
        <f t="shared" si="224"/>
        <v>4</v>
      </c>
      <c r="I3561" s="12">
        <v>40</v>
      </c>
      <c r="J3561" s="12">
        <v>31</v>
      </c>
      <c r="K3561" s="12">
        <v>40</v>
      </c>
      <c r="L3561" s="12">
        <v>2</v>
      </c>
      <c r="M3561" s="12">
        <v>2</v>
      </c>
      <c r="N3561" s="12">
        <v>33</v>
      </c>
      <c r="O3561" s="12">
        <v>4</v>
      </c>
      <c r="P3561" s="26">
        <v>35000</v>
      </c>
      <c r="Q3561" s="28">
        <v>887441017</v>
      </c>
      <c r="R3561"/>
      <c r="S3561"/>
    </row>
    <row r="3562" spans="1:19">
      <c r="A3562" s="31">
        <f t="shared" si="221"/>
        <v>40</v>
      </c>
      <c r="B3562" s="32" t="str">
        <f>VLOOKUP(K3562,'Tables to Convert'!$B$4:$C$19,2,FALSE)</f>
        <v>8th Grade or Less</v>
      </c>
      <c r="C3562" s="33">
        <f t="shared" si="222"/>
        <v>13000</v>
      </c>
      <c r="D3562" s="32" t="str">
        <f>VLOOKUP(L3562,'Tables to Convert'!$E$3:$F$7,2,FALSE)</f>
        <v>White</v>
      </c>
      <c r="E3562" s="32" t="str">
        <f>VLOOKUP(M3562,'Tables to Convert'!$H$3:$I$5,2,FALSE)</f>
        <v>Male</v>
      </c>
      <c r="F3562" s="32" t="str">
        <f>VLOOKUP(N3562,'Tables to Convert'!$K$3:$L$8,2,FALSE)</f>
        <v>Illinois</v>
      </c>
      <c r="G3562" s="40">
        <f t="shared" si="223"/>
        <v>37</v>
      </c>
      <c r="H3562" s="34">
        <f t="shared" si="224"/>
        <v>5</v>
      </c>
      <c r="I3562" s="12">
        <v>40</v>
      </c>
      <c r="J3562" s="12">
        <v>37</v>
      </c>
      <c r="K3562" s="12">
        <v>32</v>
      </c>
      <c r="L3562" s="12">
        <v>1</v>
      </c>
      <c r="M3562" s="12">
        <v>1</v>
      </c>
      <c r="N3562" s="12">
        <v>33</v>
      </c>
      <c r="O3562" s="12">
        <v>5</v>
      </c>
      <c r="P3562" s="26">
        <v>13000</v>
      </c>
      <c r="Q3562" s="28">
        <v>808041848</v>
      </c>
      <c r="R3562"/>
      <c r="S3562"/>
    </row>
    <row r="3563" spans="1:19">
      <c r="A3563" s="31">
        <f t="shared" si="221"/>
        <v>60</v>
      </c>
      <c r="B3563" s="32" t="str">
        <f>VLOOKUP(K3563,'Tables to Convert'!$B$4:$C$19,2,FALSE)</f>
        <v>8th Grade or Less</v>
      </c>
      <c r="C3563" s="33">
        <f t="shared" si="222"/>
        <v>11000</v>
      </c>
      <c r="D3563" s="32" t="str">
        <f>VLOOKUP(L3563,'Tables to Convert'!$E$3:$F$7,2,FALSE)</f>
        <v>White</v>
      </c>
      <c r="E3563" s="32" t="str">
        <f>VLOOKUP(M3563,'Tables to Convert'!$H$3:$I$5,2,FALSE)</f>
        <v>Male</v>
      </c>
      <c r="F3563" s="32" t="str">
        <f>VLOOKUP(N3563,'Tables to Convert'!$K$3:$L$8,2,FALSE)</f>
        <v>Illinois</v>
      </c>
      <c r="G3563" s="40">
        <f t="shared" si="223"/>
        <v>49</v>
      </c>
      <c r="H3563" s="34">
        <f t="shared" si="224"/>
        <v>5</v>
      </c>
      <c r="I3563" s="12">
        <v>60</v>
      </c>
      <c r="J3563" s="12">
        <v>49</v>
      </c>
      <c r="K3563" s="12">
        <v>34</v>
      </c>
      <c r="L3563" s="12">
        <v>1</v>
      </c>
      <c r="M3563" s="12">
        <v>1</v>
      </c>
      <c r="N3563" s="12">
        <v>33</v>
      </c>
      <c r="O3563" s="12">
        <v>5</v>
      </c>
      <c r="P3563" s="26">
        <v>11000</v>
      </c>
      <c r="Q3563" s="28">
        <v>46375884</v>
      </c>
      <c r="R3563"/>
      <c r="S3563"/>
    </row>
    <row r="3564" spans="1:19">
      <c r="A3564" s="31">
        <f t="shared" si="221"/>
        <v>40</v>
      </c>
      <c r="B3564" s="32" t="str">
        <f>VLOOKUP(K3564,'Tables to Convert'!$B$4:$C$19,2,FALSE)</f>
        <v>8th Grade or Less</v>
      </c>
      <c r="C3564" s="33">
        <f t="shared" si="222"/>
        <v>5200</v>
      </c>
      <c r="D3564" s="32" t="str">
        <f>VLOOKUP(L3564,'Tables to Convert'!$E$3:$F$7,2,FALSE)</f>
        <v>White</v>
      </c>
      <c r="E3564" s="32" t="str">
        <f>VLOOKUP(M3564,'Tables to Convert'!$H$3:$I$5,2,FALSE)</f>
        <v>Male</v>
      </c>
      <c r="F3564" s="32" t="str">
        <f>VLOOKUP(N3564,'Tables to Convert'!$K$3:$L$8,2,FALSE)</f>
        <v>Illinois</v>
      </c>
      <c r="G3564" s="40">
        <f t="shared" si="223"/>
        <v>33</v>
      </c>
      <c r="H3564" s="34">
        <f t="shared" si="224"/>
        <v>5</v>
      </c>
      <c r="I3564" s="12">
        <v>40</v>
      </c>
      <c r="J3564" s="12">
        <v>33</v>
      </c>
      <c r="K3564" s="12">
        <v>33</v>
      </c>
      <c r="L3564" s="12">
        <v>1</v>
      </c>
      <c r="M3564" s="12">
        <v>1</v>
      </c>
      <c r="N3564" s="12">
        <v>33</v>
      </c>
      <c r="O3564" s="12">
        <v>5</v>
      </c>
      <c r="P3564" s="26">
        <v>5200</v>
      </c>
      <c r="Q3564" s="28">
        <v>133253380</v>
      </c>
      <c r="R3564"/>
      <c r="S3564"/>
    </row>
    <row r="3565" spans="1:19">
      <c r="A3565" s="31">
        <f t="shared" si="221"/>
        <v>40</v>
      </c>
      <c r="B3565" s="32" t="str">
        <f>VLOOKUP(K3565,'Tables to Convert'!$B$4:$C$19,2,FALSE)</f>
        <v>High School Diploma</v>
      </c>
      <c r="C3565" s="33">
        <f t="shared" si="222"/>
        <v>11167</v>
      </c>
      <c r="D3565" s="32" t="str">
        <f>VLOOKUP(L3565,'Tables to Convert'!$E$3:$F$7,2,FALSE)</f>
        <v>Black</v>
      </c>
      <c r="E3565" s="32" t="str">
        <f>VLOOKUP(M3565,'Tables to Convert'!$H$3:$I$5,2,FALSE)</f>
        <v>Female</v>
      </c>
      <c r="F3565" s="32" t="str">
        <f>VLOOKUP(N3565,'Tables to Convert'!$K$3:$L$8,2,FALSE)</f>
        <v>Illinois</v>
      </c>
      <c r="G3565" s="40">
        <f t="shared" si="223"/>
        <v>23</v>
      </c>
      <c r="H3565" s="34">
        <f t="shared" si="224"/>
        <v>3</v>
      </c>
      <c r="I3565" s="12">
        <v>40</v>
      </c>
      <c r="J3565" s="12">
        <v>23</v>
      </c>
      <c r="K3565" s="12">
        <v>39</v>
      </c>
      <c r="L3565" s="12">
        <v>2</v>
      </c>
      <c r="M3565" s="12">
        <v>2</v>
      </c>
      <c r="N3565" s="12">
        <v>33</v>
      </c>
      <c r="O3565" s="12">
        <v>3</v>
      </c>
      <c r="P3565" s="26">
        <v>11167</v>
      </c>
      <c r="Q3565" s="28">
        <v>784962351</v>
      </c>
      <c r="R3565"/>
      <c r="S3565"/>
    </row>
    <row r="3566" spans="1:19">
      <c r="A3566" s="31">
        <f t="shared" si="221"/>
        <v>40</v>
      </c>
      <c r="B3566" s="32" t="str">
        <f>VLOOKUP(K3566,'Tables to Convert'!$B$4:$C$19,2,FALSE)</f>
        <v>11th Grade</v>
      </c>
      <c r="C3566" s="33">
        <f t="shared" si="222"/>
        <v>18000</v>
      </c>
      <c r="D3566" s="32" t="str">
        <f>VLOOKUP(L3566,'Tables to Convert'!$E$3:$F$7,2,FALSE)</f>
        <v>Black</v>
      </c>
      <c r="E3566" s="32" t="str">
        <f>VLOOKUP(M3566,'Tables to Convert'!$H$3:$I$5,2,FALSE)</f>
        <v>Female</v>
      </c>
      <c r="F3566" s="32" t="str">
        <f>VLOOKUP(N3566,'Tables to Convert'!$K$3:$L$8,2,FALSE)</f>
        <v>Illinois</v>
      </c>
      <c r="G3566" s="40">
        <f t="shared" si="223"/>
        <v>21</v>
      </c>
      <c r="H3566" s="34">
        <f t="shared" si="224"/>
        <v>3</v>
      </c>
      <c r="I3566" s="12">
        <v>40</v>
      </c>
      <c r="J3566" s="12">
        <v>21</v>
      </c>
      <c r="K3566" s="12">
        <v>37</v>
      </c>
      <c r="L3566" s="12">
        <v>2</v>
      </c>
      <c r="M3566" s="12">
        <v>2</v>
      </c>
      <c r="N3566" s="12">
        <v>33</v>
      </c>
      <c r="O3566" s="12">
        <v>3</v>
      </c>
      <c r="P3566" s="26">
        <v>18000</v>
      </c>
      <c r="Q3566" s="28">
        <v>173075869</v>
      </c>
      <c r="R3566"/>
      <c r="S3566"/>
    </row>
    <row r="3567" spans="1:19">
      <c r="A3567" s="31">
        <f t="shared" si="221"/>
        <v>48</v>
      </c>
      <c r="B3567" s="32" t="str">
        <f>VLOOKUP(K3567,'Tables to Convert'!$B$4:$C$19,2,FALSE)</f>
        <v>Some College</v>
      </c>
      <c r="C3567" s="33">
        <f t="shared" si="222"/>
        <v>72000</v>
      </c>
      <c r="D3567" s="32" t="str">
        <f>VLOOKUP(L3567,'Tables to Convert'!$E$3:$F$7,2,FALSE)</f>
        <v>White</v>
      </c>
      <c r="E3567" s="32" t="str">
        <f>VLOOKUP(M3567,'Tables to Convert'!$H$3:$I$5,2,FALSE)</f>
        <v>Female</v>
      </c>
      <c r="F3567" s="32" t="str">
        <f>VLOOKUP(N3567,'Tables to Convert'!$K$3:$L$8,2,FALSE)</f>
        <v>Illinois</v>
      </c>
      <c r="G3567" s="40">
        <f t="shared" si="223"/>
        <v>43</v>
      </c>
      <c r="H3567" s="34">
        <f t="shared" si="224"/>
        <v>5</v>
      </c>
      <c r="I3567" s="12">
        <v>48</v>
      </c>
      <c r="J3567" s="12">
        <v>43</v>
      </c>
      <c r="K3567" s="12">
        <v>43</v>
      </c>
      <c r="L3567" s="12">
        <v>1</v>
      </c>
      <c r="M3567" s="12">
        <v>2</v>
      </c>
      <c r="N3567" s="12">
        <v>33</v>
      </c>
      <c r="O3567" s="12">
        <v>5</v>
      </c>
      <c r="P3567" s="26">
        <v>72000</v>
      </c>
      <c r="Q3567" s="28">
        <v>618135840</v>
      </c>
      <c r="R3567"/>
      <c r="S3567"/>
    </row>
    <row r="3568" spans="1:19">
      <c r="A3568" s="31">
        <f t="shared" si="221"/>
        <v>40</v>
      </c>
      <c r="B3568" s="32" t="str">
        <f>VLOOKUP(K3568,'Tables to Convert'!$B$4:$C$19,2,FALSE)</f>
        <v>Some College</v>
      </c>
      <c r="C3568" s="33">
        <f t="shared" si="222"/>
        <v>12500</v>
      </c>
      <c r="D3568" s="32" t="str">
        <f>VLOOKUP(L3568,'Tables to Convert'!$E$3:$F$7,2,FALSE)</f>
        <v>White</v>
      </c>
      <c r="E3568" s="32" t="str">
        <f>VLOOKUP(M3568,'Tables to Convert'!$H$3:$I$5,2,FALSE)</f>
        <v>Male</v>
      </c>
      <c r="F3568" s="32" t="str">
        <f>VLOOKUP(N3568,'Tables to Convert'!$K$3:$L$8,2,FALSE)</f>
        <v>Illinois</v>
      </c>
      <c r="G3568" s="40">
        <f t="shared" si="223"/>
        <v>42</v>
      </c>
      <c r="H3568" s="34">
        <f t="shared" si="224"/>
        <v>2</v>
      </c>
      <c r="I3568" s="12">
        <v>40</v>
      </c>
      <c r="J3568" s="12">
        <v>42</v>
      </c>
      <c r="K3568" s="12">
        <v>40</v>
      </c>
      <c r="L3568" s="12">
        <v>1</v>
      </c>
      <c r="M3568" s="12">
        <v>1</v>
      </c>
      <c r="N3568" s="12">
        <v>33</v>
      </c>
      <c r="O3568" s="12">
        <v>2</v>
      </c>
      <c r="P3568" s="26">
        <v>12500</v>
      </c>
      <c r="Q3568" s="28">
        <v>2106238</v>
      </c>
      <c r="R3568"/>
      <c r="S3568"/>
    </row>
    <row r="3569" spans="1:19">
      <c r="A3569" s="31">
        <f t="shared" si="221"/>
        <v>40</v>
      </c>
      <c r="B3569" s="32" t="str">
        <f>VLOOKUP(K3569,'Tables to Convert'!$B$4:$C$19,2,FALSE)</f>
        <v>Some College</v>
      </c>
      <c r="C3569" s="33">
        <f t="shared" si="222"/>
        <v>20000</v>
      </c>
      <c r="D3569" s="32" t="str">
        <f>VLOOKUP(L3569,'Tables to Convert'!$E$3:$F$7,2,FALSE)</f>
        <v>White</v>
      </c>
      <c r="E3569" s="32" t="str">
        <f>VLOOKUP(M3569,'Tables to Convert'!$H$3:$I$5,2,FALSE)</f>
        <v>Male</v>
      </c>
      <c r="F3569" s="32" t="str">
        <f>VLOOKUP(N3569,'Tables to Convert'!$K$3:$L$8,2,FALSE)</f>
        <v>Illinois</v>
      </c>
      <c r="G3569" s="40">
        <f t="shared" si="223"/>
        <v>40</v>
      </c>
      <c r="H3569" s="34">
        <f t="shared" si="224"/>
        <v>2</v>
      </c>
      <c r="I3569" s="12">
        <v>40</v>
      </c>
      <c r="J3569" s="12">
        <v>40</v>
      </c>
      <c r="K3569" s="12">
        <v>40</v>
      </c>
      <c r="L3569" s="12">
        <v>1</v>
      </c>
      <c r="M3569" s="12">
        <v>1</v>
      </c>
      <c r="N3569" s="12">
        <v>33</v>
      </c>
      <c r="O3569" s="12">
        <v>2</v>
      </c>
      <c r="P3569" s="26">
        <v>20000</v>
      </c>
      <c r="Q3569" s="28">
        <v>229883049</v>
      </c>
      <c r="R3569"/>
      <c r="S3569"/>
    </row>
    <row r="3570" spans="1:19">
      <c r="A3570" s="31">
        <f t="shared" si="221"/>
        <v>35</v>
      </c>
      <c r="B3570" s="32" t="str">
        <f>VLOOKUP(K3570,'Tables to Convert'!$B$4:$C$19,2,FALSE)</f>
        <v>11th Grade</v>
      </c>
      <c r="C3570" s="33">
        <f t="shared" si="222"/>
        <v>55000</v>
      </c>
      <c r="D3570" s="32" t="str">
        <f>VLOOKUP(L3570,'Tables to Convert'!$E$3:$F$7,2,FALSE)</f>
        <v>White</v>
      </c>
      <c r="E3570" s="32" t="str">
        <f>VLOOKUP(M3570,'Tables to Convert'!$H$3:$I$5,2,FALSE)</f>
        <v>Male</v>
      </c>
      <c r="F3570" s="32" t="str">
        <f>VLOOKUP(N3570,'Tables to Convert'!$K$3:$L$8,2,FALSE)</f>
        <v>Illinois</v>
      </c>
      <c r="G3570" s="40">
        <f t="shared" si="223"/>
        <v>55</v>
      </c>
      <c r="H3570" s="34">
        <f t="shared" si="224"/>
        <v>1</v>
      </c>
      <c r="I3570" s="12">
        <v>35</v>
      </c>
      <c r="J3570" s="12">
        <v>55</v>
      </c>
      <c r="K3570" s="12">
        <v>38</v>
      </c>
      <c r="L3570" s="12">
        <v>1</v>
      </c>
      <c r="M3570" s="12">
        <v>1</v>
      </c>
      <c r="N3570" s="12">
        <v>33</v>
      </c>
      <c r="O3570" s="12">
        <v>1</v>
      </c>
      <c r="P3570" s="26">
        <v>55000</v>
      </c>
      <c r="Q3570" s="28">
        <v>166072464</v>
      </c>
      <c r="R3570"/>
      <c r="S3570"/>
    </row>
    <row r="3571" spans="1:19">
      <c r="A3571" s="31">
        <f t="shared" si="221"/>
        <v>40</v>
      </c>
      <c r="B3571" s="32" t="str">
        <f>VLOOKUP(K3571,'Tables to Convert'!$B$4:$C$19,2,FALSE)</f>
        <v>High School Diploma</v>
      </c>
      <c r="C3571" s="33">
        <f t="shared" si="222"/>
        <v>25000</v>
      </c>
      <c r="D3571" s="32" t="str">
        <f>VLOOKUP(L3571,'Tables to Convert'!$E$3:$F$7,2,FALSE)</f>
        <v>Black</v>
      </c>
      <c r="E3571" s="32" t="str">
        <f>VLOOKUP(M3571,'Tables to Convert'!$H$3:$I$5,2,FALSE)</f>
        <v>Male</v>
      </c>
      <c r="F3571" s="32" t="str">
        <f>VLOOKUP(N3571,'Tables to Convert'!$K$3:$L$8,2,FALSE)</f>
        <v>Illinois</v>
      </c>
      <c r="G3571" s="40">
        <f t="shared" si="223"/>
        <v>20</v>
      </c>
      <c r="H3571" s="34">
        <f t="shared" si="224"/>
        <v>2</v>
      </c>
      <c r="I3571" s="12">
        <v>40</v>
      </c>
      <c r="J3571" s="12">
        <v>20</v>
      </c>
      <c r="K3571" s="12">
        <v>39</v>
      </c>
      <c r="L3571" s="12">
        <v>2</v>
      </c>
      <c r="M3571" s="12">
        <v>1</v>
      </c>
      <c r="N3571" s="12">
        <v>33</v>
      </c>
      <c r="O3571" s="12">
        <v>2</v>
      </c>
      <c r="P3571" s="26">
        <v>25000</v>
      </c>
      <c r="Q3571" s="28">
        <v>869880170</v>
      </c>
      <c r="R3571"/>
      <c r="S3571"/>
    </row>
    <row r="3572" spans="1:19">
      <c r="A3572" s="31">
        <f t="shared" si="221"/>
        <v>35</v>
      </c>
      <c r="B3572" s="32" t="str">
        <f>VLOOKUP(K3572,'Tables to Convert'!$B$4:$C$19,2,FALSE)</f>
        <v>High School Diploma</v>
      </c>
      <c r="C3572" s="33">
        <f t="shared" si="222"/>
        <v>3000</v>
      </c>
      <c r="D3572" s="32" t="str">
        <f>VLOOKUP(L3572,'Tables to Convert'!$E$3:$F$7,2,FALSE)</f>
        <v>White</v>
      </c>
      <c r="E3572" s="32" t="str">
        <f>VLOOKUP(M3572,'Tables to Convert'!$H$3:$I$5,2,FALSE)</f>
        <v>Male</v>
      </c>
      <c r="F3572" s="32" t="str">
        <f>VLOOKUP(N3572,'Tables to Convert'!$K$3:$L$8,2,FALSE)</f>
        <v>Illinois</v>
      </c>
      <c r="G3572" s="40">
        <f t="shared" si="223"/>
        <v>26</v>
      </c>
      <c r="H3572" s="34">
        <f t="shared" si="224"/>
        <v>5</v>
      </c>
      <c r="I3572" s="12">
        <v>35</v>
      </c>
      <c r="J3572" s="12">
        <v>26</v>
      </c>
      <c r="K3572" s="12">
        <v>39</v>
      </c>
      <c r="L3572" s="12">
        <v>1</v>
      </c>
      <c r="M3572" s="12">
        <v>1</v>
      </c>
      <c r="N3572" s="12">
        <v>33</v>
      </c>
      <c r="O3572" s="12">
        <v>5</v>
      </c>
      <c r="P3572" s="26">
        <v>3000</v>
      </c>
      <c r="Q3572" s="28">
        <v>830900057</v>
      </c>
      <c r="R3572"/>
      <c r="S3572"/>
    </row>
    <row r="3573" spans="1:19">
      <c r="A3573" s="31">
        <f t="shared" si="221"/>
        <v>40</v>
      </c>
      <c r="B3573" s="32" t="str">
        <f>VLOOKUP(K3573,'Tables to Convert'!$B$4:$C$19,2,FALSE)</f>
        <v>8th Grade or Less</v>
      </c>
      <c r="C3573" s="33">
        <f t="shared" si="222"/>
        <v>11000</v>
      </c>
      <c r="D3573" s="32" t="str">
        <f>VLOOKUP(L3573,'Tables to Convert'!$E$3:$F$7,2,FALSE)</f>
        <v>White</v>
      </c>
      <c r="E3573" s="32" t="str">
        <f>VLOOKUP(M3573,'Tables to Convert'!$H$3:$I$5,2,FALSE)</f>
        <v>Female</v>
      </c>
      <c r="F3573" s="32" t="str">
        <f>VLOOKUP(N3573,'Tables to Convert'!$K$3:$L$8,2,FALSE)</f>
        <v>Illinois</v>
      </c>
      <c r="G3573" s="40">
        <f t="shared" si="223"/>
        <v>22</v>
      </c>
      <c r="H3573" s="34">
        <f t="shared" si="224"/>
        <v>4</v>
      </c>
      <c r="I3573" s="12">
        <v>40</v>
      </c>
      <c r="J3573" s="12">
        <v>22</v>
      </c>
      <c r="K3573" s="12">
        <v>34</v>
      </c>
      <c r="L3573" s="12">
        <v>1</v>
      </c>
      <c r="M3573" s="12">
        <v>2</v>
      </c>
      <c r="N3573" s="12">
        <v>33</v>
      </c>
      <c r="O3573" s="12">
        <v>4</v>
      </c>
      <c r="P3573" s="26">
        <v>11000</v>
      </c>
      <c r="Q3573" s="28">
        <v>133543538</v>
      </c>
      <c r="R3573"/>
      <c r="S3573"/>
    </row>
    <row r="3574" spans="1:19">
      <c r="A3574" s="31">
        <f t="shared" si="221"/>
        <v>40</v>
      </c>
      <c r="B3574" s="32" t="str">
        <f>VLOOKUP(K3574,'Tables to Convert'!$B$4:$C$19,2,FALSE)</f>
        <v>Some College</v>
      </c>
      <c r="C3574" s="33">
        <f t="shared" si="222"/>
        <v>44000</v>
      </c>
      <c r="D3574" s="32" t="str">
        <f>VLOOKUP(L3574,'Tables to Convert'!$E$3:$F$7,2,FALSE)</f>
        <v>White</v>
      </c>
      <c r="E3574" s="32" t="str">
        <f>VLOOKUP(M3574,'Tables to Convert'!$H$3:$I$5,2,FALSE)</f>
        <v>Male</v>
      </c>
      <c r="F3574" s="32" t="str">
        <f>VLOOKUP(N3574,'Tables to Convert'!$K$3:$L$8,2,FALSE)</f>
        <v>Illinois</v>
      </c>
      <c r="G3574" s="40">
        <f t="shared" si="223"/>
        <v>30</v>
      </c>
      <c r="H3574" s="34">
        <f t="shared" si="224"/>
        <v>5</v>
      </c>
      <c r="I3574" s="12">
        <v>40</v>
      </c>
      <c r="J3574" s="12">
        <v>30</v>
      </c>
      <c r="K3574" s="12">
        <v>40</v>
      </c>
      <c r="L3574" s="12">
        <v>1</v>
      </c>
      <c r="M3574" s="12">
        <v>1</v>
      </c>
      <c r="N3574" s="12">
        <v>33</v>
      </c>
      <c r="O3574" s="12">
        <v>5</v>
      </c>
      <c r="P3574" s="26">
        <v>44000</v>
      </c>
      <c r="Q3574" s="28">
        <v>358153030</v>
      </c>
      <c r="R3574"/>
      <c r="S3574"/>
    </row>
    <row r="3575" spans="1:19">
      <c r="A3575" s="31">
        <f t="shared" si="221"/>
        <v>40</v>
      </c>
      <c r="B3575" s="32" t="str">
        <f>VLOOKUP(K3575,'Tables to Convert'!$B$4:$C$19,2,FALSE)</f>
        <v>Some College</v>
      </c>
      <c r="C3575" s="33">
        <f t="shared" si="222"/>
        <v>26000</v>
      </c>
      <c r="D3575" s="32" t="str">
        <f>VLOOKUP(L3575,'Tables to Convert'!$E$3:$F$7,2,FALSE)</f>
        <v>White</v>
      </c>
      <c r="E3575" s="32" t="str">
        <f>VLOOKUP(M3575,'Tables to Convert'!$H$3:$I$5,2,FALSE)</f>
        <v>Female</v>
      </c>
      <c r="F3575" s="32" t="str">
        <f>VLOOKUP(N3575,'Tables to Convert'!$K$3:$L$8,2,FALSE)</f>
        <v>Illinois</v>
      </c>
      <c r="G3575" s="40">
        <f t="shared" si="223"/>
        <v>28</v>
      </c>
      <c r="H3575" s="34">
        <f t="shared" si="224"/>
        <v>5</v>
      </c>
      <c r="I3575" s="12">
        <v>40</v>
      </c>
      <c r="J3575" s="12">
        <v>28</v>
      </c>
      <c r="K3575" s="12">
        <v>40</v>
      </c>
      <c r="L3575" s="12">
        <v>1</v>
      </c>
      <c r="M3575" s="12">
        <v>2</v>
      </c>
      <c r="N3575" s="12">
        <v>33</v>
      </c>
      <c r="O3575" s="12">
        <v>5</v>
      </c>
      <c r="P3575" s="26">
        <v>26000</v>
      </c>
      <c r="Q3575" s="28">
        <v>798004362</v>
      </c>
      <c r="R3575"/>
      <c r="S3575"/>
    </row>
    <row r="3576" spans="1:19">
      <c r="A3576" s="31">
        <f t="shared" si="221"/>
        <v>40</v>
      </c>
      <c r="B3576" s="32" t="str">
        <f>VLOOKUP(K3576,'Tables to Convert'!$B$4:$C$19,2,FALSE)</f>
        <v>Some College</v>
      </c>
      <c r="C3576" s="33">
        <f t="shared" si="222"/>
        <v>36000</v>
      </c>
      <c r="D3576" s="32" t="str">
        <f>VLOOKUP(L3576,'Tables to Convert'!$E$3:$F$7,2,FALSE)</f>
        <v>White</v>
      </c>
      <c r="E3576" s="32" t="str">
        <f>VLOOKUP(M3576,'Tables to Convert'!$H$3:$I$5,2,FALSE)</f>
        <v>Female</v>
      </c>
      <c r="F3576" s="32" t="str">
        <f>VLOOKUP(N3576,'Tables to Convert'!$K$3:$L$8,2,FALSE)</f>
        <v>Illinois</v>
      </c>
      <c r="G3576" s="40">
        <f t="shared" si="223"/>
        <v>38</v>
      </c>
      <c r="H3576" s="34">
        <f t="shared" si="224"/>
        <v>5</v>
      </c>
      <c r="I3576" s="12">
        <v>40</v>
      </c>
      <c r="J3576" s="12">
        <v>38</v>
      </c>
      <c r="K3576" s="12">
        <v>43</v>
      </c>
      <c r="L3576" s="12">
        <v>1</v>
      </c>
      <c r="M3576" s="12">
        <v>2</v>
      </c>
      <c r="N3576" s="12">
        <v>33</v>
      </c>
      <c r="O3576" s="12">
        <v>5</v>
      </c>
      <c r="P3576" s="26">
        <v>36000</v>
      </c>
      <c r="Q3576" s="28">
        <v>910369532</v>
      </c>
      <c r="R3576"/>
      <c r="S3576"/>
    </row>
    <row r="3577" spans="1:19">
      <c r="A3577" s="31">
        <f t="shared" si="221"/>
        <v>38</v>
      </c>
      <c r="B3577" s="32" t="str">
        <f>VLOOKUP(K3577,'Tables to Convert'!$B$4:$C$19,2,FALSE)</f>
        <v>Some College</v>
      </c>
      <c r="C3577" s="33">
        <f t="shared" si="222"/>
        <v>38000</v>
      </c>
      <c r="D3577" s="32" t="str">
        <f>VLOOKUP(L3577,'Tables to Convert'!$E$3:$F$7,2,FALSE)</f>
        <v>White</v>
      </c>
      <c r="E3577" s="32" t="str">
        <f>VLOOKUP(M3577,'Tables to Convert'!$H$3:$I$5,2,FALSE)</f>
        <v>Male</v>
      </c>
      <c r="F3577" s="32" t="str">
        <f>VLOOKUP(N3577,'Tables to Convert'!$K$3:$L$8,2,FALSE)</f>
        <v>Illinois</v>
      </c>
      <c r="G3577" s="40">
        <f t="shared" si="223"/>
        <v>50</v>
      </c>
      <c r="H3577" s="34">
        <f t="shared" si="224"/>
        <v>5</v>
      </c>
      <c r="I3577" s="12">
        <v>38</v>
      </c>
      <c r="J3577" s="12">
        <v>50</v>
      </c>
      <c r="K3577" s="12">
        <v>40</v>
      </c>
      <c r="L3577" s="12">
        <v>1</v>
      </c>
      <c r="M3577" s="12">
        <v>1</v>
      </c>
      <c r="N3577" s="12">
        <v>33</v>
      </c>
      <c r="O3577" s="12">
        <v>5</v>
      </c>
      <c r="P3577" s="26">
        <v>38000</v>
      </c>
      <c r="Q3577" s="28">
        <v>964926719</v>
      </c>
      <c r="R3577"/>
      <c r="S3577"/>
    </row>
    <row r="3578" spans="1:19">
      <c r="A3578" s="31">
        <f t="shared" si="221"/>
        <v>35</v>
      </c>
      <c r="B3578" s="32" t="str">
        <f>VLOOKUP(K3578,'Tables to Convert'!$B$4:$C$19,2,FALSE)</f>
        <v>11th Grade</v>
      </c>
      <c r="C3578" s="33">
        <f t="shared" si="222"/>
        <v>37000</v>
      </c>
      <c r="D3578" s="32" t="str">
        <f>VLOOKUP(L3578,'Tables to Convert'!$E$3:$F$7,2,FALSE)</f>
        <v>White</v>
      </c>
      <c r="E3578" s="32" t="str">
        <f>VLOOKUP(M3578,'Tables to Convert'!$H$3:$I$5,2,FALSE)</f>
        <v>Male</v>
      </c>
      <c r="F3578" s="32" t="str">
        <f>VLOOKUP(N3578,'Tables to Convert'!$K$3:$L$8,2,FALSE)</f>
        <v>Illinois</v>
      </c>
      <c r="G3578" s="40">
        <f t="shared" si="223"/>
        <v>29</v>
      </c>
      <c r="H3578" s="34">
        <f t="shared" si="224"/>
        <v>6</v>
      </c>
      <c r="I3578" s="12">
        <v>35</v>
      </c>
      <c r="J3578" s="12">
        <v>29</v>
      </c>
      <c r="K3578" s="12">
        <v>37</v>
      </c>
      <c r="L3578" s="12">
        <v>1</v>
      </c>
      <c r="M3578" s="12">
        <v>1</v>
      </c>
      <c r="N3578" s="12">
        <v>33</v>
      </c>
      <c r="O3578" s="12">
        <v>6</v>
      </c>
      <c r="P3578" s="26">
        <v>37000</v>
      </c>
      <c r="Q3578" s="28">
        <v>887589431</v>
      </c>
      <c r="R3578"/>
      <c r="S3578"/>
    </row>
    <row r="3579" spans="1:19">
      <c r="A3579" s="31">
        <f t="shared" si="221"/>
        <v>40</v>
      </c>
      <c r="B3579" s="32" t="str">
        <f>VLOOKUP(K3579,'Tables to Convert'!$B$4:$C$19,2,FALSE)</f>
        <v>8th Grade or Less</v>
      </c>
      <c r="C3579" s="33">
        <f t="shared" si="222"/>
        <v>21000</v>
      </c>
      <c r="D3579" s="32" t="str">
        <f>VLOOKUP(L3579,'Tables to Convert'!$E$3:$F$7,2,FALSE)</f>
        <v>White</v>
      </c>
      <c r="E3579" s="32" t="str">
        <f>VLOOKUP(M3579,'Tables to Convert'!$H$3:$I$5,2,FALSE)</f>
        <v>Female</v>
      </c>
      <c r="F3579" s="32" t="str">
        <f>VLOOKUP(N3579,'Tables to Convert'!$K$3:$L$8,2,FALSE)</f>
        <v>Illinois</v>
      </c>
      <c r="G3579" s="40">
        <f t="shared" si="223"/>
        <v>22</v>
      </c>
      <c r="H3579" s="34">
        <f t="shared" si="224"/>
        <v>4</v>
      </c>
      <c r="I3579" s="12">
        <v>40</v>
      </c>
      <c r="J3579" s="12">
        <v>22</v>
      </c>
      <c r="K3579" s="12">
        <v>33</v>
      </c>
      <c r="L3579" s="12">
        <v>1</v>
      </c>
      <c r="M3579" s="12">
        <v>2</v>
      </c>
      <c r="N3579" s="12">
        <v>33</v>
      </c>
      <c r="O3579" s="12">
        <v>4</v>
      </c>
      <c r="P3579" s="26">
        <v>21000</v>
      </c>
      <c r="Q3579" s="28">
        <v>447092793</v>
      </c>
      <c r="R3579"/>
      <c r="S3579"/>
    </row>
    <row r="3580" spans="1:19">
      <c r="A3580" s="31">
        <f t="shared" si="221"/>
        <v>40</v>
      </c>
      <c r="B3580" s="32" t="str">
        <f>VLOOKUP(K3580,'Tables to Convert'!$B$4:$C$19,2,FALSE)</f>
        <v>8th Grade or Less</v>
      </c>
      <c r="C3580" s="33">
        <f t="shared" si="222"/>
        <v>13945</v>
      </c>
      <c r="D3580" s="32" t="str">
        <f>VLOOKUP(L3580,'Tables to Convert'!$E$3:$F$7,2,FALSE)</f>
        <v>White</v>
      </c>
      <c r="E3580" s="32" t="str">
        <f>VLOOKUP(M3580,'Tables to Convert'!$H$3:$I$5,2,FALSE)</f>
        <v>Male</v>
      </c>
      <c r="F3580" s="32" t="str">
        <f>VLOOKUP(N3580,'Tables to Convert'!$K$3:$L$8,2,FALSE)</f>
        <v>Illinois</v>
      </c>
      <c r="G3580" s="40">
        <f t="shared" si="223"/>
        <v>28</v>
      </c>
      <c r="H3580" s="34">
        <f t="shared" si="224"/>
        <v>6</v>
      </c>
      <c r="I3580" s="12">
        <v>40</v>
      </c>
      <c r="J3580" s="12">
        <v>28</v>
      </c>
      <c r="K3580" s="12">
        <v>34</v>
      </c>
      <c r="L3580" s="12">
        <v>1</v>
      </c>
      <c r="M3580" s="12">
        <v>1</v>
      </c>
      <c r="N3580" s="12">
        <v>33</v>
      </c>
      <c r="O3580" s="12">
        <v>6</v>
      </c>
      <c r="P3580" s="26">
        <v>13945</v>
      </c>
      <c r="Q3580" s="28">
        <v>392087762</v>
      </c>
      <c r="R3580"/>
      <c r="S3580"/>
    </row>
    <row r="3581" spans="1:19">
      <c r="A3581" s="31">
        <f t="shared" si="221"/>
        <v>40</v>
      </c>
      <c r="B3581" s="32" t="str">
        <f>VLOOKUP(K3581,'Tables to Convert'!$B$4:$C$19,2,FALSE)</f>
        <v>8th Grade or Less</v>
      </c>
      <c r="C3581" s="33">
        <f t="shared" si="222"/>
        <v>11167</v>
      </c>
      <c r="D3581" s="32" t="str">
        <f>VLOOKUP(L3581,'Tables to Convert'!$E$3:$F$7,2,FALSE)</f>
        <v>White</v>
      </c>
      <c r="E3581" s="32" t="str">
        <f>VLOOKUP(M3581,'Tables to Convert'!$H$3:$I$5,2,FALSE)</f>
        <v>Female</v>
      </c>
      <c r="F3581" s="32" t="str">
        <f>VLOOKUP(N3581,'Tables to Convert'!$K$3:$L$8,2,FALSE)</f>
        <v>Illinois</v>
      </c>
      <c r="G3581" s="40">
        <f t="shared" si="223"/>
        <v>20</v>
      </c>
      <c r="H3581" s="34">
        <f t="shared" si="224"/>
        <v>2</v>
      </c>
      <c r="I3581" s="12">
        <v>40</v>
      </c>
      <c r="J3581" s="12">
        <v>20</v>
      </c>
      <c r="K3581" s="12">
        <v>34</v>
      </c>
      <c r="L3581" s="12">
        <v>1</v>
      </c>
      <c r="M3581" s="12">
        <v>2</v>
      </c>
      <c r="N3581" s="12">
        <v>33</v>
      </c>
      <c r="O3581" s="12">
        <v>2</v>
      </c>
      <c r="P3581" s="26">
        <v>11167</v>
      </c>
      <c r="Q3581" s="28">
        <v>21920877</v>
      </c>
      <c r="R3581"/>
      <c r="S3581"/>
    </row>
    <row r="3582" spans="1:19">
      <c r="A3582" s="31">
        <f t="shared" si="221"/>
        <v>40</v>
      </c>
      <c r="B3582" s="32" t="str">
        <f>VLOOKUP(K3582,'Tables to Convert'!$B$4:$C$19,2,FALSE)</f>
        <v>Some College</v>
      </c>
      <c r="C3582" s="33">
        <f t="shared" si="222"/>
        <v>50000</v>
      </c>
      <c r="D3582" s="32" t="str">
        <f>VLOOKUP(L3582,'Tables to Convert'!$E$3:$F$7,2,FALSE)</f>
        <v>White</v>
      </c>
      <c r="E3582" s="32" t="str">
        <f>VLOOKUP(M3582,'Tables to Convert'!$H$3:$I$5,2,FALSE)</f>
        <v>Female</v>
      </c>
      <c r="F3582" s="32" t="str">
        <f>VLOOKUP(N3582,'Tables to Convert'!$K$3:$L$8,2,FALSE)</f>
        <v>Illinois</v>
      </c>
      <c r="G3582" s="40">
        <f t="shared" si="223"/>
        <v>34</v>
      </c>
      <c r="H3582" s="34">
        <f t="shared" si="224"/>
        <v>5</v>
      </c>
      <c r="I3582" s="12">
        <v>40</v>
      </c>
      <c r="J3582" s="12">
        <v>34</v>
      </c>
      <c r="K3582" s="12">
        <v>43</v>
      </c>
      <c r="L3582" s="12">
        <v>1</v>
      </c>
      <c r="M3582" s="12">
        <v>2</v>
      </c>
      <c r="N3582" s="12">
        <v>33</v>
      </c>
      <c r="O3582" s="12">
        <v>5</v>
      </c>
      <c r="P3582" s="26">
        <v>50000</v>
      </c>
      <c r="Q3582" s="28">
        <v>753331374</v>
      </c>
      <c r="R3582"/>
      <c r="S3582"/>
    </row>
    <row r="3583" spans="1:19">
      <c r="A3583" s="31">
        <f t="shared" si="221"/>
        <v>40</v>
      </c>
      <c r="B3583" s="32" t="str">
        <f>VLOOKUP(K3583,'Tables to Convert'!$B$4:$C$19,2,FALSE)</f>
        <v>High School Diploma</v>
      </c>
      <c r="C3583" s="33">
        <f t="shared" si="222"/>
        <v>8000</v>
      </c>
      <c r="D3583" s="32" t="str">
        <f>VLOOKUP(L3583,'Tables to Convert'!$E$3:$F$7,2,FALSE)</f>
        <v>Black</v>
      </c>
      <c r="E3583" s="32" t="str">
        <f>VLOOKUP(M3583,'Tables to Convert'!$H$3:$I$5,2,FALSE)</f>
        <v>Female</v>
      </c>
      <c r="F3583" s="32" t="str">
        <f>VLOOKUP(N3583,'Tables to Convert'!$K$3:$L$8,2,FALSE)</f>
        <v>Illinois</v>
      </c>
      <c r="G3583" s="40">
        <f t="shared" si="223"/>
        <v>18</v>
      </c>
      <c r="H3583" s="34">
        <f t="shared" si="224"/>
        <v>0</v>
      </c>
      <c r="I3583" s="12">
        <v>40</v>
      </c>
      <c r="J3583" s="12">
        <v>18</v>
      </c>
      <c r="K3583" s="12">
        <v>39</v>
      </c>
      <c r="L3583" s="12">
        <v>2</v>
      </c>
      <c r="M3583" s="12">
        <v>2</v>
      </c>
      <c r="N3583" s="12">
        <v>33</v>
      </c>
      <c r="O3583" s="12">
        <v>0</v>
      </c>
      <c r="P3583" s="26">
        <v>8000</v>
      </c>
      <c r="Q3583" s="28">
        <v>123568024</v>
      </c>
      <c r="R3583"/>
      <c r="S3583"/>
    </row>
    <row r="3584" spans="1:19">
      <c r="A3584" s="31">
        <f t="shared" si="221"/>
        <v>40</v>
      </c>
      <c r="B3584" s="32" t="str">
        <f>VLOOKUP(K3584,'Tables to Convert'!$B$4:$C$19,2,FALSE)</f>
        <v>High School Diploma</v>
      </c>
      <c r="C3584" s="33">
        <f t="shared" si="222"/>
        <v>50000</v>
      </c>
      <c r="D3584" s="32" t="str">
        <f>VLOOKUP(L3584,'Tables to Convert'!$E$3:$F$7,2,FALSE)</f>
        <v>White</v>
      </c>
      <c r="E3584" s="32" t="str">
        <f>VLOOKUP(M3584,'Tables to Convert'!$H$3:$I$5,2,FALSE)</f>
        <v>Male</v>
      </c>
      <c r="F3584" s="32" t="str">
        <f>VLOOKUP(N3584,'Tables to Convert'!$K$3:$L$8,2,FALSE)</f>
        <v>Illinois</v>
      </c>
      <c r="G3584" s="40">
        <f t="shared" si="223"/>
        <v>32</v>
      </c>
      <c r="H3584" s="34">
        <f t="shared" si="224"/>
        <v>8</v>
      </c>
      <c r="I3584" s="12">
        <v>40</v>
      </c>
      <c r="J3584" s="12">
        <v>32</v>
      </c>
      <c r="K3584" s="12">
        <v>39</v>
      </c>
      <c r="L3584" s="12">
        <v>1</v>
      </c>
      <c r="M3584" s="12">
        <v>1</v>
      </c>
      <c r="N3584" s="12">
        <v>33</v>
      </c>
      <c r="O3584" s="12">
        <v>8</v>
      </c>
      <c r="P3584" s="26">
        <v>50000</v>
      </c>
      <c r="Q3584" s="28">
        <v>883962408</v>
      </c>
      <c r="R3584"/>
      <c r="S3584"/>
    </row>
    <row r="3585" spans="1:19">
      <c r="A3585" s="31">
        <f t="shared" si="221"/>
        <v>35</v>
      </c>
      <c r="B3585" s="32" t="str">
        <f>VLOOKUP(K3585,'Tables to Convert'!$B$4:$C$19,2,FALSE)</f>
        <v>High School Diploma</v>
      </c>
      <c r="C3585" s="33">
        <f t="shared" si="222"/>
        <v>15000</v>
      </c>
      <c r="D3585" s="32" t="str">
        <f>VLOOKUP(L3585,'Tables to Convert'!$E$3:$F$7,2,FALSE)</f>
        <v>Black</v>
      </c>
      <c r="E3585" s="32" t="str">
        <f>VLOOKUP(M3585,'Tables to Convert'!$H$3:$I$5,2,FALSE)</f>
        <v>Female</v>
      </c>
      <c r="F3585" s="32" t="str">
        <f>VLOOKUP(N3585,'Tables to Convert'!$K$3:$L$8,2,FALSE)</f>
        <v>Illinois</v>
      </c>
      <c r="G3585" s="40">
        <f t="shared" si="223"/>
        <v>26</v>
      </c>
      <c r="H3585" s="34">
        <f t="shared" si="224"/>
        <v>8</v>
      </c>
      <c r="I3585" s="12">
        <v>35</v>
      </c>
      <c r="J3585" s="12">
        <v>26</v>
      </c>
      <c r="K3585" s="12">
        <v>39</v>
      </c>
      <c r="L3585" s="12">
        <v>2</v>
      </c>
      <c r="M3585" s="12">
        <v>2</v>
      </c>
      <c r="N3585" s="12">
        <v>33</v>
      </c>
      <c r="O3585" s="12">
        <v>8</v>
      </c>
      <c r="P3585" s="26">
        <v>15000</v>
      </c>
      <c r="Q3585" s="28">
        <v>41801507</v>
      </c>
      <c r="R3585"/>
      <c r="S3585"/>
    </row>
    <row r="3586" spans="1:19">
      <c r="A3586" s="31">
        <f t="shared" si="221"/>
        <v>40</v>
      </c>
      <c r="B3586" s="32" t="str">
        <f>VLOOKUP(K3586,'Tables to Convert'!$B$4:$C$19,2,FALSE)</f>
        <v>High School Diploma</v>
      </c>
      <c r="C3586" s="33">
        <f t="shared" si="222"/>
        <v>45000</v>
      </c>
      <c r="D3586" s="32" t="str">
        <f>VLOOKUP(L3586,'Tables to Convert'!$E$3:$F$7,2,FALSE)</f>
        <v>White</v>
      </c>
      <c r="E3586" s="32" t="str">
        <f>VLOOKUP(M3586,'Tables to Convert'!$H$3:$I$5,2,FALSE)</f>
        <v>Female</v>
      </c>
      <c r="F3586" s="32" t="str">
        <f>VLOOKUP(N3586,'Tables to Convert'!$K$3:$L$8,2,FALSE)</f>
        <v>Illinois</v>
      </c>
      <c r="G3586" s="40">
        <f t="shared" si="223"/>
        <v>46</v>
      </c>
      <c r="H3586" s="34">
        <f t="shared" si="224"/>
        <v>1</v>
      </c>
      <c r="I3586" s="12">
        <v>40</v>
      </c>
      <c r="J3586" s="12">
        <v>46</v>
      </c>
      <c r="K3586" s="12">
        <v>39</v>
      </c>
      <c r="L3586" s="12">
        <v>1</v>
      </c>
      <c r="M3586" s="12">
        <v>2</v>
      </c>
      <c r="N3586" s="12">
        <v>33</v>
      </c>
      <c r="O3586" s="12">
        <v>1</v>
      </c>
      <c r="P3586" s="26">
        <v>45000</v>
      </c>
      <c r="Q3586" s="28">
        <v>658198802</v>
      </c>
      <c r="R3586"/>
      <c r="S3586"/>
    </row>
    <row r="3587" spans="1:19">
      <c r="A3587" s="31">
        <f t="shared" si="221"/>
        <v>35</v>
      </c>
      <c r="B3587" s="32" t="str">
        <f>VLOOKUP(K3587,'Tables to Convert'!$B$4:$C$19,2,FALSE)</f>
        <v>High School Diploma</v>
      </c>
      <c r="C3587" s="33">
        <f t="shared" si="222"/>
        <v>23000</v>
      </c>
      <c r="D3587" s="32" t="str">
        <f>VLOOKUP(L3587,'Tables to Convert'!$E$3:$F$7,2,FALSE)</f>
        <v>White</v>
      </c>
      <c r="E3587" s="32" t="str">
        <f>VLOOKUP(M3587,'Tables to Convert'!$H$3:$I$5,2,FALSE)</f>
        <v>Female</v>
      </c>
      <c r="F3587" s="32" t="str">
        <f>VLOOKUP(N3587,'Tables to Convert'!$K$3:$L$8,2,FALSE)</f>
        <v>Illinois</v>
      </c>
      <c r="G3587" s="40">
        <f t="shared" si="223"/>
        <v>24</v>
      </c>
      <c r="H3587" s="34">
        <f t="shared" si="224"/>
        <v>1</v>
      </c>
      <c r="I3587" s="12">
        <v>35</v>
      </c>
      <c r="J3587" s="12">
        <v>24</v>
      </c>
      <c r="K3587" s="12">
        <v>39</v>
      </c>
      <c r="L3587" s="12">
        <v>1</v>
      </c>
      <c r="M3587" s="12">
        <v>2</v>
      </c>
      <c r="N3587" s="12">
        <v>33</v>
      </c>
      <c r="O3587" s="12">
        <v>1</v>
      </c>
      <c r="P3587" s="26">
        <v>23000</v>
      </c>
      <c r="Q3587" s="28">
        <v>299585028</v>
      </c>
      <c r="R3587"/>
      <c r="S3587"/>
    </row>
    <row r="3588" spans="1:19">
      <c r="A3588" s="31">
        <f t="shared" si="221"/>
        <v>37</v>
      </c>
      <c r="B3588" s="32" t="str">
        <f>VLOOKUP(K3588,'Tables to Convert'!$B$4:$C$19,2,FALSE)</f>
        <v>Some College</v>
      </c>
      <c r="C3588" s="33">
        <f t="shared" si="222"/>
        <v>32000</v>
      </c>
      <c r="D3588" s="32" t="str">
        <f>VLOOKUP(L3588,'Tables to Convert'!$E$3:$F$7,2,FALSE)</f>
        <v>Black</v>
      </c>
      <c r="E3588" s="32" t="str">
        <f>VLOOKUP(M3588,'Tables to Convert'!$H$3:$I$5,2,FALSE)</f>
        <v>Female</v>
      </c>
      <c r="F3588" s="32" t="str">
        <f>VLOOKUP(N3588,'Tables to Convert'!$K$3:$L$8,2,FALSE)</f>
        <v>Illinois</v>
      </c>
      <c r="G3588" s="40">
        <f t="shared" si="223"/>
        <v>30</v>
      </c>
      <c r="H3588" s="34">
        <f t="shared" si="224"/>
        <v>2</v>
      </c>
      <c r="I3588" s="12">
        <v>37</v>
      </c>
      <c r="J3588" s="12">
        <v>30</v>
      </c>
      <c r="K3588" s="12">
        <v>43</v>
      </c>
      <c r="L3588" s="12">
        <v>2</v>
      </c>
      <c r="M3588" s="12">
        <v>2</v>
      </c>
      <c r="N3588" s="12">
        <v>33</v>
      </c>
      <c r="O3588" s="12">
        <v>2</v>
      </c>
      <c r="P3588" s="26">
        <v>32000</v>
      </c>
      <c r="Q3588" s="28">
        <v>184013784</v>
      </c>
      <c r="R3588"/>
      <c r="S3588"/>
    </row>
    <row r="3589" spans="1:19">
      <c r="A3589" s="31">
        <f t="shared" si="221"/>
        <v>40</v>
      </c>
      <c r="B3589" s="32" t="str">
        <f>VLOOKUP(K3589,'Tables to Convert'!$B$4:$C$19,2,FALSE)</f>
        <v>Some College</v>
      </c>
      <c r="C3589" s="33">
        <f t="shared" si="222"/>
        <v>24000</v>
      </c>
      <c r="D3589" s="32" t="str">
        <f>VLOOKUP(L3589,'Tables to Convert'!$E$3:$F$7,2,FALSE)</f>
        <v>Black</v>
      </c>
      <c r="E3589" s="32" t="str">
        <f>VLOOKUP(M3589,'Tables to Convert'!$H$3:$I$5,2,FALSE)</f>
        <v>Female</v>
      </c>
      <c r="F3589" s="32" t="str">
        <f>VLOOKUP(N3589,'Tables to Convert'!$K$3:$L$8,2,FALSE)</f>
        <v>Illinois</v>
      </c>
      <c r="G3589" s="40">
        <f t="shared" si="223"/>
        <v>27</v>
      </c>
      <c r="H3589" s="34">
        <f t="shared" si="224"/>
        <v>2</v>
      </c>
      <c r="I3589" s="12">
        <v>40</v>
      </c>
      <c r="J3589" s="12">
        <v>27</v>
      </c>
      <c r="K3589" s="12">
        <v>40</v>
      </c>
      <c r="L3589" s="12">
        <v>2</v>
      </c>
      <c r="M3589" s="12">
        <v>2</v>
      </c>
      <c r="N3589" s="12">
        <v>33</v>
      </c>
      <c r="O3589" s="12">
        <v>2</v>
      </c>
      <c r="P3589" s="26">
        <v>24000</v>
      </c>
      <c r="Q3589" s="28">
        <v>635176984</v>
      </c>
      <c r="R3589"/>
      <c r="S3589"/>
    </row>
    <row r="3590" spans="1:19">
      <c r="A3590" s="31">
        <f t="shared" ref="A3590:A3653" si="225">I3590</f>
        <v>40</v>
      </c>
      <c r="B3590" s="32" t="str">
        <f>VLOOKUP(K3590,'Tables to Convert'!$B$4:$C$19,2,FALSE)</f>
        <v>Some College</v>
      </c>
      <c r="C3590" s="33">
        <f t="shared" ref="C3590:C3653" si="226">P3590</f>
        <v>30000</v>
      </c>
      <c r="D3590" s="32" t="str">
        <f>VLOOKUP(L3590,'Tables to Convert'!$E$3:$F$7,2,FALSE)</f>
        <v>White</v>
      </c>
      <c r="E3590" s="32" t="str">
        <f>VLOOKUP(M3590,'Tables to Convert'!$H$3:$I$5,2,FALSE)</f>
        <v>Male</v>
      </c>
      <c r="F3590" s="32" t="str">
        <f>VLOOKUP(N3590,'Tables to Convert'!$K$3:$L$8,2,FALSE)</f>
        <v>Illinois</v>
      </c>
      <c r="G3590" s="40">
        <f t="shared" ref="G3590:G3653" si="227">J3590</f>
        <v>53</v>
      </c>
      <c r="H3590" s="34">
        <f t="shared" ref="H3590:H3653" si="228">O3590</f>
        <v>4</v>
      </c>
      <c r="I3590" s="12">
        <v>40</v>
      </c>
      <c r="J3590" s="12">
        <v>53</v>
      </c>
      <c r="K3590" s="12">
        <v>43</v>
      </c>
      <c r="L3590" s="12">
        <v>1</v>
      </c>
      <c r="M3590" s="12">
        <v>1</v>
      </c>
      <c r="N3590" s="12">
        <v>33</v>
      </c>
      <c r="O3590" s="12">
        <v>4</v>
      </c>
      <c r="P3590" s="26">
        <v>30000</v>
      </c>
      <c r="Q3590" s="28">
        <v>317423558</v>
      </c>
      <c r="R3590"/>
      <c r="S3590"/>
    </row>
    <row r="3591" spans="1:19">
      <c r="A3591" s="31">
        <f t="shared" si="225"/>
        <v>40</v>
      </c>
      <c r="B3591" s="32" t="str">
        <f>VLOOKUP(K3591,'Tables to Convert'!$B$4:$C$19,2,FALSE)</f>
        <v>Some College</v>
      </c>
      <c r="C3591" s="33">
        <f t="shared" si="226"/>
        <v>30000</v>
      </c>
      <c r="D3591" s="32" t="str">
        <f>VLOOKUP(L3591,'Tables to Convert'!$E$3:$F$7,2,FALSE)</f>
        <v>White</v>
      </c>
      <c r="E3591" s="32" t="str">
        <f>VLOOKUP(M3591,'Tables to Convert'!$H$3:$I$5,2,FALSE)</f>
        <v>Male</v>
      </c>
      <c r="F3591" s="32" t="str">
        <f>VLOOKUP(N3591,'Tables to Convert'!$K$3:$L$8,2,FALSE)</f>
        <v>Illinois</v>
      </c>
      <c r="G3591" s="40">
        <f t="shared" si="227"/>
        <v>49</v>
      </c>
      <c r="H3591" s="34">
        <f t="shared" si="228"/>
        <v>4</v>
      </c>
      <c r="I3591" s="12">
        <v>40</v>
      </c>
      <c r="J3591" s="12">
        <v>49</v>
      </c>
      <c r="K3591" s="12">
        <v>43</v>
      </c>
      <c r="L3591" s="12">
        <v>1</v>
      </c>
      <c r="M3591" s="12">
        <v>1</v>
      </c>
      <c r="N3591" s="12">
        <v>33</v>
      </c>
      <c r="O3591" s="12">
        <v>4</v>
      </c>
      <c r="P3591" s="26">
        <v>30000</v>
      </c>
      <c r="Q3591" s="28">
        <v>221162906</v>
      </c>
      <c r="R3591"/>
      <c r="S3591"/>
    </row>
    <row r="3592" spans="1:19">
      <c r="A3592" s="31">
        <f t="shared" si="225"/>
        <v>40</v>
      </c>
      <c r="B3592" s="32" t="str">
        <f>VLOOKUP(K3592,'Tables to Convert'!$B$4:$C$19,2,FALSE)</f>
        <v>Some College</v>
      </c>
      <c r="C3592" s="33">
        <f t="shared" si="226"/>
        <v>42000</v>
      </c>
      <c r="D3592" s="32" t="str">
        <f>VLOOKUP(L3592,'Tables to Convert'!$E$3:$F$7,2,FALSE)</f>
        <v>Black</v>
      </c>
      <c r="E3592" s="32" t="str">
        <f>VLOOKUP(M3592,'Tables to Convert'!$H$3:$I$5,2,FALSE)</f>
        <v>Female</v>
      </c>
      <c r="F3592" s="32" t="str">
        <f>VLOOKUP(N3592,'Tables to Convert'!$K$3:$L$8,2,FALSE)</f>
        <v>Illinois</v>
      </c>
      <c r="G3592" s="40">
        <f t="shared" si="227"/>
        <v>32</v>
      </c>
      <c r="H3592" s="34">
        <f t="shared" si="228"/>
        <v>5</v>
      </c>
      <c r="I3592" s="12">
        <v>40</v>
      </c>
      <c r="J3592" s="12">
        <v>32</v>
      </c>
      <c r="K3592" s="12">
        <v>43</v>
      </c>
      <c r="L3592" s="12">
        <v>2</v>
      </c>
      <c r="M3592" s="12">
        <v>2</v>
      </c>
      <c r="N3592" s="12">
        <v>33</v>
      </c>
      <c r="O3592" s="12">
        <v>5</v>
      </c>
      <c r="P3592" s="26">
        <v>42000</v>
      </c>
      <c r="Q3592" s="28">
        <v>946932875</v>
      </c>
      <c r="R3592"/>
      <c r="S3592"/>
    </row>
    <row r="3593" spans="1:19">
      <c r="A3593" s="31">
        <f t="shared" si="225"/>
        <v>70</v>
      </c>
      <c r="B3593" s="32" t="str">
        <f>VLOOKUP(K3593,'Tables to Convert'!$B$4:$C$19,2,FALSE)</f>
        <v>Some College</v>
      </c>
      <c r="C3593" s="33">
        <f t="shared" si="226"/>
        <v>50000</v>
      </c>
      <c r="D3593" s="32" t="str">
        <f>VLOOKUP(L3593,'Tables to Convert'!$E$3:$F$7,2,FALSE)</f>
        <v>White</v>
      </c>
      <c r="E3593" s="32" t="str">
        <f>VLOOKUP(M3593,'Tables to Convert'!$H$3:$I$5,2,FALSE)</f>
        <v>Male</v>
      </c>
      <c r="F3593" s="32" t="str">
        <f>VLOOKUP(N3593,'Tables to Convert'!$K$3:$L$8,2,FALSE)</f>
        <v>Illinois</v>
      </c>
      <c r="G3593" s="40">
        <f t="shared" si="227"/>
        <v>27</v>
      </c>
      <c r="H3593" s="34">
        <f t="shared" si="228"/>
        <v>3</v>
      </c>
      <c r="I3593" s="12">
        <v>70</v>
      </c>
      <c r="J3593" s="12">
        <v>27</v>
      </c>
      <c r="K3593" s="12">
        <v>40</v>
      </c>
      <c r="L3593" s="12">
        <v>1</v>
      </c>
      <c r="M3593" s="12">
        <v>1</v>
      </c>
      <c r="N3593" s="12">
        <v>33</v>
      </c>
      <c r="O3593" s="12">
        <v>3</v>
      </c>
      <c r="P3593" s="26">
        <v>50000</v>
      </c>
      <c r="Q3593" s="28">
        <v>502520906</v>
      </c>
      <c r="R3593"/>
      <c r="S3593"/>
    </row>
    <row r="3594" spans="1:19">
      <c r="A3594" s="31">
        <f t="shared" si="225"/>
        <v>70</v>
      </c>
      <c r="B3594" s="32" t="str">
        <f>VLOOKUP(K3594,'Tables to Convert'!$B$4:$C$19,2,FALSE)</f>
        <v>High School Diploma</v>
      </c>
      <c r="C3594" s="33">
        <f t="shared" si="226"/>
        <v>28998</v>
      </c>
      <c r="D3594" s="32" t="str">
        <f>VLOOKUP(L3594,'Tables to Convert'!$E$3:$F$7,2,FALSE)</f>
        <v>White</v>
      </c>
      <c r="E3594" s="32" t="str">
        <f>VLOOKUP(M3594,'Tables to Convert'!$H$3:$I$5,2,FALSE)</f>
        <v>Male</v>
      </c>
      <c r="F3594" s="32" t="str">
        <f>VLOOKUP(N3594,'Tables to Convert'!$K$3:$L$8,2,FALSE)</f>
        <v>Illinois</v>
      </c>
      <c r="G3594" s="40">
        <f t="shared" si="227"/>
        <v>36</v>
      </c>
      <c r="H3594" s="34">
        <f t="shared" si="228"/>
        <v>3</v>
      </c>
      <c r="I3594" s="12">
        <v>70</v>
      </c>
      <c r="J3594" s="12">
        <v>36</v>
      </c>
      <c r="K3594" s="12">
        <v>39</v>
      </c>
      <c r="L3594" s="12">
        <v>1</v>
      </c>
      <c r="M3594" s="12">
        <v>1</v>
      </c>
      <c r="N3594" s="12">
        <v>33</v>
      </c>
      <c r="O3594" s="12">
        <v>3</v>
      </c>
      <c r="P3594" s="26">
        <v>28998</v>
      </c>
      <c r="Q3594" s="28">
        <v>968681048</v>
      </c>
      <c r="R3594"/>
      <c r="S3594"/>
    </row>
    <row r="3595" spans="1:19">
      <c r="A3595" s="31">
        <f t="shared" si="225"/>
        <v>70</v>
      </c>
      <c r="B3595" s="32" t="str">
        <f>VLOOKUP(K3595,'Tables to Convert'!$B$4:$C$19,2,FALSE)</f>
        <v>High School Diploma</v>
      </c>
      <c r="C3595" s="33">
        <f t="shared" si="226"/>
        <v>16000</v>
      </c>
      <c r="D3595" s="32" t="str">
        <f>VLOOKUP(L3595,'Tables to Convert'!$E$3:$F$7,2,FALSE)</f>
        <v>White</v>
      </c>
      <c r="E3595" s="32" t="str">
        <f>VLOOKUP(M3595,'Tables to Convert'!$H$3:$I$5,2,FALSE)</f>
        <v>Male</v>
      </c>
      <c r="F3595" s="32" t="str">
        <f>VLOOKUP(N3595,'Tables to Convert'!$K$3:$L$8,2,FALSE)</f>
        <v>Illinois</v>
      </c>
      <c r="G3595" s="40">
        <f t="shared" si="227"/>
        <v>26</v>
      </c>
      <c r="H3595" s="34">
        <f t="shared" si="228"/>
        <v>3</v>
      </c>
      <c r="I3595" s="12">
        <v>70</v>
      </c>
      <c r="J3595" s="12">
        <v>26</v>
      </c>
      <c r="K3595" s="12">
        <v>39</v>
      </c>
      <c r="L3595" s="12">
        <v>1</v>
      </c>
      <c r="M3595" s="12">
        <v>1</v>
      </c>
      <c r="N3595" s="12">
        <v>33</v>
      </c>
      <c r="O3595" s="12">
        <v>3</v>
      </c>
      <c r="P3595" s="26">
        <v>16000</v>
      </c>
      <c r="Q3595" s="28">
        <v>882506806</v>
      </c>
      <c r="R3595"/>
      <c r="S3595"/>
    </row>
    <row r="3596" spans="1:19">
      <c r="A3596" s="31">
        <f t="shared" si="225"/>
        <v>40</v>
      </c>
      <c r="B3596" s="32" t="str">
        <f>VLOOKUP(K3596,'Tables to Convert'!$B$4:$C$19,2,FALSE)</f>
        <v>Some College</v>
      </c>
      <c r="C3596" s="33">
        <f t="shared" si="226"/>
        <v>30000</v>
      </c>
      <c r="D3596" s="32" t="str">
        <f>VLOOKUP(L3596,'Tables to Convert'!$E$3:$F$7,2,FALSE)</f>
        <v>Black</v>
      </c>
      <c r="E3596" s="32" t="str">
        <f>VLOOKUP(M3596,'Tables to Convert'!$H$3:$I$5,2,FALSE)</f>
        <v>Female</v>
      </c>
      <c r="F3596" s="32" t="str">
        <f>VLOOKUP(N3596,'Tables to Convert'!$K$3:$L$8,2,FALSE)</f>
        <v>Illinois</v>
      </c>
      <c r="G3596" s="40">
        <f t="shared" si="227"/>
        <v>30</v>
      </c>
      <c r="H3596" s="34">
        <f t="shared" si="228"/>
        <v>3</v>
      </c>
      <c r="I3596" s="12">
        <v>40</v>
      </c>
      <c r="J3596" s="12">
        <v>30</v>
      </c>
      <c r="K3596" s="12">
        <v>43</v>
      </c>
      <c r="L3596" s="12">
        <v>2</v>
      </c>
      <c r="M3596" s="12">
        <v>2</v>
      </c>
      <c r="N3596" s="12">
        <v>33</v>
      </c>
      <c r="O3596" s="12">
        <v>3</v>
      </c>
      <c r="P3596" s="26">
        <v>30000</v>
      </c>
      <c r="Q3596" s="28">
        <v>609764957</v>
      </c>
      <c r="R3596"/>
      <c r="S3596"/>
    </row>
    <row r="3597" spans="1:19">
      <c r="A3597" s="31">
        <f t="shared" si="225"/>
        <v>40</v>
      </c>
      <c r="B3597" s="32" t="str">
        <f>VLOOKUP(K3597,'Tables to Convert'!$B$4:$C$19,2,FALSE)</f>
        <v>High School Diploma</v>
      </c>
      <c r="C3597" s="33">
        <f t="shared" si="226"/>
        <v>15000</v>
      </c>
      <c r="D3597" s="32" t="str">
        <f>VLOOKUP(L3597,'Tables to Convert'!$E$3:$F$7,2,FALSE)</f>
        <v>White</v>
      </c>
      <c r="E3597" s="32" t="str">
        <f>VLOOKUP(M3597,'Tables to Convert'!$H$3:$I$5,2,FALSE)</f>
        <v>Male</v>
      </c>
      <c r="F3597" s="32" t="str">
        <f>VLOOKUP(N3597,'Tables to Convert'!$K$3:$L$8,2,FALSE)</f>
        <v>Illinois</v>
      </c>
      <c r="G3597" s="40">
        <f t="shared" si="227"/>
        <v>50</v>
      </c>
      <c r="H3597" s="34">
        <f t="shared" si="228"/>
        <v>3</v>
      </c>
      <c r="I3597" s="12">
        <v>40</v>
      </c>
      <c r="J3597" s="12">
        <v>50</v>
      </c>
      <c r="K3597" s="12">
        <v>39</v>
      </c>
      <c r="L3597" s="12">
        <v>1</v>
      </c>
      <c r="M3597" s="12">
        <v>1</v>
      </c>
      <c r="N3597" s="12">
        <v>33</v>
      </c>
      <c r="O3597" s="12">
        <v>3</v>
      </c>
      <c r="P3597" s="26">
        <v>15000</v>
      </c>
      <c r="Q3597" s="28">
        <v>867854073</v>
      </c>
      <c r="R3597"/>
      <c r="S3597"/>
    </row>
    <row r="3598" spans="1:19">
      <c r="A3598" s="31">
        <f t="shared" si="225"/>
        <v>40</v>
      </c>
      <c r="B3598" s="32" t="str">
        <f>VLOOKUP(K3598,'Tables to Convert'!$B$4:$C$19,2,FALSE)</f>
        <v>High School Diploma</v>
      </c>
      <c r="C3598" s="33">
        <f t="shared" si="226"/>
        <v>11000</v>
      </c>
      <c r="D3598" s="32" t="str">
        <f>VLOOKUP(L3598,'Tables to Convert'!$E$3:$F$7,2,FALSE)</f>
        <v>White</v>
      </c>
      <c r="E3598" s="32" t="str">
        <f>VLOOKUP(M3598,'Tables to Convert'!$H$3:$I$5,2,FALSE)</f>
        <v>Female</v>
      </c>
      <c r="F3598" s="32" t="str">
        <f>VLOOKUP(N3598,'Tables to Convert'!$K$3:$L$8,2,FALSE)</f>
        <v>Illinois</v>
      </c>
      <c r="G3598" s="40">
        <f t="shared" si="227"/>
        <v>27</v>
      </c>
      <c r="H3598" s="34">
        <f t="shared" si="228"/>
        <v>3</v>
      </c>
      <c r="I3598" s="12">
        <v>40</v>
      </c>
      <c r="J3598" s="12">
        <v>27</v>
      </c>
      <c r="K3598" s="12">
        <v>39</v>
      </c>
      <c r="L3598" s="12">
        <v>1</v>
      </c>
      <c r="M3598" s="12">
        <v>2</v>
      </c>
      <c r="N3598" s="12">
        <v>33</v>
      </c>
      <c r="O3598" s="12">
        <v>3</v>
      </c>
      <c r="P3598" s="26">
        <v>11000</v>
      </c>
      <c r="Q3598" s="28">
        <v>100493024</v>
      </c>
      <c r="R3598"/>
      <c r="S3598"/>
    </row>
    <row r="3599" spans="1:19">
      <c r="A3599" s="31">
        <f t="shared" si="225"/>
        <v>40</v>
      </c>
      <c r="B3599" s="32" t="str">
        <f>VLOOKUP(K3599,'Tables to Convert'!$B$4:$C$19,2,FALSE)</f>
        <v>High School Diploma</v>
      </c>
      <c r="C3599" s="33">
        <f t="shared" si="226"/>
        <v>50000</v>
      </c>
      <c r="D3599" s="32" t="str">
        <f>VLOOKUP(L3599,'Tables to Convert'!$E$3:$F$7,2,FALSE)</f>
        <v>White</v>
      </c>
      <c r="E3599" s="32" t="str">
        <f>VLOOKUP(M3599,'Tables to Convert'!$H$3:$I$5,2,FALSE)</f>
        <v>Male</v>
      </c>
      <c r="F3599" s="32" t="str">
        <f>VLOOKUP(N3599,'Tables to Convert'!$K$3:$L$8,2,FALSE)</f>
        <v>Illinois</v>
      </c>
      <c r="G3599" s="40">
        <f t="shared" si="227"/>
        <v>33</v>
      </c>
      <c r="H3599" s="34">
        <f t="shared" si="228"/>
        <v>3</v>
      </c>
      <c r="I3599" s="12">
        <v>40</v>
      </c>
      <c r="J3599" s="12">
        <v>33</v>
      </c>
      <c r="K3599" s="12">
        <v>39</v>
      </c>
      <c r="L3599" s="12">
        <v>1</v>
      </c>
      <c r="M3599" s="12">
        <v>1</v>
      </c>
      <c r="N3599" s="12">
        <v>33</v>
      </c>
      <c r="O3599" s="12">
        <v>3</v>
      </c>
      <c r="P3599" s="26">
        <v>50000</v>
      </c>
      <c r="Q3599" s="28">
        <v>577571082</v>
      </c>
      <c r="R3599"/>
      <c r="S3599"/>
    </row>
    <row r="3600" spans="1:19">
      <c r="A3600" s="31">
        <f t="shared" si="225"/>
        <v>40</v>
      </c>
      <c r="B3600" s="32" t="str">
        <f>VLOOKUP(K3600,'Tables to Convert'!$B$4:$C$19,2,FALSE)</f>
        <v>High School Diploma</v>
      </c>
      <c r="C3600" s="33">
        <f t="shared" si="226"/>
        <v>27000</v>
      </c>
      <c r="D3600" s="32" t="str">
        <f>VLOOKUP(L3600,'Tables to Convert'!$E$3:$F$7,2,FALSE)</f>
        <v>White</v>
      </c>
      <c r="E3600" s="32" t="str">
        <f>VLOOKUP(M3600,'Tables to Convert'!$H$3:$I$5,2,FALSE)</f>
        <v>Male</v>
      </c>
      <c r="F3600" s="32" t="str">
        <f>VLOOKUP(N3600,'Tables to Convert'!$K$3:$L$8,2,FALSE)</f>
        <v>Illinois</v>
      </c>
      <c r="G3600" s="40">
        <f t="shared" si="227"/>
        <v>31</v>
      </c>
      <c r="H3600" s="34">
        <f t="shared" si="228"/>
        <v>4</v>
      </c>
      <c r="I3600" s="12">
        <v>40</v>
      </c>
      <c r="J3600" s="12">
        <v>31</v>
      </c>
      <c r="K3600" s="12">
        <v>39</v>
      </c>
      <c r="L3600" s="12">
        <v>1</v>
      </c>
      <c r="M3600" s="12">
        <v>1</v>
      </c>
      <c r="N3600" s="12">
        <v>33</v>
      </c>
      <c r="O3600" s="12">
        <v>4</v>
      </c>
      <c r="P3600" s="26">
        <v>27000</v>
      </c>
      <c r="Q3600" s="28">
        <v>450091720</v>
      </c>
      <c r="R3600"/>
      <c r="S3600"/>
    </row>
    <row r="3601" spans="1:19">
      <c r="A3601" s="31">
        <f t="shared" si="225"/>
        <v>40</v>
      </c>
      <c r="B3601" s="32" t="str">
        <f>VLOOKUP(K3601,'Tables to Convert'!$B$4:$C$19,2,FALSE)</f>
        <v>High School Diploma</v>
      </c>
      <c r="C3601" s="33">
        <f t="shared" si="226"/>
        <v>19000</v>
      </c>
      <c r="D3601" s="32" t="str">
        <f>VLOOKUP(L3601,'Tables to Convert'!$E$3:$F$7,2,FALSE)</f>
        <v>White</v>
      </c>
      <c r="E3601" s="32" t="str">
        <f>VLOOKUP(M3601,'Tables to Convert'!$H$3:$I$5,2,FALSE)</f>
        <v>Female</v>
      </c>
      <c r="F3601" s="32" t="str">
        <f>VLOOKUP(N3601,'Tables to Convert'!$K$3:$L$8,2,FALSE)</f>
        <v>Illinois</v>
      </c>
      <c r="G3601" s="40">
        <f t="shared" si="227"/>
        <v>30</v>
      </c>
      <c r="H3601" s="34">
        <f t="shared" si="228"/>
        <v>4</v>
      </c>
      <c r="I3601" s="12">
        <v>40</v>
      </c>
      <c r="J3601" s="12">
        <v>30</v>
      </c>
      <c r="K3601" s="12">
        <v>39</v>
      </c>
      <c r="L3601" s="12">
        <v>1</v>
      </c>
      <c r="M3601" s="12">
        <v>2</v>
      </c>
      <c r="N3601" s="12">
        <v>33</v>
      </c>
      <c r="O3601" s="12">
        <v>4</v>
      </c>
      <c r="P3601" s="26">
        <v>19000</v>
      </c>
      <c r="Q3601" s="28">
        <v>719140166</v>
      </c>
      <c r="R3601"/>
      <c r="S3601"/>
    </row>
    <row r="3602" spans="1:19">
      <c r="A3602" s="31">
        <f t="shared" si="225"/>
        <v>40</v>
      </c>
      <c r="B3602" s="32" t="str">
        <f>VLOOKUP(K3602,'Tables to Convert'!$B$4:$C$19,2,FALSE)</f>
        <v>High School Diploma</v>
      </c>
      <c r="C3602" s="33">
        <f t="shared" si="226"/>
        <v>30000</v>
      </c>
      <c r="D3602" s="32" t="str">
        <f>VLOOKUP(L3602,'Tables to Convert'!$E$3:$F$7,2,FALSE)</f>
        <v>White</v>
      </c>
      <c r="E3602" s="32" t="str">
        <f>VLOOKUP(M3602,'Tables to Convert'!$H$3:$I$5,2,FALSE)</f>
        <v>Male</v>
      </c>
      <c r="F3602" s="32" t="str">
        <f>VLOOKUP(N3602,'Tables to Convert'!$K$3:$L$8,2,FALSE)</f>
        <v>Illinois</v>
      </c>
      <c r="G3602" s="40">
        <f t="shared" si="227"/>
        <v>35</v>
      </c>
      <c r="H3602" s="34">
        <f t="shared" si="228"/>
        <v>1</v>
      </c>
      <c r="I3602" s="12">
        <v>40</v>
      </c>
      <c r="J3602" s="12">
        <v>35</v>
      </c>
      <c r="K3602" s="12">
        <v>39</v>
      </c>
      <c r="L3602" s="12">
        <v>1</v>
      </c>
      <c r="M3602" s="12">
        <v>1</v>
      </c>
      <c r="N3602" s="12">
        <v>33</v>
      </c>
      <c r="O3602" s="12">
        <v>1</v>
      </c>
      <c r="P3602" s="26">
        <v>30000</v>
      </c>
      <c r="Q3602" s="28">
        <v>855635666</v>
      </c>
      <c r="R3602"/>
      <c r="S3602"/>
    </row>
    <row r="3603" spans="1:19">
      <c r="A3603" s="31">
        <f t="shared" si="225"/>
        <v>40</v>
      </c>
      <c r="B3603" s="32" t="str">
        <f>VLOOKUP(K3603,'Tables to Convert'!$B$4:$C$19,2,FALSE)</f>
        <v>Some College</v>
      </c>
      <c r="C3603" s="33">
        <f t="shared" si="226"/>
        <v>5500</v>
      </c>
      <c r="D3603" s="32" t="str">
        <f>VLOOKUP(L3603,'Tables to Convert'!$E$3:$F$7,2,FALSE)</f>
        <v>Black</v>
      </c>
      <c r="E3603" s="32" t="str">
        <f>VLOOKUP(M3603,'Tables to Convert'!$H$3:$I$5,2,FALSE)</f>
        <v>Male</v>
      </c>
      <c r="F3603" s="32" t="str">
        <f>VLOOKUP(N3603,'Tables to Convert'!$K$3:$L$8,2,FALSE)</f>
        <v>Illinois</v>
      </c>
      <c r="G3603" s="40">
        <f t="shared" si="227"/>
        <v>25</v>
      </c>
      <c r="H3603" s="34">
        <f t="shared" si="228"/>
        <v>1</v>
      </c>
      <c r="I3603" s="12">
        <v>40</v>
      </c>
      <c r="J3603" s="12">
        <v>25</v>
      </c>
      <c r="K3603" s="12">
        <v>40</v>
      </c>
      <c r="L3603" s="12">
        <v>2</v>
      </c>
      <c r="M3603" s="12">
        <v>1</v>
      </c>
      <c r="N3603" s="12">
        <v>33</v>
      </c>
      <c r="O3603" s="12">
        <v>1</v>
      </c>
      <c r="P3603" s="26">
        <v>5500</v>
      </c>
      <c r="Q3603" s="28">
        <v>772452652</v>
      </c>
      <c r="R3603"/>
      <c r="S3603"/>
    </row>
    <row r="3604" spans="1:19">
      <c r="A3604" s="31">
        <f t="shared" si="225"/>
        <v>40</v>
      </c>
      <c r="B3604" s="32" t="str">
        <f>VLOOKUP(K3604,'Tables to Convert'!$B$4:$C$19,2,FALSE)</f>
        <v>9th Grade</v>
      </c>
      <c r="C3604" s="33">
        <f t="shared" si="226"/>
        <v>15600</v>
      </c>
      <c r="D3604" s="32" t="str">
        <f>VLOOKUP(L3604,'Tables to Convert'!$E$3:$F$7,2,FALSE)</f>
        <v>White</v>
      </c>
      <c r="E3604" s="32" t="str">
        <f>VLOOKUP(M3604,'Tables to Convert'!$H$3:$I$5,2,FALSE)</f>
        <v>Male</v>
      </c>
      <c r="F3604" s="32" t="str">
        <f>VLOOKUP(N3604,'Tables to Convert'!$K$3:$L$8,2,FALSE)</f>
        <v>Illinois</v>
      </c>
      <c r="G3604" s="40">
        <f t="shared" si="227"/>
        <v>28</v>
      </c>
      <c r="H3604" s="34">
        <f t="shared" si="228"/>
        <v>7</v>
      </c>
      <c r="I3604" s="12">
        <v>40</v>
      </c>
      <c r="J3604" s="12">
        <v>28</v>
      </c>
      <c r="K3604" s="12">
        <v>35</v>
      </c>
      <c r="L3604" s="12">
        <v>1</v>
      </c>
      <c r="M3604" s="12">
        <v>1</v>
      </c>
      <c r="N3604" s="12">
        <v>33</v>
      </c>
      <c r="O3604" s="12">
        <v>7</v>
      </c>
      <c r="P3604" s="26">
        <v>15600</v>
      </c>
      <c r="Q3604" s="28">
        <v>413044875</v>
      </c>
      <c r="R3604"/>
      <c r="S3604"/>
    </row>
    <row r="3605" spans="1:19">
      <c r="A3605" s="31">
        <f t="shared" si="225"/>
        <v>40</v>
      </c>
      <c r="B3605" s="32" t="str">
        <f>VLOOKUP(K3605,'Tables to Convert'!$B$4:$C$19,2,FALSE)</f>
        <v>8th Grade or Less</v>
      </c>
      <c r="C3605" s="33">
        <f t="shared" si="226"/>
        <v>15000</v>
      </c>
      <c r="D3605" s="32" t="str">
        <f>VLOOKUP(L3605,'Tables to Convert'!$E$3:$F$7,2,FALSE)</f>
        <v>White</v>
      </c>
      <c r="E3605" s="32" t="str">
        <f>VLOOKUP(M3605,'Tables to Convert'!$H$3:$I$5,2,FALSE)</f>
        <v>Male</v>
      </c>
      <c r="F3605" s="32" t="str">
        <f>VLOOKUP(N3605,'Tables to Convert'!$K$3:$L$8,2,FALSE)</f>
        <v>Illinois</v>
      </c>
      <c r="G3605" s="40">
        <f t="shared" si="227"/>
        <v>26</v>
      </c>
      <c r="H3605" s="34">
        <f t="shared" si="228"/>
        <v>7</v>
      </c>
      <c r="I3605" s="12">
        <v>40</v>
      </c>
      <c r="J3605" s="12">
        <v>26</v>
      </c>
      <c r="K3605" s="12">
        <v>34</v>
      </c>
      <c r="L3605" s="12">
        <v>1</v>
      </c>
      <c r="M3605" s="12">
        <v>1</v>
      </c>
      <c r="N3605" s="12">
        <v>33</v>
      </c>
      <c r="O3605" s="12">
        <v>7</v>
      </c>
      <c r="P3605" s="26">
        <v>15000</v>
      </c>
      <c r="Q3605" s="28">
        <v>991260416</v>
      </c>
      <c r="R3605"/>
      <c r="S3605"/>
    </row>
    <row r="3606" spans="1:19">
      <c r="A3606" s="31">
        <f t="shared" si="225"/>
        <v>40</v>
      </c>
      <c r="B3606" s="32" t="str">
        <f>VLOOKUP(K3606,'Tables to Convert'!$B$4:$C$19,2,FALSE)</f>
        <v>High School Diploma</v>
      </c>
      <c r="C3606" s="33">
        <f t="shared" si="226"/>
        <v>36000</v>
      </c>
      <c r="D3606" s="32" t="str">
        <f>VLOOKUP(L3606,'Tables to Convert'!$E$3:$F$7,2,FALSE)</f>
        <v>Black</v>
      </c>
      <c r="E3606" s="32" t="str">
        <f>VLOOKUP(M3606,'Tables to Convert'!$H$3:$I$5,2,FALSE)</f>
        <v>Male</v>
      </c>
      <c r="F3606" s="32" t="str">
        <f>VLOOKUP(N3606,'Tables to Convert'!$K$3:$L$8,2,FALSE)</f>
        <v>Illinois</v>
      </c>
      <c r="G3606" s="40">
        <f t="shared" si="227"/>
        <v>36</v>
      </c>
      <c r="H3606" s="34">
        <f t="shared" si="228"/>
        <v>2</v>
      </c>
      <c r="I3606" s="12">
        <v>40</v>
      </c>
      <c r="J3606" s="12">
        <v>36</v>
      </c>
      <c r="K3606" s="12">
        <v>39</v>
      </c>
      <c r="L3606" s="12">
        <v>2</v>
      </c>
      <c r="M3606" s="12">
        <v>1</v>
      </c>
      <c r="N3606" s="12">
        <v>33</v>
      </c>
      <c r="O3606" s="12">
        <v>2</v>
      </c>
      <c r="P3606" s="26">
        <v>36000</v>
      </c>
      <c r="Q3606" s="28">
        <v>745750936</v>
      </c>
      <c r="R3606"/>
      <c r="S3606"/>
    </row>
    <row r="3607" spans="1:19">
      <c r="A3607" s="31">
        <f t="shared" si="225"/>
        <v>37</v>
      </c>
      <c r="B3607" s="32" t="str">
        <f>VLOOKUP(K3607,'Tables to Convert'!$B$4:$C$19,2,FALSE)</f>
        <v>High School Diploma</v>
      </c>
      <c r="C3607" s="33">
        <f t="shared" si="226"/>
        <v>11000</v>
      </c>
      <c r="D3607" s="32" t="str">
        <f>VLOOKUP(L3607,'Tables to Convert'!$E$3:$F$7,2,FALSE)</f>
        <v>Black</v>
      </c>
      <c r="E3607" s="32" t="str">
        <f>VLOOKUP(M3607,'Tables to Convert'!$H$3:$I$5,2,FALSE)</f>
        <v>Female</v>
      </c>
      <c r="F3607" s="32" t="str">
        <f>VLOOKUP(N3607,'Tables to Convert'!$K$3:$L$8,2,FALSE)</f>
        <v>Illinois</v>
      </c>
      <c r="G3607" s="40">
        <f t="shared" si="227"/>
        <v>27</v>
      </c>
      <c r="H3607" s="34">
        <f t="shared" si="228"/>
        <v>2</v>
      </c>
      <c r="I3607" s="12">
        <v>37</v>
      </c>
      <c r="J3607" s="12">
        <v>27</v>
      </c>
      <c r="K3607" s="12">
        <v>39</v>
      </c>
      <c r="L3607" s="12">
        <v>2</v>
      </c>
      <c r="M3607" s="12">
        <v>2</v>
      </c>
      <c r="N3607" s="12">
        <v>33</v>
      </c>
      <c r="O3607" s="12">
        <v>2</v>
      </c>
      <c r="P3607" s="26">
        <v>11000</v>
      </c>
      <c r="Q3607" s="28">
        <v>485280610</v>
      </c>
      <c r="R3607"/>
      <c r="S3607"/>
    </row>
    <row r="3608" spans="1:19">
      <c r="A3608" s="31">
        <f t="shared" si="225"/>
        <v>40</v>
      </c>
      <c r="B3608" s="32" t="str">
        <f>VLOOKUP(K3608,'Tables to Convert'!$B$4:$C$19,2,FALSE)</f>
        <v>Some College</v>
      </c>
      <c r="C3608" s="33">
        <f t="shared" si="226"/>
        <v>20000</v>
      </c>
      <c r="D3608" s="32" t="str">
        <f>VLOOKUP(L3608,'Tables to Convert'!$E$3:$F$7,2,FALSE)</f>
        <v>Black</v>
      </c>
      <c r="E3608" s="32" t="str">
        <f>VLOOKUP(M3608,'Tables to Convert'!$H$3:$I$5,2,FALSE)</f>
        <v>Female</v>
      </c>
      <c r="F3608" s="32" t="str">
        <f>VLOOKUP(N3608,'Tables to Convert'!$K$3:$L$8,2,FALSE)</f>
        <v>Illinois</v>
      </c>
      <c r="G3608" s="40">
        <f t="shared" si="227"/>
        <v>51</v>
      </c>
      <c r="H3608" s="34">
        <f t="shared" si="228"/>
        <v>4</v>
      </c>
      <c r="I3608" s="12">
        <v>40</v>
      </c>
      <c r="J3608" s="12">
        <v>51</v>
      </c>
      <c r="K3608" s="12">
        <v>40</v>
      </c>
      <c r="L3608" s="12">
        <v>2</v>
      </c>
      <c r="M3608" s="12">
        <v>2</v>
      </c>
      <c r="N3608" s="12">
        <v>33</v>
      </c>
      <c r="O3608" s="12">
        <v>4</v>
      </c>
      <c r="P3608" s="26">
        <v>20000</v>
      </c>
      <c r="Q3608" s="28">
        <v>539587651</v>
      </c>
      <c r="R3608"/>
      <c r="S3608"/>
    </row>
    <row r="3609" spans="1:19">
      <c r="A3609" s="31">
        <f t="shared" si="225"/>
        <v>50</v>
      </c>
      <c r="B3609" s="32" t="str">
        <f>VLOOKUP(K3609,'Tables to Convert'!$B$4:$C$19,2,FALSE)</f>
        <v>Some College</v>
      </c>
      <c r="C3609" s="33">
        <f t="shared" si="226"/>
        <v>150000</v>
      </c>
      <c r="D3609" s="32" t="str">
        <f>VLOOKUP(L3609,'Tables to Convert'!$E$3:$F$7,2,FALSE)</f>
        <v>White</v>
      </c>
      <c r="E3609" s="32" t="str">
        <f>VLOOKUP(M3609,'Tables to Convert'!$H$3:$I$5,2,FALSE)</f>
        <v>Male</v>
      </c>
      <c r="F3609" s="32" t="str">
        <f>VLOOKUP(N3609,'Tables to Convert'!$K$3:$L$8,2,FALSE)</f>
        <v>Illinois</v>
      </c>
      <c r="G3609" s="40">
        <f t="shared" si="227"/>
        <v>43</v>
      </c>
      <c r="H3609" s="34">
        <f t="shared" si="228"/>
        <v>7</v>
      </c>
      <c r="I3609" s="12">
        <v>50</v>
      </c>
      <c r="J3609" s="12">
        <v>43</v>
      </c>
      <c r="K3609" s="12">
        <v>43</v>
      </c>
      <c r="L3609" s="12">
        <v>1</v>
      </c>
      <c r="M3609" s="12">
        <v>1</v>
      </c>
      <c r="N3609" s="12">
        <v>33</v>
      </c>
      <c r="O3609" s="12">
        <v>7</v>
      </c>
      <c r="P3609" s="26">
        <v>150000</v>
      </c>
      <c r="Q3609" s="28">
        <v>263705629</v>
      </c>
      <c r="R3609"/>
      <c r="S3609"/>
    </row>
    <row r="3610" spans="1:19">
      <c r="A3610" s="31">
        <f t="shared" si="225"/>
        <v>40</v>
      </c>
      <c r="B3610" s="32" t="str">
        <f>VLOOKUP(K3610,'Tables to Convert'!$B$4:$C$19,2,FALSE)</f>
        <v>Some College</v>
      </c>
      <c r="C3610" s="33">
        <f t="shared" si="226"/>
        <v>20000</v>
      </c>
      <c r="D3610" s="32" t="str">
        <f>VLOOKUP(L3610,'Tables to Convert'!$E$3:$F$7,2,FALSE)</f>
        <v>White</v>
      </c>
      <c r="E3610" s="32" t="str">
        <f>VLOOKUP(M3610,'Tables to Convert'!$H$3:$I$5,2,FALSE)</f>
        <v>Female</v>
      </c>
      <c r="F3610" s="32" t="str">
        <f>VLOOKUP(N3610,'Tables to Convert'!$K$3:$L$8,2,FALSE)</f>
        <v>Illinois</v>
      </c>
      <c r="G3610" s="40">
        <f t="shared" si="227"/>
        <v>39</v>
      </c>
      <c r="H3610" s="34">
        <f t="shared" si="228"/>
        <v>8</v>
      </c>
      <c r="I3610" s="12">
        <v>40</v>
      </c>
      <c r="J3610" s="12">
        <v>39</v>
      </c>
      <c r="K3610" s="12">
        <v>40</v>
      </c>
      <c r="L3610" s="12">
        <v>1</v>
      </c>
      <c r="M3610" s="12">
        <v>2</v>
      </c>
      <c r="N3610" s="12">
        <v>33</v>
      </c>
      <c r="O3610" s="12">
        <v>8</v>
      </c>
      <c r="P3610" s="26">
        <v>20000</v>
      </c>
      <c r="Q3610" s="28">
        <v>670880637</v>
      </c>
      <c r="R3610"/>
      <c r="S3610"/>
    </row>
    <row r="3611" spans="1:19">
      <c r="A3611" s="31">
        <f t="shared" si="225"/>
        <v>50</v>
      </c>
      <c r="B3611" s="32" t="str">
        <f>VLOOKUP(K3611,'Tables to Convert'!$B$4:$C$19,2,FALSE)</f>
        <v>High School Diploma</v>
      </c>
      <c r="C3611" s="33">
        <f t="shared" si="226"/>
        <v>30400</v>
      </c>
      <c r="D3611" s="32" t="str">
        <f>VLOOKUP(L3611,'Tables to Convert'!$E$3:$F$7,2,FALSE)</f>
        <v>White</v>
      </c>
      <c r="E3611" s="32" t="str">
        <f>VLOOKUP(M3611,'Tables to Convert'!$H$3:$I$5,2,FALSE)</f>
        <v>Female</v>
      </c>
      <c r="F3611" s="32" t="str">
        <f>VLOOKUP(N3611,'Tables to Convert'!$K$3:$L$8,2,FALSE)</f>
        <v>Illinois</v>
      </c>
      <c r="G3611" s="40">
        <f t="shared" si="227"/>
        <v>28</v>
      </c>
      <c r="H3611" s="34">
        <f t="shared" si="228"/>
        <v>3</v>
      </c>
      <c r="I3611" s="12">
        <v>50</v>
      </c>
      <c r="J3611" s="12">
        <v>28</v>
      </c>
      <c r="K3611" s="12">
        <v>39</v>
      </c>
      <c r="L3611" s="12">
        <v>1</v>
      </c>
      <c r="M3611" s="12">
        <v>2</v>
      </c>
      <c r="N3611" s="12">
        <v>33</v>
      </c>
      <c r="O3611" s="12">
        <v>3</v>
      </c>
      <c r="P3611" s="26">
        <v>30400</v>
      </c>
      <c r="Q3611" s="28">
        <v>741160188</v>
      </c>
      <c r="R3611"/>
      <c r="S3611"/>
    </row>
    <row r="3612" spans="1:19">
      <c r="A3612" s="31">
        <f t="shared" si="225"/>
        <v>40</v>
      </c>
      <c r="B3612" s="32" t="str">
        <f>VLOOKUP(K3612,'Tables to Convert'!$B$4:$C$19,2,FALSE)</f>
        <v>High School Diploma</v>
      </c>
      <c r="C3612" s="33">
        <f t="shared" si="226"/>
        <v>20000</v>
      </c>
      <c r="D3612" s="32" t="str">
        <f>VLOOKUP(L3612,'Tables to Convert'!$E$3:$F$7,2,FALSE)</f>
        <v>White</v>
      </c>
      <c r="E3612" s="32" t="str">
        <f>VLOOKUP(M3612,'Tables to Convert'!$H$3:$I$5,2,FALSE)</f>
        <v>Female</v>
      </c>
      <c r="F3612" s="32" t="str">
        <f>VLOOKUP(N3612,'Tables to Convert'!$K$3:$L$8,2,FALSE)</f>
        <v>Illinois</v>
      </c>
      <c r="G3612" s="40">
        <f t="shared" si="227"/>
        <v>35</v>
      </c>
      <c r="H3612" s="34">
        <f t="shared" si="228"/>
        <v>3</v>
      </c>
      <c r="I3612" s="12">
        <v>40</v>
      </c>
      <c r="J3612" s="12">
        <v>35</v>
      </c>
      <c r="K3612" s="12">
        <v>39</v>
      </c>
      <c r="L3612" s="12">
        <v>1</v>
      </c>
      <c r="M3612" s="12">
        <v>2</v>
      </c>
      <c r="N3612" s="12">
        <v>33</v>
      </c>
      <c r="O3612" s="12">
        <v>3</v>
      </c>
      <c r="P3612" s="26">
        <v>20000</v>
      </c>
      <c r="Q3612" s="28">
        <v>402129188</v>
      </c>
      <c r="R3612"/>
      <c r="S3612"/>
    </row>
    <row r="3613" spans="1:19">
      <c r="A3613" s="31">
        <f t="shared" si="225"/>
        <v>40</v>
      </c>
      <c r="B3613" s="32" t="str">
        <f>VLOOKUP(K3613,'Tables to Convert'!$B$4:$C$19,2,FALSE)</f>
        <v>Graduate School</v>
      </c>
      <c r="C3613" s="33">
        <f t="shared" si="226"/>
        <v>35000</v>
      </c>
      <c r="D3613" s="32" t="str">
        <f>VLOOKUP(L3613,'Tables to Convert'!$E$3:$F$7,2,FALSE)</f>
        <v>White</v>
      </c>
      <c r="E3613" s="32" t="str">
        <f>VLOOKUP(M3613,'Tables to Convert'!$H$3:$I$5,2,FALSE)</f>
        <v>Male</v>
      </c>
      <c r="F3613" s="32" t="str">
        <f>VLOOKUP(N3613,'Tables to Convert'!$K$3:$L$8,2,FALSE)</f>
        <v>Illinois</v>
      </c>
      <c r="G3613" s="40">
        <f t="shared" si="227"/>
        <v>51</v>
      </c>
      <c r="H3613" s="34">
        <f t="shared" si="228"/>
        <v>8</v>
      </c>
      <c r="I3613" s="12">
        <v>40</v>
      </c>
      <c r="J3613" s="12">
        <v>51</v>
      </c>
      <c r="K3613" s="12">
        <v>45</v>
      </c>
      <c r="L3613" s="12">
        <v>1</v>
      </c>
      <c r="M3613" s="12">
        <v>1</v>
      </c>
      <c r="N3613" s="12">
        <v>33</v>
      </c>
      <c r="O3613" s="12">
        <v>8</v>
      </c>
      <c r="P3613" s="26">
        <v>35000</v>
      </c>
      <c r="Q3613" s="28">
        <v>262543839</v>
      </c>
      <c r="R3613"/>
      <c r="S3613"/>
    </row>
    <row r="3614" spans="1:19">
      <c r="A3614" s="31">
        <f t="shared" si="225"/>
        <v>40</v>
      </c>
      <c r="B3614" s="32" t="str">
        <f>VLOOKUP(K3614,'Tables to Convert'!$B$4:$C$19,2,FALSE)</f>
        <v>Some College</v>
      </c>
      <c r="C3614" s="33">
        <f t="shared" si="226"/>
        <v>63000</v>
      </c>
      <c r="D3614" s="32" t="str">
        <f>VLOOKUP(L3614,'Tables to Convert'!$E$3:$F$7,2,FALSE)</f>
        <v>White</v>
      </c>
      <c r="E3614" s="32" t="str">
        <f>VLOOKUP(M3614,'Tables to Convert'!$H$3:$I$5,2,FALSE)</f>
        <v>Female</v>
      </c>
      <c r="F3614" s="32" t="str">
        <f>VLOOKUP(N3614,'Tables to Convert'!$K$3:$L$8,2,FALSE)</f>
        <v>Illinois</v>
      </c>
      <c r="G3614" s="40">
        <f t="shared" si="227"/>
        <v>42</v>
      </c>
      <c r="H3614" s="34">
        <f t="shared" si="228"/>
        <v>8</v>
      </c>
      <c r="I3614" s="12">
        <v>40</v>
      </c>
      <c r="J3614" s="12">
        <v>42</v>
      </c>
      <c r="K3614" s="12">
        <v>41</v>
      </c>
      <c r="L3614" s="12">
        <v>1</v>
      </c>
      <c r="M3614" s="12">
        <v>2</v>
      </c>
      <c r="N3614" s="12">
        <v>33</v>
      </c>
      <c r="O3614" s="12">
        <v>8</v>
      </c>
      <c r="P3614" s="26">
        <v>63000</v>
      </c>
      <c r="Q3614" s="28">
        <v>207275490</v>
      </c>
      <c r="R3614"/>
      <c r="S3614"/>
    </row>
    <row r="3615" spans="1:19">
      <c r="A3615" s="31">
        <f t="shared" si="225"/>
        <v>70</v>
      </c>
      <c r="B3615" s="32" t="str">
        <f>VLOOKUP(K3615,'Tables to Convert'!$B$4:$C$19,2,FALSE)</f>
        <v>Some College</v>
      </c>
      <c r="C3615" s="33">
        <f t="shared" si="226"/>
        <v>31500</v>
      </c>
      <c r="D3615" s="32" t="str">
        <f>VLOOKUP(L3615,'Tables to Convert'!$E$3:$F$7,2,FALSE)</f>
        <v>White</v>
      </c>
      <c r="E3615" s="32" t="str">
        <f>VLOOKUP(M3615,'Tables to Convert'!$H$3:$I$5,2,FALSE)</f>
        <v>Male</v>
      </c>
      <c r="F3615" s="32" t="str">
        <f>VLOOKUP(N3615,'Tables to Convert'!$K$3:$L$8,2,FALSE)</f>
        <v>Illinois</v>
      </c>
      <c r="G3615" s="40">
        <f t="shared" si="227"/>
        <v>29</v>
      </c>
      <c r="H3615" s="34">
        <f t="shared" si="228"/>
        <v>8</v>
      </c>
      <c r="I3615" s="12">
        <v>70</v>
      </c>
      <c r="J3615" s="12">
        <v>29</v>
      </c>
      <c r="K3615" s="12">
        <v>41</v>
      </c>
      <c r="L3615" s="12">
        <v>1</v>
      </c>
      <c r="M3615" s="12">
        <v>1</v>
      </c>
      <c r="N3615" s="12">
        <v>33</v>
      </c>
      <c r="O3615" s="12">
        <v>8</v>
      </c>
      <c r="P3615" s="26">
        <v>31500</v>
      </c>
      <c r="Q3615" s="28">
        <v>917720956</v>
      </c>
      <c r="R3615"/>
      <c r="S3615"/>
    </row>
    <row r="3616" spans="1:19">
      <c r="A3616" s="31">
        <f t="shared" si="225"/>
        <v>40</v>
      </c>
      <c r="B3616" s="32" t="str">
        <f>VLOOKUP(K3616,'Tables to Convert'!$B$4:$C$19,2,FALSE)</f>
        <v>High School Diploma</v>
      </c>
      <c r="C3616" s="33">
        <f t="shared" si="226"/>
        <v>48900</v>
      </c>
      <c r="D3616" s="32" t="str">
        <f>VLOOKUP(L3616,'Tables to Convert'!$E$3:$F$7,2,FALSE)</f>
        <v>White</v>
      </c>
      <c r="E3616" s="32" t="str">
        <f>VLOOKUP(M3616,'Tables to Convert'!$H$3:$I$5,2,FALSE)</f>
        <v>Male</v>
      </c>
      <c r="F3616" s="32" t="str">
        <f>VLOOKUP(N3616,'Tables to Convert'!$K$3:$L$8,2,FALSE)</f>
        <v>Illinois</v>
      </c>
      <c r="G3616" s="40">
        <f t="shared" si="227"/>
        <v>23</v>
      </c>
      <c r="H3616" s="34">
        <f t="shared" si="228"/>
        <v>5</v>
      </c>
      <c r="I3616" s="12">
        <v>40</v>
      </c>
      <c r="J3616" s="12">
        <v>23</v>
      </c>
      <c r="K3616" s="12">
        <v>39</v>
      </c>
      <c r="L3616" s="12">
        <v>1</v>
      </c>
      <c r="M3616" s="12">
        <v>1</v>
      </c>
      <c r="N3616" s="12">
        <v>33</v>
      </c>
      <c r="O3616" s="12">
        <v>5</v>
      </c>
      <c r="P3616" s="26">
        <v>48900</v>
      </c>
      <c r="Q3616" s="28">
        <v>451826646</v>
      </c>
      <c r="R3616"/>
      <c r="S3616"/>
    </row>
    <row r="3617" spans="1:19">
      <c r="A3617" s="31">
        <f t="shared" si="225"/>
        <v>40</v>
      </c>
      <c r="B3617" s="32" t="str">
        <f>VLOOKUP(K3617,'Tables to Convert'!$B$4:$C$19,2,FALSE)</f>
        <v>High School Diploma</v>
      </c>
      <c r="C3617" s="33">
        <f t="shared" si="226"/>
        <v>3500</v>
      </c>
      <c r="D3617" s="32" t="str">
        <f>VLOOKUP(L3617,'Tables to Convert'!$E$3:$F$7,2,FALSE)</f>
        <v>White</v>
      </c>
      <c r="E3617" s="32" t="str">
        <f>VLOOKUP(M3617,'Tables to Convert'!$H$3:$I$5,2,FALSE)</f>
        <v>Female</v>
      </c>
      <c r="F3617" s="32" t="str">
        <f>VLOOKUP(N3617,'Tables to Convert'!$K$3:$L$8,2,FALSE)</f>
        <v>Illinois</v>
      </c>
      <c r="G3617" s="40">
        <f t="shared" si="227"/>
        <v>28</v>
      </c>
      <c r="H3617" s="34">
        <f t="shared" si="228"/>
        <v>7</v>
      </c>
      <c r="I3617" s="12">
        <v>40</v>
      </c>
      <c r="J3617" s="12">
        <v>28</v>
      </c>
      <c r="K3617" s="12">
        <v>39</v>
      </c>
      <c r="L3617" s="12">
        <v>1</v>
      </c>
      <c r="M3617" s="12">
        <v>2</v>
      </c>
      <c r="N3617" s="12">
        <v>33</v>
      </c>
      <c r="O3617" s="12">
        <v>7</v>
      </c>
      <c r="P3617" s="26">
        <v>3500</v>
      </c>
      <c r="Q3617" s="28">
        <v>199541202</v>
      </c>
      <c r="R3617"/>
      <c r="S3617"/>
    </row>
    <row r="3618" spans="1:19">
      <c r="A3618" s="31">
        <f t="shared" si="225"/>
        <v>40</v>
      </c>
      <c r="B3618" s="32" t="str">
        <f>VLOOKUP(K3618,'Tables to Convert'!$B$4:$C$19,2,FALSE)</f>
        <v>Some College</v>
      </c>
      <c r="C3618" s="33">
        <f t="shared" si="226"/>
        <v>26776</v>
      </c>
      <c r="D3618" s="32" t="str">
        <f>VLOOKUP(L3618,'Tables to Convert'!$E$3:$F$7,2,FALSE)</f>
        <v>Black</v>
      </c>
      <c r="E3618" s="32" t="str">
        <f>VLOOKUP(M3618,'Tables to Convert'!$H$3:$I$5,2,FALSE)</f>
        <v>Male</v>
      </c>
      <c r="F3618" s="32" t="str">
        <f>VLOOKUP(N3618,'Tables to Convert'!$K$3:$L$8,2,FALSE)</f>
        <v>Illinois</v>
      </c>
      <c r="G3618" s="40">
        <f t="shared" si="227"/>
        <v>48</v>
      </c>
      <c r="H3618" s="34">
        <f t="shared" si="228"/>
        <v>8</v>
      </c>
      <c r="I3618" s="12">
        <v>40</v>
      </c>
      <c r="J3618" s="12">
        <v>48</v>
      </c>
      <c r="K3618" s="12">
        <v>40</v>
      </c>
      <c r="L3618" s="12">
        <v>2</v>
      </c>
      <c r="M3618" s="12">
        <v>1</v>
      </c>
      <c r="N3618" s="12">
        <v>33</v>
      </c>
      <c r="O3618" s="12">
        <v>8</v>
      </c>
      <c r="P3618" s="26">
        <v>26776</v>
      </c>
      <c r="Q3618" s="28">
        <v>287537369</v>
      </c>
      <c r="R3618"/>
      <c r="S3618"/>
    </row>
    <row r="3619" spans="1:19">
      <c r="A3619" s="31">
        <f t="shared" si="225"/>
        <v>40</v>
      </c>
      <c r="B3619" s="32" t="str">
        <f>VLOOKUP(K3619,'Tables to Convert'!$B$4:$C$19,2,FALSE)</f>
        <v>Bachelors</v>
      </c>
      <c r="C3619" s="33">
        <f t="shared" si="226"/>
        <v>35000</v>
      </c>
      <c r="D3619" s="32" t="str">
        <f>VLOOKUP(L3619,'Tables to Convert'!$E$3:$F$7,2,FALSE)</f>
        <v>Black</v>
      </c>
      <c r="E3619" s="32" t="str">
        <f>VLOOKUP(M3619,'Tables to Convert'!$H$3:$I$5,2,FALSE)</f>
        <v>Female</v>
      </c>
      <c r="F3619" s="32" t="str">
        <f>VLOOKUP(N3619,'Tables to Convert'!$K$3:$L$8,2,FALSE)</f>
        <v>Illinois</v>
      </c>
      <c r="G3619" s="40">
        <f t="shared" si="227"/>
        <v>49</v>
      </c>
      <c r="H3619" s="34">
        <f t="shared" si="228"/>
        <v>8</v>
      </c>
      <c r="I3619" s="12">
        <v>40</v>
      </c>
      <c r="J3619" s="12">
        <v>49</v>
      </c>
      <c r="K3619" s="12">
        <v>44</v>
      </c>
      <c r="L3619" s="12">
        <v>2</v>
      </c>
      <c r="M3619" s="12">
        <v>2</v>
      </c>
      <c r="N3619" s="12">
        <v>33</v>
      </c>
      <c r="O3619" s="12">
        <v>8</v>
      </c>
      <c r="P3619" s="26">
        <v>35000</v>
      </c>
      <c r="Q3619" s="28">
        <v>267539426</v>
      </c>
      <c r="R3619"/>
      <c r="S3619"/>
    </row>
    <row r="3620" spans="1:19">
      <c r="A3620" s="31">
        <f t="shared" si="225"/>
        <v>40</v>
      </c>
      <c r="B3620" s="32" t="str">
        <f>VLOOKUP(K3620,'Tables to Convert'!$B$4:$C$19,2,FALSE)</f>
        <v>Some College</v>
      </c>
      <c r="C3620" s="33">
        <f t="shared" si="226"/>
        <v>856</v>
      </c>
      <c r="D3620" s="32" t="str">
        <f>VLOOKUP(L3620,'Tables to Convert'!$E$3:$F$7,2,FALSE)</f>
        <v>Black</v>
      </c>
      <c r="E3620" s="32" t="str">
        <f>VLOOKUP(M3620,'Tables to Convert'!$H$3:$I$5,2,FALSE)</f>
        <v>Male</v>
      </c>
      <c r="F3620" s="32" t="str">
        <f>VLOOKUP(N3620,'Tables to Convert'!$K$3:$L$8,2,FALSE)</f>
        <v>Illinois</v>
      </c>
      <c r="G3620" s="40">
        <f t="shared" si="227"/>
        <v>22</v>
      </c>
      <c r="H3620" s="34">
        <f t="shared" si="228"/>
        <v>4</v>
      </c>
      <c r="I3620" s="12">
        <v>40</v>
      </c>
      <c r="J3620" s="12">
        <v>22</v>
      </c>
      <c r="K3620" s="12">
        <v>40</v>
      </c>
      <c r="L3620" s="12">
        <v>2</v>
      </c>
      <c r="M3620" s="12">
        <v>1</v>
      </c>
      <c r="N3620" s="12">
        <v>33</v>
      </c>
      <c r="O3620" s="12">
        <v>4</v>
      </c>
      <c r="P3620" s="26">
        <v>856</v>
      </c>
      <c r="Q3620" s="28">
        <v>904010172</v>
      </c>
      <c r="R3620"/>
      <c r="S3620"/>
    </row>
    <row r="3621" spans="1:19">
      <c r="A3621" s="31">
        <f t="shared" si="225"/>
        <v>60</v>
      </c>
      <c r="B3621" s="32" t="str">
        <f>VLOOKUP(K3621,'Tables to Convert'!$B$4:$C$19,2,FALSE)</f>
        <v>High School Diploma</v>
      </c>
      <c r="C3621" s="33">
        <f t="shared" si="226"/>
        <v>9500</v>
      </c>
      <c r="D3621" s="32" t="str">
        <f>VLOOKUP(L3621,'Tables to Convert'!$E$3:$F$7,2,FALSE)</f>
        <v>White</v>
      </c>
      <c r="E3621" s="32" t="str">
        <f>VLOOKUP(M3621,'Tables to Convert'!$H$3:$I$5,2,FALSE)</f>
        <v>Female</v>
      </c>
      <c r="F3621" s="32" t="str">
        <f>VLOOKUP(N3621,'Tables to Convert'!$K$3:$L$8,2,FALSE)</f>
        <v>Illinois</v>
      </c>
      <c r="G3621" s="40">
        <f t="shared" si="227"/>
        <v>41</v>
      </c>
      <c r="H3621" s="34">
        <f t="shared" si="228"/>
        <v>5</v>
      </c>
      <c r="I3621" s="12">
        <v>60</v>
      </c>
      <c r="J3621" s="12">
        <v>41</v>
      </c>
      <c r="K3621" s="12">
        <v>39</v>
      </c>
      <c r="L3621" s="12">
        <v>1</v>
      </c>
      <c r="M3621" s="12">
        <v>2</v>
      </c>
      <c r="N3621" s="12">
        <v>33</v>
      </c>
      <c r="O3621" s="12">
        <v>5</v>
      </c>
      <c r="P3621" s="26">
        <v>9500</v>
      </c>
      <c r="Q3621" s="28">
        <v>279311391</v>
      </c>
      <c r="R3621"/>
      <c r="S3621"/>
    </row>
    <row r="3622" spans="1:19">
      <c r="A3622" s="31">
        <f t="shared" si="225"/>
        <v>60</v>
      </c>
      <c r="B3622" s="32" t="str">
        <f>VLOOKUP(K3622,'Tables to Convert'!$B$4:$C$19,2,FALSE)</f>
        <v>High School Diploma</v>
      </c>
      <c r="C3622" s="33">
        <f t="shared" si="226"/>
        <v>45000</v>
      </c>
      <c r="D3622" s="32" t="str">
        <f>VLOOKUP(L3622,'Tables to Convert'!$E$3:$F$7,2,FALSE)</f>
        <v>White</v>
      </c>
      <c r="E3622" s="32" t="str">
        <f>VLOOKUP(M3622,'Tables to Convert'!$H$3:$I$5,2,FALSE)</f>
        <v>Male</v>
      </c>
      <c r="F3622" s="32" t="str">
        <f>VLOOKUP(N3622,'Tables to Convert'!$K$3:$L$8,2,FALSE)</f>
        <v>Illinois</v>
      </c>
      <c r="G3622" s="40">
        <f t="shared" si="227"/>
        <v>45</v>
      </c>
      <c r="H3622" s="34">
        <f t="shared" si="228"/>
        <v>5</v>
      </c>
      <c r="I3622" s="12">
        <v>60</v>
      </c>
      <c r="J3622" s="12">
        <v>45</v>
      </c>
      <c r="K3622" s="12">
        <v>39</v>
      </c>
      <c r="L3622" s="12">
        <v>1</v>
      </c>
      <c r="M3622" s="12">
        <v>1</v>
      </c>
      <c r="N3622" s="12">
        <v>33</v>
      </c>
      <c r="O3622" s="12">
        <v>5</v>
      </c>
      <c r="P3622" s="26">
        <v>45000</v>
      </c>
      <c r="Q3622" s="28">
        <v>710846369</v>
      </c>
      <c r="R3622"/>
      <c r="S3622"/>
    </row>
    <row r="3623" spans="1:19">
      <c r="A3623" s="31">
        <f t="shared" si="225"/>
        <v>40</v>
      </c>
      <c r="B3623" s="32" t="str">
        <f>VLOOKUP(K3623,'Tables to Convert'!$B$4:$C$19,2,FALSE)</f>
        <v>Bachelors</v>
      </c>
      <c r="C3623" s="33">
        <f t="shared" si="226"/>
        <v>90578</v>
      </c>
      <c r="D3623" s="32" t="str">
        <f>VLOOKUP(L3623,'Tables to Convert'!$E$3:$F$7,2,FALSE)</f>
        <v>White</v>
      </c>
      <c r="E3623" s="32" t="str">
        <f>VLOOKUP(M3623,'Tables to Convert'!$H$3:$I$5,2,FALSE)</f>
        <v>Male</v>
      </c>
      <c r="F3623" s="32" t="str">
        <f>VLOOKUP(N3623,'Tables to Convert'!$K$3:$L$8,2,FALSE)</f>
        <v>Illinois</v>
      </c>
      <c r="G3623" s="40">
        <f t="shared" si="227"/>
        <v>44</v>
      </c>
      <c r="H3623" s="34">
        <f t="shared" si="228"/>
        <v>4</v>
      </c>
      <c r="I3623" s="12">
        <v>40</v>
      </c>
      <c r="J3623" s="12">
        <v>44</v>
      </c>
      <c r="K3623" s="12">
        <v>44</v>
      </c>
      <c r="L3623" s="12">
        <v>1</v>
      </c>
      <c r="M3623" s="12">
        <v>1</v>
      </c>
      <c r="N3623" s="12">
        <v>33</v>
      </c>
      <c r="O3623" s="12">
        <v>4</v>
      </c>
      <c r="P3623" s="26">
        <v>90578</v>
      </c>
      <c r="Q3623" s="28">
        <v>36101140</v>
      </c>
      <c r="R3623"/>
      <c r="S3623"/>
    </row>
    <row r="3624" spans="1:19">
      <c r="A3624" s="31">
        <f t="shared" si="225"/>
        <v>40</v>
      </c>
      <c r="B3624" s="32" t="str">
        <f>VLOOKUP(K3624,'Tables to Convert'!$B$4:$C$19,2,FALSE)</f>
        <v>Bachelors</v>
      </c>
      <c r="C3624" s="33">
        <f t="shared" si="226"/>
        <v>77500</v>
      </c>
      <c r="D3624" s="32" t="str">
        <f>VLOOKUP(L3624,'Tables to Convert'!$E$3:$F$7,2,FALSE)</f>
        <v>White</v>
      </c>
      <c r="E3624" s="32" t="str">
        <f>VLOOKUP(M3624,'Tables to Convert'!$H$3:$I$5,2,FALSE)</f>
        <v>Female</v>
      </c>
      <c r="F3624" s="32" t="str">
        <f>VLOOKUP(N3624,'Tables to Convert'!$K$3:$L$8,2,FALSE)</f>
        <v>Illinois</v>
      </c>
      <c r="G3624" s="40">
        <f t="shared" si="227"/>
        <v>47</v>
      </c>
      <c r="H3624" s="34">
        <f t="shared" si="228"/>
        <v>4</v>
      </c>
      <c r="I3624" s="12">
        <v>40</v>
      </c>
      <c r="J3624" s="12">
        <v>47</v>
      </c>
      <c r="K3624" s="12">
        <v>44</v>
      </c>
      <c r="L3624" s="12">
        <v>1</v>
      </c>
      <c r="M3624" s="12">
        <v>2</v>
      </c>
      <c r="N3624" s="12">
        <v>33</v>
      </c>
      <c r="O3624" s="12">
        <v>4</v>
      </c>
      <c r="P3624" s="26">
        <v>77500</v>
      </c>
      <c r="Q3624" s="28">
        <v>219689603</v>
      </c>
      <c r="R3624"/>
      <c r="S3624"/>
    </row>
    <row r="3625" spans="1:19">
      <c r="A3625" s="31">
        <f t="shared" si="225"/>
        <v>40</v>
      </c>
      <c r="B3625" s="32" t="str">
        <f>VLOOKUP(K3625,'Tables to Convert'!$B$4:$C$19,2,FALSE)</f>
        <v>High School Diploma</v>
      </c>
      <c r="C3625" s="33">
        <f t="shared" si="226"/>
        <v>20000</v>
      </c>
      <c r="D3625" s="32" t="str">
        <f>VLOOKUP(L3625,'Tables to Convert'!$E$3:$F$7,2,FALSE)</f>
        <v>White</v>
      </c>
      <c r="E3625" s="32" t="str">
        <f>VLOOKUP(M3625,'Tables to Convert'!$H$3:$I$5,2,FALSE)</f>
        <v>Male</v>
      </c>
      <c r="F3625" s="32" t="str">
        <f>VLOOKUP(N3625,'Tables to Convert'!$K$3:$L$8,2,FALSE)</f>
        <v>Illinois</v>
      </c>
      <c r="G3625" s="40">
        <f t="shared" si="227"/>
        <v>33</v>
      </c>
      <c r="H3625" s="34">
        <f t="shared" si="228"/>
        <v>8</v>
      </c>
      <c r="I3625" s="12">
        <v>40</v>
      </c>
      <c r="J3625" s="12">
        <v>33</v>
      </c>
      <c r="K3625" s="12">
        <v>39</v>
      </c>
      <c r="L3625" s="12">
        <v>1</v>
      </c>
      <c r="M3625" s="12">
        <v>1</v>
      </c>
      <c r="N3625" s="12">
        <v>33</v>
      </c>
      <c r="O3625" s="12">
        <v>8</v>
      </c>
      <c r="P3625" s="26">
        <v>20000</v>
      </c>
      <c r="Q3625" s="28">
        <v>240710906</v>
      </c>
      <c r="R3625"/>
      <c r="S3625"/>
    </row>
    <row r="3626" spans="1:19">
      <c r="A3626" s="31">
        <f t="shared" si="225"/>
        <v>36</v>
      </c>
      <c r="B3626" s="32" t="str">
        <f>VLOOKUP(K3626,'Tables to Convert'!$B$4:$C$19,2,FALSE)</f>
        <v>8th Grade or Less</v>
      </c>
      <c r="C3626" s="33">
        <f t="shared" si="226"/>
        <v>11000</v>
      </c>
      <c r="D3626" s="32" t="str">
        <f>VLOOKUP(L3626,'Tables to Convert'!$E$3:$F$7,2,FALSE)</f>
        <v>White</v>
      </c>
      <c r="E3626" s="32" t="str">
        <f>VLOOKUP(M3626,'Tables to Convert'!$H$3:$I$5,2,FALSE)</f>
        <v>Female</v>
      </c>
      <c r="F3626" s="32" t="str">
        <f>VLOOKUP(N3626,'Tables to Convert'!$K$3:$L$8,2,FALSE)</f>
        <v>Illinois</v>
      </c>
      <c r="G3626" s="40">
        <f t="shared" si="227"/>
        <v>23</v>
      </c>
      <c r="H3626" s="34">
        <f t="shared" si="228"/>
        <v>5</v>
      </c>
      <c r="I3626" s="12">
        <v>36</v>
      </c>
      <c r="J3626" s="12">
        <v>23</v>
      </c>
      <c r="K3626" s="12">
        <v>33</v>
      </c>
      <c r="L3626" s="12">
        <v>1</v>
      </c>
      <c r="M3626" s="12">
        <v>2</v>
      </c>
      <c r="N3626" s="12">
        <v>33</v>
      </c>
      <c r="O3626" s="12">
        <v>5</v>
      </c>
      <c r="P3626" s="26">
        <v>11000</v>
      </c>
      <c r="Q3626" s="28">
        <v>336456953</v>
      </c>
      <c r="R3626"/>
      <c r="S3626"/>
    </row>
    <row r="3627" spans="1:19">
      <c r="A3627" s="31">
        <f t="shared" si="225"/>
        <v>36</v>
      </c>
      <c r="B3627" s="32" t="str">
        <f>VLOOKUP(K3627,'Tables to Convert'!$B$4:$C$19,2,FALSE)</f>
        <v>10th Grade</v>
      </c>
      <c r="C3627" s="33">
        <f t="shared" si="226"/>
        <v>15360</v>
      </c>
      <c r="D3627" s="32" t="str">
        <f>VLOOKUP(L3627,'Tables to Convert'!$E$3:$F$7,2,FALSE)</f>
        <v>White</v>
      </c>
      <c r="E3627" s="32" t="str">
        <f>VLOOKUP(M3627,'Tables to Convert'!$H$3:$I$5,2,FALSE)</f>
        <v>Male</v>
      </c>
      <c r="F3627" s="32" t="str">
        <f>VLOOKUP(N3627,'Tables to Convert'!$K$3:$L$8,2,FALSE)</f>
        <v>Illinois</v>
      </c>
      <c r="G3627" s="40">
        <f t="shared" si="227"/>
        <v>37</v>
      </c>
      <c r="H3627" s="34">
        <f t="shared" si="228"/>
        <v>8</v>
      </c>
      <c r="I3627" s="12">
        <v>36</v>
      </c>
      <c r="J3627" s="12">
        <v>37</v>
      </c>
      <c r="K3627" s="12">
        <v>36</v>
      </c>
      <c r="L3627" s="12">
        <v>1</v>
      </c>
      <c r="M3627" s="12">
        <v>1</v>
      </c>
      <c r="N3627" s="12">
        <v>33</v>
      </c>
      <c r="O3627" s="12">
        <v>8</v>
      </c>
      <c r="P3627" s="26">
        <v>15360</v>
      </c>
      <c r="Q3627" s="28">
        <v>993990275</v>
      </c>
      <c r="R3627"/>
      <c r="S3627"/>
    </row>
    <row r="3628" spans="1:19">
      <c r="A3628" s="31">
        <f t="shared" si="225"/>
        <v>40</v>
      </c>
      <c r="B3628" s="32" t="str">
        <f>VLOOKUP(K3628,'Tables to Convert'!$B$4:$C$19,2,FALSE)</f>
        <v>8th Grade or Less</v>
      </c>
      <c r="C3628" s="33">
        <f t="shared" si="226"/>
        <v>18000</v>
      </c>
      <c r="D3628" s="32" t="str">
        <f>VLOOKUP(L3628,'Tables to Convert'!$E$3:$F$7,2,FALSE)</f>
        <v>White</v>
      </c>
      <c r="E3628" s="32" t="str">
        <f>VLOOKUP(M3628,'Tables to Convert'!$H$3:$I$5,2,FALSE)</f>
        <v>Male</v>
      </c>
      <c r="F3628" s="32" t="str">
        <f>VLOOKUP(N3628,'Tables to Convert'!$K$3:$L$8,2,FALSE)</f>
        <v>Illinois</v>
      </c>
      <c r="G3628" s="40">
        <f t="shared" si="227"/>
        <v>29</v>
      </c>
      <c r="H3628" s="34">
        <f t="shared" si="228"/>
        <v>8</v>
      </c>
      <c r="I3628" s="12">
        <v>40</v>
      </c>
      <c r="J3628" s="12">
        <v>29</v>
      </c>
      <c r="K3628" s="12">
        <v>34</v>
      </c>
      <c r="L3628" s="12">
        <v>1</v>
      </c>
      <c r="M3628" s="12">
        <v>1</v>
      </c>
      <c r="N3628" s="12">
        <v>33</v>
      </c>
      <c r="O3628" s="12">
        <v>8</v>
      </c>
      <c r="P3628" s="26">
        <v>18000</v>
      </c>
      <c r="Q3628" s="28">
        <v>689803718</v>
      </c>
      <c r="R3628"/>
      <c r="S3628"/>
    </row>
    <row r="3629" spans="1:19">
      <c r="A3629" s="31">
        <f t="shared" si="225"/>
        <v>35</v>
      </c>
      <c r="B3629" s="32" t="str">
        <f>VLOOKUP(K3629,'Tables to Convert'!$B$4:$C$19,2,FALSE)</f>
        <v>High School Diploma</v>
      </c>
      <c r="C3629" s="33">
        <f t="shared" si="226"/>
        <v>15000</v>
      </c>
      <c r="D3629" s="32" t="str">
        <f>VLOOKUP(L3629,'Tables to Convert'!$E$3:$F$7,2,FALSE)</f>
        <v>Black</v>
      </c>
      <c r="E3629" s="32" t="str">
        <f>VLOOKUP(M3629,'Tables to Convert'!$H$3:$I$5,2,FALSE)</f>
        <v>Female</v>
      </c>
      <c r="F3629" s="32" t="str">
        <f>VLOOKUP(N3629,'Tables to Convert'!$K$3:$L$8,2,FALSE)</f>
        <v>Illinois</v>
      </c>
      <c r="G3629" s="40">
        <f t="shared" si="227"/>
        <v>43</v>
      </c>
      <c r="H3629" s="34">
        <f t="shared" si="228"/>
        <v>8</v>
      </c>
      <c r="I3629" s="12">
        <v>35</v>
      </c>
      <c r="J3629" s="12">
        <v>43</v>
      </c>
      <c r="K3629" s="12">
        <v>39</v>
      </c>
      <c r="L3629" s="12">
        <v>2</v>
      </c>
      <c r="M3629" s="12">
        <v>2</v>
      </c>
      <c r="N3629" s="12">
        <v>33</v>
      </c>
      <c r="O3629" s="12">
        <v>8</v>
      </c>
      <c r="P3629" s="26">
        <v>15000</v>
      </c>
      <c r="Q3629" s="28">
        <v>705651501</v>
      </c>
      <c r="R3629"/>
      <c r="S3629"/>
    </row>
    <row r="3630" spans="1:19">
      <c r="A3630" s="31">
        <f t="shared" si="225"/>
        <v>40</v>
      </c>
      <c r="B3630" s="32" t="str">
        <f>VLOOKUP(K3630,'Tables to Convert'!$B$4:$C$19,2,FALSE)</f>
        <v>High School Diploma</v>
      </c>
      <c r="C3630" s="33">
        <f t="shared" si="226"/>
        <v>30000</v>
      </c>
      <c r="D3630" s="32" t="str">
        <f>VLOOKUP(L3630,'Tables to Convert'!$E$3:$F$7,2,FALSE)</f>
        <v>Black</v>
      </c>
      <c r="E3630" s="32" t="str">
        <f>VLOOKUP(M3630,'Tables to Convert'!$H$3:$I$5,2,FALSE)</f>
        <v>Female</v>
      </c>
      <c r="F3630" s="32" t="str">
        <f>VLOOKUP(N3630,'Tables to Convert'!$K$3:$L$8,2,FALSE)</f>
        <v>Illinois</v>
      </c>
      <c r="G3630" s="40">
        <f t="shared" si="227"/>
        <v>43</v>
      </c>
      <c r="H3630" s="34">
        <f t="shared" si="228"/>
        <v>8</v>
      </c>
      <c r="I3630" s="12">
        <v>40</v>
      </c>
      <c r="J3630" s="12">
        <v>43</v>
      </c>
      <c r="K3630" s="12">
        <v>39</v>
      </c>
      <c r="L3630" s="12">
        <v>2</v>
      </c>
      <c r="M3630" s="12">
        <v>2</v>
      </c>
      <c r="N3630" s="12">
        <v>33</v>
      </c>
      <c r="O3630" s="12">
        <v>8</v>
      </c>
      <c r="P3630" s="26">
        <v>30000</v>
      </c>
      <c r="Q3630" s="28">
        <v>48564485</v>
      </c>
      <c r="R3630"/>
      <c r="S3630"/>
    </row>
    <row r="3631" spans="1:19">
      <c r="A3631" s="31">
        <f t="shared" si="225"/>
        <v>40</v>
      </c>
      <c r="B3631" s="32" t="str">
        <f>VLOOKUP(K3631,'Tables to Convert'!$B$4:$C$19,2,FALSE)</f>
        <v>High School Diploma</v>
      </c>
      <c r="C3631" s="33">
        <f t="shared" si="226"/>
        <v>45000</v>
      </c>
      <c r="D3631" s="32" t="str">
        <f>VLOOKUP(L3631,'Tables to Convert'!$E$3:$F$7,2,FALSE)</f>
        <v>White</v>
      </c>
      <c r="E3631" s="32" t="str">
        <f>VLOOKUP(M3631,'Tables to Convert'!$H$3:$I$5,2,FALSE)</f>
        <v>Male</v>
      </c>
      <c r="F3631" s="32" t="str">
        <f>VLOOKUP(N3631,'Tables to Convert'!$K$3:$L$8,2,FALSE)</f>
        <v>Illinois</v>
      </c>
      <c r="G3631" s="40">
        <f t="shared" si="227"/>
        <v>33</v>
      </c>
      <c r="H3631" s="34">
        <f t="shared" si="228"/>
        <v>6</v>
      </c>
      <c r="I3631" s="12">
        <v>40</v>
      </c>
      <c r="J3631" s="12">
        <v>33</v>
      </c>
      <c r="K3631" s="12">
        <v>39</v>
      </c>
      <c r="L3631" s="12">
        <v>1</v>
      </c>
      <c r="M3631" s="12">
        <v>1</v>
      </c>
      <c r="N3631" s="12">
        <v>33</v>
      </c>
      <c r="O3631" s="12">
        <v>6</v>
      </c>
      <c r="P3631" s="26">
        <v>45000</v>
      </c>
      <c r="Q3631" s="28">
        <v>219044918</v>
      </c>
      <c r="R3631"/>
      <c r="S3631"/>
    </row>
    <row r="3632" spans="1:19">
      <c r="A3632" s="31">
        <f t="shared" si="225"/>
        <v>45</v>
      </c>
      <c r="B3632" s="32" t="str">
        <f>VLOOKUP(K3632,'Tables to Convert'!$B$4:$C$19,2,FALSE)</f>
        <v>Some College</v>
      </c>
      <c r="C3632" s="33">
        <f t="shared" si="226"/>
        <v>0</v>
      </c>
      <c r="D3632" s="32" t="str">
        <f>VLOOKUP(L3632,'Tables to Convert'!$E$3:$F$7,2,FALSE)</f>
        <v>White</v>
      </c>
      <c r="E3632" s="32" t="str">
        <f>VLOOKUP(M3632,'Tables to Convert'!$H$3:$I$5,2,FALSE)</f>
        <v>Male</v>
      </c>
      <c r="F3632" s="32" t="str">
        <f>VLOOKUP(N3632,'Tables to Convert'!$K$3:$L$8,2,FALSE)</f>
        <v>Illinois</v>
      </c>
      <c r="G3632" s="40">
        <f t="shared" si="227"/>
        <v>40</v>
      </c>
      <c r="H3632" s="34">
        <f t="shared" si="228"/>
        <v>4</v>
      </c>
      <c r="I3632" s="12">
        <v>45</v>
      </c>
      <c r="J3632" s="12">
        <v>40</v>
      </c>
      <c r="K3632" s="12">
        <v>40</v>
      </c>
      <c r="L3632" s="12">
        <v>1</v>
      </c>
      <c r="M3632" s="12">
        <v>1</v>
      </c>
      <c r="N3632" s="12">
        <v>33</v>
      </c>
      <c r="O3632" s="12">
        <v>4</v>
      </c>
      <c r="P3632" s="26">
        <v>0</v>
      </c>
      <c r="Q3632" s="28">
        <v>401302599</v>
      </c>
      <c r="R3632"/>
      <c r="S3632"/>
    </row>
    <row r="3633" spans="1:19">
      <c r="A3633" s="31">
        <f t="shared" si="225"/>
        <v>40</v>
      </c>
      <c r="B3633" s="32" t="str">
        <f>VLOOKUP(K3633,'Tables to Convert'!$B$4:$C$19,2,FALSE)</f>
        <v>Some College</v>
      </c>
      <c r="C3633" s="33">
        <f t="shared" si="226"/>
        <v>32000</v>
      </c>
      <c r="D3633" s="32" t="str">
        <f>VLOOKUP(L3633,'Tables to Convert'!$E$3:$F$7,2,FALSE)</f>
        <v>White</v>
      </c>
      <c r="E3633" s="32" t="str">
        <f>VLOOKUP(M3633,'Tables to Convert'!$H$3:$I$5,2,FALSE)</f>
        <v>Female</v>
      </c>
      <c r="F3633" s="32" t="str">
        <f>VLOOKUP(N3633,'Tables to Convert'!$K$3:$L$8,2,FALSE)</f>
        <v>Illinois</v>
      </c>
      <c r="G3633" s="40">
        <f t="shared" si="227"/>
        <v>47</v>
      </c>
      <c r="H3633" s="34">
        <f t="shared" si="228"/>
        <v>4</v>
      </c>
      <c r="I3633" s="12">
        <v>40</v>
      </c>
      <c r="J3633" s="12">
        <v>47</v>
      </c>
      <c r="K3633" s="12">
        <v>43</v>
      </c>
      <c r="L3633" s="12">
        <v>1</v>
      </c>
      <c r="M3633" s="12">
        <v>2</v>
      </c>
      <c r="N3633" s="12">
        <v>33</v>
      </c>
      <c r="O3633" s="12">
        <v>4</v>
      </c>
      <c r="P3633" s="26">
        <v>32000</v>
      </c>
      <c r="Q3633" s="28">
        <v>16058450</v>
      </c>
      <c r="R3633"/>
      <c r="S3633"/>
    </row>
    <row r="3634" spans="1:19">
      <c r="A3634" s="31">
        <f t="shared" si="225"/>
        <v>64</v>
      </c>
      <c r="B3634" s="32" t="str">
        <f>VLOOKUP(K3634,'Tables to Convert'!$B$4:$C$19,2,FALSE)</f>
        <v>Some College</v>
      </c>
      <c r="C3634" s="33">
        <f t="shared" si="226"/>
        <v>53000</v>
      </c>
      <c r="D3634" s="32" t="str">
        <f>VLOOKUP(L3634,'Tables to Convert'!$E$3:$F$7,2,FALSE)</f>
        <v>White</v>
      </c>
      <c r="E3634" s="32" t="str">
        <f>VLOOKUP(M3634,'Tables to Convert'!$H$3:$I$5,2,FALSE)</f>
        <v>Male</v>
      </c>
      <c r="F3634" s="32" t="str">
        <f>VLOOKUP(N3634,'Tables to Convert'!$K$3:$L$8,2,FALSE)</f>
        <v>Illinois</v>
      </c>
      <c r="G3634" s="40">
        <f t="shared" si="227"/>
        <v>43</v>
      </c>
      <c r="H3634" s="34">
        <f t="shared" si="228"/>
        <v>5</v>
      </c>
      <c r="I3634" s="12">
        <v>64</v>
      </c>
      <c r="J3634" s="12">
        <v>43</v>
      </c>
      <c r="K3634" s="12">
        <v>40</v>
      </c>
      <c r="L3634" s="12">
        <v>1</v>
      </c>
      <c r="M3634" s="12">
        <v>1</v>
      </c>
      <c r="N3634" s="12">
        <v>33</v>
      </c>
      <c r="O3634" s="12">
        <v>5</v>
      </c>
      <c r="P3634" s="26">
        <v>53000</v>
      </c>
      <c r="Q3634" s="28">
        <v>804055893</v>
      </c>
      <c r="R3634"/>
      <c r="S3634"/>
    </row>
    <row r="3635" spans="1:19">
      <c r="A3635" s="31">
        <f t="shared" si="225"/>
        <v>40</v>
      </c>
      <c r="B3635" s="32" t="str">
        <f>VLOOKUP(K3635,'Tables to Convert'!$B$4:$C$19,2,FALSE)</f>
        <v>High School Diploma</v>
      </c>
      <c r="C3635" s="33">
        <f t="shared" si="226"/>
        <v>25000</v>
      </c>
      <c r="D3635" s="32" t="str">
        <f>VLOOKUP(L3635,'Tables to Convert'!$E$3:$F$7,2,FALSE)</f>
        <v>White</v>
      </c>
      <c r="E3635" s="32" t="str">
        <f>VLOOKUP(M3635,'Tables to Convert'!$H$3:$I$5,2,FALSE)</f>
        <v>Male</v>
      </c>
      <c r="F3635" s="32" t="str">
        <f>VLOOKUP(N3635,'Tables to Convert'!$K$3:$L$8,2,FALSE)</f>
        <v>Illinois</v>
      </c>
      <c r="G3635" s="40">
        <f t="shared" si="227"/>
        <v>28</v>
      </c>
      <c r="H3635" s="34">
        <f t="shared" si="228"/>
        <v>6</v>
      </c>
      <c r="I3635" s="12">
        <v>40</v>
      </c>
      <c r="J3635" s="12">
        <v>28</v>
      </c>
      <c r="K3635" s="12">
        <v>39</v>
      </c>
      <c r="L3635" s="12">
        <v>1</v>
      </c>
      <c r="M3635" s="12">
        <v>1</v>
      </c>
      <c r="N3635" s="12">
        <v>33</v>
      </c>
      <c r="O3635" s="12">
        <v>6</v>
      </c>
      <c r="P3635" s="26">
        <v>25000</v>
      </c>
      <c r="Q3635" s="28">
        <v>111373988</v>
      </c>
      <c r="R3635"/>
      <c r="S3635"/>
    </row>
    <row r="3636" spans="1:19">
      <c r="A3636" s="31">
        <f t="shared" si="225"/>
        <v>45</v>
      </c>
      <c r="B3636" s="32" t="str">
        <f>VLOOKUP(K3636,'Tables to Convert'!$B$4:$C$19,2,FALSE)</f>
        <v>Some College</v>
      </c>
      <c r="C3636" s="33">
        <f t="shared" si="226"/>
        <v>26000</v>
      </c>
      <c r="D3636" s="32" t="str">
        <f>VLOOKUP(L3636,'Tables to Convert'!$E$3:$F$7,2,FALSE)</f>
        <v>White</v>
      </c>
      <c r="E3636" s="32" t="str">
        <f>VLOOKUP(M3636,'Tables to Convert'!$H$3:$I$5,2,FALSE)</f>
        <v>Female</v>
      </c>
      <c r="F3636" s="32" t="str">
        <f>VLOOKUP(N3636,'Tables to Convert'!$K$3:$L$8,2,FALSE)</f>
        <v>Illinois</v>
      </c>
      <c r="G3636" s="40">
        <f t="shared" si="227"/>
        <v>26</v>
      </c>
      <c r="H3636" s="34">
        <f t="shared" si="228"/>
        <v>6</v>
      </c>
      <c r="I3636" s="12">
        <v>45</v>
      </c>
      <c r="J3636" s="12">
        <v>26</v>
      </c>
      <c r="K3636" s="12">
        <v>40</v>
      </c>
      <c r="L3636" s="12">
        <v>1</v>
      </c>
      <c r="M3636" s="12">
        <v>2</v>
      </c>
      <c r="N3636" s="12">
        <v>33</v>
      </c>
      <c r="O3636" s="12">
        <v>6</v>
      </c>
      <c r="P3636" s="26">
        <v>26000</v>
      </c>
      <c r="Q3636" s="28">
        <v>720823237</v>
      </c>
      <c r="R3636"/>
      <c r="S3636"/>
    </row>
    <row r="3637" spans="1:19">
      <c r="A3637" s="31">
        <f t="shared" si="225"/>
        <v>40</v>
      </c>
      <c r="B3637" s="32" t="str">
        <f>VLOOKUP(K3637,'Tables to Convert'!$B$4:$C$19,2,FALSE)</f>
        <v>Bachelors</v>
      </c>
      <c r="C3637" s="33">
        <f t="shared" si="226"/>
        <v>75000</v>
      </c>
      <c r="D3637" s="32" t="str">
        <f>VLOOKUP(L3637,'Tables to Convert'!$E$3:$F$7,2,FALSE)</f>
        <v>Black</v>
      </c>
      <c r="E3637" s="32" t="str">
        <f>VLOOKUP(M3637,'Tables to Convert'!$H$3:$I$5,2,FALSE)</f>
        <v>Male</v>
      </c>
      <c r="F3637" s="32" t="str">
        <f>VLOOKUP(N3637,'Tables to Convert'!$K$3:$L$8,2,FALSE)</f>
        <v>Illinois</v>
      </c>
      <c r="G3637" s="40">
        <f t="shared" si="227"/>
        <v>33</v>
      </c>
      <c r="H3637" s="34">
        <f t="shared" si="228"/>
        <v>6</v>
      </c>
      <c r="I3637" s="12">
        <v>40</v>
      </c>
      <c r="J3637" s="12">
        <v>33</v>
      </c>
      <c r="K3637" s="12">
        <v>44</v>
      </c>
      <c r="L3637" s="12">
        <v>2</v>
      </c>
      <c r="M3637" s="12">
        <v>1</v>
      </c>
      <c r="N3637" s="12">
        <v>33</v>
      </c>
      <c r="O3637" s="12">
        <v>6</v>
      </c>
      <c r="P3637" s="26">
        <v>75000</v>
      </c>
      <c r="Q3637" s="28">
        <v>168698199</v>
      </c>
      <c r="R3637"/>
      <c r="S3637"/>
    </row>
    <row r="3638" spans="1:19">
      <c r="A3638" s="31">
        <f t="shared" si="225"/>
        <v>38</v>
      </c>
      <c r="B3638" s="32" t="str">
        <f>VLOOKUP(K3638,'Tables to Convert'!$B$4:$C$19,2,FALSE)</f>
        <v>High School Diploma</v>
      </c>
      <c r="C3638" s="33">
        <f t="shared" si="226"/>
        <v>25000</v>
      </c>
      <c r="D3638" s="32" t="str">
        <f>VLOOKUP(L3638,'Tables to Convert'!$E$3:$F$7,2,FALSE)</f>
        <v>White</v>
      </c>
      <c r="E3638" s="32" t="str">
        <f>VLOOKUP(M3638,'Tables to Convert'!$H$3:$I$5,2,FALSE)</f>
        <v>Female</v>
      </c>
      <c r="F3638" s="32" t="str">
        <f>VLOOKUP(N3638,'Tables to Convert'!$K$3:$L$8,2,FALSE)</f>
        <v>Illinois</v>
      </c>
      <c r="G3638" s="40">
        <f t="shared" si="227"/>
        <v>60</v>
      </c>
      <c r="H3638" s="34">
        <f t="shared" si="228"/>
        <v>7</v>
      </c>
      <c r="I3638" s="12">
        <v>38</v>
      </c>
      <c r="J3638" s="12">
        <v>60</v>
      </c>
      <c r="K3638" s="12">
        <v>39</v>
      </c>
      <c r="L3638" s="12">
        <v>1</v>
      </c>
      <c r="M3638" s="12">
        <v>2</v>
      </c>
      <c r="N3638" s="12">
        <v>33</v>
      </c>
      <c r="O3638" s="12">
        <v>7</v>
      </c>
      <c r="P3638" s="26">
        <v>25000</v>
      </c>
      <c r="Q3638" s="28">
        <v>51393962</v>
      </c>
      <c r="R3638"/>
      <c r="S3638"/>
    </row>
    <row r="3639" spans="1:19">
      <c r="A3639" s="31">
        <f t="shared" si="225"/>
        <v>40</v>
      </c>
      <c r="B3639" s="32" t="str">
        <f>VLOOKUP(K3639,'Tables to Convert'!$B$4:$C$19,2,FALSE)</f>
        <v>High School Diploma</v>
      </c>
      <c r="C3639" s="33">
        <f t="shared" si="226"/>
        <v>39367</v>
      </c>
      <c r="D3639" s="32" t="str">
        <f>VLOOKUP(L3639,'Tables to Convert'!$E$3:$F$7,2,FALSE)</f>
        <v>White</v>
      </c>
      <c r="E3639" s="32" t="str">
        <f>VLOOKUP(M3639,'Tables to Convert'!$H$3:$I$5,2,FALSE)</f>
        <v>Male</v>
      </c>
      <c r="F3639" s="32" t="str">
        <f>VLOOKUP(N3639,'Tables to Convert'!$K$3:$L$8,2,FALSE)</f>
        <v>Illinois</v>
      </c>
      <c r="G3639" s="40">
        <f t="shared" si="227"/>
        <v>28</v>
      </c>
      <c r="H3639" s="34">
        <f t="shared" si="228"/>
        <v>3</v>
      </c>
      <c r="I3639" s="12">
        <v>40</v>
      </c>
      <c r="J3639" s="12">
        <v>28</v>
      </c>
      <c r="K3639" s="12">
        <v>39</v>
      </c>
      <c r="L3639" s="12">
        <v>1</v>
      </c>
      <c r="M3639" s="12">
        <v>1</v>
      </c>
      <c r="N3639" s="12">
        <v>33</v>
      </c>
      <c r="O3639" s="12">
        <v>3</v>
      </c>
      <c r="P3639" s="26">
        <v>39367</v>
      </c>
      <c r="Q3639" s="28">
        <v>834896973</v>
      </c>
      <c r="R3639"/>
      <c r="S3639"/>
    </row>
    <row r="3640" spans="1:19">
      <c r="A3640" s="31">
        <f t="shared" si="225"/>
        <v>50</v>
      </c>
      <c r="B3640" s="32" t="str">
        <f>VLOOKUP(K3640,'Tables to Convert'!$B$4:$C$19,2,FALSE)</f>
        <v>Some College</v>
      </c>
      <c r="C3640" s="33">
        <f t="shared" si="226"/>
        <v>85000</v>
      </c>
      <c r="D3640" s="32" t="str">
        <f>VLOOKUP(L3640,'Tables to Convert'!$E$3:$F$7,2,FALSE)</f>
        <v>White</v>
      </c>
      <c r="E3640" s="32" t="str">
        <f>VLOOKUP(M3640,'Tables to Convert'!$H$3:$I$5,2,FALSE)</f>
        <v>Male</v>
      </c>
      <c r="F3640" s="32" t="str">
        <f>VLOOKUP(N3640,'Tables to Convert'!$K$3:$L$8,2,FALSE)</f>
        <v>Illinois</v>
      </c>
      <c r="G3640" s="40">
        <f t="shared" si="227"/>
        <v>45</v>
      </c>
      <c r="H3640" s="34">
        <f t="shared" si="228"/>
        <v>3</v>
      </c>
      <c r="I3640" s="12">
        <v>50</v>
      </c>
      <c r="J3640" s="12">
        <v>45</v>
      </c>
      <c r="K3640" s="12">
        <v>43</v>
      </c>
      <c r="L3640" s="12">
        <v>1</v>
      </c>
      <c r="M3640" s="12">
        <v>1</v>
      </c>
      <c r="N3640" s="12">
        <v>33</v>
      </c>
      <c r="O3640" s="12">
        <v>3</v>
      </c>
      <c r="P3640" s="26">
        <v>85000</v>
      </c>
      <c r="Q3640" s="28">
        <v>75479537</v>
      </c>
      <c r="R3640"/>
      <c r="S3640"/>
    </row>
    <row r="3641" spans="1:19">
      <c r="A3641" s="31">
        <f t="shared" si="225"/>
        <v>40</v>
      </c>
      <c r="B3641" s="32" t="str">
        <f>VLOOKUP(K3641,'Tables to Convert'!$B$4:$C$19,2,FALSE)</f>
        <v>Some College</v>
      </c>
      <c r="C3641" s="33">
        <f t="shared" si="226"/>
        <v>117000</v>
      </c>
      <c r="D3641" s="32" t="str">
        <f>VLOOKUP(L3641,'Tables to Convert'!$E$3:$F$7,2,FALSE)</f>
        <v>White</v>
      </c>
      <c r="E3641" s="32" t="str">
        <f>VLOOKUP(M3641,'Tables to Convert'!$H$3:$I$5,2,FALSE)</f>
        <v>Female</v>
      </c>
      <c r="F3641" s="32" t="str">
        <f>VLOOKUP(N3641,'Tables to Convert'!$K$3:$L$8,2,FALSE)</f>
        <v>Illinois</v>
      </c>
      <c r="G3641" s="40">
        <f t="shared" si="227"/>
        <v>41</v>
      </c>
      <c r="H3641" s="34">
        <f t="shared" si="228"/>
        <v>3</v>
      </c>
      <c r="I3641" s="12">
        <v>40</v>
      </c>
      <c r="J3641" s="12">
        <v>41</v>
      </c>
      <c r="K3641" s="12">
        <v>43</v>
      </c>
      <c r="L3641" s="12">
        <v>1</v>
      </c>
      <c r="M3641" s="12">
        <v>2</v>
      </c>
      <c r="N3641" s="12">
        <v>33</v>
      </c>
      <c r="O3641" s="12">
        <v>3</v>
      </c>
      <c r="P3641" s="26">
        <v>117000</v>
      </c>
      <c r="Q3641" s="28">
        <v>533153713</v>
      </c>
      <c r="R3641"/>
      <c r="S3641"/>
    </row>
    <row r="3642" spans="1:19">
      <c r="A3642" s="31">
        <f t="shared" si="225"/>
        <v>64</v>
      </c>
      <c r="B3642" s="32" t="str">
        <f>VLOOKUP(K3642,'Tables to Convert'!$B$4:$C$19,2,FALSE)</f>
        <v>Some College</v>
      </c>
      <c r="C3642" s="33">
        <f t="shared" si="226"/>
        <v>74546</v>
      </c>
      <c r="D3642" s="32" t="str">
        <f>VLOOKUP(L3642,'Tables to Convert'!$E$3:$F$7,2,FALSE)</f>
        <v>White</v>
      </c>
      <c r="E3642" s="32" t="str">
        <f>VLOOKUP(M3642,'Tables to Convert'!$H$3:$I$5,2,FALSE)</f>
        <v>Male</v>
      </c>
      <c r="F3642" s="32" t="str">
        <f>VLOOKUP(N3642,'Tables to Convert'!$K$3:$L$8,2,FALSE)</f>
        <v>Illinois</v>
      </c>
      <c r="G3642" s="40">
        <f t="shared" si="227"/>
        <v>41</v>
      </c>
      <c r="H3642" s="34">
        <f t="shared" si="228"/>
        <v>3</v>
      </c>
      <c r="I3642" s="12">
        <v>64</v>
      </c>
      <c r="J3642" s="12">
        <v>41</v>
      </c>
      <c r="K3642" s="12">
        <v>40</v>
      </c>
      <c r="L3642" s="12">
        <v>1</v>
      </c>
      <c r="M3642" s="12">
        <v>1</v>
      </c>
      <c r="N3642" s="12">
        <v>33</v>
      </c>
      <c r="O3642" s="12">
        <v>3</v>
      </c>
      <c r="P3642" s="26">
        <v>74546</v>
      </c>
      <c r="Q3642" s="28">
        <v>963233147</v>
      </c>
      <c r="R3642"/>
      <c r="S3642"/>
    </row>
    <row r="3643" spans="1:19">
      <c r="A3643" s="31">
        <f t="shared" si="225"/>
        <v>40</v>
      </c>
      <c r="B3643" s="32" t="str">
        <f>VLOOKUP(K3643,'Tables to Convert'!$B$4:$C$19,2,FALSE)</f>
        <v>Some College</v>
      </c>
      <c r="C3643" s="33">
        <f t="shared" si="226"/>
        <v>51000</v>
      </c>
      <c r="D3643" s="32" t="str">
        <f>VLOOKUP(L3643,'Tables to Convert'!$E$3:$F$7,2,FALSE)</f>
        <v>White</v>
      </c>
      <c r="E3643" s="32" t="str">
        <f>VLOOKUP(M3643,'Tables to Convert'!$H$3:$I$5,2,FALSE)</f>
        <v>Male</v>
      </c>
      <c r="F3643" s="32" t="str">
        <f>VLOOKUP(N3643,'Tables to Convert'!$K$3:$L$8,2,FALSE)</f>
        <v>Illinois</v>
      </c>
      <c r="G3643" s="40">
        <f t="shared" si="227"/>
        <v>30</v>
      </c>
      <c r="H3643" s="34">
        <f t="shared" si="228"/>
        <v>3</v>
      </c>
      <c r="I3643" s="12">
        <v>40</v>
      </c>
      <c r="J3643" s="12">
        <v>30</v>
      </c>
      <c r="K3643" s="12">
        <v>40</v>
      </c>
      <c r="L3643" s="12">
        <v>1</v>
      </c>
      <c r="M3643" s="12">
        <v>1</v>
      </c>
      <c r="N3643" s="12">
        <v>33</v>
      </c>
      <c r="O3643" s="12">
        <v>3</v>
      </c>
      <c r="P3643" s="26">
        <v>51000</v>
      </c>
      <c r="Q3643" s="28">
        <v>369094998</v>
      </c>
      <c r="R3643"/>
      <c r="S3643"/>
    </row>
    <row r="3644" spans="1:19">
      <c r="A3644" s="31">
        <f t="shared" si="225"/>
        <v>48</v>
      </c>
      <c r="B3644" s="32" t="str">
        <f>VLOOKUP(K3644,'Tables to Convert'!$B$4:$C$19,2,FALSE)</f>
        <v>High School Diploma</v>
      </c>
      <c r="C3644" s="33">
        <f t="shared" si="226"/>
        <v>60000</v>
      </c>
      <c r="D3644" s="32" t="str">
        <f>VLOOKUP(L3644,'Tables to Convert'!$E$3:$F$7,2,FALSE)</f>
        <v>White</v>
      </c>
      <c r="E3644" s="32" t="str">
        <f>VLOOKUP(M3644,'Tables to Convert'!$H$3:$I$5,2,FALSE)</f>
        <v>Male</v>
      </c>
      <c r="F3644" s="32" t="str">
        <f>VLOOKUP(N3644,'Tables to Convert'!$K$3:$L$8,2,FALSE)</f>
        <v>Illinois</v>
      </c>
      <c r="G3644" s="40">
        <f t="shared" si="227"/>
        <v>58</v>
      </c>
      <c r="H3644" s="34">
        <f t="shared" si="228"/>
        <v>3</v>
      </c>
      <c r="I3644" s="12">
        <v>48</v>
      </c>
      <c r="J3644" s="12">
        <v>58</v>
      </c>
      <c r="K3644" s="12">
        <v>39</v>
      </c>
      <c r="L3644" s="12">
        <v>1</v>
      </c>
      <c r="M3644" s="12">
        <v>1</v>
      </c>
      <c r="N3644" s="12">
        <v>33</v>
      </c>
      <c r="O3644" s="12">
        <v>3</v>
      </c>
      <c r="P3644" s="26">
        <v>60000</v>
      </c>
      <c r="Q3644" s="28">
        <v>656509249</v>
      </c>
      <c r="R3644"/>
      <c r="S3644"/>
    </row>
    <row r="3645" spans="1:19">
      <c r="A3645" s="31">
        <f t="shared" si="225"/>
        <v>40</v>
      </c>
      <c r="B3645" s="32" t="str">
        <f>VLOOKUP(K3645,'Tables to Convert'!$B$4:$C$19,2,FALSE)</f>
        <v>High School Diploma</v>
      </c>
      <c r="C3645" s="33">
        <f t="shared" si="226"/>
        <v>6580</v>
      </c>
      <c r="D3645" s="32" t="str">
        <f>VLOOKUP(L3645,'Tables to Convert'!$E$3:$F$7,2,FALSE)</f>
        <v>White</v>
      </c>
      <c r="E3645" s="32" t="str">
        <f>VLOOKUP(M3645,'Tables to Convert'!$H$3:$I$5,2,FALSE)</f>
        <v>Male</v>
      </c>
      <c r="F3645" s="32" t="str">
        <f>VLOOKUP(N3645,'Tables to Convert'!$K$3:$L$8,2,FALSE)</f>
        <v>Illinois</v>
      </c>
      <c r="G3645" s="40">
        <f t="shared" si="227"/>
        <v>23</v>
      </c>
      <c r="H3645" s="34">
        <f t="shared" si="228"/>
        <v>3</v>
      </c>
      <c r="I3645" s="12">
        <v>40</v>
      </c>
      <c r="J3645" s="12">
        <v>23</v>
      </c>
      <c r="K3645" s="12">
        <v>39</v>
      </c>
      <c r="L3645" s="12">
        <v>1</v>
      </c>
      <c r="M3645" s="12">
        <v>1</v>
      </c>
      <c r="N3645" s="12">
        <v>33</v>
      </c>
      <c r="O3645" s="12">
        <v>3</v>
      </c>
      <c r="P3645" s="26">
        <v>6580</v>
      </c>
      <c r="Q3645" s="28">
        <v>619576403</v>
      </c>
      <c r="R3645"/>
      <c r="S3645"/>
    </row>
    <row r="3646" spans="1:19">
      <c r="A3646" s="31">
        <f t="shared" si="225"/>
        <v>40</v>
      </c>
      <c r="B3646" s="32" t="str">
        <f>VLOOKUP(K3646,'Tables to Convert'!$B$4:$C$19,2,FALSE)</f>
        <v>Some College</v>
      </c>
      <c r="C3646" s="33">
        <f t="shared" si="226"/>
        <v>55000</v>
      </c>
      <c r="D3646" s="32" t="str">
        <f>VLOOKUP(L3646,'Tables to Convert'!$E$3:$F$7,2,FALSE)</f>
        <v>White</v>
      </c>
      <c r="E3646" s="32" t="str">
        <f>VLOOKUP(M3646,'Tables to Convert'!$H$3:$I$5,2,FALSE)</f>
        <v>Male</v>
      </c>
      <c r="F3646" s="32" t="str">
        <f>VLOOKUP(N3646,'Tables to Convert'!$K$3:$L$8,2,FALSE)</f>
        <v>Illinois</v>
      </c>
      <c r="G3646" s="40">
        <f t="shared" si="227"/>
        <v>47</v>
      </c>
      <c r="H3646" s="34">
        <f t="shared" si="228"/>
        <v>3</v>
      </c>
      <c r="I3646" s="12">
        <v>40</v>
      </c>
      <c r="J3646" s="12">
        <v>47</v>
      </c>
      <c r="K3646" s="12">
        <v>41</v>
      </c>
      <c r="L3646" s="12">
        <v>1</v>
      </c>
      <c r="M3646" s="12">
        <v>1</v>
      </c>
      <c r="N3646" s="12">
        <v>33</v>
      </c>
      <c r="O3646" s="12">
        <v>3</v>
      </c>
      <c r="P3646" s="26">
        <v>55000</v>
      </c>
      <c r="Q3646" s="28">
        <v>199387695</v>
      </c>
      <c r="R3646"/>
      <c r="S3646"/>
    </row>
    <row r="3647" spans="1:19">
      <c r="A3647" s="31">
        <f t="shared" si="225"/>
        <v>40</v>
      </c>
      <c r="B3647" s="32" t="str">
        <f>VLOOKUP(K3647,'Tables to Convert'!$B$4:$C$19,2,FALSE)</f>
        <v>Bachelors</v>
      </c>
      <c r="C3647" s="33">
        <f t="shared" si="226"/>
        <v>50000</v>
      </c>
      <c r="D3647" s="32" t="str">
        <f>VLOOKUP(L3647,'Tables to Convert'!$E$3:$F$7,2,FALSE)</f>
        <v>White</v>
      </c>
      <c r="E3647" s="32" t="str">
        <f>VLOOKUP(M3647,'Tables to Convert'!$H$3:$I$5,2,FALSE)</f>
        <v>Female</v>
      </c>
      <c r="F3647" s="32" t="str">
        <f>VLOOKUP(N3647,'Tables to Convert'!$K$3:$L$8,2,FALSE)</f>
        <v>Illinois</v>
      </c>
      <c r="G3647" s="40">
        <f t="shared" si="227"/>
        <v>45</v>
      </c>
      <c r="H3647" s="34">
        <f t="shared" si="228"/>
        <v>3</v>
      </c>
      <c r="I3647" s="12">
        <v>40</v>
      </c>
      <c r="J3647" s="12">
        <v>45</v>
      </c>
      <c r="K3647" s="12">
        <v>44</v>
      </c>
      <c r="L3647" s="12">
        <v>1</v>
      </c>
      <c r="M3647" s="12">
        <v>2</v>
      </c>
      <c r="N3647" s="12">
        <v>33</v>
      </c>
      <c r="O3647" s="12">
        <v>3</v>
      </c>
      <c r="P3647" s="26">
        <v>50000</v>
      </c>
      <c r="Q3647" s="28">
        <v>686284283</v>
      </c>
      <c r="R3647"/>
      <c r="S3647"/>
    </row>
    <row r="3648" spans="1:19">
      <c r="A3648" s="31">
        <f t="shared" si="225"/>
        <v>40</v>
      </c>
      <c r="B3648" s="32" t="str">
        <f>VLOOKUP(K3648,'Tables to Convert'!$B$4:$C$19,2,FALSE)</f>
        <v>Some College</v>
      </c>
      <c r="C3648" s="33">
        <f t="shared" si="226"/>
        <v>32000</v>
      </c>
      <c r="D3648" s="32" t="str">
        <f>VLOOKUP(L3648,'Tables to Convert'!$E$3:$F$7,2,FALSE)</f>
        <v>Black</v>
      </c>
      <c r="E3648" s="32" t="str">
        <f>VLOOKUP(M3648,'Tables to Convert'!$H$3:$I$5,2,FALSE)</f>
        <v>Female</v>
      </c>
      <c r="F3648" s="32" t="str">
        <f>VLOOKUP(N3648,'Tables to Convert'!$K$3:$L$8,2,FALSE)</f>
        <v>Illinois</v>
      </c>
      <c r="G3648" s="40">
        <f t="shared" si="227"/>
        <v>50</v>
      </c>
      <c r="H3648" s="34">
        <f t="shared" si="228"/>
        <v>4</v>
      </c>
      <c r="I3648" s="12">
        <v>40</v>
      </c>
      <c r="J3648" s="12">
        <v>50</v>
      </c>
      <c r="K3648" s="12">
        <v>43</v>
      </c>
      <c r="L3648" s="12">
        <v>2</v>
      </c>
      <c r="M3648" s="12">
        <v>2</v>
      </c>
      <c r="N3648" s="12">
        <v>33</v>
      </c>
      <c r="O3648" s="12">
        <v>4</v>
      </c>
      <c r="P3648" s="26">
        <v>32000</v>
      </c>
      <c r="Q3648" s="28">
        <v>442724903</v>
      </c>
      <c r="R3648"/>
      <c r="S3648"/>
    </row>
    <row r="3649" spans="1:19">
      <c r="A3649" s="31">
        <f t="shared" si="225"/>
        <v>40</v>
      </c>
      <c r="B3649" s="32" t="str">
        <f>VLOOKUP(K3649,'Tables to Convert'!$B$4:$C$19,2,FALSE)</f>
        <v>Some College</v>
      </c>
      <c r="C3649" s="33">
        <f t="shared" si="226"/>
        <v>20600</v>
      </c>
      <c r="D3649" s="32" t="str">
        <f>VLOOKUP(L3649,'Tables to Convert'!$E$3:$F$7,2,FALSE)</f>
        <v>Black</v>
      </c>
      <c r="E3649" s="32" t="str">
        <f>VLOOKUP(M3649,'Tables to Convert'!$H$3:$I$5,2,FALSE)</f>
        <v>Male</v>
      </c>
      <c r="F3649" s="32" t="str">
        <f>VLOOKUP(N3649,'Tables to Convert'!$K$3:$L$8,2,FALSE)</f>
        <v>Illinois</v>
      </c>
      <c r="G3649" s="40">
        <f t="shared" si="227"/>
        <v>28</v>
      </c>
      <c r="H3649" s="34">
        <f t="shared" si="228"/>
        <v>4</v>
      </c>
      <c r="I3649" s="12">
        <v>40</v>
      </c>
      <c r="J3649" s="12">
        <v>28</v>
      </c>
      <c r="K3649" s="12">
        <v>41</v>
      </c>
      <c r="L3649" s="12">
        <v>2</v>
      </c>
      <c r="M3649" s="12">
        <v>1</v>
      </c>
      <c r="N3649" s="12">
        <v>33</v>
      </c>
      <c r="O3649" s="12">
        <v>4</v>
      </c>
      <c r="P3649" s="26">
        <v>20600</v>
      </c>
      <c r="Q3649" s="28">
        <v>331072827</v>
      </c>
      <c r="R3649"/>
      <c r="S3649"/>
    </row>
    <row r="3650" spans="1:19">
      <c r="A3650" s="31">
        <f t="shared" si="225"/>
        <v>40</v>
      </c>
      <c r="B3650" s="32" t="str">
        <f>VLOOKUP(K3650,'Tables to Convert'!$B$4:$C$19,2,FALSE)</f>
        <v>Some College</v>
      </c>
      <c r="C3650" s="33">
        <f t="shared" si="226"/>
        <v>23000</v>
      </c>
      <c r="D3650" s="32" t="str">
        <f>VLOOKUP(L3650,'Tables to Convert'!$E$3:$F$7,2,FALSE)</f>
        <v>Black</v>
      </c>
      <c r="E3650" s="32" t="str">
        <f>VLOOKUP(M3650,'Tables to Convert'!$H$3:$I$5,2,FALSE)</f>
        <v>Male</v>
      </c>
      <c r="F3650" s="32" t="str">
        <f>VLOOKUP(N3650,'Tables to Convert'!$K$3:$L$8,2,FALSE)</f>
        <v>Illinois</v>
      </c>
      <c r="G3650" s="40">
        <f t="shared" si="227"/>
        <v>28</v>
      </c>
      <c r="H3650" s="34">
        <f t="shared" si="228"/>
        <v>4</v>
      </c>
      <c r="I3650" s="12">
        <v>40</v>
      </c>
      <c r="J3650" s="12">
        <v>28</v>
      </c>
      <c r="K3650" s="12">
        <v>43</v>
      </c>
      <c r="L3650" s="12">
        <v>2</v>
      </c>
      <c r="M3650" s="12">
        <v>1</v>
      </c>
      <c r="N3650" s="12">
        <v>33</v>
      </c>
      <c r="O3650" s="12">
        <v>4</v>
      </c>
      <c r="P3650" s="26">
        <v>23000</v>
      </c>
      <c r="Q3650" s="28">
        <v>392780670</v>
      </c>
      <c r="R3650"/>
      <c r="S3650"/>
    </row>
    <row r="3651" spans="1:19">
      <c r="A3651" s="31">
        <f t="shared" si="225"/>
        <v>40</v>
      </c>
      <c r="B3651" s="32" t="str">
        <f>VLOOKUP(K3651,'Tables to Convert'!$B$4:$C$19,2,FALSE)</f>
        <v>High School Diploma</v>
      </c>
      <c r="C3651" s="33">
        <f t="shared" si="226"/>
        <v>25000</v>
      </c>
      <c r="D3651" s="32" t="str">
        <f>VLOOKUP(L3651,'Tables to Convert'!$E$3:$F$7,2,FALSE)</f>
        <v>White</v>
      </c>
      <c r="E3651" s="32" t="str">
        <f>VLOOKUP(M3651,'Tables to Convert'!$H$3:$I$5,2,FALSE)</f>
        <v>Male</v>
      </c>
      <c r="F3651" s="32" t="str">
        <f>VLOOKUP(N3651,'Tables to Convert'!$K$3:$L$8,2,FALSE)</f>
        <v>Illinois</v>
      </c>
      <c r="G3651" s="40">
        <f t="shared" si="227"/>
        <v>41</v>
      </c>
      <c r="H3651" s="34">
        <f t="shared" si="228"/>
        <v>3</v>
      </c>
      <c r="I3651" s="12">
        <v>40</v>
      </c>
      <c r="J3651" s="12">
        <v>41</v>
      </c>
      <c r="K3651" s="12">
        <v>39</v>
      </c>
      <c r="L3651" s="12">
        <v>1</v>
      </c>
      <c r="M3651" s="12">
        <v>1</v>
      </c>
      <c r="N3651" s="12">
        <v>33</v>
      </c>
      <c r="O3651" s="12">
        <v>3</v>
      </c>
      <c r="P3651" s="26">
        <v>25000</v>
      </c>
      <c r="Q3651" s="28">
        <v>99476298</v>
      </c>
      <c r="R3651"/>
      <c r="S3651"/>
    </row>
    <row r="3652" spans="1:19">
      <c r="A3652" s="31">
        <f t="shared" si="225"/>
        <v>38</v>
      </c>
      <c r="B3652" s="32" t="str">
        <f>VLOOKUP(K3652,'Tables to Convert'!$B$4:$C$19,2,FALSE)</f>
        <v>High School Diploma</v>
      </c>
      <c r="C3652" s="33">
        <f t="shared" si="226"/>
        <v>25300</v>
      </c>
      <c r="D3652" s="32" t="str">
        <f>VLOOKUP(L3652,'Tables to Convert'!$E$3:$F$7,2,FALSE)</f>
        <v>White</v>
      </c>
      <c r="E3652" s="32" t="str">
        <f>VLOOKUP(M3652,'Tables to Convert'!$H$3:$I$5,2,FALSE)</f>
        <v>Female</v>
      </c>
      <c r="F3652" s="32" t="str">
        <f>VLOOKUP(N3652,'Tables to Convert'!$K$3:$L$8,2,FALSE)</f>
        <v>Illinois</v>
      </c>
      <c r="G3652" s="40">
        <f t="shared" si="227"/>
        <v>27</v>
      </c>
      <c r="H3652" s="34">
        <f t="shared" si="228"/>
        <v>3</v>
      </c>
      <c r="I3652" s="12">
        <v>38</v>
      </c>
      <c r="J3652" s="12">
        <v>27</v>
      </c>
      <c r="K3652" s="12">
        <v>39</v>
      </c>
      <c r="L3652" s="12">
        <v>1</v>
      </c>
      <c r="M3652" s="12">
        <v>2</v>
      </c>
      <c r="N3652" s="12">
        <v>33</v>
      </c>
      <c r="O3652" s="12">
        <v>3</v>
      </c>
      <c r="P3652" s="26">
        <v>25300</v>
      </c>
      <c r="Q3652" s="28">
        <v>887838262</v>
      </c>
      <c r="R3652"/>
      <c r="S3652"/>
    </row>
    <row r="3653" spans="1:19">
      <c r="A3653" s="31">
        <f t="shared" si="225"/>
        <v>40</v>
      </c>
      <c r="B3653" s="32" t="str">
        <f>VLOOKUP(K3653,'Tables to Convert'!$B$4:$C$19,2,FALSE)</f>
        <v>Some College</v>
      </c>
      <c r="C3653" s="33">
        <f t="shared" si="226"/>
        <v>35000</v>
      </c>
      <c r="D3653" s="32" t="str">
        <f>VLOOKUP(L3653,'Tables to Convert'!$E$3:$F$7,2,FALSE)</f>
        <v>Black</v>
      </c>
      <c r="E3653" s="32" t="str">
        <f>VLOOKUP(M3653,'Tables to Convert'!$H$3:$I$5,2,FALSE)</f>
        <v>Female</v>
      </c>
      <c r="F3653" s="32" t="str">
        <f>VLOOKUP(N3653,'Tables to Convert'!$K$3:$L$8,2,FALSE)</f>
        <v>Illinois</v>
      </c>
      <c r="G3653" s="40">
        <f t="shared" si="227"/>
        <v>41</v>
      </c>
      <c r="H3653" s="34">
        <f t="shared" si="228"/>
        <v>3</v>
      </c>
      <c r="I3653" s="12">
        <v>40</v>
      </c>
      <c r="J3653" s="12">
        <v>41</v>
      </c>
      <c r="K3653" s="12">
        <v>40</v>
      </c>
      <c r="L3653" s="12">
        <v>2</v>
      </c>
      <c r="M3653" s="12">
        <v>2</v>
      </c>
      <c r="N3653" s="12">
        <v>33</v>
      </c>
      <c r="O3653" s="12">
        <v>3</v>
      </c>
      <c r="P3653" s="26">
        <v>35000</v>
      </c>
      <c r="Q3653" s="28">
        <v>777519278</v>
      </c>
      <c r="R3653"/>
      <c r="S3653"/>
    </row>
    <row r="3654" spans="1:19">
      <c r="A3654" s="31">
        <f t="shared" ref="A3654:A3717" si="229">I3654</f>
        <v>40</v>
      </c>
      <c r="B3654" s="32" t="str">
        <f>VLOOKUP(K3654,'Tables to Convert'!$B$4:$C$19,2,FALSE)</f>
        <v>High School Diploma</v>
      </c>
      <c r="C3654" s="33">
        <f t="shared" ref="C3654:C3717" si="230">P3654</f>
        <v>22000</v>
      </c>
      <c r="D3654" s="32" t="str">
        <f>VLOOKUP(L3654,'Tables to Convert'!$E$3:$F$7,2,FALSE)</f>
        <v>White</v>
      </c>
      <c r="E3654" s="32" t="str">
        <f>VLOOKUP(M3654,'Tables to Convert'!$H$3:$I$5,2,FALSE)</f>
        <v>Male</v>
      </c>
      <c r="F3654" s="32" t="str">
        <f>VLOOKUP(N3654,'Tables to Convert'!$K$3:$L$8,2,FALSE)</f>
        <v>Illinois</v>
      </c>
      <c r="G3654" s="40">
        <f t="shared" ref="G3654:G3717" si="231">J3654</f>
        <v>46</v>
      </c>
      <c r="H3654" s="34">
        <f t="shared" ref="H3654:H3717" si="232">O3654</f>
        <v>3</v>
      </c>
      <c r="I3654" s="12">
        <v>40</v>
      </c>
      <c r="J3654" s="12">
        <v>46</v>
      </c>
      <c r="K3654" s="12">
        <v>39</v>
      </c>
      <c r="L3654" s="12">
        <v>1</v>
      </c>
      <c r="M3654" s="12">
        <v>1</v>
      </c>
      <c r="N3654" s="12">
        <v>33</v>
      </c>
      <c r="O3654" s="12">
        <v>3</v>
      </c>
      <c r="P3654" s="26">
        <v>22000</v>
      </c>
      <c r="Q3654" s="28">
        <v>855286725</v>
      </c>
      <c r="R3654"/>
      <c r="S3654"/>
    </row>
    <row r="3655" spans="1:19">
      <c r="A3655" s="31">
        <f t="shared" si="229"/>
        <v>37</v>
      </c>
      <c r="B3655" s="32" t="str">
        <f>VLOOKUP(K3655,'Tables to Convert'!$B$4:$C$19,2,FALSE)</f>
        <v>Some College</v>
      </c>
      <c r="C3655" s="33">
        <f t="shared" si="230"/>
        <v>40000</v>
      </c>
      <c r="D3655" s="32" t="str">
        <f>VLOOKUP(L3655,'Tables to Convert'!$E$3:$F$7,2,FALSE)</f>
        <v>White</v>
      </c>
      <c r="E3655" s="32" t="str">
        <f>VLOOKUP(M3655,'Tables to Convert'!$H$3:$I$5,2,FALSE)</f>
        <v>Female</v>
      </c>
      <c r="F3655" s="32" t="str">
        <f>VLOOKUP(N3655,'Tables to Convert'!$K$3:$L$8,2,FALSE)</f>
        <v>Illinois</v>
      </c>
      <c r="G3655" s="40">
        <f t="shared" si="231"/>
        <v>45</v>
      </c>
      <c r="H3655" s="34">
        <f t="shared" si="232"/>
        <v>3</v>
      </c>
      <c r="I3655" s="12">
        <v>37</v>
      </c>
      <c r="J3655" s="12">
        <v>45</v>
      </c>
      <c r="K3655" s="12">
        <v>43</v>
      </c>
      <c r="L3655" s="12">
        <v>1</v>
      </c>
      <c r="M3655" s="12">
        <v>2</v>
      </c>
      <c r="N3655" s="12">
        <v>33</v>
      </c>
      <c r="O3655" s="12">
        <v>3</v>
      </c>
      <c r="P3655" s="26">
        <v>40000</v>
      </c>
      <c r="Q3655" s="28">
        <v>125457110</v>
      </c>
      <c r="R3655"/>
      <c r="S3655"/>
    </row>
    <row r="3656" spans="1:19">
      <c r="A3656" s="31">
        <f t="shared" si="229"/>
        <v>50</v>
      </c>
      <c r="B3656" s="32" t="str">
        <f>VLOOKUP(K3656,'Tables to Convert'!$B$4:$C$19,2,FALSE)</f>
        <v>Some College</v>
      </c>
      <c r="C3656" s="33">
        <f t="shared" si="230"/>
        <v>46000</v>
      </c>
      <c r="D3656" s="32" t="str">
        <f>VLOOKUP(L3656,'Tables to Convert'!$E$3:$F$7,2,FALSE)</f>
        <v>White</v>
      </c>
      <c r="E3656" s="32" t="str">
        <f>VLOOKUP(M3656,'Tables to Convert'!$H$3:$I$5,2,FALSE)</f>
        <v>Male</v>
      </c>
      <c r="F3656" s="32" t="str">
        <f>VLOOKUP(N3656,'Tables to Convert'!$K$3:$L$8,2,FALSE)</f>
        <v>Illinois</v>
      </c>
      <c r="G3656" s="40">
        <f t="shared" si="231"/>
        <v>27</v>
      </c>
      <c r="H3656" s="34">
        <f t="shared" si="232"/>
        <v>6</v>
      </c>
      <c r="I3656" s="12">
        <v>50</v>
      </c>
      <c r="J3656" s="12">
        <v>27</v>
      </c>
      <c r="K3656" s="12">
        <v>43</v>
      </c>
      <c r="L3656" s="12">
        <v>1</v>
      </c>
      <c r="M3656" s="12">
        <v>1</v>
      </c>
      <c r="N3656" s="12">
        <v>33</v>
      </c>
      <c r="O3656" s="12">
        <v>6</v>
      </c>
      <c r="P3656" s="26">
        <v>46000</v>
      </c>
      <c r="Q3656" s="28">
        <v>377186098</v>
      </c>
      <c r="R3656"/>
      <c r="S3656"/>
    </row>
    <row r="3657" spans="1:19">
      <c r="A3657" s="31">
        <f t="shared" si="229"/>
        <v>50</v>
      </c>
      <c r="B3657" s="32" t="str">
        <f>VLOOKUP(K3657,'Tables to Convert'!$B$4:$C$19,2,FALSE)</f>
        <v>High School Diploma</v>
      </c>
      <c r="C3657" s="33">
        <f t="shared" si="230"/>
        <v>35000</v>
      </c>
      <c r="D3657" s="32" t="str">
        <f>VLOOKUP(L3657,'Tables to Convert'!$E$3:$F$7,2,FALSE)</f>
        <v>White</v>
      </c>
      <c r="E3657" s="32" t="str">
        <f>VLOOKUP(M3657,'Tables to Convert'!$H$3:$I$5,2,FALSE)</f>
        <v>Female</v>
      </c>
      <c r="F3657" s="32" t="str">
        <f>VLOOKUP(N3657,'Tables to Convert'!$K$3:$L$8,2,FALSE)</f>
        <v>Illinois</v>
      </c>
      <c r="G3657" s="40">
        <f t="shared" si="231"/>
        <v>28</v>
      </c>
      <c r="H3657" s="34">
        <f t="shared" si="232"/>
        <v>6</v>
      </c>
      <c r="I3657" s="12">
        <v>50</v>
      </c>
      <c r="J3657" s="12">
        <v>28</v>
      </c>
      <c r="K3657" s="12">
        <v>39</v>
      </c>
      <c r="L3657" s="12">
        <v>1</v>
      </c>
      <c r="M3657" s="12">
        <v>2</v>
      </c>
      <c r="N3657" s="12">
        <v>33</v>
      </c>
      <c r="O3657" s="12">
        <v>6</v>
      </c>
      <c r="P3657" s="26">
        <v>35000</v>
      </c>
      <c r="Q3657" s="28">
        <v>908321590</v>
      </c>
      <c r="R3657"/>
      <c r="S3657"/>
    </row>
    <row r="3658" spans="1:19">
      <c r="A3658" s="31">
        <f t="shared" si="229"/>
        <v>48</v>
      </c>
      <c r="B3658" s="32" t="str">
        <f>VLOOKUP(K3658,'Tables to Convert'!$B$4:$C$19,2,FALSE)</f>
        <v>High School Diploma</v>
      </c>
      <c r="C3658" s="33">
        <f t="shared" si="230"/>
        <v>50000</v>
      </c>
      <c r="D3658" s="32" t="str">
        <f>VLOOKUP(L3658,'Tables to Convert'!$E$3:$F$7,2,FALSE)</f>
        <v>White</v>
      </c>
      <c r="E3658" s="32" t="str">
        <f>VLOOKUP(M3658,'Tables to Convert'!$H$3:$I$5,2,FALSE)</f>
        <v>Male</v>
      </c>
      <c r="F3658" s="32" t="str">
        <f>VLOOKUP(N3658,'Tables to Convert'!$K$3:$L$8,2,FALSE)</f>
        <v>Illinois</v>
      </c>
      <c r="G3658" s="40">
        <f t="shared" si="231"/>
        <v>40</v>
      </c>
      <c r="H3658" s="34">
        <f t="shared" si="232"/>
        <v>6</v>
      </c>
      <c r="I3658" s="12">
        <v>48</v>
      </c>
      <c r="J3658" s="12">
        <v>40</v>
      </c>
      <c r="K3658" s="12">
        <v>39</v>
      </c>
      <c r="L3658" s="12">
        <v>1</v>
      </c>
      <c r="M3658" s="12">
        <v>1</v>
      </c>
      <c r="N3658" s="12">
        <v>33</v>
      </c>
      <c r="O3658" s="12">
        <v>6</v>
      </c>
      <c r="P3658" s="26">
        <v>50000</v>
      </c>
      <c r="Q3658" s="28">
        <v>21649402</v>
      </c>
      <c r="R3658"/>
      <c r="S3658"/>
    </row>
    <row r="3659" spans="1:19">
      <c r="A3659" s="31">
        <f t="shared" si="229"/>
        <v>48</v>
      </c>
      <c r="B3659" s="32" t="str">
        <f>VLOOKUP(K3659,'Tables to Convert'!$B$4:$C$19,2,FALSE)</f>
        <v>High School Diploma</v>
      </c>
      <c r="C3659" s="33">
        <f t="shared" si="230"/>
        <v>0</v>
      </c>
      <c r="D3659" s="32" t="str">
        <f>VLOOKUP(L3659,'Tables to Convert'!$E$3:$F$7,2,FALSE)</f>
        <v>White</v>
      </c>
      <c r="E3659" s="32" t="str">
        <f>VLOOKUP(M3659,'Tables to Convert'!$H$3:$I$5,2,FALSE)</f>
        <v>Female</v>
      </c>
      <c r="F3659" s="32" t="str">
        <f>VLOOKUP(N3659,'Tables to Convert'!$K$3:$L$8,2,FALSE)</f>
        <v>Illinois</v>
      </c>
      <c r="G3659" s="40">
        <f t="shared" si="231"/>
        <v>35</v>
      </c>
      <c r="H3659" s="34">
        <f t="shared" si="232"/>
        <v>6</v>
      </c>
      <c r="I3659" s="12">
        <v>48</v>
      </c>
      <c r="J3659" s="12">
        <v>35</v>
      </c>
      <c r="K3659" s="12">
        <v>39</v>
      </c>
      <c r="L3659" s="12">
        <v>1</v>
      </c>
      <c r="M3659" s="12">
        <v>2</v>
      </c>
      <c r="N3659" s="12">
        <v>33</v>
      </c>
      <c r="O3659" s="12">
        <v>6</v>
      </c>
      <c r="P3659" s="26">
        <v>0</v>
      </c>
      <c r="Q3659" s="28">
        <v>375137669</v>
      </c>
      <c r="R3659"/>
      <c r="S3659"/>
    </row>
    <row r="3660" spans="1:19">
      <c r="A3660" s="31">
        <f t="shared" si="229"/>
        <v>40</v>
      </c>
      <c r="B3660" s="32" t="str">
        <f>VLOOKUP(K3660,'Tables to Convert'!$B$4:$C$19,2,FALSE)</f>
        <v>High School Diploma</v>
      </c>
      <c r="C3660" s="33">
        <f t="shared" si="230"/>
        <v>24000</v>
      </c>
      <c r="D3660" s="32" t="str">
        <f>VLOOKUP(L3660,'Tables to Convert'!$E$3:$F$7,2,FALSE)</f>
        <v>White</v>
      </c>
      <c r="E3660" s="32" t="str">
        <f>VLOOKUP(M3660,'Tables to Convert'!$H$3:$I$5,2,FALSE)</f>
        <v>Male</v>
      </c>
      <c r="F3660" s="32" t="str">
        <f>VLOOKUP(N3660,'Tables to Convert'!$K$3:$L$8,2,FALSE)</f>
        <v>Illinois</v>
      </c>
      <c r="G3660" s="40">
        <f t="shared" si="231"/>
        <v>61</v>
      </c>
      <c r="H3660" s="34">
        <f t="shared" si="232"/>
        <v>7</v>
      </c>
      <c r="I3660" s="12">
        <v>40</v>
      </c>
      <c r="J3660" s="12">
        <v>61</v>
      </c>
      <c r="K3660" s="12">
        <v>39</v>
      </c>
      <c r="L3660" s="12">
        <v>1</v>
      </c>
      <c r="M3660" s="12">
        <v>1</v>
      </c>
      <c r="N3660" s="12">
        <v>33</v>
      </c>
      <c r="O3660" s="12">
        <v>7</v>
      </c>
      <c r="P3660" s="26">
        <v>24000</v>
      </c>
      <c r="Q3660" s="28">
        <v>623573870</v>
      </c>
      <c r="R3660"/>
      <c r="S3660"/>
    </row>
    <row r="3661" spans="1:19">
      <c r="A3661" s="31">
        <f t="shared" si="229"/>
        <v>40</v>
      </c>
      <c r="B3661" s="32" t="str">
        <f>VLOOKUP(K3661,'Tables to Convert'!$B$4:$C$19,2,FALSE)</f>
        <v>High School Diploma</v>
      </c>
      <c r="C3661" s="33">
        <f t="shared" si="230"/>
        <v>6000</v>
      </c>
      <c r="D3661" s="32" t="str">
        <f>VLOOKUP(L3661,'Tables to Convert'!$E$3:$F$7,2,FALSE)</f>
        <v>White</v>
      </c>
      <c r="E3661" s="32" t="str">
        <f>VLOOKUP(M3661,'Tables to Convert'!$H$3:$I$5,2,FALSE)</f>
        <v>Female</v>
      </c>
      <c r="F3661" s="32" t="str">
        <f>VLOOKUP(N3661,'Tables to Convert'!$K$3:$L$8,2,FALSE)</f>
        <v>Illinois</v>
      </c>
      <c r="G3661" s="40">
        <f t="shared" si="231"/>
        <v>55</v>
      </c>
      <c r="H3661" s="34">
        <f t="shared" si="232"/>
        <v>7</v>
      </c>
      <c r="I3661" s="12">
        <v>40</v>
      </c>
      <c r="J3661" s="12">
        <v>55</v>
      </c>
      <c r="K3661" s="12">
        <v>39</v>
      </c>
      <c r="L3661" s="12">
        <v>1</v>
      </c>
      <c r="M3661" s="12">
        <v>2</v>
      </c>
      <c r="N3661" s="12">
        <v>33</v>
      </c>
      <c r="O3661" s="12">
        <v>7</v>
      </c>
      <c r="P3661" s="26">
        <v>6000</v>
      </c>
      <c r="Q3661" s="28">
        <v>458440213</v>
      </c>
      <c r="R3661"/>
      <c r="S3661"/>
    </row>
    <row r="3662" spans="1:19">
      <c r="A3662" s="31">
        <f t="shared" si="229"/>
        <v>40</v>
      </c>
      <c r="B3662" s="32" t="str">
        <f>VLOOKUP(K3662,'Tables to Convert'!$B$4:$C$19,2,FALSE)</f>
        <v>Some College</v>
      </c>
      <c r="C3662" s="33">
        <f t="shared" si="230"/>
        <v>53000</v>
      </c>
      <c r="D3662" s="32" t="str">
        <f>VLOOKUP(L3662,'Tables to Convert'!$E$3:$F$7,2,FALSE)</f>
        <v>White</v>
      </c>
      <c r="E3662" s="32" t="str">
        <f>VLOOKUP(M3662,'Tables to Convert'!$H$3:$I$5,2,FALSE)</f>
        <v>Male</v>
      </c>
      <c r="F3662" s="32" t="str">
        <f>VLOOKUP(N3662,'Tables to Convert'!$K$3:$L$8,2,FALSE)</f>
        <v>Illinois</v>
      </c>
      <c r="G3662" s="40">
        <f t="shared" si="231"/>
        <v>28</v>
      </c>
      <c r="H3662" s="34">
        <f t="shared" si="232"/>
        <v>5</v>
      </c>
      <c r="I3662" s="12">
        <v>40</v>
      </c>
      <c r="J3662" s="12">
        <v>28</v>
      </c>
      <c r="K3662" s="12">
        <v>43</v>
      </c>
      <c r="L3662" s="12">
        <v>1</v>
      </c>
      <c r="M3662" s="12">
        <v>1</v>
      </c>
      <c r="N3662" s="12">
        <v>33</v>
      </c>
      <c r="O3662" s="12">
        <v>5</v>
      </c>
      <c r="P3662" s="26">
        <v>53000</v>
      </c>
      <c r="Q3662" s="28">
        <v>863300907</v>
      </c>
      <c r="R3662"/>
      <c r="S3662"/>
    </row>
    <row r="3663" spans="1:19">
      <c r="A3663" s="31">
        <f t="shared" si="229"/>
        <v>40</v>
      </c>
      <c r="B3663" s="32" t="str">
        <f>VLOOKUP(K3663,'Tables to Convert'!$B$4:$C$19,2,FALSE)</f>
        <v>Some College</v>
      </c>
      <c r="C3663" s="33">
        <f t="shared" si="230"/>
        <v>70000</v>
      </c>
      <c r="D3663" s="32" t="str">
        <f>VLOOKUP(L3663,'Tables to Convert'!$E$3:$F$7,2,FALSE)</f>
        <v>White</v>
      </c>
      <c r="E3663" s="32" t="str">
        <f>VLOOKUP(M3663,'Tables to Convert'!$H$3:$I$5,2,FALSE)</f>
        <v>Female</v>
      </c>
      <c r="F3663" s="32" t="str">
        <f>VLOOKUP(N3663,'Tables to Convert'!$K$3:$L$8,2,FALSE)</f>
        <v>Illinois</v>
      </c>
      <c r="G3663" s="40">
        <f t="shared" si="231"/>
        <v>28</v>
      </c>
      <c r="H3663" s="34">
        <f t="shared" si="232"/>
        <v>5</v>
      </c>
      <c r="I3663" s="12">
        <v>40</v>
      </c>
      <c r="J3663" s="12">
        <v>28</v>
      </c>
      <c r="K3663" s="12">
        <v>43</v>
      </c>
      <c r="L3663" s="12">
        <v>1</v>
      </c>
      <c r="M3663" s="12">
        <v>2</v>
      </c>
      <c r="N3663" s="12">
        <v>33</v>
      </c>
      <c r="O3663" s="12">
        <v>5</v>
      </c>
      <c r="P3663" s="26">
        <v>70000</v>
      </c>
      <c r="Q3663" s="28">
        <v>451880963</v>
      </c>
      <c r="R3663"/>
      <c r="S3663"/>
    </row>
    <row r="3664" spans="1:19">
      <c r="A3664" s="31">
        <f t="shared" si="229"/>
        <v>50</v>
      </c>
      <c r="B3664" s="32" t="str">
        <f>VLOOKUP(K3664,'Tables to Convert'!$B$4:$C$19,2,FALSE)</f>
        <v>Graduate School</v>
      </c>
      <c r="C3664" s="33">
        <f t="shared" si="230"/>
        <v>90000</v>
      </c>
      <c r="D3664" s="32" t="str">
        <f>VLOOKUP(L3664,'Tables to Convert'!$E$3:$F$7,2,FALSE)</f>
        <v>White</v>
      </c>
      <c r="E3664" s="32" t="str">
        <f>VLOOKUP(M3664,'Tables to Convert'!$H$3:$I$5,2,FALSE)</f>
        <v>Male</v>
      </c>
      <c r="F3664" s="32" t="str">
        <f>VLOOKUP(N3664,'Tables to Convert'!$K$3:$L$8,2,FALSE)</f>
        <v>Illinois</v>
      </c>
      <c r="G3664" s="40">
        <f t="shared" si="231"/>
        <v>42</v>
      </c>
      <c r="H3664" s="34">
        <f t="shared" si="232"/>
        <v>3</v>
      </c>
      <c r="I3664" s="12">
        <v>50</v>
      </c>
      <c r="J3664" s="12">
        <v>42</v>
      </c>
      <c r="K3664" s="12">
        <v>45</v>
      </c>
      <c r="L3664" s="12">
        <v>1</v>
      </c>
      <c r="M3664" s="12">
        <v>1</v>
      </c>
      <c r="N3664" s="12">
        <v>33</v>
      </c>
      <c r="O3664" s="12">
        <v>3</v>
      </c>
      <c r="P3664" s="26">
        <v>90000</v>
      </c>
      <c r="Q3664" s="28">
        <v>122643697</v>
      </c>
      <c r="R3664"/>
      <c r="S3664"/>
    </row>
    <row r="3665" spans="1:19">
      <c r="A3665" s="31">
        <f t="shared" si="229"/>
        <v>40</v>
      </c>
      <c r="B3665" s="32" t="str">
        <f>VLOOKUP(K3665,'Tables to Convert'!$B$4:$C$19,2,FALSE)</f>
        <v>Some College</v>
      </c>
      <c r="C3665" s="33">
        <f t="shared" si="230"/>
        <v>35000</v>
      </c>
      <c r="D3665" s="32" t="str">
        <f>VLOOKUP(L3665,'Tables to Convert'!$E$3:$F$7,2,FALSE)</f>
        <v>White</v>
      </c>
      <c r="E3665" s="32" t="str">
        <f>VLOOKUP(M3665,'Tables to Convert'!$H$3:$I$5,2,FALSE)</f>
        <v>Female</v>
      </c>
      <c r="F3665" s="32" t="str">
        <f>VLOOKUP(N3665,'Tables to Convert'!$K$3:$L$8,2,FALSE)</f>
        <v>Illinois</v>
      </c>
      <c r="G3665" s="40">
        <f t="shared" si="231"/>
        <v>43</v>
      </c>
      <c r="H3665" s="34">
        <f t="shared" si="232"/>
        <v>8</v>
      </c>
      <c r="I3665" s="12">
        <v>40</v>
      </c>
      <c r="J3665" s="12">
        <v>43</v>
      </c>
      <c r="K3665" s="12">
        <v>42</v>
      </c>
      <c r="L3665" s="12">
        <v>1</v>
      </c>
      <c r="M3665" s="12">
        <v>2</v>
      </c>
      <c r="N3665" s="12">
        <v>33</v>
      </c>
      <c r="O3665" s="12">
        <v>8</v>
      </c>
      <c r="P3665" s="26">
        <v>35000</v>
      </c>
      <c r="Q3665" s="28">
        <v>454940366</v>
      </c>
      <c r="R3665"/>
      <c r="S3665"/>
    </row>
    <row r="3666" spans="1:19">
      <c r="A3666" s="31">
        <f t="shared" si="229"/>
        <v>40</v>
      </c>
      <c r="B3666" s="32" t="str">
        <f>VLOOKUP(K3666,'Tables to Convert'!$B$4:$C$19,2,FALSE)</f>
        <v>Some College</v>
      </c>
      <c r="C3666" s="33">
        <f t="shared" si="230"/>
        <v>60000</v>
      </c>
      <c r="D3666" s="32" t="str">
        <f>VLOOKUP(L3666,'Tables to Convert'!$E$3:$F$7,2,FALSE)</f>
        <v>White</v>
      </c>
      <c r="E3666" s="32" t="str">
        <f>VLOOKUP(M3666,'Tables to Convert'!$H$3:$I$5,2,FALSE)</f>
        <v>Male</v>
      </c>
      <c r="F3666" s="32" t="str">
        <f>VLOOKUP(N3666,'Tables to Convert'!$K$3:$L$8,2,FALSE)</f>
        <v>Illinois</v>
      </c>
      <c r="G3666" s="40">
        <f t="shared" si="231"/>
        <v>44</v>
      </c>
      <c r="H3666" s="34">
        <f t="shared" si="232"/>
        <v>8</v>
      </c>
      <c r="I3666" s="12">
        <v>40</v>
      </c>
      <c r="J3666" s="12">
        <v>44</v>
      </c>
      <c r="K3666" s="12">
        <v>42</v>
      </c>
      <c r="L3666" s="12">
        <v>1</v>
      </c>
      <c r="M3666" s="12">
        <v>1</v>
      </c>
      <c r="N3666" s="12">
        <v>33</v>
      </c>
      <c r="O3666" s="12">
        <v>8</v>
      </c>
      <c r="P3666" s="26">
        <v>60000</v>
      </c>
      <c r="Q3666" s="28">
        <v>567284652</v>
      </c>
      <c r="R3666"/>
      <c r="S3666"/>
    </row>
    <row r="3667" spans="1:19">
      <c r="A3667" s="31">
        <f t="shared" si="229"/>
        <v>40</v>
      </c>
      <c r="B3667" s="32" t="str">
        <f>VLOOKUP(K3667,'Tables to Convert'!$B$4:$C$19,2,FALSE)</f>
        <v>High School Diploma</v>
      </c>
      <c r="C3667" s="33">
        <f t="shared" si="230"/>
        <v>39000</v>
      </c>
      <c r="D3667" s="32" t="str">
        <f>VLOOKUP(L3667,'Tables to Convert'!$E$3:$F$7,2,FALSE)</f>
        <v>White</v>
      </c>
      <c r="E3667" s="32" t="str">
        <f>VLOOKUP(M3667,'Tables to Convert'!$H$3:$I$5,2,FALSE)</f>
        <v>Female</v>
      </c>
      <c r="F3667" s="32" t="str">
        <f>VLOOKUP(N3667,'Tables to Convert'!$K$3:$L$8,2,FALSE)</f>
        <v>Illinois</v>
      </c>
      <c r="G3667" s="40">
        <f t="shared" si="231"/>
        <v>40</v>
      </c>
      <c r="H3667" s="34">
        <f t="shared" si="232"/>
        <v>3</v>
      </c>
      <c r="I3667" s="12">
        <v>40</v>
      </c>
      <c r="J3667" s="12">
        <v>40</v>
      </c>
      <c r="K3667" s="12">
        <v>39</v>
      </c>
      <c r="L3667" s="12">
        <v>1</v>
      </c>
      <c r="M3667" s="12">
        <v>2</v>
      </c>
      <c r="N3667" s="12">
        <v>33</v>
      </c>
      <c r="O3667" s="12">
        <v>3</v>
      </c>
      <c r="P3667" s="26">
        <v>39000</v>
      </c>
      <c r="Q3667" s="28">
        <v>73580887</v>
      </c>
      <c r="R3667"/>
      <c r="S3667"/>
    </row>
    <row r="3668" spans="1:19">
      <c r="A3668" s="31">
        <f t="shared" si="229"/>
        <v>60</v>
      </c>
      <c r="B3668" s="32" t="str">
        <f>VLOOKUP(K3668,'Tables to Convert'!$B$4:$C$19,2,FALSE)</f>
        <v>High School Diploma</v>
      </c>
      <c r="C3668" s="33">
        <f t="shared" si="230"/>
        <v>51000</v>
      </c>
      <c r="D3668" s="32" t="str">
        <f>VLOOKUP(L3668,'Tables to Convert'!$E$3:$F$7,2,FALSE)</f>
        <v>White</v>
      </c>
      <c r="E3668" s="32" t="str">
        <f>VLOOKUP(M3668,'Tables to Convert'!$H$3:$I$5,2,FALSE)</f>
        <v>Male</v>
      </c>
      <c r="F3668" s="32" t="str">
        <f>VLOOKUP(N3668,'Tables to Convert'!$K$3:$L$8,2,FALSE)</f>
        <v>Illinois</v>
      </c>
      <c r="G3668" s="40">
        <f t="shared" si="231"/>
        <v>49</v>
      </c>
      <c r="H3668" s="34">
        <f t="shared" si="232"/>
        <v>3</v>
      </c>
      <c r="I3668" s="12">
        <v>60</v>
      </c>
      <c r="J3668" s="12">
        <v>49</v>
      </c>
      <c r="K3668" s="12">
        <v>39</v>
      </c>
      <c r="L3668" s="12">
        <v>1</v>
      </c>
      <c r="M3668" s="12">
        <v>1</v>
      </c>
      <c r="N3668" s="12">
        <v>33</v>
      </c>
      <c r="O3668" s="12">
        <v>3</v>
      </c>
      <c r="P3668" s="26">
        <v>51000</v>
      </c>
      <c r="Q3668" s="28">
        <v>999605828</v>
      </c>
      <c r="R3668"/>
      <c r="S3668"/>
    </row>
    <row r="3669" spans="1:19">
      <c r="A3669" s="31">
        <f t="shared" si="229"/>
        <v>40</v>
      </c>
      <c r="B3669" s="32" t="str">
        <f>VLOOKUP(K3669,'Tables to Convert'!$B$4:$C$19,2,FALSE)</f>
        <v>Some College</v>
      </c>
      <c r="C3669" s="33">
        <f t="shared" si="230"/>
        <v>30000</v>
      </c>
      <c r="D3669" s="32" t="str">
        <f>VLOOKUP(L3669,'Tables to Convert'!$E$3:$F$7,2,FALSE)</f>
        <v>White</v>
      </c>
      <c r="E3669" s="32" t="str">
        <f>VLOOKUP(M3669,'Tables to Convert'!$H$3:$I$5,2,FALSE)</f>
        <v>Male</v>
      </c>
      <c r="F3669" s="32" t="str">
        <f>VLOOKUP(N3669,'Tables to Convert'!$K$3:$L$8,2,FALSE)</f>
        <v>Illinois</v>
      </c>
      <c r="G3669" s="40">
        <f t="shared" si="231"/>
        <v>63</v>
      </c>
      <c r="H3669" s="34">
        <f t="shared" si="232"/>
        <v>1</v>
      </c>
      <c r="I3669" s="12">
        <v>40</v>
      </c>
      <c r="J3669" s="12">
        <v>63</v>
      </c>
      <c r="K3669" s="12">
        <v>40</v>
      </c>
      <c r="L3669" s="12">
        <v>1</v>
      </c>
      <c r="M3669" s="12">
        <v>1</v>
      </c>
      <c r="N3669" s="12">
        <v>33</v>
      </c>
      <c r="O3669" s="12">
        <v>1</v>
      </c>
      <c r="P3669" s="26">
        <v>30000</v>
      </c>
      <c r="Q3669" s="28">
        <v>238699383</v>
      </c>
      <c r="R3669"/>
      <c r="S3669"/>
    </row>
    <row r="3670" spans="1:19">
      <c r="A3670" s="31">
        <f t="shared" si="229"/>
        <v>40</v>
      </c>
      <c r="B3670" s="32" t="str">
        <f>VLOOKUP(K3670,'Tables to Convert'!$B$4:$C$19,2,FALSE)</f>
        <v>High School Diploma</v>
      </c>
      <c r="C3670" s="33">
        <f t="shared" si="230"/>
        <v>35000</v>
      </c>
      <c r="D3670" s="32" t="str">
        <f>VLOOKUP(L3670,'Tables to Convert'!$E$3:$F$7,2,FALSE)</f>
        <v>White</v>
      </c>
      <c r="E3670" s="32" t="str">
        <f>VLOOKUP(M3670,'Tables to Convert'!$H$3:$I$5,2,FALSE)</f>
        <v>Male</v>
      </c>
      <c r="F3670" s="32" t="str">
        <f>VLOOKUP(N3670,'Tables to Convert'!$K$3:$L$8,2,FALSE)</f>
        <v>Illinois</v>
      </c>
      <c r="G3670" s="40">
        <f t="shared" si="231"/>
        <v>41</v>
      </c>
      <c r="H3670" s="34">
        <f t="shared" si="232"/>
        <v>1</v>
      </c>
      <c r="I3670" s="12">
        <v>40</v>
      </c>
      <c r="J3670" s="12">
        <v>41</v>
      </c>
      <c r="K3670" s="12">
        <v>39</v>
      </c>
      <c r="L3670" s="12">
        <v>1</v>
      </c>
      <c r="M3670" s="12">
        <v>1</v>
      </c>
      <c r="N3670" s="12">
        <v>33</v>
      </c>
      <c r="O3670" s="12">
        <v>1</v>
      </c>
      <c r="P3670" s="26">
        <v>35000</v>
      </c>
      <c r="Q3670" s="28">
        <v>519286684</v>
      </c>
      <c r="R3670"/>
      <c r="S3670"/>
    </row>
    <row r="3671" spans="1:19">
      <c r="A3671" s="31">
        <f t="shared" si="229"/>
        <v>41</v>
      </c>
      <c r="B3671" s="32" t="str">
        <f>VLOOKUP(K3671,'Tables to Convert'!$B$4:$C$19,2,FALSE)</f>
        <v>Some College</v>
      </c>
      <c r="C3671" s="33">
        <f t="shared" si="230"/>
        <v>60000</v>
      </c>
      <c r="D3671" s="32" t="str">
        <f>VLOOKUP(L3671,'Tables to Convert'!$E$3:$F$7,2,FALSE)</f>
        <v>White</v>
      </c>
      <c r="E3671" s="32" t="str">
        <f>VLOOKUP(M3671,'Tables to Convert'!$H$3:$I$5,2,FALSE)</f>
        <v>Male</v>
      </c>
      <c r="F3671" s="32" t="str">
        <f>VLOOKUP(N3671,'Tables to Convert'!$K$3:$L$8,2,FALSE)</f>
        <v>Illinois</v>
      </c>
      <c r="G3671" s="40">
        <f t="shared" si="231"/>
        <v>53</v>
      </c>
      <c r="H3671" s="34">
        <f t="shared" si="232"/>
        <v>5</v>
      </c>
      <c r="I3671" s="12">
        <v>41</v>
      </c>
      <c r="J3671" s="12">
        <v>53</v>
      </c>
      <c r="K3671" s="12">
        <v>43</v>
      </c>
      <c r="L3671" s="12">
        <v>1</v>
      </c>
      <c r="M3671" s="12">
        <v>1</v>
      </c>
      <c r="N3671" s="12">
        <v>33</v>
      </c>
      <c r="O3671" s="12">
        <v>5</v>
      </c>
      <c r="P3671" s="26">
        <v>60000</v>
      </c>
      <c r="Q3671" s="28">
        <v>964052556</v>
      </c>
      <c r="R3671"/>
      <c r="S3671"/>
    </row>
    <row r="3672" spans="1:19">
      <c r="A3672" s="31">
        <f t="shared" si="229"/>
        <v>40</v>
      </c>
      <c r="B3672" s="32" t="str">
        <f>VLOOKUP(K3672,'Tables to Convert'!$B$4:$C$19,2,FALSE)</f>
        <v>High School Diploma</v>
      </c>
      <c r="C3672" s="33">
        <f t="shared" si="230"/>
        <v>31000</v>
      </c>
      <c r="D3672" s="32" t="str">
        <f>VLOOKUP(L3672,'Tables to Convert'!$E$3:$F$7,2,FALSE)</f>
        <v>White</v>
      </c>
      <c r="E3672" s="32" t="str">
        <f>VLOOKUP(M3672,'Tables to Convert'!$H$3:$I$5,2,FALSE)</f>
        <v>Male</v>
      </c>
      <c r="F3672" s="32" t="str">
        <f>VLOOKUP(N3672,'Tables to Convert'!$K$3:$L$8,2,FALSE)</f>
        <v>Illinois</v>
      </c>
      <c r="G3672" s="40">
        <f t="shared" si="231"/>
        <v>49</v>
      </c>
      <c r="H3672" s="34">
        <f t="shared" si="232"/>
        <v>6</v>
      </c>
      <c r="I3672" s="12">
        <v>40</v>
      </c>
      <c r="J3672" s="12">
        <v>49</v>
      </c>
      <c r="K3672" s="12">
        <v>39</v>
      </c>
      <c r="L3672" s="12">
        <v>1</v>
      </c>
      <c r="M3672" s="12">
        <v>1</v>
      </c>
      <c r="N3672" s="12">
        <v>33</v>
      </c>
      <c r="O3672" s="12">
        <v>6</v>
      </c>
      <c r="P3672" s="26">
        <v>31000</v>
      </c>
      <c r="Q3672" s="28">
        <v>854830411</v>
      </c>
      <c r="R3672"/>
      <c r="S3672"/>
    </row>
    <row r="3673" spans="1:19">
      <c r="A3673" s="31">
        <f t="shared" si="229"/>
        <v>80</v>
      </c>
      <c r="B3673" s="32" t="str">
        <f>VLOOKUP(K3673,'Tables to Convert'!$B$4:$C$19,2,FALSE)</f>
        <v>Some College</v>
      </c>
      <c r="C3673" s="33">
        <f t="shared" si="230"/>
        <v>56000</v>
      </c>
      <c r="D3673" s="32" t="str">
        <f>VLOOKUP(L3673,'Tables to Convert'!$E$3:$F$7,2,FALSE)</f>
        <v>White</v>
      </c>
      <c r="E3673" s="32" t="str">
        <f>VLOOKUP(M3673,'Tables to Convert'!$H$3:$I$5,2,FALSE)</f>
        <v>Male</v>
      </c>
      <c r="F3673" s="32" t="str">
        <f>VLOOKUP(N3673,'Tables to Convert'!$K$3:$L$8,2,FALSE)</f>
        <v>Illinois</v>
      </c>
      <c r="G3673" s="40">
        <f t="shared" si="231"/>
        <v>36</v>
      </c>
      <c r="H3673" s="34">
        <f t="shared" si="232"/>
        <v>4</v>
      </c>
      <c r="I3673" s="12">
        <v>80</v>
      </c>
      <c r="J3673" s="12">
        <v>36</v>
      </c>
      <c r="K3673" s="12">
        <v>43</v>
      </c>
      <c r="L3673" s="12">
        <v>1</v>
      </c>
      <c r="M3673" s="12">
        <v>1</v>
      </c>
      <c r="N3673" s="12">
        <v>33</v>
      </c>
      <c r="O3673" s="12">
        <v>4</v>
      </c>
      <c r="P3673" s="26">
        <v>56000</v>
      </c>
      <c r="Q3673" s="28">
        <v>932818088</v>
      </c>
      <c r="R3673"/>
      <c r="S3673"/>
    </row>
    <row r="3674" spans="1:19">
      <c r="A3674" s="31">
        <f t="shared" si="229"/>
        <v>40</v>
      </c>
      <c r="B3674" s="32" t="str">
        <f>VLOOKUP(K3674,'Tables to Convert'!$B$4:$C$19,2,FALSE)</f>
        <v>Some College</v>
      </c>
      <c r="C3674" s="33">
        <f t="shared" si="230"/>
        <v>46000</v>
      </c>
      <c r="D3674" s="32" t="str">
        <f>VLOOKUP(L3674,'Tables to Convert'!$E$3:$F$7,2,FALSE)</f>
        <v>White</v>
      </c>
      <c r="E3674" s="32" t="str">
        <f>VLOOKUP(M3674,'Tables to Convert'!$H$3:$I$5,2,FALSE)</f>
        <v>Male</v>
      </c>
      <c r="F3674" s="32" t="str">
        <f>VLOOKUP(N3674,'Tables to Convert'!$K$3:$L$8,2,FALSE)</f>
        <v>Illinois</v>
      </c>
      <c r="G3674" s="40">
        <f t="shared" si="231"/>
        <v>30</v>
      </c>
      <c r="H3674" s="34">
        <f t="shared" si="232"/>
        <v>8</v>
      </c>
      <c r="I3674" s="12">
        <v>40</v>
      </c>
      <c r="J3674" s="12">
        <v>30</v>
      </c>
      <c r="K3674" s="12">
        <v>40</v>
      </c>
      <c r="L3674" s="12">
        <v>1</v>
      </c>
      <c r="M3674" s="12">
        <v>1</v>
      </c>
      <c r="N3674" s="12">
        <v>33</v>
      </c>
      <c r="O3674" s="12">
        <v>8</v>
      </c>
      <c r="P3674" s="26">
        <v>46000</v>
      </c>
      <c r="Q3674" s="28">
        <v>67193572</v>
      </c>
      <c r="R3674"/>
      <c r="S3674"/>
    </row>
    <row r="3675" spans="1:19">
      <c r="A3675" s="31">
        <f t="shared" si="229"/>
        <v>0</v>
      </c>
      <c r="B3675" s="32" t="str">
        <f>VLOOKUP(K3675,'Tables to Convert'!$B$4:$C$19,2,FALSE)</f>
        <v>Graduate School</v>
      </c>
      <c r="C3675" s="33">
        <f t="shared" si="230"/>
        <v>40000</v>
      </c>
      <c r="D3675" s="32" t="str">
        <f>VLOOKUP(L3675,'Tables to Convert'!$E$3:$F$7,2,FALSE)</f>
        <v>White</v>
      </c>
      <c r="E3675" s="32" t="str">
        <f>VLOOKUP(M3675,'Tables to Convert'!$H$3:$I$5,2,FALSE)</f>
        <v>Female</v>
      </c>
      <c r="F3675" s="32" t="str">
        <f>VLOOKUP(N3675,'Tables to Convert'!$K$3:$L$8,2,FALSE)</f>
        <v>Illinois</v>
      </c>
      <c r="G3675" s="40">
        <f t="shared" si="231"/>
        <v>37</v>
      </c>
      <c r="H3675" s="34">
        <f t="shared" si="232"/>
        <v>4</v>
      </c>
      <c r="I3675" s="12">
        <v>0</v>
      </c>
      <c r="J3675" s="12">
        <v>37</v>
      </c>
      <c r="K3675" s="12">
        <v>45</v>
      </c>
      <c r="L3675" s="12">
        <v>1</v>
      </c>
      <c r="M3675" s="12">
        <v>2</v>
      </c>
      <c r="N3675" s="12">
        <v>33</v>
      </c>
      <c r="O3675" s="12">
        <v>4</v>
      </c>
      <c r="P3675" s="26">
        <v>40000</v>
      </c>
      <c r="Q3675" s="28">
        <v>326384260</v>
      </c>
      <c r="R3675"/>
      <c r="S3675"/>
    </row>
    <row r="3676" spans="1:19">
      <c r="A3676" s="31">
        <f t="shared" si="229"/>
        <v>0</v>
      </c>
      <c r="B3676" s="32" t="str">
        <f>VLOOKUP(K3676,'Tables to Convert'!$B$4:$C$19,2,FALSE)</f>
        <v>Some College</v>
      </c>
      <c r="C3676" s="33">
        <f t="shared" si="230"/>
        <v>60000</v>
      </c>
      <c r="D3676" s="32" t="str">
        <f>VLOOKUP(L3676,'Tables to Convert'!$E$3:$F$7,2,FALSE)</f>
        <v>White</v>
      </c>
      <c r="E3676" s="32" t="str">
        <f>VLOOKUP(M3676,'Tables to Convert'!$H$3:$I$5,2,FALSE)</f>
        <v>Male</v>
      </c>
      <c r="F3676" s="32" t="str">
        <f>VLOOKUP(N3676,'Tables to Convert'!$K$3:$L$8,2,FALSE)</f>
        <v>Illinois</v>
      </c>
      <c r="G3676" s="40">
        <f t="shared" si="231"/>
        <v>38</v>
      </c>
      <c r="H3676" s="34">
        <f t="shared" si="232"/>
        <v>4</v>
      </c>
      <c r="I3676" s="12">
        <v>0</v>
      </c>
      <c r="J3676" s="12">
        <v>38</v>
      </c>
      <c r="K3676" s="12">
        <v>43</v>
      </c>
      <c r="L3676" s="12">
        <v>1</v>
      </c>
      <c r="M3676" s="12">
        <v>1</v>
      </c>
      <c r="N3676" s="12">
        <v>33</v>
      </c>
      <c r="O3676" s="12">
        <v>4</v>
      </c>
      <c r="P3676" s="26">
        <v>60000</v>
      </c>
      <c r="Q3676" s="28">
        <v>34015414</v>
      </c>
      <c r="R3676"/>
      <c r="S3676"/>
    </row>
    <row r="3677" spans="1:19">
      <c r="A3677" s="31">
        <f t="shared" si="229"/>
        <v>40</v>
      </c>
      <c r="B3677" s="32" t="str">
        <f>VLOOKUP(K3677,'Tables to Convert'!$B$4:$C$19,2,FALSE)</f>
        <v>8th Grade or Less</v>
      </c>
      <c r="C3677" s="33">
        <f t="shared" si="230"/>
        <v>60000</v>
      </c>
      <c r="D3677" s="32" t="str">
        <f>VLOOKUP(L3677,'Tables to Convert'!$E$3:$F$7,2,FALSE)</f>
        <v>White</v>
      </c>
      <c r="E3677" s="32" t="str">
        <f>VLOOKUP(M3677,'Tables to Convert'!$H$3:$I$5,2,FALSE)</f>
        <v>Male</v>
      </c>
      <c r="F3677" s="32" t="str">
        <f>VLOOKUP(N3677,'Tables to Convert'!$K$3:$L$8,2,FALSE)</f>
        <v>Illinois</v>
      </c>
      <c r="G3677" s="40">
        <f t="shared" si="231"/>
        <v>48</v>
      </c>
      <c r="H3677" s="34">
        <f t="shared" si="232"/>
        <v>4</v>
      </c>
      <c r="I3677" s="12">
        <v>40</v>
      </c>
      <c r="J3677" s="12">
        <v>48</v>
      </c>
      <c r="K3677" s="12">
        <v>31</v>
      </c>
      <c r="L3677" s="12">
        <v>1</v>
      </c>
      <c r="M3677" s="12">
        <v>1</v>
      </c>
      <c r="N3677" s="12">
        <v>33</v>
      </c>
      <c r="O3677" s="12">
        <v>4</v>
      </c>
      <c r="P3677" s="26">
        <v>60000</v>
      </c>
      <c r="Q3677" s="28">
        <v>92839662</v>
      </c>
      <c r="R3677"/>
      <c r="S3677"/>
    </row>
    <row r="3678" spans="1:19">
      <c r="A3678" s="31">
        <f t="shared" si="229"/>
        <v>0</v>
      </c>
      <c r="B3678" s="32" t="str">
        <f>VLOOKUP(K3678,'Tables to Convert'!$B$4:$C$19,2,FALSE)</f>
        <v>8th Grade or Less</v>
      </c>
      <c r="C3678" s="33">
        <f t="shared" si="230"/>
        <v>11000</v>
      </c>
      <c r="D3678" s="32" t="str">
        <f>VLOOKUP(L3678,'Tables to Convert'!$E$3:$F$7,2,FALSE)</f>
        <v>White</v>
      </c>
      <c r="E3678" s="32" t="str">
        <f>VLOOKUP(M3678,'Tables to Convert'!$H$3:$I$5,2,FALSE)</f>
        <v>Female</v>
      </c>
      <c r="F3678" s="32" t="str">
        <f>VLOOKUP(N3678,'Tables to Convert'!$K$3:$L$8,2,FALSE)</f>
        <v>Illinois</v>
      </c>
      <c r="G3678" s="40">
        <f t="shared" si="231"/>
        <v>48</v>
      </c>
      <c r="H3678" s="34">
        <f t="shared" si="232"/>
        <v>4</v>
      </c>
      <c r="I3678" s="12">
        <v>0</v>
      </c>
      <c r="J3678" s="12">
        <v>48</v>
      </c>
      <c r="K3678" s="12">
        <v>31</v>
      </c>
      <c r="L3678" s="12">
        <v>1</v>
      </c>
      <c r="M3678" s="12">
        <v>2</v>
      </c>
      <c r="N3678" s="12">
        <v>33</v>
      </c>
      <c r="O3678" s="12">
        <v>4</v>
      </c>
      <c r="P3678" s="26">
        <v>11000</v>
      </c>
      <c r="Q3678" s="28">
        <v>50166317</v>
      </c>
      <c r="R3678"/>
      <c r="S3678"/>
    </row>
    <row r="3679" spans="1:19">
      <c r="A3679" s="31">
        <f t="shared" si="229"/>
        <v>40</v>
      </c>
      <c r="B3679" s="32" t="str">
        <f>VLOOKUP(K3679,'Tables to Convert'!$B$4:$C$19,2,FALSE)</f>
        <v>Some College</v>
      </c>
      <c r="C3679" s="33">
        <f t="shared" si="230"/>
        <v>20000</v>
      </c>
      <c r="D3679" s="32" t="str">
        <f>VLOOKUP(L3679,'Tables to Convert'!$E$3:$F$7,2,FALSE)</f>
        <v>Hispanic</v>
      </c>
      <c r="E3679" s="32" t="str">
        <f>VLOOKUP(M3679,'Tables to Convert'!$H$3:$I$5,2,FALSE)</f>
        <v>Male</v>
      </c>
      <c r="F3679" s="32" t="str">
        <f>VLOOKUP(N3679,'Tables to Convert'!$K$3:$L$8,2,FALSE)</f>
        <v>Illinois</v>
      </c>
      <c r="G3679" s="40">
        <f t="shared" si="231"/>
        <v>52</v>
      </c>
      <c r="H3679" s="34">
        <f t="shared" si="232"/>
        <v>3</v>
      </c>
      <c r="I3679" s="12">
        <v>40</v>
      </c>
      <c r="J3679" s="12">
        <v>52</v>
      </c>
      <c r="K3679" s="12">
        <v>43</v>
      </c>
      <c r="L3679" s="12">
        <v>3</v>
      </c>
      <c r="M3679" s="12">
        <v>1</v>
      </c>
      <c r="N3679" s="12">
        <v>33</v>
      </c>
      <c r="O3679" s="12">
        <v>3</v>
      </c>
      <c r="P3679" s="26">
        <v>20000</v>
      </c>
      <c r="Q3679" s="28">
        <v>261478395</v>
      </c>
      <c r="R3679"/>
      <c r="S3679"/>
    </row>
    <row r="3680" spans="1:19">
      <c r="A3680" s="31">
        <f t="shared" si="229"/>
        <v>40</v>
      </c>
      <c r="B3680" s="32" t="str">
        <f>VLOOKUP(K3680,'Tables to Convert'!$B$4:$C$19,2,FALSE)</f>
        <v>Some College</v>
      </c>
      <c r="C3680" s="33">
        <f t="shared" si="230"/>
        <v>20000</v>
      </c>
      <c r="D3680" s="32" t="str">
        <f>VLOOKUP(L3680,'Tables to Convert'!$E$3:$F$7,2,FALSE)</f>
        <v>Hispanic</v>
      </c>
      <c r="E3680" s="32" t="str">
        <f>VLOOKUP(M3680,'Tables to Convert'!$H$3:$I$5,2,FALSE)</f>
        <v>Female</v>
      </c>
      <c r="F3680" s="32" t="str">
        <f>VLOOKUP(N3680,'Tables to Convert'!$K$3:$L$8,2,FALSE)</f>
        <v>Illinois</v>
      </c>
      <c r="G3680" s="40">
        <f t="shared" si="231"/>
        <v>49</v>
      </c>
      <c r="H3680" s="34">
        <f t="shared" si="232"/>
        <v>3</v>
      </c>
      <c r="I3680" s="12">
        <v>40</v>
      </c>
      <c r="J3680" s="12">
        <v>49</v>
      </c>
      <c r="K3680" s="12">
        <v>43</v>
      </c>
      <c r="L3680" s="12">
        <v>3</v>
      </c>
      <c r="M3680" s="12">
        <v>2</v>
      </c>
      <c r="N3680" s="12">
        <v>33</v>
      </c>
      <c r="O3680" s="12">
        <v>3</v>
      </c>
      <c r="P3680" s="26">
        <v>20000</v>
      </c>
      <c r="Q3680" s="28">
        <v>569412519</v>
      </c>
      <c r="R3680"/>
      <c r="S3680"/>
    </row>
    <row r="3681" spans="1:19">
      <c r="A3681" s="31">
        <f t="shared" si="229"/>
        <v>50</v>
      </c>
      <c r="B3681" s="32" t="str">
        <f>VLOOKUP(K3681,'Tables to Convert'!$B$4:$C$19,2,FALSE)</f>
        <v>Graduate School</v>
      </c>
      <c r="C3681" s="33">
        <f t="shared" si="230"/>
        <v>99925</v>
      </c>
      <c r="D3681" s="32" t="str">
        <f>VLOOKUP(L3681,'Tables to Convert'!$E$3:$F$7,2,FALSE)</f>
        <v>White</v>
      </c>
      <c r="E3681" s="32" t="str">
        <f>VLOOKUP(M3681,'Tables to Convert'!$H$3:$I$5,2,FALSE)</f>
        <v>Male</v>
      </c>
      <c r="F3681" s="32" t="str">
        <f>VLOOKUP(N3681,'Tables to Convert'!$K$3:$L$8,2,FALSE)</f>
        <v>Illinois</v>
      </c>
      <c r="G3681" s="40">
        <f t="shared" si="231"/>
        <v>36</v>
      </c>
      <c r="H3681" s="34">
        <f t="shared" si="232"/>
        <v>3</v>
      </c>
      <c r="I3681" s="12">
        <v>50</v>
      </c>
      <c r="J3681" s="12">
        <v>36</v>
      </c>
      <c r="K3681" s="12">
        <v>46</v>
      </c>
      <c r="L3681" s="12">
        <v>1</v>
      </c>
      <c r="M3681" s="12">
        <v>1</v>
      </c>
      <c r="N3681" s="12">
        <v>33</v>
      </c>
      <c r="O3681" s="12">
        <v>3</v>
      </c>
      <c r="P3681" s="26">
        <v>99925</v>
      </c>
      <c r="Q3681" s="28">
        <v>572609422</v>
      </c>
      <c r="R3681"/>
      <c r="S3681"/>
    </row>
    <row r="3682" spans="1:19">
      <c r="A3682" s="31">
        <f t="shared" si="229"/>
        <v>50</v>
      </c>
      <c r="B3682" s="32" t="str">
        <f>VLOOKUP(K3682,'Tables to Convert'!$B$4:$C$19,2,FALSE)</f>
        <v>Some College</v>
      </c>
      <c r="C3682" s="33">
        <f t="shared" si="230"/>
        <v>100000</v>
      </c>
      <c r="D3682" s="32" t="str">
        <f>VLOOKUP(L3682,'Tables to Convert'!$E$3:$F$7,2,FALSE)</f>
        <v>White</v>
      </c>
      <c r="E3682" s="32" t="str">
        <f>VLOOKUP(M3682,'Tables to Convert'!$H$3:$I$5,2,FALSE)</f>
        <v>Male</v>
      </c>
      <c r="F3682" s="32" t="str">
        <f>VLOOKUP(N3682,'Tables to Convert'!$K$3:$L$8,2,FALSE)</f>
        <v>Illinois</v>
      </c>
      <c r="G3682" s="40">
        <f t="shared" si="231"/>
        <v>55</v>
      </c>
      <c r="H3682" s="34">
        <f t="shared" si="232"/>
        <v>7</v>
      </c>
      <c r="I3682" s="12">
        <v>50</v>
      </c>
      <c r="J3682" s="12">
        <v>55</v>
      </c>
      <c r="K3682" s="12">
        <v>43</v>
      </c>
      <c r="L3682" s="12">
        <v>1</v>
      </c>
      <c r="M3682" s="12">
        <v>1</v>
      </c>
      <c r="N3682" s="12">
        <v>33</v>
      </c>
      <c r="O3682" s="12">
        <v>7</v>
      </c>
      <c r="P3682" s="26">
        <v>100000</v>
      </c>
      <c r="Q3682" s="28">
        <v>458071210</v>
      </c>
      <c r="R3682"/>
      <c r="S3682"/>
    </row>
    <row r="3683" spans="1:19">
      <c r="A3683" s="31">
        <f t="shared" si="229"/>
        <v>40</v>
      </c>
      <c r="B3683" s="32" t="str">
        <f>VLOOKUP(K3683,'Tables to Convert'!$B$4:$C$19,2,FALSE)</f>
        <v>High School Diploma</v>
      </c>
      <c r="C3683" s="33">
        <f t="shared" si="230"/>
        <v>1000</v>
      </c>
      <c r="D3683" s="32" t="str">
        <f>VLOOKUP(L3683,'Tables to Convert'!$E$3:$F$7,2,FALSE)</f>
        <v>White</v>
      </c>
      <c r="E3683" s="32" t="str">
        <f>VLOOKUP(M3683,'Tables to Convert'!$H$3:$I$5,2,FALSE)</f>
        <v>Female</v>
      </c>
      <c r="F3683" s="32" t="str">
        <f>VLOOKUP(N3683,'Tables to Convert'!$K$3:$L$8,2,FALSE)</f>
        <v>Illinois</v>
      </c>
      <c r="G3683" s="40">
        <f t="shared" si="231"/>
        <v>52</v>
      </c>
      <c r="H3683" s="34">
        <f t="shared" si="232"/>
        <v>7</v>
      </c>
      <c r="I3683" s="12">
        <v>40</v>
      </c>
      <c r="J3683" s="12">
        <v>52</v>
      </c>
      <c r="K3683" s="12">
        <v>39</v>
      </c>
      <c r="L3683" s="12">
        <v>1</v>
      </c>
      <c r="M3683" s="12">
        <v>2</v>
      </c>
      <c r="N3683" s="12">
        <v>33</v>
      </c>
      <c r="O3683" s="12">
        <v>7</v>
      </c>
      <c r="P3683" s="26">
        <v>1000</v>
      </c>
      <c r="Q3683" s="28">
        <v>620229270</v>
      </c>
      <c r="R3683"/>
      <c r="S3683"/>
    </row>
    <row r="3684" spans="1:19">
      <c r="A3684" s="31">
        <f t="shared" si="229"/>
        <v>40</v>
      </c>
      <c r="B3684" s="32" t="str">
        <f>VLOOKUP(K3684,'Tables to Convert'!$B$4:$C$19,2,FALSE)</f>
        <v>Some College</v>
      </c>
      <c r="C3684" s="33">
        <f t="shared" si="230"/>
        <v>8000</v>
      </c>
      <c r="D3684" s="32" t="str">
        <f>VLOOKUP(L3684,'Tables to Convert'!$E$3:$F$7,2,FALSE)</f>
        <v>White</v>
      </c>
      <c r="E3684" s="32" t="str">
        <f>VLOOKUP(M3684,'Tables to Convert'!$H$3:$I$5,2,FALSE)</f>
        <v>Female</v>
      </c>
      <c r="F3684" s="32" t="str">
        <f>VLOOKUP(N3684,'Tables to Convert'!$K$3:$L$8,2,FALSE)</f>
        <v>Illinois</v>
      </c>
      <c r="G3684" s="40">
        <f t="shared" si="231"/>
        <v>24</v>
      </c>
      <c r="H3684" s="34">
        <f t="shared" si="232"/>
        <v>6</v>
      </c>
      <c r="I3684" s="12">
        <v>40</v>
      </c>
      <c r="J3684" s="12">
        <v>24</v>
      </c>
      <c r="K3684" s="12">
        <v>43</v>
      </c>
      <c r="L3684" s="12">
        <v>1</v>
      </c>
      <c r="M3684" s="12">
        <v>2</v>
      </c>
      <c r="N3684" s="12">
        <v>33</v>
      </c>
      <c r="O3684" s="12">
        <v>6</v>
      </c>
      <c r="P3684" s="26">
        <v>8000</v>
      </c>
      <c r="Q3684" s="28">
        <v>827551494</v>
      </c>
      <c r="R3684"/>
      <c r="S3684"/>
    </row>
    <row r="3685" spans="1:19">
      <c r="A3685" s="31">
        <f t="shared" si="229"/>
        <v>40</v>
      </c>
      <c r="B3685" s="32" t="str">
        <f>VLOOKUP(K3685,'Tables to Convert'!$B$4:$C$19,2,FALSE)</f>
        <v>Some College</v>
      </c>
      <c r="C3685" s="33">
        <f t="shared" si="230"/>
        <v>13000</v>
      </c>
      <c r="D3685" s="32" t="str">
        <f>VLOOKUP(L3685,'Tables to Convert'!$E$3:$F$7,2,FALSE)</f>
        <v>White</v>
      </c>
      <c r="E3685" s="32" t="str">
        <f>VLOOKUP(M3685,'Tables to Convert'!$H$3:$I$5,2,FALSE)</f>
        <v>Male</v>
      </c>
      <c r="F3685" s="32" t="str">
        <f>VLOOKUP(N3685,'Tables to Convert'!$K$3:$L$8,2,FALSE)</f>
        <v>Illinois</v>
      </c>
      <c r="G3685" s="40">
        <f t="shared" si="231"/>
        <v>27</v>
      </c>
      <c r="H3685" s="34">
        <f t="shared" si="232"/>
        <v>6</v>
      </c>
      <c r="I3685" s="12">
        <v>40</v>
      </c>
      <c r="J3685" s="12">
        <v>27</v>
      </c>
      <c r="K3685" s="12">
        <v>40</v>
      </c>
      <c r="L3685" s="12">
        <v>1</v>
      </c>
      <c r="M3685" s="12">
        <v>1</v>
      </c>
      <c r="N3685" s="12">
        <v>33</v>
      </c>
      <c r="O3685" s="12">
        <v>6</v>
      </c>
      <c r="P3685" s="26">
        <v>13000</v>
      </c>
      <c r="Q3685" s="28">
        <v>481719855</v>
      </c>
      <c r="R3685"/>
      <c r="S3685"/>
    </row>
    <row r="3686" spans="1:19">
      <c r="A3686" s="31">
        <f t="shared" si="229"/>
        <v>40</v>
      </c>
      <c r="B3686" s="32" t="str">
        <f>VLOOKUP(K3686,'Tables to Convert'!$B$4:$C$19,2,FALSE)</f>
        <v>High School Diploma</v>
      </c>
      <c r="C3686" s="33">
        <f t="shared" si="230"/>
        <v>38000</v>
      </c>
      <c r="D3686" s="32" t="str">
        <f>VLOOKUP(L3686,'Tables to Convert'!$E$3:$F$7,2,FALSE)</f>
        <v>White</v>
      </c>
      <c r="E3686" s="32" t="str">
        <f>VLOOKUP(M3686,'Tables to Convert'!$H$3:$I$5,2,FALSE)</f>
        <v>Male</v>
      </c>
      <c r="F3686" s="32" t="str">
        <f>VLOOKUP(N3686,'Tables to Convert'!$K$3:$L$8,2,FALSE)</f>
        <v>Illinois</v>
      </c>
      <c r="G3686" s="40">
        <f t="shared" si="231"/>
        <v>51</v>
      </c>
      <c r="H3686" s="34">
        <f t="shared" si="232"/>
        <v>6</v>
      </c>
      <c r="I3686" s="12">
        <v>40</v>
      </c>
      <c r="J3686" s="12">
        <v>51</v>
      </c>
      <c r="K3686" s="12">
        <v>39</v>
      </c>
      <c r="L3686" s="12">
        <v>1</v>
      </c>
      <c r="M3686" s="12">
        <v>1</v>
      </c>
      <c r="N3686" s="12">
        <v>33</v>
      </c>
      <c r="O3686" s="12">
        <v>6</v>
      </c>
      <c r="P3686" s="26">
        <v>38000</v>
      </c>
      <c r="Q3686" s="28">
        <v>841446501</v>
      </c>
      <c r="R3686"/>
      <c r="S3686"/>
    </row>
    <row r="3687" spans="1:19">
      <c r="A3687" s="31">
        <f t="shared" si="229"/>
        <v>40</v>
      </c>
      <c r="B3687" s="32" t="str">
        <f>VLOOKUP(K3687,'Tables to Convert'!$B$4:$C$19,2,FALSE)</f>
        <v>Some College</v>
      </c>
      <c r="C3687" s="33">
        <f t="shared" si="230"/>
        <v>3800</v>
      </c>
      <c r="D3687" s="32" t="str">
        <f>VLOOKUP(L3687,'Tables to Convert'!$E$3:$F$7,2,FALSE)</f>
        <v>White</v>
      </c>
      <c r="E3687" s="32" t="str">
        <f>VLOOKUP(M3687,'Tables to Convert'!$H$3:$I$5,2,FALSE)</f>
        <v>Male</v>
      </c>
      <c r="F3687" s="32" t="str">
        <f>VLOOKUP(N3687,'Tables to Convert'!$K$3:$L$8,2,FALSE)</f>
        <v>Illinois</v>
      </c>
      <c r="G3687" s="40">
        <f t="shared" si="231"/>
        <v>20</v>
      </c>
      <c r="H3687" s="34">
        <f t="shared" si="232"/>
        <v>2</v>
      </c>
      <c r="I3687" s="12">
        <v>40</v>
      </c>
      <c r="J3687" s="12">
        <v>20</v>
      </c>
      <c r="K3687" s="12">
        <v>40</v>
      </c>
      <c r="L3687" s="12">
        <v>1</v>
      </c>
      <c r="M3687" s="12">
        <v>1</v>
      </c>
      <c r="N3687" s="12">
        <v>33</v>
      </c>
      <c r="O3687" s="12">
        <v>2</v>
      </c>
      <c r="P3687" s="26">
        <v>3800</v>
      </c>
      <c r="Q3687" s="28">
        <v>418100105</v>
      </c>
      <c r="R3687"/>
      <c r="S3687"/>
    </row>
    <row r="3688" spans="1:19">
      <c r="A3688" s="31">
        <f t="shared" si="229"/>
        <v>35</v>
      </c>
      <c r="B3688" s="32" t="str">
        <f>VLOOKUP(K3688,'Tables to Convert'!$B$4:$C$19,2,FALSE)</f>
        <v>Some College</v>
      </c>
      <c r="C3688" s="33">
        <f t="shared" si="230"/>
        <v>10000</v>
      </c>
      <c r="D3688" s="32" t="str">
        <f>VLOOKUP(L3688,'Tables to Convert'!$E$3:$F$7,2,FALSE)</f>
        <v>White</v>
      </c>
      <c r="E3688" s="32" t="str">
        <f>VLOOKUP(M3688,'Tables to Convert'!$H$3:$I$5,2,FALSE)</f>
        <v>Male</v>
      </c>
      <c r="F3688" s="32" t="str">
        <f>VLOOKUP(N3688,'Tables to Convert'!$K$3:$L$8,2,FALSE)</f>
        <v>Illinois</v>
      </c>
      <c r="G3688" s="40">
        <f t="shared" si="231"/>
        <v>26</v>
      </c>
      <c r="H3688" s="34">
        <f t="shared" si="232"/>
        <v>6</v>
      </c>
      <c r="I3688" s="12">
        <v>35</v>
      </c>
      <c r="J3688" s="12">
        <v>26</v>
      </c>
      <c r="K3688" s="12">
        <v>41</v>
      </c>
      <c r="L3688" s="12">
        <v>1</v>
      </c>
      <c r="M3688" s="12">
        <v>1</v>
      </c>
      <c r="N3688" s="12">
        <v>33</v>
      </c>
      <c r="O3688" s="12">
        <v>6</v>
      </c>
      <c r="P3688" s="26">
        <v>10000</v>
      </c>
      <c r="Q3688" s="28">
        <v>181905250</v>
      </c>
      <c r="R3688"/>
      <c r="S3688"/>
    </row>
    <row r="3689" spans="1:19">
      <c r="A3689" s="31">
        <f t="shared" si="229"/>
        <v>45</v>
      </c>
      <c r="B3689" s="32" t="str">
        <f>VLOOKUP(K3689,'Tables to Convert'!$B$4:$C$19,2,FALSE)</f>
        <v>Some College</v>
      </c>
      <c r="C3689" s="33">
        <f t="shared" si="230"/>
        <v>60000</v>
      </c>
      <c r="D3689" s="32" t="str">
        <f>VLOOKUP(L3689,'Tables to Convert'!$E$3:$F$7,2,FALSE)</f>
        <v>White</v>
      </c>
      <c r="E3689" s="32" t="str">
        <f>VLOOKUP(M3689,'Tables to Convert'!$H$3:$I$5,2,FALSE)</f>
        <v>Female</v>
      </c>
      <c r="F3689" s="32" t="str">
        <f>VLOOKUP(N3689,'Tables to Convert'!$K$3:$L$8,2,FALSE)</f>
        <v>Illinois</v>
      </c>
      <c r="G3689" s="40">
        <f t="shared" si="231"/>
        <v>35</v>
      </c>
      <c r="H3689" s="34">
        <f t="shared" si="232"/>
        <v>6</v>
      </c>
      <c r="I3689" s="12">
        <v>45</v>
      </c>
      <c r="J3689" s="12">
        <v>35</v>
      </c>
      <c r="K3689" s="12">
        <v>43</v>
      </c>
      <c r="L3689" s="12">
        <v>1</v>
      </c>
      <c r="M3689" s="12">
        <v>2</v>
      </c>
      <c r="N3689" s="12">
        <v>33</v>
      </c>
      <c r="O3689" s="12">
        <v>6</v>
      </c>
      <c r="P3689" s="26">
        <v>60000</v>
      </c>
      <c r="Q3689" s="28">
        <v>300180944</v>
      </c>
      <c r="R3689"/>
      <c r="S3689"/>
    </row>
    <row r="3690" spans="1:19">
      <c r="A3690" s="31">
        <f t="shared" si="229"/>
        <v>50</v>
      </c>
      <c r="B3690" s="32" t="str">
        <f>VLOOKUP(K3690,'Tables to Convert'!$B$4:$C$19,2,FALSE)</f>
        <v>Some College</v>
      </c>
      <c r="C3690" s="33">
        <f t="shared" si="230"/>
        <v>30000</v>
      </c>
      <c r="D3690" s="32" t="str">
        <f>VLOOKUP(L3690,'Tables to Convert'!$E$3:$F$7,2,FALSE)</f>
        <v>White</v>
      </c>
      <c r="E3690" s="32" t="str">
        <f>VLOOKUP(M3690,'Tables to Convert'!$H$3:$I$5,2,FALSE)</f>
        <v>Male</v>
      </c>
      <c r="F3690" s="32" t="str">
        <f>VLOOKUP(N3690,'Tables to Convert'!$K$3:$L$8,2,FALSE)</f>
        <v>Illinois</v>
      </c>
      <c r="G3690" s="40">
        <f t="shared" si="231"/>
        <v>29</v>
      </c>
      <c r="H3690" s="34">
        <f t="shared" si="232"/>
        <v>3</v>
      </c>
      <c r="I3690" s="12">
        <v>50</v>
      </c>
      <c r="J3690" s="12">
        <v>29</v>
      </c>
      <c r="K3690" s="12">
        <v>43</v>
      </c>
      <c r="L3690" s="12">
        <v>1</v>
      </c>
      <c r="M3690" s="12">
        <v>1</v>
      </c>
      <c r="N3690" s="12">
        <v>33</v>
      </c>
      <c r="O3690" s="12">
        <v>3</v>
      </c>
      <c r="P3690" s="26">
        <v>30000</v>
      </c>
      <c r="Q3690" s="28">
        <v>860559365</v>
      </c>
      <c r="R3690"/>
      <c r="S3690"/>
    </row>
    <row r="3691" spans="1:19">
      <c r="A3691" s="31">
        <f t="shared" si="229"/>
        <v>40</v>
      </c>
      <c r="B3691" s="32" t="str">
        <f>VLOOKUP(K3691,'Tables to Convert'!$B$4:$C$19,2,FALSE)</f>
        <v>Bachelors</v>
      </c>
      <c r="C3691" s="33">
        <f t="shared" si="230"/>
        <v>30000</v>
      </c>
      <c r="D3691" s="32" t="str">
        <f>VLOOKUP(L3691,'Tables to Convert'!$E$3:$F$7,2,FALSE)</f>
        <v>White</v>
      </c>
      <c r="E3691" s="32" t="str">
        <f>VLOOKUP(M3691,'Tables to Convert'!$H$3:$I$5,2,FALSE)</f>
        <v>Male</v>
      </c>
      <c r="F3691" s="32" t="str">
        <f>VLOOKUP(N3691,'Tables to Convert'!$K$3:$L$8,2,FALSE)</f>
        <v>Illinois</v>
      </c>
      <c r="G3691" s="40">
        <f t="shared" si="231"/>
        <v>31</v>
      </c>
      <c r="H3691" s="34">
        <f t="shared" si="232"/>
        <v>3</v>
      </c>
      <c r="I3691" s="12">
        <v>40</v>
      </c>
      <c r="J3691" s="12">
        <v>31</v>
      </c>
      <c r="K3691" s="12">
        <v>44</v>
      </c>
      <c r="L3691" s="12">
        <v>1</v>
      </c>
      <c r="M3691" s="12">
        <v>1</v>
      </c>
      <c r="N3691" s="12">
        <v>33</v>
      </c>
      <c r="O3691" s="12">
        <v>3</v>
      </c>
      <c r="P3691" s="26">
        <v>30000</v>
      </c>
      <c r="Q3691" s="28">
        <v>464487763</v>
      </c>
      <c r="R3691"/>
      <c r="S3691"/>
    </row>
    <row r="3692" spans="1:19">
      <c r="A3692" s="31">
        <f t="shared" si="229"/>
        <v>40</v>
      </c>
      <c r="B3692" s="32" t="str">
        <f>VLOOKUP(K3692,'Tables to Convert'!$B$4:$C$19,2,FALSE)</f>
        <v>Some College</v>
      </c>
      <c r="C3692" s="33">
        <f t="shared" si="230"/>
        <v>30000</v>
      </c>
      <c r="D3692" s="32" t="str">
        <f>VLOOKUP(L3692,'Tables to Convert'!$E$3:$F$7,2,FALSE)</f>
        <v>White</v>
      </c>
      <c r="E3692" s="32" t="str">
        <f>VLOOKUP(M3692,'Tables to Convert'!$H$3:$I$5,2,FALSE)</f>
        <v>Male</v>
      </c>
      <c r="F3692" s="32" t="str">
        <f>VLOOKUP(N3692,'Tables to Convert'!$K$3:$L$8,2,FALSE)</f>
        <v>Illinois</v>
      </c>
      <c r="G3692" s="40">
        <f t="shared" si="231"/>
        <v>28</v>
      </c>
      <c r="H3692" s="34">
        <f t="shared" si="232"/>
        <v>3</v>
      </c>
      <c r="I3692" s="12">
        <v>40</v>
      </c>
      <c r="J3692" s="12">
        <v>28</v>
      </c>
      <c r="K3692" s="12">
        <v>43</v>
      </c>
      <c r="L3692" s="12">
        <v>1</v>
      </c>
      <c r="M3692" s="12">
        <v>1</v>
      </c>
      <c r="N3692" s="12">
        <v>33</v>
      </c>
      <c r="O3692" s="12">
        <v>3</v>
      </c>
      <c r="P3692" s="26">
        <v>30000</v>
      </c>
      <c r="Q3692" s="28">
        <v>969182462</v>
      </c>
      <c r="R3692"/>
      <c r="S3692"/>
    </row>
    <row r="3693" spans="1:19">
      <c r="A3693" s="31">
        <f t="shared" si="229"/>
        <v>40</v>
      </c>
      <c r="B3693" s="32" t="str">
        <f>VLOOKUP(K3693,'Tables to Convert'!$B$4:$C$19,2,FALSE)</f>
        <v>Some College</v>
      </c>
      <c r="C3693" s="33">
        <f t="shared" si="230"/>
        <v>30000</v>
      </c>
      <c r="D3693" s="32" t="str">
        <f>VLOOKUP(L3693,'Tables to Convert'!$E$3:$F$7,2,FALSE)</f>
        <v>White</v>
      </c>
      <c r="E3693" s="32" t="str">
        <f>VLOOKUP(M3693,'Tables to Convert'!$H$3:$I$5,2,FALSE)</f>
        <v>Male</v>
      </c>
      <c r="F3693" s="32" t="str">
        <f>VLOOKUP(N3693,'Tables to Convert'!$K$3:$L$8,2,FALSE)</f>
        <v>Illinois</v>
      </c>
      <c r="G3693" s="40">
        <f t="shared" si="231"/>
        <v>26</v>
      </c>
      <c r="H3693" s="34">
        <f t="shared" si="232"/>
        <v>3</v>
      </c>
      <c r="I3693" s="12">
        <v>40</v>
      </c>
      <c r="J3693" s="12">
        <v>26</v>
      </c>
      <c r="K3693" s="12">
        <v>43</v>
      </c>
      <c r="L3693" s="12">
        <v>1</v>
      </c>
      <c r="M3693" s="12">
        <v>1</v>
      </c>
      <c r="N3693" s="12">
        <v>33</v>
      </c>
      <c r="O3693" s="12">
        <v>3</v>
      </c>
      <c r="P3693" s="26">
        <v>30000</v>
      </c>
      <c r="Q3693" s="28">
        <v>249435088</v>
      </c>
      <c r="R3693"/>
      <c r="S3693"/>
    </row>
    <row r="3694" spans="1:19">
      <c r="A3694" s="31">
        <f t="shared" si="229"/>
        <v>50</v>
      </c>
      <c r="B3694" s="32" t="str">
        <f>VLOOKUP(K3694,'Tables to Convert'!$B$4:$C$19,2,FALSE)</f>
        <v>Some College</v>
      </c>
      <c r="C3694" s="33">
        <f t="shared" si="230"/>
        <v>53000</v>
      </c>
      <c r="D3694" s="32" t="str">
        <f>VLOOKUP(L3694,'Tables to Convert'!$E$3:$F$7,2,FALSE)</f>
        <v>White</v>
      </c>
      <c r="E3694" s="32" t="str">
        <f>VLOOKUP(M3694,'Tables to Convert'!$H$3:$I$5,2,FALSE)</f>
        <v>Female</v>
      </c>
      <c r="F3694" s="32" t="str">
        <f>VLOOKUP(N3694,'Tables to Convert'!$K$3:$L$8,2,FALSE)</f>
        <v>Illinois</v>
      </c>
      <c r="G3694" s="40">
        <f t="shared" si="231"/>
        <v>44</v>
      </c>
      <c r="H3694" s="34">
        <f t="shared" si="232"/>
        <v>1</v>
      </c>
      <c r="I3694" s="12">
        <v>50</v>
      </c>
      <c r="J3694" s="12">
        <v>44</v>
      </c>
      <c r="K3694" s="12">
        <v>43</v>
      </c>
      <c r="L3694" s="12">
        <v>1</v>
      </c>
      <c r="M3694" s="12">
        <v>2</v>
      </c>
      <c r="N3694" s="12">
        <v>33</v>
      </c>
      <c r="O3694" s="12">
        <v>1</v>
      </c>
      <c r="P3694" s="26">
        <v>53000</v>
      </c>
      <c r="Q3694" s="28">
        <v>835714405</v>
      </c>
      <c r="R3694"/>
      <c r="S3694"/>
    </row>
    <row r="3695" spans="1:19">
      <c r="A3695" s="31">
        <f t="shared" si="229"/>
        <v>38</v>
      </c>
      <c r="B3695" s="32" t="str">
        <f>VLOOKUP(K3695,'Tables to Convert'!$B$4:$C$19,2,FALSE)</f>
        <v>High School Diploma</v>
      </c>
      <c r="C3695" s="33">
        <f t="shared" si="230"/>
        <v>19760</v>
      </c>
      <c r="D3695" s="32" t="str">
        <f>VLOOKUP(L3695,'Tables to Convert'!$E$3:$F$7,2,FALSE)</f>
        <v>Black</v>
      </c>
      <c r="E3695" s="32" t="str">
        <f>VLOOKUP(M3695,'Tables to Convert'!$H$3:$I$5,2,FALSE)</f>
        <v>Female</v>
      </c>
      <c r="F3695" s="32" t="str">
        <f>VLOOKUP(N3695,'Tables to Convert'!$K$3:$L$8,2,FALSE)</f>
        <v>Illinois</v>
      </c>
      <c r="G3695" s="40">
        <f t="shared" si="231"/>
        <v>48</v>
      </c>
      <c r="H3695" s="34">
        <f t="shared" si="232"/>
        <v>4</v>
      </c>
      <c r="I3695" s="12">
        <v>38</v>
      </c>
      <c r="J3695" s="12">
        <v>48</v>
      </c>
      <c r="K3695" s="12">
        <v>39</v>
      </c>
      <c r="L3695" s="12">
        <v>2</v>
      </c>
      <c r="M3695" s="12">
        <v>2</v>
      </c>
      <c r="N3695" s="12">
        <v>33</v>
      </c>
      <c r="O3695" s="12">
        <v>4</v>
      </c>
      <c r="P3695" s="26">
        <v>19760</v>
      </c>
      <c r="Q3695" s="28">
        <v>708706739</v>
      </c>
      <c r="R3695"/>
      <c r="S3695"/>
    </row>
    <row r="3696" spans="1:19">
      <c r="A3696" s="31">
        <f t="shared" si="229"/>
        <v>40</v>
      </c>
      <c r="B3696" s="32" t="str">
        <f>VLOOKUP(K3696,'Tables to Convert'!$B$4:$C$19,2,FALSE)</f>
        <v>Some College</v>
      </c>
      <c r="C3696" s="33">
        <f t="shared" si="230"/>
        <v>24960</v>
      </c>
      <c r="D3696" s="32" t="str">
        <f>VLOOKUP(L3696,'Tables to Convert'!$E$3:$F$7,2,FALSE)</f>
        <v>Black</v>
      </c>
      <c r="E3696" s="32" t="str">
        <f>VLOOKUP(M3696,'Tables to Convert'!$H$3:$I$5,2,FALSE)</f>
        <v>Female</v>
      </c>
      <c r="F3696" s="32" t="str">
        <f>VLOOKUP(N3696,'Tables to Convert'!$K$3:$L$8,2,FALSE)</f>
        <v>Illinois</v>
      </c>
      <c r="G3696" s="40">
        <f t="shared" si="231"/>
        <v>38</v>
      </c>
      <c r="H3696" s="34">
        <f t="shared" si="232"/>
        <v>4</v>
      </c>
      <c r="I3696" s="12">
        <v>40</v>
      </c>
      <c r="J3696" s="12">
        <v>38</v>
      </c>
      <c r="K3696" s="12">
        <v>43</v>
      </c>
      <c r="L3696" s="12">
        <v>2</v>
      </c>
      <c r="M3696" s="12">
        <v>2</v>
      </c>
      <c r="N3696" s="12">
        <v>33</v>
      </c>
      <c r="O3696" s="12">
        <v>4</v>
      </c>
      <c r="P3696" s="26">
        <v>24960</v>
      </c>
      <c r="Q3696" s="28">
        <v>909674476</v>
      </c>
      <c r="R3696"/>
      <c r="S3696"/>
    </row>
    <row r="3697" spans="1:19">
      <c r="A3697" s="31">
        <f t="shared" si="229"/>
        <v>50</v>
      </c>
      <c r="B3697" s="32" t="str">
        <f>VLOOKUP(K3697,'Tables to Convert'!$B$4:$C$19,2,FALSE)</f>
        <v>Some College</v>
      </c>
      <c r="C3697" s="33">
        <f t="shared" si="230"/>
        <v>30748</v>
      </c>
      <c r="D3697" s="32" t="str">
        <f>VLOOKUP(L3697,'Tables to Convert'!$E$3:$F$7,2,FALSE)</f>
        <v>White</v>
      </c>
      <c r="E3697" s="32" t="str">
        <f>VLOOKUP(M3697,'Tables to Convert'!$H$3:$I$5,2,FALSE)</f>
        <v>Male</v>
      </c>
      <c r="F3697" s="32" t="str">
        <f>VLOOKUP(N3697,'Tables to Convert'!$K$3:$L$8,2,FALSE)</f>
        <v>Illinois</v>
      </c>
      <c r="G3697" s="40">
        <f t="shared" si="231"/>
        <v>38</v>
      </c>
      <c r="H3697" s="34">
        <f t="shared" si="232"/>
        <v>6</v>
      </c>
      <c r="I3697" s="12">
        <v>50</v>
      </c>
      <c r="J3697" s="12">
        <v>38</v>
      </c>
      <c r="K3697" s="12">
        <v>41</v>
      </c>
      <c r="L3697" s="12">
        <v>1</v>
      </c>
      <c r="M3697" s="12">
        <v>1</v>
      </c>
      <c r="N3697" s="12">
        <v>33</v>
      </c>
      <c r="O3697" s="12">
        <v>6</v>
      </c>
      <c r="P3697" s="26">
        <v>30748</v>
      </c>
      <c r="Q3697" s="28">
        <v>253834290</v>
      </c>
      <c r="R3697"/>
      <c r="S3697"/>
    </row>
    <row r="3698" spans="1:19">
      <c r="A3698" s="31">
        <f t="shared" si="229"/>
        <v>40</v>
      </c>
      <c r="B3698" s="32" t="str">
        <f>VLOOKUP(K3698,'Tables to Convert'!$B$4:$C$19,2,FALSE)</f>
        <v>High School Diploma</v>
      </c>
      <c r="C3698" s="33">
        <f t="shared" si="230"/>
        <v>11000</v>
      </c>
      <c r="D3698" s="32" t="str">
        <f>VLOOKUP(L3698,'Tables to Convert'!$E$3:$F$7,2,FALSE)</f>
        <v>White</v>
      </c>
      <c r="E3698" s="32" t="str">
        <f>VLOOKUP(M3698,'Tables to Convert'!$H$3:$I$5,2,FALSE)</f>
        <v>Male</v>
      </c>
      <c r="F3698" s="32" t="str">
        <f>VLOOKUP(N3698,'Tables to Convert'!$K$3:$L$8,2,FALSE)</f>
        <v>Illinois</v>
      </c>
      <c r="G3698" s="40">
        <f t="shared" si="231"/>
        <v>62</v>
      </c>
      <c r="H3698" s="34">
        <f t="shared" si="232"/>
        <v>7</v>
      </c>
      <c r="I3698" s="12">
        <v>40</v>
      </c>
      <c r="J3698" s="12">
        <v>62</v>
      </c>
      <c r="K3698" s="12">
        <v>39</v>
      </c>
      <c r="L3698" s="12">
        <v>1</v>
      </c>
      <c r="M3698" s="12">
        <v>1</v>
      </c>
      <c r="N3698" s="12">
        <v>33</v>
      </c>
      <c r="O3698" s="12">
        <v>7</v>
      </c>
      <c r="P3698" s="26">
        <v>11000</v>
      </c>
      <c r="Q3698" s="28">
        <v>587897464</v>
      </c>
      <c r="R3698"/>
      <c r="S3698"/>
    </row>
    <row r="3699" spans="1:19">
      <c r="A3699" s="31">
        <f t="shared" si="229"/>
        <v>60</v>
      </c>
      <c r="B3699" s="32" t="str">
        <f>VLOOKUP(K3699,'Tables to Convert'!$B$4:$C$19,2,FALSE)</f>
        <v>Some College</v>
      </c>
      <c r="C3699" s="33">
        <f t="shared" si="230"/>
        <v>75000</v>
      </c>
      <c r="D3699" s="32" t="str">
        <f>VLOOKUP(L3699,'Tables to Convert'!$E$3:$F$7,2,FALSE)</f>
        <v>White</v>
      </c>
      <c r="E3699" s="32" t="str">
        <f>VLOOKUP(M3699,'Tables to Convert'!$H$3:$I$5,2,FALSE)</f>
        <v>Male</v>
      </c>
      <c r="F3699" s="32" t="str">
        <f>VLOOKUP(N3699,'Tables to Convert'!$K$3:$L$8,2,FALSE)</f>
        <v>Illinois</v>
      </c>
      <c r="G3699" s="40">
        <f t="shared" si="231"/>
        <v>46</v>
      </c>
      <c r="H3699" s="34">
        <f t="shared" si="232"/>
        <v>7</v>
      </c>
      <c r="I3699" s="12">
        <v>60</v>
      </c>
      <c r="J3699" s="12">
        <v>46</v>
      </c>
      <c r="K3699" s="12">
        <v>43</v>
      </c>
      <c r="L3699" s="12">
        <v>1</v>
      </c>
      <c r="M3699" s="12">
        <v>1</v>
      </c>
      <c r="N3699" s="12">
        <v>33</v>
      </c>
      <c r="O3699" s="12">
        <v>7</v>
      </c>
      <c r="P3699" s="26">
        <v>75000</v>
      </c>
      <c r="Q3699" s="28">
        <v>393355312</v>
      </c>
      <c r="R3699"/>
      <c r="S3699"/>
    </row>
    <row r="3700" spans="1:19">
      <c r="A3700" s="31">
        <f t="shared" si="229"/>
        <v>56</v>
      </c>
      <c r="B3700" s="32" t="str">
        <f>VLOOKUP(K3700,'Tables to Convert'!$B$4:$C$19,2,FALSE)</f>
        <v>Some College</v>
      </c>
      <c r="C3700" s="33">
        <f t="shared" si="230"/>
        <v>47000</v>
      </c>
      <c r="D3700" s="32" t="str">
        <f>VLOOKUP(L3700,'Tables to Convert'!$E$3:$F$7,2,FALSE)</f>
        <v>White</v>
      </c>
      <c r="E3700" s="32" t="str">
        <f>VLOOKUP(M3700,'Tables to Convert'!$H$3:$I$5,2,FALSE)</f>
        <v>Male</v>
      </c>
      <c r="F3700" s="32" t="str">
        <f>VLOOKUP(N3700,'Tables to Convert'!$K$3:$L$8,2,FALSE)</f>
        <v>Illinois</v>
      </c>
      <c r="G3700" s="40">
        <f t="shared" si="231"/>
        <v>33</v>
      </c>
      <c r="H3700" s="34">
        <f t="shared" si="232"/>
        <v>4</v>
      </c>
      <c r="I3700" s="12">
        <v>56</v>
      </c>
      <c r="J3700" s="12">
        <v>33</v>
      </c>
      <c r="K3700" s="12">
        <v>42</v>
      </c>
      <c r="L3700" s="12">
        <v>1</v>
      </c>
      <c r="M3700" s="12">
        <v>1</v>
      </c>
      <c r="N3700" s="12">
        <v>33</v>
      </c>
      <c r="O3700" s="12">
        <v>4</v>
      </c>
      <c r="P3700" s="26">
        <v>47000</v>
      </c>
      <c r="Q3700" s="28">
        <v>198384439</v>
      </c>
      <c r="R3700"/>
      <c r="S3700"/>
    </row>
    <row r="3701" spans="1:19">
      <c r="A3701" s="31">
        <f t="shared" si="229"/>
        <v>40</v>
      </c>
      <c r="B3701" s="32" t="str">
        <f>VLOOKUP(K3701,'Tables to Convert'!$B$4:$C$19,2,FALSE)</f>
        <v>Bachelors</v>
      </c>
      <c r="C3701" s="33">
        <f t="shared" si="230"/>
        <v>62200</v>
      </c>
      <c r="D3701" s="32" t="str">
        <f>VLOOKUP(L3701,'Tables to Convert'!$E$3:$F$7,2,FALSE)</f>
        <v>White</v>
      </c>
      <c r="E3701" s="32" t="str">
        <f>VLOOKUP(M3701,'Tables to Convert'!$H$3:$I$5,2,FALSE)</f>
        <v>Male</v>
      </c>
      <c r="F3701" s="32" t="str">
        <f>VLOOKUP(N3701,'Tables to Convert'!$K$3:$L$8,2,FALSE)</f>
        <v>Illinois</v>
      </c>
      <c r="G3701" s="40">
        <f t="shared" si="231"/>
        <v>48</v>
      </c>
      <c r="H3701" s="34">
        <f t="shared" si="232"/>
        <v>2</v>
      </c>
      <c r="I3701" s="12">
        <v>40</v>
      </c>
      <c r="J3701" s="12">
        <v>48</v>
      </c>
      <c r="K3701" s="12">
        <v>44</v>
      </c>
      <c r="L3701" s="12">
        <v>1</v>
      </c>
      <c r="M3701" s="12">
        <v>1</v>
      </c>
      <c r="N3701" s="12">
        <v>33</v>
      </c>
      <c r="O3701" s="12">
        <v>2</v>
      </c>
      <c r="P3701" s="26">
        <v>62200</v>
      </c>
      <c r="Q3701" s="28">
        <v>772474405</v>
      </c>
      <c r="R3701"/>
      <c r="S3701"/>
    </row>
    <row r="3702" spans="1:19">
      <c r="A3702" s="31">
        <f t="shared" si="229"/>
        <v>40</v>
      </c>
      <c r="B3702" s="32" t="str">
        <f>VLOOKUP(K3702,'Tables to Convert'!$B$4:$C$19,2,FALSE)</f>
        <v>Some College</v>
      </c>
      <c r="C3702" s="33">
        <f t="shared" si="230"/>
        <v>69000</v>
      </c>
      <c r="D3702" s="32" t="str">
        <f>VLOOKUP(L3702,'Tables to Convert'!$E$3:$F$7,2,FALSE)</f>
        <v>White</v>
      </c>
      <c r="E3702" s="32" t="str">
        <f>VLOOKUP(M3702,'Tables to Convert'!$H$3:$I$5,2,FALSE)</f>
        <v>Male</v>
      </c>
      <c r="F3702" s="32" t="str">
        <f>VLOOKUP(N3702,'Tables to Convert'!$K$3:$L$8,2,FALSE)</f>
        <v>Illinois</v>
      </c>
      <c r="G3702" s="40">
        <f t="shared" si="231"/>
        <v>56</v>
      </c>
      <c r="H3702" s="34">
        <f t="shared" si="232"/>
        <v>8</v>
      </c>
      <c r="I3702" s="12">
        <v>40</v>
      </c>
      <c r="J3702" s="12">
        <v>56</v>
      </c>
      <c r="K3702" s="12">
        <v>40</v>
      </c>
      <c r="L3702" s="12">
        <v>1</v>
      </c>
      <c r="M3702" s="12">
        <v>1</v>
      </c>
      <c r="N3702" s="12">
        <v>33</v>
      </c>
      <c r="O3702" s="12">
        <v>8</v>
      </c>
      <c r="P3702" s="26">
        <v>69000</v>
      </c>
      <c r="Q3702" s="28">
        <v>958816237</v>
      </c>
      <c r="R3702"/>
      <c r="S3702"/>
    </row>
    <row r="3703" spans="1:19">
      <c r="A3703" s="31">
        <f t="shared" si="229"/>
        <v>40</v>
      </c>
      <c r="B3703" s="32" t="str">
        <f>VLOOKUP(K3703,'Tables to Convert'!$B$4:$C$19,2,FALSE)</f>
        <v>Some College</v>
      </c>
      <c r="C3703" s="33">
        <f t="shared" si="230"/>
        <v>15600</v>
      </c>
      <c r="D3703" s="32" t="str">
        <f>VLOOKUP(L3703,'Tables to Convert'!$E$3:$F$7,2,FALSE)</f>
        <v>White</v>
      </c>
      <c r="E3703" s="32" t="str">
        <f>VLOOKUP(M3703,'Tables to Convert'!$H$3:$I$5,2,FALSE)</f>
        <v>Female</v>
      </c>
      <c r="F3703" s="32" t="str">
        <f>VLOOKUP(N3703,'Tables to Convert'!$K$3:$L$8,2,FALSE)</f>
        <v>Illinois</v>
      </c>
      <c r="G3703" s="40">
        <f t="shared" si="231"/>
        <v>31</v>
      </c>
      <c r="H3703" s="34">
        <f t="shared" si="232"/>
        <v>4</v>
      </c>
      <c r="I3703" s="12">
        <v>40</v>
      </c>
      <c r="J3703" s="12">
        <v>31</v>
      </c>
      <c r="K3703" s="12">
        <v>40</v>
      </c>
      <c r="L3703" s="12">
        <v>1</v>
      </c>
      <c r="M3703" s="12">
        <v>2</v>
      </c>
      <c r="N3703" s="12">
        <v>33</v>
      </c>
      <c r="O3703" s="12">
        <v>4</v>
      </c>
      <c r="P3703" s="26">
        <v>15600</v>
      </c>
      <c r="Q3703" s="28">
        <v>749790824</v>
      </c>
      <c r="R3703"/>
      <c r="S3703"/>
    </row>
    <row r="3704" spans="1:19">
      <c r="A3704" s="31">
        <f t="shared" si="229"/>
        <v>70</v>
      </c>
      <c r="B3704" s="32" t="str">
        <f>VLOOKUP(K3704,'Tables to Convert'!$B$4:$C$19,2,FALSE)</f>
        <v>Some College</v>
      </c>
      <c r="C3704" s="33">
        <f t="shared" si="230"/>
        <v>60000</v>
      </c>
      <c r="D3704" s="32" t="str">
        <f>VLOOKUP(L3704,'Tables to Convert'!$E$3:$F$7,2,FALSE)</f>
        <v>White</v>
      </c>
      <c r="E3704" s="32" t="str">
        <f>VLOOKUP(M3704,'Tables to Convert'!$H$3:$I$5,2,FALSE)</f>
        <v>Female</v>
      </c>
      <c r="F3704" s="32" t="str">
        <f>VLOOKUP(N3704,'Tables to Convert'!$K$3:$L$8,2,FALSE)</f>
        <v>Illinois</v>
      </c>
      <c r="G3704" s="40">
        <f t="shared" si="231"/>
        <v>26</v>
      </c>
      <c r="H3704" s="34">
        <f t="shared" si="232"/>
        <v>8</v>
      </c>
      <c r="I3704" s="12">
        <v>70</v>
      </c>
      <c r="J3704" s="12">
        <v>26</v>
      </c>
      <c r="K3704" s="12">
        <v>43</v>
      </c>
      <c r="L3704" s="12">
        <v>1</v>
      </c>
      <c r="M3704" s="12">
        <v>2</v>
      </c>
      <c r="N3704" s="12">
        <v>33</v>
      </c>
      <c r="O3704" s="12">
        <v>8</v>
      </c>
      <c r="P3704" s="26">
        <v>60000</v>
      </c>
      <c r="Q3704" s="28">
        <v>460397397</v>
      </c>
      <c r="R3704"/>
      <c r="S3704"/>
    </row>
    <row r="3705" spans="1:19">
      <c r="A3705" s="31">
        <f t="shared" si="229"/>
        <v>40</v>
      </c>
      <c r="B3705" s="32" t="str">
        <f>VLOOKUP(K3705,'Tables to Convert'!$B$4:$C$19,2,FALSE)</f>
        <v>High School Diploma</v>
      </c>
      <c r="C3705" s="33">
        <f t="shared" si="230"/>
        <v>51000</v>
      </c>
      <c r="D3705" s="32" t="str">
        <f>VLOOKUP(L3705,'Tables to Convert'!$E$3:$F$7,2,FALSE)</f>
        <v>Black</v>
      </c>
      <c r="E3705" s="32" t="str">
        <f>VLOOKUP(M3705,'Tables to Convert'!$H$3:$I$5,2,FALSE)</f>
        <v>Female</v>
      </c>
      <c r="F3705" s="32" t="str">
        <f>VLOOKUP(N3705,'Tables to Convert'!$K$3:$L$8,2,FALSE)</f>
        <v>Illinois</v>
      </c>
      <c r="G3705" s="40">
        <f t="shared" si="231"/>
        <v>42</v>
      </c>
      <c r="H3705" s="34">
        <f t="shared" si="232"/>
        <v>8</v>
      </c>
      <c r="I3705" s="12">
        <v>40</v>
      </c>
      <c r="J3705" s="12">
        <v>42</v>
      </c>
      <c r="K3705" s="12">
        <v>39</v>
      </c>
      <c r="L3705" s="12">
        <v>2</v>
      </c>
      <c r="M3705" s="12">
        <v>2</v>
      </c>
      <c r="N3705" s="12">
        <v>33</v>
      </c>
      <c r="O3705" s="12">
        <v>8</v>
      </c>
      <c r="P3705" s="26">
        <v>51000</v>
      </c>
      <c r="Q3705" s="28">
        <v>962247823</v>
      </c>
      <c r="R3705"/>
      <c r="S3705"/>
    </row>
    <row r="3706" spans="1:19">
      <c r="A3706" s="31">
        <f t="shared" si="229"/>
        <v>40</v>
      </c>
      <c r="B3706" s="32" t="str">
        <f>VLOOKUP(K3706,'Tables to Convert'!$B$4:$C$19,2,FALSE)</f>
        <v>High School Diploma</v>
      </c>
      <c r="C3706" s="33">
        <f t="shared" si="230"/>
        <v>480</v>
      </c>
      <c r="D3706" s="32" t="str">
        <f>VLOOKUP(L3706,'Tables to Convert'!$E$3:$F$7,2,FALSE)</f>
        <v>Black</v>
      </c>
      <c r="E3706" s="32" t="str">
        <f>VLOOKUP(M3706,'Tables to Convert'!$H$3:$I$5,2,FALSE)</f>
        <v>Female</v>
      </c>
      <c r="F3706" s="32" t="str">
        <f>VLOOKUP(N3706,'Tables to Convert'!$K$3:$L$8,2,FALSE)</f>
        <v>Illinois</v>
      </c>
      <c r="G3706" s="40">
        <f t="shared" si="231"/>
        <v>24</v>
      </c>
      <c r="H3706" s="34">
        <f t="shared" si="232"/>
        <v>6</v>
      </c>
      <c r="I3706" s="12">
        <v>40</v>
      </c>
      <c r="J3706" s="12">
        <v>24</v>
      </c>
      <c r="K3706" s="12">
        <v>39</v>
      </c>
      <c r="L3706" s="12">
        <v>2</v>
      </c>
      <c r="M3706" s="12">
        <v>2</v>
      </c>
      <c r="N3706" s="12">
        <v>33</v>
      </c>
      <c r="O3706" s="12">
        <v>6</v>
      </c>
      <c r="P3706" s="26">
        <v>480</v>
      </c>
      <c r="Q3706" s="28">
        <v>667753259</v>
      </c>
      <c r="R3706"/>
      <c r="S3706"/>
    </row>
    <row r="3707" spans="1:19">
      <c r="A3707" s="31">
        <f t="shared" si="229"/>
        <v>60</v>
      </c>
      <c r="B3707" s="32" t="str">
        <f>VLOOKUP(K3707,'Tables to Convert'!$B$4:$C$19,2,FALSE)</f>
        <v>11th Grade</v>
      </c>
      <c r="C3707" s="33">
        <f t="shared" si="230"/>
        <v>43000</v>
      </c>
      <c r="D3707" s="32" t="str">
        <f>VLOOKUP(L3707,'Tables to Convert'!$E$3:$F$7,2,FALSE)</f>
        <v>White</v>
      </c>
      <c r="E3707" s="32" t="str">
        <f>VLOOKUP(M3707,'Tables to Convert'!$H$3:$I$5,2,FALSE)</f>
        <v>Male</v>
      </c>
      <c r="F3707" s="32" t="str">
        <f>VLOOKUP(N3707,'Tables to Convert'!$K$3:$L$8,2,FALSE)</f>
        <v>Illinois</v>
      </c>
      <c r="G3707" s="40">
        <f t="shared" si="231"/>
        <v>28</v>
      </c>
      <c r="H3707" s="34">
        <f t="shared" si="232"/>
        <v>8</v>
      </c>
      <c r="I3707" s="12">
        <v>60</v>
      </c>
      <c r="J3707" s="12">
        <v>28</v>
      </c>
      <c r="K3707" s="12">
        <v>38</v>
      </c>
      <c r="L3707" s="12">
        <v>1</v>
      </c>
      <c r="M3707" s="12">
        <v>1</v>
      </c>
      <c r="N3707" s="12">
        <v>33</v>
      </c>
      <c r="O3707" s="12">
        <v>8</v>
      </c>
      <c r="P3707" s="26">
        <v>43000</v>
      </c>
      <c r="Q3707" s="28">
        <v>459259097</v>
      </c>
      <c r="R3707"/>
      <c r="S3707"/>
    </row>
    <row r="3708" spans="1:19">
      <c r="A3708" s="31">
        <f t="shared" si="229"/>
        <v>40</v>
      </c>
      <c r="B3708" s="32" t="str">
        <f>VLOOKUP(K3708,'Tables to Convert'!$B$4:$C$19,2,FALSE)</f>
        <v>11th Grade</v>
      </c>
      <c r="C3708" s="33">
        <f t="shared" si="230"/>
        <v>28000</v>
      </c>
      <c r="D3708" s="32" t="str">
        <f>VLOOKUP(L3708,'Tables to Convert'!$E$3:$F$7,2,FALSE)</f>
        <v>White</v>
      </c>
      <c r="E3708" s="32" t="str">
        <f>VLOOKUP(M3708,'Tables to Convert'!$H$3:$I$5,2,FALSE)</f>
        <v>Male</v>
      </c>
      <c r="F3708" s="32" t="str">
        <f>VLOOKUP(N3708,'Tables to Convert'!$K$3:$L$8,2,FALSE)</f>
        <v>Illinois</v>
      </c>
      <c r="G3708" s="40">
        <f t="shared" si="231"/>
        <v>42</v>
      </c>
      <c r="H3708" s="34">
        <f t="shared" si="232"/>
        <v>8</v>
      </c>
      <c r="I3708" s="12">
        <v>40</v>
      </c>
      <c r="J3708" s="12">
        <v>42</v>
      </c>
      <c r="K3708" s="12">
        <v>37</v>
      </c>
      <c r="L3708" s="12">
        <v>1</v>
      </c>
      <c r="M3708" s="12">
        <v>1</v>
      </c>
      <c r="N3708" s="12">
        <v>33</v>
      </c>
      <c r="O3708" s="12">
        <v>8</v>
      </c>
      <c r="P3708" s="26">
        <v>28000</v>
      </c>
      <c r="Q3708" s="28">
        <v>815596667</v>
      </c>
      <c r="R3708"/>
      <c r="S3708"/>
    </row>
    <row r="3709" spans="1:19">
      <c r="A3709" s="31">
        <f t="shared" si="229"/>
        <v>60</v>
      </c>
      <c r="B3709" s="32" t="str">
        <f>VLOOKUP(K3709,'Tables to Convert'!$B$4:$C$19,2,FALSE)</f>
        <v>Graduate School</v>
      </c>
      <c r="C3709" s="33">
        <f t="shared" si="230"/>
        <v>21000</v>
      </c>
      <c r="D3709" s="32" t="str">
        <f>VLOOKUP(L3709,'Tables to Convert'!$E$3:$F$7,2,FALSE)</f>
        <v>White</v>
      </c>
      <c r="E3709" s="32" t="str">
        <f>VLOOKUP(M3709,'Tables to Convert'!$H$3:$I$5,2,FALSE)</f>
        <v>Male</v>
      </c>
      <c r="F3709" s="32" t="str">
        <f>VLOOKUP(N3709,'Tables to Convert'!$K$3:$L$8,2,FALSE)</f>
        <v>Illinois</v>
      </c>
      <c r="G3709" s="40">
        <f t="shared" si="231"/>
        <v>66</v>
      </c>
      <c r="H3709" s="34">
        <f t="shared" si="232"/>
        <v>2</v>
      </c>
      <c r="I3709" s="12">
        <v>60</v>
      </c>
      <c r="J3709" s="12">
        <v>66</v>
      </c>
      <c r="K3709" s="12">
        <v>46</v>
      </c>
      <c r="L3709" s="12">
        <v>1</v>
      </c>
      <c r="M3709" s="12">
        <v>1</v>
      </c>
      <c r="N3709" s="12">
        <v>33</v>
      </c>
      <c r="O3709" s="12">
        <v>2</v>
      </c>
      <c r="P3709" s="26">
        <v>21000</v>
      </c>
      <c r="Q3709" s="28">
        <v>783383924</v>
      </c>
      <c r="R3709"/>
      <c r="S3709"/>
    </row>
    <row r="3710" spans="1:19">
      <c r="A3710" s="31">
        <f t="shared" si="229"/>
        <v>55</v>
      </c>
      <c r="B3710" s="32" t="str">
        <f>VLOOKUP(K3710,'Tables to Convert'!$B$4:$C$19,2,FALSE)</f>
        <v>Some College</v>
      </c>
      <c r="C3710" s="33">
        <f t="shared" si="230"/>
        <v>37000</v>
      </c>
      <c r="D3710" s="32" t="str">
        <f>VLOOKUP(L3710,'Tables to Convert'!$E$3:$F$7,2,FALSE)</f>
        <v>Black</v>
      </c>
      <c r="E3710" s="32" t="str">
        <f>VLOOKUP(M3710,'Tables to Convert'!$H$3:$I$5,2,FALSE)</f>
        <v>Male</v>
      </c>
      <c r="F3710" s="32" t="str">
        <f>VLOOKUP(N3710,'Tables to Convert'!$K$3:$L$8,2,FALSE)</f>
        <v>Illinois</v>
      </c>
      <c r="G3710" s="40">
        <f t="shared" si="231"/>
        <v>31</v>
      </c>
      <c r="H3710" s="34">
        <f t="shared" si="232"/>
        <v>3</v>
      </c>
      <c r="I3710" s="12">
        <v>55</v>
      </c>
      <c r="J3710" s="12">
        <v>31</v>
      </c>
      <c r="K3710" s="12">
        <v>40</v>
      </c>
      <c r="L3710" s="12">
        <v>2</v>
      </c>
      <c r="M3710" s="12">
        <v>1</v>
      </c>
      <c r="N3710" s="12">
        <v>33</v>
      </c>
      <c r="O3710" s="12">
        <v>3</v>
      </c>
      <c r="P3710" s="26">
        <v>37000</v>
      </c>
      <c r="Q3710" s="28">
        <v>385273101</v>
      </c>
      <c r="R3710"/>
      <c r="S3710"/>
    </row>
    <row r="3711" spans="1:19">
      <c r="A3711" s="31">
        <f t="shared" si="229"/>
        <v>40</v>
      </c>
      <c r="B3711" s="32" t="str">
        <f>VLOOKUP(K3711,'Tables to Convert'!$B$4:$C$19,2,FALSE)</f>
        <v>High School Diploma</v>
      </c>
      <c r="C3711" s="33">
        <f t="shared" si="230"/>
        <v>50000</v>
      </c>
      <c r="D3711" s="32" t="str">
        <f>VLOOKUP(L3711,'Tables to Convert'!$E$3:$F$7,2,FALSE)</f>
        <v>Black</v>
      </c>
      <c r="E3711" s="32" t="str">
        <f>VLOOKUP(M3711,'Tables to Convert'!$H$3:$I$5,2,FALSE)</f>
        <v>Male</v>
      </c>
      <c r="F3711" s="32" t="str">
        <f>VLOOKUP(N3711,'Tables to Convert'!$K$3:$L$8,2,FALSE)</f>
        <v>Illinois</v>
      </c>
      <c r="G3711" s="40">
        <f t="shared" si="231"/>
        <v>50</v>
      </c>
      <c r="H3711" s="34">
        <f t="shared" si="232"/>
        <v>3</v>
      </c>
      <c r="I3711" s="12">
        <v>40</v>
      </c>
      <c r="J3711" s="12">
        <v>50</v>
      </c>
      <c r="K3711" s="12">
        <v>39</v>
      </c>
      <c r="L3711" s="12">
        <v>2</v>
      </c>
      <c r="M3711" s="12">
        <v>1</v>
      </c>
      <c r="N3711" s="12">
        <v>33</v>
      </c>
      <c r="O3711" s="12">
        <v>3</v>
      </c>
      <c r="P3711" s="26">
        <v>50000</v>
      </c>
      <c r="Q3711" s="28">
        <v>152910586</v>
      </c>
      <c r="R3711"/>
      <c r="S3711"/>
    </row>
    <row r="3712" spans="1:19">
      <c r="A3712" s="31">
        <f t="shared" si="229"/>
        <v>40</v>
      </c>
      <c r="B3712" s="32" t="str">
        <f>VLOOKUP(K3712,'Tables to Convert'!$B$4:$C$19,2,FALSE)</f>
        <v>High School Diploma</v>
      </c>
      <c r="C3712" s="33">
        <f t="shared" si="230"/>
        <v>13000</v>
      </c>
      <c r="D3712" s="32" t="str">
        <f>VLOOKUP(L3712,'Tables to Convert'!$E$3:$F$7,2,FALSE)</f>
        <v>Black</v>
      </c>
      <c r="E3712" s="32" t="str">
        <f>VLOOKUP(M3712,'Tables to Convert'!$H$3:$I$5,2,FALSE)</f>
        <v>Female</v>
      </c>
      <c r="F3712" s="32" t="str">
        <f>VLOOKUP(N3712,'Tables to Convert'!$K$3:$L$8,2,FALSE)</f>
        <v>Illinois</v>
      </c>
      <c r="G3712" s="40">
        <f t="shared" si="231"/>
        <v>49</v>
      </c>
      <c r="H3712" s="34">
        <f t="shared" si="232"/>
        <v>3</v>
      </c>
      <c r="I3712" s="12">
        <v>40</v>
      </c>
      <c r="J3712" s="12">
        <v>49</v>
      </c>
      <c r="K3712" s="12">
        <v>39</v>
      </c>
      <c r="L3712" s="12">
        <v>2</v>
      </c>
      <c r="M3712" s="12">
        <v>2</v>
      </c>
      <c r="N3712" s="12">
        <v>33</v>
      </c>
      <c r="O3712" s="12">
        <v>3</v>
      </c>
      <c r="P3712" s="26">
        <v>13000</v>
      </c>
      <c r="Q3712" s="28">
        <v>101629958</v>
      </c>
      <c r="R3712"/>
      <c r="S3712"/>
    </row>
    <row r="3713" spans="1:19">
      <c r="A3713" s="31">
        <f t="shared" si="229"/>
        <v>40</v>
      </c>
      <c r="B3713" s="32" t="str">
        <f>VLOOKUP(K3713,'Tables to Convert'!$B$4:$C$19,2,FALSE)</f>
        <v>Some College</v>
      </c>
      <c r="C3713" s="33">
        <f t="shared" si="230"/>
        <v>35000</v>
      </c>
      <c r="D3713" s="32" t="str">
        <f>VLOOKUP(L3713,'Tables to Convert'!$E$3:$F$7,2,FALSE)</f>
        <v>White</v>
      </c>
      <c r="E3713" s="32" t="str">
        <f>VLOOKUP(M3713,'Tables to Convert'!$H$3:$I$5,2,FALSE)</f>
        <v>Male</v>
      </c>
      <c r="F3713" s="32" t="str">
        <f>VLOOKUP(N3713,'Tables to Convert'!$K$3:$L$8,2,FALSE)</f>
        <v>Illinois</v>
      </c>
      <c r="G3713" s="40">
        <f t="shared" si="231"/>
        <v>43</v>
      </c>
      <c r="H3713" s="34">
        <f t="shared" si="232"/>
        <v>7</v>
      </c>
      <c r="I3713" s="12">
        <v>40</v>
      </c>
      <c r="J3713" s="12">
        <v>43</v>
      </c>
      <c r="K3713" s="12">
        <v>43</v>
      </c>
      <c r="L3713" s="12">
        <v>1</v>
      </c>
      <c r="M3713" s="12">
        <v>1</v>
      </c>
      <c r="N3713" s="12">
        <v>33</v>
      </c>
      <c r="O3713" s="12">
        <v>7</v>
      </c>
      <c r="P3713" s="26">
        <v>35000</v>
      </c>
      <c r="Q3713" s="28">
        <v>694200676</v>
      </c>
      <c r="R3713"/>
      <c r="S3713"/>
    </row>
    <row r="3714" spans="1:19">
      <c r="A3714" s="31">
        <f t="shared" si="229"/>
        <v>35</v>
      </c>
      <c r="B3714" s="32" t="str">
        <f>VLOOKUP(K3714,'Tables to Convert'!$B$4:$C$19,2,FALSE)</f>
        <v>Bachelors</v>
      </c>
      <c r="C3714" s="33">
        <f t="shared" si="230"/>
        <v>75000</v>
      </c>
      <c r="D3714" s="32" t="str">
        <f>VLOOKUP(L3714,'Tables to Convert'!$E$3:$F$7,2,FALSE)</f>
        <v>White</v>
      </c>
      <c r="E3714" s="32" t="str">
        <f>VLOOKUP(M3714,'Tables to Convert'!$H$3:$I$5,2,FALSE)</f>
        <v>Male</v>
      </c>
      <c r="F3714" s="32" t="str">
        <f>VLOOKUP(N3714,'Tables to Convert'!$K$3:$L$8,2,FALSE)</f>
        <v>Illinois</v>
      </c>
      <c r="G3714" s="40">
        <f t="shared" si="231"/>
        <v>47</v>
      </c>
      <c r="H3714" s="34">
        <f t="shared" si="232"/>
        <v>7</v>
      </c>
      <c r="I3714" s="12">
        <v>35</v>
      </c>
      <c r="J3714" s="12">
        <v>47</v>
      </c>
      <c r="K3714" s="12">
        <v>44</v>
      </c>
      <c r="L3714" s="12">
        <v>1</v>
      </c>
      <c r="M3714" s="12">
        <v>1</v>
      </c>
      <c r="N3714" s="12">
        <v>33</v>
      </c>
      <c r="O3714" s="12">
        <v>7</v>
      </c>
      <c r="P3714" s="26">
        <v>75000</v>
      </c>
      <c r="Q3714" s="28">
        <v>286451739</v>
      </c>
      <c r="R3714"/>
      <c r="S3714"/>
    </row>
    <row r="3715" spans="1:19">
      <c r="A3715" s="31">
        <f t="shared" si="229"/>
        <v>55</v>
      </c>
      <c r="B3715" s="32" t="str">
        <f>VLOOKUP(K3715,'Tables to Convert'!$B$4:$C$19,2,FALSE)</f>
        <v>Bachelors</v>
      </c>
      <c r="C3715" s="33">
        <f t="shared" si="230"/>
        <v>41800</v>
      </c>
      <c r="D3715" s="32" t="str">
        <f>VLOOKUP(L3715,'Tables to Convert'!$E$3:$F$7,2,FALSE)</f>
        <v>White</v>
      </c>
      <c r="E3715" s="32" t="str">
        <f>VLOOKUP(M3715,'Tables to Convert'!$H$3:$I$5,2,FALSE)</f>
        <v>Female</v>
      </c>
      <c r="F3715" s="32" t="str">
        <f>VLOOKUP(N3715,'Tables to Convert'!$K$3:$L$8,2,FALSE)</f>
        <v>Illinois</v>
      </c>
      <c r="G3715" s="40">
        <f t="shared" si="231"/>
        <v>29</v>
      </c>
      <c r="H3715" s="34">
        <f t="shared" si="232"/>
        <v>3</v>
      </c>
      <c r="I3715" s="12">
        <v>55</v>
      </c>
      <c r="J3715" s="12">
        <v>29</v>
      </c>
      <c r="K3715" s="12">
        <v>44</v>
      </c>
      <c r="L3715" s="12">
        <v>1</v>
      </c>
      <c r="M3715" s="12">
        <v>2</v>
      </c>
      <c r="N3715" s="12">
        <v>33</v>
      </c>
      <c r="O3715" s="12">
        <v>3</v>
      </c>
      <c r="P3715" s="26">
        <v>41800</v>
      </c>
      <c r="Q3715" s="28">
        <v>754193339</v>
      </c>
      <c r="R3715"/>
      <c r="S3715"/>
    </row>
    <row r="3716" spans="1:19">
      <c r="A3716" s="31">
        <f t="shared" si="229"/>
        <v>40</v>
      </c>
      <c r="B3716" s="32" t="str">
        <f>VLOOKUP(K3716,'Tables to Convert'!$B$4:$C$19,2,FALSE)</f>
        <v>Some College</v>
      </c>
      <c r="C3716" s="33">
        <f t="shared" si="230"/>
        <v>45000</v>
      </c>
      <c r="D3716" s="32" t="str">
        <f>VLOOKUP(L3716,'Tables to Convert'!$E$3:$F$7,2,FALSE)</f>
        <v>White</v>
      </c>
      <c r="E3716" s="32" t="str">
        <f>VLOOKUP(M3716,'Tables to Convert'!$H$3:$I$5,2,FALSE)</f>
        <v>Male</v>
      </c>
      <c r="F3716" s="32" t="str">
        <f>VLOOKUP(N3716,'Tables to Convert'!$K$3:$L$8,2,FALSE)</f>
        <v>Illinois</v>
      </c>
      <c r="G3716" s="40">
        <f t="shared" si="231"/>
        <v>25</v>
      </c>
      <c r="H3716" s="34">
        <f t="shared" si="232"/>
        <v>7</v>
      </c>
      <c r="I3716" s="12">
        <v>40</v>
      </c>
      <c r="J3716" s="12">
        <v>25</v>
      </c>
      <c r="K3716" s="12">
        <v>40</v>
      </c>
      <c r="L3716" s="12">
        <v>1</v>
      </c>
      <c r="M3716" s="12">
        <v>1</v>
      </c>
      <c r="N3716" s="12">
        <v>33</v>
      </c>
      <c r="O3716" s="12">
        <v>7</v>
      </c>
      <c r="P3716" s="26">
        <v>45000</v>
      </c>
      <c r="Q3716" s="28">
        <v>277587903</v>
      </c>
      <c r="R3716"/>
      <c r="S3716"/>
    </row>
    <row r="3717" spans="1:19">
      <c r="A3717" s="31">
        <f t="shared" si="229"/>
        <v>57</v>
      </c>
      <c r="B3717" s="32" t="str">
        <f>VLOOKUP(K3717,'Tables to Convert'!$B$4:$C$19,2,FALSE)</f>
        <v>High School Diploma</v>
      </c>
      <c r="C3717" s="33">
        <f t="shared" si="230"/>
        <v>25000</v>
      </c>
      <c r="D3717" s="32" t="str">
        <f>VLOOKUP(L3717,'Tables to Convert'!$E$3:$F$7,2,FALSE)</f>
        <v>White</v>
      </c>
      <c r="E3717" s="32" t="str">
        <f>VLOOKUP(M3717,'Tables to Convert'!$H$3:$I$5,2,FALSE)</f>
        <v>Female</v>
      </c>
      <c r="F3717" s="32" t="str">
        <f>VLOOKUP(N3717,'Tables to Convert'!$K$3:$L$8,2,FALSE)</f>
        <v>Illinois</v>
      </c>
      <c r="G3717" s="40">
        <f t="shared" si="231"/>
        <v>21</v>
      </c>
      <c r="H3717" s="34">
        <f t="shared" si="232"/>
        <v>2</v>
      </c>
      <c r="I3717" s="12">
        <v>57</v>
      </c>
      <c r="J3717" s="12">
        <v>21</v>
      </c>
      <c r="K3717" s="12">
        <v>39</v>
      </c>
      <c r="L3717" s="12">
        <v>1</v>
      </c>
      <c r="M3717" s="12">
        <v>2</v>
      </c>
      <c r="N3717" s="12">
        <v>33</v>
      </c>
      <c r="O3717" s="12">
        <v>2</v>
      </c>
      <c r="P3717" s="26">
        <v>25000</v>
      </c>
      <c r="Q3717" s="28">
        <v>249829785</v>
      </c>
      <c r="R3717"/>
      <c r="S3717"/>
    </row>
    <row r="3718" spans="1:19">
      <c r="A3718" s="31">
        <f t="shared" ref="A3718:A3781" si="233">I3718</f>
        <v>60</v>
      </c>
      <c r="B3718" s="32" t="str">
        <f>VLOOKUP(K3718,'Tables to Convert'!$B$4:$C$19,2,FALSE)</f>
        <v>Bachelors</v>
      </c>
      <c r="C3718" s="33">
        <f t="shared" ref="C3718:C3781" si="234">P3718</f>
        <v>92000</v>
      </c>
      <c r="D3718" s="32" t="str">
        <f>VLOOKUP(L3718,'Tables to Convert'!$E$3:$F$7,2,FALSE)</f>
        <v>Black</v>
      </c>
      <c r="E3718" s="32" t="str">
        <f>VLOOKUP(M3718,'Tables to Convert'!$H$3:$I$5,2,FALSE)</f>
        <v>Male</v>
      </c>
      <c r="F3718" s="32" t="str">
        <f>VLOOKUP(N3718,'Tables to Convert'!$K$3:$L$8,2,FALSE)</f>
        <v>Illinois</v>
      </c>
      <c r="G3718" s="40">
        <f t="shared" ref="G3718:G3781" si="235">J3718</f>
        <v>31</v>
      </c>
      <c r="H3718" s="34">
        <f t="shared" ref="H3718:H3781" si="236">O3718</f>
        <v>2</v>
      </c>
      <c r="I3718" s="12">
        <v>60</v>
      </c>
      <c r="J3718" s="12">
        <v>31</v>
      </c>
      <c r="K3718" s="12">
        <v>44</v>
      </c>
      <c r="L3718" s="12">
        <v>2</v>
      </c>
      <c r="M3718" s="12">
        <v>1</v>
      </c>
      <c r="N3718" s="12">
        <v>33</v>
      </c>
      <c r="O3718" s="12">
        <v>2</v>
      </c>
      <c r="P3718" s="26">
        <v>92000</v>
      </c>
      <c r="Q3718" s="28">
        <v>988335979</v>
      </c>
      <c r="R3718"/>
      <c r="S3718"/>
    </row>
    <row r="3719" spans="1:19">
      <c r="A3719" s="31">
        <f t="shared" si="233"/>
        <v>70</v>
      </c>
      <c r="B3719" s="32" t="str">
        <f>VLOOKUP(K3719,'Tables to Convert'!$B$4:$C$19,2,FALSE)</f>
        <v>Graduate School</v>
      </c>
      <c r="C3719" s="33">
        <f t="shared" si="234"/>
        <v>32000</v>
      </c>
      <c r="D3719" s="32" t="str">
        <f>VLOOKUP(L3719,'Tables to Convert'!$E$3:$F$7,2,FALSE)</f>
        <v>White</v>
      </c>
      <c r="E3719" s="32" t="str">
        <f>VLOOKUP(M3719,'Tables to Convert'!$H$3:$I$5,2,FALSE)</f>
        <v>Male</v>
      </c>
      <c r="F3719" s="32" t="str">
        <f>VLOOKUP(N3719,'Tables to Convert'!$K$3:$L$8,2,FALSE)</f>
        <v>Illinois</v>
      </c>
      <c r="G3719" s="40">
        <f t="shared" si="235"/>
        <v>38</v>
      </c>
      <c r="H3719" s="34">
        <f t="shared" si="236"/>
        <v>2</v>
      </c>
      <c r="I3719" s="12">
        <v>70</v>
      </c>
      <c r="J3719" s="12">
        <v>38</v>
      </c>
      <c r="K3719" s="12">
        <v>45</v>
      </c>
      <c r="L3719" s="12">
        <v>1</v>
      </c>
      <c r="M3719" s="12">
        <v>1</v>
      </c>
      <c r="N3719" s="12">
        <v>33</v>
      </c>
      <c r="O3719" s="12">
        <v>2</v>
      </c>
      <c r="P3719" s="26">
        <v>32000</v>
      </c>
      <c r="Q3719" s="28">
        <v>960765944</v>
      </c>
      <c r="R3719"/>
      <c r="S3719"/>
    </row>
    <row r="3720" spans="1:19">
      <c r="A3720" s="31">
        <f t="shared" si="233"/>
        <v>40</v>
      </c>
      <c r="B3720" s="32" t="str">
        <f>VLOOKUP(K3720,'Tables to Convert'!$B$4:$C$19,2,FALSE)</f>
        <v>High School Diploma</v>
      </c>
      <c r="C3720" s="33">
        <f t="shared" si="234"/>
        <v>40000</v>
      </c>
      <c r="D3720" s="32" t="str">
        <f>VLOOKUP(L3720,'Tables to Convert'!$E$3:$F$7,2,FALSE)</f>
        <v>White</v>
      </c>
      <c r="E3720" s="32" t="str">
        <f>VLOOKUP(M3720,'Tables to Convert'!$H$3:$I$5,2,FALSE)</f>
        <v>Male</v>
      </c>
      <c r="F3720" s="32" t="str">
        <f>VLOOKUP(N3720,'Tables to Convert'!$K$3:$L$8,2,FALSE)</f>
        <v>Illinois</v>
      </c>
      <c r="G3720" s="40">
        <f t="shared" si="235"/>
        <v>68</v>
      </c>
      <c r="H3720" s="34">
        <f t="shared" si="236"/>
        <v>1</v>
      </c>
      <c r="I3720" s="12">
        <v>40</v>
      </c>
      <c r="J3720" s="12">
        <v>68</v>
      </c>
      <c r="K3720" s="12">
        <v>39</v>
      </c>
      <c r="L3720" s="12">
        <v>1</v>
      </c>
      <c r="M3720" s="12">
        <v>1</v>
      </c>
      <c r="N3720" s="12">
        <v>33</v>
      </c>
      <c r="O3720" s="12">
        <v>1</v>
      </c>
      <c r="P3720" s="26">
        <v>40000</v>
      </c>
      <c r="Q3720" s="28">
        <v>488230066</v>
      </c>
      <c r="R3720"/>
      <c r="S3720"/>
    </row>
    <row r="3721" spans="1:19">
      <c r="A3721" s="31">
        <f t="shared" si="233"/>
        <v>40</v>
      </c>
      <c r="B3721" s="32" t="str">
        <f>VLOOKUP(K3721,'Tables to Convert'!$B$4:$C$19,2,FALSE)</f>
        <v>Some College</v>
      </c>
      <c r="C3721" s="33">
        <f t="shared" si="234"/>
        <v>62000</v>
      </c>
      <c r="D3721" s="32" t="str">
        <f>VLOOKUP(L3721,'Tables to Convert'!$E$3:$F$7,2,FALSE)</f>
        <v>White</v>
      </c>
      <c r="E3721" s="32" t="str">
        <f>VLOOKUP(M3721,'Tables to Convert'!$H$3:$I$5,2,FALSE)</f>
        <v>Female</v>
      </c>
      <c r="F3721" s="32" t="str">
        <f>VLOOKUP(N3721,'Tables to Convert'!$K$3:$L$8,2,FALSE)</f>
        <v>Illinois</v>
      </c>
      <c r="G3721" s="40">
        <f t="shared" si="235"/>
        <v>41</v>
      </c>
      <c r="H3721" s="34">
        <f t="shared" si="236"/>
        <v>4</v>
      </c>
      <c r="I3721" s="12">
        <v>40</v>
      </c>
      <c r="J3721" s="12">
        <v>41</v>
      </c>
      <c r="K3721" s="12">
        <v>43</v>
      </c>
      <c r="L3721" s="12">
        <v>1</v>
      </c>
      <c r="M3721" s="12">
        <v>2</v>
      </c>
      <c r="N3721" s="12">
        <v>33</v>
      </c>
      <c r="O3721" s="12">
        <v>4</v>
      </c>
      <c r="P3721" s="26">
        <v>62000</v>
      </c>
      <c r="Q3721" s="28">
        <v>818112541</v>
      </c>
      <c r="R3721"/>
      <c r="S3721"/>
    </row>
    <row r="3722" spans="1:19">
      <c r="A3722" s="31">
        <f t="shared" si="233"/>
        <v>75</v>
      </c>
      <c r="B3722" s="32" t="str">
        <f>VLOOKUP(K3722,'Tables to Convert'!$B$4:$C$19,2,FALSE)</f>
        <v>Bachelors</v>
      </c>
      <c r="C3722" s="33">
        <f t="shared" si="234"/>
        <v>47905</v>
      </c>
      <c r="D3722" s="32" t="str">
        <f>VLOOKUP(L3722,'Tables to Convert'!$E$3:$F$7,2,FALSE)</f>
        <v>White</v>
      </c>
      <c r="E3722" s="32" t="str">
        <f>VLOOKUP(M3722,'Tables to Convert'!$H$3:$I$5,2,FALSE)</f>
        <v>Male</v>
      </c>
      <c r="F3722" s="32" t="str">
        <f>VLOOKUP(N3722,'Tables to Convert'!$K$3:$L$8,2,FALSE)</f>
        <v>Illinois</v>
      </c>
      <c r="G3722" s="40">
        <f t="shared" si="235"/>
        <v>40</v>
      </c>
      <c r="H3722" s="34">
        <f t="shared" si="236"/>
        <v>4</v>
      </c>
      <c r="I3722" s="12">
        <v>75</v>
      </c>
      <c r="J3722" s="12">
        <v>40</v>
      </c>
      <c r="K3722" s="12">
        <v>44</v>
      </c>
      <c r="L3722" s="12">
        <v>1</v>
      </c>
      <c r="M3722" s="12">
        <v>1</v>
      </c>
      <c r="N3722" s="12">
        <v>33</v>
      </c>
      <c r="O3722" s="12">
        <v>4</v>
      </c>
      <c r="P3722" s="26">
        <v>47905</v>
      </c>
      <c r="Q3722" s="28">
        <v>481751704</v>
      </c>
      <c r="R3722"/>
      <c r="S3722"/>
    </row>
    <row r="3723" spans="1:19">
      <c r="A3723" s="31">
        <f t="shared" si="233"/>
        <v>40</v>
      </c>
      <c r="B3723" s="32" t="str">
        <f>VLOOKUP(K3723,'Tables to Convert'!$B$4:$C$19,2,FALSE)</f>
        <v>Bachelors</v>
      </c>
      <c r="C3723" s="33">
        <f t="shared" si="234"/>
        <v>45000</v>
      </c>
      <c r="D3723" s="32" t="str">
        <f>VLOOKUP(L3723,'Tables to Convert'!$E$3:$F$7,2,FALSE)</f>
        <v>Black</v>
      </c>
      <c r="E3723" s="32" t="str">
        <f>VLOOKUP(M3723,'Tables to Convert'!$H$3:$I$5,2,FALSE)</f>
        <v>Male</v>
      </c>
      <c r="F3723" s="32" t="str">
        <f>VLOOKUP(N3723,'Tables to Convert'!$K$3:$L$8,2,FALSE)</f>
        <v>Illinois</v>
      </c>
      <c r="G3723" s="40">
        <f t="shared" si="235"/>
        <v>51</v>
      </c>
      <c r="H3723" s="34">
        <f t="shared" si="236"/>
        <v>7</v>
      </c>
      <c r="I3723" s="12">
        <v>40</v>
      </c>
      <c r="J3723" s="12">
        <v>51</v>
      </c>
      <c r="K3723" s="12">
        <v>44</v>
      </c>
      <c r="L3723" s="12">
        <v>2</v>
      </c>
      <c r="M3723" s="12">
        <v>1</v>
      </c>
      <c r="N3723" s="12">
        <v>33</v>
      </c>
      <c r="O3723" s="12">
        <v>7</v>
      </c>
      <c r="P3723" s="26">
        <v>45000</v>
      </c>
      <c r="Q3723" s="28">
        <v>612026920</v>
      </c>
      <c r="R3723"/>
      <c r="S3723"/>
    </row>
    <row r="3724" spans="1:19">
      <c r="A3724" s="31">
        <f t="shared" si="233"/>
        <v>40</v>
      </c>
      <c r="B3724" s="32" t="str">
        <f>VLOOKUP(K3724,'Tables to Convert'!$B$4:$C$19,2,FALSE)</f>
        <v>High School Diploma</v>
      </c>
      <c r="C3724" s="33">
        <f t="shared" si="234"/>
        <v>16000</v>
      </c>
      <c r="D3724" s="32" t="str">
        <f>VLOOKUP(L3724,'Tables to Convert'!$E$3:$F$7,2,FALSE)</f>
        <v>Black</v>
      </c>
      <c r="E3724" s="32" t="str">
        <f>VLOOKUP(M3724,'Tables to Convert'!$H$3:$I$5,2,FALSE)</f>
        <v>Female</v>
      </c>
      <c r="F3724" s="32" t="str">
        <f>VLOOKUP(N3724,'Tables to Convert'!$K$3:$L$8,2,FALSE)</f>
        <v>Illinois</v>
      </c>
      <c r="G3724" s="40">
        <f t="shared" si="235"/>
        <v>47</v>
      </c>
      <c r="H3724" s="34">
        <f t="shared" si="236"/>
        <v>8</v>
      </c>
      <c r="I3724" s="12">
        <v>40</v>
      </c>
      <c r="J3724" s="12">
        <v>47</v>
      </c>
      <c r="K3724" s="12">
        <v>39</v>
      </c>
      <c r="L3724" s="12">
        <v>2</v>
      </c>
      <c r="M3724" s="12">
        <v>2</v>
      </c>
      <c r="N3724" s="12">
        <v>33</v>
      </c>
      <c r="O3724" s="12">
        <v>8</v>
      </c>
      <c r="P3724" s="26">
        <v>16000</v>
      </c>
      <c r="Q3724" s="28">
        <v>760452697</v>
      </c>
      <c r="R3724"/>
      <c r="S3724"/>
    </row>
    <row r="3725" spans="1:19">
      <c r="A3725" s="31">
        <f t="shared" si="233"/>
        <v>40</v>
      </c>
      <c r="B3725" s="32" t="str">
        <f>VLOOKUP(K3725,'Tables to Convert'!$B$4:$C$19,2,FALSE)</f>
        <v>High School Diploma</v>
      </c>
      <c r="C3725" s="33">
        <f t="shared" si="234"/>
        <v>70000</v>
      </c>
      <c r="D3725" s="32" t="str">
        <f>VLOOKUP(L3725,'Tables to Convert'!$E$3:$F$7,2,FALSE)</f>
        <v>White</v>
      </c>
      <c r="E3725" s="32" t="str">
        <f>VLOOKUP(M3725,'Tables to Convert'!$H$3:$I$5,2,FALSE)</f>
        <v>Male</v>
      </c>
      <c r="F3725" s="32" t="str">
        <f>VLOOKUP(N3725,'Tables to Convert'!$K$3:$L$8,2,FALSE)</f>
        <v>Illinois</v>
      </c>
      <c r="G3725" s="40">
        <f t="shared" si="235"/>
        <v>59</v>
      </c>
      <c r="H3725" s="34">
        <f t="shared" si="236"/>
        <v>8</v>
      </c>
      <c r="I3725" s="12">
        <v>40</v>
      </c>
      <c r="J3725" s="12">
        <v>59</v>
      </c>
      <c r="K3725" s="12">
        <v>39</v>
      </c>
      <c r="L3725" s="12">
        <v>1</v>
      </c>
      <c r="M3725" s="12">
        <v>1</v>
      </c>
      <c r="N3725" s="12">
        <v>33</v>
      </c>
      <c r="O3725" s="12">
        <v>8</v>
      </c>
      <c r="P3725" s="26">
        <v>70000</v>
      </c>
      <c r="Q3725" s="28">
        <v>190783749</v>
      </c>
      <c r="R3725"/>
      <c r="S3725"/>
    </row>
    <row r="3726" spans="1:19">
      <c r="A3726" s="31">
        <f t="shared" si="233"/>
        <v>38</v>
      </c>
      <c r="B3726" s="32" t="str">
        <f>VLOOKUP(K3726,'Tables to Convert'!$B$4:$C$19,2,FALSE)</f>
        <v>Some College</v>
      </c>
      <c r="C3726" s="33">
        <f t="shared" si="234"/>
        <v>2800</v>
      </c>
      <c r="D3726" s="32" t="str">
        <f>VLOOKUP(L3726,'Tables to Convert'!$E$3:$F$7,2,FALSE)</f>
        <v>White</v>
      </c>
      <c r="E3726" s="32" t="str">
        <f>VLOOKUP(M3726,'Tables to Convert'!$H$3:$I$5,2,FALSE)</f>
        <v>Female</v>
      </c>
      <c r="F3726" s="32" t="str">
        <f>VLOOKUP(N3726,'Tables to Convert'!$K$3:$L$8,2,FALSE)</f>
        <v>Illinois</v>
      </c>
      <c r="G3726" s="40">
        <f t="shared" si="235"/>
        <v>40</v>
      </c>
      <c r="H3726" s="34">
        <f t="shared" si="236"/>
        <v>4</v>
      </c>
      <c r="I3726" s="12">
        <v>38</v>
      </c>
      <c r="J3726" s="12">
        <v>40</v>
      </c>
      <c r="K3726" s="12">
        <v>40</v>
      </c>
      <c r="L3726" s="12">
        <v>1</v>
      </c>
      <c r="M3726" s="12">
        <v>2</v>
      </c>
      <c r="N3726" s="12">
        <v>33</v>
      </c>
      <c r="O3726" s="12">
        <v>4</v>
      </c>
      <c r="P3726" s="26">
        <v>2800</v>
      </c>
      <c r="Q3726" s="28">
        <v>627861238</v>
      </c>
      <c r="R3726"/>
      <c r="S3726"/>
    </row>
    <row r="3727" spans="1:19">
      <c r="A3727" s="31">
        <f t="shared" si="233"/>
        <v>40</v>
      </c>
      <c r="B3727" s="32" t="str">
        <f>VLOOKUP(K3727,'Tables to Convert'!$B$4:$C$19,2,FALSE)</f>
        <v>10th Grade</v>
      </c>
      <c r="C3727" s="33">
        <f t="shared" si="234"/>
        <v>14200</v>
      </c>
      <c r="D3727" s="32" t="str">
        <f>VLOOKUP(L3727,'Tables to Convert'!$E$3:$F$7,2,FALSE)</f>
        <v>White</v>
      </c>
      <c r="E3727" s="32" t="str">
        <f>VLOOKUP(M3727,'Tables to Convert'!$H$3:$I$5,2,FALSE)</f>
        <v>Male</v>
      </c>
      <c r="F3727" s="32" t="str">
        <f>VLOOKUP(N3727,'Tables to Convert'!$K$3:$L$8,2,FALSE)</f>
        <v>Illinois</v>
      </c>
      <c r="G3727" s="40">
        <f t="shared" si="235"/>
        <v>45</v>
      </c>
      <c r="H3727" s="34">
        <f t="shared" si="236"/>
        <v>5</v>
      </c>
      <c r="I3727" s="12">
        <v>40</v>
      </c>
      <c r="J3727" s="12">
        <v>45</v>
      </c>
      <c r="K3727" s="12">
        <v>36</v>
      </c>
      <c r="L3727" s="12">
        <v>1</v>
      </c>
      <c r="M3727" s="12">
        <v>1</v>
      </c>
      <c r="N3727" s="12">
        <v>33</v>
      </c>
      <c r="O3727" s="12">
        <v>5</v>
      </c>
      <c r="P3727" s="26">
        <v>14200</v>
      </c>
      <c r="Q3727" s="28">
        <v>917720349</v>
      </c>
      <c r="R3727"/>
      <c r="S3727"/>
    </row>
    <row r="3728" spans="1:19">
      <c r="A3728" s="31">
        <f t="shared" si="233"/>
        <v>40</v>
      </c>
      <c r="B3728" s="32" t="str">
        <f>VLOOKUP(K3728,'Tables to Convert'!$B$4:$C$19,2,FALSE)</f>
        <v>Some College</v>
      </c>
      <c r="C3728" s="33">
        <f t="shared" si="234"/>
        <v>21700</v>
      </c>
      <c r="D3728" s="32" t="str">
        <f>VLOOKUP(L3728,'Tables to Convert'!$E$3:$F$7,2,FALSE)</f>
        <v>White</v>
      </c>
      <c r="E3728" s="32" t="str">
        <f>VLOOKUP(M3728,'Tables to Convert'!$H$3:$I$5,2,FALSE)</f>
        <v>Female</v>
      </c>
      <c r="F3728" s="32" t="str">
        <f>VLOOKUP(N3728,'Tables to Convert'!$K$3:$L$8,2,FALSE)</f>
        <v>Illinois</v>
      </c>
      <c r="G3728" s="40">
        <f t="shared" si="235"/>
        <v>60</v>
      </c>
      <c r="H3728" s="34">
        <f t="shared" si="236"/>
        <v>4</v>
      </c>
      <c r="I3728" s="12">
        <v>40</v>
      </c>
      <c r="J3728" s="12">
        <v>60</v>
      </c>
      <c r="K3728" s="12">
        <v>40</v>
      </c>
      <c r="L3728" s="12">
        <v>1</v>
      </c>
      <c r="M3728" s="12">
        <v>2</v>
      </c>
      <c r="N3728" s="12">
        <v>33</v>
      </c>
      <c r="O3728" s="12">
        <v>4</v>
      </c>
      <c r="P3728" s="26">
        <v>21700</v>
      </c>
      <c r="Q3728" s="28">
        <v>391238725</v>
      </c>
      <c r="R3728"/>
      <c r="S3728"/>
    </row>
    <row r="3729" spans="1:19">
      <c r="A3729" s="31">
        <f t="shared" si="233"/>
        <v>0</v>
      </c>
      <c r="B3729" s="32" t="str">
        <f>VLOOKUP(K3729,'Tables to Convert'!$B$4:$C$19,2,FALSE)</f>
        <v>High School Diploma</v>
      </c>
      <c r="C3729" s="33">
        <f t="shared" si="234"/>
        <v>0</v>
      </c>
      <c r="D3729" s="32" t="str">
        <f>VLOOKUP(L3729,'Tables to Convert'!$E$3:$F$7,2,FALSE)</f>
        <v>White</v>
      </c>
      <c r="E3729" s="32" t="str">
        <f>VLOOKUP(M3729,'Tables to Convert'!$H$3:$I$5,2,FALSE)</f>
        <v>Male</v>
      </c>
      <c r="F3729" s="32" t="str">
        <f>VLOOKUP(N3729,'Tables to Convert'!$K$3:$L$8,2,FALSE)</f>
        <v>Illinois</v>
      </c>
      <c r="G3729" s="40">
        <f t="shared" si="235"/>
        <v>61</v>
      </c>
      <c r="H3729" s="34">
        <f t="shared" si="236"/>
        <v>4</v>
      </c>
      <c r="I3729" s="12">
        <v>0</v>
      </c>
      <c r="J3729" s="12">
        <v>61</v>
      </c>
      <c r="K3729" s="12">
        <v>39</v>
      </c>
      <c r="L3729" s="12">
        <v>1</v>
      </c>
      <c r="M3729" s="12">
        <v>1</v>
      </c>
      <c r="N3729" s="12">
        <v>33</v>
      </c>
      <c r="O3729" s="12">
        <v>4</v>
      </c>
      <c r="P3729" s="26">
        <v>0</v>
      </c>
      <c r="Q3729" s="28">
        <v>538550129</v>
      </c>
      <c r="R3729"/>
      <c r="S3729"/>
    </row>
    <row r="3730" spans="1:19">
      <c r="A3730" s="31">
        <f t="shared" si="233"/>
        <v>40</v>
      </c>
      <c r="B3730" s="32" t="str">
        <f>VLOOKUP(K3730,'Tables to Convert'!$B$4:$C$19,2,FALSE)</f>
        <v>Some College</v>
      </c>
      <c r="C3730" s="33">
        <f t="shared" si="234"/>
        <v>70000</v>
      </c>
      <c r="D3730" s="32" t="str">
        <f>VLOOKUP(L3730,'Tables to Convert'!$E$3:$F$7,2,FALSE)</f>
        <v>White</v>
      </c>
      <c r="E3730" s="32" t="str">
        <f>VLOOKUP(M3730,'Tables to Convert'!$H$3:$I$5,2,FALSE)</f>
        <v>Male</v>
      </c>
      <c r="F3730" s="32" t="str">
        <f>VLOOKUP(N3730,'Tables to Convert'!$K$3:$L$8,2,FALSE)</f>
        <v>Illinois</v>
      </c>
      <c r="G3730" s="40">
        <f t="shared" si="235"/>
        <v>60</v>
      </c>
      <c r="H3730" s="34">
        <f t="shared" si="236"/>
        <v>1</v>
      </c>
      <c r="I3730" s="12">
        <v>40</v>
      </c>
      <c r="J3730" s="12">
        <v>60</v>
      </c>
      <c r="K3730" s="12">
        <v>40</v>
      </c>
      <c r="L3730" s="12">
        <v>1</v>
      </c>
      <c r="M3730" s="12">
        <v>1</v>
      </c>
      <c r="N3730" s="12">
        <v>33</v>
      </c>
      <c r="O3730" s="12">
        <v>1</v>
      </c>
      <c r="P3730" s="26">
        <v>70000</v>
      </c>
      <c r="Q3730" s="28">
        <v>251360962</v>
      </c>
      <c r="R3730"/>
      <c r="S3730"/>
    </row>
    <row r="3731" spans="1:19">
      <c r="A3731" s="31">
        <f t="shared" si="233"/>
        <v>50</v>
      </c>
      <c r="B3731" s="32" t="str">
        <f>VLOOKUP(K3731,'Tables to Convert'!$B$4:$C$19,2,FALSE)</f>
        <v>Graduate School</v>
      </c>
      <c r="C3731" s="33">
        <f t="shared" si="234"/>
        <v>120000</v>
      </c>
      <c r="D3731" s="32" t="str">
        <f>VLOOKUP(L3731,'Tables to Convert'!$E$3:$F$7,2,FALSE)</f>
        <v>White</v>
      </c>
      <c r="E3731" s="32" t="str">
        <f>VLOOKUP(M3731,'Tables to Convert'!$H$3:$I$5,2,FALSE)</f>
        <v>Female</v>
      </c>
      <c r="F3731" s="32" t="str">
        <f>VLOOKUP(N3731,'Tables to Convert'!$K$3:$L$8,2,FALSE)</f>
        <v>Illinois</v>
      </c>
      <c r="G3731" s="40">
        <f t="shared" si="235"/>
        <v>38</v>
      </c>
      <c r="H3731" s="34">
        <f t="shared" si="236"/>
        <v>8</v>
      </c>
      <c r="I3731" s="12">
        <v>50</v>
      </c>
      <c r="J3731" s="12">
        <v>38</v>
      </c>
      <c r="K3731" s="12">
        <v>45</v>
      </c>
      <c r="L3731" s="12">
        <v>1</v>
      </c>
      <c r="M3731" s="12">
        <v>2</v>
      </c>
      <c r="N3731" s="12">
        <v>33</v>
      </c>
      <c r="O3731" s="12">
        <v>8</v>
      </c>
      <c r="P3731" s="26">
        <v>120000</v>
      </c>
      <c r="Q3731" s="28">
        <v>821814846</v>
      </c>
      <c r="R3731"/>
      <c r="S3731"/>
    </row>
    <row r="3732" spans="1:19">
      <c r="A3732" s="31">
        <f t="shared" si="233"/>
        <v>40</v>
      </c>
      <c r="B3732" s="32" t="str">
        <f>VLOOKUP(K3732,'Tables to Convert'!$B$4:$C$19,2,FALSE)</f>
        <v>Some College</v>
      </c>
      <c r="C3732" s="33">
        <f t="shared" si="234"/>
        <v>55173</v>
      </c>
      <c r="D3732" s="32" t="str">
        <f>VLOOKUP(L3732,'Tables to Convert'!$E$3:$F$7,2,FALSE)</f>
        <v>White</v>
      </c>
      <c r="E3732" s="32" t="str">
        <f>VLOOKUP(M3732,'Tables to Convert'!$H$3:$I$5,2,FALSE)</f>
        <v>Male</v>
      </c>
      <c r="F3732" s="32" t="str">
        <f>VLOOKUP(N3732,'Tables to Convert'!$K$3:$L$8,2,FALSE)</f>
        <v>Illinois</v>
      </c>
      <c r="G3732" s="40">
        <f t="shared" si="235"/>
        <v>50</v>
      </c>
      <c r="H3732" s="34">
        <f t="shared" si="236"/>
        <v>8</v>
      </c>
      <c r="I3732" s="12">
        <v>40</v>
      </c>
      <c r="J3732" s="12">
        <v>50</v>
      </c>
      <c r="K3732" s="12">
        <v>40</v>
      </c>
      <c r="L3732" s="12">
        <v>1</v>
      </c>
      <c r="M3732" s="12">
        <v>1</v>
      </c>
      <c r="N3732" s="12">
        <v>33</v>
      </c>
      <c r="O3732" s="12">
        <v>8</v>
      </c>
      <c r="P3732" s="26">
        <v>55173</v>
      </c>
      <c r="Q3732" s="28">
        <v>481966318</v>
      </c>
      <c r="R3732"/>
      <c r="S3732"/>
    </row>
    <row r="3733" spans="1:19">
      <c r="A3733" s="31">
        <f t="shared" si="233"/>
        <v>50</v>
      </c>
      <c r="B3733" s="32" t="str">
        <f>VLOOKUP(K3733,'Tables to Convert'!$B$4:$C$19,2,FALSE)</f>
        <v>Some College</v>
      </c>
      <c r="C3733" s="33">
        <f t="shared" si="234"/>
        <v>78000</v>
      </c>
      <c r="D3733" s="32" t="str">
        <f>VLOOKUP(L3733,'Tables to Convert'!$E$3:$F$7,2,FALSE)</f>
        <v>White</v>
      </c>
      <c r="E3733" s="32" t="str">
        <f>VLOOKUP(M3733,'Tables to Convert'!$H$3:$I$5,2,FALSE)</f>
        <v>Female</v>
      </c>
      <c r="F3733" s="32" t="str">
        <f>VLOOKUP(N3733,'Tables to Convert'!$K$3:$L$8,2,FALSE)</f>
        <v>Illinois</v>
      </c>
      <c r="G3733" s="40">
        <f t="shared" si="235"/>
        <v>43</v>
      </c>
      <c r="H3733" s="34">
        <f t="shared" si="236"/>
        <v>2</v>
      </c>
      <c r="I3733" s="12">
        <v>50</v>
      </c>
      <c r="J3733" s="12">
        <v>43</v>
      </c>
      <c r="K3733" s="12">
        <v>43</v>
      </c>
      <c r="L3733" s="12">
        <v>1</v>
      </c>
      <c r="M3733" s="12">
        <v>2</v>
      </c>
      <c r="N3733" s="12">
        <v>33</v>
      </c>
      <c r="O3733" s="12">
        <v>2</v>
      </c>
      <c r="P3733" s="26">
        <v>78000</v>
      </c>
      <c r="Q3733" s="28">
        <v>410595447</v>
      </c>
      <c r="R3733"/>
      <c r="S3733"/>
    </row>
    <row r="3734" spans="1:19">
      <c r="A3734" s="31">
        <f t="shared" si="233"/>
        <v>40</v>
      </c>
      <c r="B3734" s="32" t="str">
        <f>VLOOKUP(K3734,'Tables to Convert'!$B$4:$C$19,2,FALSE)</f>
        <v>High School Diploma</v>
      </c>
      <c r="C3734" s="33">
        <f t="shared" si="234"/>
        <v>21000</v>
      </c>
      <c r="D3734" s="32" t="str">
        <f>VLOOKUP(L3734,'Tables to Convert'!$E$3:$F$7,2,FALSE)</f>
        <v>White</v>
      </c>
      <c r="E3734" s="32" t="str">
        <f>VLOOKUP(M3734,'Tables to Convert'!$H$3:$I$5,2,FALSE)</f>
        <v>Male</v>
      </c>
      <c r="F3734" s="32" t="str">
        <f>VLOOKUP(N3734,'Tables to Convert'!$K$3:$L$8,2,FALSE)</f>
        <v>Illinois</v>
      </c>
      <c r="G3734" s="40">
        <f t="shared" si="235"/>
        <v>29</v>
      </c>
      <c r="H3734" s="34">
        <f t="shared" si="236"/>
        <v>5</v>
      </c>
      <c r="I3734" s="12">
        <v>40</v>
      </c>
      <c r="J3734" s="12">
        <v>29</v>
      </c>
      <c r="K3734" s="12">
        <v>39</v>
      </c>
      <c r="L3734" s="12">
        <v>1</v>
      </c>
      <c r="M3734" s="12">
        <v>1</v>
      </c>
      <c r="N3734" s="12">
        <v>33</v>
      </c>
      <c r="O3734" s="12">
        <v>5</v>
      </c>
      <c r="P3734" s="26">
        <v>21000</v>
      </c>
      <c r="Q3734" s="28">
        <v>733881855</v>
      </c>
      <c r="R3734"/>
      <c r="S3734"/>
    </row>
    <row r="3735" spans="1:19">
      <c r="A3735" s="31">
        <f t="shared" si="233"/>
        <v>40</v>
      </c>
      <c r="B3735" s="32" t="str">
        <f>VLOOKUP(K3735,'Tables to Convert'!$B$4:$C$19,2,FALSE)</f>
        <v>High School Diploma</v>
      </c>
      <c r="C3735" s="33">
        <f t="shared" si="234"/>
        <v>31000</v>
      </c>
      <c r="D3735" s="32" t="str">
        <f>VLOOKUP(L3735,'Tables to Convert'!$E$3:$F$7,2,FALSE)</f>
        <v>White</v>
      </c>
      <c r="E3735" s="32" t="str">
        <f>VLOOKUP(M3735,'Tables to Convert'!$H$3:$I$5,2,FALSE)</f>
        <v>Female</v>
      </c>
      <c r="F3735" s="32" t="str">
        <f>VLOOKUP(N3735,'Tables to Convert'!$K$3:$L$8,2,FALSE)</f>
        <v>Illinois</v>
      </c>
      <c r="G3735" s="40">
        <f t="shared" si="235"/>
        <v>29</v>
      </c>
      <c r="H3735" s="34">
        <f t="shared" si="236"/>
        <v>5</v>
      </c>
      <c r="I3735" s="12">
        <v>40</v>
      </c>
      <c r="J3735" s="12">
        <v>29</v>
      </c>
      <c r="K3735" s="12">
        <v>39</v>
      </c>
      <c r="L3735" s="12">
        <v>1</v>
      </c>
      <c r="M3735" s="12">
        <v>2</v>
      </c>
      <c r="N3735" s="12">
        <v>33</v>
      </c>
      <c r="O3735" s="12">
        <v>5</v>
      </c>
      <c r="P3735" s="26">
        <v>31000</v>
      </c>
      <c r="Q3735" s="28">
        <v>289601812</v>
      </c>
      <c r="R3735"/>
      <c r="S3735"/>
    </row>
    <row r="3736" spans="1:19">
      <c r="A3736" s="31">
        <f t="shared" si="233"/>
        <v>50</v>
      </c>
      <c r="B3736" s="32" t="str">
        <f>VLOOKUP(K3736,'Tables to Convert'!$B$4:$C$19,2,FALSE)</f>
        <v>Bachelors</v>
      </c>
      <c r="C3736" s="33">
        <f t="shared" si="234"/>
        <v>65000</v>
      </c>
      <c r="D3736" s="32" t="str">
        <f>VLOOKUP(L3736,'Tables to Convert'!$E$3:$F$7,2,FALSE)</f>
        <v>White</v>
      </c>
      <c r="E3736" s="32" t="str">
        <f>VLOOKUP(M3736,'Tables to Convert'!$H$3:$I$5,2,FALSE)</f>
        <v>Female</v>
      </c>
      <c r="F3736" s="32" t="str">
        <f>VLOOKUP(N3736,'Tables to Convert'!$K$3:$L$8,2,FALSE)</f>
        <v>Illinois</v>
      </c>
      <c r="G3736" s="40">
        <f t="shared" si="235"/>
        <v>46</v>
      </c>
      <c r="H3736" s="34">
        <f t="shared" si="236"/>
        <v>5</v>
      </c>
      <c r="I3736" s="12">
        <v>50</v>
      </c>
      <c r="J3736" s="12">
        <v>46</v>
      </c>
      <c r="K3736" s="12">
        <v>44</v>
      </c>
      <c r="L3736" s="12">
        <v>1</v>
      </c>
      <c r="M3736" s="12">
        <v>2</v>
      </c>
      <c r="N3736" s="12">
        <v>33</v>
      </c>
      <c r="O3736" s="12">
        <v>5</v>
      </c>
      <c r="P3736" s="26">
        <v>65000</v>
      </c>
      <c r="Q3736" s="28">
        <v>217769180</v>
      </c>
      <c r="R3736"/>
      <c r="S3736"/>
    </row>
    <row r="3737" spans="1:19">
      <c r="A3737" s="31">
        <f t="shared" si="233"/>
        <v>40</v>
      </c>
      <c r="B3737" s="32" t="str">
        <f>VLOOKUP(K3737,'Tables to Convert'!$B$4:$C$19,2,FALSE)</f>
        <v>Some College</v>
      </c>
      <c r="C3737" s="33">
        <f t="shared" si="234"/>
        <v>23999</v>
      </c>
      <c r="D3737" s="32" t="str">
        <f>VLOOKUP(L3737,'Tables to Convert'!$E$3:$F$7,2,FALSE)</f>
        <v>Asian/PI</v>
      </c>
      <c r="E3737" s="32" t="str">
        <f>VLOOKUP(M3737,'Tables to Convert'!$H$3:$I$5,2,FALSE)</f>
        <v>Female</v>
      </c>
      <c r="F3737" s="32" t="str">
        <f>VLOOKUP(N3737,'Tables to Convert'!$K$3:$L$8,2,FALSE)</f>
        <v>Illinois</v>
      </c>
      <c r="G3737" s="40">
        <f t="shared" si="235"/>
        <v>35</v>
      </c>
      <c r="H3737" s="34">
        <f t="shared" si="236"/>
        <v>5</v>
      </c>
      <c r="I3737" s="12">
        <v>40</v>
      </c>
      <c r="J3737" s="12">
        <v>35</v>
      </c>
      <c r="K3737" s="12">
        <v>43</v>
      </c>
      <c r="L3737" s="12">
        <v>4</v>
      </c>
      <c r="M3737" s="12">
        <v>2</v>
      </c>
      <c r="N3737" s="12">
        <v>33</v>
      </c>
      <c r="O3737" s="12">
        <v>5</v>
      </c>
      <c r="P3737" s="26">
        <v>23999</v>
      </c>
      <c r="Q3737" s="28">
        <v>565307814</v>
      </c>
      <c r="R3737"/>
      <c r="S3737"/>
    </row>
    <row r="3738" spans="1:19">
      <c r="A3738" s="31">
        <f t="shared" si="233"/>
        <v>40</v>
      </c>
      <c r="B3738" s="32" t="str">
        <f>VLOOKUP(K3738,'Tables to Convert'!$B$4:$C$19,2,FALSE)</f>
        <v>11th Grade</v>
      </c>
      <c r="C3738" s="33">
        <f t="shared" si="234"/>
        <v>7800</v>
      </c>
      <c r="D3738" s="32" t="str">
        <f>VLOOKUP(L3738,'Tables to Convert'!$E$3:$F$7,2,FALSE)</f>
        <v>Asian/PI</v>
      </c>
      <c r="E3738" s="32" t="str">
        <f>VLOOKUP(M3738,'Tables to Convert'!$H$3:$I$5,2,FALSE)</f>
        <v>Female</v>
      </c>
      <c r="F3738" s="32" t="str">
        <f>VLOOKUP(N3738,'Tables to Convert'!$K$3:$L$8,2,FALSE)</f>
        <v>Illinois</v>
      </c>
      <c r="G3738" s="40">
        <f t="shared" si="235"/>
        <v>22</v>
      </c>
      <c r="H3738" s="34">
        <f t="shared" si="236"/>
        <v>4</v>
      </c>
      <c r="I3738" s="12">
        <v>40</v>
      </c>
      <c r="J3738" s="12">
        <v>22</v>
      </c>
      <c r="K3738" s="12">
        <v>38</v>
      </c>
      <c r="L3738" s="12">
        <v>4</v>
      </c>
      <c r="M3738" s="12">
        <v>2</v>
      </c>
      <c r="N3738" s="12">
        <v>33</v>
      </c>
      <c r="O3738" s="12">
        <v>4</v>
      </c>
      <c r="P3738" s="26">
        <v>7800</v>
      </c>
      <c r="Q3738" s="28">
        <v>537174932</v>
      </c>
      <c r="R3738"/>
      <c r="S3738"/>
    </row>
    <row r="3739" spans="1:19">
      <c r="A3739" s="31">
        <f t="shared" si="233"/>
        <v>40</v>
      </c>
      <c r="B3739" s="32" t="str">
        <f>VLOOKUP(K3739,'Tables to Convert'!$B$4:$C$19,2,FALSE)</f>
        <v>High School Diploma</v>
      </c>
      <c r="C3739" s="33">
        <f t="shared" si="234"/>
        <v>18720</v>
      </c>
      <c r="D3739" s="32" t="str">
        <f>VLOOKUP(L3739,'Tables to Convert'!$E$3:$F$7,2,FALSE)</f>
        <v>White</v>
      </c>
      <c r="E3739" s="32" t="str">
        <f>VLOOKUP(M3739,'Tables to Convert'!$H$3:$I$5,2,FALSE)</f>
        <v>Male</v>
      </c>
      <c r="F3739" s="32" t="str">
        <f>VLOOKUP(N3739,'Tables to Convert'!$K$3:$L$8,2,FALSE)</f>
        <v>Illinois</v>
      </c>
      <c r="G3739" s="40">
        <f t="shared" si="235"/>
        <v>24</v>
      </c>
      <c r="H3739" s="34">
        <f t="shared" si="236"/>
        <v>5</v>
      </c>
      <c r="I3739" s="12">
        <v>40</v>
      </c>
      <c r="J3739" s="12">
        <v>24</v>
      </c>
      <c r="K3739" s="12">
        <v>39</v>
      </c>
      <c r="L3739" s="12">
        <v>1</v>
      </c>
      <c r="M3739" s="12">
        <v>1</v>
      </c>
      <c r="N3739" s="12">
        <v>33</v>
      </c>
      <c r="O3739" s="12">
        <v>5</v>
      </c>
      <c r="P3739" s="26">
        <v>18720</v>
      </c>
      <c r="Q3739" s="28">
        <v>95756084</v>
      </c>
      <c r="R3739"/>
      <c r="S3739"/>
    </row>
    <row r="3740" spans="1:19">
      <c r="A3740" s="31">
        <f t="shared" si="233"/>
        <v>40</v>
      </c>
      <c r="B3740" s="32" t="str">
        <f>VLOOKUP(K3740,'Tables to Convert'!$B$4:$C$19,2,FALSE)</f>
        <v>High School Diploma</v>
      </c>
      <c r="C3740" s="33">
        <f t="shared" si="234"/>
        <v>16640</v>
      </c>
      <c r="D3740" s="32" t="str">
        <f>VLOOKUP(L3740,'Tables to Convert'!$E$3:$F$7,2,FALSE)</f>
        <v>White</v>
      </c>
      <c r="E3740" s="32" t="str">
        <f>VLOOKUP(M3740,'Tables to Convert'!$H$3:$I$5,2,FALSE)</f>
        <v>Male</v>
      </c>
      <c r="F3740" s="32" t="str">
        <f>VLOOKUP(N3740,'Tables to Convert'!$K$3:$L$8,2,FALSE)</f>
        <v>Illinois</v>
      </c>
      <c r="G3740" s="40">
        <f t="shared" si="235"/>
        <v>21</v>
      </c>
      <c r="H3740" s="34">
        <f t="shared" si="236"/>
        <v>3</v>
      </c>
      <c r="I3740" s="12">
        <v>40</v>
      </c>
      <c r="J3740" s="12">
        <v>21</v>
      </c>
      <c r="K3740" s="12">
        <v>39</v>
      </c>
      <c r="L3740" s="12">
        <v>1</v>
      </c>
      <c r="M3740" s="12">
        <v>1</v>
      </c>
      <c r="N3740" s="12">
        <v>33</v>
      </c>
      <c r="O3740" s="12">
        <v>3</v>
      </c>
      <c r="P3740" s="26">
        <v>16640</v>
      </c>
      <c r="Q3740" s="28">
        <v>619180097</v>
      </c>
      <c r="R3740"/>
      <c r="S3740"/>
    </row>
    <row r="3741" spans="1:19">
      <c r="A3741" s="31">
        <f t="shared" si="233"/>
        <v>40</v>
      </c>
      <c r="B3741" s="32" t="str">
        <f>VLOOKUP(K3741,'Tables to Convert'!$B$4:$C$19,2,FALSE)</f>
        <v>High School Diploma</v>
      </c>
      <c r="C3741" s="33">
        <f t="shared" si="234"/>
        <v>35000</v>
      </c>
      <c r="D3741" s="32" t="str">
        <f>VLOOKUP(L3741,'Tables to Convert'!$E$3:$F$7,2,FALSE)</f>
        <v>Black</v>
      </c>
      <c r="E3741" s="32" t="str">
        <f>VLOOKUP(M3741,'Tables to Convert'!$H$3:$I$5,2,FALSE)</f>
        <v>Female</v>
      </c>
      <c r="F3741" s="32" t="str">
        <f>VLOOKUP(N3741,'Tables to Convert'!$K$3:$L$8,2,FALSE)</f>
        <v>Illinois</v>
      </c>
      <c r="G3741" s="40">
        <f t="shared" si="235"/>
        <v>43</v>
      </c>
      <c r="H3741" s="34">
        <f t="shared" si="236"/>
        <v>5</v>
      </c>
      <c r="I3741" s="12">
        <v>40</v>
      </c>
      <c r="J3741" s="12">
        <v>43</v>
      </c>
      <c r="K3741" s="12">
        <v>39</v>
      </c>
      <c r="L3741" s="12">
        <v>2</v>
      </c>
      <c r="M3741" s="12">
        <v>2</v>
      </c>
      <c r="N3741" s="12">
        <v>33</v>
      </c>
      <c r="O3741" s="12">
        <v>5</v>
      </c>
      <c r="P3741" s="26">
        <v>35000</v>
      </c>
      <c r="Q3741" s="28">
        <v>802188601</v>
      </c>
      <c r="R3741"/>
      <c r="S3741"/>
    </row>
    <row r="3742" spans="1:19">
      <c r="A3742" s="31">
        <f t="shared" si="233"/>
        <v>40</v>
      </c>
      <c r="B3742" s="32" t="str">
        <f>VLOOKUP(K3742,'Tables to Convert'!$B$4:$C$19,2,FALSE)</f>
        <v>High School Diploma</v>
      </c>
      <c r="C3742" s="33">
        <f t="shared" si="234"/>
        <v>13000</v>
      </c>
      <c r="D3742" s="32" t="str">
        <f>VLOOKUP(L3742,'Tables to Convert'!$E$3:$F$7,2,FALSE)</f>
        <v>Black</v>
      </c>
      <c r="E3742" s="32" t="str">
        <f>VLOOKUP(M3742,'Tables to Convert'!$H$3:$I$5,2,FALSE)</f>
        <v>Male</v>
      </c>
      <c r="F3742" s="32" t="str">
        <f>VLOOKUP(N3742,'Tables to Convert'!$K$3:$L$8,2,FALSE)</f>
        <v>Illinois</v>
      </c>
      <c r="G3742" s="40">
        <f t="shared" si="235"/>
        <v>23</v>
      </c>
      <c r="H3742" s="34">
        <f t="shared" si="236"/>
        <v>5</v>
      </c>
      <c r="I3742" s="12">
        <v>40</v>
      </c>
      <c r="J3742" s="12">
        <v>23</v>
      </c>
      <c r="K3742" s="12">
        <v>39</v>
      </c>
      <c r="L3742" s="12">
        <v>2</v>
      </c>
      <c r="M3742" s="12">
        <v>1</v>
      </c>
      <c r="N3742" s="12">
        <v>33</v>
      </c>
      <c r="O3742" s="12">
        <v>5</v>
      </c>
      <c r="P3742" s="26">
        <v>13000</v>
      </c>
      <c r="Q3742" s="28">
        <v>702482078</v>
      </c>
      <c r="R3742"/>
      <c r="S3742"/>
    </row>
    <row r="3743" spans="1:19">
      <c r="A3743" s="31">
        <f t="shared" si="233"/>
        <v>40</v>
      </c>
      <c r="B3743" s="32" t="str">
        <f>VLOOKUP(K3743,'Tables to Convert'!$B$4:$C$19,2,FALSE)</f>
        <v>Bachelors</v>
      </c>
      <c r="C3743" s="33">
        <f t="shared" si="234"/>
        <v>48000</v>
      </c>
      <c r="D3743" s="32" t="str">
        <f>VLOOKUP(L3743,'Tables to Convert'!$E$3:$F$7,2,FALSE)</f>
        <v>White</v>
      </c>
      <c r="E3743" s="32" t="str">
        <f>VLOOKUP(M3743,'Tables to Convert'!$H$3:$I$5,2,FALSE)</f>
        <v>Male</v>
      </c>
      <c r="F3743" s="32" t="str">
        <f>VLOOKUP(N3743,'Tables to Convert'!$K$3:$L$8,2,FALSE)</f>
        <v>Illinois</v>
      </c>
      <c r="G3743" s="40">
        <f t="shared" si="235"/>
        <v>45</v>
      </c>
      <c r="H3743" s="34">
        <f t="shared" si="236"/>
        <v>5</v>
      </c>
      <c r="I3743" s="12">
        <v>40</v>
      </c>
      <c r="J3743" s="12">
        <v>45</v>
      </c>
      <c r="K3743" s="12">
        <v>44</v>
      </c>
      <c r="L3743" s="12">
        <v>1</v>
      </c>
      <c r="M3743" s="12">
        <v>1</v>
      </c>
      <c r="N3743" s="12">
        <v>33</v>
      </c>
      <c r="O3743" s="12">
        <v>5</v>
      </c>
      <c r="P3743" s="26">
        <v>48000</v>
      </c>
      <c r="Q3743" s="28">
        <v>140539031</v>
      </c>
      <c r="R3743"/>
      <c r="S3743"/>
    </row>
    <row r="3744" spans="1:19">
      <c r="A3744" s="31">
        <f t="shared" si="233"/>
        <v>44</v>
      </c>
      <c r="B3744" s="32" t="str">
        <f>VLOOKUP(K3744,'Tables to Convert'!$B$4:$C$19,2,FALSE)</f>
        <v>Some College</v>
      </c>
      <c r="C3744" s="33">
        <f t="shared" si="234"/>
        <v>53200</v>
      </c>
      <c r="D3744" s="32" t="str">
        <f>VLOOKUP(L3744,'Tables to Convert'!$E$3:$F$7,2,FALSE)</f>
        <v>White</v>
      </c>
      <c r="E3744" s="32" t="str">
        <f>VLOOKUP(M3744,'Tables to Convert'!$H$3:$I$5,2,FALSE)</f>
        <v>Male</v>
      </c>
      <c r="F3744" s="32" t="str">
        <f>VLOOKUP(N3744,'Tables to Convert'!$K$3:$L$8,2,FALSE)</f>
        <v>Illinois</v>
      </c>
      <c r="G3744" s="40">
        <f t="shared" si="235"/>
        <v>52</v>
      </c>
      <c r="H3744" s="34">
        <f t="shared" si="236"/>
        <v>2</v>
      </c>
      <c r="I3744" s="12">
        <v>44</v>
      </c>
      <c r="J3744" s="12">
        <v>52</v>
      </c>
      <c r="K3744" s="12">
        <v>40</v>
      </c>
      <c r="L3744" s="12">
        <v>1</v>
      </c>
      <c r="M3744" s="12">
        <v>1</v>
      </c>
      <c r="N3744" s="12">
        <v>33</v>
      </c>
      <c r="O3744" s="12">
        <v>2</v>
      </c>
      <c r="P3744" s="26">
        <v>53200</v>
      </c>
      <c r="Q3744" s="28">
        <v>601002010</v>
      </c>
      <c r="R3744"/>
      <c r="S3744"/>
    </row>
    <row r="3745" spans="1:19">
      <c r="A3745" s="31">
        <f t="shared" si="233"/>
        <v>40</v>
      </c>
      <c r="B3745" s="32" t="str">
        <f>VLOOKUP(K3745,'Tables to Convert'!$B$4:$C$19,2,FALSE)</f>
        <v>High School Diploma</v>
      </c>
      <c r="C3745" s="33">
        <f t="shared" si="234"/>
        <v>27000</v>
      </c>
      <c r="D3745" s="32" t="str">
        <f>VLOOKUP(L3745,'Tables to Convert'!$E$3:$F$7,2,FALSE)</f>
        <v>White</v>
      </c>
      <c r="E3745" s="32" t="str">
        <f>VLOOKUP(M3745,'Tables to Convert'!$H$3:$I$5,2,FALSE)</f>
        <v>Female</v>
      </c>
      <c r="F3745" s="32" t="str">
        <f>VLOOKUP(N3745,'Tables to Convert'!$K$3:$L$8,2,FALSE)</f>
        <v>Illinois</v>
      </c>
      <c r="G3745" s="40">
        <f t="shared" si="235"/>
        <v>26</v>
      </c>
      <c r="H3745" s="34">
        <f t="shared" si="236"/>
        <v>2</v>
      </c>
      <c r="I3745" s="12">
        <v>40</v>
      </c>
      <c r="J3745" s="12">
        <v>26</v>
      </c>
      <c r="K3745" s="12">
        <v>39</v>
      </c>
      <c r="L3745" s="12">
        <v>1</v>
      </c>
      <c r="M3745" s="12">
        <v>2</v>
      </c>
      <c r="N3745" s="12">
        <v>33</v>
      </c>
      <c r="O3745" s="12">
        <v>2</v>
      </c>
      <c r="P3745" s="26">
        <v>27000</v>
      </c>
      <c r="Q3745" s="28">
        <v>441053976</v>
      </c>
      <c r="R3745"/>
      <c r="S3745"/>
    </row>
    <row r="3746" spans="1:19">
      <c r="A3746" s="31">
        <f t="shared" si="233"/>
        <v>55</v>
      </c>
      <c r="B3746" s="32" t="str">
        <f>VLOOKUP(K3746,'Tables to Convert'!$B$4:$C$19,2,FALSE)</f>
        <v>Some College</v>
      </c>
      <c r="C3746" s="33">
        <f t="shared" si="234"/>
        <v>80000</v>
      </c>
      <c r="D3746" s="32" t="str">
        <f>VLOOKUP(L3746,'Tables to Convert'!$E$3:$F$7,2,FALSE)</f>
        <v>White</v>
      </c>
      <c r="E3746" s="32" t="str">
        <f>VLOOKUP(M3746,'Tables to Convert'!$H$3:$I$5,2,FALSE)</f>
        <v>Male</v>
      </c>
      <c r="F3746" s="32" t="str">
        <f>VLOOKUP(N3746,'Tables to Convert'!$K$3:$L$8,2,FALSE)</f>
        <v>Illinois</v>
      </c>
      <c r="G3746" s="40">
        <f t="shared" si="235"/>
        <v>45</v>
      </c>
      <c r="H3746" s="34">
        <f t="shared" si="236"/>
        <v>2</v>
      </c>
      <c r="I3746" s="12">
        <v>55</v>
      </c>
      <c r="J3746" s="12">
        <v>45</v>
      </c>
      <c r="K3746" s="12">
        <v>43</v>
      </c>
      <c r="L3746" s="12">
        <v>1</v>
      </c>
      <c r="M3746" s="12">
        <v>1</v>
      </c>
      <c r="N3746" s="12">
        <v>33</v>
      </c>
      <c r="O3746" s="12">
        <v>2</v>
      </c>
      <c r="P3746" s="26">
        <v>80000</v>
      </c>
      <c r="Q3746" s="28">
        <v>222304646</v>
      </c>
      <c r="R3746"/>
      <c r="S3746"/>
    </row>
    <row r="3747" spans="1:19">
      <c r="A3747" s="31">
        <f t="shared" si="233"/>
        <v>40</v>
      </c>
      <c r="B3747" s="32" t="str">
        <f>VLOOKUP(K3747,'Tables to Convert'!$B$4:$C$19,2,FALSE)</f>
        <v>Some College</v>
      </c>
      <c r="C3747" s="33">
        <f t="shared" si="234"/>
        <v>28000</v>
      </c>
      <c r="D3747" s="32" t="str">
        <f>VLOOKUP(L3747,'Tables to Convert'!$E$3:$F$7,2,FALSE)</f>
        <v>White</v>
      </c>
      <c r="E3747" s="32" t="str">
        <f>VLOOKUP(M3747,'Tables to Convert'!$H$3:$I$5,2,FALSE)</f>
        <v>Female</v>
      </c>
      <c r="F3747" s="32" t="str">
        <f>VLOOKUP(N3747,'Tables to Convert'!$K$3:$L$8,2,FALSE)</f>
        <v>Illinois</v>
      </c>
      <c r="G3747" s="40">
        <f t="shared" si="235"/>
        <v>25</v>
      </c>
      <c r="H3747" s="34">
        <f t="shared" si="236"/>
        <v>2</v>
      </c>
      <c r="I3747" s="12">
        <v>40</v>
      </c>
      <c r="J3747" s="12">
        <v>25</v>
      </c>
      <c r="K3747" s="12">
        <v>43</v>
      </c>
      <c r="L3747" s="12">
        <v>1</v>
      </c>
      <c r="M3747" s="12">
        <v>2</v>
      </c>
      <c r="N3747" s="12">
        <v>33</v>
      </c>
      <c r="O3747" s="12">
        <v>2</v>
      </c>
      <c r="P3747" s="26">
        <v>28000</v>
      </c>
      <c r="Q3747" s="28">
        <v>565384065</v>
      </c>
      <c r="R3747"/>
      <c r="S3747"/>
    </row>
    <row r="3748" spans="1:19">
      <c r="A3748" s="31">
        <f t="shared" si="233"/>
        <v>75</v>
      </c>
      <c r="B3748" s="32" t="str">
        <f>VLOOKUP(K3748,'Tables to Convert'!$B$4:$C$19,2,FALSE)</f>
        <v>Some College</v>
      </c>
      <c r="C3748" s="33">
        <f t="shared" si="234"/>
        <v>87000</v>
      </c>
      <c r="D3748" s="32" t="str">
        <f>VLOOKUP(L3748,'Tables to Convert'!$E$3:$F$7,2,FALSE)</f>
        <v>White</v>
      </c>
      <c r="E3748" s="32" t="str">
        <f>VLOOKUP(M3748,'Tables to Convert'!$H$3:$I$5,2,FALSE)</f>
        <v>Male</v>
      </c>
      <c r="F3748" s="32" t="str">
        <f>VLOOKUP(N3748,'Tables to Convert'!$K$3:$L$8,2,FALSE)</f>
        <v>Illinois</v>
      </c>
      <c r="G3748" s="40">
        <f t="shared" si="235"/>
        <v>40</v>
      </c>
      <c r="H3748" s="34">
        <f t="shared" si="236"/>
        <v>2</v>
      </c>
      <c r="I3748" s="12">
        <v>75</v>
      </c>
      <c r="J3748" s="12">
        <v>40</v>
      </c>
      <c r="K3748" s="12">
        <v>43</v>
      </c>
      <c r="L3748" s="12">
        <v>1</v>
      </c>
      <c r="M3748" s="12">
        <v>1</v>
      </c>
      <c r="N3748" s="12">
        <v>33</v>
      </c>
      <c r="O3748" s="12">
        <v>2</v>
      </c>
      <c r="P3748" s="26">
        <v>87000</v>
      </c>
      <c r="Q3748" s="28">
        <v>517895178</v>
      </c>
      <c r="R3748"/>
      <c r="S3748"/>
    </row>
    <row r="3749" spans="1:19">
      <c r="A3749" s="31">
        <f t="shared" si="233"/>
        <v>60</v>
      </c>
      <c r="B3749" s="32" t="str">
        <f>VLOOKUP(K3749,'Tables to Convert'!$B$4:$C$19,2,FALSE)</f>
        <v>Some College</v>
      </c>
      <c r="C3749" s="33">
        <f t="shared" si="234"/>
        <v>17000</v>
      </c>
      <c r="D3749" s="32" t="str">
        <f>VLOOKUP(L3749,'Tables to Convert'!$E$3:$F$7,2,FALSE)</f>
        <v>White</v>
      </c>
      <c r="E3749" s="32" t="str">
        <f>VLOOKUP(M3749,'Tables to Convert'!$H$3:$I$5,2,FALSE)</f>
        <v>Male</v>
      </c>
      <c r="F3749" s="32" t="str">
        <f>VLOOKUP(N3749,'Tables to Convert'!$K$3:$L$8,2,FALSE)</f>
        <v>Illinois</v>
      </c>
      <c r="G3749" s="40">
        <f t="shared" si="235"/>
        <v>33</v>
      </c>
      <c r="H3749" s="34">
        <f t="shared" si="236"/>
        <v>4</v>
      </c>
      <c r="I3749" s="12">
        <v>60</v>
      </c>
      <c r="J3749" s="12">
        <v>33</v>
      </c>
      <c r="K3749" s="12">
        <v>43</v>
      </c>
      <c r="L3749" s="12">
        <v>1</v>
      </c>
      <c r="M3749" s="12">
        <v>1</v>
      </c>
      <c r="N3749" s="12">
        <v>33</v>
      </c>
      <c r="O3749" s="12">
        <v>4</v>
      </c>
      <c r="P3749" s="26">
        <v>17000</v>
      </c>
      <c r="Q3749" s="28">
        <v>73197657</v>
      </c>
      <c r="R3749"/>
      <c r="S3749"/>
    </row>
    <row r="3750" spans="1:19">
      <c r="A3750" s="31">
        <f t="shared" si="233"/>
        <v>40</v>
      </c>
      <c r="B3750" s="32" t="str">
        <f>VLOOKUP(K3750,'Tables to Convert'!$B$4:$C$19,2,FALSE)</f>
        <v>High School Diploma</v>
      </c>
      <c r="C3750" s="33">
        <f t="shared" si="234"/>
        <v>45000</v>
      </c>
      <c r="D3750" s="32" t="str">
        <f>VLOOKUP(L3750,'Tables to Convert'!$E$3:$F$7,2,FALSE)</f>
        <v>White</v>
      </c>
      <c r="E3750" s="32" t="str">
        <f>VLOOKUP(M3750,'Tables to Convert'!$H$3:$I$5,2,FALSE)</f>
        <v>Male</v>
      </c>
      <c r="F3750" s="32" t="str">
        <f>VLOOKUP(N3750,'Tables to Convert'!$K$3:$L$8,2,FALSE)</f>
        <v>Illinois</v>
      </c>
      <c r="G3750" s="40">
        <f t="shared" si="235"/>
        <v>56</v>
      </c>
      <c r="H3750" s="34">
        <f t="shared" si="236"/>
        <v>5</v>
      </c>
      <c r="I3750" s="12">
        <v>40</v>
      </c>
      <c r="J3750" s="12">
        <v>56</v>
      </c>
      <c r="K3750" s="12">
        <v>39</v>
      </c>
      <c r="L3750" s="12">
        <v>1</v>
      </c>
      <c r="M3750" s="12">
        <v>1</v>
      </c>
      <c r="N3750" s="12">
        <v>33</v>
      </c>
      <c r="O3750" s="12">
        <v>5</v>
      </c>
      <c r="P3750" s="26">
        <v>45000</v>
      </c>
      <c r="Q3750" s="28">
        <v>898688163</v>
      </c>
      <c r="R3750"/>
      <c r="S3750"/>
    </row>
    <row r="3751" spans="1:19">
      <c r="A3751" s="31">
        <f t="shared" si="233"/>
        <v>40</v>
      </c>
      <c r="B3751" s="32" t="str">
        <f>VLOOKUP(K3751,'Tables to Convert'!$B$4:$C$19,2,FALSE)</f>
        <v>Some College</v>
      </c>
      <c r="C3751" s="33">
        <f t="shared" si="234"/>
        <v>35000</v>
      </c>
      <c r="D3751" s="32" t="str">
        <f>VLOOKUP(L3751,'Tables to Convert'!$E$3:$F$7,2,FALSE)</f>
        <v>White</v>
      </c>
      <c r="E3751" s="32" t="str">
        <f>VLOOKUP(M3751,'Tables to Convert'!$H$3:$I$5,2,FALSE)</f>
        <v>Male</v>
      </c>
      <c r="F3751" s="32" t="str">
        <f>VLOOKUP(N3751,'Tables to Convert'!$K$3:$L$8,2,FALSE)</f>
        <v>Illinois</v>
      </c>
      <c r="G3751" s="40">
        <f t="shared" si="235"/>
        <v>26</v>
      </c>
      <c r="H3751" s="34">
        <f t="shared" si="236"/>
        <v>5</v>
      </c>
      <c r="I3751" s="12">
        <v>40</v>
      </c>
      <c r="J3751" s="12">
        <v>26</v>
      </c>
      <c r="K3751" s="12">
        <v>40</v>
      </c>
      <c r="L3751" s="12">
        <v>1</v>
      </c>
      <c r="M3751" s="12">
        <v>1</v>
      </c>
      <c r="N3751" s="12">
        <v>33</v>
      </c>
      <c r="O3751" s="12">
        <v>5</v>
      </c>
      <c r="P3751" s="26">
        <v>35000</v>
      </c>
      <c r="Q3751" s="28">
        <v>788478477</v>
      </c>
      <c r="R3751"/>
      <c r="S3751"/>
    </row>
    <row r="3752" spans="1:19">
      <c r="A3752" s="31">
        <f t="shared" si="233"/>
        <v>40</v>
      </c>
      <c r="B3752" s="32" t="str">
        <f>VLOOKUP(K3752,'Tables to Convert'!$B$4:$C$19,2,FALSE)</f>
        <v>Some College</v>
      </c>
      <c r="C3752" s="33">
        <f t="shared" si="234"/>
        <v>16000</v>
      </c>
      <c r="D3752" s="32" t="str">
        <f>VLOOKUP(L3752,'Tables to Convert'!$E$3:$F$7,2,FALSE)</f>
        <v>White</v>
      </c>
      <c r="E3752" s="32" t="str">
        <f>VLOOKUP(M3752,'Tables to Convert'!$H$3:$I$5,2,FALSE)</f>
        <v>Female</v>
      </c>
      <c r="F3752" s="32" t="str">
        <f>VLOOKUP(N3752,'Tables to Convert'!$K$3:$L$8,2,FALSE)</f>
        <v>Illinois</v>
      </c>
      <c r="G3752" s="40">
        <f t="shared" si="235"/>
        <v>23</v>
      </c>
      <c r="H3752" s="34">
        <f t="shared" si="236"/>
        <v>5</v>
      </c>
      <c r="I3752" s="12">
        <v>40</v>
      </c>
      <c r="J3752" s="12">
        <v>23</v>
      </c>
      <c r="K3752" s="12">
        <v>40</v>
      </c>
      <c r="L3752" s="12">
        <v>1</v>
      </c>
      <c r="M3752" s="12">
        <v>2</v>
      </c>
      <c r="N3752" s="12">
        <v>33</v>
      </c>
      <c r="O3752" s="12">
        <v>5</v>
      </c>
      <c r="P3752" s="26">
        <v>16000</v>
      </c>
      <c r="Q3752" s="28">
        <v>974221614</v>
      </c>
      <c r="R3752"/>
      <c r="S3752"/>
    </row>
    <row r="3753" spans="1:19">
      <c r="A3753" s="31">
        <f t="shared" si="233"/>
        <v>70</v>
      </c>
      <c r="B3753" s="32" t="str">
        <f>VLOOKUP(K3753,'Tables to Convert'!$B$4:$C$19,2,FALSE)</f>
        <v>Some College</v>
      </c>
      <c r="C3753" s="33">
        <f t="shared" si="234"/>
        <v>12800</v>
      </c>
      <c r="D3753" s="32" t="str">
        <f>VLOOKUP(L3753,'Tables to Convert'!$E$3:$F$7,2,FALSE)</f>
        <v>Black</v>
      </c>
      <c r="E3753" s="32" t="str">
        <f>VLOOKUP(M3753,'Tables to Convert'!$H$3:$I$5,2,FALSE)</f>
        <v>Male</v>
      </c>
      <c r="F3753" s="32" t="str">
        <f>VLOOKUP(N3753,'Tables to Convert'!$K$3:$L$8,2,FALSE)</f>
        <v>Illinois</v>
      </c>
      <c r="G3753" s="40">
        <f t="shared" si="235"/>
        <v>26</v>
      </c>
      <c r="H3753" s="34">
        <f t="shared" si="236"/>
        <v>5</v>
      </c>
      <c r="I3753" s="12">
        <v>70</v>
      </c>
      <c r="J3753" s="12">
        <v>26</v>
      </c>
      <c r="K3753" s="12">
        <v>42</v>
      </c>
      <c r="L3753" s="12">
        <v>2</v>
      </c>
      <c r="M3753" s="12">
        <v>1</v>
      </c>
      <c r="N3753" s="12">
        <v>33</v>
      </c>
      <c r="O3753" s="12">
        <v>5</v>
      </c>
      <c r="P3753" s="26">
        <v>12800</v>
      </c>
      <c r="Q3753" s="28">
        <v>31949218</v>
      </c>
      <c r="R3753"/>
      <c r="S3753"/>
    </row>
    <row r="3754" spans="1:19">
      <c r="A3754" s="31">
        <f t="shared" si="233"/>
        <v>50</v>
      </c>
      <c r="B3754" s="32" t="str">
        <f>VLOOKUP(K3754,'Tables to Convert'!$B$4:$C$19,2,FALSE)</f>
        <v>High School Diploma</v>
      </c>
      <c r="C3754" s="33">
        <f t="shared" si="234"/>
        <v>0</v>
      </c>
      <c r="D3754" s="32" t="str">
        <f>VLOOKUP(L3754,'Tables to Convert'!$E$3:$F$7,2,FALSE)</f>
        <v>White</v>
      </c>
      <c r="E3754" s="32" t="str">
        <f>VLOOKUP(M3754,'Tables to Convert'!$H$3:$I$5,2,FALSE)</f>
        <v>Male</v>
      </c>
      <c r="F3754" s="32" t="str">
        <f>VLOOKUP(N3754,'Tables to Convert'!$K$3:$L$8,2,FALSE)</f>
        <v>Illinois</v>
      </c>
      <c r="G3754" s="40">
        <f t="shared" si="235"/>
        <v>39</v>
      </c>
      <c r="H3754" s="34">
        <f t="shared" si="236"/>
        <v>6</v>
      </c>
      <c r="I3754" s="12">
        <v>50</v>
      </c>
      <c r="J3754" s="12">
        <v>39</v>
      </c>
      <c r="K3754" s="12">
        <v>39</v>
      </c>
      <c r="L3754" s="12">
        <v>1</v>
      </c>
      <c r="M3754" s="12">
        <v>1</v>
      </c>
      <c r="N3754" s="12">
        <v>33</v>
      </c>
      <c r="O3754" s="12">
        <v>6</v>
      </c>
      <c r="P3754" s="26">
        <v>0</v>
      </c>
      <c r="Q3754" s="28">
        <v>528566109</v>
      </c>
      <c r="R3754"/>
      <c r="S3754"/>
    </row>
    <row r="3755" spans="1:19">
      <c r="A3755" s="31">
        <f t="shared" si="233"/>
        <v>0</v>
      </c>
      <c r="B3755" s="32" t="str">
        <f>VLOOKUP(K3755,'Tables to Convert'!$B$4:$C$19,2,FALSE)</f>
        <v>Some College</v>
      </c>
      <c r="C3755" s="33">
        <f t="shared" si="234"/>
        <v>7435</v>
      </c>
      <c r="D3755" s="32" t="str">
        <f>VLOOKUP(L3755,'Tables to Convert'!$E$3:$F$7,2,FALSE)</f>
        <v>White</v>
      </c>
      <c r="E3755" s="32" t="str">
        <f>VLOOKUP(M3755,'Tables to Convert'!$H$3:$I$5,2,FALSE)</f>
        <v>Female</v>
      </c>
      <c r="F3755" s="32" t="str">
        <f>VLOOKUP(N3755,'Tables to Convert'!$K$3:$L$8,2,FALSE)</f>
        <v>Illinois</v>
      </c>
      <c r="G3755" s="40">
        <f t="shared" si="235"/>
        <v>62</v>
      </c>
      <c r="H3755" s="34">
        <f t="shared" si="236"/>
        <v>6</v>
      </c>
      <c r="I3755" s="12">
        <v>0</v>
      </c>
      <c r="J3755" s="12">
        <v>62</v>
      </c>
      <c r="K3755" s="12">
        <v>40</v>
      </c>
      <c r="L3755" s="12">
        <v>1</v>
      </c>
      <c r="M3755" s="12">
        <v>2</v>
      </c>
      <c r="N3755" s="12">
        <v>33</v>
      </c>
      <c r="O3755" s="12">
        <v>6</v>
      </c>
      <c r="P3755" s="26">
        <v>7435</v>
      </c>
      <c r="Q3755" s="28">
        <v>703522290</v>
      </c>
      <c r="R3755"/>
      <c r="S3755"/>
    </row>
    <row r="3756" spans="1:19">
      <c r="A3756" s="31">
        <f t="shared" si="233"/>
        <v>50</v>
      </c>
      <c r="B3756" s="32" t="str">
        <f>VLOOKUP(K3756,'Tables to Convert'!$B$4:$C$19,2,FALSE)</f>
        <v>Some College</v>
      </c>
      <c r="C3756" s="33">
        <f t="shared" si="234"/>
        <v>47500</v>
      </c>
      <c r="D3756" s="32" t="str">
        <f>VLOOKUP(L3756,'Tables to Convert'!$E$3:$F$7,2,FALSE)</f>
        <v>Black</v>
      </c>
      <c r="E3756" s="32" t="str">
        <f>VLOOKUP(M3756,'Tables to Convert'!$H$3:$I$5,2,FALSE)</f>
        <v>Male</v>
      </c>
      <c r="F3756" s="32" t="str">
        <f>VLOOKUP(N3756,'Tables to Convert'!$K$3:$L$8,2,FALSE)</f>
        <v>Illinois</v>
      </c>
      <c r="G3756" s="40">
        <f t="shared" si="235"/>
        <v>35</v>
      </c>
      <c r="H3756" s="34">
        <f t="shared" si="236"/>
        <v>6</v>
      </c>
      <c r="I3756" s="12">
        <v>50</v>
      </c>
      <c r="J3756" s="12">
        <v>35</v>
      </c>
      <c r="K3756" s="12">
        <v>43</v>
      </c>
      <c r="L3756" s="12">
        <v>2</v>
      </c>
      <c r="M3756" s="12">
        <v>1</v>
      </c>
      <c r="N3756" s="12">
        <v>33</v>
      </c>
      <c r="O3756" s="12">
        <v>6</v>
      </c>
      <c r="P3756" s="26">
        <v>47500</v>
      </c>
      <c r="Q3756" s="28">
        <v>605287794</v>
      </c>
      <c r="R3756"/>
      <c r="S3756"/>
    </row>
    <row r="3757" spans="1:19">
      <c r="A3757" s="31">
        <f t="shared" si="233"/>
        <v>40</v>
      </c>
      <c r="B3757" s="32" t="str">
        <f>VLOOKUP(K3757,'Tables to Convert'!$B$4:$C$19,2,FALSE)</f>
        <v>High School Diploma</v>
      </c>
      <c r="C3757" s="33">
        <f t="shared" si="234"/>
        <v>18000</v>
      </c>
      <c r="D3757" s="32" t="str">
        <f>VLOOKUP(L3757,'Tables to Convert'!$E$3:$F$7,2,FALSE)</f>
        <v>Black</v>
      </c>
      <c r="E3757" s="32" t="str">
        <f>VLOOKUP(M3757,'Tables to Convert'!$H$3:$I$5,2,FALSE)</f>
        <v>Female</v>
      </c>
      <c r="F3757" s="32" t="str">
        <f>VLOOKUP(N3757,'Tables to Convert'!$K$3:$L$8,2,FALSE)</f>
        <v>Illinois</v>
      </c>
      <c r="G3757" s="40">
        <f t="shared" si="235"/>
        <v>24</v>
      </c>
      <c r="H3757" s="34">
        <f t="shared" si="236"/>
        <v>6</v>
      </c>
      <c r="I3757" s="12">
        <v>40</v>
      </c>
      <c r="J3757" s="12">
        <v>24</v>
      </c>
      <c r="K3757" s="12">
        <v>39</v>
      </c>
      <c r="L3757" s="12">
        <v>2</v>
      </c>
      <c r="M3757" s="12">
        <v>2</v>
      </c>
      <c r="N3757" s="12">
        <v>33</v>
      </c>
      <c r="O3757" s="12">
        <v>6</v>
      </c>
      <c r="P3757" s="26">
        <v>18000</v>
      </c>
      <c r="Q3757" s="28">
        <v>741083405</v>
      </c>
      <c r="R3757"/>
      <c r="S3757"/>
    </row>
    <row r="3758" spans="1:19">
      <c r="A3758" s="31">
        <f t="shared" si="233"/>
        <v>38</v>
      </c>
      <c r="B3758" s="32" t="str">
        <f>VLOOKUP(K3758,'Tables to Convert'!$B$4:$C$19,2,FALSE)</f>
        <v>Some College</v>
      </c>
      <c r="C3758" s="33">
        <f t="shared" si="234"/>
        <v>32545</v>
      </c>
      <c r="D3758" s="32" t="str">
        <f>VLOOKUP(L3758,'Tables to Convert'!$E$3:$F$7,2,FALSE)</f>
        <v>White</v>
      </c>
      <c r="E3758" s="32" t="str">
        <f>VLOOKUP(M3758,'Tables to Convert'!$H$3:$I$5,2,FALSE)</f>
        <v>Male</v>
      </c>
      <c r="F3758" s="32" t="str">
        <f>VLOOKUP(N3758,'Tables to Convert'!$K$3:$L$8,2,FALSE)</f>
        <v>Illinois</v>
      </c>
      <c r="G3758" s="40">
        <f t="shared" si="235"/>
        <v>65</v>
      </c>
      <c r="H3758" s="34">
        <f t="shared" si="236"/>
        <v>2</v>
      </c>
      <c r="I3758" s="12">
        <v>38</v>
      </c>
      <c r="J3758" s="12">
        <v>65</v>
      </c>
      <c r="K3758" s="12">
        <v>43</v>
      </c>
      <c r="L3758" s="12">
        <v>1</v>
      </c>
      <c r="M3758" s="12">
        <v>1</v>
      </c>
      <c r="N3758" s="12">
        <v>33</v>
      </c>
      <c r="O3758" s="12">
        <v>2</v>
      </c>
      <c r="P3758" s="26">
        <v>32545</v>
      </c>
      <c r="Q3758" s="28">
        <v>8685379</v>
      </c>
      <c r="R3758"/>
      <c r="S3758"/>
    </row>
    <row r="3759" spans="1:19">
      <c r="A3759" s="31">
        <f t="shared" si="233"/>
        <v>0</v>
      </c>
      <c r="B3759" s="32" t="str">
        <f>VLOOKUP(K3759,'Tables to Convert'!$B$4:$C$19,2,FALSE)</f>
        <v>Some College</v>
      </c>
      <c r="C3759" s="33">
        <f t="shared" si="234"/>
        <v>38000</v>
      </c>
      <c r="D3759" s="32" t="str">
        <f>VLOOKUP(L3759,'Tables to Convert'!$E$3:$F$7,2,FALSE)</f>
        <v>White</v>
      </c>
      <c r="E3759" s="32" t="str">
        <f>VLOOKUP(M3759,'Tables to Convert'!$H$3:$I$5,2,FALSE)</f>
        <v>Male</v>
      </c>
      <c r="F3759" s="32" t="str">
        <f>VLOOKUP(N3759,'Tables to Convert'!$K$3:$L$8,2,FALSE)</f>
        <v>Illinois</v>
      </c>
      <c r="G3759" s="40">
        <f t="shared" si="235"/>
        <v>39</v>
      </c>
      <c r="H3759" s="34">
        <f t="shared" si="236"/>
        <v>8</v>
      </c>
      <c r="I3759" s="12">
        <v>0</v>
      </c>
      <c r="J3759" s="12">
        <v>39</v>
      </c>
      <c r="K3759" s="12">
        <v>43</v>
      </c>
      <c r="L3759" s="12">
        <v>1</v>
      </c>
      <c r="M3759" s="12">
        <v>1</v>
      </c>
      <c r="N3759" s="12">
        <v>33</v>
      </c>
      <c r="O3759" s="12">
        <v>8</v>
      </c>
      <c r="P3759" s="26">
        <v>38000</v>
      </c>
      <c r="Q3759" s="28">
        <v>198759617</v>
      </c>
      <c r="R3759"/>
      <c r="S3759"/>
    </row>
    <row r="3760" spans="1:19">
      <c r="A3760" s="31">
        <f t="shared" si="233"/>
        <v>55</v>
      </c>
      <c r="B3760" s="32" t="str">
        <f>VLOOKUP(K3760,'Tables to Convert'!$B$4:$C$19,2,FALSE)</f>
        <v>Some College</v>
      </c>
      <c r="C3760" s="33">
        <f t="shared" si="234"/>
        <v>140000</v>
      </c>
      <c r="D3760" s="32" t="str">
        <f>VLOOKUP(L3760,'Tables to Convert'!$E$3:$F$7,2,FALSE)</f>
        <v>White</v>
      </c>
      <c r="E3760" s="32" t="str">
        <f>VLOOKUP(M3760,'Tables to Convert'!$H$3:$I$5,2,FALSE)</f>
        <v>Female</v>
      </c>
      <c r="F3760" s="32" t="str">
        <f>VLOOKUP(N3760,'Tables to Convert'!$K$3:$L$8,2,FALSE)</f>
        <v>Illinois</v>
      </c>
      <c r="G3760" s="40">
        <f t="shared" si="235"/>
        <v>34</v>
      </c>
      <c r="H3760" s="34">
        <f t="shared" si="236"/>
        <v>8</v>
      </c>
      <c r="I3760" s="12">
        <v>55</v>
      </c>
      <c r="J3760" s="12">
        <v>34</v>
      </c>
      <c r="K3760" s="12">
        <v>43</v>
      </c>
      <c r="L3760" s="12">
        <v>1</v>
      </c>
      <c r="M3760" s="12">
        <v>2</v>
      </c>
      <c r="N3760" s="12">
        <v>33</v>
      </c>
      <c r="O3760" s="12">
        <v>8</v>
      </c>
      <c r="P3760" s="26">
        <v>140000</v>
      </c>
      <c r="Q3760" s="28">
        <v>739581695</v>
      </c>
      <c r="R3760"/>
      <c r="S3760"/>
    </row>
    <row r="3761" spans="1:19">
      <c r="A3761" s="31">
        <f t="shared" si="233"/>
        <v>40</v>
      </c>
      <c r="B3761" s="32" t="str">
        <f>VLOOKUP(K3761,'Tables to Convert'!$B$4:$C$19,2,FALSE)</f>
        <v>High School Diploma</v>
      </c>
      <c r="C3761" s="33">
        <f t="shared" si="234"/>
        <v>12000</v>
      </c>
      <c r="D3761" s="32" t="str">
        <f>VLOOKUP(L3761,'Tables to Convert'!$E$3:$F$7,2,FALSE)</f>
        <v>White</v>
      </c>
      <c r="E3761" s="32" t="str">
        <f>VLOOKUP(M3761,'Tables to Convert'!$H$3:$I$5,2,FALSE)</f>
        <v>Male</v>
      </c>
      <c r="F3761" s="32" t="str">
        <f>VLOOKUP(N3761,'Tables to Convert'!$K$3:$L$8,2,FALSE)</f>
        <v>Illinois</v>
      </c>
      <c r="G3761" s="40">
        <f t="shared" si="235"/>
        <v>20</v>
      </c>
      <c r="H3761" s="34">
        <f t="shared" si="236"/>
        <v>2</v>
      </c>
      <c r="I3761" s="12">
        <v>40</v>
      </c>
      <c r="J3761" s="12">
        <v>20</v>
      </c>
      <c r="K3761" s="12">
        <v>39</v>
      </c>
      <c r="L3761" s="12">
        <v>1</v>
      </c>
      <c r="M3761" s="12">
        <v>1</v>
      </c>
      <c r="N3761" s="12">
        <v>33</v>
      </c>
      <c r="O3761" s="12">
        <v>2</v>
      </c>
      <c r="P3761" s="26">
        <v>12000</v>
      </c>
      <c r="Q3761" s="28">
        <v>811883085</v>
      </c>
      <c r="R3761"/>
      <c r="S3761"/>
    </row>
    <row r="3762" spans="1:19">
      <c r="A3762" s="31">
        <f t="shared" si="233"/>
        <v>45</v>
      </c>
      <c r="B3762" s="32" t="str">
        <f>VLOOKUP(K3762,'Tables to Convert'!$B$4:$C$19,2,FALSE)</f>
        <v>Some College</v>
      </c>
      <c r="C3762" s="33">
        <f t="shared" si="234"/>
        <v>42486</v>
      </c>
      <c r="D3762" s="32" t="str">
        <f>VLOOKUP(L3762,'Tables to Convert'!$E$3:$F$7,2,FALSE)</f>
        <v>White</v>
      </c>
      <c r="E3762" s="32" t="str">
        <f>VLOOKUP(M3762,'Tables to Convert'!$H$3:$I$5,2,FALSE)</f>
        <v>Male</v>
      </c>
      <c r="F3762" s="32" t="str">
        <f>VLOOKUP(N3762,'Tables to Convert'!$K$3:$L$8,2,FALSE)</f>
        <v>Illinois</v>
      </c>
      <c r="G3762" s="40">
        <f t="shared" si="235"/>
        <v>30</v>
      </c>
      <c r="H3762" s="34">
        <f t="shared" si="236"/>
        <v>3</v>
      </c>
      <c r="I3762" s="12">
        <v>45</v>
      </c>
      <c r="J3762" s="12">
        <v>30</v>
      </c>
      <c r="K3762" s="12">
        <v>42</v>
      </c>
      <c r="L3762" s="12">
        <v>1</v>
      </c>
      <c r="M3762" s="12">
        <v>1</v>
      </c>
      <c r="N3762" s="12">
        <v>33</v>
      </c>
      <c r="O3762" s="12">
        <v>3</v>
      </c>
      <c r="P3762" s="26">
        <v>42486</v>
      </c>
      <c r="Q3762" s="28">
        <v>156966521</v>
      </c>
      <c r="R3762"/>
      <c r="S3762"/>
    </row>
    <row r="3763" spans="1:19">
      <c r="A3763" s="31">
        <f t="shared" si="233"/>
        <v>47</v>
      </c>
      <c r="B3763" s="32" t="str">
        <f>VLOOKUP(K3763,'Tables to Convert'!$B$4:$C$19,2,FALSE)</f>
        <v>Bachelors</v>
      </c>
      <c r="C3763" s="33">
        <f t="shared" si="234"/>
        <v>48514</v>
      </c>
      <c r="D3763" s="32" t="str">
        <f>VLOOKUP(L3763,'Tables to Convert'!$E$3:$F$7,2,FALSE)</f>
        <v>White</v>
      </c>
      <c r="E3763" s="32" t="str">
        <f>VLOOKUP(M3763,'Tables to Convert'!$H$3:$I$5,2,FALSE)</f>
        <v>Female</v>
      </c>
      <c r="F3763" s="32" t="str">
        <f>VLOOKUP(N3763,'Tables to Convert'!$K$3:$L$8,2,FALSE)</f>
        <v>Illinois</v>
      </c>
      <c r="G3763" s="40">
        <f t="shared" si="235"/>
        <v>28</v>
      </c>
      <c r="H3763" s="34">
        <f t="shared" si="236"/>
        <v>3</v>
      </c>
      <c r="I3763" s="12">
        <v>47</v>
      </c>
      <c r="J3763" s="12">
        <v>28</v>
      </c>
      <c r="K3763" s="12">
        <v>44</v>
      </c>
      <c r="L3763" s="12">
        <v>1</v>
      </c>
      <c r="M3763" s="12">
        <v>2</v>
      </c>
      <c r="N3763" s="12">
        <v>33</v>
      </c>
      <c r="O3763" s="12">
        <v>3</v>
      </c>
      <c r="P3763" s="26">
        <v>48514</v>
      </c>
      <c r="Q3763" s="28">
        <v>84624492</v>
      </c>
      <c r="R3763"/>
      <c r="S3763"/>
    </row>
    <row r="3764" spans="1:19">
      <c r="A3764" s="31">
        <f t="shared" si="233"/>
        <v>40</v>
      </c>
      <c r="B3764" s="32" t="str">
        <f>VLOOKUP(K3764,'Tables to Convert'!$B$4:$C$19,2,FALSE)</f>
        <v>Some College</v>
      </c>
      <c r="C3764" s="33">
        <f t="shared" si="234"/>
        <v>34060</v>
      </c>
      <c r="D3764" s="32" t="str">
        <f>VLOOKUP(L3764,'Tables to Convert'!$E$3:$F$7,2,FALSE)</f>
        <v>White</v>
      </c>
      <c r="E3764" s="32" t="str">
        <f>VLOOKUP(M3764,'Tables to Convert'!$H$3:$I$5,2,FALSE)</f>
        <v>Female</v>
      </c>
      <c r="F3764" s="32" t="str">
        <f>VLOOKUP(N3764,'Tables to Convert'!$K$3:$L$8,2,FALSE)</f>
        <v>Illinois</v>
      </c>
      <c r="G3764" s="40">
        <f t="shared" si="235"/>
        <v>59</v>
      </c>
      <c r="H3764" s="34">
        <f t="shared" si="236"/>
        <v>7</v>
      </c>
      <c r="I3764" s="12">
        <v>40</v>
      </c>
      <c r="J3764" s="12">
        <v>59</v>
      </c>
      <c r="K3764" s="12">
        <v>42</v>
      </c>
      <c r="L3764" s="12">
        <v>1</v>
      </c>
      <c r="M3764" s="12">
        <v>2</v>
      </c>
      <c r="N3764" s="12">
        <v>33</v>
      </c>
      <c r="O3764" s="12">
        <v>7</v>
      </c>
      <c r="P3764" s="26">
        <v>34060</v>
      </c>
      <c r="Q3764" s="28">
        <v>546246671</v>
      </c>
      <c r="R3764"/>
      <c r="S3764"/>
    </row>
    <row r="3765" spans="1:19">
      <c r="A3765" s="31">
        <f t="shared" si="233"/>
        <v>40</v>
      </c>
      <c r="B3765" s="32" t="str">
        <f>VLOOKUP(K3765,'Tables to Convert'!$B$4:$C$19,2,FALSE)</f>
        <v>Some College</v>
      </c>
      <c r="C3765" s="33">
        <f t="shared" si="234"/>
        <v>62000</v>
      </c>
      <c r="D3765" s="32" t="str">
        <f>VLOOKUP(L3765,'Tables to Convert'!$E$3:$F$7,2,FALSE)</f>
        <v>White</v>
      </c>
      <c r="E3765" s="32" t="str">
        <f>VLOOKUP(M3765,'Tables to Convert'!$H$3:$I$5,2,FALSE)</f>
        <v>Male</v>
      </c>
      <c r="F3765" s="32" t="str">
        <f>VLOOKUP(N3765,'Tables to Convert'!$K$3:$L$8,2,FALSE)</f>
        <v>Illinois</v>
      </c>
      <c r="G3765" s="40">
        <f t="shared" si="235"/>
        <v>40</v>
      </c>
      <c r="H3765" s="34">
        <f t="shared" si="236"/>
        <v>8</v>
      </c>
      <c r="I3765" s="12">
        <v>40</v>
      </c>
      <c r="J3765" s="12">
        <v>40</v>
      </c>
      <c r="K3765" s="12">
        <v>43</v>
      </c>
      <c r="L3765" s="12">
        <v>1</v>
      </c>
      <c r="M3765" s="12">
        <v>1</v>
      </c>
      <c r="N3765" s="12">
        <v>33</v>
      </c>
      <c r="O3765" s="12">
        <v>8</v>
      </c>
      <c r="P3765" s="26">
        <v>62000</v>
      </c>
      <c r="Q3765" s="28">
        <v>445689432</v>
      </c>
      <c r="R3765"/>
      <c r="S3765"/>
    </row>
    <row r="3766" spans="1:19">
      <c r="A3766" s="31">
        <f t="shared" si="233"/>
        <v>40</v>
      </c>
      <c r="B3766" s="32" t="str">
        <f>VLOOKUP(K3766,'Tables to Convert'!$B$4:$C$19,2,FALSE)</f>
        <v>8th Grade or Less</v>
      </c>
      <c r="C3766" s="33">
        <f t="shared" si="234"/>
        <v>43000</v>
      </c>
      <c r="D3766" s="32" t="str">
        <f>VLOOKUP(L3766,'Tables to Convert'!$E$3:$F$7,2,FALSE)</f>
        <v>White</v>
      </c>
      <c r="E3766" s="32" t="str">
        <f>VLOOKUP(M3766,'Tables to Convert'!$H$3:$I$5,2,FALSE)</f>
        <v>Male</v>
      </c>
      <c r="F3766" s="32" t="str">
        <f>VLOOKUP(N3766,'Tables to Convert'!$K$3:$L$8,2,FALSE)</f>
        <v>Illinois</v>
      </c>
      <c r="G3766" s="40">
        <f t="shared" si="235"/>
        <v>67</v>
      </c>
      <c r="H3766" s="34">
        <f t="shared" si="236"/>
        <v>3</v>
      </c>
      <c r="I3766" s="12">
        <v>40</v>
      </c>
      <c r="J3766" s="12">
        <v>67</v>
      </c>
      <c r="K3766" s="12">
        <v>34</v>
      </c>
      <c r="L3766" s="12">
        <v>1</v>
      </c>
      <c r="M3766" s="12">
        <v>1</v>
      </c>
      <c r="N3766" s="12">
        <v>33</v>
      </c>
      <c r="O3766" s="12">
        <v>3</v>
      </c>
      <c r="P3766" s="26">
        <v>43000</v>
      </c>
      <c r="Q3766" s="28">
        <v>969557821</v>
      </c>
      <c r="R3766"/>
      <c r="S3766"/>
    </row>
    <row r="3767" spans="1:19">
      <c r="A3767" s="31">
        <f t="shared" si="233"/>
        <v>46</v>
      </c>
      <c r="B3767" s="32" t="str">
        <f>VLOOKUP(K3767,'Tables to Convert'!$B$4:$C$19,2,FALSE)</f>
        <v>Some College</v>
      </c>
      <c r="C3767" s="33">
        <f t="shared" si="234"/>
        <v>30000</v>
      </c>
      <c r="D3767" s="32" t="str">
        <f>VLOOKUP(L3767,'Tables to Convert'!$E$3:$F$7,2,FALSE)</f>
        <v>White</v>
      </c>
      <c r="E3767" s="32" t="str">
        <f>VLOOKUP(M3767,'Tables to Convert'!$H$3:$I$5,2,FALSE)</f>
        <v>Male</v>
      </c>
      <c r="F3767" s="32" t="str">
        <f>VLOOKUP(N3767,'Tables to Convert'!$K$3:$L$8,2,FALSE)</f>
        <v>Illinois</v>
      </c>
      <c r="G3767" s="40">
        <f t="shared" si="235"/>
        <v>25</v>
      </c>
      <c r="H3767" s="34">
        <f t="shared" si="236"/>
        <v>7</v>
      </c>
      <c r="I3767" s="12">
        <v>46</v>
      </c>
      <c r="J3767" s="12">
        <v>25</v>
      </c>
      <c r="K3767" s="12">
        <v>43</v>
      </c>
      <c r="L3767" s="12">
        <v>1</v>
      </c>
      <c r="M3767" s="12">
        <v>1</v>
      </c>
      <c r="N3767" s="12">
        <v>33</v>
      </c>
      <c r="O3767" s="12">
        <v>7</v>
      </c>
      <c r="P3767" s="26">
        <v>30000</v>
      </c>
      <c r="Q3767" s="28">
        <v>376343400</v>
      </c>
      <c r="R3767"/>
      <c r="S3767"/>
    </row>
    <row r="3768" spans="1:19">
      <c r="A3768" s="31">
        <f t="shared" si="233"/>
        <v>0</v>
      </c>
      <c r="B3768" s="32" t="str">
        <f>VLOOKUP(K3768,'Tables to Convert'!$B$4:$C$19,2,FALSE)</f>
        <v>Some College</v>
      </c>
      <c r="C3768" s="33">
        <f t="shared" si="234"/>
        <v>25000</v>
      </c>
      <c r="D3768" s="32" t="str">
        <f>VLOOKUP(L3768,'Tables to Convert'!$E$3:$F$7,2,FALSE)</f>
        <v>White</v>
      </c>
      <c r="E3768" s="32" t="str">
        <f>VLOOKUP(M3768,'Tables to Convert'!$H$3:$I$5,2,FALSE)</f>
        <v>Female</v>
      </c>
      <c r="F3768" s="32" t="str">
        <f>VLOOKUP(N3768,'Tables to Convert'!$K$3:$L$8,2,FALSE)</f>
        <v>Illinois</v>
      </c>
      <c r="G3768" s="40">
        <f t="shared" si="235"/>
        <v>24</v>
      </c>
      <c r="H3768" s="34">
        <f t="shared" si="236"/>
        <v>6</v>
      </c>
      <c r="I3768" s="12">
        <v>0</v>
      </c>
      <c r="J3768" s="12">
        <v>24</v>
      </c>
      <c r="K3768" s="12">
        <v>43</v>
      </c>
      <c r="L3768" s="12">
        <v>1</v>
      </c>
      <c r="M3768" s="12">
        <v>2</v>
      </c>
      <c r="N3768" s="12">
        <v>33</v>
      </c>
      <c r="O3768" s="12">
        <v>6</v>
      </c>
      <c r="P3768" s="26">
        <v>25000</v>
      </c>
      <c r="Q3768" s="28">
        <v>787571350</v>
      </c>
      <c r="R3768"/>
      <c r="S3768"/>
    </row>
    <row r="3769" spans="1:19">
      <c r="A3769" s="31">
        <f t="shared" si="233"/>
        <v>40</v>
      </c>
      <c r="B3769" s="32" t="str">
        <f>VLOOKUP(K3769,'Tables to Convert'!$B$4:$C$19,2,FALSE)</f>
        <v>Some College</v>
      </c>
      <c r="C3769" s="33">
        <f t="shared" si="234"/>
        <v>32895</v>
      </c>
      <c r="D3769" s="32" t="str">
        <f>VLOOKUP(L3769,'Tables to Convert'!$E$3:$F$7,2,FALSE)</f>
        <v>Black</v>
      </c>
      <c r="E3769" s="32" t="str">
        <f>VLOOKUP(M3769,'Tables to Convert'!$H$3:$I$5,2,FALSE)</f>
        <v>Female</v>
      </c>
      <c r="F3769" s="32" t="str">
        <f>VLOOKUP(N3769,'Tables to Convert'!$K$3:$L$8,2,FALSE)</f>
        <v>Illinois</v>
      </c>
      <c r="G3769" s="40">
        <f t="shared" si="235"/>
        <v>52</v>
      </c>
      <c r="H3769" s="34">
        <f t="shared" si="236"/>
        <v>8</v>
      </c>
      <c r="I3769" s="12">
        <v>40</v>
      </c>
      <c r="J3769" s="12">
        <v>52</v>
      </c>
      <c r="K3769" s="12">
        <v>41</v>
      </c>
      <c r="L3769" s="12">
        <v>2</v>
      </c>
      <c r="M3769" s="12">
        <v>2</v>
      </c>
      <c r="N3769" s="12">
        <v>33</v>
      </c>
      <c r="O3769" s="12">
        <v>8</v>
      </c>
      <c r="P3769" s="26">
        <v>32895</v>
      </c>
      <c r="Q3769" s="28">
        <v>743994925</v>
      </c>
      <c r="R3769"/>
      <c r="S3769"/>
    </row>
    <row r="3770" spans="1:19">
      <c r="A3770" s="31">
        <f t="shared" si="233"/>
        <v>40</v>
      </c>
      <c r="B3770" s="32" t="str">
        <f>VLOOKUP(K3770,'Tables to Convert'!$B$4:$C$19,2,FALSE)</f>
        <v>High School Diploma</v>
      </c>
      <c r="C3770" s="33">
        <f t="shared" si="234"/>
        <v>64000</v>
      </c>
      <c r="D3770" s="32" t="str">
        <f>VLOOKUP(L3770,'Tables to Convert'!$E$3:$F$7,2,FALSE)</f>
        <v>White</v>
      </c>
      <c r="E3770" s="32" t="str">
        <f>VLOOKUP(M3770,'Tables to Convert'!$H$3:$I$5,2,FALSE)</f>
        <v>Male</v>
      </c>
      <c r="F3770" s="32" t="str">
        <f>VLOOKUP(N3770,'Tables to Convert'!$K$3:$L$8,2,FALSE)</f>
        <v>Illinois</v>
      </c>
      <c r="G3770" s="40">
        <f t="shared" si="235"/>
        <v>43</v>
      </c>
      <c r="H3770" s="34">
        <f t="shared" si="236"/>
        <v>8</v>
      </c>
      <c r="I3770" s="12">
        <v>40</v>
      </c>
      <c r="J3770" s="12">
        <v>43</v>
      </c>
      <c r="K3770" s="12">
        <v>39</v>
      </c>
      <c r="L3770" s="12">
        <v>1</v>
      </c>
      <c r="M3770" s="12">
        <v>1</v>
      </c>
      <c r="N3770" s="12">
        <v>33</v>
      </c>
      <c r="O3770" s="12">
        <v>8</v>
      </c>
      <c r="P3770" s="26">
        <v>64000</v>
      </c>
      <c r="Q3770" s="28">
        <v>392594125</v>
      </c>
      <c r="R3770"/>
      <c r="S3770"/>
    </row>
    <row r="3771" spans="1:19">
      <c r="A3771" s="31">
        <f t="shared" si="233"/>
        <v>52</v>
      </c>
      <c r="B3771" s="32" t="str">
        <f>VLOOKUP(K3771,'Tables to Convert'!$B$4:$C$19,2,FALSE)</f>
        <v>High School Diploma</v>
      </c>
      <c r="C3771" s="33">
        <f t="shared" si="234"/>
        <v>58000</v>
      </c>
      <c r="D3771" s="32" t="str">
        <f>VLOOKUP(L3771,'Tables to Convert'!$E$3:$F$7,2,FALSE)</f>
        <v>White</v>
      </c>
      <c r="E3771" s="32" t="str">
        <f>VLOOKUP(M3771,'Tables to Convert'!$H$3:$I$5,2,FALSE)</f>
        <v>Male</v>
      </c>
      <c r="F3771" s="32" t="str">
        <f>VLOOKUP(N3771,'Tables to Convert'!$K$3:$L$8,2,FALSE)</f>
        <v>Illinois</v>
      </c>
      <c r="G3771" s="40">
        <f t="shared" si="235"/>
        <v>37</v>
      </c>
      <c r="H3771" s="34">
        <f t="shared" si="236"/>
        <v>7</v>
      </c>
      <c r="I3771" s="12">
        <v>52</v>
      </c>
      <c r="J3771" s="12">
        <v>37</v>
      </c>
      <c r="K3771" s="12">
        <v>39</v>
      </c>
      <c r="L3771" s="12">
        <v>1</v>
      </c>
      <c r="M3771" s="12">
        <v>1</v>
      </c>
      <c r="N3771" s="12">
        <v>33</v>
      </c>
      <c r="O3771" s="12">
        <v>7</v>
      </c>
      <c r="P3771" s="26">
        <v>58000</v>
      </c>
      <c r="Q3771" s="28">
        <v>740740921</v>
      </c>
      <c r="R3771"/>
      <c r="S3771"/>
    </row>
    <row r="3772" spans="1:19">
      <c r="A3772" s="31">
        <f t="shared" si="233"/>
        <v>40</v>
      </c>
      <c r="B3772" s="32" t="str">
        <f>VLOOKUP(K3772,'Tables to Convert'!$B$4:$C$19,2,FALSE)</f>
        <v>Bachelors</v>
      </c>
      <c r="C3772" s="33">
        <f t="shared" si="234"/>
        <v>25000</v>
      </c>
      <c r="D3772" s="32" t="str">
        <f>VLOOKUP(L3772,'Tables to Convert'!$E$3:$F$7,2,FALSE)</f>
        <v>White</v>
      </c>
      <c r="E3772" s="32" t="str">
        <f>VLOOKUP(M3772,'Tables to Convert'!$H$3:$I$5,2,FALSE)</f>
        <v>Female</v>
      </c>
      <c r="F3772" s="32" t="str">
        <f>VLOOKUP(N3772,'Tables to Convert'!$K$3:$L$8,2,FALSE)</f>
        <v>Illinois</v>
      </c>
      <c r="G3772" s="40">
        <f t="shared" si="235"/>
        <v>50</v>
      </c>
      <c r="H3772" s="34">
        <f t="shared" si="236"/>
        <v>7</v>
      </c>
      <c r="I3772" s="12">
        <v>40</v>
      </c>
      <c r="J3772" s="12">
        <v>50</v>
      </c>
      <c r="K3772" s="12">
        <v>44</v>
      </c>
      <c r="L3772" s="12">
        <v>1</v>
      </c>
      <c r="M3772" s="12">
        <v>2</v>
      </c>
      <c r="N3772" s="12">
        <v>33</v>
      </c>
      <c r="O3772" s="12">
        <v>7</v>
      </c>
      <c r="P3772" s="26">
        <v>25000</v>
      </c>
      <c r="Q3772" s="28">
        <v>864649431</v>
      </c>
      <c r="R3772"/>
      <c r="S3772"/>
    </row>
    <row r="3773" spans="1:19">
      <c r="A3773" s="31">
        <f t="shared" si="233"/>
        <v>38</v>
      </c>
      <c r="B3773" s="32" t="str">
        <f>VLOOKUP(K3773,'Tables to Convert'!$B$4:$C$19,2,FALSE)</f>
        <v>Graduate School</v>
      </c>
      <c r="C3773" s="33">
        <f t="shared" si="234"/>
        <v>10000</v>
      </c>
      <c r="D3773" s="32" t="str">
        <f>VLOOKUP(L3773,'Tables to Convert'!$E$3:$F$7,2,FALSE)</f>
        <v>White</v>
      </c>
      <c r="E3773" s="32" t="str">
        <f>VLOOKUP(M3773,'Tables to Convert'!$H$3:$I$5,2,FALSE)</f>
        <v>Male</v>
      </c>
      <c r="F3773" s="32" t="str">
        <f>VLOOKUP(N3773,'Tables to Convert'!$K$3:$L$8,2,FALSE)</f>
        <v>Illinois</v>
      </c>
      <c r="G3773" s="40">
        <f t="shared" si="235"/>
        <v>58</v>
      </c>
      <c r="H3773" s="34">
        <f t="shared" si="236"/>
        <v>7</v>
      </c>
      <c r="I3773" s="12">
        <v>38</v>
      </c>
      <c r="J3773" s="12">
        <v>58</v>
      </c>
      <c r="K3773" s="12">
        <v>46</v>
      </c>
      <c r="L3773" s="12">
        <v>1</v>
      </c>
      <c r="M3773" s="12">
        <v>1</v>
      </c>
      <c r="N3773" s="12">
        <v>33</v>
      </c>
      <c r="O3773" s="12">
        <v>7</v>
      </c>
      <c r="P3773" s="26">
        <v>10000</v>
      </c>
      <c r="Q3773" s="28">
        <v>126280901</v>
      </c>
      <c r="R3773"/>
      <c r="S3773"/>
    </row>
    <row r="3774" spans="1:19">
      <c r="A3774" s="31">
        <f t="shared" si="233"/>
        <v>40</v>
      </c>
      <c r="B3774" s="32" t="str">
        <f>VLOOKUP(K3774,'Tables to Convert'!$B$4:$C$19,2,FALSE)</f>
        <v>Bachelors</v>
      </c>
      <c r="C3774" s="33">
        <f t="shared" si="234"/>
        <v>53000</v>
      </c>
      <c r="D3774" s="32" t="str">
        <f>VLOOKUP(L3774,'Tables to Convert'!$E$3:$F$7,2,FALSE)</f>
        <v>Black</v>
      </c>
      <c r="E3774" s="32" t="str">
        <f>VLOOKUP(M3774,'Tables to Convert'!$H$3:$I$5,2,FALSE)</f>
        <v>Female</v>
      </c>
      <c r="F3774" s="32" t="str">
        <f>VLOOKUP(N3774,'Tables to Convert'!$K$3:$L$8,2,FALSE)</f>
        <v>Illinois</v>
      </c>
      <c r="G3774" s="40">
        <f t="shared" si="235"/>
        <v>65</v>
      </c>
      <c r="H3774" s="34">
        <f t="shared" si="236"/>
        <v>7</v>
      </c>
      <c r="I3774" s="12">
        <v>40</v>
      </c>
      <c r="J3774" s="12">
        <v>65</v>
      </c>
      <c r="K3774" s="12">
        <v>44</v>
      </c>
      <c r="L3774" s="12">
        <v>2</v>
      </c>
      <c r="M3774" s="12">
        <v>2</v>
      </c>
      <c r="N3774" s="12">
        <v>33</v>
      </c>
      <c r="O3774" s="12">
        <v>7</v>
      </c>
      <c r="P3774" s="26">
        <v>53000</v>
      </c>
      <c r="Q3774" s="28">
        <v>359197977</v>
      </c>
      <c r="R3774"/>
      <c r="S3774"/>
    </row>
    <row r="3775" spans="1:19">
      <c r="A3775" s="31">
        <f t="shared" si="233"/>
        <v>60</v>
      </c>
      <c r="B3775" s="32" t="str">
        <f>VLOOKUP(K3775,'Tables to Convert'!$B$4:$C$19,2,FALSE)</f>
        <v>Some College</v>
      </c>
      <c r="C3775" s="33">
        <f t="shared" si="234"/>
        <v>50000</v>
      </c>
      <c r="D3775" s="32" t="str">
        <f>VLOOKUP(L3775,'Tables to Convert'!$E$3:$F$7,2,FALSE)</f>
        <v>Black</v>
      </c>
      <c r="E3775" s="32" t="str">
        <f>VLOOKUP(M3775,'Tables to Convert'!$H$3:$I$5,2,FALSE)</f>
        <v>Male</v>
      </c>
      <c r="F3775" s="32" t="str">
        <f>VLOOKUP(N3775,'Tables to Convert'!$K$3:$L$8,2,FALSE)</f>
        <v>Illinois</v>
      </c>
      <c r="G3775" s="40">
        <f t="shared" si="235"/>
        <v>33</v>
      </c>
      <c r="H3775" s="34">
        <f t="shared" si="236"/>
        <v>4</v>
      </c>
      <c r="I3775" s="12">
        <v>60</v>
      </c>
      <c r="J3775" s="12">
        <v>33</v>
      </c>
      <c r="K3775" s="12">
        <v>43</v>
      </c>
      <c r="L3775" s="12">
        <v>2</v>
      </c>
      <c r="M3775" s="12">
        <v>1</v>
      </c>
      <c r="N3775" s="12">
        <v>33</v>
      </c>
      <c r="O3775" s="12">
        <v>4</v>
      </c>
      <c r="P3775" s="26">
        <v>50000</v>
      </c>
      <c r="Q3775" s="28">
        <v>782693462</v>
      </c>
      <c r="R3775"/>
      <c r="S3775"/>
    </row>
    <row r="3776" spans="1:19">
      <c r="A3776" s="31">
        <f t="shared" si="233"/>
        <v>40</v>
      </c>
      <c r="B3776" s="32" t="str">
        <f>VLOOKUP(K3776,'Tables to Convert'!$B$4:$C$19,2,FALSE)</f>
        <v>Some College</v>
      </c>
      <c r="C3776" s="33">
        <f t="shared" si="234"/>
        <v>23000</v>
      </c>
      <c r="D3776" s="32" t="str">
        <f>VLOOKUP(L3776,'Tables to Convert'!$E$3:$F$7,2,FALSE)</f>
        <v>Black</v>
      </c>
      <c r="E3776" s="32" t="str">
        <f>VLOOKUP(M3776,'Tables to Convert'!$H$3:$I$5,2,FALSE)</f>
        <v>Female</v>
      </c>
      <c r="F3776" s="32" t="str">
        <f>VLOOKUP(N3776,'Tables to Convert'!$K$3:$L$8,2,FALSE)</f>
        <v>Illinois</v>
      </c>
      <c r="G3776" s="40">
        <f t="shared" si="235"/>
        <v>37</v>
      </c>
      <c r="H3776" s="34">
        <f t="shared" si="236"/>
        <v>4</v>
      </c>
      <c r="I3776" s="12">
        <v>40</v>
      </c>
      <c r="J3776" s="12">
        <v>37</v>
      </c>
      <c r="K3776" s="12">
        <v>40</v>
      </c>
      <c r="L3776" s="12">
        <v>2</v>
      </c>
      <c r="M3776" s="12">
        <v>2</v>
      </c>
      <c r="N3776" s="12">
        <v>33</v>
      </c>
      <c r="O3776" s="12">
        <v>4</v>
      </c>
      <c r="P3776" s="26">
        <v>23000</v>
      </c>
      <c r="Q3776" s="28">
        <v>876719636</v>
      </c>
      <c r="R3776"/>
      <c r="S3776"/>
    </row>
    <row r="3777" spans="1:19">
      <c r="A3777" s="31">
        <f t="shared" si="233"/>
        <v>55</v>
      </c>
      <c r="B3777" s="32" t="str">
        <f>VLOOKUP(K3777,'Tables to Convert'!$B$4:$C$19,2,FALSE)</f>
        <v>Bachelors</v>
      </c>
      <c r="C3777" s="33">
        <f t="shared" si="234"/>
        <v>110000</v>
      </c>
      <c r="D3777" s="32" t="str">
        <f>VLOOKUP(L3777,'Tables to Convert'!$E$3:$F$7,2,FALSE)</f>
        <v>White</v>
      </c>
      <c r="E3777" s="32" t="str">
        <f>VLOOKUP(M3777,'Tables to Convert'!$H$3:$I$5,2,FALSE)</f>
        <v>Male</v>
      </c>
      <c r="F3777" s="32" t="str">
        <f>VLOOKUP(N3777,'Tables to Convert'!$K$3:$L$8,2,FALSE)</f>
        <v>Illinois</v>
      </c>
      <c r="G3777" s="40">
        <f t="shared" si="235"/>
        <v>37</v>
      </c>
      <c r="H3777" s="34">
        <f t="shared" si="236"/>
        <v>1</v>
      </c>
      <c r="I3777" s="12">
        <v>55</v>
      </c>
      <c r="J3777" s="12">
        <v>37</v>
      </c>
      <c r="K3777" s="12">
        <v>44</v>
      </c>
      <c r="L3777" s="12">
        <v>1</v>
      </c>
      <c r="M3777" s="12">
        <v>1</v>
      </c>
      <c r="N3777" s="12">
        <v>33</v>
      </c>
      <c r="O3777" s="12">
        <v>1</v>
      </c>
      <c r="P3777" s="26">
        <v>110000</v>
      </c>
      <c r="Q3777" s="28">
        <v>885498822</v>
      </c>
      <c r="R3777"/>
      <c r="S3777"/>
    </row>
    <row r="3778" spans="1:19">
      <c r="A3778" s="31">
        <f t="shared" si="233"/>
        <v>40</v>
      </c>
      <c r="B3778" s="32" t="str">
        <f>VLOOKUP(K3778,'Tables to Convert'!$B$4:$C$19,2,FALSE)</f>
        <v>11th Grade</v>
      </c>
      <c r="C3778" s="33">
        <f t="shared" si="234"/>
        <v>20000</v>
      </c>
      <c r="D3778" s="32" t="str">
        <f>VLOOKUP(L3778,'Tables to Convert'!$E$3:$F$7,2,FALSE)</f>
        <v>White</v>
      </c>
      <c r="E3778" s="32" t="str">
        <f>VLOOKUP(M3778,'Tables to Convert'!$H$3:$I$5,2,FALSE)</f>
        <v>Female</v>
      </c>
      <c r="F3778" s="32" t="str">
        <f>VLOOKUP(N3778,'Tables to Convert'!$K$3:$L$8,2,FALSE)</f>
        <v>Illinois</v>
      </c>
      <c r="G3778" s="40">
        <f t="shared" si="235"/>
        <v>58</v>
      </c>
      <c r="H3778" s="34">
        <f t="shared" si="236"/>
        <v>1</v>
      </c>
      <c r="I3778" s="12">
        <v>40</v>
      </c>
      <c r="J3778" s="12">
        <v>58</v>
      </c>
      <c r="K3778" s="12">
        <v>38</v>
      </c>
      <c r="L3778" s="12">
        <v>1</v>
      </c>
      <c r="M3778" s="12">
        <v>2</v>
      </c>
      <c r="N3778" s="12">
        <v>33</v>
      </c>
      <c r="O3778" s="12">
        <v>1</v>
      </c>
      <c r="P3778" s="26">
        <v>20000</v>
      </c>
      <c r="Q3778" s="28">
        <v>627469139</v>
      </c>
      <c r="R3778"/>
      <c r="S3778"/>
    </row>
    <row r="3779" spans="1:19">
      <c r="A3779" s="31">
        <f t="shared" si="233"/>
        <v>40</v>
      </c>
      <c r="B3779" s="32" t="str">
        <f>VLOOKUP(K3779,'Tables to Convert'!$B$4:$C$19,2,FALSE)</f>
        <v>High School Diploma</v>
      </c>
      <c r="C3779" s="33">
        <f t="shared" si="234"/>
        <v>22000</v>
      </c>
      <c r="D3779" s="32" t="str">
        <f>VLOOKUP(L3779,'Tables to Convert'!$E$3:$F$7,2,FALSE)</f>
        <v>White</v>
      </c>
      <c r="E3779" s="32" t="str">
        <f>VLOOKUP(M3779,'Tables to Convert'!$H$3:$I$5,2,FALSE)</f>
        <v>Male</v>
      </c>
      <c r="F3779" s="32" t="str">
        <f>VLOOKUP(N3779,'Tables to Convert'!$K$3:$L$8,2,FALSE)</f>
        <v>Illinois</v>
      </c>
      <c r="G3779" s="40">
        <f t="shared" si="235"/>
        <v>57</v>
      </c>
      <c r="H3779" s="34">
        <f t="shared" si="236"/>
        <v>1</v>
      </c>
      <c r="I3779" s="12">
        <v>40</v>
      </c>
      <c r="J3779" s="12">
        <v>57</v>
      </c>
      <c r="K3779" s="12">
        <v>39</v>
      </c>
      <c r="L3779" s="12">
        <v>1</v>
      </c>
      <c r="M3779" s="12">
        <v>1</v>
      </c>
      <c r="N3779" s="12">
        <v>33</v>
      </c>
      <c r="O3779" s="12">
        <v>1</v>
      </c>
      <c r="P3779" s="26">
        <v>22000</v>
      </c>
      <c r="Q3779" s="28">
        <v>735372500</v>
      </c>
      <c r="R3779"/>
      <c r="S3779"/>
    </row>
    <row r="3780" spans="1:19">
      <c r="A3780" s="31">
        <f t="shared" si="233"/>
        <v>40</v>
      </c>
      <c r="B3780" s="32" t="str">
        <f>VLOOKUP(K3780,'Tables to Convert'!$B$4:$C$19,2,FALSE)</f>
        <v>10th Grade</v>
      </c>
      <c r="C3780" s="33">
        <f t="shared" si="234"/>
        <v>15000</v>
      </c>
      <c r="D3780" s="32" t="str">
        <f>VLOOKUP(L3780,'Tables to Convert'!$E$3:$F$7,2,FALSE)</f>
        <v>White</v>
      </c>
      <c r="E3780" s="32" t="str">
        <f>VLOOKUP(M3780,'Tables to Convert'!$H$3:$I$5,2,FALSE)</f>
        <v>Male</v>
      </c>
      <c r="F3780" s="32" t="str">
        <f>VLOOKUP(N3780,'Tables to Convert'!$K$3:$L$8,2,FALSE)</f>
        <v>Illinois</v>
      </c>
      <c r="G3780" s="40">
        <f t="shared" si="235"/>
        <v>24</v>
      </c>
      <c r="H3780" s="34">
        <f t="shared" si="236"/>
        <v>1</v>
      </c>
      <c r="I3780" s="12">
        <v>40</v>
      </c>
      <c r="J3780" s="12">
        <v>24</v>
      </c>
      <c r="K3780" s="12">
        <v>36</v>
      </c>
      <c r="L3780" s="12">
        <v>1</v>
      </c>
      <c r="M3780" s="12">
        <v>1</v>
      </c>
      <c r="N3780" s="12">
        <v>33</v>
      </c>
      <c r="O3780" s="12">
        <v>1</v>
      </c>
      <c r="P3780" s="26">
        <v>15000</v>
      </c>
      <c r="Q3780" s="28">
        <v>575656561</v>
      </c>
      <c r="R3780"/>
      <c r="S3780"/>
    </row>
    <row r="3781" spans="1:19">
      <c r="A3781" s="31">
        <f t="shared" si="233"/>
        <v>45</v>
      </c>
      <c r="B3781" s="32" t="str">
        <f>VLOOKUP(K3781,'Tables to Convert'!$B$4:$C$19,2,FALSE)</f>
        <v>Some College</v>
      </c>
      <c r="C3781" s="33">
        <f t="shared" si="234"/>
        <v>90406</v>
      </c>
      <c r="D3781" s="32" t="str">
        <f>VLOOKUP(L3781,'Tables to Convert'!$E$3:$F$7,2,FALSE)</f>
        <v>White</v>
      </c>
      <c r="E3781" s="32" t="str">
        <f>VLOOKUP(M3781,'Tables to Convert'!$H$3:$I$5,2,FALSE)</f>
        <v>Male</v>
      </c>
      <c r="F3781" s="32" t="str">
        <f>VLOOKUP(N3781,'Tables to Convert'!$K$3:$L$8,2,FALSE)</f>
        <v>Illinois</v>
      </c>
      <c r="G3781" s="40">
        <f t="shared" si="235"/>
        <v>47</v>
      </c>
      <c r="H3781" s="34">
        <f t="shared" si="236"/>
        <v>1</v>
      </c>
      <c r="I3781" s="12">
        <v>45</v>
      </c>
      <c r="J3781" s="12">
        <v>47</v>
      </c>
      <c r="K3781" s="12">
        <v>43</v>
      </c>
      <c r="L3781" s="12">
        <v>1</v>
      </c>
      <c r="M3781" s="12">
        <v>1</v>
      </c>
      <c r="N3781" s="12">
        <v>33</v>
      </c>
      <c r="O3781" s="12">
        <v>1</v>
      </c>
      <c r="P3781" s="26">
        <v>90406</v>
      </c>
      <c r="Q3781" s="28">
        <v>22924918</v>
      </c>
      <c r="R3781"/>
      <c r="S3781"/>
    </row>
    <row r="3782" spans="1:19">
      <c r="A3782" s="31">
        <f t="shared" ref="A3782:A3845" si="237">I3782</f>
        <v>40</v>
      </c>
      <c r="B3782" s="32" t="str">
        <f>VLOOKUP(K3782,'Tables to Convert'!$B$4:$C$19,2,FALSE)</f>
        <v>Some College</v>
      </c>
      <c r="C3782" s="33">
        <f t="shared" ref="C3782:C3845" si="238">P3782</f>
        <v>25000</v>
      </c>
      <c r="D3782" s="32" t="str">
        <f>VLOOKUP(L3782,'Tables to Convert'!$E$3:$F$7,2,FALSE)</f>
        <v>White</v>
      </c>
      <c r="E3782" s="32" t="str">
        <f>VLOOKUP(M3782,'Tables to Convert'!$H$3:$I$5,2,FALSE)</f>
        <v>Female</v>
      </c>
      <c r="F3782" s="32" t="str">
        <f>VLOOKUP(N3782,'Tables to Convert'!$K$3:$L$8,2,FALSE)</f>
        <v>Illinois</v>
      </c>
      <c r="G3782" s="40">
        <f t="shared" ref="G3782:G3845" si="239">J3782</f>
        <v>26</v>
      </c>
      <c r="H3782" s="34">
        <f t="shared" ref="H3782:H3845" si="240">O3782</f>
        <v>1</v>
      </c>
      <c r="I3782" s="12">
        <v>40</v>
      </c>
      <c r="J3782" s="12">
        <v>26</v>
      </c>
      <c r="K3782" s="12">
        <v>43</v>
      </c>
      <c r="L3782" s="12">
        <v>1</v>
      </c>
      <c r="M3782" s="12">
        <v>2</v>
      </c>
      <c r="N3782" s="12">
        <v>33</v>
      </c>
      <c r="O3782" s="12">
        <v>1</v>
      </c>
      <c r="P3782" s="26">
        <v>25000</v>
      </c>
      <c r="Q3782" s="28">
        <v>101881159</v>
      </c>
      <c r="R3782"/>
      <c r="S3782"/>
    </row>
    <row r="3783" spans="1:19">
      <c r="A3783" s="31">
        <f t="shared" si="237"/>
        <v>40</v>
      </c>
      <c r="B3783" s="32" t="str">
        <f>VLOOKUP(K3783,'Tables to Convert'!$B$4:$C$19,2,FALSE)</f>
        <v>High School Diploma</v>
      </c>
      <c r="C3783" s="33">
        <f t="shared" si="238"/>
        <v>20000</v>
      </c>
      <c r="D3783" s="32" t="str">
        <f>VLOOKUP(L3783,'Tables to Convert'!$E$3:$F$7,2,FALSE)</f>
        <v>Black</v>
      </c>
      <c r="E3783" s="32" t="str">
        <f>VLOOKUP(M3783,'Tables to Convert'!$H$3:$I$5,2,FALSE)</f>
        <v>Female</v>
      </c>
      <c r="F3783" s="32" t="str">
        <f>VLOOKUP(N3783,'Tables to Convert'!$K$3:$L$8,2,FALSE)</f>
        <v>Illinois</v>
      </c>
      <c r="G3783" s="40">
        <f t="shared" si="239"/>
        <v>42</v>
      </c>
      <c r="H3783" s="34">
        <f t="shared" si="240"/>
        <v>7</v>
      </c>
      <c r="I3783" s="12">
        <v>40</v>
      </c>
      <c r="J3783" s="12">
        <v>42</v>
      </c>
      <c r="K3783" s="12">
        <v>39</v>
      </c>
      <c r="L3783" s="12">
        <v>2</v>
      </c>
      <c r="M3783" s="12">
        <v>2</v>
      </c>
      <c r="N3783" s="12">
        <v>33</v>
      </c>
      <c r="O3783" s="12">
        <v>7</v>
      </c>
      <c r="P3783" s="26">
        <v>20000</v>
      </c>
      <c r="Q3783" s="28">
        <v>222531180</v>
      </c>
      <c r="R3783"/>
      <c r="S3783"/>
    </row>
    <row r="3784" spans="1:19">
      <c r="A3784" s="31">
        <f t="shared" si="237"/>
        <v>40</v>
      </c>
      <c r="B3784" s="32" t="str">
        <f>VLOOKUP(K3784,'Tables to Convert'!$B$4:$C$19,2,FALSE)</f>
        <v>8th Grade or Less</v>
      </c>
      <c r="C3784" s="33">
        <f t="shared" si="238"/>
        <v>13000</v>
      </c>
      <c r="D3784" s="32" t="str">
        <f>VLOOKUP(L3784,'Tables to Convert'!$E$3:$F$7,2,FALSE)</f>
        <v>White</v>
      </c>
      <c r="E3784" s="32" t="str">
        <f>VLOOKUP(M3784,'Tables to Convert'!$H$3:$I$5,2,FALSE)</f>
        <v>Male</v>
      </c>
      <c r="F3784" s="32" t="str">
        <f>VLOOKUP(N3784,'Tables to Convert'!$K$3:$L$8,2,FALSE)</f>
        <v>Illinois</v>
      </c>
      <c r="G3784" s="40">
        <f t="shared" si="239"/>
        <v>39</v>
      </c>
      <c r="H3784" s="34">
        <f t="shared" si="240"/>
        <v>7</v>
      </c>
      <c r="I3784" s="12">
        <v>40</v>
      </c>
      <c r="J3784" s="12">
        <v>39</v>
      </c>
      <c r="K3784" s="12">
        <v>33</v>
      </c>
      <c r="L3784" s="12">
        <v>1</v>
      </c>
      <c r="M3784" s="12">
        <v>1</v>
      </c>
      <c r="N3784" s="12">
        <v>33</v>
      </c>
      <c r="O3784" s="12">
        <v>7</v>
      </c>
      <c r="P3784" s="26">
        <v>13000</v>
      </c>
      <c r="Q3784" s="28">
        <v>86621615</v>
      </c>
      <c r="R3784"/>
      <c r="S3784"/>
    </row>
    <row r="3785" spans="1:19">
      <c r="A3785" s="31">
        <f t="shared" si="237"/>
        <v>40</v>
      </c>
      <c r="B3785" s="32" t="str">
        <f>VLOOKUP(K3785,'Tables to Convert'!$B$4:$C$19,2,FALSE)</f>
        <v>Some College</v>
      </c>
      <c r="C3785" s="33">
        <f t="shared" si="238"/>
        <v>48000</v>
      </c>
      <c r="D3785" s="32" t="str">
        <f>VLOOKUP(L3785,'Tables to Convert'!$E$3:$F$7,2,FALSE)</f>
        <v>White</v>
      </c>
      <c r="E3785" s="32" t="str">
        <f>VLOOKUP(M3785,'Tables to Convert'!$H$3:$I$5,2,FALSE)</f>
        <v>Male</v>
      </c>
      <c r="F3785" s="32" t="str">
        <f>VLOOKUP(N3785,'Tables to Convert'!$K$3:$L$8,2,FALSE)</f>
        <v>Illinois</v>
      </c>
      <c r="G3785" s="40">
        <f t="shared" si="239"/>
        <v>42</v>
      </c>
      <c r="H3785" s="34">
        <f t="shared" si="240"/>
        <v>8</v>
      </c>
      <c r="I3785" s="12">
        <v>40</v>
      </c>
      <c r="J3785" s="12">
        <v>42</v>
      </c>
      <c r="K3785" s="12">
        <v>40</v>
      </c>
      <c r="L3785" s="12">
        <v>1</v>
      </c>
      <c r="M3785" s="12">
        <v>1</v>
      </c>
      <c r="N3785" s="12">
        <v>33</v>
      </c>
      <c r="O3785" s="12">
        <v>8</v>
      </c>
      <c r="P3785" s="26">
        <v>48000</v>
      </c>
      <c r="Q3785" s="28">
        <v>355452422</v>
      </c>
      <c r="R3785"/>
      <c r="S3785"/>
    </row>
    <row r="3786" spans="1:19">
      <c r="A3786" s="31">
        <f t="shared" si="237"/>
        <v>40</v>
      </c>
      <c r="B3786" s="32" t="str">
        <f>VLOOKUP(K3786,'Tables to Convert'!$B$4:$C$19,2,FALSE)</f>
        <v>Some College</v>
      </c>
      <c r="C3786" s="33">
        <f t="shared" si="238"/>
        <v>17000</v>
      </c>
      <c r="D3786" s="32" t="str">
        <f>VLOOKUP(L3786,'Tables to Convert'!$E$3:$F$7,2,FALSE)</f>
        <v>White</v>
      </c>
      <c r="E3786" s="32" t="str">
        <f>VLOOKUP(M3786,'Tables to Convert'!$H$3:$I$5,2,FALSE)</f>
        <v>Female</v>
      </c>
      <c r="F3786" s="32" t="str">
        <f>VLOOKUP(N3786,'Tables to Convert'!$K$3:$L$8,2,FALSE)</f>
        <v>Illinois</v>
      </c>
      <c r="G3786" s="40">
        <f t="shared" si="239"/>
        <v>22</v>
      </c>
      <c r="H3786" s="34">
        <f t="shared" si="240"/>
        <v>1</v>
      </c>
      <c r="I3786" s="12">
        <v>40</v>
      </c>
      <c r="J3786" s="12">
        <v>22</v>
      </c>
      <c r="K3786" s="12">
        <v>40</v>
      </c>
      <c r="L3786" s="12">
        <v>1</v>
      </c>
      <c r="M3786" s="12">
        <v>2</v>
      </c>
      <c r="N3786" s="12">
        <v>33</v>
      </c>
      <c r="O3786" s="12">
        <v>1</v>
      </c>
      <c r="P3786" s="26">
        <v>17000</v>
      </c>
      <c r="Q3786" s="28">
        <v>593107758</v>
      </c>
      <c r="R3786"/>
      <c r="S3786"/>
    </row>
    <row r="3787" spans="1:19">
      <c r="A3787" s="31">
        <f t="shared" si="237"/>
        <v>38</v>
      </c>
      <c r="B3787" s="32" t="str">
        <f>VLOOKUP(K3787,'Tables to Convert'!$B$4:$C$19,2,FALSE)</f>
        <v>Some College</v>
      </c>
      <c r="C3787" s="33">
        <f t="shared" si="238"/>
        <v>12000</v>
      </c>
      <c r="D3787" s="32" t="str">
        <f>VLOOKUP(L3787,'Tables to Convert'!$E$3:$F$7,2,FALSE)</f>
        <v>White</v>
      </c>
      <c r="E3787" s="32" t="str">
        <f>VLOOKUP(M3787,'Tables to Convert'!$H$3:$I$5,2,FALSE)</f>
        <v>Male</v>
      </c>
      <c r="F3787" s="32" t="str">
        <f>VLOOKUP(N3787,'Tables to Convert'!$K$3:$L$8,2,FALSE)</f>
        <v>Illinois</v>
      </c>
      <c r="G3787" s="40">
        <f t="shared" si="239"/>
        <v>27</v>
      </c>
      <c r="H3787" s="34">
        <f t="shared" si="240"/>
        <v>1</v>
      </c>
      <c r="I3787" s="12">
        <v>38</v>
      </c>
      <c r="J3787" s="12">
        <v>27</v>
      </c>
      <c r="K3787" s="12">
        <v>40</v>
      </c>
      <c r="L3787" s="12">
        <v>1</v>
      </c>
      <c r="M3787" s="12">
        <v>1</v>
      </c>
      <c r="N3787" s="12">
        <v>33</v>
      </c>
      <c r="O3787" s="12">
        <v>1</v>
      </c>
      <c r="P3787" s="26">
        <v>12000</v>
      </c>
      <c r="Q3787" s="28">
        <v>270715638</v>
      </c>
      <c r="R3787"/>
      <c r="S3787"/>
    </row>
    <row r="3788" spans="1:19">
      <c r="A3788" s="31">
        <f t="shared" si="237"/>
        <v>40</v>
      </c>
      <c r="B3788" s="32" t="str">
        <f>VLOOKUP(K3788,'Tables to Convert'!$B$4:$C$19,2,FALSE)</f>
        <v>High School Diploma</v>
      </c>
      <c r="C3788" s="33">
        <f t="shared" si="238"/>
        <v>55000</v>
      </c>
      <c r="D3788" s="32" t="str">
        <f>VLOOKUP(L3788,'Tables to Convert'!$E$3:$F$7,2,FALSE)</f>
        <v>White</v>
      </c>
      <c r="E3788" s="32" t="str">
        <f>VLOOKUP(M3788,'Tables to Convert'!$H$3:$I$5,2,FALSE)</f>
        <v>Male</v>
      </c>
      <c r="F3788" s="32" t="str">
        <f>VLOOKUP(N3788,'Tables to Convert'!$K$3:$L$8,2,FALSE)</f>
        <v>Illinois</v>
      </c>
      <c r="G3788" s="40">
        <f t="shared" si="239"/>
        <v>40</v>
      </c>
      <c r="H3788" s="34">
        <f t="shared" si="240"/>
        <v>1</v>
      </c>
      <c r="I3788" s="12">
        <v>40</v>
      </c>
      <c r="J3788" s="12">
        <v>40</v>
      </c>
      <c r="K3788" s="12">
        <v>39</v>
      </c>
      <c r="L3788" s="12">
        <v>1</v>
      </c>
      <c r="M3788" s="12">
        <v>1</v>
      </c>
      <c r="N3788" s="12">
        <v>33</v>
      </c>
      <c r="O3788" s="12">
        <v>1</v>
      </c>
      <c r="P3788" s="26">
        <v>55000</v>
      </c>
      <c r="Q3788" s="28">
        <v>650544862</v>
      </c>
      <c r="R3788"/>
      <c r="S3788"/>
    </row>
    <row r="3789" spans="1:19">
      <c r="A3789" s="31">
        <f t="shared" si="237"/>
        <v>40</v>
      </c>
      <c r="B3789" s="32" t="str">
        <f>VLOOKUP(K3789,'Tables to Convert'!$B$4:$C$19,2,FALSE)</f>
        <v>Some College</v>
      </c>
      <c r="C3789" s="33">
        <f t="shared" si="238"/>
        <v>8700</v>
      </c>
      <c r="D3789" s="32" t="str">
        <f>VLOOKUP(L3789,'Tables to Convert'!$E$3:$F$7,2,FALSE)</f>
        <v>White</v>
      </c>
      <c r="E3789" s="32" t="str">
        <f>VLOOKUP(M3789,'Tables to Convert'!$H$3:$I$5,2,FALSE)</f>
        <v>Female</v>
      </c>
      <c r="F3789" s="32" t="str">
        <f>VLOOKUP(N3789,'Tables to Convert'!$K$3:$L$8,2,FALSE)</f>
        <v>Illinois</v>
      </c>
      <c r="G3789" s="40">
        <f t="shared" si="239"/>
        <v>22</v>
      </c>
      <c r="H3789" s="34">
        <f t="shared" si="240"/>
        <v>1</v>
      </c>
      <c r="I3789" s="12">
        <v>40</v>
      </c>
      <c r="J3789" s="12">
        <v>22</v>
      </c>
      <c r="K3789" s="12">
        <v>43</v>
      </c>
      <c r="L3789" s="12">
        <v>1</v>
      </c>
      <c r="M3789" s="12">
        <v>2</v>
      </c>
      <c r="N3789" s="12">
        <v>33</v>
      </c>
      <c r="O3789" s="12">
        <v>1</v>
      </c>
      <c r="P3789" s="26">
        <v>8700</v>
      </c>
      <c r="Q3789" s="28">
        <v>170614536</v>
      </c>
      <c r="R3789"/>
      <c r="S3789"/>
    </row>
    <row r="3790" spans="1:19">
      <c r="A3790" s="31">
        <f t="shared" si="237"/>
        <v>45</v>
      </c>
      <c r="B3790" s="32" t="str">
        <f>VLOOKUP(K3790,'Tables to Convert'!$B$4:$C$19,2,FALSE)</f>
        <v>Some College</v>
      </c>
      <c r="C3790" s="33">
        <f t="shared" si="238"/>
        <v>17888</v>
      </c>
      <c r="D3790" s="32" t="str">
        <f>VLOOKUP(L3790,'Tables to Convert'!$E$3:$F$7,2,FALSE)</f>
        <v>White</v>
      </c>
      <c r="E3790" s="32" t="str">
        <f>VLOOKUP(M3790,'Tables to Convert'!$H$3:$I$5,2,FALSE)</f>
        <v>Male</v>
      </c>
      <c r="F3790" s="32" t="str">
        <f>VLOOKUP(N3790,'Tables to Convert'!$K$3:$L$8,2,FALSE)</f>
        <v>Illinois</v>
      </c>
      <c r="G3790" s="40">
        <f t="shared" si="239"/>
        <v>33</v>
      </c>
      <c r="H3790" s="34">
        <f t="shared" si="240"/>
        <v>6</v>
      </c>
      <c r="I3790" s="12">
        <v>45</v>
      </c>
      <c r="J3790" s="12">
        <v>33</v>
      </c>
      <c r="K3790" s="12">
        <v>40</v>
      </c>
      <c r="L3790" s="12">
        <v>1</v>
      </c>
      <c r="M3790" s="12">
        <v>1</v>
      </c>
      <c r="N3790" s="12">
        <v>33</v>
      </c>
      <c r="O3790" s="12">
        <v>6</v>
      </c>
      <c r="P3790" s="26">
        <v>17888</v>
      </c>
      <c r="Q3790" s="28">
        <v>96697249</v>
      </c>
      <c r="R3790"/>
      <c r="S3790"/>
    </row>
    <row r="3791" spans="1:19">
      <c r="A3791" s="31">
        <f t="shared" si="237"/>
        <v>40</v>
      </c>
      <c r="B3791" s="32" t="str">
        <f>VLOOKUP(K3791,'Tables to Convert'!$B$4:$C$19,2,FALSE)</f>
        <v>Some College</v>
      </c>
      <c r="C3791" s="33">
        <f t="shared" si="238"/>
        <v>92083</v>
      </c>
      <c r="D3791" s="32" t="str">
        <f>VLOOKUP(L3791,'Tables to Convert'!$E$3:$F$7,2,FALSE)</f>
        <v>White</v>
      </c>
      <c r="E3791" s="32" t="str">
        <f>VLOOKUP(M3791,'Tables to Convert'!$H$3:$I$5,2,FALSE)</f>
        <v>Female</v>
      </c>
      <c r="F3791" s="32" t="str">
        <f>VLOOKUP(N3791,'Tables to Convert'!$K$3:$L$8,2,FALSE)</f>
        <v>Illinois</v>
      </c>
      <c r="G3791" s="40">
        <f t="shared" si="239"/>
        <v>26</v>
      </c>
      <c r="H3791" s="34">
        <f t="shared" si="240"/>
        <v>6</v>
      </c>
      <c r="I3791" s="12">
        <v>40</v>
      </c>
      <c r="J3791" s="12">
        <v>26</v>
      </c>
      <c r="K3791" s="12">
        <v>43</v>
      </c>
      <c r="L3791" s="12">
        <v>1</v>
      </c>
      <c r="M3791" s="12">
        <v>2</v>
      </c>
      <c r="N3791" s="12">
        <v>33</v>
      </c>
      <c r="O3791" s="12">
        <v>6</v>
      </c>
      <c r="P3791" s="26">
        <v>92083</v>
      </c>
      <c r="Q3791" s="28">
        <v>703699598</v>
      </c>
      <c r="R3791"/>
      <c r="S3791"/>
    </row>
    <row r="3792" spans="1:19">
      <c r="A3792" s="31">
        <f t="shared" si="237"/>
        <v>55</v>
      </c>
      <c r="B3792" s="32" t="str">
        <f>VLOOKUP(K3792,'Tables to Convert'!$B$4:$C$19,2,FALSE)</f>
        <v>Some College</v>
      </c>
      <c r="C3792" s="33">
        <f t="shared" si="238"/>
        <v>28998</v>
      </c>
      <c r="D3792" s="32" t="str">
        <f>VLOOKUP(L3792,'Tables to Convert'!$E$3:$F$7,2,FALSE)</f>
        <v>White</v>
      </c>
      <c r="E3792" s="32" t="str">
        <f>VLOOKUP(M3792,'Tables to Convert'!$H$3:$I$5,2,FALSE)</f>
        <v>Male</v>
      </c>
      <c r="F3792" s="32" t="str">
        <f>VLOOKUP(N3792,'Tables to Convert'!$K$3:$L$8,2,FALSE)</f>
        <v>Illinois</v>
      </c>
      <c r="G3792" s="40">
        <f t="shared" si="239"/>
        <v>47</v>
      </c>
      <c r="H3792" s="34">
        <f t="shared" si="240"/>
        <v>6</v>
      </c>
      <c r="I3792" s="12">
        <v>55</v>
      </c>
      <c r="J3792" s="12">
        <v>47</v>
      </c>
      <c r="K3792" s="12">
        <v>40</v>
      </c>
      <c r="L3792" s="12">
        <v>1</v>
      </c>
      <c r="M3792" s="12">
        <v>1</v>
      </c>
      <c r="N3792" s="12">
        <v>33</v>
      </c>
      <c r="O3792" s="12">
        <v>6</v>
      </c>
      <c r="P3792" s="26">
        <v>28998</v>
      </c>
      <c r="Q3792" s="28">
        <v>756885345</v>
      </c>
      <c r="R3792"/>
      <c r="S3792"/>
    </row>
    <row r="3793" spans="1:19">
      <c r="A3793" s="31">
        <f t="shared" si="237"/>
        <v>50</v>
      </c>
      <c r="B3793" s="32" t="str">
        <f>VLOOKUP(K3793,'Tables to Convert'!$B$4:$C$19,2,FALSE)</f>
        <v>Graduate School</v>
      </c>
      <c r="C3793" s="33">
        <f t="shared" si="238"/>
        <v>110000</v>
      </c>
      <c r="D3793" s="32" t="str">
        <f>VLOOKUP(L3793,'Tables to Convert'!$E$3:$F$7,2,FALSE)</f>
        <v>White</v>
      </c>
      <c r="E3793" s="32" t="str">
        <f>VLOOKUP(M3793,'Tables to Convert'!$H$3:$I$5,2,FALSE)</f>
        <v>Female</v>
      </c>
      <c r="F3793" s="32" t="str">
        <f>VLOOKUP(N3793,'Tables to Convert'!$K$3:$L$8,2,FALSE)</f>
        <v>Illinois</v>
      </c>
      <c r="G3793" s="40">
        <f t="shared" si="239"/>
        <v>40</v>
      </c>
      <c r="H3793" s="34">
        <f t="shared" si="240"/>
        <v>6</v>
      </c>
      <c r="I3793" s="12">
        <v>50</v>
      </c>
      <c r="J3793" s="12">
        <v>40</v>
      </c>
      <c r="K3793" s="12">
        <v>45</v>
      </c>
      <c r="L3793" s="12">
        <v>1</v>
      </c>
      <c r="M3793" s="12">
        <v>2</v>
      </c>
      <c r="N3793" s="12">
        <v>33</v>
      </c>
      <c r="O3793" s="12">
        <v>6</v>
      </c>
      <c r="P3793" s="26">
        <v>110000</v>
      </c>
      <c r="Q3793" s="28">
        <v>131571368</v>
      </c>
      <c r="R3793"/>
      <c r="S3793"/>
    </row>
    <row r="3794" spans="1:19">
      <c r="A3794" s="31">
        <f t="shared" si="237"/>
        <v>50</v>
      </c>
      <c r="B3794" s="32" t="str">
        <f>VLOOKUP(K3794,'Tables to Convert'!$B$4:$C$19,2,FALSE)</f>
        <v>Graduate School</v>
      </c>
      <c r="C3794" s="33">
        <f t="shared" si="238"/>
        <v>48000</v>
      </c>
      <c r="D3794" s="32" t="str">
        <f>VLOOKUP(L3794,'Tables to Convert'!$E$3:$F$7,2,FALSE)</f>
        <v>White</v>
      </c>
      <c r="E3794" s="32" t="str">
        <f>VLOOKUP(M3794,'Tables to Convert'!$H$3:$I$5,2,FALSE)</f>
        <v>Male</v>
      </c>
      <c r="F3794" s="32" t="str">
        <f>VLOOKUP(N3794,'Tables to Convert'!$K$3:$L$8,2,FALSE)</f>
        <v>Illinois</v>
      </c>
      <c r="G3794" s="40">
        <f t="shared" si="239"/>
        <v>41</v>
      </c>
      <c r="H3794" s="34">
        <f t="shared" si="240"/>
        <v>6</v>
      </c>
      <c r="I3794" s="12">
        <v>50</v>
      </c>
      <c r="J3794" s="12">
        <v>41</v>
      </c>
      <c r="K3794" s="12">
        <v>46</v>
      </c>
      <c r="L3794" s="12">
        <v>1</v>
      </c>
      <c r="M3794" s="12">
        <v>1</v>
      </c>
      <c r="N3794" s="12">
        <v>33</v>
      </c>
      <c r="O3794" s="12">
        <v>6</v>
      </c>
      <c r="P3794" s="26">
        <v>48000</v>
      </c>
      <c r="Q3794" s="28">
        <v>657710533</v>
      </c>
      <c r="R3794"/>
      <c r="S3794"/>
    </row>
    <row r="3795" spans="1:19">
      <c r="A3795" s="31">
        <f t="shared" si="237"/>
        <v>45</v>
      </c>
      <c r="B3795" s="32" t="str">
        <f>VLOOKUP(K3795,'Tables to Convert'!$B$4:$C$19,2,FALSE)</f>
        <v>Some College</v>
      </c>
      <c r="C3795" s="33">
        <f t="shared" si="238"/>
        <v>13000</v>
      </c>
      <c r="D3795" s="32" t="str">
        <f>VLOOKUP(L3795,'Tables to Convert'!$E$3:$F$7,2,FALSE)</f>
        <v>White</v>
      </c>
      <c r="E3795" s="32" t="str">
        <f>VLOOKUP(M3795,'Tables to Convert'!$H$3:$I$5,2,FALSE)</f>
        <v>Female</v>
      </c>
      <c r="F3795" s="32" t="str">
        <f>VLOOKUP(N3795,'Tables to Convert'!$K$3:$L$8,2,FALSE)</f>
        <v>Illinois</v>
      </c>
      <c r="G3795" s="40">
        <f t="shared" si="239"/>
        <v>23</v>
      </c>
      <c r="H3795" s="34">
        <f t="shared" si="240"/>
        <v>5</v>
      </c>
      <c r="I3795" s="12">
        <v>45</v>
      </c>
      <c r="J3795" s="12">
        <v>23</v>
      </c>
      <c r="K3795" s="12">
        <v>40</v>
      </c>
      <c r="L3795" s="12">
        <v>1</v>
      </c>
      <c r="M3795" s="12">
        <v>2</v>
      </c>
      <c r="N3795" s="12">
        <v>33</v>
      </c>
      <c r="O3795" s="12">
        <v>5</v>
      </c>
      <c r="P3795" s="26">
        <v>13000</v>
      </c>
      <c r="Q3795" s="28">
        <v>958990379</v>
      </c>
      <c r="R3795"/>
      <c r="S3795"/>
    </row>
    <row r="3796" spans="1:19">
      <c r="A3796" s="31">
        <f t="shared" si="237"/>
        <v>38</v>
      </c>
      <c r="B3796" s="32" t="str">
        <f>VLOOKUP(K3796,'Tables to Convert'!$B$4:$C$19,2,FALSE)</f>
        <v>Some College</v>
      </c>
      <c r="C3796" s="33">
        <f t="shared" si="238"/>
        <v>35000</v>
      </c>
      <c r="D3796" s="32" t="str">
        <f>VLOOKUP(L3796,'Tables to Convert'!$E$3:$F$7,2,FALSE)</f>
        <v>White</v>
      </c>
      <c r="E3796" s="32" t="str">
        <f>VLOOKUP(M3796,'Tables to Convert'!$H$3:$I$5,2,FALSE)</f>
        <v>Female</v>
      </c>
      <c r="F3796" s="32" t="str">
        <f>VLOOKUP(N3796,'Tables to Convert'!$K$3:$L$8,2,FALSE)</f>
        <v>Illinois</v>
      </c>
      <c r="G3796" s="40">
        <f t="shared" si="239"/>
        <v>31</v>
      </c>
      <c r="H3796" s="34">
        <f t="shared" si="240"/>
        <v>6</v>
      </c>
      <c r="I3796" s="12">
        <v>38</v>
      </c>
      <c r="J3796" s="12">
        <v>31</v>
      </c>
      <c r="K3796" s="12">
        <v>43</v>
      </c>
      <c r="L3796" s="12">
        <v>1</v>
      </c>
      <c r="M3796" s="12">
        <v>2</v>
      </c>
      <c r="N3796" s="12">
        <v>33</v>
      </c>
      <c r="O3796" s="12">
        <v>6</v>
      </c>
      <c r="P3796" s="26">
        <v>35000</v>
      </c>
      <c r="Q3796" s="28">
        <v>881645485</v>
      </c>
      <c r="R3796"/>
      <c r="S3796"/>
    </row>
    <row r="3797" spans="1:19">
      <c r="A3797" s="31">
        <f t="shared" si="237"/>
        <v>60</v>
      </c>
      <c r="B3797" s="32" t="str">
        <f>VLOOKUP(K3797,'Tables to Convert'!$B$4:$C$19,2,FALSE)</f>
        <v>Bachelors</v>
      </c>
      <c r="C3797" s="33">
        <f t="shared" si="238"/>
        <v>65000</v>
      </c>
      <c r="D3797" s="32" t="str">
        <f>VLOOKUP(L3797,'Tables to Convert'!$E$3:$F$7,2,FALSE)</f>
        <v>White</v>
      </c>
      <c r="E3797" s="32" t="str">
        <f>VLOOKUP(M3797,'Tables to Convert'!$H$3:$I$5,2,FALSE)</f>
        <v>Male</v>
      </c>
      <c r="F3797" s="32" t="str">
        <f>VLOOKUP(N3797,'Tables to Convert'!$K$3:$L$8,2,FALSE)</f>
        <v>Illinois</v>
      </c>
      <c r="G3797" s="40">
        <f t="shared" si="239"/>
        <v>31</v>
      </c>
      <c r="H3797" s="34">
        <f t="shared" si="240"/>
        <v>6</v>
      </c>
      <c r="I3797" s="12">
        <v>60</v>
      </c>
      <c r="J3797" s="12">
        <v>31</v>
      </c>
      <c r="K3797" s="12">
        <v>44</v>
      </c>
      <c r="L3797" s="12">
        <v>1</v>
      </c>
      <c r="M3797" s="12">
        <v>1</v>
      </c>
      <c r="N3797" s="12">
        <v>33</v>
      </c>
      <c r="O3797" s="12">
        <v>6</v>
      </c>
      <c r="P3797" s="26">
        <v>65000</v>
      </c>
      <c r="Q3797" s="28">
        <v>733455666</v>
      </c>
      <c r="R3797"/>
      <c r="S3797"/>
    </row>
    <row r="3798" spans="1:19">
      <c r="A3798" s="31">
        <f t="shared" si="237"/>
        <v>0</v>
      </c>
      <c r="B3798" s="32" t="str">
        <f>VLOOKUP(K3798,'Tables to Convert'!$B$4:$C$19,2,FALSE)</f>
        <v>11th Grade</v>
      </c>
      <c r="C3798" s="33">
        <f t="shared" si="238"/>
        <v>11000</v>
      </c>
      <c r="D3798" s="32" t="str">
        <f>VLOOKUP(L3798,'Tables to Convert'!$E$3:$F$7,2,FALSE)</f>
        <v>White</v>
      </c>
      <c r="E3798" s="32" t="str">
        <f>VLOOKUP(M3798,'Tables to Convert'!$H$3:$I$5,2,FALSE)</f>
        <v>Female</v>
      </c>
      <c r="F3798" s="32" t="str">
        <f>VLOOKUP(N3798,'Tables to Convert'!$K$3:$L$8,2,FALSE)</f>
        <v>Illinois</v>
      </c>
      <c r="G3798" s="40">
        <f t="shared" si="239"/>
        <v>47</v>
      </c>
      <c r="H3798" s="34">
        <f t="shared" si="240"/>
        <v>7</v>
      </c>
      <c r="I3798" s="12">
        <v>0</v>
      </c>
      <c r="J3798" s="12">
        <v>47</v>
      </c>
      <c r="K3798" s="12">
        <v>37</v>
      </c>
      <c r="L3798" s="12">
        <v>1</v>
      </c>
      <c r="M3798" s="12">
        <v>2</v>
      </c>
      <c r="N3798" s="12">
        <v>33</v>
      </c>
      <c r="O3798" s="12">
        <v>7</v>
      </c>
      <c r="P3798" s="26">
        <v>11000</v>
      </c>
      <c r="Q3798" s="28">
        <v>961128242</v>
      </c>
      <c r="R3798"/>
      <c r="S3798"/>
    </row>
    <row r="3799" spans="1:19">
      <c r="A3799" s="31">
        <f t="shared" si="237"/>
        <v>40</v>
      </c>
      <c r="B3799" s="32" t="str">
        <f>VLOOKUP(K3799,'Tables to Convert'!$B$4:$C$19,2,FALSE)</f>
        <v>High School Diploma</v>
      </c>
      <c r="C3799" s="33">
        <f t="shared" si="238"/>
        <v>25000</v>
      </c>
      <c r="D3799" s="32" t="str">
        <f>VLOOKUP(L3799,'Tables to Convert'!$E$3:$F$7,2,FALSE)</f>
        <v>White</v>
      </c>
      <c r="E3799" s="32" t="str">
        <f>VLOOKUP(M3799,'Tables to Convert'!$H$3:$I$5,2,FALSE)</f>
        <v>Female</v>
      </c>
      <c r="F3799" s="32" t="str">
        <f>VLOOKUP(N3799,'Tables to Convert'!$K$3:$L$8,2,FALSE)</f>
        <v>Illinois</v>
      </c>
      <c r="G3799" s="40">
        <f t="shared" si="239"/>
        <v>40</v>
      </c>
      <c r="H3799" s="34">
        <f t="shared" si="240"/>
        <v>7</v>
      </c>
      <c r="I3799" s="12">
        <v>40</v>
      </c>
      <c r="J3799" s="12">
        <v>40</v>
      </c>
      <c r="K3799" s="12">
        <v>39</v>
      </c>
      <c r="L3799" s="12">
        <v>1</v>
      </c>
      <c r="M3799" s="12">
        <v>2</v>
      </c>
      <c r="N3799" s="12">
        <v>33</v>
      </c>
      <c r="O3799" s="12">
        <v>7</v>
      </c>
      <c r="P3799" s="26">
        <v>25000</v>
      </c>
      <c r="Q3799" s="28">
        <v>533859095</v>
      </c>
      <c r="R3799"/>
      <c r="S3799"/>
    </row>
    <row r="3800" spans="1:19">
      <c r="A3800" s="31">
        <f t="shared" si="237"/>
        <v>40</v>
      </c>
      <c r="B3800" s="32" t="str">
        <f>VLOOKUP(K3800,'Tables to Convert'!$B$4:$C$19,2,FALSE)</f>
        <v>High School Diploma</v>
      </c>
      <c r="C3800" s="33">
        <f t="shared" si="238"/>
        <v>25000</v>
      </c>
      <c r="D3800" s="32" t="str">
        <f>VLOOKUP(L3800,'Tables to Convert'!$E$3:$F$7,2,FALSE)</f>
        <v>White</v>
      </c>
      <c r="E3800" s="32" t="str">
        <f>VLOOKUP(M3800,'Tables to Convert'!$H$3:$I$5,2,FALSE)</f>
        <v>Female</v>
      </c>
      <c r="F3800" s="32" t="str">
        <f>VLOOKUP(N3800,'Tables to Convert'!$K$3:$L$8,2,FALSE)</f>
        <v>Illinois</v>
      </c>
      <c r="G3800" s="40">
        <f t="shared" si="239"/>
        <v>24</v>
      </c>
      <c r="H3800" s="34">
        <f t="shared" si="240"/>
        <v>6</v>
      </c>
      <c r="I3800" s="12">
        <v>40</v>
      </c>
      <c r="J3800" s="12">
        <v>24</v>
      </c>
      <c r="K3800" s="12">
        <v>39</v>
      </c>
      <c r="L3800" s="12">
        <v>1</v>
      </c>
      <c r="M3800" s="12">
        <v>2</v>
      </c>
      <c r="N3800" s="12">
        <v>33</v>
      </c>
      <c r="O3800" s="12">
        <v>6</v>
      </c>
      <c r="P3800" s="26">
        <v>25000</v>
      </c>
      <c r="Q3800" s="28">
        <v>892060112</v>
      </c>
      <c r="R3800"/>
      <c r="S3800"/>
    </row>
    <row r="3801" spans="1:19">
      <c r="A3801" s="31">
        <f t="shared" si="237"/>
        <v>40</v>
      </c>
      <c r="B3801" s="32" t="str">
        <f>VLOOKUP(K3801,'Tables to Convert'!$B$4:$C$19,2,FALSE)</f>
        <v>Some College</v>
      </c>
      <c r="C3801" s="33">
        <f t="shared" si="238"/>
        <v>6000</v>
      </c>
      <c r="D3801" s="32" t="str">
        <f>VLOOKUP(L3801,'Tables to Convert'!$E$3:$F$7,2,FALSE)</f>
        <v>White</v>
      </c>
      <c r="E3801" s="32" t="str">
        <f>VLOOKUP(M3801,'Tables to Convert'!$H$3:$I$5,2,FALSE)</f>
        <v>Male</v>
      </c>
      <c r="F3801" s="32" t="str">
        <f>VLOOKUP(N3801,'Tables to Convert'!$K$3:$L$8,2,FALSE)</f>
        <v>Illinois</v>
      </c>
      <c r="G3801" s="40">
        <f t="shared" si="239"/>
        <v>23</v>
      </c>
      <c r="H3801" s="34">
        <f t="shared" si="240"/>
        <v>5</v>
      </c>
      <c r="I3801" s="12">
        <v>40</v>
      </c>
      <c r="J3801" s="12">
        <v>23</v>
      </c>
      <c r="K3801" s="12">
        <v>41</v>
      </c>
      <c r="L3801" s="12">
        <v>1</v>
      </c>
      <c r="M3801" s="12">
        <v>1</v>
      </c>
      <c r="N3801" s="12">
        <v>33</v>
      </c>
      <c r="O3801" s="12">
        <v>5</v>
      </c>
      <c r="P3801" s="26">
        <v>6000</v>
      </c>
      <c r="Q3801" s="28">
        <v>744477955</v>
      </c>
      <c r="R3801"/>
      <c r="S3801"/>
    </row>
    <row r="3802" spans="1:19">
      <c r="A3802" s="31">
        <f t="shared" si="237"/>
        <v>0</v>
      </c>
      <c r="B3802" s="32" t="str">
        <f>VLOOKUP(K3802,'Tables to Convert'!$B$4:$C$19,2,FALSE)</f>
        <v>Bachelors</v>
      </c>
      <c r="C3802" s="33">
        <f t="shared" si="238"/>
        <v>48000</v>
      </c>
      <c r="D3802" s="32" t="str">
        <f>VLOOKUP(L3802,'Tables to Convert'!$E$3:$F$7,2,FALSE)</f>
        <v>White</v>
      </c>
      <c r="E3802" s="32" t="str">
        <f>VLOOKUP(M3802,'Tables to Convert'!$H$3:$I$5,2,FALSE)</f>
        <v>Female</v>
      </c>
      <c r="F3802" s="32" t="str">
        <f>VLOOKUP(N3802,'Tables to Convert'!$K$3:$L$8,2,FALSE)</f>
        <v>Illinois</v>
      </c>
      <c r="G3802" s="40">
        <f t="shared" si="239"/>
        <v>39</v>
      </c>
      <c r="H3802" s="34">
        <f t="shared" si="240"/>
        <v>4</v>
      </c>
      <c r="I3802" s="12">
        <v>0</v>
      </c>
      <c r="J3802" s="12">
        <v>39</v>
      </c>
      <c r="K3802" s="12">
        <v>44</v>
      </c>
      <c r="L3802" s="12">
        <v>1</v>
      </c>
      <c r="M3802" s="12">
        <v>2</v>
      </c>
      <c r="N3802" s="12">
        <v>33</v>
      </c>
      <c r="O3802" s="12">
        <v>4</v>
      </c>
      <c r="P3802" s="26">
        <v>48000</v>
      </c>
      <c r="Q3802" s="28">
        <v>583225624</v>
      </c>
      <c r="R3802"/>
      <c r="S3802"/>
    </row>
    <row r="3803" spans="1:19">
      <c r="A3803" s="31">
        <f t="shared" si="237"/>
        <v>40</v>
      </c>
      <c r="B3803" s="32" t="str">
        <f>VLOOKUP(K3803,'Tables to Convert'!$B$4:$C$19,2,FALSE)</f>
        <v>High School Diploma</v>
      </c>
      <c r="C3803" s="33">
        <f t="shared" si="238"/>
        <v>38000</v>
      </c>
      <c r="D3803" s="32" t="str">
        <f>VLOOKUP(L3803,'Tables to Convert'!$E$3:$F$7,2,FALSE)</f>
        <v>White</v>
      </c>
      <c r="E3803" s="32" t="str">
        <f>VLOOKUP(M3803,'Tables to Convert'!$H$3:$I$5,2,FALSE)</f>
        <v>Male</v>
      </c>
      <c r="F3803" s="32" t="str">
        <f>VLOOKUP(N3803,'Tables to Convert'!$K$3:$L$8,2,FALSE)</f>
        <v>Illinois</v>
      </c>
      <c r="G3803" s="40">
        <f t="shared" si="239"/>
        <v>34</v>
      </c>
      <c r="H3803" s="34">
        <f t="shared" si="240"/>
        <v>7</v>
      </c>
      <c r="I3803" s="12">
        <v>40</v>
      </c>
      <c r="J3803" s="12">
        <v>34</v>
      </c>
      <c r="K3803" s="12">
        <v>39</v>
      </c>
      <c r="L3803" s="12">
        <v>1</v>
      </c>
      <c r="M3803" s="12">
        <v>1</v>
      </c>
      <c r="N3803" s="12">
        <v>33</v>
      </c>
      <c r="O3803" s="12">
        <v>7</v>
      </c>
      <c r="P3803" s="26">
        <v>38000</v>
      </c>
      <c r="Q3803" s="28">
        <v>826390695</v>
      </c>
      <c r="R3803"/>
      <c r="S3803"/>
    </row>
    <row r="3804" spans="1:19">
      <c r="A3804" s="31">
        <f t="shared" si="237"/>
        <v>40</v>
      </c>
      <c r="B3804" s="32" t="str">
        <f>VLOOKUP(K3804,'Tables to Convert'!$B$4:$C$19,2,FALSE)</f>
        <v>8th Grade or Less</v>
      </c>
      <c r="C3804" s="33">
        <f t="shared" si="238"/>
        <v>10400</v>
      </c>
      <c r="D3804" s="32" t="str">
        <f>VLOOKUP(L3804,'Tables to Convert'!$E$3:$F$7,2,FALSE)</f>
        <v>White</v>
      </c>
      <c r="E3804" s="32" t="str">
        <f>VLOOKUP(M3804,'Tables to Convert'!$H$3:$I$5,2,FALSE)</f>
        <v>Female</v>
      </c>
      <c r="F3804" s="32" t="str">
        <f>VLOOKUP(N3804,'Tables to Convert'!$K$3:$L$8,2,FALSE)</f>
        <v>Illinois</v>
      </c>
      <c r="G3804" s="40">
        <f t="shared" si="239"/>
        <v>28</v>
      </c>
      <c r="H3804" s="34">
        <f t="shared" si="240"/>
        <v>7</v>
      </c>
      <c r="I3804" s="12">
        <v>40</v>
      </c>
      <c r="J3804" s="12">
        <v>28</v>
      </c>
      <c r="K3804" s="12">
        <v>34</v>
      </c>
      <c r="L3804" s="12">
        <v>1</v>
      </c>
      <c r="M3804" s="12">
        <v>2</v>
      </c>
      <c r="N3804" s="12">
        <v>33</v>
      </c>
      <c r="O3804" s="12">
        <v>7</v>
      </c>
      <c r="P3804" s="26">
        <v>10400</v>
      </c>
      <c r="Q3804" s="28">
        <v>259098480</v>
      </c>
      <c r="R3804"/>
      <c r="S3804"/>
    </row>
    <row r="3805" spans="1:19">
      <c r="A3805" s="31">
        <f t="shared" si="237"/>
        <v>40</v>
      </c>
      <c r="B3805" s="32" t="str">
        <f>VLOOKUP(K3805,'Tables to Convert'!$B$4:$C$19,2,FALSE)</f>
        <v>High School Diploma</v>
      </c>
      <c r="C3805" s="33">
        <f t="shared" si="238"/>
        <v>492657</v>
      </c>
      <c r="D3805" s="32" t="str">
        <f>VLOOKUP(L3805,'Tables to Convert'!$E$3:$F$7,2,FALSE)</f>
        <v>White</v>
      </c>
      <c r="E3805" s="32" t="str">
        <f>VLOOKUP(M3805,'Tables to Convert'!$H$3:$I$5,2,FALSE)</f>
        <v>Male</v>
      </c>
      <c r="F3805" s="32" t="str">
        <f>VLOOKUP(N3805,'Tables to Convert'!$K$3:$L$8,2,FALSE)</f>
        <v>Illinois</v>
      </c>
      <c r="G3805" s="40">
        <f t="shared" si="239"/>
        <v>32</v>
      </c>
      <c r="H3805" s="34">
        <f t="shared" si="240"/>
        <v>7</v>
      </c>
      <c r="I3805" s="12">
        <v>40</v>
      </c>
      <c r="J3805" s="12">
        <v>32</v>
      </c>
      <c r="K3805" s="12">
        <v>39</v>
      </c>
      <c r="L3805" s="12">
        <v>1</v>
      </c>
      <c r="M3805" s="12">
        <v>1</v>
      </c>
      <c r="N3805" s="12">
        <v>33</v>
      </c>
      <c r="O3805" s="12">
        <v>7</v>
      </c>
      <c r="P3805" s="26">
        <v>492657</v>
      </c>
      <c r="Q3805" s="28">
        <v>415047305</v>
      </c>
      <c r="R3805"/>
      <c r="S3805"/>
    </row>
    <row r="3806" spans="1:19">
      <c r="A3806" s="31">
        <f t="shared" si="237"/>
        <v>50</v>
      </c>
      <c r="B3806" s="32" t="str">
        <f>VLOOKUP(K3806,'Tables to Convert'!$B$4:$C$19,2,FALSE)</f>
        <v>Some College</v>
      </c>
      <c r="C3806" s="33">
        <f t="shared" si="238"/>
        <v>44000</v>
      </c>
      <c r="D3806" s="32" t="str">
        <f>VLOOKUP(L3806,'Tables to Convert'!$E$3:$F$7,2,FALSE)</f>
        <v>White</v>
      </c>
      <c r="E3806" s="32" t="str">
        <f>VLOOKUP(M3806,'Tables to Convert'!$H$3:$I$5,2,FALSE)</f>
        <v>Male</v>
      </c>
      <c r="F3806" s="32" t="str">
        <f>VLOOKUP(N3806,'Tables to Convert'!$K$3:$L$8,2,FALSE)</f>
        <v>Illinois</v>
      </c>
      <c r="G3806" s="40">
        <f t="shared" si="239"/>
        <v>52</v>
      </c>
      <c r="H3806" s="34">
        <f t="shared" si="240"/>
        <v>4</v>
      </c>
      <c r="I3806" s="12">
        <v>50</v>
      </c>
      <c r="J3806" s="12">
        <v>52</v>
      </c>
      <c r="K3806" s="12">
        <v>42</v>
      </c>
      <c r="L3806" s="12">
        <v>1</v>
      </c>
      <c r="M3806" s="12">
        <v>1</v>
      </c>
      <c r="N3806" s="12">
        <v>33</v>
      </c>
      <c r="O3806" s="12">
        <v>4</v>
      </c>
      <c r="P3806" s="26">
        <v>44000</v>
      </c>
      <c r="Q3806" s="28">
        <v>215097095</v>
      </c>
      <c r="R3806"/>
      <c r="S3806"/>
    </row>
    <row r="3807" spans="1:19">
      <c r="A3807" s="31">
        <f t="shared" si="237"/>
        <v>52</v>
      </c>
      <c r="B3807" s="32" t="str">
        <f>VLOOKUP(K3807,'Tables to Convert'!$B$4:$C$19,2,FALSE)</f>
        <v>Some College</v>
      </c>
      <c r="C3807" s="33">
        <f t="shared" si="238"/>
        <v>33000</v>
      </c>
      <c r="D3807" s="32" t="str">
        <f>VLOOKUP(L3807,'Tables to Convert'!$E$3:$F$7,2,FALSE)</f>
        <v>White</v>
      </c>
      <c r="E3807" s="32" t="str">
        <f>VLOOKUP(M3807,'Tables to Convert'!$H$3:$I$5,2,FALSE)</f>
        <v>Female</v>
      </c>
      <c r="F3807" s="32" t="str">
        <f>VLOOKUP(N3807,'Tables to Convert'!$K$3:$L$8,2,FALSE)</f>
        <v>Illinois</v>
      </c>
      <c r="G3807" s="40">
        <f t="shared" si="239"/>
        <v>37</v>
      </c>
      <c r="H3807" s="34">
        <f t="shared" si="240"/>
        <v>4</v>
      </c>
      <c r="I3807" s="12">
        <v>52</v>
      </c>
      <c r="J3807" s="12">
        <v>37</v>
      </c>
      <c r="K3807" s="12">
        <v>43</v>
      </c>
      <c r="L3807" s="12">
        <v>1</v>
      </c>
      <c r="M3807" s="12">
        <v>2</v>
      </c>
      <c r="N3807" s="12">
        <v>33</v>
      </c>
      <c r="O3807" s="12">
        <v>4</v>
      </c>
      <c r="P3807" s="26">
        <v>33000</v>
      </c>
      <c r="Q3807" s="28">
        <v>156860863</v>
      </c>
      <c r="R3807"/>
      <c r="S3807"/>
    </row>
    <row r="3808" spans="1:19">
      <c r="A3808" s="31">
        <f t="shared" si="237"/>
        <v>40</v>
      </c>
      <c r="B3808" s="32" t="str">
        <f>VLOOKUP(K3808,'Tables to Convert'!$B$4:$C$19,2,FALSE)</f>
        <v>Some College</v>
      </c>
      <c r="C3808" s="33">
        <f t="shared" si="238"/>
        <v>33500</v>
      </c>
      <c r="D3808" s="32" t="str">
        <f>VLOOKUP(L3808,'Tables to Convert'!$E$3:$F$7,2,FALSE)</f>
        <v>Black</v>
      </c>
      <c r="E3808" s="32" t="str">
        <f>VLOOKUP(M3808,'Tables to Convert'!$H$3:$I$5,2,FALSE)</f>
        <v>Female</v>
      </c>
      <c r="F3808" s="32" t="str">
        <f>VLOOKUP(N3808,'Tables to Convert'!$K$3:$L$8,2,FALSE)</f>
        <v>Illinois</v>
      </c>
      <c r="G3808" s="40">
        <f t="shared" si="239"/>
        <v>33</v>
      </c>
      <c r="H3808" s="34">
        <f t="shared" si="240"/>
        <v>4</v>
      </c>
      <c r="I3808" s="12">
        <v>40</v>
      </c>
      <c r="J3808" s="12">
        <v>33</v>
      </c>
      <c r="K3808" s="12">
        <v>40</v>
      </c>
      <c r="L3808" s="12">
        <v>2</v>
      </c>
      <c r="M3808" s="12">
        <v>2</v>
      </c>
      <c r="N3808" s="12">
        <v>33</v>
      </c>
      <c r="O3808" s="12">
        <v>4</v>
      </c>
      <c r="P3808" s="26">
        <v>33500</v>
      </c>
      <c r="Q3808" s="28">
        <v>773100509</v>
      </c>
      <c r="R3808"/>
      <c r="S3808"/>
    </row>
    <row r="3809" spans="1:19">
      <c r="A3809" s="31">
        <f t="shared" si="237"/>
        <v>40</v>
      </c>
      <c r="B3809" s="32" t="str">
        <f>VLOOKUP(K3809,'Tables to Convert'!$B$4:$C$19,2,FALSE)</f>
        <v>Some College</v>
      </c>
      <c r="C3809" s="33">
        <f t="shared" si="238"/>
        <v>48000</v>
      </c>
      <c r="D3809" s="32" t="str">
        <f>VLOOKUP(L3809,'Tables to Convert'!$E$3:$F$7,2,FALSE)</f>
        <v>Black</v>
      </c>
      <c r="E3809" s="32" t="str">
        <f>VLOOKUP(M3809,'Tables to Convert'!$H$3:$I$5,2,FALSE)</f>
        <v>Male</v>
      </c>
      <c r="F3809" s="32" t="str">
        <f>VLOOKUP(N3809,'Tables to Convert'!$K$3:$L$8,2,FALSE)</f>
        <v>Illinois</v>
      </c>
      <c r="G3809" s="40">
        <f t="shared" si="239"/>
        <v>39</v>
      </c>
      <c r="H3809" s="34">
        <f t="shared" si="240"/>
        <v>4</v>
      </c>
      <c r="I3809" s="12">
        <v>40</v>
      </c>
      <c r="J3809" s="12">
        <v>39</v>
      </c>
      <c r="K3809" s="12">
        <v>43</v>
      </c>
      <c r="L3809" s="12">
        <v>2</v>
      </c>
      <c r="M3809" s="12">
        <v>1</v>
      </c>
      <c r="N3809" s="12">
        <v>33</v>
      </c>
      <c r="O3809" s="12">
        <v>4</v>
      </c>
      <c r="P3809" s="26">
        <v>48000</v>
      </c>
      <c r="Q3809" s="28">
        <v>61929828</v>
      </c>
      <c r="R3809"/>
      <c r="S3809"/>
    </row>
    <row r="3810" spans="1:19">
      <c r="A3810" s="31">
        <f t="shared" si="237"/>
        <v>50</v>
      </c>
      <c r="B3810" s="32" t="str">
        <f>VLOOKUP(K3810,'Tables to Convert'!$B$4:$C$19,2,FALSE)</f>
        <v>Some College</v>
      </c>
      <c r="C3810" s="33">
        <f t="shared" si="238"/>
        <v>25000</v>
      </c>
      <c r="D3810" s="32" t="str">
        <f>VLOOKUP(L3810,'Tables to Convert'!$E$3:$F$7,2,FALSE)</f>
        <v>Black</v>
      </c>
      <c r="E3810" s="32" t="str">
        <f>VLOOKUP(M3810,'Tables to Convert'!$H$3:$I$5,2,FALSE)</f>
        <v>Female</v>
      </c>
      <c r="F3810" s="32" t="str">
        <f>VLOOKUP(N3810,'Tables to Convert'!$K$3:$L$8,2,FALSE)</f>
        <v>Illinois</v>
      </c>
      <c r="G3810" s="40">
        <f t="shared" si="239"/>
        <v>37</v>
      </c>
      <c r="H3810" s="34">
        <f t="shared" si="240"/>
        <v>4</v>
      </c>
      <c r="I3810" s="12">
        <v>50</v>
      </c>
      <c r="J3810" s="12">
        <v>37</v>
      </c>
      <c r="K3810" s="12">
        <v>42</v>
      </c>
      <c r="L3810" s="12">
        <v>2</v>
      </c>
      <c r="M3810" s="12">
        <v>2</v>
      </c>
      <c r="N3810" s="12">
        <v>33</v>
      </c>
      <c r="O3810" s="12">
        <v>4</v>
      </c>
      <c r="P3810" s="26">
        <v>25000</v>
      </c>
      <c r="Q3810" s="28">
        <v>436776614</v>
      </c>
      <c r="R3810"/>
      <c r="S3810"/>
    </row>
    <row r="3811" spans="1:19">
      <c r="A3811" s="31">
        <f t="shared" si="237"/>
        <v>40</v>
      </c>
      <c r="B3811" s="32" t="str">
        <f>VLOOKUP(K3811,'Tables to Convert'!$B$4:$C$19,2,FALSE)</f>
        <v>8th Grade or Less</v>
      </c>
      <c r="C3811" s="33">
        <f t="shared" si="238"/>
        <v>13000</v>
      </c>
      <c r="D3811" s="32" t="str">
        <f>VLOOKUP(L3811,'Tables to Convert'!$E$3:$F$7,2,FALSE)</f>
        <v>White</v>
      </c>
      <c r="E3811" s="32" t="str">
        <f>VLOOKUP(M3811,'Tables to Convert'!$H$3:$I$5,2,FALSE)</f>
        <v>Female</v>
      </c>
      <c r="F3811" s="32" t="str">
        <f>VLOOKUP(N3811,'Tables to Convert'!$K$3:$L$8,2,FALSE)</f>
        <v>Illinois</v>
      </c>
      <c r="G3811" s="40">
        <f t="shared" si="239"/>
        <v>39</v>
      </c>
      <c r="H3811" s="34">
        <f t="shared" si="240"/>
        <v>3</v>
      </c>
      <c r="I3811" s="12">
        <v>40</v>
      </c>
      <c r="J3811" s="12">
        <v>39</v>
      </c>
      <c r="K3811" s="12">
        <v>33</v>
      </c>
      <c r="L3811" s="12">
        <v>1</v>
      </c>
      <c r="M3811" s="12">
        <v>2</v>
      </c>
      <c r="N3811" s="12">
        <v>33</v>
      </c>
      <c r="O3811" s="12">
        <v>3</v>
      </c>
      <c r="P3811" s="26">
        <v>13000</v>
      </c>
      <c r="Q3811" s="28">
        <v>651170671</v>
      </c>
      <c r="R3811"/>
      <c r="S3811"/>
    </row>
    <row r="3812" spans="1:19">
      <c r="A3812" s="31">
        <f t="shared" si="237"/>
        <v>40</v>
      </c>
      <c r="B3812" s="32" t="str">
        <f>VLOOKUP(K3812,'Tables to Convert'!$B$4:$C$19,2,FALSE)</f>
        <v>High School Diploma</v>
      </c>
      <c r="C3812" s="33">
        <f t="shared" si="238"/>
        <v>33000</v>
      </c>
      <c r="D3812" s="32" t="str">
        <f>VLOOKUP(L3812,'Tables to Convert'!$E$3:$F$7,2,FALSE)</f>
        <v>White</v>
      </c>
      <c r="E3812" s="32" t="str">
        <f>VLOOKUP(M3812,'Tables to Convert'!$H$3:$I$5,2,FALSE)</f>
        <v>Male</v>
      </c>
      <c r="F3812" s="32" t="str">
        <f>VLOOKUP(N3812,'Tables to Convert'!$K$3:$L$8,2,FALSE)</f>
        <v>Illinois</v>
      </c>
      <c r="G3812" s="40">
        <f t="shared" si="239"/>
        <v>21</v>
      </c>
      <c r="H3812" s="34">
        <f t="shared" si="240"/>
        <v>3</v>
      </c>
      <c r="I3812" s="12">
        <v>40</v>
      </c>
      <c r="J3812" s="12">
        <v>21</v>
      </c>
      <c r="K3812" s="12">
        <v>39</v>
      </c>
      <c r="L3812" s="12">
        <v>1</v>
      </c>
      <c r="M3812" s="12">
        <v>1</v>
      </c>
      <c r="N3812" s="12">
        <v>33</v>
      </c>
      <c r="O3812" s="12">
        <v>3</v>
      </c>
      <c r="P3812" s="26">
        <v>33000</v>
      </c>
      <c r="Q3812" s="28">
        <v>123784115</v>
      </c>
      <c r="R3812"/>
      <c r="S3812"/>
    </row>
    <row r="3813" spans="1:19">
      <c r="A3813" s="31">
        <f t="shared" si="237"/>
        <v>60</v>
      </c>
      <c r="B3813" s="32" t="str">
        <f>VLOOKUP(K3813,'Tables to Convert'!$B$4:$C$19,2,FALSE)</f>
        <v>Some College</v>
      </c>
      <c r="C3813" s="33">
        <f t="shared" si="238"/>
        <v>50000</v>
      </c>
      <c r="D3813" s="32" t="str">
        <f>VLOOKUP(L3813,'Tables to Convert'!$E$3:$F$7,2,FALSE)</f>
        <v>Black</v>
      </c>
      <c r="E3813" s="32" t="str">
        <f>VLOOKUP(M3813,'Tables to Convert'!$H$3:$I$5,2,FALSE)</f>
        <v>Male</v>
      </c>
      <c r="F3813" s="32" t="str">
        <f>VLOOKUP(N3813,'Tables to Convert'!$K$3:$L$8,2,FALSE)</f>
        <v>Illinois</v>
      </c>
      <c r="G3813" s="40">
        <f t="shared" si="239"/>
        <v>48</v>
      </c>
      <c r="H3813" s="34">
        <f t="shared" si="240"/>
        <v>4</v>
      </c>
      <c r="I3813" s="12">
        <v>60</v>
      </c>
      <c r="J3813" s="12">
        <v>48</v>
      </c>
      <c r="K3813" s="12">
        <v>43</v>
      </c>
      <c r="L3813" s="12">
        <v>2</v>
      </c>
      <c r="M3813" s="12">
        <v>1</v>
      </c>
      <c r="N3813" s="12">
        <v>33</v>
      </c>
      <c r="O3813" s="12">
        <v>4</v>
      </c>
      <c r="P3813" s="26">
        <v>50000</v>
      </c>
      <c r="Q3813" s="28">
        <v>858056219</v>
      </c>
      <c r="R3813"/>
      <c r="S3813"/>
    </row>
    <row r="3814" spans="1:19">
      <c r="A3814" s="31">
        <f t="shared" si="237"/>
        <v>45</v>
      </c>
      <c r="B3814" s="32" t="str">
        <f>VLOOKUP(K3814,'Tables to Convert'!$B$4:$C$19,2,FALSE)</f>
        <v>Some College</v>
      </c>
      <c r="C3814" s="33">
        <f t="shared" si="238"/>
        <v>45000</v>
      </c>
      <c r="D3814" s="32" t="str">
        <f>VLOOKUP(L3814,'Tables to Convert'!$E$3:$F$7,2,FALSE)</f>
        <v>Black</v>
      </c>
      <c r="E3814" s="32" t="str">
        <f>VLOOKUP(M3814,'Tables to Convert'!$H$3:$I$5,2,FALSE)</f>
        <v>Female</v>
      </c>
      <c r="F3814" s="32" t="str">
        <f>VLOOKUP(N3814,'Tables to Convert'!$K$3:$L$8,2,FALSE)</f>
        <v>Illinois</v>
      </c>
      <c r="G3814" s="40">
        <f t="shared" si="239"/>
        <v>45</v>
      </c>
      <c r="H3814" s="34">
        <f t="shared" si="240"/>
        <v>4</v>
      </c>
      <c r="I3814" s="12">
        <v>45</v>
      </c>
      <c r="J3814" s="12">
        <v>45</v>
      </c>
      <c r="K3814" s="12">
        <v>40</v>
      </c>
      <c r="L3814" s="12">
        <v>2</v>
      </c>
      <c r="M3814" s="12">
        <v>2</v>
      </c>
      <c r="N3814" s="12">
        <v>33</v>
      </c>
      <c r="O3814" s="12">
        <v>4</v>
      </c>
      <c r="P3814" s="26">
        <v>45000</v>
      </c>
      <c r="Q3814" s="28">
        <v>601593364</v>
      </c>
      <c r="R3814"/>
      <c r="S3814"/>
    </row>
    <row r="3815" spans="1:19">
      <c r="A3815" s="31">
        <f t="shared" si="237"/>
        <v>40</v>
      </c>
      <c r="B3815" s="32" t="str">
        <f>VLOOKUP(K3815,'Tables to Convert'!$B$4:$C$19,2,FALSE)</f>
        <v>Some College</v>
      </c>
      <c r="C3815" s="33">
        <f t="shared" si="238"/>
        <v>68000</v>
      </c>
      <c r="D3815" s="32" t="str">
        <f>VLOOKUP(L3815,'Tables to Convert'!$E$3:$F$7,2,FALSE)</f>
        <v>White</v>
      </c>
      <c r="E3815" s="32" t="str">
        <f>VLOOKUP(M3815,'Tables to Convert'!$H$3:$I$5,2,FALSE)</f>
        <v>Male</v>
      </c>
      <c r="F3815" s="32" t="str">
        <f>VLOOKUP(N3815,'Tables to Convert'!$K$3:$L$8,2,FALSE)</f>
        <v>Illinois</v>
      </c>
      <c r="G3815" s="40">
        <f t="shared" si="239"/>
        <v>41</v>
      </c>
      <c r="H3815" s="34">
        <f t="shared" si="240"/>
        <v>5</v>
      </c>
      <c r="I3815" s="12">
        <v>40</v>
      </c>
      <c r="J3815" s="12">
        <v>41</v>
      </c>
      <c r="K3815" s="12">
        <v>43</v>
      </c>
      <c r="L3815" s="12">
        <v>1</v>
      </c>
      <c r="M3815" s="12">
        <v>1</v>
      </c>
      <c r="N3815" s="12">
        <v>33</v>
      </c>
      <c r="O3815" s="12">
        <v>5</v>
      </c>
      <c r="P3815" s="26">
        <v>68000</v>
      </c>
      <c r="Q3815" s="28">
        <v>933417705</v>
      </c>
      <c r="R3815"/>
      <c r="S3815"/>
    </row>
    <row r="3816" spans="1:19">
      <c r="A3816" s="31">
        <f t="shared" si="237"/>
        <v>50</v>
      </c>
      <c r="B3816" s="32" t="str">
        <f>VLOOKUP(K3816,'Tables to Convert'!$B$4:$C$19,2,FALSE)</f>
        <v>Some College</v>
      </c>
      <c r="C3816" s="33">
        <f t="shared" si="238"/>
        <v>33000</v>
      </c>
      <c r="D3816" s="32" t="str">
        <f>VLOOKUP(L3816,'Tables to Convert'!$E$3:$F$7,2,FALSE)</f>
        <v>Black</v>
      </c>
      <c r="E3816" s="32" t="str">
        <f>VLOOKUP(M3816,'Tables to Convert'!$H$3:$I$5,2,FALSE)</f>
        <v>Female</v>
      </c>
      <c r="F3816" s="32" t="str">
        <f>VLOOKUP(N3816,'Tables to Convert'!$K$3:$L$8,2,FALSE)</f>
        <v>Illinois</v>
      </c>
      <c r="G3816" s="40">
        <f t="shared" si="239"/>
        <v>35</v>
      </c>
      <c r="H3816" s="34">
        <f t="shared" si="240"/>
        <v>7</v>
      </c>
      <c r="I3816" s="12">
        <v>50</v>
      </c>
      <c r="J3816" s="12">
        <v>35</v>
      </c>
      <c r="K3816" s="12">
        <v>43</v>
      </c>
      <c r="L3816" s="12">
        <v>2</v>
      </c>
      <c r="M3816" s="12">
        <v>2</v>
      </c>
      <c r="N3816" s="12">
        <v>33</v>
      </c>
      <c r="O3816" s="12">
        <v>7</v>
      </c>
      <c r="P3816" s="26">
        <v>33000</v>
      </c>
      <c r="Q3816" s="28">
        <v>466866815</v>
      </c>
      <c r="R3816"/>
      <c r="S3816"/>
    </row>
    <row r="3817" spans="1:19">
      <c r="A3817" s="31">
        <f t="shared" si="237"/>
        <v>50</v>
      </c>
      <c r="B3817" s="32" t="str">
        <f>VLOOKUP(K3817,'Tables to Convert'!$B$4:$C$19,2,FALSE)</f>
        <v>Some College</v>
      </c>
      <c r="C3817" s="33">
        <f t="shared" si="238"/>
        <v>52500</v>
      </c>
      <c r="D3817" s="32" t="str">
        <f>VLOOKUP(L3817,'Tables to Convert'!$E$3:$F$7,2,FALSE)</f>
        <v>Black</v>
      </c>
      <c r="E3817" s="32" t="str">
        <f>VLOOKUP(M3817,'Tables to Convert'!$H$3:$I$5,2,FALSE)</f>
        <v>Female</v>
      </c>
      <c r="F3817" s="32" t="str">
        <f>VLOOKUP(N3817,'Tables to Convert'!$K$3:$L$8,2,FALSE)</f>
        <v>Illinois</v>
      </c>
      <c r="G3817" s="40">
        <f t="shared" si="239"/>
        <v>28</v>
      </c>
      <c r="H3817" s="34">
        <f t="shared" si="240"/>
        <v>7</v>
      </c>
      <c r="I3817" s="12">
        <v>50</v>
      </c>
      <c r="J3817" s="12">
        <v>28</v>
      </c>
      <c r="K3817" s="12">
        <v>43</v>
      </c>
      <c r="L3817" s="12">
        <v>2</v>
      </c>
      <c r="M3817" s="12">
        <v>2</v>
      </c>
      <c r="N3817" s="12">
        <v>33</v>
      </c>
      <c r="O3817" s="12">
        <v>7</v>
      </c>
      <c r="P3817" s="26">
        <v>52500</v>
      </c>
      <c r="Q3817" s="28">
        <v>950554244</v>
      </c>
      <c r="R3817"/>
      <c r="S3817"/>
    </row>
    <row r="3818" spans="1:19">
      <c r="A3818" s="31">
        <f t="shared" si="237"/>
        <v>45</v>
      </c>
      <c r="B3818" s="32" t="str">
        <f>VLOOKUP(K3818,'Tables to Convert'!$B$4:$C$19,2,FALSE)</f>
        <v>High School Diploma</v>
      </c>
      <c r="C3818" s="33">
        <f t="shared" si="238"/>
        <v>16000</v>
      </c>
      <c r="D3818" s="32" t="str">
        <f>VLOOKUP(L3818,'Tables to Convert'!$E$3:$F$7,2,FALSE)</f>
        <v>White</v>
      </c>
      <c r="E3818" s="32" t="str">
        <f>VLOOKUP(M3818,'Tables to Convert'!$H$3:$I$5,2,FALSE)</f>
        <v>Male</v>
      </c>
      <c r="F3818" s="32" t="str">
        <f>VLOOKUP(N3818,'Tables to Convert'!$K$3:$L$8,2,FALSE)</f>
        <v>Illinois</v>
      </c>
      <c r="G3818" s="40">
        <f t="shared" si="239"/>
        <v>57</v>
      </c>
      <c r="H3818" s="34">
        <f t="shared" si="240"/>
        <v>5</v>
      </c>
      <c r="I3818" s="12">
        <v>45</v>
      </c>
      <c r="J3818" s="12">
        <v>57</v>
      </c>
      <c r="K3818" s="12">
        <v>39</v>
      </c>
      <c r="L3818" s="12">
        <v>1</v>
      </c>
      <c r="M3818" s="12">
        <v>1</v>
      </c>
      <c r="N3818" s="12">
        <v>33</v>
      </c>
      <c r="O3818" s="12">
        <v>5</v>
      </c>
      <c r="P3818" s="26">
        <v>16000</v>
      </c>
      <c r="Q3818" s="28">
        <v>280857193</v>
      </c>
      <c r="R3818"/>
      <c r="S3818"/>
    </row>
    <row r="3819" spans="1:19">
      <c r="A3819" s="31">
        <f t="shared" si="237"/>
        <v>40</v>
      </c>
      <c r="B3819" s="32" t="str">
        <f>VLOOKUP(K3819,'Tables to Convert'!$B$4:$C$19,2,FALSE)</f>
        <v>Some College</v>
      </c>
      <c r="C3819" s="33">
        <f t="shared" si="238"/>
        <v>21000</v>
      </c>
      <c r="D3819" s="32" t="str">
        <f>VLOOKUP(L3819,'Tables to Convert'!$E$3:$F$7,2,FALSE)</f>
        <v>White</v>
      </c>
      <c r="E3819" s="32" t="str">
        <f>VLOOKUP(M3819,'Tables to Convert'!$H$3:$I$5,2,FALSE)</f>
        <v>Female</v>
      </c>
      <c r="F3819" s="32" t="str">
        <f>VLOOKUP(N3819,'Tables to Convert'!$K$3:$L$8,2,FALSE)</f>
        <v>Illinois</v>
      </c>
      <c r="G3819" s="40">
        <f t="shared" si="239"/>
        <v>42</v>
      </c>
      <c r="H3819" s="34">
        <f t="shared" si="240"/>
        <v>5</v>
      </c>
      <c r="I3819" s="12">
        <v>40</v>
      </c>
      <c r="J3819" s="12">
        <v>42</v>
      </c>
      <c r="K3819" s="12">
        <v>40</v>
      </c>
      <c r="L3819" s="12">
        <v>1</v>
      </c>
      <c r="M3819" s="12">
        <v>2</v>
      </c>
      <c r="N3819" s="12">
        <v>33</v>
      </c>
      <c r="O3819" s="12">
        <v>5</v>
      </c>
      <c r="P3819" s="26">
        <v>21000</v>
      </c>
      <c r="Q3819" s="28">
        <v>3697251</v>
      </c>
      <c r="R3819"/>
      <c r="S3819"/>
    </row>
    <row r="3820" spans="1:19">
      <c r="A3820" s="31">
        <f t="shared" si="237"/>
        <v>40</v>
      </c>
      <c r="B3820" s="32" t="str">
        <f>VLOOKUP(K3820,'Tables to Convert'!$B$4:$C$19,2,FALSE)</f>
        <v>Some College</v>
      </c>
      <c r="C3820" s="33">
        <f t="shared" si="238"/>
        <v>67000</v>
      </c>
      <c r="D3820" s="32" t="str">
        <f>VLOOKUP(L3820,'Tables to Convert'!$E$3:$F$7,2,FALSE)</f>
        <v>White</v>
      </c>
      <c r="E3820" s="32" t="str">
        <f>VLOOKUP(M3820,'Tables to Convert'!$H$3:$I$5,2,FALSE)</f>
        <v>Male</v>
      </c>
      <c r="F3820" s="32" t="str">
        <f>VLOOKUP(N3820,'Tables to Convert'!$K$3:$L$8,2,FALSE)</f>
        <v>Illinois</v>
      </c>
      <c r="G3820" s="40">
        <f t="shared" si="239"/>
        <v>43</v>
      </c>
      <c r="H3820" s="34">
        <f t="shared" si="240"/>
        <v>7</v>
      </c>
      <c r="I3820" s="12">
        <v>40</v>
      </c>
      <c r="J3820" s="12">
        <v>43</v>
      </c>
      <c r="K3820" s="12">
        <v>42</v>
      </c>
      <c r="L3820" s="12">
        <v>1</v>
      </c>
      <c r="M3820" s="12">
        <v>1</v>
      </c>
      <c r="N3820" s="12">
        <v>33</v>
      </c>
      <c r="O3820" s="12">
        <v>7</v>
      </c>
      <c r="P3820" s="26">
        <v>67000</v>
      </c>
      <c r="Q3820" s="28">
        <v>773645513</v>
      </c>
      <c r="R3820"/>
      <c r="S3820"/>
    </row>
    <row r="3821" spans="1:19">
      <c r="A3821" s="31">
        <f t="shared" si="237"/>
        <v>40</v>
      </c>
      <c r="B3821" s="32" t="str">
        <f>VLOOKUP(K3821,'Tables to Convert'!$B$4:$C$19,2,FALSE)</f>
        <v>Some College</v>
      </c>
      <c r="C3821" s="33">
        <f t="shared" si="238"/>
        <v>50000</v>
      </c>
      <c r="D3821" s="32" t="str">
        <f>VLOOKUP(L3821,'Tables to Convert'!$E$3:$F$7,2,FALSE)</f>
        <v>White</v>
      </c>
      <c r="E3821" s="32" t="str">
        <f>VLOOKUP(M3821,'Tables to Convert'!$H$3:$I$5,2,FALSE)</f>
        <v>Male</v>
      </c>
      <c r="F3821" s="32" t="str">
        <f>VLOOKUP(N3821,'Tables to Convert'!$K$3:$L$8,2,FALSE)</f>
        <v>Illinois</v>
      </c>
      <c r="G3821" s="40">
        <f t="shared" si="239"/>
        <v>29</v>
      </c>
      <c r="H3821" s="34">
        <f t="shared" si="240"/>
        <v>4</v>
      </c>
      <c r="I3821" s="12">
        <v>40</v>
      </c>
      <c r="J3821" s="12">
        <v>29</v>
      </c>
      <c r="K3821" s="12">
        <v>43</v>
      </c>
      <c r="L3821" s="12">
        <v>1</v>
      </c>
      <c r="M3821" s="12">
        <v>1</v>
      </c>
      <c r="N3821" s="12">
        <v>33</v>
      </c>
      <c r="O3821" s="12">
        <v>4</v>
      </c>
      <c r="P3821" s="26">
        <v>50000</v>
      </c>
      <c r="Q3821" s="28">
        <v>32954142</v>
      </c>
      <c r="R3821"/>
      <c r="S3821"/>
    </row>
    <row r="3822" spans="1:19">
      <c r="A3822" s="31">
        <f t="shared" si="237"/>
        <v>40</v>
      </c>
      <c r="B3822" s="32" t="str">
        <f>VLOOKUP(K3822,'Tables to Convert'!$B$4:$C$19,2,FALSE)</f>
        <v>Some College</v>
      </c>
      <c r="C3822" s="33">
        <f t="shared" si="238"/>
        <v>24000</v>
      </c>
      <c r="D3822" s="32" t="str">
        <f>VLOOKUP(L3822,'Tables to Convert'!$E$3:$F$7,2,FALSE)</f>
        <v>White</v>
      </c>
      <c r="E3822" s="32" t="str">
        <f>VLOOKUP(M3822,'Tables to Convert'!$H$3:$I$5,2,FALSE)</f>
        <v>Male</v>
      </c>
      <c r="F3822" s="32" t="str">
        <f>VLOOKUP(N3822,'Tables to Convert'!$K$3:$L$8,2,FALSE)</f>
        <v>Illinois</v>
      </c>
      <c r="G3822" s="40">
        <f t="shared" si="239"/>
        <v>35</v>
      </c>
      <c r="H3822" s="34">
        <f t="shared" si="240"/>
        <v>8</v>
      </c>
      <c r="I3822" s="12">
        <v>40</v>
      </c>
      <c r="J3822" s="12">
        <v>35</v>
      </c>
      <c r="K3822" s="12">
        <v>40</v>
      </c>
      <c r="L3822" s="12">
        <v>1</v>
      </c>
      <c r="M3822" s="12">
        <v>1</v>
      </c>
      <c r="N3822" s="12">
        <v>33</v>
      </c>
      <c r="O3822" s="12">
        <v>8</v>
      </c>
      <c r="P3822" s="26">
        <v>24000</v>
      </c>
      <c r="Q3822" s="28">
        <v>604446485</v>
      </c>
      <c r="R3822"/>
      <c r="S3822"/>
    </row>
    <row r="3823" spans="1:19">
      <c r="A3823" s="31">
        <f t="shared" si="237"/>
        <v>40</v>
      </c>
      <c r="B3823" s="32" t="str">
        <f>VLOOKUP(K3823,'Tables to Convert'!$B$4:$C$19,2,FALSE)</f>
        <v>8th Grade or Less</v>
      </c>
      <c r="C3823" s="33">
        <f t="shared" si="238"/>
        <v>10000</v>
      </c>
      <c r="D3823" s="32" t="str">
        <f>VLOOKUP(L3823,'Tables to Convert'!$E$3:$F$7,2,FALSE)</f>
        <v>White</v>
      </c>
      <c r="E3823" s="32" t="str">
        <f>VLOOKUP(M3823,'Tables to Convert'!$H$3:$I$5,2,FALSE)</f>
        <v>Male</v>
      </c>
      <c r="F3823" s="32" t="str">
        <f>VLOOKUP(N3823,'Tables to Convert'!$K$3:$L$8,2,FALSE)</f>
        <v>Illinois</v>
      </c>
      <c r="G3823" s="40">
        <f t="shared" si="239"/>
        <v>38</v>
      </c>
      <c r="H3823" s="34">
        <f t="shared" si="240"/>
        <v>3</v>
      </c>
      <c r="I3823" s="12">
        <v>40</v>
      </c>
      <c r="J3823" s="12">
        <v>38</v>
      </c>
      <c r="K3823" s="12">
        <v>31</v>
      </c>
      <c r="L3823" s="12">
        <v>1</v>
      </c>
      <c r="M3823" s="12">
        <v>1</v>
      </c>
      <c r="N3823" s="12">
        <v>33</v>
      </c>
      <c r="O3823" s="12">
        <v>3</v>
      </c>
      <c r="P3823" s="26">
        <v>10000</v>
      </c>
      <c r="Q3823" s="28">
        <v>102744880</v>
      </c>
      <c r="R3823"/>
      <c r="S3823"/>
    </row>
    <row r="3824" spans="1:19">
      <c r="A3824" s="31">
        <f t="shared" si="237"/>
        <v>40</v>
      </c>
      <c r="B3824" s="32" t="str">
        <f>VLOOKUP(K3824,'Tables to Convert'!$B$4:$C$19,2,FALSE)</f>
        <v>11th Grade</v>
      </c>
      <c r="C3824" s="33">
        <f t="shared" si="238"/>
        <v>9000</v>
      </c>
      <c r="D3824" s="32" t="str">
        <f>VLOOKUP(L3824,'Tables to Convert'!$E$3:$F$7,2,FALSE)</f>
        <v>White</v>
      </c>
      <c r="E3824" s="32" t="str">
        <f>VLOOKUP(M3824,'Tables to Convert'!$H$3:$I$5,2,FALSE)</f>
        <v>Male</v>
      </c>
      <c r="F3824" s="32" t="str">
        <f>VLOOKUP(N3824,'Tables to Convert'!$K$3:$L$8,2,FALSE)</f>
        <v>Illinois</v>
      </c>
      <c r="G3824" s="40">
        <f t="shared" si="239"/>
        <v>27</v>
      </c>
      <c r="H3824" s="34">
        <f t="shared" si="240"/>
        <v>3</v>
      </c>
      <c r="I3824" s="12">
        <v>40</v>
      </c>
      <c r="J3824" s="12">
        <v>27</v>
      </c>
      <c r="K3824" s="12">
        <v>38</v>
      </c>
      <c r="L3824" s="12">
        <v>1</v>
      </c>
      <c r="M3824" s="12">
        <v>1</v>
      </c>
      <c r="N3824" s="12">
        <v>33</v>
      </c>
      <c r="O3824" s="12">
        <v>3</v>
      </c>
      <c r="P3824" s="26">
        <v>9000</v>
      </c>
      <c r="Q3824" s="28">
        <v>249609004</v>
      </c>
      <c r="R3824"/>
      <c r="S3824"/>
    </row>
    <row r="3825" spans="1:19">
      <c r="A3825" s="31">
        <f t="shared" si="237"/>
        <v>40</v>
      </c>
      <c r="B3825" s="32" t="str">
        <f>VLOOKUP(K3825,'Tables to Convert'!$B$4:$C$19,2,FALSE)</f>
        <v>Some College</v>
      </c>
      <c r="C3825" s="33">
        <f t="shared" si="238"/>
        <v>24000</v>
      </c>
      <c r="D3825" s="32" t="str">
        <f>VLOOKUP(L3825,'Tables to Convert'!$E$3:$F$7,2,FALSE)</f>
        <v>White</v>
      </c>
      <c r="E3825" s="32" t="str">
        <f>VLOOKUP(M3825,'Tables to Convert'!$H$3:$I$5,2,FALSE)</f>
        <v>Female</v>
      </c>
      <c r="F3825" s="32" t="str">
        <f>VLOOKUP(N3825,'Tables to Convert'!$K$3:$L$8,2,FALSE)</f>
        <v>Illinois</v>
      </c>
      <c r="G3825" s="40">
        <f t="shared" si="239"/>
        <v>30</v>
      </c>
      <c r="H3825" s="34">
        <f t="shared" si="240"/>
        <v>3</v>
      </c>
      <c r="I3825" s="12">
        <v>40</v>
      </c>
      <c r="J3825" s="12">
        <v>30</v>
      </c>
      <c r="K3825" s="12">
        <v>41</v>
      </c>
      <c r="L3825" s="12">
        <v>1</v>
      </c>
      <c r="M3825" s="12">
        <v>2</v>
      </c>
      <c r="N3825" s="12">
        <v>33</v>
      </c>
      <c r="O3825" s="12">
        <v>3</v>
      </c>
      <c r="P3825" s="26">
        <v>24000</v>
      </c>
      <c r="Q3825" s="28">
        <v>943369361</v>
      </c>
      <c r="R3825"/>
      <c r="S3825"/>
    </row>
    <row r="3826" spans="1:19">
      <c r="A3826" s="31">
        <f t="shared" si="237"/>
        <v>50</v>
      </c>
      <c r="B3826" s="32" t="str">
        <f>VLOOKUP(K3826,'Tables to Convert'!$B$4:$C$19,2,FALSE)</f>
        <v>Bachelors</v>
      </c>
      <c r="C3826" s="33">
        <f t="shared" si="238"/>
        <v>306731</v>
      </c>
      <c r="D3826" s="32" t="str">
        <f>VLOOKUP(L3826,'Tables to Convert'!$E$3:$F$7,2,FALSE)</f>
        <v>White</v>
      </c>
      <c r="E3826" s="32" t="str">
        <f>VLOOKUP(M3826,'Tables to Convert'!$H$3:$I$5,2,FALSE)</f>
        <v>Male</v>
      </c>
      <c r="F3826" s="32" t="str">
        <f>VLOOKUP(N3826,'Tables to Convert'!$K$3:$L$8,2,FALSE)</f>
        <v>Illinois</v>
      </c>
      <c r="G3826" s="40">
        <f t="shared" si="239"/>
        <v>58</v>
      </c>
      <c r="H3826" s="34">
        <f t="shared" si="240"/>
        <v>8</v>
      </c>
      <c r="I3826" s="12">
        <v>50</v>
      </c>
      <c r="J3826" s="12">
        <v>58</v>
      </c>
      <c r="K3826" s="12">
        <v>44</v>
      </c>
      <c r="L3826" s="12">
        <v>1</v>
      </c>
      <c r="M3826" s="12">
        <v>1</v>
      </c>
      <c r="N3826" s="12">
        <v>33</v>
      </c>
      <c r="O3826" s="12">
        <v>8</v>
      </c>
      <c r="P3826" s="26">
        <v>306731</v>
      </c>
      <c r="Q3826" s="28">
        <v>943480134</v>
      </c>
      <c r="R3826"/>
      <c r="S3826"/>
    </row>
    <row r="3827" spans="1:19">
      <c r="A3827" s="31">
        <f t="shared" si="237"/>
        <v>40</v>
      </c>
      <c r="B3827" s="32" t="str">
        <f>VLOOKUP(K3827,'Tables to Convert'!$B$4:$C$19,2,FALSE)</f>
        <v>Bachelors</v>
      </c>
      <c r="C3827" s="33">
        <f t="shared" si="238"/>
        <v>70000</v>
      </c>
      <c r="D3827" s="32" t="str">
        <f>VLOOKUP(L3827,'Tables to Convert'!$E$3:$F$7,2,FALSE)</f>
        <v>White</v>
      </c>
      <c r="E3827" s="32" t="str">
        <f>VLOOKUP(M3827,'Tables to Convert'!$H$3:$I$5,2,FALSE)</f>
        <v>Male</v>
      </c>
      <c r="F3827" s="32" t="str">
        <f>VLOOKUP(N3827,'Tables to Convert'!$K$3:$L$8,2,FALSE)</f>
        <v>Illinois</v>
      </c>
      <c r="G3827" s="40">
        <f t="shared" si="239"/>
        <v>44</v>
      </c>
      <c r="H3827" s="34">
        <f t="shared" si="240"/>
        <v>2</v>
      </c>
      <c r="I3827" s="12">
        <v>40</v>
      </c>
      <c r="J3827" s="12">
        <v>44</v>
      </c>
      <c r="K3827" s="12">
        <v>44</v>
      </c>
      <c r="L3827" s="12">
        <v>1</v>
      </c>
      <c r="M3827" s="12">
        <v>1</v>
      </c>
      <c r="N3827" s="12">
        <v>33</v>
      </c>
      <c r="O3827" s="12">
        <v>2</v>
      </c>
      <c r="P3827" s="26">
        <v>70000</v>
      </c>
      <c r="Q3827" s="28">
        <v>135173033</v>
      </c>
      <c r="R3827"/>
      <c r="S3827"/>
    </row>
    <row r="3828" spans="1:19">
      <c r="A3828" s="31">
        <f t="shared" si="237"/>
        <v>40</v>
      </c>
      <c r="B3828" s="32" t="str">
        <f>VLOOKUP(K3828,'Tables to Convert'!$B$4:$C$19,2,FALSE)</f>
        <v>11th Grade</v>
      </c>
      <c r="C3828" s="33">
        <f t="shared" si="238"/>
        <v>20000</v>
      </c>
      <c r="D3828" s="32" t="str">
        <f>VLOOKUP(L3828,'Tables to Convert'!$E$3:$F$7,2,FALSE)</f>
        <v>White</v>
      </c>
      <c r="E3828" s="32" t="str">
        <f>VLOOKUP(M3828,'Tables to Convert'!$H$3:$I$5,2,FALSE)</f>
        <v>Male</v>
      </c>
      <c r="F3828" s="32" t="str">
        <f>VLOOKUP(N3828,'Tables to Convert'!$K$3:$L$8,2,FALSE)</f>
        <v>Illinois</v>
      </c>
      <c r="G3828" s="40">
        <f t="shared" si="239"/>
        <v>61</v>
      </c>
      <c r="H3828" s="34">
        <f t="shared" si="240"/>
        <v>4</v>
      </c>
      <c r="I3828" s="12">
        <v>40</v>
      </c>
      <c r="J3828" s="12">
        <v>61</v>
      </c>
      <c r="K3828" s="12">
        <v>38</v>
      </c>
      <c r="L3828" s="12">
        <v>1</v>
      </c>
      <c r="M3828" s="12">
        <v>1</v>
      </c>
      <c r="N3828" s="12">
        <v>33</v>
      </c>
      <c r="O3828" s="12">
        <v>4</v>
      </c>
      <c r="P3828" s="26">
        <v>20000</v>
      </c>
      <c r="Q3828" s="28">
        <v>910958571</v>
      </c>
      <c r="R3828"/>
      <c r="S3828"/>
    </row>
    <row r="3829" spans="1:19">
      <c r="A3829" s="31">
        <f t="shared" si="237"/>
        <v>40</v>
      </c>
      <c r="B3829" s="32" t="str">
        <f>VLOOKUP(K3829,'Tables to Convert'!$B$4:$C$19,2,FALSE)</f>
        <v>High School Diploma</v>
      </c>
      <c r="C3829" s="33">
        <f t="shared" si="238"/>
        <v>36000</v>
      </c>
      <c r="D3829" s="32" t="str">
        <f>VLOOKUP(L3829,'Tables to Convert'!$E$3:$F$7,2,FALSE)</f>
        <v>White</v>
      </c>
      <c r="E3829" s="32" t="str">
        <f>VLOOKUP(M3829,'Tables to Convert'!$H$3:$I$5,2,FALSE)</f>
        <v>Female</v>
      </c>
      <c r="F3829" s="32" t="str">
        <f>VLOOKUP(N3829,'Tables to Convert'!$K$3:$L$8,2,FALSE)</f>
        <v>Illinois</v>
      </c>
      <c r="G3829" s="40">
        <f t="shared" si="239"/>
        <v>58</v>
      </c>
      <c r="H3829" s="34">
        <f t="shared" si="240"/>
        <v>4</v>
      </c>
      <c r="I3829" s="12">
        <v>40</v>
      </c>
      <c r="J3829" s="12">
        <v>58</v>
      </c>
      <c r="K3829" s="12">
        <v>39</v>
      </c>
      <c r="L3829" s="12">
        <v>1</v>
      </c>
      <c r="M3829" s="12">
        <v>2</v>
      </c>
      <c r="N3829" s="12">
        <v>33</v>
      </c>
      <c r="O3829" s="12">
        <v>4</v>
      </c>
      <c r="P3829" s="26">
        <v>36000</v>
      </c>
      <c r="Q3829" s="28">
        <v>304563656</v>
      </c>
      <c r="R3829"/>
      <c r="S3829"/>
    </row>
    <row r="3830" spans="1:19">
      <c r="A3830" s="31">
        <f t="shared" si="237"/>
        <v>40</v>
      </c>
      <c r="B3830" s="32" t="str">
        <f>VLOOKUP(K3830,'Tables to Convert'!$B$4:$C$19,2,FALSE)</f>
        <v>High School Diploma</v>
      </c>
      <c r="C3830" s="33">
        <f t="shared" si="238"/>
        <v>36200</v>
      </c>
      <c r="D3830" s="32" t="str">
        <f>VLOOKUP(L3830,'Tables to Convert'!$E$3:$F$7,2,FALSE)</f>
        <v>White</v>
      </c>
      <c r="E3830" s="32" t="str">
        <f>VLOOKUP(M3830,'Tables to Convert'!$H$3:$I$5,2,FALSE)</f>
        <v>Male</v>
      </c>
      <c r="F3830" s="32" t="str">
        <f>VLOOKUP(N3830,'Tables to Convert'!$K$3:$L$8,2,FALSE)</f>
        <v>Illinois</v>
      </c>
      <c r="G3830" s="40">
        <f t="shared" si="239"/>
        <v>31</v>
      </c>
      <c r="H3830" s="34">
        <f t="shared" si="240"/>
        <v>4</v>
      </c>
      <c r="I3830" s="12">
        <v>40</v>
      </c>
      <c r="J3830" s="12">
        <v>31</v>
      </c>
      <c r="K3830" s="12">
        <v>39</v>
      </c>
      <c r="L3830" s="12">
        <v>1</v>
      </c>
      <c r="M3830" s="12">
        <v>1</v>
      </c>
      <c r="N3830" s="12">
        <v>33</v>
      </c>
      <c r="O3830" s="12">
        <v>4</v>
      </c>
      <c r="P3830" s="26">
        <v>36200</v>
      </c>
      <c r="Q3830" s="28">
        <v>937383940</v>
      </c>
      <c r="R3830"/>
      <c r="S3830"/>
    </row>
    <row r="3831" spans="1:19">
      <c r="A3831" s="31">
        <f t="shared" si="237"/>
        <v>40</v>
      </c>
      <c r="B3831" s="32" t="str">
        <f>VLOOKUP(K3831,'Tables to Convert'!$B$4:$C$19,2,FALSE)</f>
        <v>Bachelors</v>
      </c>
      <c r="C3831" s="33">
        <f t="shared" si="238"/>
        <v>28000</v>
      </c>
      <c r="D3831" s="32" t="str">
        <f>VLOOKUP(L3831,'Tables to Convert'!$E$3:$F$7,2,FALSE)</f>
        <v>White</v>
      </c>
      <c r="E3831" s="32" t="str">
        <f>VLOOKUP(M3831,'Tables to Convert'!$H$3:$I$5,2,FALSE)</f>
        <v>Female</v>
      </c>
      <c r="F3831" s="32" t="str">
        <f>VLOOKUP(N3831,'Tables to Convert'!$K$3:$L$8,2,FALSE)</f>
        <v>Illinois</v>
      </c>
      <c r="G3831" s="40">
        <f t="shared" si="239"/>
        <v>37</v>
      </c>
      <c r="H3831" s="34">
        <f t="shared" si="240"/>
        <v>4</v>
      </c>
      <c r="I3831" s="12">
        <v>40</v>
      </c>
      <c r="J3831" s="12">
        <v>37</v>
      </c>
      <c r="K3831" s="12">
        <v>44</v>
      </c>
      <c r="L3831" s="12">
        <v>1</v>
      </c>
      <c r="M3831" s="12">
        <v>2</v>
      </c>
      <c r="N3831" s="12">
        <v>33</v>
      </c>
      <c r="O3831" s="12">
        <v>4</v>
      </c>
      <c r="P3831" s="26">
        <v>28000</v>
      </c>
      <c r="Q3831" s="28">
        <v>124791963</v>
      </c>
      <c r="R3831"/>
      <c r="S3831"/>
    </row>
    <row r="3832" spans="1:19">
      <c r="A3832" s="31">
        <f t="shared" si="237"/>
        <v>45</v>
      </c>
      <c r="B3832" s="32" t="str">
        <f>VLOOKUP(K3832,'Tables to Convert'!$B$4:$C$19,2,FALSE)</f>
        <v>High School Diploma</v>
      </c>
      <c r="C3832" s="33">
        <f t="shared" si="238"/>
        <v>33600</v>
      </c>
      <c r="D3832" s="32" t="str">
        <f>VLOOKUP(L3832,'Tables to Convert'!$E$3:$F$7,2,FALSE)</f>
        <v>White</v>
      </c>
      <c r="E3832" s="32" t="str">
        <f>VLOOKUP(M3832,'Tables to Convert'!$H$3:$I$5,2,FALSE)</f>
        <v>Female</v>
      </c>
      <c r="F3832" s="32" t="str">
        <f>VLOOKUP(N3832,'Tables to Convert'!$K$3:$L$8,2,FALSE)</f>
        <v>Illinois</v>
      </c>
      <c r="G3832" s="40">
        <f t="shared" si="239"/>
        <v>51</v>
      </c>
      <c r="H3832" s="34">
        <f t="shared" si="240"/>
        <v>4</v>
      </c>
      <c r="I3832" s="12">
        <v>45</v>
      </c>
      <c r="J3832" s="12">
        <v>51</v>
      </c>
      <c r="K3832" s="12">
        <v>39</v>
      </c>
      <c r="L3832" s="12">
        <v>1</v>
      </c>
      <c r="M3832" s="12">
        <v>2</v>
      </c>
      <c r="N3832" s="12">
        <v>33</v>
      </c>
      <c r="O3832" s="12">
        <v>4</v>
      </c>
      <c r="P3832" s="26">
        <v>33600</v>
      </c>
      <c r="Q3832" s="28">
        <v>913973965</v>
      </c>
      <c r="R3832"/>
      <c r="S3832"/>
    </row>
    <row r="3833" spans="1:19">
      <c r="A3833" s="31">
        <f t="shared" si="237"/>
        <v>56</v>
      </c>
      <c r="B3833" s="32" t="str">
        <f>VLOOKUP(K3833,'Tables to Convert'!$B$4:$C$19,2,FALSE)</f>
        <v>Some College</v>
      </c>
      <c r="C3833" s="33">
        <f t="shared" si="238"/>
        <v>27000</v>
      </c>
      <c r="D3833" s="32" t="str">
        <f>VLOOKUP(L3833,'Tables to Convert'!$E$3:$F$7,2,FALSE)</f>
        <v>White</v>
      </c>
      <c r="E3833" s="32" t="str">
        <f>VLOOKUP(M3833,'Tables to Convert'!$H$3:$I$5,2,FALSE)</f>
        <v>Female</v>
      </c>
      <c r="F3833" s="32" t="str">
        <f>VLOOKUP(N3833,'Tables to Convert'!$K$3:$L$8,2,FALSE)</f>
        <v>Illinois</v>
      </c>
      <c r="G3833" s="40">
        <f t="shared" si="239"/>
        <v>35</v>
      </c>
      <c r="H3833" s="34">
        <f t="shared" si="240"/>
        <v>3</v>
      </c>
      <c r="I3833" s="12">
        <v>56</v>
      </c>
      <c r="J3833" s="12">
        <v>35</v>
      </c>
      <c r="K3833" s="12">
        <v>40</v>
      </c>
      <c r="L3833" s="12">
        <v>1</v>
      </c>
      <c r="M3833" s="12">
        <v>2</v>
      </c>
      <c r="N3833" s="12">
        <v>33</v>
      </c>
      <c r="O3833" s="12">
        <v>3</v>
      </c>
      <c r="P3833" s="26">
        <v>27000</v>
      </c>
      <c r="Q3833" s="28">
        <v>24703075</v>
      </c>
      <c r="R3833"/>
      <c r="S3833"/>
    </row>
    <row r="3834" spans="1:19">
      <c r="A3834" s="31">
        <f t="shared" si="237"/>
        <v>0</v>
      </c>
      <c r="B3834" s="32" t="str">
        <f>VLOOKUP(K3834,'Tables to Convert'!$B$4:$C$19,2,FALSE)</f>
        <v>8th Grade or Less</v>
      </c>
      <c r="C3834" s="33">
        <f t="shared" si="238"/>
        <v>0</v>
      </c>
      <c r="D3834" s="32" t="str">
        <f>VLOOKUP(L3834,'Tables to Convert'!$E$3:$F$7,2,FALSE)</f>
        <v>White</v>
      </c>
      <c r="E3834" s="32" t="str">
        <f>VLOOKUP(M3834,'Tables to Convert'!$H$3:$I$5,2,FALSE)</f>
        <v>Male</v>
      </c>
      <c r="F3834" s="32" t="str">
        <f>VLOOKUP(N3834,'Tables to Convert'!$K$3:$L$8,2,FALSE)</f>
        <v>Illinois</v>
      </c>
      <c r="G3834" s="40">
        <f t="shared" si="239"/>
        <v>34</v>
      </c>
      <c r="H3834" s="34">
        <f t="shared" si="240"/>
        <v>3</v>
      </c>
      <c r="I3834" s="12">
        <v>0</v>
      </c>
      <c r="J3834" s="12">
        <v>34</v>
      </c>
      <c r="K3834" s="12">
        <v>34</v>
      </c>
      <c r="L3834" s="12">
        <v>1</v>
      </c>
      <c r="M3834" s="12">
        <v>1</v>
      </c>
      <c r="N3834" s="12">
        <v>33</v>
      </c>
      <c r="O3834" s="12">
        <v>3</v>
      </c>
      <c r="P3834" s="26">
        <v>0</v>
      </c>
      <c r="Q3834" s="28">
        <v>662984513</v>
      </c>
      <c r="R3834"/>
      <c r="S3834"/>
    </row>
    <row r="3835" spans="1:19">
      <c r="A3835" s="31">
        <f t="shared" si="237"/>
        <v>40</v>
      </c>
      <c r="B3835" s="32" t="str">
        <f>VLOOKUP(K3835,'Tables to Convert'!$B$4:$C$19,2,FALSE)</f>
        <v>8th Grade or Less</v>
      </c>
      <c r="C3835" s="33">
        <f t="shared" si="238"/>
        <v>6510</v>
      </c>
      <c r="D3835" s="32" t="str">
        <f>VLOOKUP(L3835,'Tables to Convert'!$E$3:$F$7,2,FALSE)</f>
        <v>White</v>
      </c>
      <c r="E3835" s="32" t="str">
        <f>VLOOKUP(M3835,'Tables to Convert'!$H$3:$I$5,2,FALSE)</f>
        <v>Male</v>
      </c>
      <c r="F3835" s="32" t="str">
        <f>VLOOKUP(N3835,'Tables to Convert'!$K$3:$L$8,2,FALSE)</f>
        <v>Illinois</v>
      </c>
      <c r="G3835" s="40">
        <f t="shared" si="239"/>
        <v>65</v>
      </c>
      <c r="H3835" s="34">
        <f t="shared" si="240"/>
        <v>3</v>
      </c>
      <c r="I3835" s="12">
        <v>40</v>
      </c>
      <c r="J3835" s="12">
        <v>65</v>
      </c>
      <c r="K3835" s="12">
        <v>31</v>
      </c>
      <c r="L3835" s="12">
        <v>1</v>
      </c>
      <c r="M3835" s="12">
        <v>1</v>
      </c>
      <c r="N3835" s="12">
        <v>33</v>
      </c>
      <c r="O3835" s="12">
        <v>3</v>
      </c>
      <c r="P3835" s="26">
        <v>6510</v>
      </c>
      <c r="Q3835" s="28">
        <v>1337801</v>
      </c>
      <c r="R3835"/>
      <c r="S3835"/>
    </row>
    <row r="3836" spans="1:19">
      <c r="A3836" s="31">
        <f t="shared" si="237"/>
        <v>45</v>
      </c>
      <c r="B3836" s="32" t="str">
        <f>VLOOKUP(K3836,'Tables to Convert'!$B$4:$C$19,2,FALSE)</f>
        <v>High School Diploma</v>
      </c>
      <c r="C3836" s="33">
        <f t="shared" si="238"/>
        <v>36000</v>
      </c>
      <c r="D3836" s="32" t="str">
        <f>VLOOKUP(L3836,'Tables to Convert'!$E$3:$F$7,2,FALSE)</f>
        <v>White</v>
      </c>
      <c r="E3836" s="32" t="str">
        <f>VLOOKUP(M3836,'Tables to Convert'!$H$3:$I$5,2,FALSE)</f>
        <v>Male</v>
      </c>
      <c r="F3836" s="32" t="str">
        <f>VLOOKUP(N3836,'Tables to Convert'!$K$3:$L$8,2,FALSE)</f>
        <v>Illinois</v>
      </c>
      <c r="G3836" s="40">
        <f t="shared" si="239"/>
        <v>24</v>
      </c>
      <c r="H3836" s="34">
        <f t="shared" si="240"/>
        <v>2</v>
      </c>
      <c r="I3836" s="12">
        <v>45</v>
      </c>
      <c r="J3836" s="12">
        <v>24</v>
      </c>
      <c r="K3836" s="12">
        <v>39</v>
      </c>
      <c r="L3836" s="12">
        <v>1</v>
      </c>
      <c r="M3836" s="12">
        <v>1</v>
      </c>
      <c r="N3836" s="12">
        <v>33</v>
      </c>
      <c r="O3836" s="12">
        <v>2</v>
      </c>
      <c r="P3836" s="26">
        <v>36000</v>
      </c>
      <c r="Q3836" s="28">
        <v>306853215</v>
      </c>
      <c r="R3836"/>
      <c r="S3836"/>
    </row>
    <row r="3837" spans="1:19">
      <c r="A3837" s="31">
        <f t="shared" si="237"/>
        <v>40</v>
      </c>
      <c r="B3837" s="32" t="str">
        <f>VLOOKUP(K3837,'Tables to Convert'!$B$4:$C$19,2,FALSE)</f>
        <v>Some College</v>
      </c>
      <c r="C3837" s="33">
        <f t="shared" si="238"/>
        <v>32000</v>
      </c>
      <c r="D3837" s="32" t="str">
        <f>VLOOKUP(L3837,'Tables to Convert'!$E$3:$F$7,2,FALSE)</f>
        <v>Black</v>
      </c>
      <c r="E3837" s="32" t="str">
        <f>VLOOKUP(M3837,'Tables to Convert'!$H$3:$I$5,2,FALSE)</f>
        <v>Female</v>
      </c>
      <c r="F3837" s="32" t="str">
        <f>VLOOKUP(N3837,'Tables to Convert'!$K$3:$L$8,2,FALSE)</f>
        <v>Illinois</v>
      </c>
      <c r="G3837" s="40">
        <f t="shared" si="239"/>
        <v>31</v>
      </c>
      <c r="H3837" s="34">
        <f t="shared" si="240"/>
        <v>8</v>
      </c>
      <c r="I3837" s="12">
        <v>40</v>
      </c>
      <c r="J3837" s="12">
        <v>31</v>
      </c>
      <c r="K3837" s="12">
        <v>40</v>
      </c>
      <c r="L3837" s="12">
        <v>2</v>
      </c>
      <c r="M3837" s="12">
        <v>2</v>
      </c>
      <c r="N3837" s="12">
        <v>33</v>
      </c>
      <c r="O3837" s="12">
        <v>8</v>
      </c>
      <c r="P3837" s="26">
        <v>32000</v>
      </c>
      <c r="Q3837" s="28">
        <v>916470449</v>
      </c>
      <c r="R3837"/>
      <c r="S3837"/>
    </row>
    <row r="3838" spans="1:19">
      <c r="A3838" s="31">
        <f t="shared" si="237"/>
        <v>40</v>
      </c>
      <c r="B3838" s="32" t="str">
        <f>VLOOKUP(K3838,'Tables to Convert'!$B$4:$C$19,2,FALSE)</f>
        <v>Some College</v>
      </c>
      <c r="C3838" s="33">
        <f t="shared" si="238"/>
        <v>28000</v>
      </c>
      <c r="D3838" s="32" t="str">
        <f>VLOOKUP(L3838,'Tables to Convert'!$E$3:$F$7,2,FALSE)</f>
        <v>White</v>
      </c>
      <c r="E3838" s="32" t="str">
        <f>VLOOKUP(M3838,'Tables to Convert'!$H$3:$I$5,2,FALSE)</f>
        <v>Female</v>
      </c>
      <c r="F3838" s="32" t="str">
        <f>VLOOKUP(N3838,'Tables to Convert'!$K$3:$L$8,2,FALSE)</f>
        <v>Illinois</v>
      </c>
      <c r="G3838" s="40">
        <f t="shared" si="239"/>
        <v>32</v>
      </c>
      <c r="H3838" s="34">
        <f t="shared" si="240"/>
        <v>8</v>
      </c>
      <c r="I3838" s="12">
        <v>40</v>
      </c>
      <c r="J3838" s="12">
        <v>32</v>
      </c>
      <c r="K3838" s="12">
        <v>40</v>
      </c>
      <c r="L3838" s="12">
        <v>1</v>
      </c>
      <c r="M3838" s="12">
        <v>2</v>
      </c>
      <c r="N3838" s="12">
        <v>33</v>
      </c>
      <c r="O3838" s="12">
        <v>8</v>
      </c>
      <c r="P3838" s="26">
        <v>28000</v>
      </c>
      <c r="Q3838" s="28">
        <v>372925251</v>
      </c>
      <c r="R3838"/>
      <c r="S3838"/>
    </row>
    <row r="3839" spans="1:19">
      <c r="A3839" s="31">
        <f t="shared" si="237"/>
        <v>40</v>
      </c>
      <c r="B3839" s="32" t="str">
        <f>VLOOKUP(K3839,'Tables to Convert'!$B$4:$C$19,2,FALSE)</f>
        <v>Some College</v>
      </c>
      <c r="C3839" s="33">
        <f t="shared" si="238"/>
        <v>32000</v>
      </c>
      <c r="D3839" s="32" t="str">
        <f>VLOOKUP(L3839,'Tables to Convert'!$E$3:$F$7,2,FALSE)</f>
        <v>White</v>
      </c>
      <c r="E3839" s="32" t="str">
        <f>VLOOKUP(M3839,'Tables to Convert'!$H$3:$I$5,2,FALSE)</f>
        <v>Male</v>
      </c>
      <c r="F3839" s="32" t="str">
        <f>VLOOKUP(N3839,'Tables to Convert'!$K$3:$L$8,2,FALSE)</f>
        <v>Illinois</v>
      </c>
      <c r="G3839" s="40">
        <f t="shared" si="239"/>
        <v>26</v>
      </c>
      <c r="H3839" s="34">
        <f t="shared" si="240"/>
        <v>8</v>
      </c>
      <c r="I3839" s="12">
        <v>40</v>
      </c>
      <c r="J3839" s="12">
        <v>26</v>
      </c>
      <c r="K3839" s="12">
        <v>40</v>
      </c>
      <c r="L3839" s="12">
        <v>1</v>
      </c>
      <c r="M3839" s="12">
        <v>1</v>
      </c>
      <c r="N3839" s="12">
        <v>33</v>
      </c>
      <c r="O3839" s="12">
        <v>8</v>
      </c>
      <c r="P3839" s="26">
        <v>32000</v>
      </c>
      <c r="Q3839" s="28">
        <v>822423308</v>
      </c>
      <c r="R3839"/>
      <c r="S3839"/>
    </row>
    <row r="3840" spans="1:19">
      <c r="A3840" s="31">
        <f t="shared" si="237"/>
        <v>40</v>
      </c>
      <c r="B3840" s="32" t="str">
        <f>VLOOKUP(K3840,'Tables to Convert'!$B$4:$C$19,2,FALSE)</f>
        <v>8th Grade or Less</v>
      </c>
      <c r="C3840" s="33">
        <f t="shared" si="238"/>
        <v>46000</v>
      </c>
      <c r="D3840" s="32" t="str">
        <f>VLOOKUP(L3840,'Tables to Convert'!$E$3:$F$7,2,FALSE)</f>
        <v>White</v>
      </c>
      <c r="E3840" s="32" t="str">
        <f>VLOOKUP(M3840,'Tables to Convert'!$H$3:$I$5,2,FALSE)</f>
        <v>Male</v>
      </c>
      <c r="F3840" s="32" t="str">
        <f>VLOOKUP(N3840,'Tables to Convert'!$K$3:$L$8,2,FALSE)</f>
        <v>Illinois</v>
      </c>
      <c r="G3840" s="40">
        <f t="shared" si="239"/>
        <v>47</v>
      </c>
      <c r="H3840" s="34">
        <f t="shared" si="240"/>
        <v>3</v>
      </c>
      <c r="I3840" s="12">
        <v>40</v>
      </c>
      <c r="J3840" s="12">
        <v>47</v>
      </c>
      <c r="K3840" s="12">
        <v>34</v>
      </c>
      <c r="L3840" s="12">
        <v>1</v>
      </c>
      <c r="M3840" s="12">
        <v>1</v>
      </c>
      <c r="N3840" s="12">
        <v>33</v>
      </c>
      <c r="O3840" s="12">
        <v>3</v>
      </c>
      <c r="P3840" s="26">
        <v>46000</v>
      </c>
      <c r="Q3840" s="28">
        <v>727656510</v>
      </c>
      <c r="R3840"/>
      <c r="S3840"/>
    </row>
    <row r="3841" spans="1:19">
      <c r="A3841" s="31">
        <f t="shared" si="237"/>
        <v>40</v>
      </c>
      <c r="B3841" s="32" t="str">
        <f>VLOOKUP(K3841,'Tables to Convert'!$B$4:$C$19,2,FALSE)</f>
        <v>8th Grade or Less</v>
      </c>
      <c r="C3841" s="33">
        <f t="shared" si="238"/>
        <v>19000</v>
      </c>
      <c r="D3841" s="32" t="str">
        <f>VLOOKUP(L3841,'Tables to Convert'!$E$3:$F$7,2,FALSE)</f>
        <v>White</v>
      </c>
      <c r="E3841" s="32" t="str">
        <f>VLOOKUP(M3841,'Tables to Convert'!$H$3:$I$5,2,FALSE)</f>
        <v>Female</v>
      </c>
      <c r="F3841" s="32" t="str">
        <f>VLOOKUP(N3841,'Tables to Convert'!$K$3:$L$8,2,FALSE)</f>
        <v>Illinois</v>
      </c>
      <c r="G3841" s="40">
        <f t="shared" si="239"/>
        <v>44</v>
      </c>
      <c r="H3841" s="34">
        <f t="shared" si="240"/>
        <v>3</v>
      </c>
      <c r="I3841" s="12">
        <v>40</v>
      </c>
      <c r="J3841" s="12">
        <v>44</v>
      </c>
      <c r="K3841" s="12">
        <v>34</v>
      </c>
      <c r="L3841" s="12">
        <v>1</v>
      </c>
      <c r="M3841" s="12">
        <v>2</v>
      </c>
      <c r="N3841" s="12">
        <v>33</v>
      </c>
      <c r="O3841" s="12">
        <v>3</v>
      </c>
      <c r="P3841" s="26">
        <v>19000</v>
      </c>
      <c r="Q3841" s="28">
        <v>52638503</v>
      </c>
      <c r="R3841"/>
      <c r="S3841"/>
    </row>
    <row r="3842" spans="1:19">
      <c r="A3842" s="31">
        <f t="shared" si="237"/>
        <v>40</v>
      </c>
      <c r="B3842" s="32" t="str">
        <f>VLOOKUP(K3842,'Tables to Convert'!$B$4:$C$19,2,FALSE)</f>
        <v>Some College</v>
      </c>
      <c r="C3842" s="33">
        <f t="shared" si="238"/>
        <v>30000</v>
      </c>
      <c r="D3842" s="32" t="str">
        <f>VLOOKUP(L3842,'Tables to Convert'!$E$3:$F$7,2,FALSE)</f>
        <v>White</v>
      </c>
      <c r="E3842" s="32" t="str">
        <f>VLOOKUP(M3842,'Tables to Convert'!$H$3:$I$5,2,FALSE)</f>
        <v>Female</v>
      </c>
      <c r="F3842" s="32" t="str">
        <f>VLOOKUP(N3842,'Tables to Convert'!$K$3:$L$8,2,FALSE)</f>
        <v>Illinois</v>
      </c>
      <c r="G3842" s="40">
        <f t="shared" si="239"/>
        <v>25</v>
      </c>
      <c r="H3842" s="34">
        <f t="shared" si="240"/>
        <v>3</v>
      </c>
      <c r="I3842" s="12">
        <v>40</v>
      </c>
      <c r="J3842" s="12">
        <v>25</v>
      </c>
      <c r="K3842" s="12">
        <v>42</v>
      </c>
      <c r="L3842" s="12">
        <v>1</v>
      </c>
      <c r="M3842" s="12">
        <v>2</v>
      </c>
      <c r="N3842" s="12">
        <v>33</v>
      </c>
      <c r="O3842" s="12">
        <v>3</v>
      </c>
      <c r="P3842" s="26">
        <v>30000</v>
      </c>
      <c r="Q3842" s="28">
        <v>52878027</v>
      </c>
      <c r="R3842"/>
      <c r="S3842"/>
    </row>
    <row r="3843" spans="1:19">
      <c r="A3843" s="31">
        <f t="shared" si="237"/>
        <v>40</v>
      </c>
      <c r="B3843" s="32" t="str">
        <f>VLOOKUP(K3843,'Tables to Convert'!$B$4:$C$19,2,FALSE)</f>
        <v>High School Diploma</v>
      </c>
      <c r="C3843" s="33">
        <f t="shared" si="238"/>
        <v>44000</v>
      </c>
      <c r="D3843" s="32" t="str">
        <f>VLOOKUP(L3843,'Tables to Convert'!$E$3:$F$7,2,FALSE)</f>
        <v>White</v>
      </c>
      <c r="E3843" s="32" t="str">
        <f>VLOOKUP(M3843,'Tables to Convert'!$H$3:$I$5,2,FALSE)</f>
        <v>Male</v>
      </c>
      <c r="F3843" s="32" t="str">
        <f>VLOOKUP(N3843,'Tables to Convert'!$K$3:$L$8,2,FALSE)</f>
        <v>Illinois</v>
      </c>
      <c r="G3843" s="40">
        <f t="shared" si="239"/>
        <v>40</v>
      </c>
      <c r="H3843" s="34">
        <f t="shared" si="240"/>
        <v>8</v>
      </c>
      <c r="I3843" s="12">
        <v>40</v>
      </c>
      <c r="J3843" s="12">
        <v>40</v>
      </c>
      <c r="K3843" s="12">
        <v>39</v>
      </c>
      <c r="L3843" s="12">
        <v>1</v>
      </c>
      <c r="M3843" s="12">
        <v>1</v>
      </c>
      <c r="N3843" s="12">
        <v>33</v>
      </c>
      <c r="O3843" s="12">
        <v>8</v>
      </c>
      <c r="P3843" s="26">
        <v>44000</v>
      </c>
      <c r="Q3843" s="28">
        <v>880215005</v>
      </c>
      <c r="R3843"/>
      <c r="S3843"/>
    </row>
    <row r="3844" spans="1:19">
      <c r="A3844" s="31">
        <f t="shared" si="237"/>
        <v>40</v>
      </c>
      <c r="B3844" s="32" t="str">
        <f>VLOOKUP(K3844,'Tables to Convert'!$B$4:$C$19,2,FALSE)</f>
        <v>High School Diploma</v>
      </c>
      <c r="C3844" s="33">
        <f t="shared" si="238"/>
        <v>32000</v>
      </c>
      <c r="D3844" s="32" t="str">
        <f>VLOOKUP(L3844,'Tables to Convert'!$E$3:$F$7,2,FALSE)</f>
        <v>White</v>
      </c>
      <c r="E3844" s="32" t="str">
        <f>VLOOKUP(M3844,'Tables to Convert'!$H$3:$I$5,2,FALSE)</f>
        <v>Female</v>
      </c>
      <c r="F3844" s="32" t="str">
        <f>VLOOKUP(N3844,'Tables to Convert'!$K$3:$L$8,2,FALSE)</f>
        <v>Illinois</v>
      </c>
      <c r="G3844" s="40">
        <f t="shared" si="239"/>
        <v>40</v>
      </c>
      <c r="H3844" s="34">
        <f t="shared" si="240"/>
        <v>8</v>
      </c>
      <c r="I3844" s="12">
        <v>40</v>
      </c>
      <c r="J3844" s="12">
        <v>40</v>
      </c>
      <c r="K3844" s="12">
        <v>39</v>
      </c>
      <c r="L3844" s="12">
        <v>1</v>
      </c>
      <c r="M3844" s="12">
        <v>2</v>
      </c>
      <c r="N3844" s="12">
        <v>33</v>
      </c>
      <c r="O3844" s="12">
        <v>8</v>
      </c>
      <c r="P3844" s="26">
        <v>32000</v>
      </c>
      <c r="Q3844" s="28">
        <v>73163517</v>
      </c>
      <c r="R3844"/>
      <c r="S3844"/>
    </row>
    <row r="3845" spans="1:19">
      <c r="A3845" s="31">
        <f t="shared" si="237"/>
        <v>40</v>
      </c>
      <c r="B3845" s="32" t="str">
        <f>VLOOKUP(K3845,'Tables to Convert'!$B$4:$C$19,2,FALSE)</f>
        <v>High School Diploma</v>
      </c>
      <c r="C3845" s="33">
        <f t="shared" si="238"/>
        <v>6000</v>
      </c>
      <c r="D3845" s="32" t="str">
        <f>VLOOKUP(L3845,'Tables to Convert'!$E$3:$F$7,2,FALSE)</f>
        <v>White</v>
      </c>
      <c r="E3845" s="32" t="str">
        <f>VLOOKUP(M3845,'Tables to Convert'!$H$3:$I$5,2,FALSE)</f>
        <v>Male</v>
      </c>
      <c r="F3845" s="32" t="str">
        <f>VLOOKUP(N3845,'Tables to Convert'!$K$3:$L$8,2,FALSE)</f>
        <v>Illinois</v>
      </c>
      <c r="G3845" s="40">
        <f t="shared" si="239"/>
        <v>20</v>
      </c>
      <c r="H3845" s="34">
        <f t="shared" si="240"/>
        <v>2</v>
      </c>
      <c r="I3845" s="12">
        <v>40</v>
      </c>
      <c r="J3845" s="12">
        <v>20</v>
      </c>
      <c r="K3845" s="12">
        <v>39</v>
      </c>
      <c r="L3845" s="12">
        <v>1</v>
      </c>
      <c r="M3845" s="12">
        <v>1</v>
      </c>
      <c r="N3845" s="12">
        <v>33</v>
      </c>
      <c r="O3845" s="12">
        <v>2</v>
      </c>
      <c r="P3845" s="26">
        <v>6000</v>
      </c>
      <c r="Q3845" s="28">
        <v>238110779</v>
      </c>
      <c r="R3845"/>
      <c r="S3845"/>
    </row>
    <row r="3846" spans="1:19">
      <c r="A3846" s="31">
        <f t="shared" ref="A3846:A3909" si="241">I3846</f>
        <v>50</v>
      </c>
      <c r="B3846" s="32" t="str">
        <f>VLOOKUP(K3846,'Tables to Convert'!$B$4:$C$19,2,FALSE)</f>
        <v>High School Diploma</v>
      </c>
      <c r="C3846" s="33">
        <f t="shared" ref="C3846:C3909" si="242">P3846</f>
        <v>80000</v>
      </c>
      <c r="D3846" s="32" t="str">
        <f>VLOOKUP(L3846,'Tables to Convert'!$E$3:$F$7,2,FALSE)</f>
        <v>White</v>
      </c>
      <c r="E3846" s="32" t="str">
        <f>VLOOKUP(M3846,'Tables to Convert'!$H$3:$I$5,2,FALSE)</f>
        <v>Male</v>
      </c>
      <c r="F3846" s="32" t="str">
        <f>VLOOKUP(N3846,'Tables to Convert'!$K$3:$L$8,2,FALSE)</f>
        <v>Illinois</v>
      </c>
      <c r="G3846" s="40">
        <f t="shared" ref="G3846:G3909" si="243">J3846</f>
        <v>36</v>
      </c>
      <c r="H3846" s="34">
        <f t="shared" ref="H3846:H3909" si="244">O3846</f>
        <v>8</v>
      </c>
      <c r="I3846" s="12">
        <v>50</v>
      </c>
      <c r="J3846" s="12">
        <v>36</v>
      </c>
      <c r="K3846" s="12">
        <v>39</v>
      </c>
      <c r="L3846" s="12">
        <v>1</v>
      </c>
      <c r="M3846" s="12">
        <v>1</v>
      </c>
      <c r="N3846" s="12">
        <v>33</v>
      </c>
      <c r="O3846" s="12">
        <v>8</v>
      </c>
      <c r="P3846" s="26">
        <v>80000</v>
      </c>
      <c r="Q3846" s="28">
        <v>870933239</v>
      </c>
      <c r="R3846"/>
      <c r="S3846"/>
    </row>
    <row r="3847" spans="1:19">
      <c r="A3847" s="31">
        <f t="shared" si="241"/>
        <v>40</v>
      </c>
      <c r="B3847" s="32" t="str">
        <f>VLOOKUP(K3847,'Tables to Convert'!$B$4:$C$19,2,FALSE)</f>
        <v>Some College</v>
      </c>
      <c r="C3847" s="33">
        <f t="shared" si="242"/>
        <v>40000</v>
      </c>
      <c r="D3847" s="32" t="str">
        <f>VLOOKUP(L3847,'Tables to Convert'!$E$3:$F$7,2,FALSE)</f>
        <v>White</v>
      </c>
      <c r="E3847" s="32" t="str">
        <f>VLOOKUP(M3847,'Tables to Convert'!$H$3:$I$5,2,FALSE)</f>
        <v>Male</v>
      </c>
      <c r="F3847" s="32" t="str">
        <f>VLOOKUP(N3847,'Tables to Convert'!$K$3:$L$8,2,FALSE)</f>
        <v>Illinois</v>
      </c>
      <c r="G3847" s="40">
        <f t="shared" si="243"/>
        <v>30</v>
      </c>
      <c r="H3847" s="34">
        <f t="shared" si="244"/>
        <v>4</v>
      </c>
      <c r="I3847" s="12">
        <v>40</v>
      </c>
      <c r="J3847" s="12">
        <v>30</v>
      </c>
      <c r="K3847" s="12">
        <v>43</v>
      </c>
      <c r="L3847" s="12">
        <v>1</v>
      </c>
      <c r="M3847" s="12">
        <v>1</v>
      </c>
      <c r="N3847" s="12">
        <v>33</v>
      </c>
      <c r="O3847" s="12">
        <v>4</v>
      </c>
      <c r="P3847" s="26">
        <v>40000</v>
      </c>
      <c r="Q3847" s="28">
        <v>851957527</v>
      </c>
      <c r="R3847"/>
      <c r="S3847"/>
    </row>
    <row r="3848" spans="1:19">
      <c r="A3848" s="31">
        <f t="shared" si="241"/>
        <v>40</v>
      </c>
      <c r="B3848" s="32" t="str">
        <f>VLOOKUP(K3848,'Tables to Convert'!$B$4:$C$19,2,FALSE)</f>
        <v>Bachelors</v>
      </c>
      <c r="C3848" s="33">
        <f t="shared" si="242"/>
        <v>100000</v>
      </c>
      <c r="D3848" s="32" t="str">
        <f>VLOOKUP(L3848,'Tables to Convert'!$E$3:$F$7,2,FALSE)</f>
        <v>White</v>
      </c>
      <c r="E3848" s="32" t="str">
        <f>VLOOKUP(M3848,'Tables to Convert'!$H$3:$I$5,2,FALSE)</f>
        <v>Male</v>
      </c>
      <c r="F3848" s="32" t="str">
        <f>VLOOKUP(N3848,'Tables to Convert'!$K$3:$L$8,2,FALSE)</f>
        <v>Illinois</v>
      </c>
      <c r="G3848" s="40">
        <f t="shared" si="243"/>
        <v>42</v>
      </c>
      <c r="H3848" s="34">
        <f t="shared" si="244"/>
        <v>2</v>
      </c>
      <c r="I3848" s="12">
        <v>40</v>
      </c>
      <c r="J3848" s="12">
        <v>42</v>
      </c>
      <c r="K3848" s="12">
        <v>44</v>
      </c>
      <c r="L3848" s="12">
        <v>1</v>
      </c>
      <c r="M3848" s="12">
        <v>1</v>
      </c>
      <c r="N3848" s="12">
        <v>33</v>
      </c>
      <c r="O3848" s="12">
        <v>2</v>
      </c>
      <c r="P3848" s="26">
        <v>100000</v>
      </c>
      <c r="Q3848" s="28">
        <v>162561195</v>
      </c>
      <c r="R3848"/>
      <c r="S3848"/>
    </row>
    <row r="3849" spans="1:19">
      <c r="A3849" s="31">
        <f t="shared" si="241"/>
        <v>40</v>
      </c>
      <c r="B3849" s="32" t="str">
        <f>VLOOKUP(K3849,'Tables to Convert'!$B$4:$C$19,2,FALSE)</f>
        <v>Some College</v>
      </c>
      <c r="C3849" s="33">
        <f t="shared" si="242"/>
        <v>0</v>
      </c>
      <c r="D3849" s="32" t="str">
        <f>VLOOKUP(L3849,'Tables to Convert'!$E$3:$F$7,2,FALSE)</f>
        <v>White</v>
      </c>
      <c r="E3849" s="32" t="str">
        <f>VLOOKUP(M3849,'Tables to Convert'!$H$3:$I$5,2,FALSE)</f>
        <v>Female</v>
      </c>
      <c r="F3849" s="32" t="str">
        <f>VLOOKUP(N3849,'Tables to Convert'!$K$3:$L$8,2,FALSE)</f>
        <v>Illinois</v>
      </c>
      <c r="G3849" s="40">
        <f t="shared" si="243"/>
        <v>37</v>
      </c>
      <c r="H3849" s="34">
        <f t="shared" si="244"/>
        <v>2</v>
      </c>
      <c r="I3849" s="12">
        <v>40</v>
      </c>
      <c r="J3849" s="12">
        <v>37</v>
      </c>
      <c r="K3849" s="12">
        <v>43</v>
      </c>
      <c r="L3849" s="12">
        <v>1</v>
      </c>
      <c r="M3849" s="12">
        <v>2</v>
      </c>
      <c r="N3849" s="12">
        <v>33</v>
      </c>
      <c r="O3849" s="12">
        <v>2</v>
      </c>
      <c r="P3849" s="26">
        <v>0</v>
      </c>
      <c r="Q3849" s="28">
        <v>588586521</v>
      </c>
      <c r="R3849"/>
      <c r="S3849"/>
    </row>
    <row r="3850" spans="1:19">
      <c r="A3850" s="31">
        <f t="shared" si="241"/>
        <v>70</v>
      </c>
      <c r="B3850" s="32" t="str">
        <f>VLOOKUP(K3850,'Tables to Convert'!$B$4:$C$19,2,FALSE)</f>
        <v>Some College</v>
      </c>
      <c r="C3850" s="33">
        <f t="shared" si="242"/>
        <v>0</v>
      </c>
      <c r="D3850" s="32" t="str">
        <f>VLOOKUP(L3850,'Tables to Convert'!$E$3:$F$7,2,FALSE)</f>
        <v>Asian/PI</v>
      </c>
      <c r="E3850" s="32" t="str">
        <f>VLOOKUP(M3850,'Tables to Convert'!$H$3:$I$5,2,FALSE)</f>
        <v>Male</v>
      </c>
      <c r="F3850" s="32" t="str">
        <f>VLOOKUP(N3850,'Tables to Convert'!$K$3:$L$8,2,FALSE)</f>
        <v>Illinois</v>
      </c>
      <c r="G3850" s="40">
        <f t="shared" si="243"/>
        <v>40</v>
      </c>
      <c r="H3850" s="34">
        <f t="shared" si="244"/>
        <v>8</v>
      </c>
      <c r="I3850" s="12">
        <v>70</v>
      </c>
      <c r="J3850" s="12">
        <v>40</v>
      </c>
      <c r="K3850" s="12">
        <v>43</v>
      </c>
      <c r="L3850" s="12">
        <v>4</v>
      </c>
      <c r="M3850" s="12">
        <v>1</v>
      </c>
      <c r="N3850" s="12">
        <v>33</v>
      </c>
      <c r="O3850" s="12">
        <v>8</v>
      </c>
      <c r="P3850" s="26">
        <v>0</v>
      </c>
      <c r="Q3850" s="28">
        <v>802718259</v>
      </c>
      <c r="R3850"/>
      <c r="S3850"/>
    </row>
    <row r="3851" spans="1:19">
      <c r="A3851" s="31">
        <f t="shared" si="241"/>
        <v>35</v>
      </c>
      <c r="B3851" s="32" t="str">
        <f>VLOOKUP(K3851,'Tables to Convert'!$B$4:$C$19,2,FALSE)</f>
        <v>Some College</v>
      </c>
      <c r="C3851" s="33">
        <f t="shared" si="242"/>
        <v>5100</v>
      </c>
      <c r="D3851" s="32" t="str">
        <f>VLOOKUP(L3851,'Tables to Convert'!$E$3:$F$7,2,FALSE)</f>
        <v>Asian/PI</v>
      </c>
      <c r="E3851" s="32" t="str">
        <f>VLOOKUP(M3851,'Tables to Convert'!$H$3:$I$5,2,FALSE)</f>
        <v>Female</v>
      </c>
      <c r="F3851" s="32" t="str">
        <f>VLOOKUP(N3851,'Tables to Convert'!$K$3:$L$8,2,FALSE)</f>
        <v>Illinois</v>
      </c>
      <c r="G3851" s="40">
        <f t="shared" si="243"/>
        <v>36</v>
      </c>
      <c r="H3851" s="34">
        <f t="shared" si="244"/>
        <v>8</v>
      </c>
      <c r="I3851" s="12">
        <v>35</v>
      </c>
      <c r="J3851" s="12">
        <v>36</v>
      </c>
      <c r="K3851" s="12">
        <v>40</v>
      </c>
      <c r="L3851" s="12">
        <v>4</v>
      </c>
      <c r="M3851" s="12">
        <v>2</v>
      </c>
      <c r="N3851" s="12">
        <v>33</v>
      </c>
      <c r="O3851" s="12">
        <v>8</v>
      </c>
      <c r="P3851" s="26">
        <v>5100</v>
      </c>
      <c r="Q3851" s="28">
        <v>942306547</v>
      </c>
      <c r="R3851"/>
      <c r="S3851"/>
    </row>
    <row r="3852" spans="1:19">
      <c r="A3852" s="31">
        <f t="shared" si="241"/>
        <v>50</v>
      </c>
      <c r="B3852" s="32" t="str">
        <f>VLOOKUP(K3852,'Tables to Convert'!$B$4:$C$19,2,FALSE)</f>
        <v>Some College</v>
      </c>
      <c r="C3852" s="33">
        <f t="shared" si="242"/>
        <v>13000</v>
      </c>
      <c r="D3852" s="32" t="str">
        <f>VLOOKUP(L3852,'Tables to Convert'!$E$3:$F$7,2,FALSE)</f>
        <v>White</v>
      </c>
      <c r="E3852" s="32" t="str">
        <f>VLOOKUP(M3852,'Tables to Convert'!$H$3:$I$5,2,FALSE)</f>
        <v>Female</v>
      </c>
      <c r="F3852" s="32" t="str">
        <f>VLOOKUP(N3852,'Tables to Convert'!$K$3:$L$8,2,FALSE)</f>
        <v>Illinois</v>
      </c>
      <c r="G3852" s="40">
        <f t="shared" si="243"/>
        <v>51</v>
      </c>
      <c r="H3852" s="34">
        <f t="shared" si="244"/>
        <v>8</v>
      </c>
      <c r="I3852" s="12">
        <v>50</v>
      </c>
      <c r="J3852" s="12">
        <v>51</v>
      </c>
      <c r="K3852" s="12">
        <v>40</v>
      </c>
      <c r="L3852" s="12">
        <v>1</v>
      </c>
      <c r="M3852" s="12">
        <v>2</v>
      </c>
      <c r="N3852" s="12">
        <v>33</v>
      </c>
      <c r="O3852" s="12">
        <v>8</v>
      </c>
      <c r="P3852" s="26">
        <v>13000</v>
      </c>
      <c r="Q3852" s="28">
        <v>70136071</v>
      </c>
      <c r="R3852"/>
      <c r="S3852"/>
    </row>
    <row r="3853" spans="1:19">
      <c r="A3853" s="31">
        <f t="shared" si="241"/>
        <v>49</v>
      </c>
      <c r="B3853" s="32" t="str">
        <f>VLOOKUP(K3853,'Tables to Convert'!$B$4:$C$19,2,FALSE)</f>
        <v>Some College</v>
      </c>
      <c r="C3853" s="33">
        <f t="shared" si="242"/>
        <v>23900</v>
      </c>
      <c r="D3853" s="32" t="str">
        <f>VLOOKUP(L3853,'Tables to Convert'!$E$3:$F$7,2,FALSE)</f>
        <v>White</v>
      </c>
      <c r="E3853" s="32" t="str">
        <f>VLOOKUP(M3853,'Tables to Convert'!$H$3:$I$5,2,FALSE)</f>
        <v>Female</v>
      </c>
      <c r="F3853" s="32" t="str">
        <f>VLOOKUP(N3853,'Tables to Convert'!$K$3:$L$8,2,FALSE)</f>
        <v>Illinois</v>
      </c>
      <c r="G3853" s="40">
        <f t="shared" si="243"/>
        <v>27</v>
      </c>
      <c r="H3853" s="34">
        <f t="shared" si="244"/>
        <v>1</v>
      </c>
      <c r="I3853" s="12">
        <v>49</v>
      </c>
      <c r="J3853" s="12">
        <v>27</v>
      </c>
      <c r="K3853" s="12">
        <v>40</v>
      </c>
      <c r="L3853" s="12">
        <v>1</v>
      </c>
      <c r="M3853" s="12">
        <v>2</v>
      </c>
      <c r="N3853" s="12">
        <v>33</v>
      </c>
      <c r="O3853" s="12">
        <v>1</v>
      </c>
      <c r="P3853" s="26">
        <v>23900</v>
      </c>
      <c r="Q3853" s="28">
        <v>993272459</v>
      </c>
      <c r="R3853"/>
      <c r="S3853"/>
    </row>
    <row r="3854" spans="1:19">
      <c r="A3854" s="31">
        <f t="shared" si="241"/>
        <v>47</v>
      </c>
      <c r="B3854" s="32" t="str">
        <f>VLOOKUP(K3854,'Tables to Convert'!$B$4:$C$19,2,FALSE)</f>
        <v>Some College</v>
      </c>
      <c r="C3854" s="33">
        <f t="shared" si="242"/>
        <v>55500</v>
      </c>
      <c r="D3854" s="32" t="str">
        <f>VLOOKUP(L3854,'Tables to Convert'!$E$3:$F$7,2,FALSE)</f>
        <v>White</v>
      </c>
      <c r="E3854" s="32" t="str">
        <f>VLOOKUP(M3854,'Tables to Convert'!$H$3:$I$5,2,FALSE)</f>
        <v>Male</v>
      </c>
      <c r="F3854" s="32" t="str">
        <f>VLOOKUP(N3854,'Tables to Convert'!$K$3:$L$8,2,FALSE)</f>
        <v>Illinois</v>
      </c>
      <c r="G3854" s="40">
        <f t="shared" si="243"/>
        <v>48</v>
      </c>
      <c r="H3854" s="34">
        <f t="shared" si="244"/>
        <v>1</v>
      </c>
      <c r="I3854" s="12">
        <v>47</v>
      </c>
      <c r="J3854" s="12">
        <v>48</v>
      </c>
      <c r="K3854" s="12">
        <v>40</v>
      </c>
      <c r="L3854" s="12">
        <v>1</v>
      </c>
      <c r="M3854" s="12">
        <v>1</v>
      </c>
      <c r="N3854" s="12">
        <v>33</v>
      </c>
      <c r="O3854" s="12">
        <v>1</v>
      </c>
      <c r="P3854" s="26">
        <v>55500</v>
      </c>
      <c r="Q3854" s="28">
        <v>177741514</v>
      </c>
      <c r="R3854"/>
      <c r="S3854"/>
    </row>
    <row r="3855" spans="1:19">
      <c r="A3855" s="31">
        <f t="shared" si="241"/>
        <v>40</v>
      </c>
      <c r="B3855" s="32" t="str">
        <f>VLOOKUP(K3855,'Tables to Convert'!$B$4:$C$19,2,FALSE)</f>
        <v>Some College</v>
      </c>
      <c r="C3855" s="33">
        <f t="shared" si="242"/>
        <v>8000</v>
      </c>
      <c r="D3855" s="32" t="str">
        <f>VLOOKUP(L3855,'Tables to Convert'!$E$3:$F$7,2,FALSE)</f>
        <v>White</v>
      </c>
      <c r="E3855" s="32" t="str">
        <f>VLOOKUP(M3855,'Tables to Convert'!$H$3:$I$5,2,FALSE)</f>
        <v>Male</v>
      </c>
      <c r="F3855" s="32" t="str">
        <f>VLOOKUP(N3855,'Tables to Convert'!$K$3:$L$8,2,FALSE)</f>
        <v>Illinois</v>
      </c>
      <c r="G3855" s="40">
        <f t="shared" si="243"/>
        <v>46</v>
      </c>
      <c r="H3855" s="34">
        <f t="shared" si="244"/>
        <v>1</v>
      </c>
      <c r="I3855" s="12">
        <v>40</v>
      </c>
      <c r="J3855" s="12">
        <v>46</v>
      </c>
      <c r="K3855" s="12">
        <v>41</v>
      </c>
      <c r="L3855" s="12">
        <v>1</v>
      </c>
      <c r="M3855" s="12">
        <v>1</v>
      </c>
      <c r="N3855" s="12">
        <v>33</v>
      </c>
      <c r="O3855" s="12">
        <v>1</v>
      </c>
      <c r="P3855" s="26">
        <v>8000</v>
      </c>
      <c r="Q3855" s="28">
        <v>333554479</v>
      </c>
      <c r="R3855"/>
      <c r="S3855"/>
    </row>
    <row r="3856" spans="1:19">
      <c r="A3856" s="31">
        <f t="shared" si="241"/>
        <v>40</v>
      </c>
      <c r="B3856" s="32" t="str">
        <f>VLOOKUP(K3856,'Tables to Convert'!$B$4:$C$19,2,FALSE)</f>
        <v>High School Diploma</v>
      </c>
      <c r="C3856" s="33">
        <f t="shared" si="242"/>
        <v>37000</v>
      </c>
      <c r="D3856" s="32" t="str">
        <f>VLOOKUP(L3856,'Tables to Convert'!$E$3:$F$7,2,FALSE)</f>
        <v>White</v>
      </c>
      <c r="E3856" s="32" t="str">
        <f>VLOOKUP(M3856,'Tables to Convert'!$H$3:$I$5,2,FALSE)</f>
        <v>Female</v>
      </c>
      <c r="F3856" s="32" t="str">
        <f>VLOOKUP(N3856,'Tables to Convert'!$K$3:$L$8,2,FALSE)</f>
        <v>Illinois</v>
      </c>
      <c r="G3856" s="40">
        <f t="shared" si="243"/>
        <v>45</v>
      </c>
      <c r="H3856" s="34">
        <f t="shared" si="244"/>
        <v>1</v>
      </c>
      <c r="I3856" s="12">
        <v>40</v>
      </c>
      <c r="J3856" s="12">
        <v>45</v>
      </c>
      <c r="K3856" s="12">
        <v>39</v>
      </c>
      <c r="L3856" s="12">
        <v>1</v>
      </c>
      <c r="M3856" s="12">
        <v>2</v>
      </c>
      <c r="N3856" s="12">
        <v>33</v>
      </c>
      <c r="O3856" s="12">
        <v>1</v>
      </c>
      <c r="P3856" s="26">
        <v>37000</v>
      </c>
      <c r="Q3856" s="28">
        <v>583232652</v>
      </c>
      <c r="R3856"/>
      <c r="S3856"/>
    </row>
    <row r="3857" spans="1:19">
      <c r="A3857" s="31">
        <f t="shared" si="241"/>
        <v>40</v>
      </c>
      <c r="B3857" s="32" t="str">
        <f>VLOOKUP(K3857,'Tables to Convert'!$B$4:$C$19,2,FALSE)</f>
        <v>Some College</v>
      </c>
      <c r="C3857" s="33">
        <f t="shared" si="242"/>
        <v>18000</v>
      </c>
      <c r="D3857" s="32" t="str">
        <f>VLOOKUP(L3857,'Tables to Convert'!$E$3:$F$7,2,FALSE)</f>
        <v>White</v>
      </c>
      <c r="E3857" s="32" t="str">
        <f>VLOOKUP(M3857,'Tables to Convert'!$H$3:$I$5,2,FALSE)</f>
        <v>Male</v>
      </c>
      <c r="F3857" s="32" t="str">
        <f>VLOOKUP(N3857,'Tables to Convert'!$K$3:$L$8,2,FALSE)</f>
        <v>Illinois</v>
      </c>
      <c r="G3857" s="40">
        <f t="shared" si="243"/>
        <v>22</v>
      </c>
      <c r="H3857" s="34">
        <f t="shared" si="244"/>
        <v>1</v>
      </c>
      <c r="I3857" s="12">
        <v>40</v>
      </c>
      <c r="J3857" s="12">
        <v>22</v>
      </c>
      <c r="K3857" s="12">
        <v>40</v>
      </c>
      <c r="L3857" s="12">
        <v>1</v>
      </c>
      <c r="M3857" s="12">
        <v>1</v>
      </c>
      <c r="N3857" s="12">
        <v>33</v>
      </c>
      <c r="O3857" s="12">
        <v>1</v>
      </c>
      <c r="P3857" s="26">
        <v>18000</v>
      </c>
      <c r="Q3857" s="28">
        <v>148741366</v>
      </c>
      <c r="R3857"/>
      <c r="S3857"/>
    </row>
    <row r="3858" spans="1:19">
      <c r="A3858" s="31">
        <f t="shared" si="241"/>
        <v>40</v>
      </c>
      <c r="B3858" s="32" t="str">
        <f>VLOOKUP(K3858,'Tables to Convert'!$B$4:$C$19,2,FALSE)</f>
        <v>High School Diploma</v>
      </c>
      <c r="C3858" s="33">
        <f t="shared" si="242"/>
        <v>2060</v>
      </c>
      <c r="D3858" s="32" t="str">
        <f>VLOOKUP(L3858,'Tables to Convert'!$E$3:$F$7,2,FALSE)</f>
        <v>White</v>
      </c>
      <c r="E3858" s="32" t="str">
        <f>VLOOKUP(M3858,'Tables to Convert'!$H$3:$I$5,2,FALSE)</f>
        <v>Female</v>
      </c>
      <c r="F3858" s="32" t="str">
        <f>VLOOKUP(N3858,'Tables to Convert'!$K$3:$L$8,2,FALSE)</f>
        <v>Illinois</v>
      </c>
      <c r="G3858" s="40">
        <f t="shared" si="243"/>
        <v>18</v>
      </c>
      <c r="H3858" s="34">
        <f t="shared" si="244"/>
        <v>0</v>
      </c>
      <c r="I3858" s="12">
        <v>40</v>
      </c>
      <c r="J3858" s="12">
        <v>18</v>
      </c>
      <c r="K3858" s="12">
        <v>39</v>
      </c>
      <c r="L3858" s="12">
        <v>1</v>
      </c>
      <c r="M3858" s="12">
        <v>2</v>
      </c>
      <c r="N3858" s="12">
        <v>33</v>
      </c>
      <c r="O3858" s="12">
        <v>0</v>
      </c>
      <c r="P3858" s="26">
        <v>2060</v>
      </c>
      <c r="Q3858" s="28">
        <v>348822920</v>
      </c>
      <c r="R3858"/>
      <c r="S3858"/>
    </row>
    <row r="3859" spans="1:19">
      <c r="A3859" s="31">
        <f t="shared" si="241"/>
        <v>40</v>
      </c>
      <c r="B3859" s="32" t="str">
        <f>VLOOKUP(K3859,'Tables to Convert'!$B$4:$C$19,2,FALSE)</f>
        <v>High School Diploma</v>
      </c>
      <c r="C3859" s="33">
        <f t="shared" si="242"/>
        <v>50000</v>
      </c>
      <c r="D3859" s="32" t="str">
        <f>VLOOKUP(L3859,'Tables to Convert'!$E$3:$F$7,2,FALSE)</f>
        <v>White</v>
      </c>
      <c r="E3859" s="32" t="str">
        <f>VLOOKUP(M3859,'Tables to Convert'!$H$3:$I$5,2,FALSE)</f>
        <v>Male</v>
      </c>
      <c r="F3859" s="32" t="str">
        <f>VLOOKUP(N3859,'Tables to Convert'!$K$3:$L$8,2,FALSE)</f>
        <v>Illinois</v>
      </c>
      <c r="G3859" s="40">
        <f t="shared" si="243"/>
        <v>38</v>
      </c>
      <c r="H3859" s="34">
        <f t="shared" si="244"/>
        <v>1</v>
      </c>
      <c r="I3859" s="12">
        <v>40</v>
      </c>
      <c r="J3859" s="12">
        <v>38</v>
      </c>
      <c r="K3859" s="12">
        <v>39</v>
      </c>
      <c r="L3859" s="12">
        <v>1</v>
      </c>
      <c r="M3859" s="12">
        <v>1</v>
      </c>
      <c r="N3859" s="12">
        <v>33</v>
      </c>
      <c r="O3859" s="12">
        <v>1</v>
      </c>
      <c r="P3859" s="26">
        <v>50000</v>
      </c>
      <c r="Q3859" s="28">
        <v>504691112</v>
      </c>
      <c r="R3859"/>
      <c r="S3859"/>
    </row>
    <row r="3860" spans="1:19">
      <c r="A3860" s="31">
        <f t="shared" si="241"/>
        <v>70</v>
      </c>
      <c r="B3860" s="32" t="str">
        <f>VLOOKUP(K3860,'Tables to Convert'!$B$4:$C$19,2,FALSE)</f>
        <v>Some College</v>
      </c>
      <c r="C3860" s="33">
        <f t="shared" si="242"/>
        <v>75000</v>
      </c>
      <c r="D3860" s="32" t="str">
        <f>VLOOKUP(L3860,'Tables to Convert'!$E$3:$F$7,2,FALSE)</f>
        <v>Asian/PI</v>
      </c>
      <c r="E3860" s="32" t="str">
        <f>VLOOKUP(M3860,'Tables to Convert'!$H$3:$I$5,2,FALSE)</f>
        <v>Male</v>
      </c>
      <c r="F3860" s="32" t="str">
        <f>VLOOKUP(N3860,'Tables to Convert'!$K$3:$L$8,2,FALSE)</f>
        <v>Illinois</v>
      </c>
      <c r="G3860" s="40">
        <f t="shared" si="243"/>
        <v>42</v>
      </c>
      <c r="H3860" s="34">
        <f t="shared" si="244"/>
        <v>1</v>
      </c>
      <c r="I3860" s="12">
        <v>70</v>
      </c>
      <c r="J3860" s="12">
        <v>42</v>
      </c>
      <c r="K3860" s="12">
        <v>43</v>
      </c>
      <c r="L3860" s="12">
        <v>4</v>
      </c>
      <c r="M3860" s="12">
        <v>1</v>
      </c>
      <c r="N3860" s="12">
        <v>33</v>
      </c>
      <c r="O3860" s="12">
        <v>1</v>
      </c>
      <c r="P3860" s="26">
        <v>75000</v>
      </c>
      <c r="Q3860" s="28">
        <v>649548475</v>
      </c>
      <c r="R3860"/>
      <c r="S3860"/>
    </row>
    <row r="3861" spans="1:19">
      <c r="A3861" s="31">
        <f t="shared" si="241"/>
        <v>40</v>
      </c>
      <c r="B3861" s="32" t="str">
        <f>VLOOKUP(K3861,'Tables to Convert'!$B$4:$C$19,2,FALSE)</f>
        <v>High School Diploma</v>
      </c>
      <c r="C3861" s="33">
        <f t="shared" si="242"/>
        <v>27200</v>
      </c>
      <c r="D3861" s="32" t="str">
        <f>VLOOKUP(L3861,'Tables to Convert'!$E$3:$F$7,2,FALSE)</f>
        <v>White</v>
      </c>
      <c r="E3861" s="32" t="str">
        <f>VLOOKUP(M3861,'Tables to Convert'!$H$3:$I$5,2,FALSE)</f>
        <v>Male</v>
      </c>
      <c r="F3861" s="32" t="str">
        <f>VLOOKUP(N3861,'Tables to Convert'!$K$3:$L$8,2,FALSE)</f>
        <v>Illinois</v>
      </c>
      <c r="G3861" s="40">
        <f t="shared" si="243"/>
        <v>35</v>
      </c>
      <c r="H3861" s="34">
        <f t="shared" si="244"/>
        <v>2</v>
      </c>
      <c r="I3861" s="12">
        <v>40</v>
      </c>
      <c r="J3861" s="12">
        <v>35</v>
      </c>
      <c r="K3861" s="12">
        <v>39</v>
      </c>
      <c r="L3861" s="12">
        <v>1</v>
      </c>
      <c r="M3861" s="12">
        <v>1</v>
      </c>
      <c r="N3861" s="12">
        <v>33</v>
      </c>
      <c r="O3861" s="12">
        <v>2</v>
      </c>
      <c r="P3861" s="26">
        <v>27200</v>
      </c>
      <c r="Q3861" s="28">
        <v>780296019</v>
      </c>
      <c r="R3861"/>
      <c r="S3861"/>
    </row>
    <row r="3862" spans="1:19">
      <c r="A3862" s="31">
        <f t="shared" si="241"/>
        <v>40</v>
      </c>
      <c r="B3862" s="32" t="str">
        <f>VLOOKUP(K3862,'Tables to Convert'!$B$4:$C$19,2,FALSE)</f>
        <v>High School Diploma</v>
      </c>
      <c r="C3862" s="33">
        <f t="shared" si="242"/>
        <v>40000</v>
      </c>
      <c r="D3862" s="32" t="str">
        <f>VLOOKUP(L3862,'Tables to Convert'!$E$3:$F$7,2,FALSE)</f>
        <v>White</v>
      </c>
      <c r="E3862" s="32" t="str">
        <f>VLOOKUP(M3862,'Tables to Convert'!$H$3:$I$5,2,FALSE)</f>
        <v>Female</v>
      </c>
      <c r="F3862" s="32" t="str">
        <f>VLOOKUP(N3862,'Tables to Convert'!$K$3:$L$8,2,FALSE)</f>
        <v>Illinois</v>
      </c>
      <c r="G3862" s="40">
        <f t="shared" si="243"/>
        <v>44</v>
      </c>
      <c r="H3862" s="34">
        <f t="shared" si="244"/>
        <v>2</v>
      </c>
      <c r="I3862" s="12">
        <v>40</v>
      </c>
      <c r="J3862" s="12">
        <v>44</v>
      </c>
      <c r="K3862" s="12">
        <v>39</v>
      </c>
      <c r="L3862" s="12">
        <v>1</v>
      </c>
      <c r="M3862" s="12">
        <v>2</v>
      </c>
      <c r="N3862" s="12">
        <v>33</v>
      </c>
      <c r="O3862" s="12">
        <v>2</v>
      </c>
      <c r="P3862" s="26">
        <v>40000</v>
      </c>
      <c r="Q3862" s="28">
        <v>682123446</v>
      </c>
      <c r="R3862"/>
      <c r="S3862"/>
    </row>
    <row r="3863" spans="1:19">
      <c r="A3863" s="31">
        <f t="shared" si="241"/>
        <v>40</v>
      </c>
      <c r="B3863" s="32" t="str">
        <f>VLOOKUP(K3863,'Tables to Convert'!$B$4:$C$19,2,FALSE)</f>
        <v>Some College</v>
      </c>
      <c r="C3863" s="33">
        <f t="shared" si="242"/>
        <v>9520</v>
      </c>
      <c r="D3863" s="32" t="str">
        <f>VLOOKUP(L3863,'Tables to Convert'!$E$3:$F$7,2,FALSE)</f>
        <v>White</v>
      </c>
      <c r="E3863" s="32" t="str">
        <f>VLOOKUP(M3863,'Tables to Convert'!$H$3:$I$5,2,FALSE)</f>
        <v>Male</v>
      </c>
      <c r="F3863" s="32" t="str">
        <f>VLOOKUP(N3863,'Tables to Convert'!$K$3:$L$8,2,FALSE)</f>
        <v>Illinois</v>
      </c>
      <c r="G3863" s="40">
        <f t="shared" si="243"/>
        <v>26</v>
      </c>
      <c r="H3863" s="34">
        <f t="shared" si="244"/>
        <v>1</v>
      </c>
      <c r="I3863" s="12">
        <v>40</v>
      </c>
      <c r="J3863" s="12">
        <v>26</v>
      </c>
      <c r="K3863" s="12">
        <v>40</v>
      </c>
      <c r="L3863" s="12">
        <v>1</v>
      </c>
      <c r="M3863" s="12">
        <v>1</v>
      </c>
      <c r="N3863" s="12">
        <v>33</v>
      </c>
      <c r="O3863" s="12">
        <v>1</v>
      </c>
      <c r="P3863" s="26">
        <v>9520</v>
      </c>
      <c r="Q3863" s="28">
        <v>731396180</v>
      </c>
      <c r="R3863"/>
      <c r="S3863"/>
    </row>
    <row r="3864" spans="1:19">
      <c r="A3864" s="31">
        <f t="shared" si="241"/>
        <v>40</v>
      </c>
      <c r="B3864" s="32" t="str">
        <f>VLOOKUP(K3864,'Tables to Convert'!$B$4:$C$19,2,FALSE)</f>
        <v>Some College</v>
      </c>
      <c r="C3864" s="33">
        <f t="shared" si="242"/>
        <v>24960</v>
      </c>
      <c r="D3864" s="32" t="str">
        <f>VLOOKUP(L3864,'Tables to Convert'!$E$3:$F$7,2,FALSE)</f>
        <v>White</v>
      </c>
      <c r="E3864" s="32" t="str">
        <f>VLOOKUP(M3864,'Tables to Convert'!$H$3:$I$5,2,FALSE)</f>
        <v>Male</v>
      </c>
      <c r="F3864" s="32" t="str">
        <f>VLOOKUP(N3864,'Tables to Convert'!$K$3:$L$8,2,FALSE)</f>
        <v>Illinois</v>
      </c>
      <c r="G3864" s="40">
        <f t="shared" si="243"/>
        <v>25</v>
      </c>
      <c r="H3864" s="34">
        <f t="shared" si="244"/>
        <v>1</v>
      </c>
      <c r="I3864" s="12">
        <v>40</v>
      </c>
      <c r="J3864" s="12">
        <v>25</v>
      </c>
      <c r="K3864" s="12">
        <v>40</v>
      </c>
      <c r="L3864" s="12">
        <v>1</v>
      </c>
      <c r="M3864" s="12">
        <v>1</v>
      </c>
      <c r="N3864" s="12">
        <v>33</v>
      </c>
      <c r="O3864" s="12">
        <v>1</v>
      </c>
      <c r="P3864" s="26">
        <v>24960</v>
      </c>
      <c r="Q3864" s="28">
        <v>420968211</v>
      </c>
      <c r="R3864"/>
      <c r="S3864"/>
    </row>
    <row r="3865" spans="1:19">
      <c r="A3865" s="31">
        <f t="shared" si="241"/>
        <v>40</v>
      </c>
      <c r="B3865" s="32" t="str">
        <f>VLOOKUP(K3865,'Tables to Convert'!$B$4:$C$19,2,FALSE)</f>
        <v>11th Grade</v>
      </c>
      <c r="C3865" s="33">
        <f t="shared" si="242"/>
        <v>18720</v>
      </c>
      <c r="D3865" s="32" t="str">
        <f>VLOOKUP(L3865,'Tables to Convert'!$E$3:$F$7,2,FALSE)</f>
        <v>White</v>
      </c>
      <c r="E3865" s="32" t="str">
        <f>VLOOKUP(M3865,'Tables to Convert'!$H$3:$I$5,2,FALSE)</f>
        <v>Male</v>
      </c>
      <c r="F3865" s="32" t="str">
        <f>VLOOKUP(N3865,'Tables to Convert'!$K$3:$L$8,2,FALSE)</f>
        <v>Illinois</v>
      </c>
      <c r="G3865" s="40">
        <f t="shared" si="243"/>
        <v>22</v>
      </c>
      <c r="H3865" s="34">
        <f t="shared" si="244"/>
        <v>1</v>
      </c>
      <c r="I3865" s="12">
        <v>40</v>
      </c>
      <c r="J3865" s="12">
        <v>22</v>
      </c>
      <c r="K3865" s="12">
        <v>37</v>
      </c>
      <c r="L3865" s="12">
        <v>1</v>
      </c>
      <c r="M3865" s="12">
        <v>1</v>
      </c>
      <c r="N3865" s="12">
        <v>33</v>
      </c>
      <c r="O3865" s="12">
        <v>1</v>
      </c>
      <c r="P3865" s="26">
        <v>18720</v>
      </c>
      <c r="Q3865" s="28">
        <v>788115677</v>
      </c>
      <c r="R3865"/>
      <c r="S3865"/>
    </row>
    <row r="3866" spans="1:19">
      <c r="A3866" s="31">
        <f t="shared" si="241"/>
        <v>40</v>
      </c>
      <c r="B3866" s="32" t="str">
        <f>VLOOKUP(K3866,'Tables to Convert'!$B$4:$C$19,2,FALSE)</f>
        <v>High School Diploma</v>
      </c>
      <c r="C3866" s="33">
        <f t="shared" si="242"/>
        <v>45000</v>
      </c>
      <c r="D3866" s="32" t="str">
        <f>VLOOKUP(L3866,'Tables to Convert'!$E$3:$F$7,2,FALSE)</f>
        <v>White</v>
      </c>
      <c r="E3866" s="32" t="str">
        <f>VLOOKUP(M3866,'Tables to Convert'!$H$3:$I$5,2,FALSE)</f>
        <v>Male</v>
      </c>
      <c r="F3866" s="32" t="str">
        <f>VLOOKUP(N3866,'Tables to Convert'!$K$3:$L$8,2,FALSE)</f>
        <v>Illinois</v>
      </c>
      <c r="G3866" s="40">
        <f t="shared" si="243"/>
        <v>33</v>
      </c>
      <c r="H3866" s="34">
        <f t="shared" si="244"/>
        <v>8</v>
      </c>
      <c r="I3866" s="12">
        <v>40</v>
      </c>
      <c r="J3866" s="12">
        <v>33</v>
      </c>
      <c r="K3866" s="12">
        <v>39</v>
      </c>
      <c r="L3866" s="12">
        <v>1</v>
      </c>
      <c r="M3866" s="12">
        <v>1</v>
      </c>
      <c r="N3866" s="12">
        <v>33</v>
      </c>
      <c r="O3866" s="12">
        <v>8</v>
      </c>
      <c r="P3866" s="26">
        <v>45000</v>
      </c>
      <c r="Q3866" s="28">
        <v>11468681</v>
      </c>
      <c r="R3866"/>
      <c r="S3866"/>
    </row>
    <row r="3867" spans="1:19">
      <c r="A3867" s="31">
        <f t="shared" si="241"/>
        <v>55</v>
      </c>
      <c r="B3867" s="32" t="str">
        <f>VLOOKUP(K3867,'Tables to Convert'!$B$4:$C$19,2,FALSE)</f>
        <v>Some College</v>
      </c>
      <c r="C3867" s="33">
        <f t="shared" si="242"/>
        <v>53000</v>
      </c>
      <c r="D3867" s="32" t="str">
        <f>VLOOKUP(L3867,'Tables to Convert'!$E$3:$F$7,2,FALSE)</f>
        <v>White</v>
      </c>
      <c r="E3867" s="32" t="str">
        <f>VLOOKUP(M3867,'Tables to Convert'!$H$3:$I$5,2,FALSE)</f>
        <v>Male</v>
      </c>
      <c r="F3867" s="32" t="str">
        <f>VLOOKUP(N3867,'Tables to Convert'!$K$3:$L$8,2,FALSE)</f>
        <v>Illinois</v>
      </c>
      <c r="G3867" s="40">
        <f t="shared" si="243"/>
        <v>31</v>
      </c>
      <c r="H3867" s="34">
        <f t="shared" si="244"/>
        <v>8</v>
      </c>
      <c r="I3867" s="12">
        <v>55</v>
      </c>
      <c r="J3867" s="12">
        <v>31</v>
      </c>
      <c r="K3867" s="12">
        <v>43</v>
      </c>
      <c r="L3867" s="12">
        <v>1</v>
      </c>
      <c r="M3867" s="12">
        <v>1</v>
      </c>
      <c r="N3867" s="12">
        <v>33</v>
      </c>
      <c r="O3867" s="12">
        <v>8</v>
      </c>
      <c r="P3867" s="26">
        <v>53000</v>
      </c>
      <c r="Q3867" s="28">
        <v>44260663</v>
      </c>
      <c r="R3867"/>
      <c r="S3867"/>
    </row>
    <row r="3868" spans="1:19">
      <c r="A3868" s="31">
        <f t="shared" si="241"/>
        <v>65</v>
      </c>
      <c r="B3868" s="32" t="str">
        <f>VLOOKUP(K3868,'Tables to Convert'!$B$4:$C$19,2,FALSE)</f>
        <v>Some College</v>
      </c>
      <c r="C3868" s="33">
        <f t="shared" si="242"/>
        <v>41000</v>
      </c>
      <c r="D3868" s="32" t="str">
        <f>VLOOKUP(L3868,'Tables to Convert'!$E$3:$F$7,2,FALSE)</f>
        <v>White</v>
      </c>
      <c r="E3868" s="32" t="str">
        <f>VLOOKUP(M3868,'Tables to Convert'!$H$3:$I$5,2,FALSE)</f>
        <v>Male</v>
      </c>
      <c r="F3868" s="32" t="str">
        <f>VLOOKUP(N3868,'Tables to Convert'!$K$3:$L$8,2,FALSE)</f>
        <v>Illinois</v>
      </c>
      <c r="G3868" s="40">
        <f t="shared" si="243"/>
        <v>29</v>
      </c>
      <c r="H3868" s="34">
        <f t="shared" si="244"/>
        <v>1</v>
      </c>
      <c r="I3868" s="12">
        <v>65</v>
      </c>
      <c r="J3868" s="12">
        <v>29</v>
      </c>
      <c r="K3868" s="12">
        <v>42</v>
      </c>
      <c r="L3868" s="12">
        <v>1</v>
      </c>
      <c r="M3868" s="12">
        <v>1</v>
      </c>
      <c r="N3868" s="12">
        <v>33</v>
      </c>
      <c r="O3868" s="12">
        <v>1</v>
      </c>
      <c r="P3868" s="26">
        <v>41000</v>
      </c>
      <c r="Q3868" s="28">
        <v>16698225</v>
      </c>
      <c r="R3868"/>
      <c r="S3868"/>
    </row>
    <row r="3869" spans="1:19">
      <c r="A3869" s="31">
        <f t="shared" si="241"/>
        <v>36</v>
      </c>
      <c r="B3869" s="32" t="str">
        <f>VLOOKUP(K3869,'Tables to Convert'!$B$4:$C$19,2,FALSE)</f>
        <v>Some College</v>
      </c>
      <c r="C3869" s="33">
        <f t="shared" si="242"/>
        <v>22500</v>
      </c>
      <c r="D3869" s="32" t="str">
        <f>VLOOKUP(L3869,'Tables to Convert'!$E$3:$F$7,2,FALSE)</f>
        <v>White</v>
      </c>
      <c r="E3869" s="32" t="str">
        <f>VLOOKUP(M3869,'Tables to Convert'!$H$3:$I$5,2,FALSE)</f>
        <v>Female</v>
      </c>
      <c r="F3869" s="32" t="str">
        <f>VLOOKUP(N3869,'Tables to Convert'!$K$3:$L$8,2,FALSE)</f>
        <v>Illinois</v>
      </c>
      <c r="G3869" s="40">
        <f t="shared" si="243"/>
        <v>23</v>
      </c>
      <c r="H3869" s="34">
        <f t="shared" si="244"/>
        <v>1</v>
      </c>
      <c r="I3869" s="12">
        <v>36</v>
      </c>
      <c r="J3869" s="12">
        <v>23</v>
      </c>
      <c r="K3869" s="12">
        <v>43</v>
      </c>
      <c r="L3869" s="12">
        <v>1</v>
      </c>
      <c r="M3869" s="12">
        <v>2</v>
      </c>
      <c r="N3869" s="12">
        <v>33</v>
      </c>
      <c r="O3869" s="12">
        <v>1</v>
      </c>
      <c r="P3869" s="26">
        <v>22500</v>
      </c>
      <c r="Q3869" s="28">
        <v>722598908</v>
      </c>
      <c r="R3869"/>
      <c r="S3869"/>
    </row>
    <row r="3870" spans="1:19">
      <c r="A3870" s="31">
        <f t="shared" si="241"/>
        <v>40</v>
      </c>
      <c r="B3870" s="32" t="str">
        <f>VLOOKUP(K3870,'Tables to Convert'!$B$4:$C$19,2,FALSE)</f>
        <v>10th Grade</v>
      </c>
      <c r="C3870" s="33">
        <f t="shared" si="242"/>
        <v>31200</v>
      </c>
      <c r="D3870" s="32" t="str">
        <f>VLOOKUP(L3870,'Tables to Convert'!$E$3:$F$7,2,FALSE)</f>
        <v>White</v>
      </c>
      <c r="E3870" s="32" t="str">
        <f>VLOOKUP(M3870,'Tables to Convert'!$H$3:$I$5,2,FALSE)</f>
        <v>Female</v>
      </c>
      <c r="F3870" s="32" t="str">
        <f>VLOOKUP(N3870,'Tables to Convert'!$K$3:$L$8,2,FALSE)</f>
        <v>Illinois</v>
      </c>
      <c r="G3870" s="40">
        <f t="shared" si="243"/>
        <v>26</v>
      </c>
      <c r="H3870" s="34">
        <f t="shared" si="244"/>
        <v>8</v>
      </c>
      <c r="I3870" s="12">
        <v>40</v>
      </c>
      <c r="J3870" s="12">
        <v>26</v>
      </c>
      <c r="K3870" s="12">
        <v>36</v>
      </c>
      <c r="L3870" s="12">
        <v>1</v>
      </c>
      <c r="M3870" s="12">
        <v>2</v>
      </c>
      <c r="N3870" s="12">
        <v>33</v>
      </c>
      <c r="O3870" s="12">
        <v>8</v>
      </c>
      <c r="P3870" s="26">
        <v>31200</v>
      </c>
      <c r="Q3870" s="28">
        <v>493680956</v>
      </c>
      <c r="R3870"/>
      <c r="S3870"/>
    </row>
    <row r="3871" spans="1:19">
      <c r="A3871" s="31">
        <f t="shared" si="241"/>
        <v>40</v>
      </c>
      <c r="B3871" s="32" t="str">
        <f>VLOOKUP(K3871,'Tables to Convert'!$B$4:$C$19,2,FALSE)</f>
        <v>9th Grade</v>
      </c>
      <c r="C3871" s="33">
        <f t="shared" si="242"/>
        <v>12480</v>
      </c>
      <c r="D3871" s="32" t="str">
        <f>VLOOKUP(L3871,'Tables to Convert'!$E$3:$F$7,2,FALSE)</f>
        <v>White</v>
      </c>
      <c r="E3871" s="32" t="str">
        <f>VLOOKUP(M3871,'Tables to Convert'!$H$3:$I$5,2,FALSE)</f>
        <v>Male</v>
      </c>
      <c r="F3871" s="32" t="str">
        <f>VLOOKUP(N3871,'Tables to Convert'!$K$3:$L$8,2,FALSE)</f>
        <v>Illinois</v>
      </c>
      <c r="G3871" s="40">
        <f t="shared" si="243"/>
        <v>28</v>
      </c>
      <c r="H3871" s="34">
        <f t="shared" si="244"/>
        <v>8</v>
      </c>
      <c r="I3871" s="12">
        <v>40</v>
      </c>
      <c r="J3871" s="12">
        <v>28</v>
      </c>
      <c r="K3871" s="12">
        <v>35</v>
      </c>
      <c r="L3871" s="12">
        <v>1</v>
      </c>
      <c r="M3871" s="12">
        <v>1</v>
      </c>
      <c r="N3871" s="12">
        <v>33</v>
      </c>
      <c r="O3871" s="12">
        <v>8</v>
      </c>
      <c r="P3871" s="26">
        <v>12480</v>
      </c>
      <c r="Q3871" s="28">
        <v>754880532</v>
      </c>
      <c r="R3871"/>
      <c r="S3871"/>
    </row>
    <row r="3872" spans="1:19">
      <c r="A3872" s="31">
        <f t="shared" si="241"/>
        <v>40</v>
      </c>
      <c r="B3872" s="32" t="str">
        <f>VLOOKUP(K3872,'Tables to Convert'!$B$4:$C$19,2,FALSE)</f>
        <v>High School Diploma</v>
      </c>
      <c r="C3872" s="33">
        <f t="shared" si="242"/>
        <v>15000</v>
      </c>
      <c r="D3872" s="32" t="str">
        <f>VLOOKUP(L3872,'Tables to Convert'!$E$3:$F$7,2,FALSE)</f>
        <v>White</v>
      </c>
      <c r="E3872" s="32" t="str">
        <f>VLOOKUP(M3872,'Tables to Convert'!$H$3:$I$5,2,FALSE)</f>
        <v>Male</v>
      </c>
      <c r="F3872" s="32" t="str">
        <f>VLOOKUP(N3872,'Tables to Convert'!$K$3:$L$8,2,FALSE)</f>
        <v>Illinois</v>
      </c>
      <c r="G3872" s="40">
        <f t="shared" si="243"/>
        <v>27</v>
      </c>
      <c r="H3872" s="34">
        <f t="shared" si="244"/>
        <v>8</v>
      </c>
      <c r="I3872" s="12">
        <v>40</v>
      </c>
      <c r="J3872" s="12">
        <v>27</v>
      </c>
      <c r="K3872" s="12">
        <v>39</v>
      </c>
      <c r="L3872" s="12">
        <v>1</v>
      </c>
      <c r="M3872" s="12">
        <v>1</v>
      </c>
      <c r="N3872" s="12">
        <v>33</v>
      </c>
      <c r="O3872" s="12">
        <v>8</v>
      </c>
      <c r="P3872" s="26">
        <v>15000</v>
      </c>
      <c r="Q3872" s="28">
        <v>437457920</v>
      </c>
      <c r="R3872"/>
      <c r="S3872"/>
    </row>
    <row r="3873" spans="1:19">
      <c r="A3873" s="31">
        <f t="shared" si="241"/>
        <v>80</v>
      </c>
      <c r="B3873" s="32" t="str">
        <f>VLOOKUP(K3873,'Tables to Convert'!$B$4:$C$19,2,FALSE)</f>
        <v>Some College</v>
      </c>
      <c r="C3873" s="33">
        <f t="shared" si="242"/>
        <v>63000</v>
      </c>
      <c r="D3873" s="32" t="str">
        <f>VLOOKUP(L3873,'Tables to Convert'!$E$3:$F$7,2,FALSE)</f>
        <v>White</v>
      </c>
      <c r="E3873" s="32" t="str">
        <f>VLOOKUP(M3873,'Tables to Convert'!$H$3:$I$5,2,FALSE)</f>
        <v>Male</v>
      </c>
      <c r="F3873" s="32" t="str">
        <f>VLOOKUP(N3873,'Tables to Convert'!$K$3:$L$8,2,FALSE)</f>
        <v>Illinois</v>
      </c>
      <c r="G3873" s="40">
        <f t="shared" si="243"/>
        <v>44</v>
      </c>
      <c r="H3873" s="34">
        <f t="shared" si="244"/>
        <v>1</v>
      </c>
      <c r="I3873" s="12">
        <v>80</v>
      </c>
      <c r="J3873" s="12">
        <v>44</v>
      </c>
      <c r="K3873" s="12">
        <v>43</v>
      </c>
      <c r="L3873" s="12">
        <v>1</v>
      </c>
      <c r="M3873" s="12">
        <v>1</v>
      </c>
      <c r="N3873" s="12">
        <v>33</v>
      </c>
      <c r="O3873" s="12">
        <v>1</v>
      </c>
      <c r="P3873" s="26">
        <v>63000</v>
      </c>
      <c r="Q3873" s="28">
        <v>418940951</v>
      </c>
      <c r="R3873"/>
      <c r="S3873"/>
    </row>
    <row r="3874" spans="1:19">
      <c r="A3874" s="31">
        <f t="shared" si="241"/>
        <v>40</v>
      </c>
      <c r="B3874" s="32" t="str">
        <f>VLOOKUP(K3874,'Tables to Convert'!$B$4:$C$19,2,FALSE)</f>
        <v>Some College</v>
      </c>
      <c r="C3874" s="33">
        <f t="shared" si="242"/>
        <v>20000</v>
      </c>
      <c r="D3874" s="32" t="str">
        <f>VLOOKUP(L3874,'Tables to Convert'!$E$3:$F$7,2,FALSE)</f>
        <v>White</v>
      </c>
      <c r="E3874" s="32" t="str">
        <f>VLOOKUP(M3874,'Tables to Convert'!$H$3:$I$5,2,FALSE)</f>
        <v>Female</v>
      </c>
      <c r="F3874" s="32" t="str">
        <f>VLOOKUP(N3874,'Tables to Convert'!$K$3:$L$8,2,FALSE)</f>
        <v>Illinois</v>
      </c>
      <c r="G3874" s="40">
        <f t="shared" si="243"/>
        <v>44</v>
      </c>
      <c r="H3874" s="34">
        <f t="shared" si="244"/>
        <v>4</v>
      </c>
      <c r="I3874" s="12">
        <v>40</v>
      </c>
      <c r="J3874" s="12">
        <v>44</v>
      </c>
      <c r="K3874" s="12">
        <v>43</v>
      </c>
      <c r="L3874" s="12">
        <v>1</v>
      </c>
      <c r="M3874" s="12">
        <v>2</v>
      </c>
      <c r="N3874" s="12">
        <v>33</v>
      </c>
      <c r="O3874" s="12">
        <v>4</v>
      </c>
      <c r="P3874" s="26">
        <v>20000</v>
      </c>
      <c r="Q3874" s="28">
        <v>972683906</v>
      </c>
      <c r="R3874"/>
      <c r="S3874"/>
    </row>
    <row r="3875" spans="1:19">
      <c r="A3875" s="31">
        <f t="shared" si="241"/>
        <v>40</v>
      </c>
      <c r="B3875" s="32" t="str">
        <f>VLOOKUP(K3875,'Tables to Convert'!$B$4:$C$19,2,FALSE)</f>
        <v>Some College</v>
      </c>
      <c r="C3875" s="33">
        <f t="shared" si="242"/>
        <v>29000</v>
      </c>
      <c r="D3875" s="32" t="str">
        <f>VLOOKUP(L3875,'Tables to Convert'!$E$3:$F$7,2,FALSE)</f>
        <v>White</v>
      </c>
      <c r="E3875" s="32" t="str">
        <f>VLOOKUP(M3875,'Tables to Convert'!$H$3:$I$5,2,FALSE)</f>
        <v>Female</v>
      </c>
      <c r="F3875" s="32" t="str">
        <f>VLOOKUP(N3875,'Tables to Convert'!$K$3:$L$8,2,FALSE)</f>
        <v>Illinois</v>
      </c>
      <c r="G3875" s="40">
        <f t="shared" si="243"/>
        <v>35</v>
      </c>
      <c r="H3875" s="34">
        <f t="shared" si="244"/>
        <v>4</v>
      </c>
      <c r="I3875" s="12">
        <v>40</v>
      </c>
      <c r="J3875" s="12">
        <v>35</v>
      </c>
      <c r="K3875" s="12">
        <v>43</v>
      </c>
      <c r="L3875" s="12">
        <v>1</v>
      </c>
      <c r="M3875" s="12">
        <v>2</v>
      </c>
      <c r="N3875" s="12">
        <v>33</v>
      </c>
      <c r="O3875" s="12">
        <v>4</v>
      </c>
      <c r="P3875" s="26">
        <v>29000</v>
      </c>
      <c r="Q3875" s="28">
        <v>382049013</v>
      </c>
      <c r="R3875"/>
      <c r="S3875"/>
    </row>
    <row r="3876" spans="1:19">
      <c r="A3876" s="31">
        <f t="shared" si="241"/>
        <v>40</v>
      </c>
      <c r="B3876" s="32" t="str">
        <f>VLOOKUP(K3876,'Tables to Convert'!$B$4:$C$19,2,FALSE)</f>
        <v>11th Grade</v>
      </c>
      <c r="C3876" s="33">
        <f t="shared" si="242"/>
        <v>20000</v>
      </c>
      <c r="D3876" s="32" t="str">
        <f>VLOOKUP(L3876,'Tables to Convert'!$E$3:$F$7,2,FALSE)</f>
        <v>Black</v>
      </c>
      <c r="E3876" s="32" t="str">
        <f>VLOOKUP(M3876,'Tables to Convert'!$H$3:$I$5,2,FALSE)</f>
        <v>Male</v>
      </c>
      <c r="F3876" s="32" t="str">
        <f>VLOOKUP(N3876,'Tables to Convert'!$K$3:$L$8,2,FALSE)</f>
        <v>Illinois</v>
      </c>
      <c r="G3876" s="40">
        <f t="shared" si="243"/>
        <v>24</v>
      </c>
      <c r="H3876" s="34">
        <f t="shared" si="244"/>
        <v>2</v>
      </c>
      <c r="I3876" s="12">
        <v>40</v>
      </c>
      <c r="J3876" s="12">
        <v>24</v>
      </c>
      <c r="K3876" s="12">
        <v>37</v>
      </c>
      <c r="L3876" s="12">
        <v>2</v>
      </c>
      <c r="M3876" s="12">
        <v>1</v>
      </c>
      <c r="N3876" s="12">
        <v>33</v>
      </c>
      <c r="O3876" s="12">
        <v>2</v>
      </c>
      <c r="P3876" s="26">
        <v>20000</v>
      </c>
      <c r="Q3876" s="28">
        <v>361506585</v>
      </c>
      <c r="R3876"/>
      <c r="S3876"/>
    </row>
    <row r="3877" spans="1:19">
      <c r="A3877" s="31">
        <f t="shared" si="241"/>
        <v>40</v>
      </c>
      <c r="B3877" s="32" t="str">
        <f>VLOOKUP(K3877,'Tables to Convert'!$B$4:$C$19,2,FALSE)</f>
        <v>11th Grade</v>
      </c>
      <c r="C3877" s="33">
        <f t="shared" si="242"/>
        <v>13520</v>
      </c>
      <c r="D3877" s="32" t="str">
        <f>VLOOKUP(L3877,'Tables to Convert'!$E$3:$F$7,2,FALSE)</f>
        <v>Black</v>
      </c>
      <c r="E3877" s="32" t="str">
        <f>VLOOKUP(M3877,'Tables to Convert'!$H$3:$I$5,2,FALSE)</f>
        <v>Male</v>
      </c>
      <c r="F3877" s="32" t="str">
        <f>VLOOKUP(N3877,'Tables to Convert'!$K$3:$L$8,2,FALSE)</f>
        <v>Illinois</v>
      </c>
      <c r="G3877" s="40">
        <f t="shared" si="243"/>
        <v>59</v>
      </c>
      <c r="H3877" s="34">
        <f t="shared" si="244"/>
        <v>4</v>
      </c>
      <c r="I3877" s="12">
        <v>40</v>
      </c>
      <c r="J3877" s="12">
        <v>59</v>
      </c>
      <c r="K3877" s="12">
        <v>38</v>
      </c>
      <c r="L3877" s="12">
        <v>2</v>
      </c>
      <c r="M3877" s="12">
        <v>1</v>
      </c>
      <c r="N3877" s="12">
        <v>33</v>
      </c>
      <c r="O3877" s="12">
        <v>4</v>
      </c>
      <c r="P3877" s="26">
        <v>13520</v>
      </c>
      <c r="Q3877" s="28">
        <v>189187277</v>
      </c>
      <c r="R3877"/>
      <c r="S3877"/>
    </row>
    <row r="3878" spans="1:19">
      <c r="A3878" s="31">
        <f t="shared" si="241"/>
        <v>50</v>
      </c>
      <c r="B3878" s="32" t="str">
        <f>VLOOKUP(K3878,'Tables to Convert'!$B$4:$C$19,2,FALSE)</f>
        <v>Some College</v>
      </c>
      <c r="C3878" s="33">
        <f t="shared" si="242"/>
        <v>0</v>
      </c>
      <c r="D3878" s="32" t="str">
        <f>VLOOKUP(L3878,'Tables to Convert'!$E$3:$F$7,2,FALSE)</f>
        <v>White</v>
      </c>
      <c r="E3878" s="32" t="str">
        <f>VLOOKUP(M3878,'Tables to Convert'!$H$3:$I$5,2,FALSE)</f>
        <v>Female</v>
      </c>
      <c r="F3878" s="32" t="str">
        <f>VLOOKUP(N3878,'Tables to Convert'!$K$3:$L$8,2,FALSE)</f>
        <v>Illinois</v>
      </c>
      <c r="G3878" s="40">
        <f t="shared" si="243"/>
        <v>26</v>
      </c>
      <c r="H3878" s="34">
        <f t="shared" si="244"/>
        <v>3</v>
      </c>
      <c r="I3878" s="12">
        <v>50</v>
      </c>
      <c r="J3878" s="12">
        <v>26</v>
      </c>
      <c r="K3878" s="12">
        <v>41</v>
      </c>
      <c r="L3878" s="12">
        <v>1</v>
      </c>
      <c r="M3878" s="12">
        <v>2</v>
      </c>
      <c r="N3878" s="12">
        <v>33</v>
      </c>
      <c r="O3878" s="12">
        <v>3</v>
      </c>
      <c r="P3878" s="26">
        <v>0</v>
      </c>
      <c r="Q3878" s="28">
        <v>43931679</v>
      </c>
      <c r="R3878"/>
      <c r="S3878"/>
    </row>
    <row r="3879" spans="1:19">
      <c r="A3879" s="31">
        <f t="shared" si="241"/>
        <v>50</v>
      </c>
      <c r="B3879" s="32" t="str">
        <f>VLOOKUP(K3879,'Tables to Convert'!$B$4:$C$19,2,FALSE)</f>
        <v>Some College</v>
      </c>
      <c r="C3879" s="33">
        <f t="shared" si="242"/>
        <v>0</v>
      </c>
      <c r="D3879" s="32" t="str">
        <f>VLOOKUP(L3879,'Tables to Convert'!$E$3:$F$7,2,FALSE)</f>
        <v>White</v>
      </c>
      <c r="E3879" s="32" t="str">
        <f>VLOOKUP(M3879,'Tables to Convert'!$H$3:$I$5,2,FALSE)</f>
        <v>Female</v>
      </c>
      <c r="F3879" s="32" t="str">
        <f>VLOOKUP(N3879,'Tables to Convert'!$K$3:$L$8,2,FALSE)</f>
        <v>Illinois</v>
      </c>
      <c r="G3879" s="40">
        <f t="shared" si="243"/>
        <v>51</v>
      </c>
      <c r="H3879" s="34">
        <f t="shared" si="244"/>
        <v>3</v>
      </c>
      <c r="I3879" s="12">
        <v>50</v>
      </c>
      <c r="J3879" s="12">
        <v>51</v>
      </c>
      <c r="K3879" s="12">
        <v>40</v>
      </c>
      <c r="L3879" s="12">
        <v>1</v>
      </c>
      <c r="M3879" s="12">
        <v>2</v>
      </c>
      <c r="N3879" s="12">
        <v>33</v>
      </c>
      <c r="O3879" s="12">
        <v>3</v>
      </c>
      <c r="P3879" s="26">
        <v>0</v>
      </c>
      <c r="Q3879" s="28">
        <v>331636312</v>
      </c>
      <c r="R3879"/>
      <c r="S3879"/>
    </row>
    <row r="3880" spans="1:19">
      <c r="A3880" s="31">
        <f t="shared" si="241"/>
        <v>37</v>
      </c>
      <c r="B3880" s="32" t="str">
        <f>VLOOKUP(K3880,'Tables to Convert'!$B$4:$C$19,2,FALSE)</f>
        <v>Some College</v>
      </c>
      <c r="C3880" s="33">
        <f t="shared" si="242"/>
        <v>58000</v>
      </c>
      <c r="D3880" s="32" t="str">
        <f>VLOOKUP(L3880,'Tables to Convert'!$E$3:$F$7,2,FALSE)</f>
        <v>White</v>
      </c>
      <c r="E3880" s="32" t="str">
        <f>VLOOKUP(M3880,'Tables to Convert'!$H$3:$I$5,2,FALSE)</f>
        <v>Male</v>
      </c>
      <c r="F3880" s="32" t="str">
        <f>VLOOKUP(N3880,'Tables to Convert'!$K$3:$L$8,2,FALSE)</f>
        <v>Illinois</v>
      </c>
      <c r="G3880" s="40">
        <f t="shared" si="243"/>
        <v>26</v>
      </c>
      <c r="H3880" s="34">
        <f t="shared" si="244"/>
        <v>4</v>
      </c>
      <c r="I3880" s="12">
        <v>37</v>
      </c>
      <c r="J3880" s="12">
        <v>26</v>
      </c>
      <c r="K3880" s="12">
        <v>43</v>
      </c>
      <c r="L3880" s="12">
        <v>1</v>
      </c>
      <c r="M3880" s="12">
        <v>1</v>
      </c>
      <c r="N3880" s="12">
        <v>33</v>
      </c>
      <c r="O3880" s="12">
        <v>4</v>
      </c>
      <c r="P3880" s="26">
        <v>58000</v>
      </c>
      <c r="Q3880" s="28">
        <v>134551355</v>
      </c>
      <c r="R3880"/>
      <c r="S3880"/>
    </row>
    <row r="3881" spans="1:19">
      <c r="A3881" s="31">
        <f t="shared" si="241"/>
        <v>45</v>
      </c>
      <c r="B3881" s="32" t="str">
        <f>VLOOKUP(K3881,'Tables to Convert'!$B$4:$C$19,2,FALSE)</f>
        <v>11th Grade</v>
      </c>
      <c r="C3881" s="33">
        <f t="shared" si="242"/>
        <v>30000</v>
      </c>
      <c r="D3881" s="32" t="str">
        <f>VLOOKUP(L3881,'Tables to Convert'!$E$3:$F$7,2,FALSE)</f>
        <v>White</v>
      </c>
      <c r="E3881" s="32" t="str">
        <f>VLOOKUP(M3881,'Tables to Convert'!$H$3:$I$5,2,FALSE)</f>
        <v>Male</v>
      </c>
      <c r="F3881" s="32" t="str">
        <f>VLOOKUP(N3881,'Tables to Convert'!$K$3:$L$8,2,FALSE)</f>
        <v>Illinois</v>
      </c>
      <c r="G3881" s="40">
        <f t="shared" si="243"/>
        <v>23</v>
      </c>
      <c r="H3881" s="34">
        <f t="shared" si="244"/>
        <v>1</v>
      </c>
      <c r="I3881" s="12">
        <v>45</v>
      </c>
      <c r="J3881" s="12">
        <v>23</v>
      </c>
      <c r="K3881" s="12">
        <v>37</v>
      </c>
      <c r="L3881" s="12">
        <v>1</v>
      </c>
      <c r="M3881" s="12">
        <v>1</v>
      </c>
      <c r="N3881" s="12">
        <v>33</v>
      </c>
      <c r="O3881" s="12">
        <v>1</v>
      </c>
      <c r="P3881" s="26">
        <v>30000</v>
      </c>
      <c r="Q3881" s="28">
        <v>362716897</v>
      </c>
      <c r="R3881"/>
      <c r="S3881"/>
    </row>
    <row r="3882" spans="1:19">
      <c r="A3882" s="31">
        <f t="shared" si="241"/>
        <v>40</v>
      </c>
      <c r="B3882" s="32" t="str">
        <f>VLOOKUP(K3882,'Tables to Convert'!$B$4:$C$19,2,FALSE)</f>
        <v>Some College</v>
      </c>
      <c r="C3882" s="33">
        <f t="shared" si="242"/>
        <v>17000</v>
      </c>
      <c r="D3882" s="32" t="str">
        <f>VLOOKUP(L3882,'Tables to Convert'!$E$3:$F$7,2,FALSE)</f>
        <v>White</v>
      </c>
      <c r="E3882" s="32" t="str">
        <f>VLOOKUP(M3882,'Tables to Convert'!$H$3:$I$5,2,FALSE)</f>
        <v>Female</v>
      </c>
      <c r="F3882" s="32" t="str">
        <f>VLOOKUP(N3882,'Tables to Convert'!$K$3:$L$8,2,FALSE)</f>
        <v>Illinois</v>
      </c>
      <c r="G3882" s="40">
        <f t="shared" si="243"/>
        <v>21</v>
      </c>
      <c r="H3882" s="34">
        <f t="shared" si="244"/>
        <v>1</v>
      </c>
      <c r="I3882" s="12">
        <v>40</v>
      </c>
      <c r="J3882" s="12">
        <v>21</v>
      </c>
      <c r="K3882" s="12">
        <v>40</v>
      </c>
      <c r="L3882" s="12">
        <v>1</v>
      </c>
      <c r="M3882" s="12">
        <v>2</v>
      </c>
      <c r="N3882" s="12">
        <v>33</v>
      </c>
      <c r="O3882" s="12">
        <v>1</v>
      </c>
      <c r="P3882" s="26">
        <v>17000</v>
      </c>
      <c r="Q3882" s="28">
        <v>531021613</v>
      </c>
      <c r="R3882"/>
      <c r="S3882"/>
    </row>
    <row r="3883" spans="1:19">
      <c r="A3883" s="31">
        <f t="shared" si="241"/>
        <v>40</v>
      </c>
      <c r="B3883" s="32" t="str">
        <f>VLOOKUP(K3883,'Tables to Convert'!$B$4:$C$19,2,FALSE)</f>
        <v>Bachelors</v>
      </c>
      <c r="C3883" s="33">
        <f t="shared" si="242"/>
        <v>40000</v>
      </c>
      <c r="D3883" s="32" t="str">
        <f>VLOOKUP(L3883,'Tables to Convert'!$E$3:$F$7,2,FALSE)</f>
        <v>White</v>
      </c>
      <c r="E3883" s="32" t="str">
        <f>VLOOKUP(M3883,'Tables to Convert'!$H$3:$I$5,2,FALSE)</f>
        <v>Male</v>
      </c>
      <c r="F3883" s="32" t="str">
        <f>VLOOKUP(N3883,'Tables to Convert'!$K$3:$L$8,2,FALSE)</f>
        <v>Illinois</v>
      </c>
      <c r="G3883" s="40">
        <f t="shared" si="243"/>
        <v>37</v>
      </c>
      <c r="H3883" s="34">
        <f t="shared" si="244"/>
        <v>1</v>
      </c>
      <c r="I3883" s="12">
        <v>40</v>
      </c>
      <c r="J3883" s="12">
        <v>37</v>
      </c>
      <c r="K3883" s="12">
        <v>44</v>
      </c>
      <c r="L3883" s="12">
        <v>1</v>
      </c>
      <c r="M3883" s="12">
        <v>1</v>
      </c>
      <c r="N3883" s="12">
        <v>33</v>
      </c>
      <c r="O3883" s="12">
        <v>1</v>
      </c>
      <c r="P3883" s="26">
        <v>40000</v>
      </c>
      <c r="Q3883" s="28">
        <v>195676034</v>
      </c>
      <c r="R3883"/>
      <c r="S3883"/>
    </row>
    <row r="3884" spans="1:19">
      <c r="A3884" s="31">
        <f t="shared" si="241"/>
        <v>40</v>
      </c>
      <c r="B3884" s="32" t="str">
        <f>VLOOKUP(K3884,'Tables to Convert'!$B$4:$C$19,2,FALSE)</f>
        <v>Some College</v>
      </c>
      <c r="C3884" s="33">
        <f t="shared" si="242"/>
        <v>44307</v>
      </c>
      <c r="D3884" s="32" t="str">
        <f>VLOOKUP(L3884,'Tables to Convert'!$E$3:$F$7,2,FALSE)</f>
        <v>White</v>
      </c>
      <c r="E3884" s="32" t="str">
        <f>VLOOKUP(M3884,'Tables to Convert'!$H$3:$I$5,2,FALSE)</f>
        <v>Male</v>
      </c>
      <c r="F3884" s="32" t="str">
        <f>VLOOKUP(N3884,'Tables to Convert'!$K$3:$L$8,2,FALSE)</f>
        <v>Illinois</v>
      </c>
      <c r="G3884" s="40">
        <f t="shared" si="243"/>
        <v>55</v>
      </c>
      <c r="H3884" s="34">
        <f t="shared" si="244"/>
        <v>1</v>
      </c>
      <c r="I3884" s="12">
        <v>40</v>
      </c>
      <c r="J3884" s="12">
        <v>55</v>
      </c>
      <c r="K3884" s="12">
        <v>43</v>
      </c>
      <c r="L3884" s="12">
        <v>1</v>
      </c>
      <c r="M3884" s="12">
        <v>1</v>
      </c>
      <c r="N3884" s="12">
        <v>33</v>
      </c>
      <c r="O3884" s="12">
        <v>1</v>
      </c>
      <c r="P3884" s="26">
        <v>44307</v>
      </c>
      <c r="Q3884" s="28">
        <v>566598380</v>
      </c>
      <c r="R3884"/>
      <c r="S3884"/>
    </row>
    <row r="3885" spans="1:19">
      <c r="A3885" s="31">
        <f t="shared" si="241"/>
        <v>40</v>
      </c>
      <c r="B3885" s="32" t="str">
        <f>VLOOKUP(K3885,'Tables to Convert'!$B$4:$C$19,2,FALSE)</f>
        <v>11th Grade</v>
      </c>
      <c r="C3885" s="33">
        <f t="shared" si="242"/>
        <v>60600</v>
      </c>
      <c r="D3885" s="32" t="str">
        <f>VLOOKUP(L3885,'Tables to Convert'!$E$3:$F$7,2,FALSE)</f>
        <v>White</v>
      </c>
      <c r="E3885" s="32" t="str">
        <f>VLOOKUP(M3885,'Tables to Convert'!$H$3:$I$5,2,FALSE)</f>
        <v>Male</v>
      </c>
      <c r="F3885" s="32" t="str">
        <f>VLOOKUP(N3885,'Tables to Convert'!$K$3:$L$8,2,FALSE)</f>
        <v>Illinois</v>
      </c>
      <c r="G3885" s="40">
        <f t="shared" si="243"/>
        <v>64</v>
      </c>
      <c r="H3885" s="34">
        <f t="shared" si="244"/>
        <v>1</v>
      </c>
      <c r="I3885" s="12">
        <v>40</v>
      </c>
      <c r="J3885" s="12">
        <v>64</v>
      </c>
      <c r="K3885" s="12">
        <v>37</v>
      </c>
      <c r="L3885" s="12">
        <v>1</v>
      </c>
      <c r="M3885" s="12">
        <v>1</v>
      </c>
      <c r="N3885" s="12">
        <v>33</v>
      </c>
      <c r="O3885" s="12">
        <v>1</v>
      </c>
      <c r="P3885" s="26">
        <v>60600</v>
      </c>
      <c r="Q3885" s="28">
        <v>636534259</v>
      </c>
      <c r="R3885"/>
      <c r="S3885"/>
    </row>
    <row r="3886" spans="1:19">
      <c r="A3886" s="31">
        <f t="shared" si="241"/>
        <v>50</v>
      </c>
      <c r="B3886" s="32" t="str">
        <f>VLOOKUP(K3886,'Tables to Convert'!$B$4:$C$19,2,FALSE)</f>
        <v>Some College</v>
      </c>
      <c r="C3886" s="33">
        <f t="shared" si="242"/>
        <v>55000</v>
      </c>
      <c r="D3886" s="32" t="str">
        <f>VLOOKUP(L3886,'Tables to Convert'!$E$3:$F$7,2,FALSE)</f>
        <v>White</v>
      </c>
      <c r="E3886" s="32" t="str">
        <f>VLOOKUP(M3886,'Tables to Convert'!$H$3:$I$5,2,FALSE)</f>
        <v>Male</v>
      </c>
      <c r="F3886" s="32" t="str">
        <f>VLOOKUP(N3886,'Tables to Convert'!$K$3:$L$8,2,FALSE)</f>
        <v>Illinois</v>
      </c>
      <c r="G3886" s="40">
        <f t="shared" si="243"/>
        <v>26</v>
      </c>
      <c r="H3886" s="34">
        <f t="shared" si="244"/>
        <v>1</v>
      </c>
      <c r="I3886" s="12">
        <v>50</v>
      </c>
      <c r="J3886" s="12">
        <v>26</v>
      </c>
      <c r="K3886" s="12">
        <v>43</v>
      </c>
      <c r="L3886" s="12">
        <v>1</v>
      </c>
      <c r="M3886" s="12">
        <v>1</v>
      </c>
      <c r="N3886" s="12">
        <v>33</v>
      </c>
      <c r="O3886" s="12">
        <v>1</v>
      </c>
      <c r="P3886" s="26">
        <v>55000</v>
      </c>
      <c r="Q3886" s="28">
        <v>936318850</v>
      </c>
      <c r="R3886"/>
      <c r="S3886"/>
    </row>
    <row r="3887" spans="1:19">
      <c r="A3887" s="31">
        <f t="shared" si="241"/>
        <v>40</v>
      </c>
      <c r="B3887" s="32" t="str">
        <f>VLOOKUP(K3887,'Tables to Convert'!$B$4:$C$19,2,FALSE)</f>
        <v>Bachelors</v>
      </c>
      <c r="C3887" s="33">
        <f t="shared" si="242"/>
        <v>40000</v>
      </c>
      <c r="D3887" s="32" t="str">
        <f>VLOOKUP(L3887,'Tables to Convert'!$E$3:$F$7,2,FALSE)</f>
        <v>White</v>
      </c>
      <c r="E3887" s="32" t="str">
        <f>VLOOKUP(M3887,'Tables to Convert'!$H$3:$I$5,2,FALSE)</f>
        <v>Male</v>
      </c>
      <c r="F3887" s="32" t="str">
        <f>VLOOKUP(N3887,'Tables to Convert'!$K$3:$L$8,2,FALSE)</f>
        <v>Illinois</v>
      </c>
      <c r="G3887" s="40">
        <f t="shared" si="243"/>
        <v>24</v>
      </c>
      <c r="H3887" s="34">
        <f t="shared" si="244"/>
        <v>1</v>
      </c>
      <c r="I3887" s="12">
        <v>40</v>
      </c>
      <c r="J3887" s="12">
        <v>24</v>
      </c>
      <c r="K3887" s="12">
        <v>44</v>
      </c>
      <c r="L3887" s="12">
        <v>1</v>
      </c>
      <c r="M3887" s="12">
        <v>1</v>
      </c>
      <c r="N3887" s="12">
        <v>33</v>
      </c>
      <c r="O3887" s="12">
        <v>1</v>
      </c>
      <c r="P3887" s="26">
        <v>40000</v>
      </c>
      <c r="Q3887" s="28">
        <v>171277597</v>
      </c>
      <c r="R3887"/>
      <c r="S3887"/>
    </row>
    <row r="3888" spans="1:19">
      <c r="A3888" s="31">
        <f t="shared" si="241"/>
        <v>40</v>
      </c>
      <c r="B3888" s="32" t="str">
        <f>VLOOKUP(K3888,'Tables to Convert'!$B$4:$C$19,2,FALSE)</f>
        <v>High School Diploma</v>
      </c>
      <c r="C3888" s="33">
        <f t="shared" si="242"/>
        <v>30000</v>
      </c>
      <c r="D3888" s="32" t="str">
        <f>VLOOKUP(L3888,'Tables to Convert'!$E$3:$F$7,2,FALSE)</f>
        <v>White</v>
      </c>
      <c r="E3888" s="32" t="str">
        <f>VLOOKUP(M3888,'Tables to Convert'!$H$3:$I$5,2,FALSE)</f>
        <v>Male</v>
      </c>
      <c r="F3888" s="32" t="str">
        <f>VLOOKUP(N3888,'Tables to Convert'!$K$3:$L$8,2,FALSE)</f>
        <v>Illinois</v>
      </c>
      <c r="G3888" s="40">
        <f t="shared" si="243"/>
        <v>33</v>
      </c>
      <c r="H3888" s="34">
        <f t="shared" si="244"/>
        <v>4</v>
      </c>
      <c r="I3888" s="12">
        <v>40</v>
      </c>
      <c r="J3888" s="12">
        <v>33</v>
      </c>
      <c r="K3888" s="12">
        <v>39</v>
      </c>
      <c r="L3888" s="12">
        <v>1</v>
      </c>
      <c r="M3888" s="12">
        <v>1</v>
      </c>
      <c r="N3888" s="12">
        <v>33</v>
      </c>
      <c r="O3888" s="12">
        <v>4</v>
      </c>
      <c r="P3888" s="26">
        <v>30000</v>
      </c>
      <c r="Q3888" s="28">
        <v>307768428</v>
      </c>
      <c r="R3888"/>
      <c r="S3888"/>
    </row>
    <row r="3889" spans="1:19">
      <c r="A3889" s="31">
        <f t="shared" si="241"/>
        <v>50</v>
      </c>
      <c r="B3889" s="32" t="str">
        <f>VLOOKUP(K3889,'Tables to Convert'!$B$4:$C$19,2,FALSE)</f>
        <v>Some College</v>
      </c>
      <c r="C3889" s="33">
        <f t="shared" si="242"/>
        <v>27000</v>
      </c>
      <c r="D3889" s="32" t="str">
        <f>VLOOKUP(L3889,'Tables to Convert'!$E$3:$F$7,2,FALSE)</f>
        <v>White</v>
      </c>
      <c r="E3889" s="32" t="str">
        <f>VLOOKUP(M3889,'Tables to Convert'!$H$3:$I$5,2,FALSE)</f>
        <v>Female</v>
      </c>
      <c r="F3889" s="32" t="str">
        <f>VLOOKUP(N3889,'Tables to Convert'!$K$3:$L$8,2,FALSE)</f>
        <v>Illinois</v>
      </c>
      <c r="G3889" s="40">
        <f t="shared" si="243"/>
        <v>33</v>
      </c>
      <c r="H3889" s="34">
        <f t="shared" si="244"/>
        <v>4</v>
      </c>
      <c r="I3889" s="12">
        <v>50</v>
      </c>
      <c r="J3889" s="12">
        <v>33</v>
      </c>
      <c r="K3889" s="12">
        <v>40</v>
      </c>
      <c r="L3889" s="12">
        <v>1</v>
      </c>
      <c r="M3889" s="12">
        <v>2</v>
      </c>
      <c r="N3889" s="12">
        <v>33</v>
      </c>
      <c r="O3889" s="12">
        <v>4</v>
      </c>
      <c r="P3889" s="26">
        <v>27000</v>
      </c>
      <c r="Q3889" s="28">
        <v>264633710</v>
      </c>
      <c r="R3889"/>
      <c r="S3889"/>
    </row>
    <row r="3890" spans="1:19">
      <c r="A3890" s="31">
        <f t="shared" si="241"/>
        <v>40</v>
      </c>
      <c r="B3890" s="32" t="str">
        <f>VLOOKUP(K3890,'Tables to Convert'!$B$4:$C$19,2,FALSE)</f>
        <v>High School Diploma</v>
      </c>
      <c r="C3890" s="33">
        <f t="shared" si="242"/>
        <v>20000</v>
      </c>
      <c r="D3890" s="32" t="str">
        <f>VLOOKUP(L3890,'Tables to Convert'!$E$3:$F$7,2,FALSE)</f>
        <v>White</v>
      </c>
      <c r="E3890" s="32" t="str">
        <f>VLOOKUP(M3890,'Tables to Convert'!$H$3:$I$5,2,FALSE)</f>
        <v>Male</v>
      </c>
      <c r="F3890" s="32" t="str">
        <f>VLOOKUP(N3890,'Tables to Convert'!$K$3:$L$8,2,FALSE)</f>
        <v>Illinois</v>
      </c>
      <c r="G3890" s="40">
        <f t="shared" si="243"/>
        <v>22</v>
      </c>
      <c r="H3890" s="34">
        <f t="shared" si="244"/>
        <v>4</v>
      </c>
      <c r="I3890" s="12">
        <v>40</v>
      </c>
      <c r="J3890" s="12">
        <v>22</v>
      </c>
      <c r="K3890" s="12">
        <v>39</v>
      </c>
      <c r="L3890" s="12">
        <v>1</v>
      </c>
      <c r="M3890" s="12">
        <v>1</v>
      </c>
      <c r="N3890" s="12">
        <v>33</v>
      </c>
      <c r="O3890" s="12">
        <v>4</v>
      </c>
      <c r="P3890" s="26">
        <v>20000</v>
      </c>
      <c r="Q3890" s="28">
        <v>651514114</v>
      </c>
      <c r="R3890"/>
      <c r="S3890"/>
    </row>
    <row r="3891" spans="1:19">
      <c r="A3891" s="31">
        <f t="shared" si="241"/>
        <v>40</v>
      </c>
      <c r="B3891" s="32" t="str">
        <f>VLOOKUP(K3891,'Tables to Convert'!$B$4:$C$19,2,FALSE)</f>
        <v>High School Diploma</v>
      </c>
      <c r="C3891" s="33">
        <f t="shared" si="242"/>
        <v>28000</v>
      </c>
      <c r="D3891" s="32" t="str">
        <f>VLOOKUP(L3891,'Tables to Convert'!$E$3:$F$7,2,FALSE)</f>
        <v>White</v>
      </c>
      <c r="E3891" s="32" t="str">
        <f>VLOOKUP(M3891,'Tables to Convert'!$H$3:$I$5,2,FALSE)</f>
        <v>Female</v>
      </c>
      <c r="F3891" s="32" t="str">
        <f>VLOOKUP(N3891,'Tables to Convert'!$K$3:$L$8,2,FALSE)</f>
        <v>Illinois</v>
      </c>
      <c r="G3891" s="40">
        <f t="shared" si="243"/>
        <v>68</v>
      </c>
      <c r="H3891" s="34">
        <f t="shared" si="244"/>
        <v>4</v>
      </c>
      <c r="I3891" s="12">
        <v>40</v>
      </c>
      <c r="J3891" s="12">
        <v>68</v>
      </c>
      <c r="K3891" s="12">
        <v>39</v>
      </c>
      <c r="L3891" s="12">
        <v>1</v>
      </c>
      <c r="M3891" s="12">
        <v>2</v>
      </c>
      <c r="N3891" s="12">
        <v>33</v>
      </c>
      <c r="O3891" s="12">
        <v>4</v>
      </c>
      <c r="P3891" s="26">
        <v>28000</v>
      </c>
      <c r="Q3891" s="28">
        <v>911455301</v>
      </c>
      <c r="R3891"/>
      <c r="S3891"/>
    </row>
    <row r="3892" spans="1:19">
      <c r="A3892" s="31">
        <f t="shared" si="241"/>
        <v>40</v>
      </c>
      <c r="B3892" s="32" t="str">
        <f>VLOOKUP(K3892,'Tables to Convert'!$B$4:$C$19,2,FALSE)</f>
        <v>Some College</v>
      </c>
      <c r="C3892" s="33">
        <f t="shared" si="242"/>
        <v>412</v>
      </c>
      <c r="D3892" s="32" t="str">
        <f>VLOOKUP(L3892,'Tables to Convert'!$E$3:$F$7,2,FALSE)</f>
        <v>White</v>
      </c>
      <c r="E3892" s="32" t="str">
        <f>VLOOKUP(M3892,'Tables to Convert'!$H$3:$I$5,2,FALSE)</f>
        <v>Female</v>
      </c>
      <c r="F3892" s="32" t="str">
        <f>VLOOKUP(N3892,'Tables to Convert'!$K$3:$L$8,2,FALSE)</f>
        <v>Illinois</v>
      </c>
      <c r="G3892" s="40">
        <f t="shared" si="243"/>
        <v>39</v>
      </c>
      <c r="H3892" s="34">
        <f t="shared" si="244"/>
        <v>7</v>
      </c>
      <c r="I3892" s="12">
        <v>40</v>
      </c>
      <c r="J3892" s="12">
        <v>39</v>
      </c>
      <c r="K3892" s="12">
        <v>43</v>
      </c>
      <c r="L3892" s="12">
        <v>1</v>
      </c>
      <c r="M3892" s="12">
        <v>2</v>
      </c>
      <c r="N3892" s="12">
        <v>33</v>
      </c>
      <c r="O3892" s="12">
        <v>7</v>
      </c>
      <c r="P3892" s="26">
        <v>412</v>
      </c>
      <c r="Q3892" s="28">
        <v>42753038</v>
      </c>
      <c r="R3892"/>
      <c r="S3892"/>
    </row>
    <row r="3893" spans="1:19">
      <c r="A3893" s="31">
        <f t="shared" si="241"/>
        <v>40</v>
      </c>
      <c r="B3893" s="32" t="str">
        <f>VLOOKUP(K3893,'Tables to Convert'!$B$4:$C$19,2,FALSE)</f>
        <v>8th Grade or Less</v>
      </c>
      <c r="C3893" s="33">
        <f t="shared" si="242"/>
        <v>18000</v>
      </c>
      <c r="D3893" s="32" t="str">
        <f>VLOOKUP(L3893,'Tables to Convert'!$E$3:$F$7,2,FALSE)</f>
        <v>White</v>
      </c>
      <c r="E3893" s="32" t="str">
        <f>VLOOKUP(M3893,'Tables to Convert'!$H$3:$I$5,2,FALSE)</f>
        <v>Female</v>
      </c>
      <c r="F3893" s="32" t="str">
        <f>VLOOKUP(N3893,'Tables to Convert'!$K$3:$L$8,2,FALSE)</f>
        <v>Illinois</v>
      </c>
      <c r="G3893" s="40">
        <f t="shared" si="243"/>
        <v>45</v>
      </c>
      <c r="H3893" s="34">
        <f t="shared" si="244"/>
        <v>7</v>
      </c>
      <c r="I3893" s="12">
        <v>40</v>
      </c>
      <c r="J3893" s="12">
        <v>45</v>
      </c>
      <c r="K3893" s="12">
        <v>32</v>
      </c>
      <c r="L3893" s="12">
        <v>1</v>
      </c>
      <c r="M3893" s="12">
        <v>2</v>
      </c>
      <c r="N3893" s="12">
        <v>33</v>
      </c>
      <c r="O3893" s="12">
        <v>7</v>
      </c>
      <c r="P3893" s="26">
        <v>18000</v>
      </c>
      <c r="Q3893" s="28">
        <v>255316187</v>
      </c>
      <c r="R3893"/>
      <c r="S3893"/>
    </row>
    <row r="3894" spans="1:19">
      <c r="A3894" s="31">
        <f t="shared" si="241"/>
        <v>40</v>
      </c>
      <c r="B3894" s="32" t="str">
        <f>VLOOKUP(K3894,'Tables to Convert'!$B$4:$C$19,2,FALSE)</f>
        <v>8th Grade or Less</v>
      </c>
      <c r="C3894" s="33">
        <f t="shared" si="242"/>
        <v>29000</v>
      </c>
      <c r="D3894" s="32" t="str">
        <f>VLOOKUP(L3894,'Tables to Convert'!$E$3:$F$7,2,FALSE)</f>
        <v>White</v>
      </c>
      <c r="E3894" s="32" t="str">
        <f>VLOOKUP(M3894,'Tables to Convert'!$H$3:$I$5,2,FALSE)</f>
        <v>Male</v>
      </c>
      <c r="F3894" s="32" t="str">
        <f>VLOOKUP(N3894,'Tables to Convert'!$K$3:$L$8,2,FALSE)</f>
        <v>Illinois</v>
      </c>
      <c r="G3894" s="40">
        <f t="shared" si="243"/>
        <v>48</v>
      </c>
      <c r="H3894" s="34">
        <f t="shared" si="244"/>
        <v>7</v>
      </c>
      <c r="I3894" s="12">
        <v>40</v>
      </c>
      <c r="J3894" s="12">
        <v>48</v>
      </c>
      <c r="K3894" s="12">
        <v>33</v>
      </c>
      <c r="L3894" s="12">
        <v>1</v>
      </c>
      <c r="M3894" s="12">
        <v>1</v>
      </c>
      <c r="N3894" s="12">
        <v>33</v>
      </c>
      <c r="O3894" s="12">
        <v>7</v>
      </c>
      <c r="P3894" s="26">
        <v>29000</v>
      </c>
      <c r="Q3894" s="28">
        <v>377385327</v>
      </c>
      <c r="R3894"/>
      <c r="S3894"/>
    </row>
    <row r="3895" spans="1:19">
      <c r="A3895" s="31">
        <f t="shared" si="241"/>
        <v>50</v>
      </c>
      <c r="B3895" s="32" t="str">
        <f>VLOOKUP(K3895,'Tables to Convert'!$B$4:$C$19,2,FALSE)</f>
        <v>Some College</v>
      </c>
      <c r="C3895" s="33">
        <f t="shared" si="242"/>
        <v>34500</v>
      </c>
      <c r="D3895" s="32" t="str">
        <f>VLOOKUP(L3895,'Tables to Convert'!$E$3:$F$7,2,FALSE)</f>
        <v>White</v>
      </c>
      <c r="E3895" s="32" t="str">
        <f>VLOOKUP(M3895,'Tables to Convert'!$H$3:$I$5,2,FALSE)</f>
        <v>Male</v>
      </c>
      <c r="F3895" s="32" t="str">
        <f>VLOOKUP(N3895,'Tables to Convert'!$K$3:$L$8,2,FALSE)</f>
        <v>Illinois</v>
      </c>
      <c r="G3895" s="40">
        <f t="shared" si="243"/>
        <v>22</v>
      </c>
      <c r="H3895" s="34">
        <f t="shared" si="244"/>
        <v>4</v>
      </c>
      <c r="I3895" s="12">
        <v>50</v>
      </c>
      <c r="J3895" s="12">
        <v>22</v>
      </c>
      <c r="K3895" s="12">
        <v>40</v>
      </c>
      <c r="L3895" s="12">
        <v>1</v>
      </c>
      <c r="M3895" s="12">
        <v>1</v>
      </c>
      <c r="N3895" s="12">
        <v>33</v>
      </c>
      <c r="O3895" s="12">
        <v>4</v>
      </c>
      <c r="P3895" s="26">
        <v>34500</v>
      </c>
      <c r="Q3895" s="28">
        <v>707610210</v>
      </c>
      <c r="R3895"/>
      <c r="S3895"/>
    </row>
    <row r="3896" spans="1:19">
      <c r="A3896" s="31">
        <f t="shared" si="241"/>
        <v>40</v>
      </c>
      <c r="B3896" s="32" t="str">
        <f>VLOOKUP(K3896,'Tables to Convert'!$B$4:$C$19,2,FALSE)</f>
        <v>High School Diploma</v>
      </c>
      <c r="C3896" s="33">
        <f t="shared" si="242"/>
        <v>24884</v>
      </c>
      <c r="D3896" s="32" t="str">
        <f>VLOOKUP(L3896,'Tables to Convert'!$E$3:$F$7,2,FALSE)</f>
        <v>Black</v>
      </c>
      <c r="E3896" s="32" t="str">
        <f>VLOOKUP(M3896,'Tables to Convert'!$H$3:$I$5,2,FALSE)</f>
        <v>Male</v>
      </c>
      <c r="F3896" s="32" t="str">
        <f>VLOOKUP(N3896,'Tables to Convert'!$K$3:$L$8,2,FALSE)</f>
        <v>Illinois</v>
      </c>
      <c r="G3896" s="40">
        <f t="shared" si="243"/>
        <v>47</v>
      </c>
      <c r="H3896" s="34">
        <f t="shared" si="244"/>
        <v>6</v>
      </c>
      <c r="I3896" s="12">
        <v>40</v>
      </c>
      <c r="J3896" s="12">
        <v>47</v>
      </c>
      <c r="K3896" s="12">
        <v>39</v>
      </c>
      <c r="L3896" s="12">
        <v>2</v>
      </c>
      <c r="M3896" s="12">
        <v>1</v>
      </c>
      <c r="N3896" s="12">
        <v>33</v>
      </c>
      <c r="O3896" s="12">
        <v>6</v>
      </c>
      <c r="P3896" s="26">
        <v>24884</v>
      </c>
      <c r="Q3896" s="28">
        <v>322782251</v>
      </c>
      <c r="R3896"/>
      <c r="S3896"/>
    </row>
    <row r="3897" spans="1:19">
      <c r="A3897" s="31">
        <f t="shared" si="241"/>
        <v>35</v>
      </c>
      <c r="B3897" s="32" t="str">
        <f>VLOOKUP(K3897,'Tables to Convert'!$B$4:$C$19,2,FALSE)</f>
        <v>Some College</v>
      </c>
      <c r="C3897" s="33">
        <f t="shared" si="242"/>
        <v>5300</v>
      </c>
      <c r="D3897" s="32" t="str">
        <f>VLOOKUP(L3897,'Tables to Convert'!$E$3:$F$7,2,FALSE)</f>
        <v>Black</v>
      </c>
      <c r="E3897" s="32" t="str">
        <f>VLOOKUP(M3897,'Tables to Convert'!$H$3:$I$5,2,FALSE)</f>
        <v>Female</v>
      </c>
      <c r="F3897" s="32" t="str">
        <f>VLOOKUP(N3897,'Tables to Convert'!$K$3:$L$8,2,FALSE)</f>
        <v>Illinois</v>
      </c>
      <c r="G3897" s="40">
        <f t="shared" si="243"/>
        <v>44</v>
      </c>
      <c r="H3897" s="34">
        <f t="shared" si="244"/>
        <v>6</v>
      </c>
      <c r="I3897" s="12">
        <v>35</v>
      </c>
      <c r="J3897" s="12">
        <v>44</v>
      </c>
      <c r="K3897" s="12">
        <v>43</v>
      </c>
      <c r="L3897" s="12">
        <v>2</v>
      </c>
      <c r="M3897" s="12">
        <v>2</v>
      </c>
      <c r="N3897" s="12">
        <v>33</v>
      </c>
      <c r="O3897" s="12">
        <v>6</v>
      </c>
      <c r="P3897" s="26">
        <v>5300</v>
      </c>
      <c r="Q3897" s="28">
        <v>435239359</v>
      </c>
      <c r="R3897"/>
      <c r="S3897"/>
    </row>
    <row r="3898" spans="1:19">
      <c r="A3898" s="31">
        <f t="shared" si="241"/>
        <v>40</v>
      </c>
      <c r="B3898" s="32" t="str">
        <f>VLOOKUP(K3898,'Tables to Convert'!$B$4:$C$19,2,FALSE)</f>
        <v>High School Diploma</v>
      </c>
      <c r="C3898" s="33">
        <f t="shared" si="242"/>
        <v>8700</v>
      </c>
      <c r="D3898" s="32" t="str">
        <f>VLOOKUP(L3898,'Tables to Convert'!$E$3:$F$7,2,FALSE)</f>
        <v>White</v>
      </c>
      <c r="E3898" s="32" t="str">
        <f>VLOOKUP(M3898,'Tables to Convert'!$H$3:$I$5,2,FALSE)</f>
        <v>Female</v>
      </c>
      <c r="F3898" s="32" t="str">
        <f>VLOOKUP(N3898,'Tables to Convert'!$K$3:$L$8,2,FALSE)</f>
        <v>Illinois</v>
      </c>
      <c r="G3898" s="40">
        <f t="shared" si="243"/>
        <v>57</v>
      </c>
      <c r="H3898" s="34">
        <f t="shared" si="244"/>
        <v>3</v>
      </c>
      <c r="I3898" s="12">
        <v>40</v>
      </c>
      <c r="J3898" s="12">
        <v>57</v>
      </c>
      <c r="K3898" s="12">
        <v>39</v>
      </c>
      <c r="L3898" s="12">
        <v>1</v>
      </c>
      <c r="M3898" s="12">
        <v>2</v>
      </c>
      <c r="N3898" s="12">
        <v>33</v>
      </c>
      <c r="O3898" s="12">
        <v>3</v>
      </c>
      <c r="P3898" s="26">
        <v>8700</v>
      </c>
      <c r="Q3898" s="28">
        <v>858415142</v>
      </c>
      <c r="R3898"/>
      <c r="S3898"/>
    </row>
    <row r="3899" spans="1:19">
      <c r="A3899" s="31">
        <f t="shared" si="241"/>
        <v>40</v>
      </c>
      <c r="B3899" s="32" t="str">
        <f>VLOOKUP(K3899,'Tables to Convert'!$B$4:$C$19,2,FALSE)</f>
        <v>High School Diploma</v>
      </c>
      <c r="C3899" s="33">
        <f t="shared" si="242"/>
        <v>12083</v>
      </c>
      <c r="D3899" s="32" t="str">
        <f>VLOOKUP(L3899,'Tables to Convert'!$E$3:$F$7,2,FALSE)</f>
        <v>White</v>
      </c>
      <c r="E3899" s="32" t="str">
        <f>VLOOKUP(M3899,'Tables to Convert'!$H$3:$I$5,2,FALSE)</f>
        <v>Male</v>
      </c>
      <c r="F3899" s="32" t="str">
        <f>VLOOKUP(N3899,'Tables to Convert'!$K$3:$L$8,2,FALSE)</f>
        <v>Illinois</v>
      </c>
      <c r="G3899" s="40">
        <f t="shared" si="243"/>
        <v>21</v>
      </c>
      <c r="H3899" s="34">
        <f t="shared" si="244"/>
        <v>3</v>
      </c>
      <c r="I3899" s="12">
        <v>40</v>
      </c>
      <c r="J3899" s="12">
        <v>21</v>
      </c>
      <c r="K3899" s="12">
        <v>39</v>
      </c>
      <c r="L3899" s="12">
        <v>1</v>
      </c>
      <c r="M3899" s="12">
        <v>1</v>
      </c>
      <c r="N3899" s="12">
        <v>33</v>
      </c>
      <c r="O3899" s="12">
        <v>3</v>
      </c>
      <c r="P3899" s="26">
        <v>12083</v>
      </c>
      <c r="Q3899" s="28">
        <v>517762852</v>
      </c>
      <c r="R3899"/>
      <c r="S3899"/>
    </row>
    <row r="3900" spans="1:19">
      <c r="A3900" s="31">
        <f t="shared" si="241"/>
        <v>45</v>
      </c>
      <c r="B3900" s="32" t="str">
        <f>VLOOKUP(K3900,'Tables to Convert'!$B$4:$C$19,2,FALSE)</f>
        <v>High School Diploma</v>
      </c>
      <c r="C3900" s="33">
        <f t="shared" si="242"/>
        <v>74000</v>
      </c>
      <c r="D3900" s="32" t="str">
        <f>VLOOKUP(L3900,'Tables to Convert'!$E$3:$F$7,2,FALSE)</f>
        <v>White</v>
      </c>
      <c r="E3900" s="32" t="str">
        <f>VLOOKUP(M3900,'Tables to Convert'!$H$3:$I$5,2,FALSE)</f>
        <v>Female</v>
      </c>
      <c r="F3900" s="32" t="str">
        <f>VLOOKUP(N3900,'Tables to Convert'!$K$3:$L$8,2,FALSE)</f>
        <v>Illinois</v>
      </c>
      <c r="G3900" s="40">
        <f t="shared" si="243"/>
        <v>44</v>
      </c>
      <c r="H3900" s="34">
        <f t="shared" si="244"/>
        <v>3</v>
      </c>
      <c r="I3900" s="12">
        <v>45</v>
      </c>
      <c r="J3900" s="12">
        <v>44</v>
      </c>
      <c r="K3900" s="12">
        <v>39</v>
      </c>
      <c r="L3900" s="12">
        <v>1</v>
      </c>
      <c r="M3900" s="12">
        <v>2</v>
      </c>
      <c r="N3900" s="12">
        <v>33</v>
      </c>
      <c r="O3900" s="12">
        <v>3</v>
      </c>
      <c r="P3900" s="26">
        <v>74000</v>
      </c>
      <c r="Q3900" s="28">
        <v>905748613</v>
      </c>
      <c r="R3900"/>
      <c r="S3900"/>
    </row>
    <row r="3901" spans="1:19">
      <c r="A3901" s="31">
        <f t="shared" si="241"/>
        <v>60</v>
      </c>
      <c r="B3901" s="32" t="str">
        <f>VLOOKUP(K3901,'Tables to Convert'!$B$4:$C$19,2,FALSE)</f>
        <v>Some College</v>
      </c>
      <c r="C3901" s="33">
        <f t="shared" si="242"/>
        <v>31500</v>
      </c>
      <c r="D3901" s="32" t="str">
        <f>VLOOKUP(L3901,'Tables to Convert'!$E$3:$F$7,2,FALSE)</f>
        <v>White</v>
      </c>
      <c r="E3901" s="32" t="str">
        <f>VLOOKUP(M3901,'Tables to Convert'!$H$3:$I$5,2,FALSE)</f>
        <v>Female</v>
      </c>
      <c r="F3901" s="32" t="str">
        <f>VLOOKUP(N3901,'Tables to Convert'!$K$3:$L$8,2,FALSE)</f>
        <v>Illinois</v>
      </c>
      <c r="G3901" s="40">
        <f t="shared" si="243"/>
        <v>70</v>
      </c>
      <c r="H3901" s="34">
        <f t="shared" si="244"/>
        <v>3</v>
      </c>
      <c r="I3901" s="12">
        <v>60</v>
      </c>
      <c r="J3901" s="12">
        <v>70</v>
      </c>
      <c r="K3901" s="12">
        <v>43</v>
      </c>
      <c r="L3901" s="12">
        <v>1</v>
      </c>
      <c r="M3901" s="12">
        <v>2</v>
      </c>
      <c r="N3901" s="12">
        <v>33</v>
      </c>
      <c r="O3901" s="12">
        <v>3</v>
      </c>
      <c r="P3901" s="26">
        <v>31500</v>
      </c>
      <c r="Q3901" s="28">
        <v>879963293</v>
      </c>
      <c r="R3901"/>
      <c r="S3901"/>
    </row>
    <row r="3902" spans="1:19">
      <c r="A3902" s="31">
        <f t="shared" si="241"/>
        <v>50</v>
      </c>
      <c r="B3902" s="32" t="str">
        <f>VLOOKUP(K3902,'Tables to Convert'!$B$4:$C$19,2,FALSE)</f>
        <v>High School Diploma</v>
      </c>
      <c r="C3902" s="33">
        <f t="shared" si="242"/>
        <v>28000</v>
      </c>
      <c r="D3902" s="32" t="str">
        <f>VLOOKUP(L3902,'Tables to Convert'!$E$3:$F$7,2,FALSE)</f>
        <v>White</v>
      </c>
      <c r="E3902" s="32" t="str">
        <f>VLOOKUP(M3902,'Tables to Convert'!$H$3:$I$5,2,FALSE)</f>
        <v>Male</v>
      </c>
      <c r="F3902" s="32" t="str">
        <f>VLOOKUP(N3902,'Tables to Convert'!$K$3:$L$8,2,FALSE)</f>
        <v>Illinois</v>
      </c>
      <c r="G3902" s="40">
        <f t="shared" si="243"/>
        <v>44</v>
      </c>
      <c r="H3902" s="34">
        <f t="shared" si="244"/>
        <v>3</v>
      </c>
      <c r="I3902" s="12">
        <v>50</v>
      </c>
      <c r="J3902" s="12">
        <v>44</v>
      </c>
      <c r="K3902" s="12">
        <v>39</v>
      </c>
      <c r="L3902" s="12">
        <v>1</v>
      </c>
      <c r="M3902" s="12">
        <v>1</v>
      </c>
      <c r="N3902" s="12">
        <v>33</v>
      </c>
      <c r="O3902" s="12">
        <v>3</v>
      </c>
      <c r="P3902" s="26">
        <v>28000</v>
      </c>
      <c r="Q3902" s="28">
        <v>449410392</v>
      </c>
      <c r="R3902"/>
      <c r="S3902"/>
    </row>
    <row r="3903" spans="1:19">
      <c r="A3903" s="31">
        <f t="shared" si="241"/>
        <v>40</v>
      </c>
      <c r="B3903" s="32" t="str">
        <f>VLOOKUP(K3903,'Tables to Convert'!$B$4:$C$19,2,FALSE)</f>
        <v>High School Diploma</v>
      </c>
      <c r="C3903" s="33">
        <f t="shared" si="242"/>
        <v>30000</v>
      </c>
      <c r="D3903" s="32" t="str">
        <f>VLOOKUP(L3903,'Tables to Convert'!$E$3:$F$7,2,FALSE)</f>
        <v>White</v>
      </c>
      <c r="E3903" s="32" t="str">
        <f>VLOOKUP(M3903,'Tables to Convert'!$H$3:$I$5,2,FALSE)</f>
        <v>Female</v>
      </c>
      <c r="F3903" s="32" t="str">
        <f>VLOOKUP(N3903,'Tables to Convert'!$K$3:$L$8,2,FALSE)</f>
        <v>Illinois</v>
      </c>
      <c r="G3903" s="40">
        <f t="shared" si="243"/>
        <v>45</v>
      </c>
      <c r="H3903" s="34">
        <f t="shared" si="244"/>
        <v>3</v>
      </c>
      <c r="I3903" s="12">
        <v>40</v>
      </c>
      <c r="J3903" s="12">
        <v>45</v>
      </c>
      <c r="K3903" s="12">
        <v>39</v>
      </c>
      <c r="L3903" s="12">
        <v>1</v>
      </c>
      <c r="M3903" s="12">
        <v>2</v>
      </c>
      <c r="N3903" s="12">
        <v>33</v>
      </c>
      <c r="O3903" s="12">
        <v>3</v>
      </c>
      <c r="P3903" s="26">
        <v>30000</v>
      </c>
      <c r="Q3903" s="28">
        <v>121095946</v>
      </c>
      <c r="R3903"/>
      <c r="S3903"/>
    </row>
    <row r="3904" spans="1:19">
      <c r="A3904" s="31">
        <f t="shared" si="241"/>
        <v>0</v>
      </c>
      <c r="B3904" s="32" t="str">
        <f>VLOOKUP(K3904,'Tables to Convert'!$B$4:$C$19,2,FALSE)</f>
        <v>Some College</v>
      </c>
      <c r="C3904" s="33">
        <f t="shared" si="242"/>
        <v>25000</v>
      </c>
      <c r="D3904" s="32" t="str">
        <f>VLOOKUP(L3904,'Tables to Convert'!$E$3:$F$7,2,FALSE)</f>
        <v>White</v>
      </c>
      <c r="E3904" s="32" t="str">
        <f>VLOOKUP(M3904,'Tables to Convert'!$H$3:$I$5,2,FALSE)</f>
        <v>Male</v>
      </c>
      <c r="F3904" s="32" t="str">
        <f>VLOOKUP(N3904,'Tables to Convert'!$K$3:$L$8,2,FALSE)</f>
        <v>Illinois</v>
      </c>
      <c r="G3904" s="40">
        <f t="shared" si="243"/>
        <v>52</v>
      </c>
      <c r="H3904" s="34">
        <f t="shared" si="244"/>
        <v>3</v>
      </c>
      <c r="I3904" s="12">
        <v>0</v>
      </c>
      <c r="J3904" s="12">
        <v>52</v>
      </c>
      <c r="K3904" s="12">
        <v>43</v>
      </c>
      <c r="L3904" s="12">
        <v>1</v>
      </c>
      <c r="M3904" s="12">
        <v>1</v>
      </c>
      <c r="N3904" s="12">
        <v>33</v>
      </c>
      <c r="O3904" s="12">
        <v>3</v>
      </c>
      <c r="P3904" s="26">
        <v>25000</v>
      </c>
      <c r="Q3904" s="28">
        <v>801806062</v>
      </c>
      <c r="R3904"/>
      <c r="S3904"/>
    </row>
    <row r="3905" spans="1:19">
      <c r="A3905" s="31">
        <f t="shared" si="241"/>
        <v>40</v>
      </c>
      <c r="B3905" s="32" t="str">
        <f>VLOOKUP(K3905,'Tables to Convert'!$B$4:$C$19,2,FALSE)</f>
        <v>Some College</v>
      </c>
      <c r="C3905" s="33">
        <f t="shared" si="242"/>
        <v>6400</v>
      </c>
      <c r="D3905" s="32" t="str">
        <f>VLOOKUP(L3905,'Tables to Convert'!$E$3:$F$7,2,FALSE)</f>
        <v>White</v>
      </c>
      <c r="E3905" s="32" t="str">
        <f>VLOOKUP(M3905,'Tables to Convert'!$H$3:$I$5,2,FALSE)</f>
        <v>Female</v>
      </c>
      <c r="F3905" s="32" t="str">
        <f>VLOOKUP(N3905,'Tables to Convert'!$K$3:$L$8,2,FALSE)</f>
        <v>Illinois</v>
      </c>
      <c r="G3905" s="40">
        <f t="shared" si="243"/>
        <v>30</v>
      </c>
      <c r="H3905" s="34">
        <f t="shared" si="244"/>
        <v>6</v>
      </c>
      <c r="I3905" s="12">
        <v>40</v>
      </c>
      <c r="J3905" s="12">
        <v>30</v>
      </c>
      <c r="K3905" s="12">
        <v>43</v>
      </c>
      <c r="L3905" s="12">
        <v>1</v>
      </c>
      <c r="M3905" s="12">
        <v>2</v>
      </c>
      <c r="N3905" s="12">
        <v>33</v>
      </c>
      <c r="O3905" s="12">
        <v>6</v>
      </c>
      <c r="P3905" s="26">
        <v>6400</v>
      </c>
      <c r="Q3905" s="28">
        <v>316089771</v>
      </c>
      <c r="R3905"/>
      <c r="S3905"/>
    </row>
    <row r="3906" spans="1:19">
      <c r="A3906" s="31">
        <f t="shared" si="241"/>
        <v>0</v>
      </c>
      <c r="B3906" s="32" t="str">
        <f>VLOOKUP(K3906,'Tables to Convert'!$B$4:$C$19,2,FALSE)</f>
        <v>High School Diploma</v>
      </c>
      <c r="C3906" s="33">
        <f t="shared" si="242"/>
        <v>24000</v>
      </c>
      <c r="D3906" s="32" t="str">
        <f>VLOOKUP(L3906,'Tables to Convert'!$E$3:$F$7,2,FALSE)</f>
        <v>White</v>
      </c>
      <c r="E3906" s="32" t="str">
        <f>VLOOKUP(M3906,'Tables to Convert'!$H$3:$I$5,2,FALSE)</f>
        <v>Male</v>
      </c>
      <c r="F3906" s="32" t="str">
        <f>VLOOKUP(N3906,'Tables to Convert'!$K$3:$L$8,2,FALSE)</f>
        <v>Illinois</v>
      </c>
      <c r="G3906" s="40">
        <f t="shared" si="243"/>
        <v>42</v>
      </c>
      <c r="H3906" s="34">
        <f t="shared" si="244"/>
        <v>3</v>
      </c>
      <c r="I3906" s="12">
        <v>0</v>
      </c>
      <c r="J3906" s="12">
        <v>42</v>
      </c>
      <c r="K3906" s="12">
        <v>39</v>
      </c>
      <c r="L3906" s="12">
        <v>1</v>
      </c>
      <c r="M3906" s="12">
        <v>1</v>
      </c>
      <c r="N3906" s="12">
        <v>33</v>
      </c>
      <c r="O3906" s="12">
        <v>3</v>
      </c>
      <c r="P3906" s="26">
        <v>24000</v>
      </c>
      <c r="Q3906" s="28">
        <v>948965310</v>
      </c>
      <c r="R3906"/>
      <c r="S3906"/>
    </row>
    <row r="3907" spans="1:19">
      <c r="A3907" s="31">
        <f t="shared" si="241"/>
        <v>40</v>
      </c>
      <c r="B3907" s="32" t="str">
        <f>VLOOKUP(K3907,'Tables to Convert'!$B$4:$C$19,2,FALSE)</f>
        <v>High School Diploma</v>
      </c>
      <c r="C3907" s="33">
        <f t="shared" si="242"/>
        <v>24000</v>
      </c>
      <c r="D3907" s="32" t="str">
        <f>VLOOKUP(L3907,'Tables to Convert'!$E$3:$F$7,2,FALSE)</f>
        <v>Black</v>
      </c>
      <c r="E3907" s="32" t="str">
        <f>VLOOKUP(M3907,'Tables to Convert'!$H$3:$I$5,2,FALSE)</f>
        <v>Male</v>
      </c>
      <c r="F3907" s="32" t="str">
        <f>VLOOKUP(N3907,'Tables to Convert'!$K$3:$L$8,2,FALSE)</f>
        <v>Illinois</v>
      </c>
      <c r="G3907" s="40">
        <f t="shared" si="243"/>
        <v>53</v>
      </c>
      <c r="H3907" s="34">
        <f t="shared" si="244"/>
        <v>4</v>
      </c>
      <c r="I3907" s="12">
        <v>40</v>
      </c>
      <c r="J3907" s="12">
        <v>53</v>
      </c>
      <c r="K3907" s="12">
        <v>39</v>
      </c>
      <c r="L3907" s="12">
        <v>2</v>
      </c>
      <c r="M3907" s="12">
        <v>1</v>
      </c>
      <c r="N3907" s="12">
        <v>33</v>
      </c>
      <c r="O3907" s="12">
        <v>4</v>
      </c>
      <c r="P3907" s="26">
        <v>24000</v>
      </c>
      <c r="Q3907" s="28">
        <v>763172785</v>
      </c>
      <c r="R3907"/>
      <c r="S3907"/>
    </row>
    <row r="3908" spans="1:19">
      <c r="A3908" s="31">
        <f t="shared" si="241"/>
        <v>40</v>
      </c>
      <c r="B3908" s="32" t="str">
        <f>VLOOKUP(K3908,'Tables to Convert'!$B$4:$C$19,2,FALSE)</f>
        <v>High School Diploma</v>
      </c>
      <c r="C3908" s="33">
        <f t="shared" si="242"/>
        <v>0</v>
      </c>
      <c r="D3908" s="32" t="str">
        <f>VLOOKUP(L3908,'Tables to Convert'!$E$3:$F$7,2,FALSE)</f>
        <v>White</v>
      </c>
      <c r="E3908" s="32" t="str">
        <f>VLOOKUP(M3908,'Tables to Convert'!$H$3:$I$5,2,FALSE)</f>
        <v>Female</v>
      </c>
      <c r="F3908" s="32" t="str">
        <f>VLOOKUP(N3908,'Tables to Convert'!$K$3:$L$8,2,FALSE)</f>
        <v>Illinois</v>
      </c>
      <c r="G3908" s="40">
        <f t="shared" si="243"/>
        <v>46</v>
      </c>
      <c r="H3908" s="34">
        <f t="shared" si="244"/>
        <v>5</v>
      </c>
      <c r="I3908" s="12">
        <v>40</v>
      </c>
      <c r="J3908" s="12">
        <v>46</v>
      </c>
      <c r="K3908" s="12">
        <v>39</v>
      </c>
      <c r="L3908" s="12">
        <v>1</v>
      </c>
      <c r="M3908" s="12">
        <v>2</v>
      </c>
      <c r="N3908" s="12">
        <v>33</v>
      </c>
      <c r="O3908" s="12">
        <v>5</v>
      </c>
      <c r="P3908" s="26">
        <v>0</v>
      </c>
      <c r="Q3908" s="28">
        <v>402999512</v>
      </c>
      <c r="R3908"/>
      <c r="S3908"/>
    </row>
    <row r="3909" spans="1:19">
      <c r="A3909" s="31">
        <f t="shared" si="241"/>
        <v>40</v>
      </c>
      <c r="B3909" s="32" t="str">
        <f>VLOOKUP(K3909,'Tables to Convert'!$B$4:$C$19,2,FALSE)</f>
        <v>High School Diploma</v>
      </c>
      <c r="C3909" s="33">
        <f t="shared" si="242"/>
        <v>33000</v>
      </c>
      <c r="D3909" s="32" t="str">
        <f>VLOOKUP(L3909,'Tables to Convert'!$E$3:$F$7,2,FALSE)</f>
        <v>White</v>
      </c>
      <c r="E3909" s="32" t="str">
        <f>VLOOKUP(M3909,'Tables to Convert'!$H$3:$I$5,2,FALSE)</f>
        <v>Male</v>
      </c>
      <c r="F3909" s="32" t="str">
        <f>VLOOKUP(N3909,'Tables to Convert'!$K$3:$L$8,2,FALSE)</f>
        <v>Illinois</v>
      </c>
      <c r="G3909" s="40">
        <f t="shared" si="243"/>
        <v>64</v>
      </c>
      <c r="H3909" s="34">
        <f t="shared" si="244"/>
        <v>5</v>
      </c>
      <c r="I3909" s="12">
        <v>40</v>
      </c>
      <c r="J3909" s="12">
        <v>64</v>
      </c>
      <c r="K3909" s="12">
        <v>39</v>
      </c>
      <c r="L3909" s="12">
        <v>1</v>
      </c>
      <c r="M3909" s="12">
        <v>1</v>
      </c>
      <c r="N3909" s="12">
        <v>33</v>
      </c>
      <c r="O3909" s="12">
        <v>5</v>
      </c>
      <c r="P3909" s="26">
        <v>33000</v>
      </c>
      <c r="Q3909" s="28">
        <v>444773196</v>
      </c>
      <c r="R3909"/>
      <c r="S3909"/>
    </row>
    <row r="3910" spans="1:19">
      <c r="A3910" s="31">
        <f t="shared" ref="A3910:A3973" si="245">I3910</f>
        <v>45</v>
      </c>
      <c r="B3910" s="32" t="str">
        <f>VLOOKUP(K3910,'Tables to Convert'!$B$4:$C$19,2,FALSE)</f>
        <v>8th Grade or Less</v>
      </c>
      <c r="C3910" s="33">
        <f t="shared" ref="C3910:C3973" si="246">P3910</f>
        <v>12000</v>
      </c>
      <c r="D3910" s="32" t="str">
        <f>VLOOKUP(L3910,'Tables to Convert'!$E$3:$F$7,2,FALSE)</f>
        <v>White</v>
      </c>
      <c r="E3910" s="32" t="str">
        <f>VLOOKUP(M3910,'Tables to Convert'!$H$3:$I$5,2,FALSE)</f>
        <v>Male</v>
      </c>
      <c r="F3910" s="32" t="str">
        <f>VLOOKUP(N3910,'Tables to Convert'!$K$3:$L$8,2,FALSE)</f>
        <v>Illinois</v>
      </c>
      <c r="G3910" s="40">
        <f t="shared" ref="G3910:G3973" si="247">J3910</f>
        <v>29</v>
      </c>
      <c r="H3910" s="34">
        <f t="shared" ref="H3910:H3973" si="248">O3910</f>
        <v>5</v>
      </c>
      <c r="I3910" s="12">
        <v>45</v>
      </c>
      <c r="J3910" s="12">
        <v>29</v>
      </c>
      <c r="K3910" s="12">
        <v>34</v>
      </c>
      <c r="L3910" s="12">
        <v>1</v>
      </c>
      <c r="M3910" s="12">
        <v>1</v>
      </c>
      <c r="N3910" s="12">
        <v>33</v>
      </c>
      <c r="O3910" s="12">
        <v>5</v>
      </c>
      <c r="P3910" s="26">
        <v>12000</v>
      </c>
      <c r="Q3910" s="28">
        <v>646397726</v>
      </c>
      <c r="R3910"/>
      <c r="S3910"/>
    </row>
    <row r="3911" spans="1:19">
      <c r="A3911" s="31">
        <f t="shared" si="245"/>
        <v>40</v>
      </c>
      <c r="B3911" s="32" t="str">
        <f>VLOOKUP(K3911,'Tables to Convert'!$B$4:$C$19,2,FALSE)</f>
        <v>8th Grade or Less</v>
      </c>
      <c r="C3911" s="33">
        <f t="shared" si="246"/>
        <v>10000</v>
      </c>
      <c r="D3911" s="32" t="str">
        <f>VLOOKUP(L3911,'Tables to Convert'!$E$3:$F$7,2,FALSE)</f>
        <v>White</v>
      </c>
      <c r="E3911" s="32" t="str">
        <f>VLOOKUP(M3911,'Tables to Convert'!$H$3:$I$5,2,FALSE)</f>
        <v>Female</v>
      </c>
      <c r="F3911" s="32" t="str">
        <f>VLOOKUP(N3911,'Tables to Convert'!$K$3:$L$8,2,FALSE)</f>
        <v>Illinois</v>
      </c>
      <c r="G3911" s="40">
        <f t="shared" si="247"/>
        <v>38</v>
      </c>
      <c r="H3911" s="34">
        <f t="shared" si="248"/>
        <v>5</v>
      </c>
      <c r="I3911" s="12">
        <v>40</v>
      </c>
      <c r="J3911" s="12">
        <v>38</v>
      </c>
      <c r="K3911" s="12">
        <v>34</v>
      </c>
      <c r="L3911" s="12">
        <v>1</v>
      </c>
      <c r="M3911" s="12">
        <v>2</v>
      </c>
      <c r="N3911" s="12">
        <v>33</v>
      </c>
      <c r="O3911" s="12">
        <v>5</v>
      </c>
      <c r="P3911" s="26">
        <v>10000</v>
      </c>
      <c r="Q3911" s="28">
        <v>509284091</v>
      </c>
      <c r="R3911"/>
      <c r="S3911"/>
    </row>
    <row r="3912" spans="1:19">
      <c r="A3912" s="31">
        <f t="shared" si="245"/>
        <v>40</v>
      </c>
      <c r="B3912" s="32" t="str">
        <f>VLOOKUP(K3912,'Tables to Convert'!$B$4:$C$19,2,FALSE)</f>
        <v>Some College</v>
      </c>
      <c r="C3912" s="33">
        <f t="shared" si="246"/>
        <v>21000</v>
      </c>
      <c r="D3912" s="32" t="str">
        <f>VLOOKUP(L3912,'Tables to Convert'!$E$3:$F$7,2,FALSE)</f>
        <v>White</v>
      </c>
      <c r="E3912" s="32" t="str">
        <f>VLOOKUP(M3912,'Tables to Convert'!$H$3:$I$5,2,FALSE)</f>
        <v>Male</v>
      </c>
      <c r="F3912" s="32" t="str">
        <f>VLOOKUP(N3912,'Tables to Convert'!$K$3:$L$8,2,FALSE)</f>
        <v>Illinois</v>
      </c>
      <c r="G3912" s="40">
        <f t="shared" si="247"/>
        <v>61</v>
      </c>
      <c r="H3912" s="34">
        <f t="shared" si="248"/>
        <v>5</v>
      </c>
      <c r="I3912" s="12">
        <v>40</v>
      </c>
      <c r="J3912" s="12">
        <v>61</v>
      </c>
      <c r="K3912" s="12">
        <v>40</v>
      </c>
      <c r="L3912" s="12">
        <v>1</v>
      </c>
      <c r="M3912" s="12">
        <v>1</v>
      </c>
      <c r="N3912" s="12">
        <v>33</v>
      </c>
      <c r="O3912" s="12">
        <v>5</v>
      </c>
      <c r="P3912" s="26">
        <v>21000</v>
      </c>
      <c r="Q3912" s="28">
        <v>271507681</v>
      </c>
      <c r="R3912"/>
      <c r="S3912"/>
    </row>
    <row r="3913" spans="1:19">
      <c r="A3913" s="31">
        <f t="shared" si="245"/>
        <v>40</v>
      </c>
      <c r="B3913" s="32" t="str">
        <f>VLOOKUP(K3913,'Tables to Convert'!$B$4:$C$19,2,FALSE)</f>
        <v>Some College</v>
      </c>
      <c r="C3913" s="33">
        <f t="shared" si="246"/>
        <v>51000</v>
      </c>
      <c r="D3913" s="32" t="str">
        <f>VLOOKUP(L3913,'Tables to Convert'!$E$3:$F$7,2,FALSE)</f>
        <v>Black</v>
      </c>
      <c r="E3913" s="32" t="str">
        <f>VLOOKUP(M3913,'Tables to Convert'!$H$3:$I$5,2,FALSE)</f>
        <v>Female</v>
      </c>
      <c r="F3913" s="32" t="str">
        <f>VLOOKUP(N3913,'Tables to Convert'!$K$3:$L$8,2,FALSE)</f>
        <v>Illinois</v>
      </c>
      <c r="G3913" s="40">
        <f t="shared" si="247"/>
        <v>41</v>
      </c>
      <c r="H3913" s="34">
        <f t="shared" si="248"/>
        <v>1</v>
      </c>
      <c r="I3913" s="12">
        <v>40</v>
      </c>
      <c r="J3913" s="12">
        <v>41</v>
      </c>
      <c r="K3913" s="12">
        <v>41</v>
      </c>
      <c r="L3913" s="12">
        <v>2</v>
      </c>
      <c r="M3913" s="12">
        <v>2</v>
      </c>
      <c r="N3913" s="12">
        <v>33</v>
      </c>
      <c r="O3913" s="12">
        <v>1</v>
      </c>
      <c r="P3913" s="26">
        <v>51000</v>
      </c>
      <c r="Q3913" s="28">
        <v>6183871</v>
      </c>
      <c r="R3913"/>
      <c r="S3913"/>
    </row>
    <row r="3914" spans="1:19">
      <c r="A3914" s="31">
        <f t="shared" si="245"/>
        <v>60</v>
      </c>
      <c r="B3914" s="32" t="str">
        <f>VLOOKUP(K3914,'Tables to Convert'!$B$4:$C$19,2,FALSE)</f>
        <v>Some College</v>
      </c>
      <c r="C3914" s="33">
        <f t="shared" si="246"/>
        <v>91000</v>
      </c>
      <c r="D3914" s="32" t="str">
        <f>VLOOKUP(L3914,'Tables to Convert'!$E$3:$F$7,2,FALSE)</f>
        <v>White</v>
      </c>
      <c r="E3914" s="32" t="str">
        <f>VLOOKUP(M3914,'Tables to Convert'!$H$3:$I$5,2,FALSE)</f>
        <v>Female</v>
      </c>
      <c r="F3914" s="32" t="str">
        <f>VLOOKUP(N3914,'Tables to Convert'!$K$3:$L$8,2,FALSE)</f>
        <v>Illinois</v>
      </c>
      <c r="G3914" s="40">
        <f t="shared" si="247"/>
        <v>45</v>
      </c>
      <c r="H3914" s="34">
        <f t="shared" si="248"/>
        <v>4</v>
      </c>
      <c r="I3914" s="12">
        <v>60</v>
      </c>
      <c r="J3914" s="12">
        <v>45</v>
      </c>
      <c r="K3914" s="12">
        <v>40</v>
      </c>
      <c r="L3914" s="12">
        <v>1</v>
      </c>
      <c r="M3914" s="12">
        <v>2</v>
      </c>
      <c r="N3914" s="12">
        <v>33</v>
      </c>
      <c r="O3914" s="12">
        <v>4</v>
      </c>
      <c r="P3914" s="26">
        <v>91000</v>
      </c>
      <c r="Q3914" s="28">
        <v>468551951</v>
      </c>
      <c r="R3914"/>
      <c r="S3914"/>
    </row>
    <row r="3915" spans="1:19">
      <c r="A3915" s="31">
        <f t="shared" si="245"/>
        <v>40</v>
      </c>
      <c r="B3915" s="32" t="str">
        <f>VLOOKUP(K3915,'Tables to Convert'!$B$4:$C$19,2,FALSE)</f>
        <v>Some College</v>
      </c>
      <c r="C3915" s="33">
        <f t="shared" si="246"/>
        <v>80000</v>
      </c>
      <c r="D3915" s="32" t="str">
        <f>VLOOKUP(L3915,'Tables to Convert'!$E$3:$F$7,2,FALSE)</f>
        <v>White</v>
      </c>
      <c r="E3915" s="32" t="str">
        <f>VLOOKUP(M3915,'Tables to Convert'!$H$3:$I$5,2,FALSE)</f>
        <v>Female</v>
      </c>
      <c r="F3915" s="32" t="str">
        <f>VLOOKUP(N3915,'Tables to Convert'!$K$3:$L$8,2,FALSE)</f>
        <v>Illinois</v>
      </c>
      <c r="G3915" s="40">
        <f t="shared" si="247"/>
        <v>48</v>
      </c>
      <c r="H3915" s="34">
        <f t="shared" si="248"/>
        <v>4</v>
      </c>
      <c r="I3915" s="12">
        <v>40</v>
      </c>
      <c r="J3915" s="12">
        <v>48</v>
      </c>
      <c r="K3915" s="12">
        <v>43</v>
      </c>
      <c r="L3915" s="12">
        <v>1</v>
      </c>
      <c r="M3915" s="12">
        <v>2</v>
      </c>
      <c r="N3915" s="12">
        <v>33</v>
      </c>
      <c r="O3915" s="12">
        <v>4</v>
      </c>
      <c r="P3915" s="26">
        <v>80000</v>
      </c>
      <c r="Q3915" s="28">
        <v>628115781</v>
      </c>
      <c r="R3915"/>
      <c r="S3915"/>
    </row>
    <row r="3916" spans="1:19">
      <c r="A3916" s="31">
        <f t="shared" si="245"/>
        <v>40</v>
      </c>
      <c r="B3916" s="32" t="str">
        <f>VLOOKUP(K3916,'Tables to Convert'!$B$4:$C$19,2,FALSE)</f>
        <v>High School Diploma</v>
      </c>
      <c r="C3916" s="33">
        <f t="shared" si="246"/>
        <v>60000</v>
      </c>
      <c r="D3916" s="32" t="str">
        <f>VLOOKUP(L3916,'Tables to Convert'!$E$3:$F$7,2,FALSE)</f>
        <v>White</v>
      </c>
      <c r="E3916" s="32" t="str">
        <f>VLOOKUP(M3916,'Tables to Convert'!$H$3:$I$5,2,FALSE)</f>
        <v>Male</v>
      </c>
      <c r="F3916" s="32" t="str">
        <f>VLOOKUP(N3916,'Tables to Convert'!$K$3:$L$8,2,FALSE)</f>
        <v>Illinois</v>
      </c>
      <c r="G3916" s="40">
        <f t="shared" si="247"/>
        <v>51</v>
      </c>
      <c r="H3916" s="34">
        <f t="shared" si="248"/>
        <v>1</v>
      </c>
      <c r="I3916" s="12">
        <v>40</v>
      </c>
      <c r="J3916" s="12">
        <v>51</v>
      </c>
      <c r="K3916" s="12">
        <v>39</v>
      </c>
      <c r="L3916" s="12">
        <v>1</v>
      </c>
      <c r="M3916" s="12">
        <v>1</v>
      </c>
      <c r="N3916" s="12">
        <v>33</v>
      </c>
      <c r="O3916" s="12">
        <v>1</v>
      </c>
      <c r="P3916" s="26">
        <v>60000</v>
      </c>
      <c r="Q3916" s="28">
        <v>101383702</v>
      </c>
      <c r="R3916"/>
      <c r="S3916"/>
    </row>
    <row r="3917" spans="1:19">
      <c r="A3917" s="31">
        <f t="shared" si="245"/>
        <v>40</v>
      </c>
      <c r="B3917" s="32" t="str">
        <f>VLOOKUP(K3917,'Tables to Convert'!$B$4:$C$19,2,FALSE)</f>
        <v>High School Diploma</v>
      </c>
      <c r="C3917" s="33">
        <f t="shared" si="246"/>
        <v>27000</v>
      </c>
      <c r="D3917" s="32" t="str">
        <f>VLOOKUP(L3917,'Tables to Convert'!$E$3:$F$7,2,FALSE)</f>
        <v>White</v>
      </c>
      <c r="E3917" s="32" t="str">
        <f>VLOOKUP(M3917,'Tables to Convert'!$H$3:$I$5,2,FALSE)</f>
        <v>Female</v>
      </c>
      <c r="F3917" s="32" t="str">
        <f>VLOOKUP(N3917,'Tables to Convert'!$K$3:$L$8,2,FALSE)</f>
        <v>Illinois</v>
      </c>
      <c r="G3917" s="40">
        <f t="shared" si="247"/>
        <v>49</v>
      </c>
      <c r="H3917" s="34">
        <f t="shared" si="248"/>
        <v>1</v>
      </c>
      <c r="I3917" s="12">
        <v>40</v>
      </c>
      <c r="J3917" s="12">
        <v>49</v>
      </c>
      <c r="K3917" s="12">
        <v>39</v>
      </c>
      <c r="L3917" s="12">
        <v>1</v>
      </c>
      <c r="M3917" s="12">
        <v>2</v>
      </c>
      <c r="N3917" s="12">
        <v>33</v>
      </c>
      <c r="O3917" s="12">
        <v>1</v>
      </c>
      <c r="P3917" s="26">
        <v>27000</v>
      </c>
      <c r="Q3917" s="28">
        <v>365934565</v>
      </c>
      <c r="R3917"/>
      <c r="S3917"/>
    </row>
    <row r="3918" spans="1:19">
      <c r="A3918" s="31">
        <f t="shared" si="245"/>
        <v>40</v>
      </c>
      <c r="B3918" s="32" t="str">
        <f>VLOOKUP(K3918,'Tables to Convert'!$B$4:$C$19,2,FALSE)</f>
        <v>High School Diploma</v>
      </c>
      <c r="C3918" s="33">
        <f t="shared" si="246"/>
        <v>45000</v>
      </c>
      <c r="D3918" s="32" t="str">
        <f>VLOOKUP(L3918,'Tables to Convert'!$E$3:$F$7,2,FALSE)</f>
        <v>White</v>
      </c>
      <c r="E3918" s="32" t="str">
        <f>VLOOKUP(M3918,'Tables to Convert'!$H$3:$I$5,2,FALSE)</f>
        <v>Male</v>
      </c>
      <c r="F3918" s="32" t="str">
        <f>VLOOKUP(N3918,'Tables to Convert'!$K$3:$L$8,2,FALSE)</f>
        <v>Illinois</v>
      </c>
      <c r="G3918" s="40">
        <f t="shared" si="247"/>
        <v>59</v>
      </c>
      <c r="H3918" s="34">
        <f t="shared" si="248"/>
        <v>1</v>
      </c>
      <c r="I3918" s="12">
        <v>40</v>
      </c>
      <c r="J3918" s="12">
        <v>59</v>
      </c>
      <c r="K3918" s="12">
        <v>39</v>
      </c>
      <c r="L3918" s="12">
        <v>1</v>
      </c>
      <c r="M3918" s="12">
        <v>1</v>
      </c>
      <c r="N3918" s="12">
        <v>33</v>
      </c>
      <c r="O3918" s="12">
        <v>1</v>
      </c>
      <c r="P3918" s="26">
        <v>45000</v>
      </c>
      <c r="Q3918" s="28">
        <v>802674549</v>
      </c>
      <c r="R3918"/>
      <c r="S3918"/>
    </row>
    <row r="3919" spans="1:19">
      <c r="A3919" s="31">
        <f t="shared" si="245"/>
        <v>37</v>
      </c>
      <c r="B3919" s="32" t="str">
        <f>VLOOKUP(K3919,'Tables to Convert'!$B$4:$C$19,2,FALSE)</f>
        <v>High School Diploma</v>
      </c>
      <c r="C3919" s="33">
        <f t="shared" si="246"/>
        <v>16560</v>
      </c>
      <c r="D3919" s="32" t="str">
        <f>VLOOKUP(L3919,'Tables to Convert'!$E$3:$F$7,2,FALSE)</f>
        <v>White</v>
      </c>
      <c r="E3919" s="32" t="str">
        <f>VLOOKUP(M3919,'Tables to Convert'!$H$3:$I$5,2,FALSE)</f>
        <v>Female</v>
      </c>
      <c r="F3919" s="32" t="str">
        <f>VLOOKUP(N3919,'Tables to Convert'!$K$3:$L$8,2,FALSE)</f>
        <v>Illinois</v>
      </c>
      <c r="G3919" s="40">
        <f t="shared" si="247"/>
        <v>25</v>
      </c>
      <c r="H3919" s="34">
        <f t="shared" si="248"/>
        <v>1</v>
      </c>
      <c r="I3919" s="12">
        <v>37</v>
      </c>
      <c r="J3919" s="12">
        <v>25</v>
      </c>
      <c r="K3919" s="12">
        <v>39</v>
      </c>
      <c r="L3919" s="12">
        <v>1</v>
      </c>
      <c r="M3919" s="12">
        <v>2</v>
      </c>
      <c r="N3919" s="12">
        <v>33</v>
      </c>
      <c r="O3919" s="12">
        <v>1</v>
      </c>
      <c r="P3919" s="26">
        <v>16560</v>
      </c>
      <c r="Q3919" s="28">
        <v>111325582</v>
      </c>
      <c r="R3919"/>
      <c r="S3919"/>
    </row>
    <row r="3920" spans="1:19">
      <c r="A3920" s="31">
        <f t="shared" si="245"/>
        <v>40</v>
      </c>
      <c r="B3920" s="32" t="str">
        <f>VLOOKUP(K3920,'Tables to Convert'!$B$4:$C$19,2,FALSE)</f>
        <v>High School Diploma</v>
      </c>
      <c r="C3920" s="33">
        <f t="shared" si="246"/>
        <v>6000</v>
      </c>
      <c r="D3920" s="32" t="str">
        <f>VLOOKUP(L3920,'Tables to Convert'!$E$3:$F$7,2,FALSE)</f>
        <v>White</v>
      </c>
      <c r="E3920" s="32" t="str">
        <f>VLOOKUP(M3920,'Tables to Convert'!$H$3:$I$5,2,FALSE)</f>
        <v>Female</v>
      </c>
      <c r="F3920" s="32" t="str">
        <f>VLOOKUP(N3920,'Tables to Convert'!$K$3:$L$8,2,FALSE)</f>
        <v>Illinois</v>
      </c>
      <c r="G3920" s="40">
        <f t="shared" si="247"/>
        <v>25</v>
      </c>
      <c r="H3920" s="34">
        <f t="shared" si="248"/>
        <v>1</v>
      </c>
      <c r="I3920" s="12">
        <v>40</v>
      </c>
      <c r="J3920" s="12">
        <v>25</v>
      </c>
      <c r="K3920" s="12">
        <v>39</v>
      </c>
      <c r="L3920" s="12">
        <v>1</v>
      </c>
      <c r="M3920" s="12">
        <v>2</v>
      </c>
      <c r="N3920" s="12">
        <v>33</v>
      </c>
      <c r="O3920" s="12">
        <v>1</v>
      </c>
      <c r="P3920" s="26">
        <v>6000</v>
      </c>
      <c r="Q3920" s="28">
        <v>418753296</v>
      </c>
      <c r="R3920"/>
      <c r="S3920"/>
    </row>
    <row r="3921" spans="1:19">
      <c r="A3921" s="31">
        <f t="shared" si="245"/>
        <v>40</v>
      </c>
      <c r="B3921" s="32" t="str">
        <f>VLOOKUP(K3921,'Tables to Convert'!$B$4:$C$19,2,FALSE)</f>
        <v>High School Diploma</v>
      </c>
      <c r="C3921" s="33">
        <f t="shared" si="246"/>
        <v>37000</v>
      </c>
      <c r="D3921" s="32" t="str">
        <f>VLOOKUP(L3921,'Tables to Convert'!$E$3:$F$7,2,FALSE)</f>
        <v>White</v>
      </c>
      <c r="E3921" s="32" t="str">
        <f>VLOOKUP(M3921,'Tables to Convert'!$H$3:$I$5,2,FALSE)</f>
        <v>Male</v>
      </c>
      <c r="F3921" s="32" t="str">
        <f>VLOOKUP(N3921,'Tables to Convert'!$K$3:$L$8,2,FALSE)</f>
        <v>Illinois</v>
      </c>
      <c r="G3921" s="40">
        <f t="shared" si="247"/>
        <v>28</v>
      </c>
      <c r="H3921" s="34">
        <f t="shared" si="248"/>
        <v>1</v>
      </c>
      <c r="I3921" s="12">
        <v>40</v>
      </c>
      <c r="J3921" s="12">
        <v>28</v>
      </c>
      <c r="K3921" s="12">
        <v>39</v>
      </c>
      <c r="L3921" s="12">
        <v>1</v>
      </c>
      <c r="M3921" s="12">
        <v>1</v>
      </c>
      <c r="N3921" s="12">
        <v>33</v>
      </c>
      <c r="O3921" s="12">
        <v>1</v>
      </c>
      <c r="P3921" s="26">
        <v>37000</v>
      </c>
      <c r="Q3921" s="28">
        <v>608250565</v>
      </c>
      <c r="R3921"/>
      <c r="S3921"/>
    </row>
    <row r="3922" spans="1:19">
      <c r="A3922" s="31">
        <f t="shared" si="245"/>
        <v>40</v>
      </c>
      <c r="B3922" s="32" t="str">
        <f>VLOOKUP(K3922,'Tables to Convert'!$B$4:$C$19,2,FALSE)</f>
        <v>High School Diploma</v>
      </c>
      <c r="C3922" s="33">
        <f t="shared" si="246"/>
        <v>91000</v>
      </c>
      <c r="D3922" s="32" t="str">
        <f>VLOOKUP(L3922,'Tables to Convert'!$E$3:$F$7,2,FALSE)</f>
        <v>White</v>
      </c>
      <c r="E3922" s="32" t="str">
        <f>VLOOKUP(M3922,'Tables to Convert'!$H$3:$I$5,2,FALSE)</f>
        <v>Male</v>
      </c>
      <c r="F3922" s="32" t="str">
        <f>VLOOKUP(N3922,'Tables to Convert'!$K$3:$L$8,2,FALSE)</f>
        <v>Illinois</v>
      </c>
      <c r="G3922" s="40">
        <f t="shared" si="247"/>
        <v>29</v>
      </c>
      <c r="H3922" s="34">
        <f t="shared" si="248"/>
        <v>1</v>
      </c>
      <c r="I3922" s="12">
        <v>40</v>
      </c>
      <c r="J3922" s="12">
        <v>29</v>
      </c>
      <c r="K3922" s="12">
        <v>39</v>
      </c>
      <c r="L3922" s="12">
        <v>1</v>
      </c>
      <c r="M3922" s="12">
        <v>1</v>
      </c>
      <c r="N3922" s="12">
        <v>33</v>
      </c>
      <c r="O3922" s="12">
        <v>1</v>
      </c>
      <c r="P3922" s="26">
        <v>91000</v>
      </c>
      <c r="Q3922" s="28">
        <v>916820728</v>
      </c>
      <c r="R3922"/>
      <c r="S3922"/>
    </row>
    <row r="3923" spans="1:19">
      <c r="A3923" s="31">
        <f t="shared" si="245"/>
        <v>40</v>
      </c>
      <c r="B3923" s="32" t="str">
        <f>VLOOKUP(K3923,'Tables to Convert'!$B$4:$C$19,2,FALSE)</f>
        <v>High School Diploma</v>
      </c>
      <c r="C3923" s="33">
        <f t="shared" si="246"/>
        <v>23000</v>
      </c>
      <c r="D3923" s="32" t="str">
        <f>VLOOKUP(L3923,'Tables to Convert'!$E$3:$F$7,2,FALSE)</f>
        <v>White</v>
      </c>
      <c r="E3923" s="32" t="str">
        <f>VLOOKUP(M3923,'Tables to Convert'!$H$3:$I$5,2,FALSE)</f>
        <v>Female</v>
      </c>
      <c r="F3923" s="32" t="str">
        <f>VLOOKUP(N3923,'Tables to Convert'!$K$3:$L$8,2,FALSE)</f>
        <v>Illinois</v>
      </c>
      <c r="G3923" s="40">
        <f t="shared" si="247"/>
        <v>23</v>
      </c>
      <c r="H3923" s="34">
        <f t="shared" si="248"/>
        <v>1</v>
      </c>
      <c r="I3923" s="12">
        <v>40</v>
      </c>
      <c r="J3923" s="12">
        <v>23</v>
      </c>
      <c r="K3923" s="12">
        <v>39</v>
      </c>
      <c r="L3923" s="12">
        <v>1</v>
      </c>
      <c r="M3923" s="12">
        <v>2</v>
      </c>
      <c r="N3923" s="12">
        <v>33</v>
      </c>
      <c r="O3923" s="12">
        <v>1</v>
      </c>
      <c r="P3923" s="26">
        <v>23000</v>
      </c>
      <c r="Q3923" s="28">
        <v>726661835</v>
      </c>
      <c r="R3923"/>
      <c r="S3923"/>
    </row>
    <row r="3924" spans="1:19">
      <c r="A3924" s="31">
        <f t="shared" si="245"/>
        <v>40</v>
      </c>
      <c r="B3924" s="32" t="str">
        <f>VLOOKUP(K3924,'Tables to Convert'!$B$4:$C$19,2,FALSE)</f>
        <v>High School Diploma</v>
      </c>
      <c r="C3924" s="33">
        <f t="shared" si="246"/>
        <v>35000</v>
      </c>
      <c r="D3924" s="32" t="str">
        <f>VLOOKUP(L3924,'Tables to Convert'!$E$3:$F$7,2,FALSE)</f>
        <v>White</v>
      </c>
      <c r="E3924" s="32" t="str">
        <f>VLOOKUP(M3924,'Tables to Convert'!$H$3:$I$5,2,FALSE)</f>
        <v>Male</v>
      </c>
      <c r="F3924" s="32" t="str">
        <f>VLOOKUP(N3924,'Tables to Convert'!$K$3:$L$8,2,FALSE)</f>
        <v>Illinois</v>
      </c>
      <c r="G3924" s="40">
        <f t="shared" si="247"/>
        <v>53</v>
      </c>
      <c r="H3924" s="34">
        <f t="shared" si="248"/>
        <v>1</v>
      </c>
      <c r="I3924" s="12">
        <v>40</v>
      </c>
      <c r="J3924" s="12">
        <v>53</v>
      </c>
      <c r="K3924" s="12">
        <v>39</v>
      </c>
      <c r="L3924" s="12">
        <v>1</v>
      </c>
      <c r="M3924" s="12">
        <v>1</v>
      </c>
      <c r="N3924" s="12">
        <v>33</v>
      </c>
      <c r="O3924" s="12">
        <v>1</v>
      </c>
      <c r="P3924" s="26">
        <v>35000</v>
      </c>
      <c r="Q3924" s="28">
        <v>388693813</v>
      </c>
      <c r="R3924"/>
      <c r="S3924"/>
    </row>
    <row r="3925" spans="1:19">
      <c r="A3925" s="31">
        <f t="shared" si="245"/>
        <v>40</v>
      </c>
      <c r="B3925" s="32" t="str">
        <f>VLOOKUP(K3925,'Tables to Convert'!$B$4:$C$19,2,FALSE)</f>
        <v>High School Diploma</v>
      </c>
      <c r="C3925" s="33">
        <f t="shared" si="246"/>
        <v>5300</v>
      </c>
      <c r="D3925" s="32" t="str">
        <f>VLOOKUP(L3925,'Tables to Convert'!$E$3:$F$7,2,FALSE)</f>
        <v>Black</v>
      </c>
      <c r="E3925" s="32" t="str">
        <f>VLOOKUP(M3925,'Tables to Convert'!$H$3:$I$5,2,FALSE)</f>
        <v>Male</v>
      </c>
      <c r="F3925" s="32" t="str">
        <f>VLOOKUP(N3925,'Tables to Convert'!$K$3:$L$8,2,FALSE)</f>
        <v>Illinois</v>
      </c>
      <c r="G3925" s="40">
        <f t="shared" si="247"/>
        <v>31</v>
      </c>
      <c r="H3925" s="34">
        <f t="shared" si="248"/>
        <v>1</v>
      </c>
      <c r="I3925" s="12">
        <v>40</v>
      </c>
      <c r="J3925" s="12">
        <v>31</v>
      </c>
      <c r="K3925" s="12">
        <v>39</v>
      </c>
      <c r="L3925" s="12">
        <v>2</v>
      </c>
      <c r="M3925" s="12">
        <v>1</v>
      </c>
      <c r="N3925" s="12">
        <v>33</v>
      </c>
      <c r="O3925" s="12">
        <v>1</v>
      </c>
      <c r="P3925" s="26">
        <v>5300</v>
      </c>
      <c r="Q3925" s="28">
        <v>585616142</v>
      </c>
      <c r="R3925"/>
      <c r="S3925"/>
    </row>
    <row r="3926" spans="1:19">
      <c r="A3926" s="31">
        <f t="shared" si="245"/>
        <v>40</v>
      </c>
      <c r="B3926" s="32" t="str">
        <f>VLOOKUP(K3926,'Tables to Convert'!$B$4:$C$19,2,FALSE)</f>
        <v>High School Diploma</v>
      </c>
      <c r="C3926" s="33">
        <f t="shared" si="246"/>
        <v>11000</v>
      </c>
      <c r="D3926" s="32" t="str">
        <f>VLOOKUP(L3926,'Tables to Convert'!$E$3:$F$7,2,FALSE)</f>
        <v>White</v>
      </c>
      <c r="E3926" s="32" t="str">
        <f>VLOOKUP(M3926,'Tables to Convert'!$H$3:$I$5,2,FALSE)</f>
        <v>Male</v>
      </c>
      <c r="F3926" s="32" t="str">
        <f>VLOOKUP(N3926,'Tables to Convert'!$K$3:$L$8,2,FALSE)</f>
        <v>Illinois</v>
      </c>
      <c r="G3926" s="40">
        <f t="shared" si="247"/>
        <v>46</v>
      </c>
      <c r="H3926" s="34">
        <f t="shared" si="248"/>
        <v>8</v>
      </c>
      <c r="I3926" s="12">
        <v>40</v>
      </c>
      <c r="J3926" s="12">
        <v>46</v>
      </c>
      <c r="K3926" s="12">
        <v>39</v>
      </c>
      <c r="L3926" s="12">
        <v>1</v>
      </c>
      <c r="M3926" s="12">
        <v>1</v>
      </c>
      <c r="N3926" s="12">
        <v>33</v>
      </c>
      <c r="O3926" s="12">
        <v>8</v>
      </c>
      <c r="P3926" s="26">
        <v>11000</v>
      </c>
      <c r="Q3926" s="28">
        <v>312683753</v>
      </c>
      <c r="R3926"/>
      <c r="S3926"/>
    </row>
    <row r="3927" spans="1:19">
      <c r="A3927" s="31">
        <f t="shared" si="245"/>
        <v>40</v>
      </c>
      <c r="B3927" s="32" t="str">
        <f>VLOOKUP(K3927,'Tables to Convert'!$B$4:$C$19,2,FALSE)</f>
        <v>High School Diploma</v>
      </c>
      <c r="C3927" s="33">
        <f t="shared" si="246"/>
        <v>15000</v>
      </c>
      <c r="D3927" s="32" t="str">
        <f>VLOOKUP(L3927,'Tables to Convert'!$E$3:$F$7,2,FALSE)</f>
        <v>White</v>
      </c>
      <c r="E3927" s="32" t="str">
        <f>VLOOKUP(M3927,'Tables to Convert'!$H$3:$I$5,2,FALSE)</f>
        <v>Female</v>
      </c>
      <c r="F3927" s="32" t="str">
        <f>VLOOKUP(N3927,'Tables to Convert'!$K$3:$L$8,2,FALSE)</f>
        <v>Illinois</v>
      </c>
      <c r="G3927" s="40">
        <f t="shared" si="247"/>
        <v>44</v>
      </c>
      <c r="H3927" s="34">
        <f t="shared" si="248"/>
        <v>8</v>
      </c>
      <c r="I3927" s="12">
        <v>40</v>
      </c>
      <c r="J3927" s="12">
        <v>44</v>
      </c>
      <c r="K3927" s="12">
        <v>39</v>
      </c>
      <c r="L3927" s="12">
        <v>1</v>
      </c>
      <c r="M3927" s="12">
        <v>2</v>
      </c>
      <c r="N3927" s="12">
        <v>33</v>
      </c>
      <c r="O3927" s="12">
        <v>8</v>
      </c>
      <c r="P3927" s="26">
        <v>15000</v>
      </c>
      <c r="Q3927" s="28">
        <v>549143694</v>
      </c>
      <c r="R3927"/>
      <c r="S3927"/>
    </row>
    <row r="3928" spans="1:19">
      <c r="A3928" s="31">
        <f t="shared" si="245"/>
        <v>85</v>
      </c>
      <c r="B3928" s="32" t="str">
        <f>VLOOKUP(K3928,'Tables to Convert'!$B$4:$C$19,2,FALSE)</f>
        <v>Some College</v>
      </c>
      <c r="C3928" s="33">
        <f t="shared" si="246"/>
        <v>60000</v>
      </c>
      <c r="D3928" s="32" t="str">
        <f>VLOOKUP(L3928,'Tables to Convert'!$E$3:$F$7,2,FALSE)</f>
        <v>White</v>
      </c>
      <c r="E3928" s="32" t="str">
        <f>VLOOKUP(M3928,'Tables to Convert'!$H$3:$I$5,2,FALSE)</f>
        <v>Male</v>
      </c>
      <c r="F3928" s="32" t="str">
        <f>VLOOKUP(N3928,'Tables to Convert'!$K$3:$L$8,2,FALSE)</f>
        <v>Illinois</v>
      </c>
      <c r="G3928" s="40">
        <f t="shared" si="247"/>
        <v>40</v>
      </c>
      <c r="H3928" s="34">
        <f t="shared" si="248"/>
        <v>8</v>
      </c>
      <c r="I3928" s="12">
        <v>85</v>
      </c>
      <c r="J3928" s="12">
        <v>40</v>
      </c>
      <c r="K3928" s="12">
        <v>40</v>
      </c>
      <c r="L3928" s="12">
        <v>1</v>
      </c>
      <c r="M3928" s="12">
        <v>1</v>
      </c>
      <c r="N3928" s="12">
        <v>33</v>
      </c>
      <c r="O3928" s="12">
        <v>8</v>
      </c>
      <c r="P3928" s="26">
        <v>60000</v>
      </c>
      <c r="Q3928" s="28">
        <v>323190901</v>
      </c>
      <c r="R3928"/>
      <c r="S3928"/>
    </row>
    <row r="3929" spans="1:19">
      <c r="A3929" s="31">
        <f t="shared" si="245"/>
        <v>40</v>
      </c>
      <c r="B3929" s="32" t="str">
        <f>VLOOKUP(K3929,'Tables to Convert'!$B$4:$C$19,2,FALSE)</f>
        <v>Some College</v>
      </c>
      <c r="C3929" s="33">
        <f t="shared" si="246"/>
        <v>20000</v>
      </c>
      <c r="D3929" s="32" t="str">
        <f>VLOOKUP(L3929,'Tables to Convert'!$E$3:$F$7,2,FALSE)</f>
        <v>Asian/PI</v>
      </c>
      <c r="E3929" s="32" t="str">
        <f>VLOOKUP(M3929,'Tables to Convert'!$H$3:$I$5,2,FALSE)</f>
        <v>Male</v>
      </c>
      <c r="F3929" s="32" t="str">
        <f>VLOOKUP(N3929,'Tables to Convert'!$K$3:$L$8,2,FALSE)</f>
        <v>Illinois</v>
      </c>
      <c r="G3929" s="40">
        <f t="shared" si="247"/>
        <v>35</v>
      </c>
      <c r="H3929" s="34">
        <f t="shared" si="248"/>
        <v>5</v>
      </c>
      <c r="I3929" s="12">
        <v>40</v>
      </c>
      <c r="J3929" s="12">
        <v>35</v>
      </c>
      <c r="K3929" s="12">
        <v>40</v>
      </c>
      <c r="L3929" s="12">
        <v>4</v>
      </c>
      <c r="M3929" s="12">
        <v>1</v>
      </c>
      <c r="N3929" s="12">
        <v>33</v>
      </c>
      <c r="O3929" s="12">
        <v>5</v>
      </c>
      <c r="P3929" s="26">
        <v>20000</v>
      </c>
      <c r="Q3929" s="28">
        <v>94475744</v>
      </c>
      <c r="R3929"/>
      <c r="S3929"/>
    </row>
    <row r="3930" spans="1:19">
      <c r="A3930" s="31">
        <f t="shared" si="245"/>
        <v>40</v>
      </c>
      <c r="B3930" s="32" t="str">
        <f>VLOOKUP(K3930,'Tables to Convert'!$B$4:$C$19,2,FALSE)</f>
        <v>Some College</v>
      </c>
      <c r="C3930" s="33">
        <f t="shared" si="246"/>
        <v>65000</v>
      </c>
      <c r="D3930" s="32" t="str">
        <f>VLOOKUP(L3930,'Tables to Convert'!$E$3:$F$7,2,FALSE)</f>
        <v>Asian/PI</v>
      </c>
      <c r="E3930" s="32" t="str">
        <f>VLOOKUP(M3930,'Tables to Convert'!$H$3:$I$5,2,FALSE)</f>
        <v>Female</v>
      </c>
      <c r="F3930" s="32" t="str">
        <f>VLOOKUP(N3930,'Tables to Convert'!$K$3:$L$8,2,FALSE)</f>
        <v>Illinois</v>
      </c>
      <c r="G3930" s="40">
        <f t="shared" si="247"/>
        <v>46</v>
      </c>
      <c r="H3930" s="34">
        <f t="shared" si="248"/>
        <v>5</v>
      </c>
      <c r="I3930" s="12">
        <v>40</v>
      </c>
      <c r="J3930" s="12">
        <v>46</v>
      </c>
      <c r="K3930" s="12">
        <v>43</v>
      </c>
      <c r="L3930" s="12">
        <v>4</v>
      </c>
      <c r="M3930" s="12">
        <v>2</v>
      </c>
      <c r="N3930" s="12">
        <v>33</v>
      </c>
      <c r="O3930" s="12">
        <v>5</v>
      </c>
      <c r="P3930" s="26">
        <v>65000</v>
      </c>
      <c r="Q3930" s="28">
        <v>245317172</v>
      </c>
      <c r="R3930"/>
      <c r="S3930"/>
    </row>
    <row r="3931" spans="1:19">
      <c r="A3931" s="31">
        <f t="shared" si="245"/>
        <v>40</v>
      </c>
      <c r="B3931" s="32" t="str">
        <f>VLOOKUP(K3931,'Tables to Convert'!$B$4:$C$19,2,FALSE)</f>
        <v>Some College</v>
      </c>
      <c r="C3931" s="33">
        <f t="shared" si="246"/>
        <v>31200</v>
      </c>
      <c r="D3931" s="32" t="str">
        <f>VLOOKUP(L3931,'Tables to Convert'!$E$3:$F$7,2,FALSE)</f>
        <v>Asian/PI</v>
      </c>
      <c r="E3931" s="32" t="str">
        <f>VLOOKUP(M3931,'Tables to Convert'!$H$3:$I$5,2,FALSE)</f>
        <v>Male</v>
      </c>
      <c r="F3931" s="32" t="str">
        <f>VLOOKUP(N3931,'Tables to Convert'!$K$3:$L$8,2,FALSE)</f>
        <v>Illinois</v>
      </c>
      <c r="G3931" s="40">
        <f t="shared" si="247"/>
        <v>54</v>
      </c>
      <c r="H3931" s="34">
        <f t="shared" si="248"/>
        <v>5</v>
      </c>
      <c r="I3931" s="12">
        <v>40</v>
      </c>
      <c r="J3931" s="12">
        <v>54</v>
      </c>
      <c r="K3931" s="12">
        <v>43</v>
      </c>
      <c r="L3931" s="12">
        <v>4</v>
      </c>
      <c r="M3931" s="12">
        <v>1</v>
      </c>
      <c r="N3931" s="12">
        <v>33</v>
      </c>
      <c r="O3931" s="12">
        <v>5</v>
      </c>
      <c r="P3931" s="26">
        <v>31200</v>
      </c>
      <c r="Q3931" s="28">
        <v>860847771</v>
      </c>
      <c r="R3931"/>
      <c r="S3931"/>
    </row>
    <row r="3932" spans="1:19">
      <c r="A3932" s="31">
        <f t="shared" si="245"/>
        <v>50</v>
      </c>
      <c r="B3932" s="32" t="str">
        <f>VLOOKUP(K3932,'Tables to Convert'!$B$4:$C$19,2,FALSE)</f>
        <v>Some College</v>
      </c>
      <c r="C3932" s="33">
        <f t="shared" si="246"/>
        <v>0</v>
      </c>
      <c r="D3932" s="32" t="str">
        <f>VLOOKUP(L3932,'Tables to Convert'!$E$3:$F$7,2,FALSE)</f>
        <v>Asian/PI</v>
      </c>
      <c r="E3932" s="32" t="str">
        <f>VLOOKUP(M3932,'Tables to Convert'!$H$3:$I$5,2,FALSE)</f>
        <v>Male</v>
      </c>
      <c r="F3932" s="32" t="str">
        <f>VLOOKUP(N3932,'Tables to Convert'!$K$3:$L$8,2,FALSE)</f>
        <v>Illinois</v>
      </c>
      <c r="G3932" s="40">
        <f t="shared" si="247"/>
        <v>35</v>
      </c>
      <c r="H3932" s="34">
        <f t="shared" si="248"/>
        <v>5</v>
      </c>
      <c r="I3932" s="12">
        <v>50</v>
      </c>
      <c r="J3932" s="12">
        <v>35</v>
      </c>
      <c r="K3932" s="12">
        <v>43</v>
      </c>
      <c r="L3932" s="12">
        <v>4</v>
      </c>
      <c r="M3932" s="12">
        <v>1</v>
      </c>
      <c r="N3932" s="12">
        <v>33</v>
      </c>
      <c r="O3932" s="12">
        <v>5</v>
      </c>
      <c r="P3932" s="26">
        <v>0</v>
      </c>
      <c r="Q3932" s="28">
        <v>68564102</v>
      </c>
      <c r="R3932"/>
      <c r="S3932"/>
    </row>
    <row r="3933" spans="1:19">
      <c r="A3933" s="31">
        <f t="shared" si="245"/>
        <v>40</v>
      </c>
      <c r="B3933" s="32" t="str">
        <f>VLOOKUP(K3933,'Tables to Convert'!$B$4:$C$19,2,FALSE)</f>
        <v>Graduate School</v>
      </c>
      <c r="C3933" s="33">
        <f t="shared" si="246"/>
        <v>306731</v>
      </c>
      <c r="D3933" s="32" t="str">
        <f>VLOOKUP(L3933,'Tables to Convert'!$E$3:$F$7,2,FALSE)</f>
        <v>White</v>
      </c>
      <c r="E3933" s="32" t="str">
        <f>VLOOKUP(M3933,'Tables to Convert'!$H$3:$I$5,2,FALSE)</f>
        <v>Male</v>
      </c>
      <c r="F3933" s="32" t="str">
        <f>VLOOKUP(N3933,'Tables to Convert'!$K$3:$L$8,2,FALSE)</f>
        <v>Illinois</v>
      </c>
      <c r="G3933" s="40">
        <f t="shared" si="247"/>
        <v>39</v>
      </c>
      <c r="H3933" s="34">
        <f t="shared" si="248"/>
        <v>7</v>
      </c>
      <c r="I3933" s="12">
        <v>40</v>
      </c>
      <c r="J3933" s="12">
        <v>39</v>
      </c>
      <c r="K3933" s="12">
        <v>46</v>
      </c>
      <c r="L3933" s="12">
        <v>1</v>
      </c>
      <c r="M3933" s="12">
        <v>1</v>
      </c>
      <c r="N3933" s="12">
        <v>33</v>
      </c>
      <c r="O3933" s="12">
        <v>7</v>
      </c>
      <c r="P3933" s="26">
        <v>306731</v>
      </c>
      <c r="Q3933" s="28">
        <v>5034008</v>
      </c>
      <c r="R3933"/>
      <c r="S3933"/>
    </row>
    <row r="3934" spans="1:19">
      <c r="A3934" s="31">
        <f t="shared" si="245"/>
        <v>40</v>
      </c>
      <c r="B3934" s="32" t="str">
        <f>VLOOKUP(K3934,'Tables to Convert'!$B$4:$C$19,2,FALSE)</f>
        <v>High School Diploma</v>
      </c>
      <c r="C3934" s="33">
        <f t="shared" si="246"/>
        <v>44000</v>
      </c>
      <c r="D3934" s="32" t="str">
        <f>VLOOKUP(L3934,'Tables to Convert'!$E$3:$F$7,2,FALSE)</f>
        <v>White</v>
      </c>
      <c r="E3934" s="32" t="str">
        <f>VLOOKUP(M3934,'Tables to Convert'!$H$3:$I$5,2,FALSE)</f>
        <v>Male</v>
      </c>
      <c r="F3934" s="32" t="str">
        <f>VLOOKUP(N3934,'Tables to Convert'!$K$3:$L$8,2,FALSE)</f>
        <v>Illinois</v>
      </c>
      <c r="G3934" s="40">
        <f t="shared" si="247"/>
        <v>70</v>
      </c>
      <c r="H3934" s="34">
        <f t="shared" si="248"/>
        <v>7</v>
      </c>
      <c r="I3934" s="12">
        <v>40</v>
      </c>
      <c r="J3934" s="12">
        <v>70</v>
      </c>
      <c r="K3934" s="12">
        <v>39</v>
      </c>
      <c r="L3934" s="12">
        <v>1</v>
      </c>
      <c r="M3934" s="12">
        <v>1</v>
      </c>
      <c r="N3934" s="12">
        <v>33</v>
      </c>
      <c r="O3934" s="12">
        <v>7</v>
      </c>
      <c r="P3934" s="26">
        <v>44000</v>
      </c>
      <c r="Q3934" s="28">
        <v>576974119</v>
      </c>
      <c r="R3934"/>
      <c r="S3934"/>
    </row>
    <row r="3935" spans="1:19">
      <c r="A3935" s="31">
        <f t="shared" si="245"/>
        <v>38</v>
      </c>
      <c r="B3935" s="32" t="str">
        <f>VLOOKUP(K3935,'Tables to Convert'!$B$4:$C$19,2,FALSE)</f>
        <v>Some College</v>
      </c>
      <c r="C3935" s="33">
        <f t="shared" si="246"/>
        <v>35000</v>
      </c>
      <c r="D3935" s="32" t="str">
        <f>VLOOKUP(L3935,'Tables to Convert'!$E$3:$F$7,2,FALSE)</f>
        <v>White</v>
      </c>
      <c r="E3935" s="32" t="str">
        <f>VLOOKUP(M3935,'Tables to Convert'!$H$3:$I$5,2,FALSE)</f>
        <v>Male</v>
      </c>
      <c r="F3935" s="32" t="str">
        <f>VLOOKUP(N3935,'Tables to Convert'!$K$3:$L$8,2,FALSE)</f>
        <v>Illinois</v>
      </c>
      <c r="G3935" s="40">
        <f t="shared" si="247"/>
        <v>46</v>
      </c>
      <c r="H3935" s="34">
        <f t="shared" si="248"/>
        <v>8</v>
      </c>
      <c r="I3935" s="12">
        <v>38</v>
      </c>
      <c r="J3935" s="12">
        <v>46</v>
      </c>
      <c r="K3935" s="12">
        <v>43</v>
      </c>
      <c r="L3935" s="12">
        <v>1</v>
      </c>
      <c r="M3935" s="12">
        <v>1</v>
      </c>
      <c r="N3935" s="12">
        <v>33</v>
      </c>
      <c r="O3935" s="12">
        <v>8</v>
      </c>
      <c r="P3935" s="26">
        <v>35000</v>
      </c>
      <c r="Q3935" s="28">
        <v>437717253</v>
      </c>
      <c r="R3935"/>
      <c r="S3935"/>
    </row>
    <row r="3936" spans="1:19">
      <c r="A3936" s="31">
        <f t="shared" si="245"/>
        <v>43</v>
      </c>
      <c r="B3936" s="32" t="str">
        <f>VLOOKUP(K3936,'Tables to Convert'!$B$4:$C$19,2,FALSE)</f>
        <v>11th Grade</v>
      </c>
      <c r="C3936" s="33">
        <f t="shared" si="246"/>
        <v>20000</v>
      </c>
      <c r="D3936" s="32" t="str">
        <f>VLOOKUP(L3936,'Tables to Convert'!$E$3:$F$7,2,FALSE)</f>
        <v>Black</v>
      </c>
      <c r="E3936" s="32" t="str">
        <f>VLOOKUP(M3936,'Tables to Convert'!$H$3:$I$5,2,FALSE)</f>
        <v>Female</v>
      </c>
      <c r="F3936" s="32" t="str">
        <f>VLOOKUP(N3936,'Tables to Convert'!$K$3:$L$8,2,FALSE)</f>
        <v>Illinois</v>
      </c>
      <c r="G3936" s="40">
        <f t="shared" si="247"/>
        <v>51</v>
      </c>
      <c r="H3936" s="34">
        <f t="shared" si="248"/>
        <v>5</v>
      </c>
      <c r="I3936" s="12">
        <v>43</v>
      </c>
      <c r="J3936" s="12">
        <v>51</v>
      </c>
      <c r="K3936" s="12">
        <v>37</v>
      </c>
      <c r="L3936" s="12">
        <v>2</v>
      </c>
      <c r="M3936" s="12">
        <v>2</v>
      </c>
      <c r="N3936" s="12">
        <v>33</v>
      </c>
      <c r="O3936" s="12">
        <v>5</v>
      </c>
      <c r="P3936" s="26">
        <v>20000</v>
      </c>
      <c r="Q3936" s="28">
        <v>968644273</v>
      </c>
      <c r="R3936"/>
      <c r="S3936"/>
    </row>
    <row r="3937" spans="1:19">
      <c r="A3937" s="31">
        <f t="shared" si="245"/>
        <v>44</v>
      </c>
      <c r="B3937" s="32" t="str">
        <f>VLOOKUP(K3937,'Tables to Convert'!$B$4:$C$19,2,FALSE)</f>
        <v>11th Grade</v>
      </c>
      <c r="C3937" s="33">
        <f t="shared" si="246"/>
        <v>14000</v>
      </c>
      <c r="D3937" s="32" t="str">
        <f>VLOOKUP(L3937,'Tables to Convert'!$E$3:$F$7,2,FALSE)</f>
        <v>Black</v>
      </c>
      <c r="E3937" s="32" t="str">
        <f>VLOOKUP(M3937,'Tables to Convert'!$H$3:$I$5,2,FALSE)</f>
        <v>Female</v>
      </c>
      <c r="F3937" s="32" t="str">
        <f>VLOOKUP(N3937,'Tables to Convert'!$K$3:$L$8,2,FALSE)</f>
        <v>Illinois</v>
      </c>
      <c r="G3937" s="40">
        <f t="shared" si="247"/>
        <v>55</v>
      </c>
      <c r="H3937" s="34">
        <f t="shared" si="248"/>
        <v>5</v>
      </c>
      <c r="I3937" s="12">
        <v>44</v>
      </c>
      <c r="J3937" s="12">
        <v>55</v>
      </c>
      <c r="K3937" s="12">
        <v>37</v>
      </c>
      <c r="L3937" s="12">
        <v>2</v>
      </c>
      <c r="M3937" s="12">
        <v>2</v>
      </c>
      <c r="N3937" s="12">
        <v>33</v>
      </c>
      <c r="O3937" s="12">
        <v>5</v>
      </c>
      <c r="P3937" s="26">
        <v>14000</v>
      </c>
      <c r="Q3937" s="28">
        <v>821692482</v>
      </c>
      <c r="R3937"/>
      <c r="S3937"/>
    </row>
    <row r="3938" spans="1:19">
      <c r="A3938" s="31">
        <f t="shared" si="245"/>
        <v>40</v>
      </c>
      <c r="B3938" s="32" t="str">
        <f>VLOOKUP(K3938,'Tables to Convert'!$B$4:$C$19,2,FALSE)</f>
        <v>Some College</v>
      </c>
      <c r="C3938" s="33">
        <f t="shared" si="246"/>
        <v>137000</v>
      </c>
      <c r="D3938" s="32" t="str">
        <f>VLOOKUP(L3938,'Tables to Convert'!$E$3:$F$7,2,FALSE)</f>
        <v>Asian/PI</v>
      </c>
      <c r="E3938" s="32" t="str">
        <f>VLOOKUP(M3938,'Tables to Convert'!$H$3:$I$5,2,FALSE)</f>
        <v>Male</v>
      </c>
      <c r="F3938" s="32" t="str">
        <f>VLOOKUP(N3938,'Tables to Convert'!$K$3:$L$8,2,FALSE)</f>
        <v>Illinois</v>
      </c>
      <c r="G3938" s="40">
        <f t="shared" si="247"/>
        <v>30</v>
      </c>
      <c r="H3938" s="34">
        <f t="shared" si="248"/>
        <v>5</v>
      </c>
      <c r="I3938" s="12">
        <v>40</v>
      </c>
      <c r="J3938" s="12">
        <v>30</v>
      </c>
      <c r="K3938" s="12">
        <v>43</v>
      </c>
      <c r="L3938" s="12">
        <v>4</v>
      </c>
      <c r="M3938" s="12">
        <v>1</v>
      </c>
      <c r="N3938" s="12">
        <v>33</v>
      </c>
      <c r="O3938" s="12">
        <v>5</v>
      </c>
      <c r="P3938" s="26">
        <v>137000</v>
      </c>
      <c r="Q3938" s="28">
        <v>849209529</v>
      </c>
      <c r="R3938"/>
      <c r="S3938"/>
    </row>
    <row r="3939" spans="1:19">
      <c r="A3939" s="31">
        <f t="shared" si="245"/>
        <v>50</v>
      </c>
      <c r="B3939" s="32" t="str">
        <f>VLOOKUP(K3939,'Tables to Convert'!$B$4:$C$19,2,FALSE)</f>
        <v>Some College</v>
      </c>
      <c r="C3939" s="33">
        <f t="shared" si="246"/>
        <v>306731</v>
      </c>
      <c r="D3939" s="32" t="str">
        <f>VLOOKUP(L3939,'Tables to Convert'!$E$3:$F$7,2,FALSE)</f>
        <v>White</v>
      </c>
      <c r="E3939" s="32" t="str">
        <f>VLOOKUP(M3939,'Tables to Convert'!$H$3:$I$5,2,FALSE)</f>
        <v>Male</v>
      </c>
      <c r="F3939" s="32" t="str">
        <f>VLOOKUP(N3939,'Tables to Convert'!$K$3:$L$8,2,FALSE)</f>
        <v>Illinois</v>
      </c>
      <c r="G3939" s="40">
        <f t="shared" si="247"/>
        <v>51</v>
      </c>
      <c r="H3939" s="34">
        <f t="shared" si="248"/>
        <v>4</v>
      </c>
      <c r="I3939" s="12">
        <v>50</v>
      </c>
      <c r="J3939" s="12">
        <v>51</v>
      </c>
      <c r="K3939" s="12">
        <v>43</v>
      </c>
      <c r="L3939" s="12">
        <v>1</v>
      </c>
      <c r="M3939" s="12">
        <v>1</v>
      </c>
      <c r="N3939" s="12">
        <v>33</v>
      </c>
      <c r="O3939" s="12">
        <v>4</v>
      </c>
      <c r="P3939" s="26">
        <v>306731</v>
      </c>
      <c r="Q3939" s="28">
        <v>698246557</v>
      </c>
      <c r="R3939"/>
      <c r="S3939"/>
    </row>
    <row r="3940" spans="1:19">
      <c r="A3940" s="31">
        <f t="shared" si="245"/>
        <v>50</v>
      </c>
      <c r="B3940" s="32" t="str">
        <f>VLOOKUP(K3940,'Tables to Convert'!$B$4:$C$19,2,FALSE)</f>
        <v>8th Grade or Less</v>
      </c>
      <c r="C3940" s="33">
        <f t="shared" si="246"/>
        <v>0</v>
      </c>
      <c r="D3940" s="32" t="str">
        <f>VLOOKUP(L3940,'Tables to Convert'!$E$3:$F$7,2,FALSE)</f>
        <v>White</v>
      </c>
      <c r="E3940" s="32" t="str">
        <f>VLOOKUP(M3940,'Tables to Convert'!$H$3:$I$5,2,FALSE)</f>
        <v>Male</v>
      </c>
      <c r="F3940" s="32" t="str">
        <f>VLOOKUP(N3940,'Tables to Convert'!$K$3:$L$8,2,FALSE)</f>
        <v>Illinois</v>
      </c>
      <c r="G3940" s="40">
        <f t="shared" si="247"/>
        <v>68</v>
      </c>
      <c r="H3940" s="34">
        <f t="shared" si="248"/>
        <v>8</v>
      </c>
      <c r="I3940" s="12">
        <v>50</v>
      </c>
      <c r="J3940" s="12">
        <v>68</v>
      </c>
      <c r="K3940" s="12">
        <v>33</v>
      </c>
      <c r="L3940" s="12">
        <v>1</v>
      </c>
      <c r="M3940" s="12">
        <v>1</v>
      </c>
      <c r="N3940" s="12">
        <v>33</v>
      </c>
      <c r="O3940" s="12">
        <v>8</v>
      </c>
      <c r="P3940" s="26">
        <v>0</v>
      </c>
      <c r="Q3940" s="28">
        <v>801617134</v>
      </c>
      <c r="R3940"/>
      <c r="S3940"/>
    </row>
    <row r="3941" spans="1:19">
      <c r="A3941" s="31">
        <f t="shared" si="245"/>
        <v>40</v>
      </c>
      <c r="B3941" s="32" t="str">
        <f>VLOOKUP(K3941,'Tables to Convert'!$B$4:$C$19,2,FALSE)</f>
        <v>8th Grade or Less</v>
      </c>
      <c r="C3941" s="33">
        <f t="shared" si="246"/>
        <v>0</v>
      </c>
      <c r="D3941" s="32" t="str">
        <f>VLOOKUP(L3941,'Tables to Convert'!$E$3:$F$7,2,FALSE)</f>
        <v>White</v>
      </c>
      <c r="E3941" s="32" t="str">
        <f>VLOOKUP(M3941,'Tables to Convert'!$H$3:$I$5,2,FALSE)</f>
        <v>Female</v>
      </c>
      <c r="F3941" s="32" t="str">
        <f>VLOOKUP(N3941,'Tables to Convert'!$K$3:$L$8,2,FALSE)</f>
        <v>Illinois</v>
      </c>
      <c r="G3941" s="40">
        <f t="shared" si="247"/>
        <v>73</v>
      </c>
      <c r="H3941" s="34">
        <f t="shared" si="248"/>
        <v>8</v>
      </c>
      <c r="I3941" s="12">
        <v>40</v>
      </c>
      <c r="J3941" s="12">
        <v>73</v>
      </c>
      <c r="K3941" s="12">
        <v>33</v>
      </c>
      <c r="L3941" s="12">
        <v>1</v>
      </c>
      <c r="M3941" s="12">
        <v>2</v>
      </c>
      <c r="N3941" s="12">
        <v>33</v>
      </c>
      <c r="O3941" s="12">
        <v>8</v>
      </c>
      <c r="P3941" s="26">
        <v>0</v>
      </c>
      <c r="Q3941" s="28">
        <v>158782417</v>
      </c>
      <c r="R3941"/>
      <c r="S3941"/>
    </row>
    <row r="3942" spans="1:19">
      <c r="A3942" s="31">
        <f t="shared" si="245"/>
        <v>40</v>
      </c>
      <c r="B3942" s="32" t="str">
        <f>VLOOKUP(K3942,'Tables to Convert'!$B$4:$C$19,2,FALSE)</f>
        <v>Bachelors</v>
      </c>
      <c r="C3942" s="33">
        <f t="shared" si="246"/>
        <v>16000</v>
      </c>
      <c r="D3942" s="32" t="str">
        <f>VLOOKUP(L3942,'Tables to Convert'!$E$3:$F$7,2,FALSE)</f>
        <v>Asian/PI</v>
      </c>
      <c r="E3942" s="32" t="str">
        <f>VLOOKUP(M3942,'Tables to Convert'!$H$3:$I$5,2,FALSE)</f>
        <v>Male</v>
      </c>
      <c r="F3942" s="32" t="str">
        <f>VLOOKUP(N3942,'Tables to Convert'!$K$3:$L$8,2,FALSE)</f>
        <v>Illinois</v>
      </c>
      <c r="G3942" s="40">
        <f t="shared" si="247"/>
        <v>30</v>
      </c>
      <c r="H3942" s="34">
        <f t="shared" si="248"/>
        <v>5</v>
      </c>
      <c r="I3942" s="12">
        <v>40</v>
      </c>
      <c r="J3942" s="12">
        <v>30</v>
      </c>
      <c r="K3942" s="12">
        <v>44</v>
      </c>
      <c r="L3942" s="12">
        <v>4</v>
      </c>
      <c r="M3942" s="12">
        <v>1</v>
      </c>
      <c r="N3942" s="12">
        <v>33</v>
      </c>
      <c r="O3942" s="12">
        <v>5</v>
      </c>
      <c r="P3942" s="26">
        <v>16000</v>
      </c>
      <c r="Q3942" s="28">
        <v>753996834</v>
      </c>
      <c r="R3942"/>
      <c r="S3942"/>
    </row>
    <row r="3943" spans="1:19">
      <c r="A3943" s="31">
        <f t="shared" si="245"/>
        <v>40</v>
      </c>
      <c r="B3943" s="32" t="str">
        <f>VLOOKUP(K3943,'Tables to Convert'!$B$4:$C$19,2,FALSE)</f>
        <v>Bachelors</v>
      </c>
      <c r="C3943" s="33">
        <f t="shared" si="246"/>
        <v>55000</v>
      </c>
      <c r="D3943" s="32" t="str">
        <f>VLOOKUP(L3943,'Tables to Convert'!$E$3:$F$7,2,FALSE)</f>
        <v>White</v>
      </c>
      <c r="E3943" s="32" t="str">
        <f>VLOOKUP(M3943,'Tables to Convert'!$H$3:$I$5,2,FALSE)</f>
        <v>Male</v>
      </c>
      <c r="F3943" s="32" t="str">
        <f>VLOOKUP(N3943,'Tables to Convert'!$K$3:$L$8,2,FALSE)</f>
        <v>Illinois</v>
      </c>
      <c r="G3943" s="40">
        <f t="shared" si="247"/>
        <v>43</v>
      </c>
      <c r="H3943" s="34">
        <f t="shared" si="248"/>
        <v>5</v>
      </c>
      <c r="I3943" s="12">
        <v>40</v>
      </c>
      <c r="J3943" s="12">
        <v>43</v>
      </c>
      <c r="K3943" s="12">
        <v>44</v>
      </c>
      <c r="L3943" s="12">
        <v>1</v>
      </c>
      <c r="M3943" s="12">
        <v>1</v>
      </c>
      <c r="N3943" s="12">
        <v>33</v>
      </c>
      <c r="O3943" s="12">
        <v>5</v>
      </c>
      <c r="P3943" s="26">
        <v>55000</v>
      </c>
      <c r="Q3943" s="28">
        <v>287829857</v>
      </c>
      <c r="R3943"/>
      <c r="S3943"/>
    </row>
    <row r="3944" spans="1:19">
      <c r="A3944" s="31">
        <f t="shared" si="245"/>
        <v>40</v>
      </c>
      <c r="B3944" s="32" t="str">
        <f>VLOOKUP(K3944,'Tables to Convert'!$B$4:$C$19,2,FALSE)</f>
        <v>High School Diploma</v>
      </c>
      <c r="C3944" s="33">
        <f t="shared" si="246"/>
        <v>20000</v>
      </c>
      <c r="D3944" s="32" t="str">
        <f>VLOOKUP(L3944,'Tables to Convert'!$E$3:$F$7,2,FALSE)</f>
        <v>White</v>
      </c>
      <c r="E3944" s="32" t="str">
        <f>VLOOKUP(M3944,'Tables to Convert'!$H$3:$I$5,2,FALSE)</f>
        <v>Female</v>
      </c>
      <c r="F3944" s="32" t="str">
        <f>VLOOKUP(N3944,'Tables to Convert'!$K$3:$L$8,2,FALSE)</f>
        <v>Illinois</v>
      </c>
      <c r="G3944" s="40">
        <f t="shared" si="247"/>
        <v>53</v>
      </c>
      <c r="H3944" s="34">
        <f t="shared" si="248"/>
        <v>5</v>
      </c>
      <c r="I3944" s="12">
        <v>40</v>
      </c>
      <c r="J3944" s="12">
        <v>53</v>
      </c>
      <c r="K3944" s="12">
        <v>39</v>
      </c>
      <c r="L3944" s="12">
        <v>1</v>
      </c>
      <c r="M3944" s="12">
        <v>2</v>
      </c>
      <c r="N3944" s="12">
        <v>33</v>
      </c>
      <c r="O3944" s="12">
        <v>5</v>
      </c>
      <c r="P3944" s="26">
        <v>20000</v>
      </c>
      <c r="Q3944" s="28">
        <v>277106073</v>
      </c>
      <c r="R3944"/>
      <c r="S3944"/>
    </row>
    <row r="3945" spans="1:19">
      <c r="A3945" s="31">
        <f t="shared" si="245"/>
        <v>40</v>
      </c>
      <c r="B3945" s="32" t="str">
        <f>VLOOKUP(K3945,'Tables to Convert'!$B$4:$C$19,2,FALSE)</f>
        <v>Some College</v>
      </c>
      <c r="C3945" s="33">
        <f t="shared" si="246"/>
        <v>50000</v>
      </c>
      <c r="D3945" s="32" t="str">
        <f>VLOOKUP(L3945,'Tables to Convert'!$E$3:$F$7,2,FALSE)</f>
        <v>White</v>
      </c>
      <c r="E3945" s="32" t="str">
        <f>VLOOKUP(M3945,'Tables to Convert'!$H$3:$I$5,2,FALSE)</f>
        <v>Male</v>
      </c>
      <c r="F3945" s="32" t="str">
        <f>VLOOKUP(N3945,'Tables to Convert'!$K$3:$L$8,2,FALSE)</f>
        <v>Illinois</v>
      </c>
      <c r="G3945" s="40">
        <f t="shared" si="247"/>
        <v>55</v>
      </c>
      <c r="H3945" s="34">
        <f t="shared" si="248"/>
        <v>5</v>
      </c>
      <c r="I3945" s="12">
        <v>40</v>
      </c>
      <c r="J3945" s="12">
        <v>55</v>
      </c>
      <c r="K3945" s="12">
        <v>43</v>
      </c>
      <c r="L3945" s="12">
        <v>1</v>
      </c>
      <c r="M3945" s="12">
        <v>1</v>
      </c>
      <c r="N3945" s="12">
        <v>33</v>
      </c>
      <c r="O3945" s="12">
        <v>5</v>
      </c>
      <c r="P3945" s="26">
        <v>50000</v>
      </c>
      <c r="Q3945" s="28">
        <v>782382424</v>
      </c>
      <c r="R3945"/>
      <c r="S3945"/>
    </row>
    <row r="3946" spans="1:19">
      <c r="A3946" s="31">
        <f t="shared" si="245"/>
        <v>65</v>
      </c>
      <c r="B3946" s="32" t="str">
        <f>VLOOKUP(K3946,'Tables to Convert'!$B$4:$C$19,2,FALSE)</f>
        <v>High School Diploma</v>
      </c>
      <c r="C3946" s="33">
        <f t="shared" si="246"/>
        <v>25000</v>
      </c>
      <c r="D3946" s="32" t="str">
        <f>VLOOKUP(L3946,'Tables to Convert'!$E$3:$F$7,2,FALSE)</f>
        <v>White</v>
      </c>
      <c r="E3946" s="32" t="str">
        <f>VLOOKUP(M3946,'Tables to Convert'!$H$3:$I$5,2,FALSE)</f>
        <v>Female</v>
      </c>
      <c r="F3946" s="32" t="str">
        <f>VLOOKUP(N3946,'Tables to Convert'!$K$3:$L$8,2,FALSE)</f>
        <v>Illinois</v>
      </c>
      <c r="G3946" s="40">
        <f t="shared" si="247"/>
        <v>30</v>
      </c>
      <c r="H3946" s="34">
        <f t="shared" si="248"/>
        <v>5</v>
      </c>
      <c r="I3946" s="12">
        <v>65</v>
      </c>
      <c r="J3946" s="12">
        <v>30</v>
      </c>
      <c r="K3946" s="12">
        <v>39</v>
      </c>
      <c r="L3946" s="12">
        <v>1</v>
      </c>
      <c r="M3946" s="12">
        <v>2</v>
      </c>
      <c r="N3946" s="12">
        <v>33</v>
      </c>
      <c r="O3946" s="12">
        <v>5</v>
      </c>
      <c r="P3946" s="26">
        <v>25000</v>
      </c>
      <c r="Q3946" s="28">
        <v>480497263</v>
      </c>
      <c r="R3946"/>
      <c r="S3946"/>
    </row>
    <row r="3947" spans="1:19">
      <c r="A3947" s="31">
        <f t="shared" si="245"/>
        <v>36</v>
      </c>
      <c r="B3947" s="32" t="str">
        <f>VLOOKUP(K3947,'Tables to Convert'!$B$4:$C$19,2,FALSE)</f>
        <v>Some College</v>
      </c>
      <c r="C3947" s="33">
        <f t="shared" si="246"/>
        <v>21800</v>
      </c>
      <c r="D3947" s="32" t="str">
        <f>VLOOKUP(L3947,'Tables to Convert'!$E$3:$F$7,2,FALSE)</f>
        <v>White</v>
      </c>
      <c r="E3947" s="32" t="str">
        <f>VLOOKUP(M3947,'Tables to Convert'!$H$3:$I$5,2,FALSE)</f>
        <v>Female</v>
      </c>
      <c r="F3947" s="32" t="str">
        <f>VLOOKUP(N3947,'Tables to Convert'!$K$3:$L$8,2,FALSE)</f>
        <v>Illinois</v>
      </c>
      <c r="G3947" s="40">
        <f t="shared" si="247"/>
        <v>26</v>
      </c>
      <c r="H3947" s="34">
        <f t="shared" si="248"/>
        <v>5</v>
      </c>
      <c r="I3947" s="12">
        <v>36</v>
      </c>
      <c r="J3947" s="12">
        <v>26</v>
      </c>
      <c r="K3947" s="12">
        <v>40</v>
      </c>
      <c r="L3947" s="12">
        <v>1</v>
      </c>
      <c r="M3947" s="12">
        <v>2</v>
      </c>
      <c r="N3947" s="12">
        <v>33</v>
      </c>
      <c r="O3947" s="12">
        <v>5</v>
      </c>
      <c r="P3947" s="26">
        <v>21800</v>
      </c>
      <c r="Q3947" s="28">
        <v>618029930</v>
      </c>
      <c r="R3947"/>
      <c r="S3947"/>
    </row>
    <row r="3948" spans="1:19">
      <c r="A3948" s="31">
        <f t="shared" si="245"/>
        <v>40</v>
      </c>
      <c r="B3948" s="32" t="str">
        <f>VLOOKUP(K3948,'Tables to Convert'!$B$4:$C$19,2,FALSE)</f>
        <v>Bachelors</v>
      </c>
      <c r="C3948" s="33">
        <f t="shared" si="246"/>
        <v>40000</v>
      </c>
      <c r="D3948" s="32" t="str">
        <f>VLOOKUP(L3948,'Tables to Convert'!$E$3:$F$7,2,FALSE)</f>
        <v>Black</v>
      </c>
      <c r="E3948" s="32" t="str">
        <f>VLOOKUP(M3948,'Tables to Convert'!$H$3:$I$5,2,FALSE)</f>
        <v>Female</v>
      </c>
      <c r="F3948" s="32" t="str">
        <f>VLOOKUP(N3948,'Tables to Convert'!$K$3:$L$8,2,FALSE)</f>
        <v>Illinois</v>
      </c>
      <c r="G3948" s="40">
        <f t="shared" si="247"/>
        <v>39</v>
      </c>
      <c r="H3948" s="34">
        <f t="shared" si="248"/>
        <v>6</v>
      </c>
      <c r="I3948" s="12">
        <v>40</v>
      </c>
      <c r="J3948" s="12">
        <v>39</v>
      </c>
      <c r="K3948" s="12">
        <v>44</v>
      </c>
      <c r="L3948" s="12">
        <v>2</v>
      </c>
      <c r="M3948" s="12">
        <v>2</v>
      </c>
      <c r="N3948" s="12">
        <v>33</v>
      </c>
      <c r="O3948" s="12">
        <v>6</v>
      </c>
      <c r="P3948" s="26">
        <v>40000</v>
      </c>
      <c r="Q3948" s="28">
        <v>422474664</v>
      </c>
      <c r="R3948"/>
      <c r="S3948"/>
    </row>
    <row r="3949" spans="1:19">
      <c r="A3949" s="31">
        <f t="shared" si="245"/>
        <v>50</v>
      </c>
      <c r="B3949" s="32" t="str">
        <f>VLOOKUP(K3949,'Tables to Convert'!$B$4:$C$19,2,FALSE)</f>
        <v>Some College</v>
      </c>
      <c r="C3949" s="33">
        <f t="shared" si="246"/>
        <v>90000</v>
      </c>
      <c r="D3949" s="32" t="str">
        <f>VLOOKUP(L3949,'Tables to Convert'!$E$3:$F$7,2,FALSE)</f>
        <v>Black</v>
      </c>
      <c r="E3949" s="32" t="str">
        <f>VLOOKUP(M3949,'Tables to Convert'!$H$3:$I$5,2,FALSE)</f>
        <v>Male</v>
      </c>
      <c r="F3949" s="32" t="str">
        <f>VLOOKUP(N3949,'Tables to Convert'!$K$3:$L$8,2,FALSE)</f>
        <v>Illinois</v>
      </c>
      <c r="G3949" s="40">
        <f t="shared" si="247"/>
        <v>38</v>
      </c>
      <c r="H3949" s="34">
        <f t="shared" si="248"/>
        <v>6</v>
      </c>
      <c r="I3949" s="12">
        <v>50</v>
      </c>
      <c r="J3949" s="12">
        <v>38</v>
      </c>
      <c r="K3949" s="12">
        <v>43</v>
      </c>
      <c r="L3949" s="12">
        <v>2</v>
      </c>
      <c r="M3949" s="12">
        <v>1</v>
      </c>
      <c r="N3949" s="12">
        <v>33</v>
      </c>
      <c r="O3949" s="12">
        <v>6</v>
      </c>
      <c r="P3949" s="26">
        <v>90000</v>
      </c>
      <c r="Q3949" s="28">
        <v>577204554</v>
      </c>
      <c r="R3949"/>
      <c r="S3949"/>
    </row>
    <row r="3950" spans="1:19">
      <c r="A3950" s="31">
        <f t="shared" si="245"/>
        <v>42</v>
      </c>
      <c r="B3950" s="32" t="str">
        <f>VLOOKUP(K3950,'Tables to Convert'!$B$4:$C$19,2,FALSE)</f>
        <v>Some College</v>
      </c>
      <c r="C3950" s="33">
        <f t="shared" si="246"/>
        <v>52000</v>
      </c>
      <c r="D3950" s="32" t="str">
        <f>VLOOKUP(L3950,'Tables to Convert'!$E$3:$F$7,2,FALSE)</f>
        <v>White</v>
      </c>
      <c r="E3950" s="32" t="str">
        <f>VLOOKUP(M3950,'Tables to Convert'!$H$3:$I$5,2,FALSE)</f>
        <v>Female</v>
      </c>
      <c r="F3950" s="32" t="str">
        <f>VLOOKUP(N3950,'Tables to Convert'!$K$3:$L$8,2,FALSE)</f>
        <v>Illinois</v>
      </c>
      <c r="G3950" s="40">
        <f t="shared" si="247"/>
        <v>29</v>
      </c>
      <c r="H3950" s="34">
        <f t="shared" si="248"/>
        <v>6</v>
      </c>
      <c r="I3950" s="12">
        <v>42</v>
      </c>
      <c r="J3950" s="12">
        <v>29</v>
      </c>
      <c r="K3950" s="12">
        <v>43</v>
      </c>
      <c r="L3950" s="12">
        <v>1</v>
      </c>
      <c r="M3950" s="12">
        <v>2</v>
      </c>
      <c r="N3950" s="12">
        <v>33</v>
      </c>
      <c r="O3950" s="12">
        <v>6</v>
      </c>
      <c r="P3950" s="26">
        <v>52000</v>
      </c>
      <c r="Q3950" s="28">
        <v>573774209</v>
      </c>
      <c r="R3950"/>
      <c r="S3950"/>
    </row>
    <row r="3951" spans="1:19">
      <c r="A3951" s="31">
        <f t="shared" si="245"/>
        <v>45</v>
      </c>
      <c r="B3951" s="32" t="str">
        <f>VLOOKUP(K3951,'Tables to Convert'!$B$4:$C$19,2,FALSE)</f>
        <v>Some College</v>
      </c>
      <c r="C3951" s="33">
        <f t="shared" si="246"/>
        <v>60000</v>
      </c>
      <c r="D3951" s="32" t="str">
        <f>VLOOKUP(L3951,'Tables to Convert'!$E$3:$F$7,2,FALSE)</f>
        <v>White</v>
      </c>
      <c r="E3951" s="32" t="str">
        <f>VLOOKUP(M3951,'Tables to Convert'!$H$3:$I$5,2,FALSE)</f>
        <v>Male</v>
      </c>
      <c r="F3951" s="32" t="str">
        <f>VLOOKUP(N3951,'Tables to Convert'!$K$3:$L$8,2,FALSE)</f>
        <v>Illinois</v>
      </c>
      <c r="G3951" s="40">
        <f t="shared" si="247"/>
        <v>35</v>
      </c>
      <c r="H3951" s="34">
        <f t="shared" si="248"/>
        <v>6</v>
      </c>
      <c r="I3951" s="12">
        <v>45</v>
      </c>
      <c r="J3951" s="12">
        <v>35</v>
      </c>
      <c r="K3951" s="12">
        <v>43</v>
      </c>
      <c r="L3951" s="12">
        <v>1</v>
      </c>
      <c r="M3951" s="12">
        <v>1</v>
      </c>
      <c r="N3951" s="12">
        <v>33</v>
      </c>
      <c r="O3951" s="12">
        <v>6</v>
      </c>
      <c r="P3951" s="26">
        <v>60000</v>
      </c>
      <c r="Q3951" s="28">
        <v>316496465</v>
      </c>
      <c r="R3951"/>
      <c r="S3951"/>
    </row>
    <row r="3952" spans="1:19">
      <c r="A3952" s="31">
        <f t="shared" si="245"/>
        <v>50</v>
      </c>
      <c r="B3952" s="32" t="str">
        <f>VLOOKUP(K3952,'Tables to Convert'!$B$4:$C$19,2,FALSE)</f>
        <v>High School Diploma</v>
      </c>
      <c r="C3952" s="33">
        <f t="shared" si="246"/>
        <v>65000</v>
      </c>
      <c r="D3952" s="32" t="str">
        <f>VLOOKUP(L3952,'Tables to Convert'!$E$3:$F$7,2,FALSE)</f>
        <v>White</v>
      </c>
      <c r="E3952" s="32" t="str">
        <f>VLOOKUP(M3952,'Tables to Convert'!$H$3:$I$5,2,FALSE)</f>
        <v>Male</v>
      </c>
      <c r="F3952" s="32" t="str">
        <f>VLOOKUP(N3952,'Tables to Convert'!$K$3:$L$8,2,FALSE)</f>
        <v>Illinois</v>
      </c>
      <c r="G3952" s="40">
        <f t="shared" si="247"/>
        <v>41</v>
      </c>
      <c r="H3952" s="34">
        <f t="shared" si="248"/>
        <v>6</v>
      </c>
      <c r="I3952" s="12">
        <v>50</v>
      </c>
      <c r="J3952" s="12">
        <v>41</v>
      </c>
      <c r="K3952" s="12">
        <v>39</v>
      </c>
      <c r="L3952" s="12">
        <v>1</v>
      </c>
      <c r="M3952" s="12">
        <v>1</v>
      </c>
      <c r="N3952" s="12">
        <v>33</v>
      </c>
      <c r="O3952" s="12">
        <v>6</v>
      </c>
      <c r="P3952" s="26">
        <v>65000</v>
      </c>
      <c r="Q3952" s="28">
        <v>67233449</v>
      </c>
      <c r="R3952"/>
      <c r="S3952"/>
    </row>
    <row r="3953" spans="1:19">
      <c r="A3953" s="31">
        <f t="shared" si="245"/>
        <v>45</v>
      </c>
      <c r="B3953" s="32" t="str">
        <f>VLOOKUP(K3953,'Tables to Convert'!$B$4:$C$19,2,FALSE)</f>
        <v>Some College</v>
      </c>
      <c r="C3953" s="33">
        <f t="shared" si="246"/>
        <v>28000</v>
      </c>
      <c r="D3953" s="32" t="str">
        <f>VLOOKUP(L3953,'Tables to Convert'!$E$3:$F$7,2,FALSE)</f>
        <v>White</v>
      </c>
      <c r="E3953" s="32" t="str">
        <f>VLOOKUP(M3953,'Tables to Convert'!$H$3:$I$5,2,FALSE)</f>
        <v>Female</v>
      </c>
      <c r="F3953" s="32" t="str">
        <f>VLOOKUP(N3953,'Tables to Convert'!$K$3:$L$8,2,FALSE)</f>
        <v>Illinois</v>
      </c>
      <c r="G3953" s="40">
        <f t="shared" si="247"/>
        <v>27</v>
      </c>
      <c r="H3953" s="34">
        <f t="shared" si="248"/>
        <v>6</v>
      </c>
      <c r="I3953" s="12">
        <v>45</v>
      </c>
      <c r="J3953" s="12">
        <v>27</v>
      </c>
      <c r="K3953" s="12">
        <v>43</v>
      </c>
      <c r="L3953" s="12">
        <v>1</v>
      </c>
      <c r="M3953" s="12">
        <v>2</v>
      </c>
      <c r="N3953" s="12">
        <v>33</v>
      </c>
      <c r="O3953" s="12">
        <v>6</v>
      </c>
      <c r="P3953" s="26">
        <v>28000</v>
      </c>
      <c r="Q3953" s="28">
        <v>627743740</v>
      </c>
      <c r="R3953"/>
      <c r="S3953"/>
    </row>
    <row r="3954" spans="1:19">
      <c r="A3954" s="31">
        <f t="shared" si="245"/>
        <v>40</v>
      </c>
      <c r="B3954" s="32" t="str">
        <f>VLOOKUP(K3954,'Tables to Convert'!$B$4:$C$19,2,FALSE)</f>
        <v>Some College</v>
      </c>
      <c r="C3954" s="33">
        <f t="shared" si="246"/>
        <v>25000</v>
      </c>
      <c r="D3954" s="32" t="str">
        <f>VLOOKUP(L3954,'Tables to Convert'!$E$3:$F$7,2,FALSE)</f>
        <v>White</v>
      </c>
      <c r="E3954" s="32" t="str">
        <f>VLOOKUP(M3954,'Tables to Convert'!$H$3:$I$5,2,FALSE)</f>
        <v>Female</v>
      </c>
      <c r="F3954" s="32" t="str">
        <f>VLOOKUP(N3954,'Tables to Convert'!$K$3:$L$8,2,FALSE)</f>
        <v>Illinois</v>
      </c>
      <c r="G3954" s="40">
        <f t="shared" si="247"/>
        <v>26</v>
      </c>
      <c r="H3954" s="34">
        <f t="shared" si="248"/>
        <v>6</v>
      </c>
      <c r="I3954" s="12">
        <v>40</v>
      </c>
      <c r="J3954" s="12">
        <v>26</v>
      </c>
      <c r="K3954" s="12">
        <v>43</v>
      </c>
      <c r="L3954" s="12">
        <v>1</v>
      </c>
      <c r="M3954" s="12">
        <v>2</v>
      </c>
      <c r="N3954" s="12">
        <v>33</v>
      </c>
      <c r="O3954" s="12">
        <v>6</v>
      </c>
      <c r="P3954" s="26">
        <v>25000</v>
      </c>
      <c r="Q3954" s="28">
        <v>633272163</v>
      </c>
      <c r="R3954"/>
      <c r="S3954"/>
    </row>
    <row r="3955" spans="1:19">
      <c r="A3955" s="31">
        <f t="shared" si="245"/>
        <v>40</v>
      </c>
      <c r="B3955" s="32" t="str">
        <f>VLOOKUP(K3955,'Tables to Convert'!$B$4:$C$19,2,FALSE)</f>
        <v>Some College</v>
      </c>
      <c r="C3955" s="33">
        <f t="shared" si="246"/>
        <v>32000</v>
      </c>
      <c r="D3955" s="32" t="str">
        <f>VLOOKUP(L3955,'Tables to Convert'!$E$3:$F$7,2,FALSE)</f>
        <v>White</v>
      </c>
      <c r="E3955" s="32" t="str">
        <f>VLOOKUP(M3955,'Tables to Convert'!$H$3:$I$5,2,FALSE)</f>
        <v>Male</v>
      </c>
      <c r="F3955" s="32" t="str">
        <f>VLOOKUP(N3955,'Tables to Convert'!$K$3:$L$8,2,FALSE)</f>
        <v>Illinois</v>
      </c>
      <c r="G3955" s="40">
        <f t="shared" si="247"/>
        <v>35</v>
      </c>
      <c r="H3955" s="34">
        <f t="shared" si="248"/>
        <v>5</v>
      </c>
      <c r="I3955" s="12">
        <v>40</v>
      </c>
      <c r="J3955" s="12">
        <v>35</v>
      </c>
      <c r="K3955" s="12">
        <v>40</v>
      </c>
      <c r="L3955" s="12">
        <v>1</v>
      </c>
      <c r="M3955" s="12">
        <v>1</v>
      </c>
      <c r="N3955" s="12">
        <v>33</v>
      </c>
      <c r="O3955" s="12">
        <v>5</v>
      </c>
      <c r="P3955" s="26">
        <v>32000</v>
      </c>
      <c r="Q3955" s="28">
        <v>761186966</v>
      </c>
      <c r="R3955"/>
      <c r="S3955"/>
    </row>
    <row r="3956" spans="1:19">
      <c r="A3956" s="31">
        <f t="shared" si="245"/>
        <v>38</v>
      </c>
      <c r="B3956" s="32" t="str">
        <f>VLOOKUP(K3956,'Tables to Convert'!$B$4:$C$19,2,FALSE)</f>
        <v>Some College</v>
      </c>
      <c r="C3956" s="33">
        <f t="shared" si="246"/>
        <v>12000</v>
      </c>
      <c r="D3956" s="32" t="str">
        <f>VLOOKUP(L3956,'Tables to Convert'!$E$3:$F$7,2,FALSE)</f>
        <v>White</v>
      </c>
      <c r="E3956" s="32" t="str">
        <f>VLOOKUP(M3956,'Tables to Convert'!$H$3:$I$5,2,FALSE)</f>
        <v>Female</v>
      </c>
      <c r="F3956" s="32" t="str">
        <f>VLOOKUP(N3956,'Tables to Convert'!$K$3:$L$8,2,FALSE)</f>
        <v>Illinois</v>
      </c>
      <c r="G3956" s="40">
        <f t="shared" si="247"/>
        <v>37</v>
      </c>
      <c r="H3956" s="34">
        <f t="shared" si="248"/>
        <v>5</v>
      </c>
      <c r="I3956" s="12">
        <v>38</v>
      </c>
      <c r="J3956" s="12">
        <v>37</v>
      </c>
      <c r="K3956" s="12">
        <v>43</v>
      </c>
      <c r="L3956" s="12">
        <v>1</v>
      </c>
      <c r="M3956" s="12">
        <v>2</v>
      </c>
      <c r="N3956" s="12">
        <v>33</v>
      </c>
      <c r="O3956" s="12">
        <v>5</v>
      </c>
      <c r="P3956" s="26">
        <v>12000</v>
      </c>
      <c r="Q3956" s="28">
        <v>851077518</v>
      </c>
      <c r="R3956"/>
      <c r="S3956"/>
    </row>
    <row r="3957" spans="1:19">
      <c r="A3957" s="31">
        <f t="shared" si="245"/>
        <v>50</v>
      </c>
      <c r="B3957" s="32" t="str">
        <f>VLOOKUP(K3957,'Tables to Convert'!$B$4:$C$19,2,FALSE)</f>
        <v>Bachelors</v>
      </c>
      <c r="C3957" s="33">
        <f t="shared" si="246"/>
        <v>85000</v>
      </c>
      <c r="D3957" s="32" t="str">
        <f>VLOOKUP(L3957,'Tables to Convert'!$E$3:$F$7,2,FALSE)</f>
        <v>White</v>
      </c>
      <c r="E3957" s="32" t="str">
        <f>VLOOKUP(M3957,'Tables to Convert'!$H$3:$I$5,2,FALSE)</f>
        <v>Female</v>
      </c>
      <c r="F3957" s="32" t="str">
        <f>VLOOKUP(N3957,'Tables to Convert'!$K$3:$L$8,2,FALSE)</f>
        <v>Illinois</v>
      </c>
      <c r="G3957" s="40">
        <f t="shared" si="247"/>
        <v>33</v>
      </c>
      <c r="H3957" s="34">
        <f t="shared" si="248"/>
        <v>6</v>
      </c>
      <c r="I3957" s="12">
        <v>50</v>
      </c>
      <c r="J3957" s="12">
        <v>33</v>
      </c>
      <c r="K3957" s="12">
        <v>44</v>
      </c>
      <c r="L3957" s="12">
        <v>1</v>
      </c>
      <c r="M3957" s="12">
        <v>2</v>
      </c>
      <c r="N3957" s="12">
        <v>33</v>
      </c>
      <c r="O3957" s="12">
        <v>6</v>
      </c>
      <c r="P3957" s="26">
        <v>85000</v>
      </c>
      <c r="Q3957" s="28">
        <v>659340857</v>
      </c>
      <c r="R3957"/>
      <c r="S3957"/>
    </row>
    <row r="3958" spans="1:19">
      <c r="A3958" s="31">
        <f t="shared" si="245"/>
        <v>50</v>
      </c>
      <c r="B3958" s="32" t="str">
        <f>VLOOKUP(K3958,'Tables to Convert'!$B$4:$C$19,2,FALSE)</f>
        <v>Some College</v>
      </c>
      <c r="C3958" s="33">
        <f t="shared" si="246"/>
        <v>58000</v>
      </c>
      <c r="D3958" s="32" t="str">
        <f>VLOOKUP(L3958,'Tables to Convert'!$E$3:$F$7,2,FALSE)</f>
        <v>White</v>
      </c>
      <c r="E3958" s="32" t="str">
        <f>VLOOKUP(M3958,'Tables to Convert'!$H$3:$I$5,2,FALSE)</f>
        <v>Male</v>
      </c>
      <c r="F3958" s="32" t="str">
        <f>VLOOKUP(N3958,'Tables to Convert'!$K$3:$L$8,2,FALSE)</f>
        <v>Illinois</v>
      </c>
      <c r="G3958" s="40">
        <f t="shared" si="247"/>
        <v>55</v>
      </c>
      <c r="H3958" s="34">
        <f t="shared" si="248"/>
        <v>6</v>
      </c>
      <c r="I3958" s="12">
        <v>50</v>
      </c>
      <c r="J3958" s="12">
        <v>55</v>
      </c>
      <c r="K3958" s="12">
        <v>40</v>
      </c>
      <c r="L3958" s="12">
        <v>1</v>
      </c>
      <c r="M3958" s="12">
        <v>1</v>
      </c>
      <c r="N3958" s="12">
        <v>33</v>
      </c>
      <c r="O3958" s="12">
        <v>6</v>
      </c>
      <c r="P3958" s="26">
        <v>58000</v>
      </c>
      <c r="Q3958" s="28">
        <v>671611136</v>
      </c>
      <c r="R3958"/>
      <c r="S3958"/>
    </row>
    <row r="3959" spans="1:19">
      <c r="A3959" s="31">
        <f t="shared" si="245"/>
        <v>40</v>
      </c>
      <c r="B3959" s="32" t="str">
        <f>VLOOKUP(K3959,'Tables to Convert'!$B$4:$C$19,2,FALSE)</f>
        <v>Some College</v>
      </c>
      <c r="C3959" s="33">
        <f t="shared" si="246"/>
        <v>27000</v>
      </c>
      <c r="D3959" s="32" t="str">
        <f>VLOOKUP(L3959,'Tables to Convert'!$E$3:$F$7,2,FALSE)</f>
        <v>White</v>
      </c>
      <c r="E3959" s="32" t="str">
        <f>VLOOKUP(M3959,'Tables to Convert'!$H$3:$I$5,2,FALSE)</f>
        <v>Male</v>
      </c>
      <c r="F3959" s="32" t="str">
        <f>VLOOKUP(N3959,'Tables to Convert'!$K$3:$L$8,2,FALSE)</f>
        <v>Illinois</v>
      </c>
      <c r="G3959" s="40">
        <f t="shared" si="247"/>
        <v>37</v>
      </c>
      <c r="H3959" s="34">
        <f t="shared" si="248"/>
        <v>5</v>
      </c>
      <c r="I3959" s="12">
        <v>40</v>
      </c>
      <c r="J3959" s="12">
        <v>37</v>
      </c>
      <c r="K3959" s="12">
        <v>40</v>
      </c>
      <c r="L3959" s="12">
        <v>1</v>
      </c>
      <c r="M3959" s="12">
        <v>1</v>
      </c>
      <c r="N3959" s="12">
        <v>33</v>
      </c>
      <c r="O3959" s="12">
        <v>5</v>
      </c>
      <c r="P3959" s="26">
        <v>27000</v>
      </c>
      <c r="Q3959" s="28">
        <v>797411735</v>
      </c>
      <c r="R3959"/>
      <c r="S3959"/>
    </row>
    <row r="3960" spans="1:19">
      <c r="A3960" s="31">
        <f t="shared" si="245"/>
        <v>40</v>
      </c>
      <c r="B3960" s="32" t="str">
        <f>VLOOKUP(K3960,'Tables to Convert'!$B$4:$C$19,2,FALSE)</f>
        <v>Some College</v>
      </c>
      <c r="C3960" s="33">
        <f t="shared" si="246"/>
        <v>40000</v>
      </c>
      <c r="D3960" s="32" t="str">
        <f>VLOOKUP(L3960,'Tables to Convert'!$E$3:$F$7,2,FALSE)</f>
        <v>White</v>
      </c>
      <c r="E3960" s="32" t="str">
        <f>VLOOKUP(M3960,'Tables to Convert'!$H$3:$I$5,2,FALSE)</f>
        <v>Female</v>
      </c>
      <c r="F3960" s="32" t="str">
        <f>VLOOKUP(N3960,'Tables to Convert'!$K$3:$L$8,2,FALSE)</f>
        <v>Illinois</v>
      </c>
      <c r="G3960" s="40">
        <f t="shared" si="247"/>
        <v>33</v>
      </c>
      <c r="H3960" s="34">
        <f t="shared" si="248"/>
        <v>5</v>
      </c>
      <c r="I3960" s="12">
        <v>40</v>
      </c>
      <c r="J3960" s="12">
        <v>33</v>
      </c>
      <c r="K3960" s="12">
        <v>42</v>
      </c>
      <c r="L3960" s="12">
        <v>1</v>
      </c>
      <c r="M3960" s="12">
        <v>2</v>
      </c>
      <c r="N3960" s="12">
        <v>33</v>
      </c>
      <c r="O3960" s="12">
        <v>5</v>
      </c>
      <c r="P3960" s="26">
        <v>40000</v>
      </c>
      <c r="Q3960" s="28">
        <v>232896608</v>
      </c>
      <c r="R3960"/>
      <c r="S3960"/>
    </row>
    <row r="3961" spans="1:19">
      <c r="A3961" s="31">
        <f t="shared" si="245"/>
        <v>40</v>
      </c>
      <c r="B3961" s="32" t="str">
        <f>VLOOKUP(K3961,'Tables to Convert'!$B$4:$C$19,2,FALSE)</f>
        <v>Graduate School</v>
      </c>
      <c r="C3961" s="33">
        <f t="shared" si="246"/>
        <v>90000</v>
      </c>
      <c r="D3961" s="32" t="str">
        <f>VLOOKUP(L3961,'Tables to Convert'!$E$3:$F$7,2,FALSE)</f>
        <v>White</v>
      </c>
      <c r="E3961" s="32" t="str">
        <f>VLOOKUP(M3961,'Tables to Convert'!$H$3:$I$5,2,FALSE)</f>
        <v>Male</v>
      </c>
      <c r="F3961" s="32" t="str">
        <f>VLOOKUP(N3961,'Tables to Convert'!$K$3:$L$8,2,FALSE)</f>
        <v>Illinois</v>
      </c>
      <c r="G3961" s="40">
        <f t="shared" si="247"/>
        <v>42</v>
      </c>
      <c r="H3961" s="34">
        <f t="shared" si="248"/>
        <v>8</v>
      </c>
      <c r="I3961" s="12">
        <v>40</v>
      </c>
      <c r="J3961" s="12">
        <v>42</v>
      </c>
      <c r="K3961" s="12">
        <v>45</v>
      </c>
      <c r="L3961" s="12">
        <v>1</v>
      </c>
      <c r="M3961" s="12">
        <v>1</v>
      </c>
      <c r="N3961" s="12">
        <v>33</v>
      </c>
      <c r="O3961" s="12">
        <v>8</v>
      </c>
      <c r="P3961" s="26">
        <v>90000</v>
      </c>
      <c r="Q3961" s="28">
        <v>474783887</v>
      </c>
      <c r="R3961"/>
      <c r="S3961"/>
    </row>
    <row r="3962" spans="1:19">
      <c r="A3962" s="31">
        <f t="shared" si="245"/>
        <v>40</v>
      </c>
      <c r="B3962" s="32" t="str">
        <f>VLOOKUP(K3962,'Tables to Convert'!$B$4:$C$19,2,FALSE)</f>
        <v>Some College</v>
      </c>
      <c r="C3962" s="33">
        <f t="shared" si="246"/>
        <v>55000</v>
      </c>
      <c r="D3962" s="32" t="str">
        <f>VLOOKUP(L3962,'Tables to Convert'!$E$3:$F$7,2,FALSE)</f>
        <v>White</v>
      </c>
      <c r="E3962" s="32" t="str">
        <f>VLOOKUP(M3962,'Tables to Convert'!$H$3:$I$5,2,FALSE)</f>
        <v>Female</v>
      </c>
      <c r="F3962" s="32" t="str">
        <f>VLOOKUP(N3962,'Tables to Convert'!$K$3:$L$8,2,FALSE)</f>
        <v>Illinois</v>
      </c>
      <c r="G3962" s="40">
        <f t="shared" si="247"/>
        <v>39</v>
      </c>
      <c r="H3962" s="34">
        <f t="shared" si="248"/>
        <v>8</v>
      </c>
      <c r="I3962" s="12">
        <v>40</v>
      </c>
      <c r="J3962" s="12">
        <v>39</v>
      </c>
      <c r="K3962" s="12">
        <v>41</v>
      </c>
      <c r="L3962" s="12">
        <v>1</v>
      </c>
      <c r="M3962" s="12">
        <v>2</v>
      </c>
      <c r="N3962" s="12">
        <v>33</v>
      </c>
      <c r="O3962" s="12">
        <v>8</v>
      </c>
      <c r="P3962" s="26">
        <v>55000</v>
      </c>
      <c r="Q3962" s="28">
        <v>691203270</v>
      </c>
      <c r="R3962"/>
      <c r="S3962"/>
    </row>
    <row r="3963" spans="1:19">
      <c r="A3963" s="31">
        <f t="shared" si="245"/>
        <v>70</v>
      </c>
      <c r="B3963" s="32" t="str">
        <f>VLOOKUP(K3963,'Tables to Convert'!$B$4:$C$19,2,FALSE)</f>
        <v>High School Diploma</v>
      </c>
      <c r="C3963" s="33">
        <f t="shared" si="246"/>
        <v>28000</v>
      </c>
      <c r="D3963" s="32" t="str">
        <f>VLOOKUP(L3963,'Tables to Convert'!$E$3:$F$7,2,FALSE)</f>
        <v>Black</v>
      </c>
      <c r="E3963" s="32" t="str">
        <f>VLOOKUP(M3963,'Tables to Convert'!$H$3:$I$5,2,FALSE)</f>
        <v>Male</v>
      </c>
      <c r="F3963" s="32" t="str">
        <f>VLOOKUP(N3963,'Tables to Convert'!$K$3:$L$8,2,FALSE)</f>
        <v>Illinois</v>
      </c>
      <c r="G3963" s="40">
        <f t="shared" si="247"/>
        <v>32</v>
      </c>
      <c r="H3963" s="34">
        <f t="shared" si="248"/>
        <v>7</v>
      </c>
      <c r="I3963" s="12">
        <v>70</v>
      </c>
      <c r="J3963" s="12">
        <v>32</v>
      </c>
      <c r="K3963" s="12">
        <v>39</v>
      </c>
      <c r="L3963" s="12">
        <v>2</v>
      </c>
      <c r="M3963" s="12">
        <v>1</v>
      </c>
      <c r="N3963" s="12">
        <v>33</v>
      </c>
      <c r="O3963" s="12">
        <v>7</v>
      </c>
      <c r="P3963" s="26">
        <v>28000</v>
      </c>
      <c r="Q3963" s="28">
        <v>574067938</v>
      </c>
      <c r="R3963"/>
      <c r="S3963"/>
    </row>
    <row r="3964" spans="1:19">
      <c r="A3964" s="31">
        <f t="shared" si="245"/>
        <v>40</v>
      </c>
      <c r="B3964" s="32" t="str">
        <f>VLOOKUP(K3964,'Tables to Convert'!$B$4:$C$19,2,FALSE)</f>
        <v>Some College</v>
      </c>
      <c r="C3964" s="33">
        <f t="shared" si="246"/>
        <v>51600</v>
      </c>
      <c r="D3964" s="32" t="str">
        <f>VLOOKUP(L3964,'Tables to Convert'!$E$3:$F$7,2,FALSE)</f>
        <v>White</v>
      </c>
      <c r="E3964" s="32" t="str">
        <f>VLOOKUP(M3964,'Tables to Convert'!$H$3:$I$5,2,FALSE)</f>
        <v>Male</v>
      </c>
      <c r="F3964" s="32" t="str">
        <f>VLOOKUP(N3964,'Tables to Convert'!$K$3:$L$8,2,FALSE)</f>
        <v>Illinois</v>
      </c>
      <c r="G3964" s="40">
        <f t="shared" si="247"/>
        <v>23</v>
      </c>
      <c r="H3964" s="34">
        <f t="shared" si="248"/>
        <v>1</v>
      </c>
      <c r="I3964" s="12">
        <v>40</v>
      </c>
      <c r="J3964" s="12">
        <v>23</v>
      </c>
      <c r="K3964" s="12">
        <v>43</v>
      </c>
      <c r="L3964" s="12">
        <v>1</v>
      </c>
      <c r="M3964" s="12">
        <v>1</v>
      </c>
      <c r="N3964" s="12">
        <v>33</v>
      </c>
      <c r="O3964" s="12">
        <v>1</v>
      </c>
      <c r="P3964" s="26">
        <v>51600</v>
      </c>
      <c r="Q3964" s="28">
        <v>628641804</v>
      </c>
      <c r="R3964"/>
      <c r="S3964"/>
    </row>
    <row r="3965" spans="1:19">
      <c r="A3965" s="31">
        <f t="shared" si="245"/>
        <v>42</v>
      </c>
      <c r="B3965" s="32" t="str">
        <f>VLOOKUP(K3965,'Tables to Convert'!$B$4:$C$19,2,FALSE)</f>
        <v>Some College</v>
      </c>
      <c r="C3965" s="33">
        <f t="shared" si="246"/>
        <v>24400</v>
      </c>
      <c r="D3965" s="32" t="str">
        <f>VLOOKUP(L3965,'Tables to Convert'!$E$3:$F$7,2,FALSE)</f>
        <v>White</v>
      </c>
      <c r="E3965" s="32" t="str">
        <f>VLOOKUP(M3965,'Tables to Convert'!$H$3:$I$5,2,FALSE)</f>
        <v>Male</v>
      </c>
      <c r="F3965" s="32" t="str">
        <f>VLOOKUP(N3965,'Tables to Convert'!$K$3:$L$8,2,FALSE)</f>
        <v>Illinois</v>
      </c>
      <c r="G3965" s="40">
        <f t="shared" si="247"/>
        <v>23</v>
      </c>
      <c r="H3965" s="34">
        <f t="shared" si="248"/>
        <v>1</v>
      </c>
      <c r="I3965" s="12">
        <v>42</v>
      </c>
      <c r="J3965" s="12">
        <v>23</v>
      </c>
      <c r="K3965" s="12">
        <v>43</v>
      </c>
      <c r="L3965" s="12">
        <v>1</v>
      </c>
      <c r="M3965" s="12">
        <v>1</v>
      </c>
      <c r="N3965" s="12">
        <v>33</v>
      </c>
      <c r="O3965" s="12">
        <v>1</v>
      </c>
      <c r="P3965" s="26">
        <v>24400</v>
      </c>
      <c r="Q3965" s="28">
        <v>477702382</v>
      </c>
      <c r="R3965"/>
      <c r="S3965"/>
    </row>
    <row r="3966" spans="1:19">
      <c r="A3966" s="31">
        <f t="shared" si="245"/>
        <v>50</v>
      </c>
      <c r="B3966" s="32" t="str">
        <f>VLOOKUP(K3966,'Tables to Convert'!$B$4:$C$19,2,FALSE)</f>
        <v>Graduate School</v>
      </c>
      <c r="C3966" s="33">
        <f t="shared" si="246"/>
        <v>306731</v>
      </c>
      <c r="D3966" s="32" t="str">
        <f>VLOOKUP(L3966,'Tables to Convert'!$E$3:$F$7,2,FALSE)</f>
        <v>White</v>
      </c>
      <c r="E3966" s="32" t="str">
        <f>VLOOKUP(M3966,'Tables to Convert'!$H$3:$I$5,2,FALSE)</f>
        <v>Male</v>
      </c>
      <c r="F3966" s="32" t="str">
        <f>VLOOKUP(N3966,'Tables to Convert'!$K$3:$L$8,2,FALSE)</f>
        <v>Illinois</v>
      </c>
      <c r="G3966" s="40">
        <f t="shared" si="247"/>
        <v>46</v>
      </c>
      <c r="H3966" s="34">
        <f t="shared" si="248"/>
        <v>4</v>
      </c>
      <c r="I3966" s="12">
        <v>50</v>
      </c>
      <c r="J3966" s="12">
        <v>46</v>
      </c>
      <c r="K3966" s="12">
        <v>45</v>
      </c>
      <c r="L3966" s="12">
        <v>1</v>
      </c>
      <c r="M3966" s="12">
        <v>1</v>
      </c>
      <c r="N3966" s="12">
        <v>33</v>
      </c>
      <c r="O3966" s="12">
        <v>4</v>
      </c>
      <c r="P3966" s="26">
        <v>306731</v>
      </c>
      <c r="Q3966" s="28">
        <v>276164548</v>
      </c>
      <c r="R3966"/>
      <c r="S3966"/>
    </row>
    <row r="3967" spans="1:19">
      <c r="A3967" s="31">
        <f t="shared" si="245"/>
        <v>40</v>
      </c>
      <c r="B3967" s="32" t="str">
        <f>VLOOKUP(K3967,'Tables to Convert'!$B$4:$C$19,2,FALSE)</f>
        <v>High School Diploma</v>
      </c>
      <c r="C3967" s="33">
        <f t="shared" si="246"/>
        <v>20000</v>
      </c>
      <c r="D3967" s="32" t="str">
        <f>VLOOKUP(L3967,'Tables to Convert'!$E$3:$F$7,2,FALSE)</f>
        <v>White</v>
      </c>
      <c r="E3967" s="32" t="str">
        <f>VLOOKUP(M3967,'Tables to Convert'!$H$3:$I$5,2,FALSE)</f>
        <v>Male</v>
      </c>
      <c r="F3967" s="32" t="str">
        <f>VLOOKUP(N3967,'Tables to Convert'!$K$3:$L$8,2,FALSE)</f>
        <v>Illinois</v>
      </c>
      <c r="G3967" s="40">
        <f t="shared" si="247"/>
        <v>51</v>
      </c>
      <c r="H3967" s="34">
        <f t="shared" si="248"/>
        <v>3</v>
      </c>
      <c r="I3967" s="12">
        <v>40</v>
      </c>
      <c r="J3967" s="12">
        <v>51</v>
      </c>
      <c r="K3967" s="12">
        <v>39</v>
      </c>
      <c r="L3967" s="12">
        <v>1</v>
      </c>
      <c r="M3967" s="12">
        <v>1</v>
      </c>
      <c r="N3967" s="12">
        <v>33</v>
      </c>
      <c r="O3967" s="12">
        <v>3</v>
      </c>
      <c r="P3967" s="26">
        <v>20000</v>
      </c>
      <c r="Q3967" s="28">
        <v>442327536</v>
      </c>
      <c r="R3967"/>
      <c r="S3967"/>
    </row>
    <row r="3968" spans="1:19">
      <c r="A3968" s="31">
        <f t="shared" si="245"/>
        <v>40</v>
      </c>
      <c r="B3968" s="32" t="str">
        <f>VLOOKUP(K3968,'Tables to Convert'!$B$4:$C$19,2,FALSE)</f>
        <v>High School Diploma</v>
      </c>
      <c r="C3968" s="33">
        <f t="shared" si="246"/>
        <v>15000</v>
      </c>
      <c r="D3968" s="32" t="str">
        <f>VLOOKUP(L3968,'Tables to Convert'!$E$3:$F$7,2,FALSE)</f>
        <v>White</v>
      </c>
      <c r="E3968" s="32" t="str">
        <f>VLOOKUP(M3968,'Tables to Convert'!$H$3:$I$5,2,FALSE)</f>
        <v>Male</v>
      </c>
      <c r="F3968" s="32" t="str">
        <f>VLOOKUP(N3968,'Tables to Convert'!$K$3:$L$8,2,FALSE)</f>
        <v>Illinois</v>
      </c>
      <c r="G3968" s="40">
        <f t="shared" si="247"/>
        <v>49</v>
      </c>
      <c r="H3968" s="34">
        <f t="shared" si="248"/>
        <v>4</v>
      </c>
      <c r="I3968" s="12">
        <v>40</v>
      </c>
      <c r="J3968" s="12">
        <v>49</v>
      </c>
      <c r="K3968" s="12">
        <v>39</v>
      </c>
      <c r="L3968" s="12">
        <v>1</v>
      </c>
      <c r="M3968" s="12">
        <v>1</v>
      </c>
      <c r="N3968" s="12">
        <v>33</v>
      </c>
      <c r="O3968" s="12">
        <v>4</v>
      </c>
      <c r="P3968" s="26">
        <v>15000</v>
      </c>
      <c r="Q3968" s="28">
        <v>908643962</v>
      </c>
      <c r="R3968"/>
      <c r="S3968"/>
    </row>
    <row r="3969" spans="1:19">
      <c r="A3969" s="31">
        <f t="shared" si="245"/>
        <v>40</v>
      </c>
      <c r="B3969" s="32" t="str">
        <f>VLOOKUP(K3969,'Tables to Convert'!$B$4:$C$19,2,FALSE)</f>
        <v>High School Diploma</v>
      </c>
      <c r="C3969" s="33">
        <f t="shared" si="246"/>
        <v>15000</v>
      </c>
      <c r="D3969" s="32" t="str">
        <f>VLOOKUP(L3969,'Tables to Convert'!$E$3:$F$7,2,FALSE)</f>
        <v>White</v>
      </c>
      <c r="E3969" s="32" t="str">
        <f>VLOOKUP(M3969,'Tables to Convert'!$H$3:$I$5,2,FALSE)</f>
        <v>Female</v>
      </c>
      <c r="F3969" s="32" t="str">
        <f>VLOOKUP(N3969,'Tables to Convert'!$K$3:$L$8,2,FALSE)</f>
        <v>Illinois</v>
      </c>
      <c r="G3969" s="40">
        <f t="shared" si="247"/>
        <v>42</v>
      </c>
      <c r="H3969" s="34">
        <f t="shared" si="248"/>
        <v>4</v>
      </c>
      <c r="I3969" s="12">
        <v>40</v>
      </c>
      <c r="J3969" s="12">
        <v>42</v>
      </c>
      <c r="K3969" s="12">
        <v>39</v>
      </c>
      <c r="L3969" s="12">
        <v>1</v>
      </c>
      <c r="M3969" s="12">
        <v>2</v>
      </c>
      <c r="N3969" s="12">
        <v>33</v>
      </c>
      <c r="O3969" s="12">
        <v>4</v>
      </c>
      <c r="P3969" s="26">
        <v>15000</v>
      </c>
      <c r="Q3969" s="28">
        <v>786398490</v>
      </c>
      <c r="R3969"/>
      <c r="S3969"/>
    </row>
    <row r="3970" spans="1:19">
      <c r="A3970" s="31">
        <f t="shared" si="245"/>
        <v>40</v>
      </c>
      <c r="B3970" s="32" t="str">
        <f>VLOOKUP(K3970,'Tables to Convert'!$B$4:$C$19,2,FALSE)</f>
        <v>High School Diploma</v>
      </c>
      <c r="C3970" s="33">
        <f t="shared" si="246"/>
        <v>35000</v>
      </c>
      <c r="D3970" s="32" t="str">
        <f>VLOOKUP(L3970,'Tables to Convert'!$E$3:$F$7,2,FALSE)</f>
        <v>White</v>
      </c>
      <c r="E3970" s="32" t="str">
        <f>VLOOKUP(M3970,'Tables to Convert'!$H$3:$I$5,2,FALSE)</f>
        <v>Male</v>
      </c>
      <c r="F3970" s="32" t="str">
        <f>VLOOKUP(N3970,'Tables to Convert'!$K$3:$L$8,2,FALSE)</f>
        <v>Illinois</v>
      </c>
      <c r="G3970" s="40">
        <f t="shared" si="247"/>
        <v>35</v>
      </c>
      <c r="H3970" s="34">
        <f t="shared" si="248"/>
        <v>3</v>
      </c>
      <c r="I3970" s="12">
        <v>40</v>
      </c>
      <c r="J3970" s="12">
        <v>35</v>
      </c>
      <c r="K3970" s="12">
        <v>39</v>
      </c>
      <c r="L3970" s="12">
        <v>1</v>
      </c>
      <c r="M3970" s="12">
        <v>1</v>
      </c>
      <c r="N3970" s="12">
        <v>33</v>
      </c>
      <c r="O3970" s="12">
        <v>3</v>
      </c>
      <c r="P3970" s="26">
        <v>35000</v>
      </c>
      <c r="Q3970" s="28">
        <v>691120773</v>
      </c>
      <c r="R3970"/>
      <c r="S3970"/>
    </row>
    <row r="3971" spans="1:19">
      <c r="A3971" s="31">
        <f t="shared" si="245"/>
        <v>40</v>
      </c>
      <c r="B3971" s="32" t="str">
        <f>VLOOKUP(K3971,'Tables to Convert'!$B$4:$C$19,2,FALSE)</f>
        <v>High School Diploma</v>
      </c>
      <c r="C3971" s="33">
        <f t="shared" si="246"/>
        <v>0</v>
      </c>
      <c r="D3971" s="32" t="str">
        <f>VLOOKUP(L3971,'Tables to Convert'!$E$3:$F$7,2,FALSE)</f>
        <v>White</v>
      </c>
      <c r="E3971" s="32" t="str">
        <f>VLOOKUP(M3971,'Tables to Convert'!$H$3:$I$5,2,FALSE)</f>
        <v>Female</v>
      </c>
      <c r="F3971" s="32" t="str">
        <f>VLOOKUP(N3971,'Tables to Convert'!$K$3:$L$8,2,FALSE)</f>
        <v>Illinois</v>
      </c>
      <c r="G3971" s="40">
        <f t="shared" si="247"/>
        <v>31</v>
      </c>
      <c r="H3971" s="34">
        <f t="shared" si="248"/>
        <v>3</v>
      </c>
      <c r="I3971" s="12">
        <v>40</v>
      </c>
      <c r="J3971" s="12">
        <v>31</v>
      </c>
      <c r="K3971" s="12">
        <v>39</v>
      </c>
      <c r="L3971" s="12">
        <v>1</v>
      </c>
      <c r="M3971" s="12">
        <v>2</v>
      </c>
      <c r="N3971" s="12">
        <v>33</v>
      </c>
      <c r="O3971" s="12">
        <v>3</v>
      </c>
      <c r="P3971" s="26">
        <v>0</v>
      </c>
      <c r="Q3971" s="28">
        <v>177785615</v>
      </c>
      <c r="R3971"/>
      <c r="S3971"/>
    </row>
    <row r="3972" spans="1:19">
      <c r="A3972" s="31">
        <f t="shared" si="245"/>
        <v>50</v>
      </c>
      <c r="B3972" s="32" t="str">
        <f>VLOOKUP(K3972,'Tables to Convert'!$B$4:$C$19,2,FALSE)</f>
        <v>Some College</v>
      </c>
      <c r="C3972" s="33">
        <f t="shared" si="246"/>
        <v>57000</v>
      </c>
      <c r="D3972" s="32" t="str">
        <f>VLOOKUP(L3972,'Tables to Convert'!$E$3:$F$7,2,FALSE)</f>
        <v>White</v>
      </c>
      <c r="E3972" s="32" t="str">
        <f>VLOOKUP(M3972,'Tables to Convert'!$H$3:$I$5,2,FALSE)</f>
        <v>Male</v>
      </c>
      <c r="F3972" s="32" t="str">
        <f>VLOOKUP(N3972,'Tables to Convert'!$K$3:$L$8,2,FALSE)</f>
        <v>Illinois</v>
      </c>
      <c r="G3972" s="40">
        <f t="shared" si="247"/>
        <v>35</v>
      </c>
      <c r="H3972" s="34">
        <f t="shared" si="248"/>
        <v>4</v>
      </c>
      <c r="I3972" s="12">
        <v>50</v>
      </c>
      <c r="J3972" s="12">
        <v>35</v>
      </c>
      <c r="K3972" s="12">
        <v>42</v>
      </c>
      <c r="L3972" s="12">
        <v>1</v>
      </c>
      <c r="M3972" s="12">
        <v>1</v>
      </c>
      <c r="N3972" s="12">
        <v>33</v>
      </c>
      <c r="O3972" s="12">
        <v>4</v>
      </c>
      <c r="P3972" s="26">
        <v>57000</v>
      </c>
      <c r="Q3972" s="28">
        <v>254318377</v>
      </c>
      <c r="R3972"/>
      <c r="S3972"/>
    </row>
    <row r="3973" spans="1:19">
      <c r="A3973" s="31">
        <f t="shared" si="245"/>
        <v>53</v>
      </c>
      <c r="B3973" s="32" t="str">
        <f>VLOOKUP(K3973,'Tables to Convert'!$B$4:$C$19,2,FALSE)</f>
        <v>Some College</v>
      </c>
      <c r="C3973" s="33">
        <f t="shared" si="246"/>
        <v>62000</v>
      </c>
      <c r="D3973" s="32" t="str">
        <f>VLOOKUP(L3973,'Tables to Convert'!$E$3:$F$7,2,FALSE)</f>
        <v>White</v>
      </c>
      <c r="E3973" s="32" t="str">
        <f>VLOOKUP(M3973,'Tables to Convert'!$H$3:$I$5,2,FALSE)</f>
        <v>Female</v>
      </c>
      <c r="F3973" s="32" t="str">
        <f>VLOOKUP(N3973,'Tables to Convert'!$K$3:$L$8,2,FALSE)</f>
        <v>Illinois</v>
      </c>
      <c r="G3973" s="40">
        <f t="shared" si="247"/>
        <v>33</v>
      </c>
      <c r="H3973" s="34">
        <f t="shared" si="248"/>
        <v>4</v>
      </c>
      <c r="I3973" s="12">
        <v>53</v>
      </c>
      <c r="J3973" s="12">
        <v>33</v>
      </c>
      <c r="K3973" s="12">
        <v>43</v>
      </c>
      <c r="L3973" s="12">
        <v>1</v>
      </c>
      <c r="M3973" s="12">
        <v>2</v>
      </c>
      <c r="N3973" s="12">
        <v>33</v>
      </c>
      <c r="O3973" s="12">
        <v>4</v>
      </c>
      <c r="P3973" s="26">
        <v>62000</v>
      </c>
      <c r="Q3973" s="28">
        <v>189548680</v>
      </c>
      <c r="R3973"/>
      <c r="S3973"/>
    </row>
    <row r="3974" spans="1:19">
      <c r="A3974" s="31">
        <f t="shared" ref="A3974:A4037" si="249">I3974</f>
        <v>40</v>
      </c>
      <c r="B3974" s="32" t="str">
        <f>VLOOKUP(K3974,'Tables to Convert'!$B$4:$C$19,2,FALSE)</f>
        <v>High School Diploma</v>
      </c>
      <c r="C3974" s="33">
        <f t="shared" ref="C3974:C4037" si="250">P3974</f>
        <v>55000</v>
      </c>
      <c r="D3974" s="32" t="str">
        <f>VLOOKUP(L3974,'Tables to Convert'!$E$3:$F$7,2,FALSE)</f>
        <v>White</v>
      </c>
      <c r="E3974" s="32" t="str">
        <f>VLOOKUP(M3974,'Tables to Convert'!$H$3:$I$5,2,FALSE)</f>
        <v>Male</v>
      </c>
      <c r="F3974" s="32" t="str">
        <f>VLOOKUP(N3974,'Tables to Convert'!$K$3:$L$8,2,FALSE)</f>
        <v>Illinois</v>
      </c>
      <c r="G3974" s="40">
        <f t="shared" ref="G3974:G4037" si="251">J3974</f>
        <v>45</v>
      </c>
      <c r="H3974" s="34">
        <f t="shared" ref="H3974:H4037" si="252">O3974</f>
        <v>7</v>
      </c>
      <c r="I3974" s="12">
        <v>40</v>
      </c>
      <c r="J3974" s="12">
        <v>45</v>
      </c>
      <c r="K3974" s="12">
        <v>39</v>
      </c>
      <c r="L3974" s="12">
        <v>1</v>
      </c>
      <c r="M3974" s="12">
        <v>1</v>
      </c>
      <c r="N3974" s="12">
        <v>33</v>
      </c>
      <c r="O3974" s="12">
        <v>7</v>
      </c>
      <c r="P3974" s="26">
        <v>55000</v>
      </c>
      <c r="Q3974" s="28">
        <v>546481667</v>
      </c>
      <c r="R3974"/>
      <c r="S3974"/>
    </row>
    <row r="3975" spans="1:19">
      <c r="A3975" s="31">
        <f t="shared" si="249"/>
        <v>40</v>
      </c>
      <c r="B3975" s="32" t="str">
        <f>VLOOKUP(K3975,'Tables to Convert'!$B$4:$C$19,2,FALSE)</f>
        <v>High School Diploma</v>
      </c>
      <c r="C3975" s="33">
        <f t="shared" si="250"/>
        <v>45000</v>
      </c>
      <c r="D3975" s="32" t="str">
        <f>VLOOKUP(L3975,'Tables to Convert'!$E$3:$F$7,2,FALSE)</f>
        <v>White</v>
      </c>
      <c r="E3975" s="32" t="str">
        <f>VLOOKUP(M3975,'Tables to Convert'!$H$3:$I$5,2,FALSE)</f>
        <v>Female</v>
      </c>
      <c r="F3975" s="32" t="str">
        <f>VLOOKUP(N3975,'Tables to Convert'!$K$3:$L$8,2,FALSE)</f>
        <v>Illinois</v>
      </c>
      <c r="G3975" s="40">
        <f t="shared" si="251"/>
        <v>43</v>
      </c>
      <c r="H3975" s="34">
        <f t="shared" si="252"/>
        <v>7</v>
      </c>
      <c r="I3975" s="12">
        <v>40</v>
      </c>
      <c r="J3975" s="12">
        <v>43</v>
      </c>
      <c r="K3975" s="12">
        <v>39</v>
      </c>
      <c r="L3975" s="12">
        <v>1</v>
      </c>
      <c r="M3975" s="12">
        <v>2</v>
      </c>
      <c r="N3975" s="12">
        <v>33</v>
      </c>
      <c r="O3975" s="12">
        <v>7</v>
      </c>
      <c r="P3975" s="26">
        <v>45000</v>
      </c>
      <c r="Q3975" s="28">
        <v>744475621</v>
      </c>
      <c r="R3975"/>
      <c r="S3975"/>
    </row>
    <row r="3976" spans="1:19">
      <c r="A3976" s="31">
        <f t="shared" si="249"/>
        <v>50</v>
      </c>
      <c r="B3976" s="32" t="str">
        <f>VLOOKUP(K3976,'Tables to Convert'!$B$4:$C$19,2,FALSE)</f>
        <v>Some College</v>
      </c>
      <c r="C3976" s="33">
        <f t="shared" si="250"/>
        <v>55000</v>
      </c>
      <c r="D3976" s="32" t="str">
        <f>VLOOKUP(L3976,'Tables to Convert'!$E$3:$F$7,2,FALSE)</f>
        <v>White</v>
      </c>
      <c r="E3976" s="32" t="str">
        <f>VLOOKUP(M3976,'Tables to Convert'!$H$3:$I$5,2,FALSE)</f>
        <v>Male</v>
      </c>
      <c r="F3976" s="32" t="str">
        <f>VLOOKUP(N3976,'Tables to Convert'!$K$3:$L$8,2,FALSE)</f>
        <v>Illinois</v>
      </c>
      <c r="G3976" s="40">
        <f t="shared" si="251"/>
        <v>42</v>
      </c>
      <c r="H3976" s="34">
        <f t="shared" si="252"/>
        <v>8</v>
      </c>
      <c r="I3976" s="12">
        <v>50</v>
      </c>
      <c r="J3976" s="12">
        <v>42</v>
      </c>
      <c r="K3976" s="12">
        <v>43</v>
      </c>
      <c r="L3976" s="12">
        <v>1</v>
      </c>
      <c r="M3976" s="12">
        <v>1</v>
      </c>
      <c r="N3976" s="12">
        <v>33</v>
      </c>
      <c r="O3976" s="12">
        <v>8</v>
      </c>
      <c r="P3976" s="26">
        <v>55000</v>
      </c>
      <c r="Q3976" s="28">
        <v>788152406</v>
      </c>
      <c r="R3976"/>
      <c r="S3976"/>
    </row>
    <row r="3977" spans="1:19">
      <c r="A3977" s="31">
        <f t="shared" si="249"/>
        <v>70</v>
      </c>
      <c r="B3977" s="32" t="str">
        <f>VLOOKUP(K3977,'Tables to Convert'!$B$4:$C$19,2,FALSE)</f>
        <v>Bachelors</v>
      </c>
      <c r="C3977" s="33">
        <f t="shared" si="250"/>
        <v>95000</v>
      </c>
      <c r="D3977" s="32" t="str">
        <f>VLOOKUP(L3977,'Tables to Convert'!$E$3:$F$7,2,FALSE)</f>
        <v>White</v>
      </c>
      <c r="E3977" s="32" t="str">
        <f>VLOOKUP(M3977,'Tables to Convert'!$H$3:$I$5,2,FALSE)</f>
        <v>Male</v>
      </c>
      <c r="F3977" s="32" t="str">
        <f>VLOOKUP(N3977,'Tables to Convert'!$K$3:$L$8,2,FALSE)</f>
        <v>Illinois</v>
      </c>
      <c r="G3977" s="40">
        <f t="shared" si="251"/>
        <v>41</v>
      </c>
      <c r="H3977" s="34">
        <f t="shared" si="252"/>
        <v>1</v>
      </c>
      <c r="I3977" s="12">
        <v>70</v>
      </c>
      <c r="J3977" s="12">
        <v>41</v>
      </c>
      <c r="K3977" s="12">
        <v>44</v>
      </c>
      <c r="L3977" s="12">
        <v>1</v>
      </c>
      <c r="M3977" s="12">
        <v>1</v>
      </c>
      <c r="N3977" s="12">
        <v>33</v>
      </c>
      <c r="O3977" s="12">
        <v>1</v>
      </c>
      <c r="P3977" s="26">
        <v>95000</v>
      </c>
      <c r="Q3977" s="28">
        <v>65509970</v>
      </c>
      <c r="R3977"/>
      <c r="S3977"/>
    </row>
    <row r="3978" spans="1:19">
      <c r="A3978" s="31">
        <f t="shared" si="249"/>
        <v>36</v>
      </c>
      <c r="B3978" s="32" t="str">
        <f>VLOOKUP(K3978,'Tables to Convert'!$B$4:$C$19,2,FALSE)</f>
        <v>Some College</v>
      </c>
      <c r="C3978" s="33">
        <f t="shared" si="250"/>
        <v>50000</v>
      </c>
      <c r="D3978" s="32" t="str">
        <f>VLOOKUP(L3978,'Tables to Convert'!$E$3:$F$7,2,FALSE)</f>
        <v>White</v>
      </c>
      <c r="E3978" s="32" t="str">
        <f>VLOOKUP(M3978,'Tables to Convert'!$H$3:$I$5,2,FALSE)</f>
        <v>Female</v>
      </c>
      <c r="F3978" s="32" t="str">
        <f>VLOOKUP(N3978,'Tables to Convert'!$K$3:$L$8,2,FALSE)</f>
        <v>Illinois</v>
      </c>
      <c r="G3978" s="40">
        <f t="shared" si="251"/>
        <v>37</v>
      </c>
      <c r="H3978" s="34">
        <f t="shared" si="252"/>
        <v>1</v>
      </c>
      <c r="I3978" s="12">
        <v>36</v>
      </c>
      <c r="J3978" s="12">
        <v>37</v>
      </c>
      <c r="K3978" s="12">
        <v>43</v>
      </c>
      <c r="L3978" s="12">
        <v>1</v>
      </c>
      <c r="M3978" s="12">
        <v>2</v>
      </c>
      <c r="N3978" s="12">
        <v>33</v>
      </c>
      <c r="O3978" s="12">
        <v>1</v>
      </c>
      <c r="P3978" s="26">
        <v>50000</v>
      </c>
      <c r="Q3978" s="28">
        <v>331223261</v>
      </c>
      <c r="R3978"/>
      <c r="S3978"/>
    </row>
    <row r="3979" spans="1:19">
      <c r="A3979" s="31">
        <f t="shared" si="249"/>
        <v>40</v>
      </c>
      <c r="B3979" s="32" t="str">
        <f>VLOOKUP(K3979,'Tables to Convert'!$B$4:$C$19,2,FALSE)</f>
        <v>High School Diploma</v>
      </c>
      <c r="C3979" s="33">
        <f t="shared" si="250"/>
        <v>27001</v>
      </c>
      <c r="D3979" s="32" t="str">
        <f>VLOOKUP(L3979,'Tables to Convert'!$E$3:$F$7,2,FALSE)</f>
        <v>White</v>
      </c>
      <c r="E3979" s="32" t="str">
        <f>VLOOKUP(M3979,'Tables to Convert'!$H$3:$I$5,2,FALSE)</f>
        <v>Male</v>
      </c>
      <c r="F3979" s="32" t="str">
        <f>VLOOKUP(N3979,'Tables to Convert'!$K$3:$L$8,2,FALSE)</f>
        <v>Illinois</v>
      </c>
      <c r="G3979" s="40">
        <f t="shared" si="251"/>
        <v>50</v>
      </c>
      <c r="H3979" s="34">
        <f t="shared" si="252"/>
        <v>7</v>
      </c>
      <c r="I3979" s="12">
        <v>40</v>
      </c>
      <c r="J3979" s="12">
        <v>50</v>
      </c>
      <c r="K3979" s="12">
        <v>39</v>
      </c>
      <c r="L3979" s="12">
        <v>1</v>
      </c>
      <c r="M3979" s="12">
        <v>1</v>
      </c>
      <c r="N3979" s="12">
        <v>33</v>
      </c>
      <c r="O3979" s="12">
        <v>7</v>
      </c>
      <c r="P3979" s="26">
        <v>27001</v>
      </c>
      <c r="Q3979" s="28">
        <v>569314548</v>
      </c>
      <c r="R3979"/>
      <c r="S3979"/>
    </row>
    <row r="3980" spans="1:19">
      <c r="A3980" s="31">
        <f t="shared" si="249"/>
        <v>40</v>
      </c>
      <c r="B3980" s="32" t="str">
        <f>VLOOKUP(K3980,'Tables to Convert'!$B$4:$C$19,2,FALSE)</f>
        <v>High School Diploma</v>
      </c>
      <c r="C3980" s="33">
        <f t="shared" si="250"/>
        <v>10000</v>
      </c>
      <c r="D3980" s="32" t="str">
        <f>VLOOKUP(L3980,'Tables to Convert'!$E$3:$F$7,2,FALSE)</f>
        <v>White</v>
      </c>
      <c r="E3980" s="32" t="str">
        <f>VLOOKUP(M3980,'Tables to Convert'!$H$3:$I$5,2,FALSE)</f>
        <v>Female</v>
      </c>
      <c r="F3980" s="32" t="str">
        <f>VLOOKUP(N3980,'Tables to Convert'!$K$3:$L$8,2,FALSE)</f>
        <v>Illinois</v>
      </c>
      <c r="G3980" s="40">
        <f t="shared" si="251"/>
        <v>37</v>
      </c>
      <c r="H3980" s="34">
        <f t="shared" si="252"/>
        <v>7</v>
      </c>
      <c r="I3980" s="12">
        <v>40</v>
      </c>
      <c r="J3980" s="12">
        <v>37</v>
      </c>
      <c r="K3980" s="12">
        <v>39</v>
      </c>
      <c r="L3980" s="12">
        <v>1</v>
      </c>
      <c r="M3980" s="12">
        <v>2</v>
      </c>
      <c r="N3980" s="12">
        <v>33</v>
      </c>
      <c r="O3980" s="12">
        <v>7</v>
      </c>
      <c r="P3980" s="26">
        <v>10000</v>
      </c>
      <c r="Q3980" s="28">
        <v>19606741</v>
      </c>
      <c r="R3980"/>
      <c r="S3980"/>
    </row>
    <row r="3981" spans="1:19">
      <c r="A3981" s="31">
        <f t="shared" si="249"/>
        <v>40</v>
      </c>
      <c r="B3981" s="32" t="str">
        <f>VLOOKUP(K3981,'Tables to Convert'!$B$4:$C$19,2,FALSE)</f>
        <v>High School Diploma</v>
      </c>
      <c r="C3981" s="33">
        <f t="shared" si="250"/>
        <v>125000</v>
      </c>
      <c r="D3981" s="32" t="str">
        <f>VLOOKUP(L3981,'Tables to Convert'!$E$3:$F$7,2,FALSE)</f>
        <v>White</v>
      </c>
      <c r="E3981" s="32" t="str">
        <f>VLOOKUP(M3981,'Tables to Convert'!$H$3:$I$5,2,FALSE)</f>
        <v>Male</v>
      </c>
      <c r="F3981" s="32" t="str">
        <f>VLOOKUP(N3981,'Tables to Convert'!$K$3:$L$8,2,FALSE)</f>
        <v>Illinois</v>
      </c>
      <c r="G3981" s="40">
        <f t="shared" si="251"/>
        <v>53</v>
      </c>
      <c r="H3981" s="34">
        <f t="shared" si="252"/>
        <v>2</v>
      </c>
      <c r="I3981" s="12">
        <v>40</v>
      </c>
      <c r="J3981" s="12">
        <v>53</v>
      </c>
      <c r="K3981" s="12">
        <v>39</v>
      </c>
      <c r="L3981" s="12">
        <v>1</v>
      </c>
      <c r="M3981" s="12">
        <v>1</v>
      </c>
      <c r="N3981" s="12">
        <v>33</v>
      </c>
      <c r="O3981" s="12">
        <v>2</v>
      </c>
      <c r="P3981" s="26">
        <v>125000</v>
      </c>
      <c r="Q3981" s="28">
        <v>718890576</v>
      </c>
      <c r="R3981"/>
      <c r="S3981"/>
    </row>
    <row r="3982" spans="1:19">
      <c r="A3982" s="31">
        <f t="shared" si="249"/>
        <v>50</v>
      </c>
      <c r="B3982" s="32" t="str">
        <f>VLOOKUP(K3982,'Tables to Convert'!$B$4:$C$19,2,FALSE)</f>
        <v>Bachelors</v>
      </c>
      <c r="C3982" s="33">
        <f t="shared" si="250"/>
        <v>1500</v>
      </c>
      <c r="D3982" s="32" t="str">
        <f>VLOOKUP(L3982,'Tables to Convert'!$E$3:$F$7,2,FALSE)</f>
        <v>White</v>
      </c>
      <c r="E3982" s="32" t="str">
        <f>VLOOKUP(M3982,'Tables to Convert'!$H$3:$I$5,2,FALSE)</f>
        <v>Female</v>
      </c>
      <c r="F3982" s="32" t="str">
        <f>VLOOKUP(N3982,'Tables to Convert'!$K$3:$L$8,2,FALSE)</f>
        <v>Illinois</v>
      </c>
      <c r="G3982" s="40">
        <f t="shared" si="251"/>
        <v>49</v>
      </c>
      <c r="H3982" s="34">
        <f t="shared" si="252"/>
        <v>2</v>
      </c>
      <c r="I3982" s="12">
        <v>50</v>
      </c>
      <c r="J3982" s="12">
        <v>49</v>
      </c>
      <c r="K3982" s="12">
        <v>44</v>
      </c>
      <c r="L3982" s="12">
        <v>1</v>
      </c>
      <c r="M3982" s="12">
        <v>2</v>
      </c>
      <c r="N3982" s="12">
        <v>33</v>
      </c>
      <c r="O3982" s="12">
        <v>2</v>
      </c>
      <c r="P3982" s="26">
        <v>1500</v>
      </c>
      <c r="Q3982" s="28">
        <v>521602870</v>
      </c>
      <c r="R3982"/>
      <c r="S3982"/>
    </row>
    <row r="3983" spans="1:19">
      <c r="A3983" s="31">
        <f t="shared" si="249"/>
        <v>50</v>
      </c>
      <c r="B3983" s="32" t="str">
        <f>VLOOKUP(K3983,'Tables to Convert'!$B$4:$C$19,2,FALSE)</f>
        <v>Some College</v>
      </c>
      <c r="C3983" s="33">
        <f t="shared" si="250"/>
        <v>35000</v>
      </c>
      <c r="D3983" s="32" t="str">
        <f>VLOOKUP(L3983,'Tables to Convert'!$E$3:$F$7,2,FALSE)</f>
        <v>White</v>
      </c>
      <c r="E3983" s="32" t="str">
        <f>VLOOKUP(M3983,'Tables to Convert'!$H$3:$I$5,2,FALSE)</f>
        <v>Male</v>
      </c>
      <c r="F3983" s="32" t="str">
        <f>VLOOKUP(N3983,'Tables to Convert'!$K$3:$L$8,2,FALSE)</f>
        <v>Illinois</v>
      </c>
      <c r="G3983" s="40">
        <f t="shared" si="251"/>
        <v>51</v>
      </c>
      <c r="H3983" s="34">
        <f t="shared" si="252"/>
        <v>2</v>
      </c>
      <c r="I3983" s="12">
        <v>50</v>
      </c>
      <c r="J3983" s="12">
        <v>51</v>
      </c>
      <c r="K3983" s="12">
        <v>43</v>
      </c>
      <c r="L3983" s="12">
        <v>1</v>
      </c>
      <c r="M3983" s="12">
        <v>1</v>
      </c>
      <c r="N3983" s="12">
        <v>33</v>
      </c>
      <c r="O3983" s="12">
        <v>2</v>
      </c>
      <c r="P3983" s="26">
        <v>35000</v>
      </c>
      <c r="Q3983" s="28">
        <v>174327190</v>
      </c>
      <c r="R3983"/>
      <c r="S3983"/>
    </row>
    <row r="3984" spans="1:19">
      <c r="A3984" s="31">
        <f t="shared" si="249"/>
        <v>50</v>
      </c>
      <c r="B3984" s="32" t="str">
        <f>VLOOKUP(K3984,'Tables to Convert'!$B$4:$C$19,2,FALSE)</f>
        <v>Bachelors</v>
      </c>
      <c r="C3984" s="33">
        <f t="shared" si="250"/>
        <v>75000</v>
      </c>
      <c r="D3984" s="32" t="str">
        <f>VLOOKUP(L3984,'Tables to Convert'!$E$3:$F$7,2,FALSE)</f>
        <v>White</v>
      </c>
      <c r="E3984" s="32" t="str">
        <f>VLOOKUP(M3984,'Tables to Convert'!$H$3:$I$5,2,FALSE)</f>
        <v>Male</v>
      </c>
      <c r="F3984" s="32" t="str">
        <f>VLOOKUP(N3984,'Tables to Convert'!$K$3:$L$8,2,FALSE)</f>
        <v>Illinois</v>
      </c>
      <c r="G3984" s="40">
        <f t="shared" si="251"/>
        <v>51</v>
      </c>
      <c r="H3984" s="34">
        <f t="shared" si="252"/>
        <v>2</v>
      </c>
      <c r="I3984" s="12">
        <v>50</v>
      </c>
      <c r="J3984" s="12">
        <v>51</v>
      </c>
      <c r="K3984" s="12">
        <v>44</v>
      </c>
      <c r="L3984" s="12">
        <v>1</v>
      </c>
      <c r="M3984" s="12">
        <v>1</v>
      </c>
      <c r="N3984" s="12">
        <v>33</v>
      </c>
      <c r="O3984" s="12">
        <v>2</v>
      </c>
      <c r="P3984" s="26">
        <v>75000</v>
      </c>
      <c r="Q3984" s="28">
        <v>822378396</v>
      </c>
      <c r="R3984"/>
      <c r="S3984"/>
    </row>
    <row r="3985" spans="1:19">
      <c r="A3985" s="31">
        <f t="shared" si="249"/>
        <v>40</v>
      </c>
      <c r="B3985" s="32" t="str">
        <f>VLOOKUP(K3985,'Tables to Convert'!$B$4:$C$19,2,FALSE)</f>
        <v>Some College</v>
      </c>
      <c r="C3985" s="33">
        <f t="shared" si="250"/>
        <v>28000</v>
      </c>
      <c r="D3985" s="32" t="str">
        <f>VLOOKUP(L3985,'Tables to Convert'!$E$3:$F$7,2,FALSE)</f>
        <v>White</v>
      </c>
      <c r="E3985" s="32" t="str">
        <f>VLOOKUP(M3985,'Tables to Convert'!$H$3:$I$5,2,FALSE)</f>
        <v>Female</v>
      </c>
      <c r="F3985" s="32" t="str">
        <f>VLOOKUP(N3985,'Tables to Convert'!$K$3:$L$8,2,FALSE)</f>
        <v>Illinois</v>
      </c>
      <c r="G3985" s="40">
        <f t="shared" si="251"/>
        <v>44</v>
      </c>
      <c r="H3985" s="34">
        <f t="shared" si="252"/>
        <v>2</v>
      </c>
      <c r="I3985" s="12">
        <v>40</v>
      </c>
      <c r="J3985" s="12">
        <v>44</v>
      </c>
      <c r="K3985" s="12">
        <v>42</v>
      </c>
      <c r="L3985" s="12">
        <v>1</v>
      </c>
      <c r="M3985" s="12">
        <v>2</v>
      </c>
      <c r="N3985" s="12">
        <v>33</v>
      </c>
      <c r="O3985" s="12">
        <v>2</v>
      </c>
      <c r="P3985" s="26">
        <v>28000</v>
      </c>
      <c r="Q3985" s="28">
        <v>7969492</v>
      </c>
      <c r="R3985"/>
      <c r="S3985"/>
    </row>
    <row r="3986" spans="1:19">
      <c r="A3986" s="31">
        <f t="shared" si="249"/>
        <v>0</v>
      </c>
      <c r="B3986" s="32" t="str">
        <f>VLOOKUP(K3986,'Tables to Convert'!$B$4:$C$19,2,FALSE)</f>
        <v>Some College</v>
      </c>
      <c r="C3986" s="33">
        <f t="shared" si="250"/>
        <v>15600</v>
      </c>
      <c r="D3986" s="32" t="str">
        <f>VLOOKUP(L3986,'Tables to Convert'!$E$3:$F$7,2,FALSE)</f>
        <v>Black</v>
      </c>
      <c r="E3986" s="32" t="str">
        <f>VLOOKUP(M3986,'Tables to Convert'!$H$3:$I$5,2,FALSE)</f>
        <v>Female</v>
      </c>
      <c r="F3986" s="32" t="str">
        <f>VLOOKUP(N3986,'Tables to Convert'!$K$3:$L$8,2,FALSE)</f>
        <v>Illinois</v>
      </c>
      <c r="G3986" s="40">
        <f t="shared" si="251"/>
        <v>32</v>
      </c>
      <c r="H3986" s="34">
        <f t="shared" si="252"/>
        <v>6</v>
      </c>
      <c r="I3986" s="12">
        <v>0</v>
      </c>
      <c r="J3986" s="12">
        <v>32</v>
      </c>
      <c r="K3986" s="12">
        <v>40</v>
      </c>
      <c r="L3986" s="12">
        <v>2</v>
      </c>
      <c r="M3986" s="12">
        <v>2</v>
      </c>
      <c r="N3986" s="12">
        <v>33</v>
      </c>
      <c r="O3986" s="12">
        <v>6</v>
      </c>
      <c r="P3986" s="26">
        <v>15600</v>
      </c>
      <c r="Q3986" s="28">
        <v>684226935</v>
      </c>
      <c r="R3986"/>
      <c r="S3986"/>
    </row>
    <row r="3987" spans="1:19">
      <c r="A3987" s="31">
        <f t="shared" si="249"/>
        <v>40</v>
      </c>
      <c r="B3987" s="32" t="str">
        <f>VLOOKUP(K3987,'Tables to Convert'!$B$4:$C$19,2,FALSE)</f>
        <v>Some College</v>
      </c>
      <c r="C3987" s="33">
        <f t="shared" si="250"/>
        <v>22000</v>
      </c>
      <c r="D3987" s="32" t="str">
        <f>VLOOKUP(L3987,'Tables to Convert'!$E$3:$F$7,2,FALSE)</f>
        <v>White</v>
      </c>
      <c r="E3987" s="32" t="str">
        <f>VLOOKUP(M3987,'Tables to Convert'!$H$3:$I$5,2,FALSE)</f>
        <v>Female</v>
      </c>
      <c r="F3987" s="32" t="str">
        <f>VLOOKUP(N3987,'Tables to Convert'!$K$3:$L$8,2,FALSE)</f>
        <v>Illinois</v>
      </c>
      <c r="G3987" s="40">
        <f t="shared" si="251"/>
        <v>51</v>
      </c>
      <c r="H3987" s="34">
        <f t="shared" si="252"/>
        <v>6</v>
      </c>
      <c r="I3987" s="12">
        <v>40</v>
      </c>
      <c r="J3987" s="12">
        <v>51</v>
      </c>
      <c r="K3987" s="12">
        <v>40</v>
      </c>
      <c r="L3987" s="12">
        <v>1</v>
      </c>
      <c r="M3987" s="12">
        <v>2</v>
      </c>
      <c r="N3987" s="12">
        <v>33</v>
      </c>
      <c r="O3987" s="12">
        <v>6</v>
      </c>
      <c r="P3987" s="26">
        <v>22000</v>
      </c>
      <c r="Q3987" s="28">
        <v>396595601</v>
      </c>
      <c r="R3987"/>
      <c r="S3987"/>
    </row>
    <row r="3988" spans="1:19">
      <c r="A3988" s="31">
        <f t="shared" si="249"/>
        <v>0</v>
      </c>
      <c r="B3988" s="32" t="str">
        <f>VLOOKUP(K3988,'Tables to Convert'!$B$4:$C$19,2,FALSE)</f>
        <v>High School Diploma</v>
      </c>
      <c r="C3988" s="33">
        <f t="shared" si="250"/>
        <v>28000</v>
      </c>
      <c r="D3988" s="32" t="str">
        <f>VLOOKUP(L3988,'Tables to Convert'!$E$3:$F$7,2,FALSE)</f>
        <v>White</v>
      </c>
      <c r="E3988" s="32" t="str">
        <f>VLOOKUP(M3988,'Tables to Convert'!$H$3:$I$5,2,FALSE)</f>
        <v>Male</v>
      </c>
      <c r="F3988" s="32" t="str">
        <f>VLOOKUP(N3988,'Tables to Convert'!$K$3:$L$8,2,FALSE)</f>
        <v>Illinois</v>
      </c>
      <c r="G3988" s="40">
        <f t="shared" si="251"/>
        <v>34</v>
      </c>
      <c r="H3988" s="34">
        <f t="shared" si="252"/>
        <v>5</v>
      </c>
      <c r="I3988" s="12">
        <v>0</v>
      </c>
      <c r="J3988" s="12">
        <v>34</v>
      </c>
      <c r="K3988" s="12">
        <v>39</v>
      </c>
      <c r="L3988" s="12">
        <v>1</v>
      </c>
      <c r="M3988" s="12">
        <v>1</v>
      </c>
      <c r="N3988" s="12">
        <v>33</v>
      </c>
      <c r="O3988" s="12">
        <v>5</v>
      </c>
      <c r="P3988" s="26">
        <v>28000</v>
      </c>
      <c r="Q3988" s="28">
        <v>794563328</v>
      </c>
      <c r="R3988"/>
      <c r="S3988"/>
    </row>
    <row r="3989" spans="1:19">
      <c r="A3989" s="31">
        <f t="shared" si="249"/>
        <v>40</v>
      </c>
      <c r="B3989" s="32" t="str">
        <f>VLOOKUP(K3989,'Tables to Convert'!$B$4:$C$19,2,FALSE)</f>
        <v>High School Diploma</v>
      </c>
      <c r="C3989" s="33">
        <f t="shared" si="250"/>
        <v>50000</v>
      </c>
      <c r="D3989" s="32" t="str">
        <f>VLOOKUP(L3989,'Tables to Convert'!$E$3:$F$7,2,FALSE)</f>
        <v>White</v>
      </c>
      <c r="E3989" s="32" t="str">
        <f>VLOOKUP(M3989,'Tables to Convert'!$H$3:$I$5,2,FALSE)</f>
        <v>Male</v>
      </c>
      <c r="F3989" s="32" t="str">
        <f>VLOOKUP(N3989,'Tables to Convert'!$K$3:$L$8,2,FALSE)</f>
        <v>Illinois</v>
      </c>
      <c r="G3989" s="40">
        <f t="shared" si="251"/>
        <v>59</v>
      </c>
      <c r="H3989" s="34">
        <f t="shared" si="252"/>
        <v>6</v>
      </c>
      <c r="I3989" s="12">
        <v>40</v>
      </c>
      <c r="J3989" s="12">
        <v>59</v>
      </c>
      <c r="K3989" s="12">
        <v>39</v>
      </c>
      <c r="L3989" s="12">
        <v>1</v>
      </c>
      <c r="M3989" s="12">
        <v>1</v>
      </c>
      <c r="N3989" s="12">
        <v>33</v>
      </c>
      <c r="O3989" s="12">
        <v>6</v>
      </c>
      <c r="P3989" s="26">
        <v>50000</v>
      </c>
      <c r="Q3989" s="28">
        <v>523946076</v>
      </c>
      <c r="R3989"/>
      <c r="S3989"/>
    </row>
    <row r="3990" spans="1:19">
      <c r="A3990" s="31">
        <f t="shared" si="249"/>
        <v>48</v>
      </c>
      <c r="B3990" s="32" t="str">
        <f>VLOOKUP(K3990,'Tables to Convert'!$B$4:$C$19,2,FALSE)</f>
        <v>Bachelors</v>
      </c>
      <c r="C3990" s="33">
        <f t="shared" si="250"/>
        <v>120000</v>
      </c>
      <c r="D3990" s="32" t="str">
        <f>VLOOKUP(L3990,'Tables to Convert'!$E$3:$F$7,2,FALSE)</f>
        <v>White</v>
      </c>
      <c r="E3990" s="32" t="str">
        <f>VLOOKUP(M3990,'Tables to Convert'!$H$3:$I$5,2,FALSE)</f>
        <v>Male</v>
      </c>
      <c r="F3990" s="32" t="str">
        <f>VLOOKUP(N3990,'Tables to Convert'!$K$3:$L$8,2,FALSE)</f>
        <v>Illinois</v>
      </c>
      <c r="G3990" s="40">
        <f t="shared" si="251"/>
        <v>51</v>
      </c>
      <c r="H3990" s="34">
        <f t="shared" si="252"/>
        <v>2</v>
      </c>
      <c r="I3990" s="12">
        <v>48</v>
      </c>
      <c r="J3990" s="12">
        <v>51</v>
      </c>
      <c r="K3990" s="12">
        <v>44</v>
      </c>
      <c r="L3990" s="12">
        <v>1</v>
      </c>
      <c r="M3990" s="12">
        <v>1</v>
      </c>
      <c r="N3990" s="12">
        <v>33</v>
      </c>
      <c r="O3990" s="12">
        <v>2</v>
      </c>
      <c r="P3990" s="26">
        <v>120000</v>
      </c>
      <c r="Q3990" s="28">
        <v>85201564</v>
      </c>
      <c r="R3990"/>
      <c r="S3990"/>
    </row>
    <row r="3991" spans="1:19">
      <c r="A3991" s="31">
        <f t="shared" si="249"/>
        <v>35</v>
      </c>
      <c r="B3991" s="32" t="str">
        <f>VLOOKUP(K3991,'Tables to Convert'!$B$4:$C$19,2,FALSE)</f>
        <v>Some College</v>
      </c>
      <c r="C3991" s="33">
        <f t="shared" si="250"/>
        <v>38000</v>
      </c>
      <c r="D3991" s="32" t="str">
        <f>VLOOKUP(L3991,'Tables to Convert'!$E$3:$F$7,2,FALSE)</f>
        <v>Black</v>
      </c>
      <c r="E3991" s="32" t="str">
        <f>VLOOKUP(M3991,'Tables to Convert'!$H$3:$I$5,2,FALSE)</f>
        <v>Female</v>
      </c>
      <c r="F3991" s="32" t="str">
        <f>VLOOKUP(N3991,'Tables to Convert'!$K$3:$L$8,2,FALSE)</f>
        <v>Illinois</v>
      </c>
      <c r="G3991" s="40">
        <f t="shared" si="251"/>
        <v>50</v>
      </c>
      <c r="H3991" s="34">
        <f t="shared" si="252"/>
        <v>2</v>
      </c>
      <c r="I3991" s="12">
        <v>35</v>
      </c>
      <c r="J3991" s="12">
        <v>50</v>
      </c>
      <c r="K3991" s="12">
        <v>43</v>
      </c>
      <c r="L3991" s="12">
        <v>2</v>
      </c>
      <c r="M3991" s="12">
        <v>2</v>
      </c>
      <c r="N3991" s="12">
        <v>33</v>
      </c>
      <c r="O3991" s="12">
        <v>2</v>
      </c>
      <c r="P3991" s="26">
        <v>38000</v>
      </c>
      <c r="Q3991" s="28">
        <v>150915763</v>
      </c>
      <c r="R3991"/>
      <c r="S3991"/>
    </row>
    <row r="3992" spans="1:19">
      <c r="A3992" s="31">
        <f t="shared" si="249"/>
        <v>45</v>
      </c>
      <c r="B3992" s="32" t="str">
        <f>VLOOKUP(K3992,'Tables to Convert'!$B$4:$C$19,2,FALSE)</f>
        <v>Some College</v>
      </c>
      <c r="C3992" s="33">
        <f t="shared" si="250"/>
        <v>35000</v>
      </c>
      <c r="D3992" s="32" t="str">
        <f>VLOOKUP(L3992,'Tables to Convert'!$E$3:$F$7,2,FALSE)</f>
        <v>White</v>
      </c>
      <c r="E3992" s="32" t="str">
        <f>VLOOKUP(M3992,'Tables to Convert'!$H$3:$I$5,2,FALSE)</f>
        <v>Female</v>
      </c>
      <c r="F3992" s="32" t="str">
        <f>VLOOKUP(N3992,'Tables to Convert'!$K$3:$L$8,2,FALSE)</f>
        <v>Illinois</v>
      </c>
      <c r="G3992" s="40">
        <f t="shared" si="251"/>
        <v>37</v>
      </c>
      <c r="H3992" s="34">
        <f t="shared" si="252"/>
        <v>7</v>
      </c>
      <c r="I3992" s="12">
        <v>45</v>
      </c>
      <c r="J3992" s="12">
        <v>37</v>
      </c>
      <c r="K3992" s="12">
        <v>43</v>
      </c>
      <c r="L3992" s="12">
        <v>1</v>
      </c>
      <c r="M3992" s="12">
        <v>2</v>
      </c>
      <c r="N3992" s="12">
        <v>33</v>
      </c>
      <c r="O3992" s="12">
        <v>7</v>
      </c>
      <c r="P3992" s="26">
        <v>35000</v>
      </c>
      <c r="Q3992" s="28">
        <v>516752656</v>
      </c>
      <c r="R3992"/>
      <c r="S3992"/>
    </row>
    <row r="3993" spans="1:19">
      <c r="A3993" s="31">
        <f t="shared" si="249"/>
        <v>40</v>
      </c>
      <c r="B3993" s="32" t="str">
        <f>VLOOKUP(K3993,'Tables to Convert'!$B$4:$C$19,2,FALSE)</f>
        <v>Some College</v>
      </c>
      <c r="C3993" s="33">
        <f t="shared" si="250"/>
        <v>25000</v>
      </c>
      <c r="D3993" s="32" t="str">
        <f>VLOOKUP(L3993,'Tables to Convert'!$E$3:$F$7,2,FALSE)</f>
        <v>Black</v>
      </c>
      <c r="E3993" s="32" t="str">
        <f>VLOOKUP(M3993,'Tables to Convert'!$H$3:$I$5,2,FALSE)</f>
        <v>Male</v>
      </c>
      <c r="F3993" s="32" t="str">
        <f>VLOOKUP(N3993,'Tables to Convert'!$K$3:$L$8,2,FALSE)</f>
        <v>Indiana</v>
      </c>
      <c r="G3993" s="40">
        <f t="shared" si="251"/>
        <v>44</v>
      </c>
      <c r="H3993" s="34">
        <f t="shared" si="252"/>
        <v>5</v>
      </c>
      <c r="I3993" s="12">
        <v>40</v>
      </c>
      <c r="J3993" s="12">
        <v>44</v>
      </c>
      <c r="K3993" s="12">
        <v>40</v>
      </c>
      <c r="L3993" s="12">
        <v>2</v>
      </c>
      <c r="M3993" s="12">
        <v>1</v>
      </c>
      <c r="N3993" s="12">
        <v>32</v>
      </c>
      <c r="O3993" s="12">
        <v>5</v>
      </c>
      <c r="P3993" s="26">
        <v>25000</v>
      </c>
      <c r="Q3993" s="28">
        <v>640590655</v>
      </c>
      <c r="R3993"/>
      <c r="S3993"/>
    </row>
    <row r="3994" spans="1:19">
      <c r="A3994" s="31">
        <f t="shared" si="249"/>
        <v>40</v>
      </c>
      <c r="B3994" s="32" t="str">
        <f>VLOOKUP(K3994,'Tables to Convert'!$B$4:$C$19,2,FALSE)</f>
        <v>Some College</v>
      </c>
      <c r="C3994" s="33">
        <f t="shared" si="250"/>
        <v>49000</v>
      </c>
      <c r="D3994" s="32" t="str">
        <f>VLOOKUP(L3994,'Tables to Convert'!$E$3:$F$7,2,FALSE)</f>
        <v>Black</v>
      </c>
      <c r="E3994" s="32" t="str">
        <f>VLOOKUP(M3994,'Tables to Convert'!$H$3:$I$5,2,FALSE)</f>
        <v>Female</v>
      </c>
      <c r="F3994" s="32" t="str">
        <f>VLOOKUP(N3994,'Tables to Convert'!$K$3:$L$8,2,FALSE)</f>
        <v>Indiana</v>
      </c>
      <c r="G3994" s="40">
        <f t="shared" si="251"/>
        <v>42</v>
      </c>
      <c r="H3994" s="34">
        <f t="shared" si="252"/>
        <v>5</v>
      </c>
      <c r="I3994" s="12">
        <v>40</v>
      </c>
      <c r="J3994" s="12">
        <v>42</v>
      </c>
      <c r="K3994" s="12">
        <v>40</v>
      </c>
      <c r="L3994" s="12">
        <v>2</v>
      </c>
      <c r="M3994" s="12">
        <v>2</v>
      </c>
      <c r="N3994" s="12">
        <v>32</v>
      </c>
      <c r="O3994" s="12">
        <v>5</v>
      </c>
      <c r="P3994" s="26">
        <v>49000</v>
      </c>
      <c r="Q3994" s="28">
        <v>103847375</v>
      </c>
      <c r="R3994"/>
      <c r="S3994"/>
    </row>
    <row r="3995" spans="1:19">
      <c r="A3995" s="31">
        <f t="shared" si="249"/>
        <v>0</v>
      </c>
      <c r="B3995" s="32" t="str">
        <f>VLOOKUP(K3995,'Tables to Convert'!$B$4:$C$19,2,FALSE)</f>
        <v>High School Diploma</v>
      </c>
      <c r="C3995" s="33">
        <f t="shared" si="250"/>
        <v>0</v>
      </c>
      <c r="D3995" s="32" t="str">
        <f>VLOOKUP(L3995,'Tables to Convert'!$E$3:$F$7,2,FALSE)</f>
        <v>White</v>
      </c>
      <c r="E3995" s="32" t="str">
        <f>VLOOKUP(M3995,'Tables to Convert'!$H$3:$I$5,2,FALSE)</f>
        <v>Male</v>
      </c>
      <c r="F3995" s="32" t="str">
        <f>VLOOKUP(N3995,'Tables to Convert'!$K$3:$L$8,2,FALSE)</f>
        <v>Indiana</v>
      </c>
      <c r="G3995" s="40">
        <f t="shared" si="251"/>
        <v>54</v>
      </c>
      <c r="H3995" s="34">
        <f t="shared" si="252"/>
        <v>6</v>
      </c>
      <c r="I3995" s="12">
        <v>0</v>
      </c>
      <c r="J3995" s="12">
        <v>54</v>
      </c>
      <c r="K3995" s="12">
        <v>39</v>
      </c>
      <c r="L3995" s="12">
        <v>1</v>
      </c>
      <c r="M3995" s="12">
        <v>1</v>
      </c>
      <c r="N3995" s="12">
        <v>32</v>
      </c>
      <c r="O3995" s="12">
        <v>6</v>
      </c>
      <c r="P3995" s="26">
        <v>0</v>
      </c>
      <c r="Q3995" s="28">
        <v>99342304</v>
      </c>
      <c r="R3995"/>
      <c r="S3995"/>
    </row>
    <row r="3996" spans="1:19">
      <c r="A3996" s="31">
        <f t="shared" si="249"/>
        <v>40</v>
      </c>
      <c r="B3996" s="32" t="str">
        <f>VLOOKUP(K3996,'Tables to Convert'!$B$4:$C$19,2,FALSE)</f>
        <v>Bachelors</v>
      </c>
      <c r="C3996" s="33">
        <f t="shared" si="250"/>
        <v>63000</v>
      </c>
      <c r="D3996" s="32" t="str">
        <f>VLOOKUP(L3996,'Tables to Convert'!$E$3:$F$7,2,FALSE)</f>
        <v>White</v>
      </c>
      <c r="E3996" s="32" t="str">
        <f>VLOOKUP(M3996,'Tables to Convert'!$H$3:$I$5,2,FALSE)</f>
        <v>Male</v>
      </c>
      <c r="F3996" s="32" t="str">
        <f>VLOOKUP(N3996,'Tables to Convert'!$K$3:$L$8,2,FALSE)</f>
        <v>Indiana</v>
      </c>
      <c r="G3996" s="40">
        <f t="shared" si="251"/>
        <v>41</v>
      </c>
      <c r="H3996" s="34">
        <f t="shared" si="252"/>
        <v>1</v>
      </c>
      <c r="I3996" s="12">
        <v>40</v>
      </c>
      <c r="J3996" s="12">
        <v>41</v>
      </c>
      <c r="K3996" s="12">
        <v>44</v>
      </c>
      <c r="L3996" s="12">
        <v>1</v>
      </c>
      <c r="M3996" s="12">
        <v>1</v>
      </c>
      <c r="N3996" s="12">
        <v>32</v>
      </c>
      <c r="O3996" s="12">
        <v>1</v>
      </c>
      <c r="P3996" s="26">
        <v>63000</v>
      </c>
      <c r="Q3996" s="28">
        <v>816206350</v>
      </c>
      <c r="R3996"/>
      <c r="S3996"/>
    </row>
    <row r="3997" spans="1:19">
      <c r="A3997" s="31">
        <f t="shared" si="249"/>
        <v>40</v>
      </c>
      <c r="B3997" s="32" t="str">
        <f>VLOOKUP(K3997,'Tables to Convert'!$B$4:$C$19,2,FALSE)</f>
        <v>High School Diploma</v>
      </c>
      <c r="C3997" s="33">
        <f t="shared" si="250"/>
        <v>14000</v>
      </c>
      <c r="D3997" s="32" t="str">
        <f>VLOOKUP(L3997,'Tables to Convert'!$E$3:$F$7,2,FALSE)</f>
        <v>White</v>
      </c>
      <c r="E3997" s="32" t="str">
        <f>VLOOKUP(M3997,'Tables to Convert'!$H$3:$I$5,2,FALSE)</f>
        <v>Male</v>
      </c>
      <c r="F3997" s="32" t="str">
        <f>VLOOKUP(N3997,'Tables to Convert'!$K$3:$L$8,2,FALSE)</f>
        <v>Illinois</v>
      </c>
      <c r="G3997" s="40">
        <f t="shared" si="251"/>
        <v>39</v>
      </c>
      <c r="H3997" s="34">
        <f t="shared" si="252"/>
        <v>7</v>
      </c>
      <c r="I3997" s="12">
        <v>40</v>
      </c>
      <c r="J3997" s="12">
        <v>39</v>
      </c>
      <c r="K3997" s="12">
        <v>39</v>
      </c>
      <c r="L3997" s="12">
        <v>1</v>
      </c>
      <c r="M3997" s="12">
        <v>1</v>
      </c>
      <c r="N3997" s="12">
        <v>33</v>
      </c>
      <c r="O3997" s="12">
        <v>7</v>
      </c>
      <c r="P3997" s="26">
        <v>14000</v>
      </c>
      <c r="Q3997" s="28">
        <v>925711139</v>
      </c>
      <c r="R3997"/>
      <c r="S3997"/>
    </row>
    <row r="3998" spans="1:19">
      <c r="A3998" s="31">
        <f t="shared" si="249"/>
        <v>0</v>
      </c>
      <c r="B3998" s="32" t="str">
        <f>VLOOKUP(K3998,'Tables to Convert'!$B$4:$C$19,2,FALSE)</f>
        <v>Some College</v>
      </c>
      <c r="C3998" s="33">
        <f t="shared" si="250"/>
        <v>306731</v>
      </c>
      <c r="D3998" s="32" t="str">
        <f>VLOOKUP(L3998,'Tables to Convert'!$E$3:$F$7,2,FALSE)</f>
        <v>White</v>
      </c>
      <c r="E3998" s="32" t="str">
        <f>VLOOKUP(M3998,'Tables to Convert'!$H$3:$I$5,2,FALSE)</f>
        <v>Male</v>
      </c>
      <c r="F3998" s="32" t="str">
        <f>VLOOKUP(N3998,'Tables to Convert'!$K$3:$L$8,2,FALSE)</f>
        <v>Illinois</v>
      </c>
      <c r="G3998" s="40">
        <f t="shared" si="251"/>
        <v>40</v>
      </c>
      <c r="H3998" s="34">
        <f t="shared" si="252"/>
        <v>2</v>
      </c>
      <c r="I3998" s="12">
        <v>0</v>
      </c>
      <c r="J3998" s="12">
        <v>40</v>
      </c>
      <c r="K3998" s="12">
        <v>43</v>
      </c>
      <c r="L3998" s="12">
        <v>1</v>
      </c>
      <c r="M3998" s="12">
        <v>1</v>
      </c>
      <c r="N3998" s="12">
        <v>33</v>
      </c>
      <c r="O3998" s="12">
        <v>2</v>
      </c>
      <c r="P3998" s="26">
        <v>306731</v>
      </c>
      <c r="Q3998" s="28">
        <v>151044028</v>
      </c>
      <c r="R3998"/>
      <c r="S3998"/>
    </row>
    <row r="3999" spans="1:19">
      <c r="A3999" s="31">
        <f t="shared" si="249"/>
        <v>40</v>
      </c>
      <c r="B3999" s="32" t="str">
        <f>VLOOKUP(K3999,'Tables to Convert'!$B$4:$C$19,2,FALSE)</f>
        <v>Some College</v>
      </c>
      <c r="C3999" s="33">
        <f t="shared" si="250"/>
        <v>8320</v>
      </c>
      <c r="D3999" s="32" t="str">
        <f>VLOOKUP(L3999,'Tables to Convert'!$E$3:$F$7,2,FALSE)</f>
        <v>White</v>
      </c>
      <c r="E3999" s="32" t="str">
        <f>VLOOKUP(M3999,'Tables to Convert'!$H$3:$I$5,2,FALSE)</f>
        <v>Male</v>
      </c>
      <c r="F3999" s="32" t="str">
        <f>VLOOKUP(N3999,'Tables to Convert'!$K$3:$L$8,2,FALSE)</f>
        <v>Illinois</v>
      </c>
      <c r="G3999" s="40">
        <f t="shared" si="251"/>
        <v>58</v>
      </c>
      <c r="H3999" s="34">
        <f t="shared" si="252"/>
        <v>7</v>
      </c>
      <c r="I3999" s="12">
        <v>40</v>
      </c>
      <c r="J3999" s="12">
        <v>58</v>
      </c>
      <c r="K3999" s="12">
        <v>40</v>
      </c>
      <c r="L3999" s="12">
        <v>1</v>
      </c>
      <c r="M3999" s="12">
        <v>1</v>
      </c>
      <c r="N3999" s="12">
        <v>33</v>
      </c>
      <c r="O3999" s="12">
        <v>7</v>
      </c>
      <c r="P3999" s="26">
        <v>8320</v>
      </c>
      <c r="Q3999" s="28">
        <v>539551795</v>
      </c>
      <c r="R3999"/>
      <c r="S3999"/>
    </row>
    <row r="4000" spans="1:19">
      <c r="A4000" s="31">
        <f t="shared" si="249"/>
        <v>40</v>
      </c>
      <c r="B4000" s="32" t="str">
        <f>VLOOKUP(K4000,'Tables to Convert'!$B$4:$C$19,2,FALSE)</f>
        <v>High School Diploma</v>
      </c>
      <c r="C4000" s="33">
        <f t="shared" si="250"/>
        <v>22000</v>
      </c>
      <c r="D4000" s="32" t="str">
        <f>VLOOKUP(L4000,'Tables to Convert'!$E$3:$F$7,2,FALSE)</f>
        <v>White</v>
      </c>
      <c r="E4000" s="32" t="str">
        <f>VLOOKUP(M4000,'Tables to Convert'!$H$3:$I$5,2,FALSE)</f>
        <v>Female</v>
      </c>
      <c r="F4000" s="32" t="str">
        <f>VLOOKUP(N4000,'Tables to Convert'!$K$3:$L$8,2,FALSE)</f>
        <v>Illinois</v>
      </c>
      <c r="G4000" s="40">
        <f t="shared" si="251"/>
        <v>52</v>
      </c>
      <c r="H4000" s="34">
        <f t="shared" si="252"/>
        <v>7</v>
      </c>
      <c r="I4000" s="12">
        <v>40</v>
      </c>
      <c r="J4000" s="12">
        <v>52</v>
      </c>
      <c r="K4000" s="12">
        <v>39</v>
      </c>
      <c r="L4000" s="12">
        <v>1</v>
      </c>
      <c r="M4000" s="12">
        <v>2</v>
      </c>
      <c r="N4000" s="12">
        <v>33</v>
      </c>
      <c r="O4000" s="12">
        <v>7</v>
      </c>
      <c r="P4000" s="26">
        <v>22000</v>
      </c>
      <c r="Q4000" s="28">
        <v>279851542</v>
      </c>
      <c r="R4000"/>
      <c r="S4000"/>
    </row>
    <row r="4001" spans="1:19">
      <c r="A4001" s="31">
        <f t="shared" si="249"/>
        <v>50</v>
      </c>
      <c r="B4001" s="32" t="str">
        <f>VLOOKUP(K4001,'Tables to Convert'!$B$4:$C$19,2,FALSE)</f>
        <v>Some College</v>
      </c>
      <c r="C4001" s="33">
        <f t="shared" si="250"/>
        <v>42000</v>
      </c>
      <c r="D4001" s="32" t="str">
        <f>VLOOKUP(L4001,'Tables to Convert'!$E$3:$F$7,2,FALSE)</f>
        <v>White</v>
      </c>
      <c r="E4001" s="32" t="str">
        <f>VLOOKUP(M4001,'Tables to Convert'!$H$3:$I$5,2,FALSE)</f>
        <v>Male</v>
      </c>
      <c r="F4001" s="32" t="str">
        <f>VLOOKUP(N4001,'Tables to Convert'!$K$3:$L$8,2,FALSE)</f>
        <v>Illinois</v>
      </c>
      <c r="G4001" s="40">
        <f t="shared" si="251"/>
        <v>45</v>
      </c>
      <c r="H4001" s="34">
        <f t="shared" si="252"/>
        <v>4</v>
      </c>
      <c r="I4001" s="12">
        <v>50</v>
      </c>
      <c r="J4001" s="12">
        <v>45</v>
      </c>
      <c r="K4001" s="12">
        <v>43</v>
      </c>
      <c r="L4001" s="12">
        <v>1</v>
      </c>
      <c r="M4001" s="12">
        <v>1</v>
      </c>
      <c r="N4001" s="12">
        <v>33</v>
      </c>
      <c r="O4001" s="12">
        <v>4</v>
      </c>
      <c r="P4001" s="26">
        <v>42000</v>
      </c>
      <c r="Q4001" s="28">
        <v>990558415</v>
      </c>
      <c r="R4001"/>
      <c r="S4001"/>
    </row>
    <row r="4002" spans="1:19">
      <c r="A4002" s="31">
        <f t="shared" si="249"/>
        <v>40</v>
      </c>
      <c r="B4002" s="32" t="str">
        <f>VLOOKUP(K4002,'Tables to Convert'!$B$4:$C$19,2,FALSE)</f>
        <v>Some College</v>
      </c>
      <c r="C4002" s="33">
        <f t="shared" si="250"/>
        <v>0</v>
      </c>
      <c r="D4002" s="32" t="str">
        <f>VLOOKUP(L4002,'Tables to Convert'!$E$3:$F$7,2,FALSE)</f>
        <v>White</v>
      </c>
      <c r="E4002" s="32" t="str">
        <f>VLOOKUP(M4002,'Tables to Convert'!$H$3:$I$5,2,FALSE)</f>
        <v>Female</v>
      </c>
      <c r="F4002" s="32" t="str">
        <f>VLOOKUP(N4002,'Tables to Convert'!$K$3:$L$8,2,FALSE)</f>
        <v>Illinois</v>
      </c>
      <c r="G4002" s="40">
        <f t="shared" si="251"/>
        <v>50</v>
      </c>
      <c r="H4002" s="34">
        <f t="shared" si="252"/>
        <v>5</v>
      </c>
      <c r="I4002" s="12">
        <v>40</v>
      </c>
      <c r="J4002" s="12">
        <v>50</v>
      </c>
      <c r="K4002" s="12">
        <v>43</v>
      </c>
      <c r="L4002" s="12">
        <v>1</v>
      </c>
      <c r="M4002" s="12">
        <v>2</v>
      </c>
      <c r="N4002" s="12">
        <v>33</v>
      </c>
      <c r="O4002" s="12">
        <v>5</v>
      </c>
      <c r="P4002" s="26">
        <v>0</v>
      </c>
      <c r="Q4002" s="28">
        <v>952116020</v>
      </c>
      <c r="R4002"/>
      <c r="S4002"/>
    </row>
    <row r="4003" spans="1:19">
      <c r="A4003" s="31">
        <f t="shared" si="249"/>
        <v>44</v>
      </c>
      <c r="B4003" s="32" t="str">
        <f>VLOOKUP(K4003,'Tables to Convert'!$B$4:$C$19,2,FALSE)</f>
        <v>High School Diploma</v>
      </c>
      <c r="C4003" s="33">
        <f t="shared" si="250"/>
        <v>100000</v>
      </c>
      <c r="D4003" s="32" t="str">
        <f>VLOOKUP(L4003,'Tables to Convert'!$E$3:$F$7,2,FALSE)</f>
        <v>White</v>
      </c>
      <c r="E4003" s="32" t="str">
        <f>VLOOKUP(M4003,'Tables to Convert'!$H$3:$I$5,2,FALSE)</f>
        <v>Male</v>
      </c>
      <c r="F4003" s="32" t="str">
        <f>VLOOKUP(N4003,'Tables to Convert'!$K$3:$L$8,2,FALSE)</f>
        <v>Illinois</v>
      </c>
      <c r="G4003" s="40">
        <f t="shared" si="251"/>
        <v>56</v>
      </c>
      <c r="H4003" s="34">
        <f t="shared" si="252"/>
        <v>8</v>
      </c>
      <c r="I4003" s="12">
        <v>44</v>
      </c>
      <c r="J4003" s="12">
        <v>56</v>
      </c>
      <c r="K4003" s="12">
        <v>39</v>
      </c>
      <c r="L4003" s="12">
        <v>1</v>
      </c>
      <c r="M4003" s="12">
        <v>1</v>
      </c>
      <c r="N4003" s="12">
        <v>33</v>
      </c>
      <c r="O4003" s="12">
        <v>8</v>
      </c>
      <c r="P4003" s="26">
        <v>100000</v>
      </c>
      <c r="Q4003" s="28">
        <v>208626992</v>
      </c>
      <c r="R4003"/>
      <c r="S4003"/>
    </row>
    <row r="4004" spans="1:19">
      <c r="A4004" s="31">
        <f t="shared" si="249"/>
        <v>48</v>
      </c>
      <c r="B4004" s="32" t="str">
        <f>VLOOKUP(K4004,'Tables to Convert'!$B$4:$C$19,2,FALSE)</f>
        <v>8th Grade or Less</v>
      </c>
      <c r="C4004" s="33">
        <f t="shared" si="250"/>
        <v>12000</v>
      </c>
      <c r="D4004" s="32" t="str">
        <f>VLOOKUP(L4004,'Tables to Convert'!$E$3:$F$7,2,FALSE)</f>
        <v>White</v>
      </c>
      <c r="E4004" s="32" t="str">
        <f>VLOOKUP(M4004,'Tables to Convert'!$H$3:$I$5,2,FALSE)</f>
        <v>Male</v>
      </c>
      <c r="F4004" s="32" t="str">
        <f>VLOOKUP(N4004,'Tables to Convert'!$K$3:$L$8,2,FALSE)</f>
        <v>Illinois</v>
      </c>
      <c r="G4004" s="40">
        <f t="shared" si="251"/>
        <v>19</v>
      </c>
      <c r="H4004" s="34">
        <f t="shared" si="252"/>
        <v>1</v>
      </c>
      <c r="I4004" s="12">
        <v>48</v>
      </c>
      <c r="J4004" s="12">
        <v>19</v>
      </c>
      <c r="K4004" s="12">
        <v>33</v>
      </c>
      <c r="L4004" s="12">
        <v>1</v>
      </c>
      <c r="M4004" s="12">
        <v>1</v>
      </c>
      <c r="N4004" s="12">
        <v>33</v>
      </c>
      <c r="O4004" s="12">
        <v>1</v>
      </c>
      <c r="P4004" s="26">
        <v>12000</v>
      </c>
      <c r="Q4004" s="28">
        <v>33514437</v>
      </c>
      <c r="R4004"/>
      <c r="S4004"/>
    </row>
    <row r="4005" spans="1:19">
      <c r="A4005" s="31">
        <f t="shared" si="249"/>
        <v>48</v>
      </c>
      <c r="B4005" s="32" t="str">
        <f>VLOOKUP(K4005,'Tables to Convert'!$B$4:$C$19,2,FALSE)</f>
        <v>8th Grade or Less</v>
      </c>
      <c r="C4005" s="33">
        <f t="shared" si="250"/>
        <v>18000</v>
      </c>
      <c r="D4005" s="32" t="str">
        <f>VLOOKUP(L4005,'Tables to Convert'!$E$3:$F$7,2,FALSE)</f>
        <v>White</v>
      </c>
      <c r="E4005" s="32" t="str">
        <f>VLOOKUP(M4005,'Tables to Convert'!$H$3:$I$5,2,FALSE)</f>
        <v>Male</v>
      </c>
      <c r="F4005" s="32" t="str">
        <f>VLOOKUP(N4005,'Tables to Convert'!$K$3:$L$8,2,FALSE)</f>
        <v>Illinois</v>
      </c>
      <c r="G4005" s="40">
        <f t="shared" si="251"/>
        <v>25</v>
      </c>
      <c r="H4005" s="34">
        <f t="shared" si="252"/>
        <v>4</v>
      </c>
      <c r="I4005" s="12">
        <v>48</v>
      </c>
      <c r="J4005" s="12">
        <v>25</v>
      </c>
      <c r="K4005" s="12">
        <v>34</v>
      </c>
      <c r="L4005" s="12">
        <v>1</v>
      </c>
      <c r="M4005" s="12">
        <v>1</v>
      </c>
      <c r="N4005" s="12">
        <v>33</v>
      </c>
      <c r="O4005" s="12">
        <v>4</v>
      </c>
      <c r="P4005" s="26">
        <v>18000</v>
      </c>
      <c r="Q4005" s="28">
        <v>400402835</v>
      </c>
      <c r="R4005"/>
      <c r="S4005"/>
    </row>
    <row r="4006" spans="1:19">
      <c r="A4006" s="31">
        <f t="shared" si="249"/>
        <v>48</v>
      </c>
      <c r="B4006" s="32" t="str">
        <f>VLOOKUP(K4006,'Tables to Convert'!$B$4:$C$19,2,FALSE)</f>
        <v>8th Grade or Less</v>
      </c>
      <c r="C4006" s="33">
        <f t="shared" si="250"/>
        <v>4500</v>
      </c>
      <c r="D4006" s="32" t="str">
        <f>VLOOKUP(L4006,'Tables to Convert'!$E$3:$F$7,2,FALSE)</f>
        <v>White</v>
      </c>
      <c r="E4006" s="32" t="str">
        <f>VLOOKUP(M4006,'Tables to Convert'!$H$3:$I$5,2,FALSE)</f>
        <v>Male</v>
      </c>
      <c r="F4006" s="32" t="str">
        <f>VLOOKUP(N4006,'Tables to Convert'!$K$3:$L$8,2,FALSE)</f>
        <v>Illinois</v>
      </c>
      <c r="G4006" s="40">
        <f t="shared" si="251"/>
        <v>21</v>
      </c>
      <c r="H4006" s="34">
        <f t="shared" si="252"/>
        <v>3</v>
      </c>
      <c r="I4006" s="12">
        <v>48</v>
      </c>
      <c r="J4006" s="12">
        <v>21</v>
      </c>
      <c r="K4006" s="12">
        <v>33</v>
      </c>
      <c r="L4006" s="12">
        <v>1</v>
      </c>
      <c r="M4006" s="12">
        <v>1</v>
      </c>
      <c r="N4006" s="12">
        <v>33</v>
      </c>
      <c r="O4006" s="12">
        <v>3</v>
      </c>
      <c r="P4006" s="26">
        <v>4500</v>
      </c>
      <c r="Q4006" s="28">
        <v>851344112</v>
      </c>
      <c r="R4006"/>
      <c r="S4006"/>
    </row>
    <row r="4007" spans="1:19">
      <c r="A4007" s="31">
        <f t="shared" si="249"/>
        <v>40</v>
      </c>
      <c r="B4007" s="32" t="str">
        <f>VLOOKUP(K4007,'Tables to Convert'!$B$4:$C$19,2,FALSE)</f>
        <v>11th Grade</v>
      </c>
      <c r="C4007" s="33">
        <f t="shared" si="250"/>
        <v>0</v>
      </c>
      <c r="D4007" s="32" t="str">
        <f>VLOOKUP(L4007,'Tables to Convert'!$E$3:$F$7,2,FALSE)</f>
        <v>White</v>
      </c>
      <c r="E4007" s="32" t="str">
        <f>VLOOKUP(M4007,'Tables to Convert'!$H$3:$I$5,2,FALSE)</f>
        <v>Male</v>
      </c>
      <c r="F4007" s="32" t="str">
        <f>VLOOKUP(N4007,'Tables to Convert'!$K$3:$L$8,2,FALSE)</f>
        <v>Illinois</v>
      </c>
      <c r="G4007" s="40">
        <f t="shared" si="251"/>
        <v>24</v>
      </c>
      <c r="H4007" s="34">
        <f t="shared" si="252"/>
        <v>4</v>
      </c>
      <c r="I4007" s="12">
        <v>40</v>
      </c>
      <c r="J4007" s="12">
        <v>24</v>
      </c>
      <c r="K4007" s="12">
        <v>38</v>
      </c>
      <c r="L4007" s="12">
        <v>1</v>
      </c>
      <c r="M4007" s="12">
        <v>1</v>
      </c>
      <c r="N4007" s="12">
        <v>33</v>
      </c>
      <c r="O4007" s="12">
        <v>4</v>
      </c>
      <c r="P4007" s="26">
        <v>0</v>
      </c>
      <c r="Q4007" s="28">
        <v>828455936</v>
      </c>
      <c r="R4007"/>
      <c r="S4007"/>
    </row>
    <row r="4008" spans="1:19">
      <c r="A4008" s="31">
        <f t="shared" si="249"/>
        <v>40</v>
      </c>
      <c r="B4008" s="32" t="str">
        <f>VLOOKUP(K4008,'Tables to Convert'!$B$4:$C$19,2,FALSE)</f>
        <v>High School Diploma</v>
      </c>
      <c r="C4008" s="33">
        <f t="shared" si="250"/>
        <v>40000</v>
      </c>
      <c r="D4008" s="32" t="str">
        <f>VLOOKUP(L4008,'Tables to Convert'!$E$3:$F$7,2,FALSE)</f>
        <v>White</v>
      </c>
      <c r="E4008" s="32" t="str">
        <f>VLOOKUP(M4008,'Tables to Convert'!$H$3:$I$5,2,FALSE)</f>
        <v>Male</v>
      </c>
      <c r="F4008" s="32" t="str">
        <f>VLOOKUP(N4008,'Tables to Convert'!$K$3:$L$8,2,FALSE)</f>
        <v>Illinois</v>
      </c>
      <c r="G4008" s="40">
        <f t="shared" si="251"/>
        <v>32</v>
      </c>
      <c r="H4008" s="34">
        <f t="shared" si="252"/>
        <v>8</v>
      </c>
      <c r="I4008" s="12">
        <v>40</v>
      </c>
      <c r="J4008" s="12">
        <v>32</v>
      </c>
      <c r="K4008" s="12">
        <v>39</v>
      </c>
      <c r="L4008" s="12">
        <v>1</v>
      </c>
      <c r="M4008" s="12">
        <v>1</v>
      </c>
      <c r="N4008" s="12">
        <v>33</v>
      </c>
      <c r="O4008" s="12">
        <v>8</v>
      </c>
      <c r="P4008" s="26">
        <v>40000</v>
      </c>
      <c r="Q4008" s="28">
        <v>474662879</v>
      </c>
      <c r="R4008"/>
      <c r="S4008"/>
    </row>
    <row r="4009" spans="1:19">
      <c r="A4009" s="31">
        <f t="shared" si="249"/>
        <v>40</v>
      </c>
      <c r="B4009" s="32" t="str">
        <f>VLOOKUP(K4009,'Tables to Convert'!$B$4:$C$19,2,FALSE)</f>
        <v>High School Diploma</v>
      </c>
      <c r="C4009" s="33">
        <f t="shared" si="250"/>
        <v>18000</v>
      </c>
      <c r="D4009" s="32" t="str">
        <f>VLOOKUP(L4009,'Tables to Convert'!$E$3:$F$7,2,FALSE)</f>
        <v>White</v>
      </c>
      <c r="E4009" s="32" t="str">
        <f>VLOOKUP(M4009,'Tables to Convert'!$H$3:$I$5,2,FALSE)</f>
        <v>Female</v>
      </c>
      <c r="F4009" s="32" t="str">
        <f>VLOOKUP(N4009,'Tables to Convert'!$K$3:$L$8,2,FALSE)</f>
        <v>Illinois</v>
      </c>
      <c r="G4009" s="40">
        <f t="shared" si="251"/>
        <v>33</v>
      </c>
      <c r="H4009" s="34">
        <f t="shared" si="252"/>
        <v>8</v>
      </c>
      <c r="I4009" s="12">
        <v>40</v>
      </c>
      <c r="J4009" s="12">
        <v>33</v>
      </c>
      <c r="K4009" s="12">
        <v>39</v>
      </c>
      <c r="L4009" s="12">
        <v>1</v>
      </c>
      <c r="M4009" s="12">
        <v>2</v>
      </c>
      <c r="N4009" s="12">
        <v>33</v>
      </c>
      <c r="O4009" s="12">
        <v>8</v>
      </c>
      <c r="P4009" s="26">
        <v>18000</v>
      </c>
      <c r="Q4009" s="28">
        <v>694956504</v>
      </c>
      <c r="R4009"/>
      <c r="S4009"/>
    </row>
    <row r="4010" spans="1:19">
      <c r="A4010" s="31">
        <f t="shared" si="249"/>
        <v>40</v>
      </c>
      <c r="B4010" s="32" t="str">
        <f>VLOOKUP(K4010,'Tables to Convert'!$B$4:$C$19,2,FALSE)</f>
        <v>High School Diploma</v>
      </c>
      <c r="C4010" s="33">
        <f t="shared" si="250"/>
        <v>0</v>
      </c>
      <c r="D4010" s="32" t="str">
        <f>VLOOKUP(L4010,'Tables to Convert'!$E$3:$F$7,2,FALSE)</f>
        <v>White</v>
      </c>
      <c r="E4010" s="32" t="str">
        <f>VLOOKUP(M4010,'Tables to Convert'!$H$3:$I$5,2,FALSE)</f>
        <v>Female</v>
      </c>
      <c r="F4010" s="32" t="str">
        <f>VLOOKUP(N4010,'Tables to Convert'!$K$3:$L$8,2,FALSE)</f>
        <v>Illinois</v>
      </c>
      <c r="G4010" s="40">
        <f t="shared" si="251"/>
        <v>56</v>
      </c>
      <c r="H4010" s="34">
        <f t="shared" si="252"/>
        <v>8</v>
      </c>
      <c r="I4010" s="12">
        <v>40</v>
      </c>
      <c r="J4010" s="12">
        <v>56</v>
      </c>
      <c r="K4010" s="12">
        <v>39</v>
      </c>
      <c r="L4010" s="12">
        <v>1</v>
      </c>
      <c r="M4010" s="12">
        <v>2</v>
      </c>
      <c r="N4010" s="12">
        <v>33</v>
      </c>
      <c r="O4010" s="12">
        <v>8</v>
      </c>
      <c r="P4010" s="26">
        <v>0</v>
      </c>
      <c r="Q4010" s="28">
        <v>949296056</v>
      </c>
      <c r="R4010"/>
      <c r="S4010"/>
    </row>
    <row r="4011" spans="1:19">
      <c r="A4011" s="31">
        <f t="shared" si="249"/>
        <v>0</v>
      </c>
      <c r="B4011" s="32" t="str">
        <f>VLOOKUP(K4011,'Tables to Convert'!$B$4:$C$19,2,FALSE)</f>
        <v>10th Grade</v>
      </c>
      <c r="C4011" s="33">
        <f t="shared" si="250"/>
        <v>27900</v>
      </c>
      <c r="D4011" s="32" t="str">
        <f>VLOOKUP(L4011,'Tables to Convert'!$E$3:$F$7,2,FALSE)</f>
        <v>White</v>
      </c>
      <c r="E4011" s="32" t="str">
        <f>VLOOKUP(M4011,'Tables to Convert'!$H$3:$I$5,2,FALSE)</f>
        <v>Male</v>
      </c>
      <c r="F4011" s="32" t="str">
        <f>VLOOKUP(N4011,'Tables to Convert'!$K$3:$L$8,2,FALSE)</f>
        <v>Illinois</v>
      </c>
      <c r="G4011" s="40">
        <f t="shared" si="251"/>
        <v>59</v>
      </c>
      <c r="H4011" s="34">
        <f t="shared" si="252"/>
        <v>7</v>
      </c>
      <c r="I4011" s="12">
        <v>0</v>
      </c>
      <c r="J4011" s="12">
        <v>59</v>
      </c>
      <c r="K4011" s="12">
        <v>36</v>
      </c>
      <c r="L4011" s="12">
        <v>1</v>
      </c>
      <c r="M4011" s="12">
        <v>1</v>
      </c>
      <c r="N4011" s="12">
        <v>33</v>
      </c>
      <c r="O4011" s="12">
        <v>7</v>
      </c>
      <c r="P4011" s="26">
        <v>27900</v>
      </c>
      <c r="Q4011" s="28">
        <v>773416152</v>
      </c>
      <c r="R4011"/>
      <c r="S4011"/>
    </row>
    <row r="4012" spans="1:19">
      <c r="A4012" s="31">
        <f t="shared" si="249"/>
        <v>0</v>
      </c>
      <c r="B4012" s="32" t="str">
        <f>VLOOKUP(K4012,'Tables to Convert'!$B$4:$C$19,2,FALSE)</f>
        <v>Some College</v>
      </c>
      <c r="C4012" s="33">
        <f t="shared" si="250"/>
        <v>80000</v>
      </c>
      <c r="D4012" s="32" t="str">
        <f>VLOOKUP(L4012,'Tables to Convert'!$E$3:$F$7,2,FALSE)</f>
        <v>White</v>
      </c>
      <c r="E4012" s="32" t="str">
        <f>VLOOKUP(M4012,'Tables to Convert'!$H$3:$I$5,2,FALSE)</f>
        <v>Male</v>
      </c>
      <c r="F4012" s="32" t="str">
        <f>VLOOKUP(N4012,'Tables to Convert'!$K$3:$L$8,2,FALSE)</f>
        <v>Illinois</v>
      </c>
      <c r="G4012" s="40">
        <f t="shared" si="251"/>
        <v>53</v>
      </c>
      <c r="H4012" s="34">
        <f t="shared" si="252"/>
        <v>2</v>
      </c>
      <c r="I4012" s="12">
        <v>0</v>
      </c>
      <c r="J4012" s="12">
        <v>53</v>
      </c>
      <c r="K4012" s="12">
        <v>43</v>
      </c>
      <c r="L4012" s="12">
        <v>1</v>
      </c>
      <c r="M4012" s="12">
        <v>1</v>
      </c>
      <c r="N4012" s="12">
        <v>33</v>
      </c>
      <c r="O4012" s="12">
        <v>2</v>
      </c>
      <c r="P4012" s="26">
        <v>80000</v>
      </c>
      <c r="Q4012" s="28">
        <v>321435743</v>
      </c>
      <c r="R4012"/>
      <c r="S4012"/>
    </row>
    <row r="4013" spans="1:19">
      <c r="A4013" s="31">
        <f t="shared" si="249"/>
        <v>40</v>
      </c>
      <c r="B4013" s="32" t="str">
        <f>VLOOKUP(K4013,'Tables to Convert'!$B$4:$C$19,2,FALSE)</f>
        <v>Some College</v>
      </c>
      <c r="C4013" s="33">
        <f t="shared" si="250"/>
        <v>22000</v>
      </c>
      <c r="D4013" s="32" t="str">
        <f>VLOOKUP(L4013,'Tables to Convert'!$E$3:$F$7,2,FALSE)</f>
        <v>White</v>
      </c>
      <c r="E4013" s="32" t="str">
        <f>VLOOKUP(M4013,'Tables to Convert'!$H$3:$I$5,2,FALSE)</f>
        <v>Female</v>
      </c>
      <c r="F4013" s="32" t="str">
        <f>VLOOKUP(N4013,'Tables to Convert'!$K$3:$L$8,2,FALSE)</f>
        <v>Illinois</v>
      </c>
      <c r="G4013" s="40">
        <f t="shared" si="251"/>
        <v>52</v>
      </c>
      <c r="H4013" s="34">
        <f t="shared" si="252"/>
        <v>2</v>
      </c>
      <c r="I4013" s="12">
        <v>40</v>
      </c>
      <c r="J4013" s="12">
        <v>52</v>
      </c>
      <c r="K4013" s="12">
        <v>42</v>
      </c>
      <c r="L4013" s="12">
        <v>1</v>
      </c>
      <c r="M4013" s="12">
        <v>2</v>
      </c>
      <c r="N4013" s="12">
        <v>33</v>
      </c>
      <c r="O4013" s="12">
        <v>2</v>
      </c>
      <c r="P4013" s="26">
        <v>22000</v>
      </c>
      <c r="Q4013" s="28">
        <v>91758724</v>
      </c>
      <c r="R4013"/>
      <c r="S4013"/>
    </row>
    <row r="4014" spans="1:19">
      <c r="A4014" s="31">
        <f t="shared" si="249"/>
        <v>40</v>
      </c>
      <c r="B4014" s="32" t="str">
        <f>VLOOKUP(K4014,'Tables to Convert'!$B$4:$C$19,2,FALSE)</f>
        <v>High School Diploma</v>
      </c>
      <c r="C4014" s="33">
        <f t="shared" si="250"/>
        <v>29000</v>
      </c>
      <c r="D4014" s="32" t="str">
        <f>VLOOKUP(L4014,'Tables to Convert'!$E$3:$F$7,2,FALSE)</f>
        <v>White</v>
      </c>
      <c r="E4014" s="32" t="str">
        <f>VLOOKUP(M4014,'Tables to Convert'!$H$3:$I$5,2,FALSE)</f>
        <v>Female</v>
      </c>
      <c r="F4014" s="32" t="str">
        <f>VLOOKUP(N4014,'Tables to Convert'!$K$3:$L$8,2,FALSE)</f>
        <v>Illinois</v>
      </c>
      <c r="G4014" s="40">
        <f t="shared" si="251"/>
        <v>49</v>
      </c>
      <c r="H4014" s="34">
        <f t="shared" si="252"/>
        <v>2</v>
      </c>
      <c r="I4014" s="12">
        <v>40</v>
      </c>
      <c r="J4014" s="12">
        <v>49</v>
      </c>
      <c r="K4014" s="12">
        <v>39</v>
      </c>
      <c r="L4014" s="12">
        <v>1</v>
      </c>
      <c r="M4014" s="12">
        <v>2</v>
      </c>
      <c r="N4014" s="12">
        <v>33</v>
      </c>
      <c r="O4014" s="12">
        <v>2</v>
      </c>
      <c r="P4014" s="26">
        <v>29000</v>
      </c>
      <c r="Q4014" s="28">
        <v>85279407</v>
      </c>
      <c r="R4014"/>
      <c r="S4014"/>
    </row>
    <row r="4015" spans="1:19">
      <c r="A4015" s="31">
        <f t="shared" si="249"/>
        <v>50</v>
      </c>
      <c r="B4015" s="32" t="str">
        <f>VLOOKUP(K4015,'Tables to Convert'!$B$4:$C$19,2,FALSE)</f>
        <v>Some College</v>
      </c>
      <c r="C4015" s="33">
        <f t="shared" si="250"/>
        <v>45000</v>
      </c>
      <c r="D4015" s="32" t="str">
        <f>VLOOKUP(L4015,'Tables to Convert'!$E$3:$F$7,2,FALSE)</f>
        <v>White</v>
      </c>
      <c r="E4015" s="32" t="str">
        <f>VLOOKUP(M4015,'Tables to Convert'!$H$3:$I$5,2,FALSE)</f>
        <v>Male</v>
      </c>
      <c r="F4015" s="32" t="str">
        <f>VLOOKUP(N4015,'Tables to Convert'!$K$3:$L$8,2,FALSE)</f>
        <v>Illinois</v>
      </c>
      <c r="G4015" s="40">
        <f t="shared" si="251"/>
        <v>61</v>
      </c>
      <c r="H4015" s="34">
        <f t="shared" si="252"/>
        <v>8</v>
      </c>
      <c r="I4015" s="12">
        <v>50</v>
      </c>
      <c r="J4015" s="12">
        <v>61</v>
      </c>
      <c r="K4015" s="12">
        <v>40</v>
      </c>
      <c r="L4015" s="12">
        <v>1</v>
      </c>
      <c r="M4015" s="12">
        <v>1</v>
      </c>
      <c r="N4015" s="12">
        <v>33</v>
      </c>
      <c r="O4015" s="12">
        <v>8</v>
      </c>
      <c r="P4015" s="26">
        <v>45000</v>
      </c>
      <c r="Q4015" s="28">
        <v>906508053</v>
      </c>
      <c r="R4015"/>
      <c r="S4015"/>
    </row>
    <row r="4016" spans="1:19">
      <c r="A4016" s="31">
        <f t="shared" si="249"/>
        <v>40</v>
      </c>
      <c r="B4016" s="32" t="str">
        <f>VLOOKUP(K4016,'Tables to Convert'!$B$4:$C$19,2,FALSE)</f>
        <v>Some College</v>
      </c>
      <c r="C4016" s="33">
        <f t="shared" si="250"/>
        <v>20000</v>
      </c>
      <c r="D4016" s="32" t="str">
        <f>VLOOKUP(L4016,'Tables to Convert'!$E$3:$F$7,2,FALSE)</f>
        <v>White</v>
      </c>
      <c r="E4016" s="32" t="str">
        <f>VLOOKUP(M4016,'Tables to Convert'!$H$3:$I$5,2,FALSE)</f>
        <v>Female</v>
      </c>
      <c r="F4016" s="32" t="str">
        <f>VLOOKUP(N4016,'Tables to Convert'!$K$3:$L$8,2,FALSE)</f>
        <v>Illinois</v>
      </c>
      <c r="G4016" s="40">
        <f t="shared" si="251"/>
        <v>53</v>
      </c>
      <c r="H4016" s="34">
        <f t="shared" si="252"/>
        <v>8</v>
      </c>
      <c r="I4016" s="12">
        <v>40</v>
      </c>
      <c r="J4016" s="12">
        <v>53</v>
      </c>
      <c r="K4016" s="12">
        <v>42</v>
      </c>
      <c r="L4016" s="12">
        <v>1</v>
      </c>
      <c r="M4016" s="12">
        <v>2</v>
      </c>
      <c r="N4016" s="12">
        <v>33</v>
      </c>
      <c r="O4016" s="12">
        <v>8</v>
      </c>
      <c r="P4016" s="26">
        <v>20000</v>
      </c>
      <c r="Q4016" s="28">
        <v>695119493</v>
      </c>
      <c r="R4016"/>
      <c r="S4016"/>
    </row>
    <row r="4017" spans="1:19">
      <c r="A4017" s="31">
        <f t="shared" si="249"/>
        <v>40</v>
      </c>
      <c r="B4017" s="32" t="str">
        <f>VLOOKUP(K4017,'Tables to Convert'!$B$4:$C$19,2,FALSE)</f>
        <v>Some College</v>
      </c>
      <c r="C4017" s="33">
        <f t="shared" si="250"/>
        <v>75237</v>
      </c>
      <c r="D4017" s="32" t="str">
        <f>VLOOKUP(L4017,'Tables to Convert'!$E$3:$F$7,2,FALSE)</f>
        <v>White</v>
      </c>
      <c r="E4017" s="32" t="str">
        <f>VLOOKUP(M4017,'Tables to Convert'!$H$3:$I$5,2,FALSE)</f>
        <v>Female</v>
      </c>
      <c r="F4017" s="32" t="str">
        <f>VLOOKUP(N4017,'Tables to Convert'!$K$3:$L$8,2,FALSE)</f>
        <v>Illinois</v>
      </c>
      <c r="G4017" s="40">
        <f t="shared" si="251"/>
        <v>50</v>
      </c>
      <c r="H4017" s="34">
        <f t="shared" si="252"/>
        <v>8</v>
      </c>
      <c r="I4017" s="12">
        <v>40</v>
      </c>
      <c r="J4017" s="12">
        <v>50</v>
      </c>
      <c r="K4017" s="12">
        <v>42</v>
      </c>
      <c r="L4017" s="12">
        <v>1</v>
      </c>
      <c r="M4017" s="12">
        <v>2</v>
      </c>
      <c r="N4017" s="12">
        <v>33</v>
      </c>
      <c r="O4017" s="12">
        <v>8</v>
      </c>
      <c r="P4017" s="26">
        <v>75237</v>
      </c>
      <c r="Q4017" s="28">
        <v>937839436</v>
      </c>
      <c r="R4017"/>
      <c r="S4017"/>
    </row>
    <row r="4018" spans="1:19">
      <c r="A4018" s="31">
        <f t="shared" si="249"/>
        <v>40</v>
      </c>
      <c r="B4018" s="32" t="str">
        <f>VLOOKUP(K4018,'Tables to Convert'!$B$4:$C$19,2,FALSE)</f>
        <v>10th Grade</v>
      </c>
      <c r="C4018" s="33">
        <f t="shared" si="250"/>
        <v>40000</v>
      </c>
      <c r="D4018" s="32" t="str">
        <f>VLOOKUP(L4018,'Tables to Convert'!$E$3:$F$7,2,FALSE)</f>
        <v>White</v>
      </c>
      <c r="E4018" s="32" t="str">
        <f>VLOOKUP(M4018,'Tables to Convert'!$H$3:$I$5,2,FALSE)</f>
        <v>Male</v>
      </c>
      <c r="F4018" s="32" t="str">
        <f>VLOOKUP(N4018,'Tables to Convert'!$K$3:$L$8,2,FALSE)</f>
        <v>Illinois</v>
      </c>
      <c r="G4018" s="40">
        <f t="shared" si="251"/>
        <v>52</v>
      </c>
      <c r="H4018" s="34">
        <f t="shared" si="252"/>
        <v>8</v>
      </c>
      <c r="I4018" s="12">
        <v>40</v>
      </c>
      <c r="J4018" s="12">
        <v>52</v>
      </c>
      <c r="K4018" s="12">
        <v>36</v>
      </c>
      <c r="L4018" s="12">
        <v>1</v>
      </c>
      <c r="M4018" s="12">
        <v>1</v>
      </c>
      <c r="N4018" s="12">
        <v>33</v>
      </c>
      <c r="O4018" s="12">
        <v>8</v>
      </c>
      <c r="P4018" s="26">
        <v>40000</v>
      </c>
      <c r="Q4018" s="28">
        <v>991960493</v>
      </c>
      <c r="R4018"/>
      <c r="S4018"/>
    </row>
    <row r="4019" spans="1:19">
      <c r="A4019" s="31">
        <f t="shared" si="249"/>
        <v>40</v>
      </c>
      <c r="B4019" s="32" t="str">
        <f>VLOOKUP(K4019,'Tables to Convert'!$B$4:$C$19,2,FALSE)</f>
        <v>Some College</v>
      </c>
      <c r="C4019" s="33">
        <f t="shared" si="250"/>
        <v>30000</v>
      </c>
      <c r="D4019" s="32" t="str">
        <f>VLOOKUP(L4019,'Tables to Convert'!$E$3:$F$7,2,FALSE)</f>
        <v>White</v>
      </c>
      <c r="E4019" s="32" t="str">
        <f>VLOOKUP(M4019,'Tables to Convert'!$H$3:$I$5,2,FALSE)</f>
        <v>Male</v>
      </c>
      <c r="F4019" s="32" t="str">
        <f>VLOOKUP(N4019,'Tables to Convert'!$K$3:$L$8,2,FALSE)</f>
        <v>Illinois</v>
      </c>
      <c r="G4019" s="40">
        <f t="shared" si="251"/>
        <v>37</v>
      </c>
      <c r="H4019" s="34">
        <f t="shared" si="252"/>
        <v>8</v>
      </c>
      <c r="I4019" s="12">
        <v>40</v>
      </c>
      <c r="J4019" s="12">
        <v>37</v>
      </c>
      <c r="K4019" s="12">
        <v>40</v>
      </c>
      <c r="L4019" s="12">
        <v>1</v>
      </c>
      <c r="M4019" s="12">
        <v>1</v>
      </c>
      <c r="N4019" s="12">
        <v>33</v>
      </c>
      <c r="O4019" s="12">
        <v>8</v>
      </c>
      <c r="P4019" s="26">
        <v>30000</v>
      </c>
      <c r="Q4019" s="28">
        <v>433873718</v>
      </c>
      <c r="R4019"/>
      <c r="S4019"/>
    </row>
    <row r="4020" spans="1:19">
      <c r="A4020" s="31">
        <f t="shared" si="249"/>
        <v>50</v>
      </c>
      <c r="B4020" s="32" t="str">
        <f>VLOOKUP(K4020,'Tables to Convert'!$B$4:$C$19,2,FALSE)</f>
        <v>Some College</v>
      </c>
      <c r="C4020" s="33">
        <f t="shared" si="250"/>
        <v>49000</v>
      </c>
      <c r="D4020" s="32" t="str">
        <f>VLOOKUP(L4020,'Tables to Convert'!$E$3:$F$7,2,FALSE)</f>
        <v>White</v>
      </c>
      <c r="E4020" s="32" t="str">
        <f>VLOOKUP(M4020,'Tables to Convert'!$H$3:$I$5,2,FALSE)</f>
        <v>Male</v>
      </c>
      <c r="F4020" s="32" t="str">
        <f>VLOOKUP(N4020,'Tables to Convert'!$K$3:$L$8,2,FALSE)</f>
        <v>Illinois</v>
      </c>
      <c r="G4020" s="40">
        <f t="shared" si="251"/>
        <v>42</v>
      </c>
      <c r="H4020" s="34">
        <f t="shared" si="252"/>
        <v>8</v>
      </c>
      <c r="I4020" s="12">
        <v>50</v>
      </c>
      <c r="J4020" s="12">
        <v>42</v>
      </c>
      <c r="K4020" s="12">
        <v>40</v>
      </c>
      <c r="L4020" s="12">
        <v>1</v>
      </c>
      <c r="M4020" s="12">
        <v>1</v>
      </c>
      <c r="N4020" s="12">
        <v>33</v>
      </c>
      <c r="O4020" s="12">
        <v>8</v>
      </c>
      <c r="P4020" s="26">
        <v>49000</v>
      </c>
      <c r="Q4020" s="28">
        <v>208355804</v>
      </c>
      <c r="R4020"/>
      <c r="S4020"/>
    </row>
    <row r="4021" spans="1:19">
      <c r="A4021" s="31">
        <f t="shared" si="249"/>
        <v>40</v>
      </c>
      <c r="B4021" s="32" t="str">
        <f>VLOOKUP(K4021,'Tables to Convert'!$B$4:$C$19,2,FALSE)</f>
        <v>Some College</v>
      </c>
      <c r="C4021" s="33">
        <f t="shared" si="250"/>
        <v>70000</v>
      </c>
      <c r="D4021" s="32" t="str">
        <f>VLOOKUP(L4021,'Tables to Convert'!$E$3:$F$7,2,FALSE)</f>
        <v>White</v>
      </c>
      <c r="E4021" s="32" t="str">
        <f>VLOOKUP(M4021,'Tables to Convert'!$H$3:$I$5,2,FALSE)</f>
        <v>Male</v>
      </c>
      <c r="F4021" s="32" t="str">
        <f>VLOOKUP(N4021,'Tables to Convert'!$K$3:$L$8,2,FALSE)</f>
        <v>Illinois</v>
      </c>
      <c r="G4021" s="40">
        <f t="shared" si="251"/>
        <v>48</v>
      </c>
      <c r="H4021" s="34">
        <f t="shared" si="252"/>
        <v>8</v>
      </c>
      <c r="I4021" s="12">
        <v>40</v>
      </c>
      <c r="J4021" s="12">
        <v>48</v>
      </c>
      <c r="K4021" s="12">
        <v>43</v>
      </c>
      <c r="L4021" s="12">
        <v>1</v>
      </c>
      <c r="M4021" s="12">
        <v>1</v>
      </c>
      <c r="N4021" s="12">
        <v>33</v>
      </c>
      <c r="O4021" s="12">
        <v>8</v>
      </c>
      <c r="P4021" s="26">
        <v>70000</v>
      </c>
      <c r="Q4021" s="28">
        <v>586053453</v>
      </c>
      <c r="R4021"/>
      <c r="S4021"/>
    </row>
    <row r="4022" spans="1:19">
      <c r="A4022" s="31">
        <f t="shared" si="249"/>
        <v>40</v>
      </c>
      <c r="B4022" s="32" t="str">
        <f>VLOOKUP(K4022,'Tables to Convert'!$B$4:$C$19,2,FALSE)</f>
        <v>Some College</v>
      </c>
      <c r="C4022" s="33">
        <f t="shared" si="250"/>
        <v>0</v>
      </c>
      <c r="D4022" s="32" t="str">
        <f>VLOOKUP(L4022,'Tables to Convert'!$E$3:$F$7,2,FALSE)</f>
        <v>White</v>
      </c>
      <c r="E4022" s="32" t="str">
        <f>VLOOKUP(M4022,'Tables to Convert'!$H$3:$I$5,2,FALSE)</f>
        <v>Male</v>
      </c>
      <c r="F4022" s="32" t="str">
        <f>VLOOKUP(N4022,'Tables to Convert'!$K$3:$L$8,2,FALSE)</f>
        <v>Illinois</v>
      </c>
      <c r="G4022" s="40">
        <f t="shared" si="251"/>
        <v>74</v>
      </c>
      <c r="H4022" s="34">
        <f t="shared" si="252"/>
        <v>7</v>
      </c>
      <c r="I4022" s="12">
        <v>40</v>
      </c>
      <c r="J4022" s="12">
        <v>74</v>
      </c>
      <c r="K4022" s="12">
        <v>43</v>
      </c>
      <c r="L4022" s="12">
        <v>1</v>
      </c>
      <c r="M4022" s="12">
        <v>1</v>
      </c>
      <c r="N4022" s="12">
        <v>33</v>
      </c>
      <c r="O4022" s="12">
        <v>7</v>
      </c>
      <c r="P4022" s="26">
        <v>0</v>
      </c>
      <c r="Q4022" s="28">
        <v>981612948</v>
      </c>
      <c r="R4022"/>
      <c r="S4022"/>
    </row>
    <row r="4023" spans="1:19">
      <c r="A4023" s="31">
        <f t="shared" si="249"/>
        <v>0</v>
      </c>
      <c r="B4023" s="32" t="str">
        <f>VLOOKUP(K4023,'Tables to Convert'!$B$4:$C$19,2,FALSE)</f>
        <v>11th Grade</v>
      </c>
      <c r="C4023" s="33">
        <f t="shared" si="250"/>
        <v>23400</v>
      </c>
      <c r="D4023" s="32" t="str">
        <f>VLOOKUP(L4023,'Tables to Convert'!$E$3:$F$7,2,FALSE)</f>
        <v>White</v>
      </c>
      <c r="E4023" s="32" t="str">
        <f>VLOOKUP(M4023,'Tables to Convert'!$H$3:$I$5,2,FALSE)</f>
        <v>Female</v>
      </c>
      <c r="F4023" s="32" t="str">
        <f>VLOOKUP(N4023,'Tables to Convert'!$K$3:$L$8,2,FALSE)</f>
        <v>Illinois</v>
      </c>
      <c r="G4023" s="40">
        <f t="shared" si="251"/>
        <v>37</v>
      </c>
      <c r="H4023" s="34">
        <f t="shared" si="252"/>
        <v>8</v>
      </c>
      <c r="I4023" s="12">
        <v>0</v>
      </c>
      <c r="J4023" s="12">
        <v>37</v>
      </c>
      <c r="K4023" s="12">
        <v>37</v>
      </c>
      <c r="L4023" s="12">
        <v>1</v>
      </c>
      <c r="M4023" s="12">
        <v>2</v>
      </c>
      <c r="N4023" s="12">
        <v>33</v>
      </c>
      <c r="O4023" s="12">
        <v>8</v>
      </c>
      <c r="P4023" s="26">
        <v>23400</v>
      </c>
      <c r="Q4023" s="28">
        <v>149115164</v>
      </c>
      <c r="R4023"/>
      <c r="S4023"/>
    </row>
    <row r="4024" spans="1:19">
      <c r="A4024" s="31">
        <f t="shared" si="249"/>
        <v>40</v>
      </c>
      <c r="B4024" s="32" t="str">
        <f>VLOOKUP(K4024,'Tables to Convert'!$B$4:$C$19,2,FALSE)</f>
        <v>High School Diploma</v>
      </c>
      <c r="C4024" s="33">
        <f t="shared" si="250"/>
        <v>23400</v>
      </c>
      <c r="D4024" s="32" t="str">
        <f>VLOOKUP(L4024,'Tables to Convert'!$E$3:$F$7,2,FALSE)</f>
        <v>White</v>
      </c>
      <c r="E4024" s="32" t="str">
        <f>VLOOKUP(M4024,'Tables to Convert'!$H$3:$I$5,2,FALSE)</f>
        <v>Female</v>
      </c>
      <c r="F4024" s="32" t="str">
        <f>VLOOKUP(N4024,'Tables to Convert'!$K$3:$L$8,2,FALSE)</f>
        <v>Illinois</v>
      </c>
      <c r="G4024" s="40">
        <f t="shared" si="251"/>
        <v>62</v>
      </c>
      <c r="H4024" s="34">
        <f t="shared" si="252"/>
        <v>8</v>
      </c>
      <c r="I4024" s="12">
        <v>40</v>
      </c>
      <c r="J4024" s="12">
        <v>62</v>
      </c>
      <c r="K4024" s="12">
        <v>39</v>
      </c>
      <c r="L4024" s="12">
        <v>1</v>
      </c>
      <c r="M4024" s="12">
        <v>2</v>
      </c>
      <c r="N4024" s="12">
        <v>33</v>
      </c>
      <c r="O4024" s="12">
        <v>8</v>
      </c>
      <c r="P4024" s="26">
        <v>23400</v>
      </c>
      <c r="Q4024" s="28">
        <v>950544174</v>
      </c>
      <c r="R4024"/>
      <c r="S4024"/>
    </row>
    <row r="4025" spans="1:19">
      <c r="A4025" s="31">
        <f t="shared" si="249"/>
        <v>40</v>
      </c>
      <c r="B4025" s="32" t="str">
        <f>VLOOKUP(K4025,'Tables to Convert'!$B$4:$C$19,2,FALSE)</f>
        <v>Bachelors</v>
      </c>
      <c r="C4025" s="33">
        <f t="shared" si="250"/>
        <v>38000</v>
      </c>
      <c r="D4025" s="32" t="str">
        <f>VLOOKUP(L4025,'Tables to Convert'!$E$3:$F$7,2,FALSE)</f>
        <v>White</v>
      </c>
      <c r="E4025" s="32" t="str">
        <f>VLOOKUP(M4025,'Tables to Convert'!$H$3:$I$5,2,FALSE)</f>
        <v>Male</v>
      </c>
      <c r="F4025" s="32" t="str">
        <f>VLOOKUP(N4025,'Tables to Convert'!$K$3:$L$8,2,FALSE)</f>
        <v>Illinois</v>
      </c>
      <c r="G4025" s="40">
        <f t="shared" si="251"/>
        <v>27</v>
      </c>
      <c r="H4025" s="34">
        <f t="shared" si="252"/>
        <v>8</v>
      </c>
      <c r="I4025" s="12">
        <v>40</v>
      </c>
      <c r="J4025" s="12">
        <v>27</v>
      </c>
      <c r="K4025" s="12">
        <v>44</v>
      </c>
      <c r="L4025" s="12">
        <v>1</v>
      </c>
      <c r="M4025" s="12">
        <v>1</v>
      </c>
      <c r="N4025" s="12">
        <v>33</v>
      </c>
      <c r="O4025" s="12">
        <v>8</v>
      </c>
      <c r="P4025" s="26">
        <v>38000</v>
      </c>
      <c r="Q4025" s="28">
        <v>227924644</v>
      </c>
      <c r="R4025"/>
      <c r="S4025"/>
    </row>
    <row r="4026" spans="1:19">
      <c r="A4026" s="31">
        <f t="shared" si="249"/>
        <v>53</v>
      </c>
      <c r="B4026" s="32" t="str">
        <f>VLOOKUP(K4026,'Tables to Convert'!$B$4:$C$19,2,FALSE)</f>
        <v>High School Diploma</v>
      </c>
      <c r="C4026" s="33">
        <f t="shared" si="250"/>
        <v>38684</v>
      </c>
      <c r="D4026" s="32" t="str">
        <f>VLOOKUP(L4026,'Tables to Convert'!$E$3:$F$7,2,FALSE)</f>
        <v>White</v>
      </c>
      <c r="E4026" s="32" t="str">
        <f>VLOOKUP(M4026,'Tables to Convert'!$H$3:$I$5,2,FALSE)</f>
        <v>Female</v>
      </c>
      <c r="F4026" s="32" t="str">
        <f>VLOOKUP(N4026,'Tables to Convert'!$K$3:$L$8,2,FALSE)</f>
        <v>Illinois</v>
      </c>
      <c r="G4026" s="40">
        <f t="shared" si="251"/>
        <v>41</v>
      </c>
      <c r="H4026" s="34">
        <f t="shared" si="252"/>
        <v>1</v>
      </c>
      <c r="I4026" s="12">
        <v>53</v>
      </c>
      <c r="J4026" s="12">
        <v>41</v>
      </c>
      <c r="K4026" s="12">
        <v>39</v>
      </c>
      <c r="L4026" s="12">
        <v>1</v>
      </c>
      <c r="M4026" s="12">
        <v>2</v>
      </c>
      <c r="N4026" s="12">
        <v>33</v>
      </c>
      <c r="O4026" s="12">
        <v>1</v>
      </c>
      <c r="P4026" s="26">
        <v>38684</v>
      </c>
      <c r="Q4026" s="28">
        <v>489699006</v>
      </c>
      <c r="R4026"/>
      <c r="S4026"/>
    </row>
    <row r="4027" spans="1:19">
      <c r="A4027" s="31">
        <f t="shared" si="249"/>
        <v>40</v>
      </c>
      <c r="B4027" s="32" t="str">
        <f>VLOOKUP(K4027,'Tables to Convert'!$B$4:$C$19,2,FALSE)</f>
        <v>Some College</v>
      </c>
      <c r="C4027" s="33">
        <f t="shared" si="250"/>
        <v>28000</v>
      </c>
      <c r="D4027" s="32" t="str">
        <f>VLOOKUP(L4027,'Tables to Convert'!$E$3:$F$7,2,FALSE)</f>
        <v>White</v>
      </c>
      <c r="E4027" s="32" t="str">
        <f>VLOOKUP(M4027,'Tables to Convert'!$H$3:$I$5,2,FALSE)</f>
        <v>Female</v>
      </c>
      <c r="F4027" s="32" t="str">
        <f>VLOOKUP(N4027,'Tables to Convert'!$K$3:$L$8,2,FALSE)</f>
        <v>Illinois</v>
      </c>
      <c r="G4027" s="40">
        <f t="shared" si="251"/>
        <v>42</v>
      </c>
      <c r="H4027" s="34">
        <f t="shared" si="252"/>
        <v>8</v>
      </c>
      <c r="I4027" s="12">
        <v>40</v>
      </c>
      <c r="J4027" s="12">
        <v>42</v>
      </c>
      <c r="K4027" s="12">
        <v>40</v>
      </c>
      <c r="L4027" s="12">
        <v>1</v>
      </c>
      <c r="M4027" s="12">
        <v>2</v>
      </c>
      <c r="N4027" s="12">
        <v>33</v>
      </c>
      <c r="O4027" s="12">
        <v>8</v>
      </c>
      <c r="P4027" s="26">
        <v>28000</v>
      </c>
      <c r="Q4027" s="28">
        <v>335360777</v>
      </c>
      <c r="R4027"/>
      <c r="S4027"/>
    </row>
    <row r="4028" spans="1:19">
      <c r="A4028" s="31">
        <f t="shared" si="249"/>
        <v>45</v>
      </c>
      <c r="B4028" s="32" t="str">
        <f>VLOOKUP(K4028,'Tables to Convert'!$B$4:$C$19,2,FALSE)</f>
        <v>Bachelors</v>
      </c>
      <c r="C4028" s="33">
        <f t="shared" si="250"/>
        <v>47000</v>
      </c>
      <c r="D4028" s="32" t="str">
        <f>VLOOKUP(L4028,'Tables to Convert'!$E$3:$F$7,2,FALSE)</f>
        <v>White</v>
      </c>
      <c r="E4028" s="32" t="str">
        <f>VLOOKUP(M4028,'Tables to Convert'!$H$3:$I$5,2,FALSE)</f>
        <v>Male</v>
      </c>
      <c r="F4028" s="32" t="str">
        <f>VLOOKUP(N4028,'Tables to Convert'!$K$3:$L$8,2,FALSE)</f>
        <v>Illinois</v>
      </c>
      <c r="G4028" s="40">
        <f t="shared" si="251"/>
        <v>49</v>
      </c>
      <c r="H4028" s="34">
        <f t="shared" si="252"/>
        <v>3</v>
      </c>
      <c r="I4028" s="12">
        <v>45</v>
      </c>
      <c r="J4028" s="12">
        <v>49</v>
      </c>
      <c r="K4028" s="12">
        <v>44</v>
      </c>
      <c r="L4028" s="12">
        <v>1</v>
      </c>
      <c r="M4028" s="12">
        <v>1</v>
      </c>
      <c r="N4028" s="12">
        <v>33</v>
      </c>
      <c r="O4028" s="12">
        <v>3</v>
      </c>
      <c r="P4028" s="26">
        <v>47000</v>
      </c>
      <c r="Q4028" s="28">
        <v>895983535</v>
      </c>
      <c r="R4028"/>
      <c r="S4028"/>
    </row>
    <row r="4029" spans="1:19">
      <c r="A4029" s="31">
        <f t="shared" si="249"/>
        <v>40</v>
      </c>
      <c r="B4029" s="32" t="str">
        <f>VLOOKUP(K4029,'Tables to Convert'!$B$4:$C$19,2,FALSE)</f>
        <v>Bachelors</v>
      </c>
      <c r="C4029" s="33">
        <f t="shared" si="250"/>
        <v>28800</v>
      </c>
      <c r="D4029" s="32" t="str">
        <f>VLOOKUP(L4029,'Tables to Convert'!$E$3:$F$7,2,FALSE)</f>
        <v>White</v>
      </c>
      <c r="E4029" s="32" t="str">
        <f>VLOOKUP(M4029,'Tables to Convert'!$H$3:$I$5,2,FALSE)</f>
        <v>Female</v>
      </c>
      <c r="F4029" s="32" t="str">
        <f>VLOOKUP(N4029,'Tables to Convert'!$K$3:$L$8,2,FALSE)</f>
        <v>Illinois</v>
      </c>
      <c r="G4029" s="40">
        <f t="shared" si="251"/>
        <v>48</v>
      </c>
      <c r="H4029" s="34">
        <f t="shared" si="252"/>
        <v>3</v>
      </c>
      <c r="I4029" s="12">
        <v>40</v>
      </c>
      <c r="J4029" s="12">
        <v>48</v>
      </c>
      <c r="K4029" s="12">
        <v>44</v>
      </c>
      <c r="L4029" s="12">
        <v>1</v>
      </c>
      <c r="M4029" s="12">
        <v>2</v>
      </c>
      <c r="N4029" s="12">
        <v>33</v>
      </c>
      <c r="O4029" s="12">
        <v>3</v>
      </c>
      <c r="P4029" s="26">
        <v>28800</v>
      </c>
      <c r="Q4029" s="28">
        <v>305642899</v>
      </c>
      <c r="R4029"/>
      <c r="S4029"/>
    </row>
    <row r="4030" spans="1:19">
      <c r="A4030" s="31">
        <f t="shared" si="249"/>
        <v>48</v>
      </c>
      <c r="B4030" s="32" t="str">
        <f>VLOOKUP(K4030,'Tables to Convert'!$B$4:$C$19,2,FALSE)</f>
        <v>Some College</v>
      </c>
      <c r="C4030" s="33">
        <f t="shared" si="250"/>
        <v>45000</v>
      </c>
      <c r="D4030" s="32" t="str">
        <f>VLOOKUP(L4030,'Tables to Convert'!$E$3:$F$7,2,FALSE)</f>
        <v>White</v>
      </c>
      <c r="E4030" s="32" t="str">
        <f>VLOOKUP(M4030,'Tables to Convert'!$H$3:$I$5,2,FALSE)</f>
        <v>Male</v>
      </c>
      <c r="F4030" s="32" t="str">
        <f>VLOOKUP(N4030,'Tables to Convert'!$K$3:$L$8,2,FALSE)</f>
        <v>Illinois</v>
      </c>
      <c r="G4030" s="40">
        <f t="shared" si="251"/>
        <v>31</v>
      </c>
      <c r="H4030" s="34">
        <f t="shared" si="252"/>
        <v>3</v>
      </c>
      <c r="I4030" s="12">
        <v>48</v>
      </c>
      <c r="J4030" s="12">
        <v>31</v>
      </c>
      <c r="K4030" s="12">
        <v>43</v>
      </c>
      <c r="L4030" s="12">
        <v>1</v>
      </c>
      <c r="M4030" s="12">
        <v>1</v>
      </c>
      <c r="N4030" s="12">
        <v>33</v>
      </c>
      <c r="O4030" s="12">
        <v>3</v>
      </c>
      <c r="P4030" s="26">
        <v>45000</v>
      </c>
      <c r="Q4030" s="28">
        <v>105267769</v>
      </c>
      <c r="R4030"/>
      <c r="S4030"/>
    </row>
    <row r="4031" spans="1:19">
      <c r="A4031" s="31">
        <f t="shared" si="249"/>
        <v>40</v>
      </c>
      <c r="B4031" s="32" t="str">
        <f>VLOOKUP(K4031,'Tables to Convert'!$B$4:$C$19,2,FALSE)</f>
        <v>Bachelors</v>
      </c>
      <c r="C4031" s="33">
        <f t="shared" si="250"/>
        <v>47000</v>
      </c>
      <c r="D4031" s="32" t="str">
        <f>VLOOKUP(L4031,'Tables to Convert'!$E$3:$F$7,2,FALSE)</f>
        <v>White</v>
      </c>
      <c r="E4031" s="32" t="str">
        <f>VLOOKUP(M4031,'Tables to Convert'!$H$3:$I$5,2,FALSE)</f>
        <v>Male</v>
      </c>
      <c r="F4031" s="32" t="str">
        <f>VLOOKUP(N4031,'Tables to Convert'!$K$3:$L$8,2,FALSE)</f>
        <v>Illinois</v>
      </c>
      <c r="G4031" s="40">
        <f t="shared" si="251"/>
        <v>49</v>
      </c>
      <c r="H4031" s="34">
        <f t="shared" si="252"/>
        <v>4</v>
      </c>
      <c r="I4031" s="12">
        <v>40</v>
      </c>
      <c r="J4031" s="12">
        <v>49</v>
      </c>
      <c r="K4031" s="12">
        <v>44</v>
      </c>
      <c r="L4031" s="12">
        <v>1</v>
      </c>
      <c r="M4031" s="12">
        <v>1</v>
      </c>
      <c r="N4031" s="12">
        <v>33</v>
      </c>
      <c r="O4031" s="12">
        <v>4</v>
      </c>
      <c r="P4031" s="26">
        <v>47000</v>
      </c>
      <c r="Q4031" s="28">
        <v>132483887</v>
      </c>
      <c r="R4031"/>
      <c r="S4031"/>
    </row>
    <row r="4032" spans="1:19">
      <c r="A4032" s="31">
        <f t="shared" si="249"/>
        <v>40</v>
      </c>
      <c r="B4032" s="32" t="str">
        <f>VLOOKUP(K4032,'Tables to Convert'!$B$4:$C$19,2,FALSE)</f>
        <v>Some College</v>
      </c>
      <c r="C4032" s="33">
        <f t="shared" si="250"/>
        <v>21000</v>
      </c>
      <c r="D4032" s="32" t="str">
        <f>VLOOKUP(L4032,'Tables to Convert'!$E$3:$F$7,2,FALSE)</f>
        <v>White</v>
      </c>
      <c r="E4032" s="32" t="str">
        <f>VLOOKUP(M4032,'Tables to Convert'!$H$3:$I$5,2,FALSE)</f>
        <v>Female</v>
      </c>
      <c r="F4032" s="32" t="str">
        <f>VLOOKUP(N4032,'Tables to Convert'!$K$3:$L$8,2,FALSE)</f>
        <v>Illinois</v>
      </c>
      <c r="G4032" s="40">
        <f t="shared" si="251"/>
        <v>45</v>
      </c>
      <c r="H4032" s="34">
        <f t="shared" si="252"/>
        <v>4</v>
      </c>
      <c r="I4032" s="12">
        <v>40</v>
      </c>
      <c r="J4032" s="12">
        <v>45</v>
      </c>
      <c r="K4032" s="12">
        <v>43</v>
      </c>
      <c r="L4032" s="12">
        <v>1</v>
      </c>
      <c r="M4032" s="12">
        <v>2</v>
      </c>
      <c r="N4032" s="12">
        <v>33</v>
      </c>
      <c r="O4032" s="12">
        <v>4</v>
      </c>
      <c r="P4032" s="26">
        <v>21000</v>
      </c>
      <c r="Q4032" s="28">
        <v>137442174</v>
      </c>
      <c r="R4032"/>
      <c r="S4032"/>
    </row>
    <row r="4033" spans="1:19">
      <c r="A4033" s="31">
        <f t="shared" si="249"/>
        <v>40</v>
      </c>
      <c r="B4033" s="32" t="str">
        <f>VLOOKUP(K4033,'Tables to Convert'!$B$4:$C$19,2,FALSE)</f>
        <v>High School Diploma</v>
      </c>
      <c r="C4033" s="33">
        <f t="shared" si="250"/>
        <v>18000</v>
      </c>
      <c r="D4033" s="32" t="str">
        <f>VLOOKUP(L4033,'Tables to Convert'!$E$3:$F$7,2,FALSE)</f>
        <v>White</v>
      </c>
      <c r="E4033" s="32" t="str">
        <f>VLOOKUP(M4033,'Tables to Convert'!$H$3:$I$5,2,FALSE)</f>
        <v>Female</v>
      </c>
      <c r="F4033" s="32" t="str">
        <f>VLOOKUP(N4033,'Tables to Convert'!$K$3:$L$8,2,FALSE)</f>
        <v>Illinois</v>
      </c>
      <c r="G4033" s="40">
        <f t="shared" si="251"/>
        <v>55</v>
      </c>
      <c r="H4033" s="34">
        <f t="shared" si="252"/>
        <v>8</v>
      </c>
      <c r="I4033" s="12">
        <v>40</v>
      </c>
      <c r="J4033" s="12">
        <v>55</v>
      </c>
      <c r="K4033" s="12">
        <v>39</v>
      </c>
      <c r="L4033" s="12">
        <v>1</v>
      </c>
      <c r="M4033" s="12">
        <v>2</v>
      </c>
      <c r="N4033" s="12">
        <v>33</v>
      </c>
      <c r="O4033" s="12">
        <v>8</v>
      </c>
      <c r="P4033" s="26">
        <v>18000</v>
      </c>
      <c r="Q4033" s="28">
        <v>106571188</v>
      </c>
      <c r="R4033"/>
      <c r="S4033"/>
    </row>
    <row r="4034" spans="1:19">
      <c r="A4034" s="31">
        <f t="shared" si="249"/>
        <v>40</v>
      </c>
      <c r="B4034" s="32" t="str">
        <f>VLOOKUP(K4034,'Tables to Convert'!$B$4:$C$19,2,FALSE)</f>
        <v>Some College</v>
      </c>
      <c r="C4034" s="33">
        <f t="shared" si="250"/>
        <v>22000</v>
      </c>
      <c r="D4034" s="32" t="str">
        <f>VLOOKUP(L4034,'Tables to Convert'!$E$3:$F$7,2,FALSE)</f>
        <v>White</v>
      </c>
      <c r="E4034" s="32" t="str">
        <f>VLOOKUP(M4034,'Tables to Convert'!$H$3:$I$5,2,FALSE)</f>
        <v>Female</v>
      </c>
      <c r="F4034" s="32" t="str">
        <f>VLOOKUP(N4034,'Tables to Convert'!$K$3:$L$8,2,FALSE)</f>
        <v>Illinois</v>
      </c>
      <c r="G4034" s="40">
        <f t="shared" si="251"/>
        <v>24</v>
      </c>
      <c r="H4034" s="34">
        <f t="shared" si="252"/>
        <v>6</v>
      </c>
      <c r="I4034" s="12">
        <v>40</v>
      </c>
      <c r="J4034" s="12">
        <v>24</v>
      </c>
      <c r="K4034" s="12">
        <v>40</v>
      </c>
      <c r="L4034" s="12">
        <v>1</v>
      </c>
      <c r="M4034" s="12">
        <v>2</v>
      </c>
      <c r="N4034" s="12">
        <v>33</v>
      </c>
      <c r="O4034" s="12">
        <v>6</v>
      </c>
      <c r="P4034" s="26">
        <v>22000</v>
      </c>
      <c r="Q4034" s="28">
        <v>361082671</v>
      </c>
      <c r="R4034"/>
      <c r="S4034"/>
    </row>
    <row r="4035" spans="1:19">
      <c r="A4035" s="31">
        <f t="shared" si="249"/>
        <v>40</v>
      </c>
      <c r="B4035" s="32" t="str">
        <f>VLOOKUP(K4035,'Tables to Convert'!$B$4:$C$19,2,FALSE)</f>
        <v>Some College</v>
      </c>
      <c r="C4035" s="33">
        <f t="shared" si="250"/>
        <v>74000</v>
      </c>
      <c r="D4035" s="32" t="str">
        <f>VLOOKUP(L4035,'Tables to Convert'!$E$3:$F$7,2,FALSE)</f>
        <v>White</v>
      </c>
      <c r="E4035" s="32" t="str">
        <f>VLOOKUP(M4035,'Tables to Convert'!$H$3:$I$5,2,FALSE)</f>
        <v>Male</v>
      </c>
      <c r="F4035" s="32" t="str">
        <f>VLOOKUP(N4035,'Tables to Convert'!$K$3:$L$8,2,FALSE)</f>
        <v>Illinois</v>
      </c>
      <c r="G4035" s="40">
        <f t="shared" si="251"/>
        <v>46</v>
      </c>
      <c r="H4035" s="34">
        <f t="shared" si="252"/>
        <v>5</v>
      </c>
      <c r="I4035" s="12">
        <v>40</v>
      </c>
      <c r="J4035" s="12">
        <v>46</v>
      </c>
      <c r="K4035" s="12">
        <v>43</v>
      </c>
      <c r="L4035" s="12">
        <v>1</v>
      </c>
      <c r="M4035" s="12">
        <v>1</v>
      </c>
      <c r="N4035" s="12">
        <v>33</v>
      </c>
      <c r="O4035" s="12">
        <v>5</v>
      </c>
      <c r="P4035" s="26">
        <v>74000</v>
      </c>
      <c r="Q4035" s="28">
        <v>252156963</v>
      </c>
      <c r="R4035"/>
      <c r="S4035"/>
    </row>
    <row r="4036" spans="1:19">
      <c r="A4036" s="31">
        <f t="shared" si="249"/>
        <v>50</v>
      </c>
      <c r="B4036" s="32" t="str">
        <f>VLOOKUP(K4036,'Tables to Convert'!$B$4:$C$19,2,FALSE)</f>
        <v>Bachelors</v>
      </c>
      <c r="C4036" s="33">
        <f t="shared" si="250"/>
        <v>25000</v>
      </c>
      <c r="D4036" s="32" t="str">
        <f>VLOOKUP(L4036,'Tables to Convert'!$E$3:$F$7,2,FALSE)</f>
        <v>Black</v>
      </c>
      <c r="E4036" s="32" t="str">
        <f>VLOOKUP(M4036,'Tables to Convert'!$H$3:$I$5,2,FALSE)</f>
        <v>Female</v>
      </c>
      <c r="F4036" s="32" t="str">
        <f>VLOOKUP(N4036,'Tables to Convert'!$K$3:$L$8,2,FALSE)</f>
        <v>Illinois</v>
      </c>
      <c r="G4036" s="40">
        <f t="shared" si="251"/>
        <v>33</v>
      </c>
      <c r="H4036" s="34">
        <f t="shared" si="252"/>
        <v>6</v>
      </c>
      <c r="I4036" s="12">
        <v>50</v>
      </c>
      <c r="J4036" s="12">
        <v>33</v>
      </c>
      <c r="K4036" s="12">
        <v>44</v>
      </c>
      <c r="L4036" s="12">
        <v>2</v>
      </c>
      <c r="M4036" s="12">
        <v>2</v>
      </c>
      <c r="N4036" s="12">
        <v>33</v>
      </c>
      <c r="O4036" s="12">
        <v>6</v>
      </c>
      <c r="P4036" s="26">
        <v>25000</v>
      </c>
      <c r="Q4036" s="28">
        <v>701899849</v>
      </c>
      <c r="R4036"/>
      <c r="S4036"/>
    </row>
    <row r="4037" spans="1:19">
      <c r="A4037" s="31">
        <f t="shared" si="249"/>
        <v>50</v>
      </c>
      <c r="B4037" s="32" t="str">
        <f>VLOOKUP(K4037,'Tables to Convert'!$B$4:$C$19,2,FALSE)</f>
        <v>Some College</v>
      </c>
      <c r="C4037" s="33">
        <f t="shared" si="250"/>
        <v>85000</v>
      </c>
      <c r="D4037" s="32" t="str">
        <f>VLOOKUP(L4037,'Tables to Convert'!$E$3:$F$7,2,FALSE)</f>
        <v>Black</v>
      </c>
      <c r="E4037" s="32" t="str">
        <f>VLOOKUP(M4037,'Tables to Convert'!$H$3:$I$5,2,FALSE)</f>
        <v>Male</v>
      </c>
      <c r="F4037" s="32" t="str">
        <f>VLOOKUP(N4037,'Tables to Convert'!$K$3:$L$8,2,FALSE)</f>
        <v>Illinois</v>
      </c>
      <c r="G4037" s="40">
        <f t="shared" si="251"/>
        <v>32</v>
      </c>
      <c r="H4037" s="34">
        <f t="shared" si="252"/>
        <v>6</v>
      </c>
      <c r="I4037" s="12">
        <v>50</v>
      </c>
      <c r="J4037" s="12">
        <v>32</v>
      </c>
      <c r="K4037" s="12">
        <v>43</v>
      </c>
      <c r="L4037" s="12">
        <v>2</v>
      </c>
      <c r="M4037" s="12">
        <v>1</v>
      </c>
      <c r="N4037" s="12">
        <v>33</v>
      </c>
      <c r="O4037" s="12">
        <v>6</v>
      </c>
      <c r="P4037" s="26">
        <v>85000</v>
      </c>
      <c r="Q4037" s="28">
        <v>717162137</v>
      </c>
      <c r="R4037"/>
      <c r="S4037"/>
    </row>
    <row r="4038" spans="1:19">
      <c r="A4038" s="31">
        <f t="shared" ref="A4038:A4101" si="253">I4038</f>
        <v>40</v>
      </c>
      <c r="B4038" s="32" t="str">
        <f>VLOOKUP(K4038,'Tables to Convert'!$B$4:$C$19,2,FALSE)</f>
        <v>8th Grade or Less</v>
      </c>
      <c r="C4038" s="33">
        <f t="shared" ref="C4038:C4101" si="254">P4038</f>
        <v>17000</v>
      </c>
      <c r="D4038" s="32" t="str">
        <f>VLOOKUP(L4038,'Tables to Convert'!$E$3:$F$7,2,FALSE)</f>
        <v>White</v>
      </c>
      <c r="E4038" s="32" t="str">
        <f>VLOOKUP(M4038,'Tables to Convert'!$H$3:$I$5,2,FALSE)</f>
        <v>Female</v>
      </c>
      <c r="F4038" s="32" t="str">
        <f>VLOOKUP(N4038,'Tables to Convert'!$K$3:$L$8,2,FALSE)</f>
        <v>Illinois</v>
      </c>
      <c r="G4038" s="40">
        <f t="shared" ref="G4038:G4101" si="255">J4038</f>
        <v>43</v>
      </c>
      <c r="H4038" s="34">
        <f t="shared" ref="H4038:H4101" si="256">O4038</f>
        <v>8</v>
      </c>
      <c r="I4038" s="12">
        <v>40</v>
      </c>
      <c r="J4038" s="12">
        <v>43</v>
      </c>
      <c r="K4038" s="12">
        <v>33</v>
      </c>
      <c r="L4038" s="12">
        <v>1</v>
      </c>
      <c r="M4038" s="12">
        <v>2</v>
      </c>
      <c r="N4038" s="12">
        <v>33</v>
      </c>
      <c r="O4038" s="12">
        <v>8</v>
      </c>
      <c r="P4038" s="26">
        <v>17000</v>
      </c>
      <c r="Q4038" s="28">
        <v>473549521</v>
      </c>
      <c r="R4038"/>
      <c r="S4038"/>
    </row>
    <row r="4039" spans="1:19">
      <c r="A4039" s="31">
        <f t="shared" si="253"/>
        <v>40</v>
      </c>
      <c r="B4039" s="32" t="str">
        <f>VLOOKUP(K4039,'Tables to Convert'!$B$4:$C$19,2,FALSE)</f>
        <v>8th Grade or Less</v>
      </c>
      <c r="C4039" s="33">
        <f t="shared" si="254"/>
        <v>15600</v>
      </c>
      <c r="D4039" s="32" t="str">
        <f>VLOOKUP(L4039,'Tables to Convert'!$E$3:$F$7,2,FALSE)</f>
        <v>White</v>
      </c>
      <c r="E4039" s="32" t="str">
        <f>VLOOKUP(M4039,'Tables to Convert'!$H$3:$I$5,2,FALSE)</f>
        <v>Male</v>
      </c>
      <c r="F4039" s="32" t="str">
        <f>VLOOKUP(N4039,'Tables to Convert'!$K$3:$L$8,2,FALSE)</f>
        <v>Illinois</v>
      </c>
      <c r="G4039" s="40">
        <f t="shared" si="255"/>
        <v>58</v>
      </c>
      <c r="H4039" s="34">
        <f t="shared" si="256"/>
        <v>8</v>
      </c>
      <c r="I4039" s="12">
        <v>40</v>
      </c>
      <c r="J4039" s="12">
        <v>58</v>
      </c>
      <c r="K4039" s="12">
        <v>33</v>
      </c>
      <c r="L4039" s="12">
        <v>1</v>
      </c>
      <c r="M4039" s="12">
        <v>1</v>
      </c>
      <c r="N4039" s="12">
        <v>33</v>
      </c>
      <c r="O4039" s="12">
        <v>8</v>
      </c>
      <c r="P4039" s="26">
        <v>15600</v>
      </c>
      <c r="Q4039" s="28">
        <v>719193127</v>
      </c>
      <c r="R4039"/>
      <c r="S4039"/>
    </row>
    <row r="4040" spans="1:19">
      <c r="A4040" s="31">
        <f t="shared" si="253"/>
        <v>40</v>
      </c>
      <c r="B4040" s="32" t="str">
        <f>VLOOKUP(K4040,'Tables to Convert'!$B$4:$C$19,2,FALSE)</f>
        <v>Some College</v>
      </c>
      <c r="C4040" s="33">
        <f t="shared" si="254"/>
        <v>36000</v>
      </c>
      <c r="D4040" s="32" t="str">
        <f>VLOOKUP(L4040,'Tables to Convert'!$E$3:$F$7,2,FALSE)</f>
        <v>Black</v>
      </c>
      <c r="E4040" s="32" t="str">
        <f>VLOOKUP(M4040,'Tables to Convert'!$H$3:$I$5,2,FALSE)</f>
        <v>Male</v>
      </c>
      <c r="F4040" s="32" t="str">
        <f>VLOOKUP(N4040,'Tables to Convert'!$K$3:$L$8,2,FALSE)</f>
        <v>Illinois</v>
      </c>
      <c r="G4040" s="40">
        <f t="shared" si="255"/>
        <v>25</v>
      </c>
      <c r="H4040" s="34">
        <f t="shared" si="256"/>
        <v>7</v>
      </c>
      <c r="I4040" s="12">
        <v>40</v>
      </c>
      <c r="J4040" s="12">
        <v>25</v>
      </c>
      <c r="K4040" s="12">
        <v>40</v>
      </c>
      <c r="L4040" s="12">
        <v>2</v>
      </c>
      <c r="M4040" s="12">
        <v>1</v>
      </c>
      <c r="N4040" s="12">
        <v>33</v>
      </c>
      <c r="O4040" s="12">
        <v>7</v>
      </c>
      <c r="P4040" s="26">
        <v>36000</v>
      </c>
      <c r="Q4040" s="28">
        <v>804332552</v>
      </c>
      <c r="R4040"/>
      <c r="S4040"/>
    </row>
    <row r="4041" spans="1:19">
      <c r="A4041" s="31">
        <f t="shared" si="253"/>
        <v>36</v>
      </c>
      <c r="B4041" s="32" t="str">
        <f>VLOOKUP(K4041,'Tables to Convert'!$B$4:$C$19,2,FALSE)</f>
        <v>Some College</v>
      </c>
      <c r="C4041" s="33">
        <f t="shared" si="254"/>
        <v>32000</v>
      </c>
      <c r="D4041" s="32" t="str">
        <f>VLOOKUP(L4041,'Tables to Convert'!$E$3:$F$7,2,FALSE)</f>
        <v>Black</v>
      </c>
      <c r="E4041" s="32" t="str">
        <f>VLOOKUP(M4041,'Tables to Convert'!$H$3:$I$5,2,FALSE)</f>
        <v>Female</v>
      </c>
      <c r="F4041" s="32" t="str">
        <f>VLOOKUP(N4041,'Tables to Convert'!$K$3:$L$8,2,FALSE)</f>
        <v>Illinois</v>
      </c>
      <c r="G4041" s="40">
        <f t="shared" si="255"/>
        <v>23</v>
      </c>
      <c r="H4041" s="34">
        <f t="shared" si="256"/>
        <v>5</v>
      </c>
      <c r="I4041" s="12">
        <v>36</v>
      </c>
      <c r="J4041" s="12">
        <v>23</v>
      </c>
      <c r="K4041" s="12">
        <v>40</v>
      </c>
      <c r="L4041" s="12">
        <v>2</v>
      </c>
      <c r="M4041" s="12">
        <v>2</v>
      </c>
      <c r="N4041" s="12">
        <v>33</v>
      </c>
      <c r="O4041" s="12">
        <v>5</v>
      </c>
      <c r="P4041" s="26">
        <v>32000</v>
      </c>
      <c r="Q4041" s="28">
        <v>710540575</v>
      </c>
      <c r="R4041"/>
      <c r="S4041"/>
    </row>
    <row r="4042" spans="1:19">
      <c r="A4042" s="31">
        <f t="shared" si="253"/>
        <v>40</v>
      </c>
      <c r="B4042" s="32" t="str">
        <f>VLOOKUP(K4042,'Tables to Convert'!$B$4:$C$19,2,FALSE)</f>
        <v>Graduate School</v>
      </c>
      <c r="C4042" s="33">
        <f t="shared" si="254"/>
        <v>80000</v>
      </c>
      <c r="D4042" s="32" t="str">
        <f>VLOOKUP(L4042,'Tables to Convert'!$E$3:$F$7,2,FALSE)</f>
        <v>Asian/PI</v>
      </c>
      <c r="E4042" s="32" t="str">
        <f>VLOOKUP(M4042,'Tables to Convert'!$H$3:$I$5,2,FALSE)</f>
        <v>Male</v>
      </c>
      <c r="F4042" s="32" t="str">
        <f>VLOOKUP(N4042,'Tables to Convert'!$K$3:$L$8,2,FALSE)</f>
        <v>Illinois</v>
      </c>
      <c r="G4042" s="40">
        <f t="shared" si="255"/>
        <v>29</v>
      </c>
      <c r="H4042" s="34">
        <f t="shared" si="256"/>
        <v>2</v>
      </c>
      <c r="I4042" s="12">
        <v>40</v>
      </c>
      <c r="J4042" s="12">
        <v>29</v>
      </c>
      <c r="K4042" s="12">
        <v>46</v>
      </c>
      <c r="L4042" s="12">
        <v>4</v>
      </c>
      <c r="M4042" s="12">
        <v>1</v>
      </c>
      <c r="N4042" s="12">
        <v>33</v>
      </c>
      <c r="O4042" s="12">
        <v>2</v>
      </c>
      <c r="P4042" s="26">
        <v>80000</v>
      </c>
      <c r="Q4042" s="28">
        <v>163010779</v>
      </c>
      <c r="R4042"/>
      <c r="S4042"/>
    </row>
    <row r="4043" spans="1:19">
      <c r="A4043" s="31">
        <f t="shared" si="253"/>
        <v>55</v>
      </c>
      <c r="B4043" s="32" t="str">
        <f>VLOOKUP(K4043,'Tables to Convert'!$B$4:$C$19,2,FALSE)</f>
        <v>Some College</v>
      </c>
      <c r="C4043" s="33">
        <f t="shared" si="254"/>
        <v>56000</v>
      </c>
      <c r="D4043" s="32" t="str">
        <f>VLOOKUP(L4043,'Tables to Convert'!$E$3:$F$7,2,FALSE)</f>
        <v>White</v>
      </c>
      <c r="E4043" s="32" t="str">
        <f>VLOOKUP(M4043,'Tables to Convert'!$H$3:$I$5,2,FALSE)</f>
        <v>Male</v>
      </c>
      <c r="F4043" s="32" t="str">
        <f>VLOOKUP(N4043,'Tables to Convert'!$K$3:$L$8,2,FALSE)</f>
        <v>Illinois</v>
      </c>
      <c r="G4043" s="40">
        <f t="shared" si="255"/>
        <v>40</v>
      </c>
      <c r="H4043" s="34">
        <f t="shared" si="256"/>
        <v>8</v>
      </c>
      <c r="I4043" s="12">
        <v>55</v>
      </c>
      <c r="J4043" s="12">
        <v>40</v>
      </c>
      <c r="K4043" s="12">
        <v>43</v>
      </c>
      <c r="L4043" s="12">
        <v>1</v>
      </c>
      <c r="M4043" s="12">
        <v>1</v>
      </c>
      <c r="N4043" s="12">
        <v>33</v>
      </c>
      <c r="O4043" s="12">
        <v>8</v>
      </c>
      <c r="P4043" s="26">
        <v>56000</v>
      </c>
      <c r="Q4043" s="28">
        <v>67268416</v>
      </c>
      <c r="R4043"/>
      <c r="S4043"/>
    </row>
    <row r="4044" spans="1:19">
      <c r="A4044" s="31">
        <f t="shared" si="253"/>
        <v>40</v>
      </c>
      <c r="B4044" s="32" t="str">
        <f>VLOOKUP(K4044,'Tables to Convert'!$B$4:$C$19,2,FALSE)</f>
        <v>High School Diploma</v>
      </c>
      <c r="C4044" s="33">
        <f t="shared" si="254"/>
        <v>76000</v>
      </c>
      <c r="D4044" s="32" t="str">
        <f>VLOOKUP(L4044,'Tables to Convert'!$E$3:$F$7,2,FALSE)</f>
        <v>White</v>
      </c>
      <c r="E4044" s="32" t="str">
        <f>VLOOKUP(M4044,'Tables to Convert'!$H$3:$I$5,2,FALSE)</f>
        <v>Male</v>
      </c>
      <c r="F4044" s="32" t="str">
        <f>VLOOKUP(N4044,'Tables to Convert'!$K$3:$L$8,2,FALSE)</f>
        <v>Illinois</v>
      </c>
      <c r="G4044" s="40">
        <f t="shared" si="255"/>
        <v>37</v>
      </c>
      <c r="H4044" s="34">
        <f t="shared" si="256"/>
        <v>8</v>
      </c>
      <c r="I4044" s="12">
        <v>40</v>
      </c>
      <c r="J4044" s="12">
        <v>37</v>
      </c>
      <c r="K4044" s="12">
        <v>39</v>
      </c>
      <c r="L4044" s="12">
        <v>1</v>
      </c>
      <c r="M4044" s="12">
        <v>1</v>
      </c>
      <c r="N4044" s="12">
        <v>33</v>
      </c>
      <c r="O4044" s="12">
        <v>8</v>
      </c>
      <c r="P4044" s="26">
        <v>76000</v>
      </c>
      <c r="Q4044" s="28">
        <v>34243929</v>
      </c>
      <c r="R4044"/>
      <c r="S4044"/>
    </row>
    <row r="4045" spans="1:19">
      <c r="A4045" s="31">
        <f t="shared" si="253"/>
        <v>50</v>
      </c>
      <c r="B4045" s="32" t="str">
        <f>VLOOKUP(K4045,'Tables to Convert'!$B$4:$C$19,2,FALSE)</f>
        <v>Some College</v>
      </c>
      <c r="C4045" s="33">
        <f t="shared" si="254"/>
        <v>26000</v>
      </c>
      <c r="D4045" s="32" t="str">
        <f>VLOOKUP(L4045,'Tables to Convert'!$E$3:$F$7,2,FALSE)</f>
        <v>White</v>
      </c>
      <c r="E4045" s="32" t="str">
        <f>VLOOKUP(M4045,'Tables to Convert'!$H$3:$I$5,2,FALSE)</f>
        <v>Male</v>
      </c>
      <c r="F4045" s="32" t="str">
        <f>VLOOKUP(N4045,'Tables to Convert'!$K$3:$L$8,2,FALSE)</f>
        <v>Illinois</v>
      </c>
      <c r="G4045" s="40">
        <f t="shared" si="255"/>
        <v>30</v>
      </c>
      <c r="H4045" s="34">
        <f t="shared" si="256"/>
        <v>6</v>
      </c>
      <c r="I4045" s="12">
        <v>50</v>
      </c>
      <c r="J4045" s="12">
        <v>30</v>
      </c>
      <c r="K4045" s="12">
        <v>43</v>
      </c>
      <c r="L4045" s="12">
        <v>1</v>
      </c>
      <c r="M4045" s="12">
        <v>1</v>
      </c>
      <c r="N4045" s="12">
        <v>33</v>
      </c>
      <c r="O4045" s="12">
        <v>6</v>
      </c>
      <c r="P4045" s="26">
        <v>26000</v>
      </c>
      <c r="Q4045" s="28">
        <v>518360126</v>
      </c>
      <c r="R4045"/>
      <c r="S4045"/>
    </row>
    <row r="4046" spans="1:19">
      <c r="A4046" s="31">
        <f t="shared" si="253"/>
        <v>40</v>
      </c>
      <c r="B4046" s="32" t="str">
        <f>VLOOKUP(K4046,'Tables to Convert'!$B$4:$C$19,2,FALSE)</f>
        <v>8th Grade or Less</v>
      </c>
      <c r="C4046" s="33">
        <f t="shared" si="254"/>
        <v>13000</v>
      </c>
      <c r="D4046" s="32" t="str">
        <f>VLOOKUP(L4046,'Tables to Convert'!$E$3:$F$7,2,FALSE)</f>
        <v>White</v>
      </c>
      <c r="E4046" s="32" t="str">
        <f>VLOOKUP(M4046,'Tables to Convert'!$H$3:$I$5,2,FALSE)</f>
        <v>Male</v>
      </c>
      <c r="F4046" s="32" t="str">
        <f>VLOOKUP(N4046,'Tables to Convert'!$K$3:$L$8,2,FALSE)</f>
        <v>Illinois</v>
      </c>
      <c r="G4046" s="40">
        <f t="shared" si="255"/>
        <v>26</v>
      </c>
      <c r="H4046" s="34">
        <f t="shared" si="256"/>
        <v>6</v>
      </c>
      <c r="I4046" s="12">
        <v>40</v>
      </c>
      <c r="J4046" s="12">
        <v>26</v>
      </c>
      <c r="K4046" s="12">
        <v>33</v>
      </c>
      <c r="L4046" s="12">
        <v>1</v>
      </c>
      <c r="M4046" s="12">
        <v>1</v>
      </c>
      <c r="N4046" s="12">
        <v>33</v>
      </c>
      <c r="O4046" s="12">
        <v>6</v>
      </c>
      <c r="P4046" s="26">
        <v>13000</v>
      </c>
      <c r="Q4046" s="28">
        <v>877502902</v>
      </c>
      <c r="R4046"/>
      <c r="S4046"/>
    </row>
    <row r="4047" spans="1:19">
      <c r="A4047" s="31">
        <f t="shared" si="253"/>
        <v>40</v>
      </c>
      <c r="B4047" s="32" t="str">
        <f>VLOOKUP(K4047,'Tables to Convert'!$B$4:$C$19,2,FALSE)</f>
        <v>Some College</v>
      </c>
      <c r="C4047" s="33">
        <f t="shared" si="254"/>
        <v>23800</v>
      </c>
      <c r="D4047" s="32" t="str">
        <f>VLOOKUP(L4047,'Tables to Convert'!$E$3:$F$7,2,FALSE)</f>
        <v>Black</v>
      </c>
      <c r="E4047" s="32" t="str">
        <f>VLOOKUP(M4047,'Tables to Convert'!$H$3:$I$5,2,FALSE)</f>
        <v>Female</v>
      </c>
      <c r="F4047" s="32" t="str">
        <f>VLOOKUP(N4047,'Tables to Convert'!$K$3:$L$8,2,FALSE)</f>
        <v>Illinois</v>
      </c>
      <c r="G4047" s="40">
        <f t="shared" si="255"/>
        <v>36</v>
      </c>
      <c r="H4047" s="34">
        <f t="shared" si="256"/>
        <v>6</v>
      </c>
      <c r="I4047" s="12">
        <v>40</v>
      </c>
      <c r="J4047" s="12">
        <v>36</v>
      </c>
      <c r="K4047" s="12">
        <v>40</v>
      </c>
      <c r="L4047" s="12">
        <v>2</v>
      </c>
      <c r="M4047" s="12">
        <v>2</v>
      </c>
      <c r="N4047" s="12">
        <v>33</v>
      </c>
      <c r="O4047" s="12">
        <v>6</v>
      </c>
      <c r="P4047" s="26">
        <v>23800</v>
      </c>
      <c r="Q4047" s="28">
        <v>69151127</v>
      </c>
      <c r="R4047"/>
      <c r="S4047"/>
    </row>
    <row r="4048" spans="1:19">
      <c r="A4048" s="31">
        <f t="shared" si="253"/>
        <v>40</v>
      </c>
      <c r="B4048" s="32" t="str">
        <f>VLOOKUP(K4048,'Tables to Convert'!$B$4:$C$19,2,FALSE)</f>
        <v>11th Grade</v>
      </c>
      <c r="C4048" s="33">
        <f t="shared" si="254"/>
        <v>10000</v>
      </c>
      <c r="D4048" s="32" t="str">
        <f>VLOOKUP(L4048,'Tables to Convert'!$E$3:$F$7,2,FALSE)</f>
        <v>Black</v>
      </c>
      <c r="E4048" s="32" t="str">
        <f>VLOOKUP(M4048,'Tables to Convert'!$H$3:$I$5,2,FALSE)</f>
        <v>Male</v>
      </c>
      <c r="F4048" s="32" t="str">
        <f>VLOOKUP(N4048,'Tables to Convert'!$K$3:$L$8,2,FALSE)</f>
        <v>Illinois</v>
      </c>
      <c r="G4048" s="40">
        <f t="shared" si="255"/>
        <v>39</v>
      </c>
      <c r="H4048" s="34">
        <f t="shared" si="256"/>
        <v>6</v>
      </c>
      <c r="I4048" s="12">
        <v>40</v>
      </c>
      <c r="J4048" s="12">
        <v>39</v>
      </c>
      <c r="K4048" s="12">
        <v>37</v>
      </c>
      <c r="L4048" s="12">
        <v>2</v>
      </c>
      <c r="M4048" s="12">
        <v>1</v>
      </c>
      <c r="N4048" s="12">
        <v>33</v>
      </c>
      <c r="O4048" s="12">
        <v>6</v>
      </c>
      <c r="P4048" s="26">
        <v>10000</v>
      </c>
      <c r="Q4048" s="28">
        <v>675488620</v>
      </c>
      <c r="R4048"/>
      <c r="S4048"/>
    </row>
    <row r="4049" spans="1:19">
      <c r="A4049" s="31">
        <f t="shared" si="253"/>
        <v>40</v>
      </c>
      <c r="B4049" s="32" t="str">
        <f>VLOOKUP(K4049,'Tables to Convert'!$B$4:$C$19,2,FALSE)</f>
        <v>Some College</v>
      </c>
      <c r="C4049" s="33">
        <f t="shared" si="254"/>
        <v>2300</v>
      </c>
      <c r="D4049" s="32" t="str">
        <f>VLOOKUP(L4049,'Tables to Convert'!$E$3:$F$7,2,FALSE)</f>
        <v>Black</v>
      </c>
      <c r="E4049" s="32" t="str">
        <f>VLOOKUP(M4049,'Tables to Convert'!$H$3:$I$5,2,FALSE)</f>
        <v>Female</v>
      </c>
      <c r="F4049" s="32" t="str">
        <f>VLOOKUP(N4049,'Tables to Convert'!$K$3:$L$8,2,FALSE)</f>
        <v>Illinois</v>
      </c>
      <c r="G4049" s="40">
        <f t="shared" si="255"/>
        <v>40</v>
      </c>
      <c r="H4049" s="34">
        <f t="shared" si="256"/>
        <v>6</v>
      </c>
      <c r="I4049" s="12">
        <v>40</v>
      </c>
      <c r="J4049" s="12">
        <v>40</v>
      </c>
      <c r="K4049" s="12">
        <v>40</v>
      </c>
      <c r="L4049" s="12">
        <v>2</v>
      </c>
      <c r="M4049" s="12">
        <v>2</v>
      </c>
      <c r="N4049" s="12">
        <v>33</v>
      </c>
      <c r="O4049" s="12">
        <v>6</v>
      </c>
      <c r="P4049" s="26">
        <v>2300</v>
      </c>
      <c r="Q4049" s="28">
        <v>788514084</v>
      </c>
      <c r="R4049"/>
      <c r="S4049"/>
    </row>
    <row r="4050" spans="1:19">
      <c r="A4050" s="31">
        <f t="shared" si="253"/>
        <v>50</v>
      </c>
      <c r="B4050" s="32" t="str">
        <f>VLOOKUP(K4050,'Tables to Convert'!$B$4:$C$19,2,FALSE)</f>
        <v>High School Diploma</v>
      </c>
      <c r="C4050" s="33">
        <f t="shared" si="254"/>
        <v>45000</v>
      </c>
      <c r="D4050" s="32" t="str">
        <f>VLOOKUP(L4050,'Tables to Convert'!$E$3:$F$7,2,FALSE)</f>
        <v>White</v>
      </c>
      <c r="E4050" s="32" t="str">
        <f>VLOOKUP(M4050,'Tables to Convert'!$H$3:$I$5,2,FALSE)</f>
        <v>Male</v>
      </c>
      <c r="F4050" s="32" t="str">
        <f>VLOOKUP(N4050,'Tables to Convert'!$K$3:$L$8,2,FALSE)</f>
        <v>Illinois</v>
      </c>
      <c r="G4050" s="40">
        <f t="shared" si="255"/>
        <v>58</v>
      </c>
      <c r="H4050" s="34">
        <f t="shared" si="256"/>
        <v>7</v>
      </c>
      <c r="I4050" s="12">
        <v>50</v>
      </c>
      <c r="J4050" s="12">
        <v>58</v>
      </c>
      <c r="K4050" s="12">
        <v>39</v>
      </c>
      <c r="L4050" s="12">
        <v>1</v>
      </c>
      <c r="M4050" s="12">
        <v>1</v>
      </c>
      <c r="N4050" s="12">
        <v>33</v>
      </c>
      <c r="O4050" s="12">
        <v>7</v>
      </c>
      <c r="P4050" s="26">
        <v>45000</v>
      </c>
      <c r="Q4050" s="28">
        <v>811251220</v>
      </c>
      <c r="R4050"/>
      <c r="S4050"/>
    </row>
    <row r="4051" spans="1:19">
      <c r="A4051" s="31">
        <f t="shared" si="253"/>
        <v>40</v>
      </c>
      <c r="B4051" s="32" t="str">
        <f>VLOOKUP(K4051,'Tables to Convert'!$B$4:$C$19,2,FALSE)</f>
        <v>Some College</v>
      </c>
      <c r="C4051" s="33">
        <f t="shared" si="254"/>
        <v>0</v>
      </c>
      <c r="D4051" s="32" t="str">
        <f>VLOOKUP(L4051,'Tables to Convert'!$E$3:$F$7,2,FALSE)</f>
        <v>White</v>
      </c>
      <c r="E4051" s="32" t="str">
        <f>VLOOKUP(M4051,'Tables to Convert'!$H$3:$I$5,2,FALSE)</f>
        <v>Male</v>
      </c>
      <c r="F4051" s="32" t="str">
        <f>VLOOKUP(N4051,'Tables to Convert'!$K$3:$L$8,2,FALSE)</f>
        <v>Illinois</v>
      </c>
      <c r="G4051" s="40">
        <f t="shared" si="255"/>
        <v>34</v>
      </c>
      <c r="H4051" s="34">
        <f t="shared" si="256"/>
        <v>7</v>
      </c>
      <c r="I4051" s="12">
        <v>40</v>
      </c>
      <c r="J4051" s="12">
        <v>34</v>
      </c>
      <c r="K4051" s="12">
        <v>43</v>
      </c>
      <c r="L4051" s="12">
        <v>1</v>
      </c>
      <c r="M4051" s="12">
        <v>1</v>
      </c>
      <c r="N4051" s="12">
        <v>33</v>
      </c>
      <c r="O4051" s="12">
        <v>7</v>
      </c>
      <c r="P4051" s="26">
        <v>0</v>
      </c>
      <c r="Q4051" s="28">
        <v>258262290</v>
      </c>
      <c r="R4051"/>
      <c r="S4051"/>
    </row>
    <row r="4052" spans="1:19">
      <c r="A4052" s="31">
        <f t="shared" si="253"/>
        <v>40</v>
      </c>
      <c r="B4052" s="32" t="str">
        <f>VLOOKUP(K4052,'Tables to Convert'!$B$4:$C$19,2,FALSE)</f>
        <v>High School Diploma</v>
      </c>
      <c r="C4052" s="33">
        <f t="shared" si="254"/>
        <v>42000</v>
      </c>
      <c r="D4052" s="32" t="str">
        <f>VLOOKUP(L4052,'Tables to Convert'!$E$3:$F$7,2,FALSE)</f>
        <v>White</v>
      </c>
      <c r="E4052" s="32" t="str">
        <f>VLOOKUP(M4052,'Tables to Convert'!$H$3:$I$5,2,FALSE)</f>
        <v>Male</v>
      </c>
      <c r="F4052" s="32" t="str">
        <f>VLOOKUP(N4052,'Tables to Convert'!$K$3:$L$8,2,FALSE)</f>
        <v>Illinois</v>
      </c>
      <c r="G4052" s="40">
        <f t="shared" si="255"/>
        <v>39</v>
      </c>
      <c r="H4052" s="34">
        <f t="shared" si="256"/>
        <v>6</v>
      </c>
      <c r="I4052" s="12">
        <v>40</v>
      </c>
      <c r="J4052" s="12">
        <v>39</v>
      </c>
      <c r="K4052" s="12">
        <v>39</v>
      </c>
      <c r="L4052" s="12">
        <v>1</v>
      </c>
      <c r="M4052" s="12">
        <v>1</v>
      </c>
      <c r="N4052" s="12">
        <v>33</v>
      </c>
      <c r="O4052" s="12">
        <v>6</v>
      </c>
      <c r="P4052" s="26">
        <v>42000</v>
      </c>
      <c r="Q4052" s="28">
        <v>540456765</v>
      </c>
      <c r="R4052"/>
      <c r="S4052"/>
    </row>
    <row r="4053" spans="1:19">
      <c r="A4053" s="31">
        <f t="shared" si="253"/>
        <v>40</v>
      </c>
      <c r="B4053" s="32" t="str">
        <f>VLOOKUP(K4053,'Tables to Convert'!$B$4:$C$19,2,FALSE)</f>
        <v>High School Diploma</v>
      </c>
      <c r="C4053" s="33">
        <f t="shared" si="254"/>
        <v>25000</v>
      </c>
      <c r="D4053" s="32" t="str">
        <f>VLOOKUP(L4053,'Tables to Convert'!$E$3:$F$7,2,FALSE)</f>
        <v>White</v>
      </c>
      <c r="E4053" s="32" t="str">
        <f>VLOOKUP(M4053,'Tables to Convert'!$H$3:$I$5,2,FALSE)</f>
        <v>Female</v>
      </c>
      <c r="F4053" s="32" t="str">
        <f>VLOOKUP(N4053,'Tables to Convert'!$K$3:$L$8,2,FALSE)</f>
        <v>Illinois</v>
      </c>
      <c r="G4053" s="40">
        <f t="shared" si="255"/>
        <v>37</v>
      </c>
      <c r="H4053" s="34">
        <f t="shared" si="256"/>
        <v>6</v>
      </c>
      <c r="I4053" s="12">
        <v>40</v>
      </c>
      <c r="J4053" s="12">
        <v>37</v>
      </c>
      <c r="K4053" s="12">
        <v>39</v>
      </c>
      <c r="L4053" s="12">
        <v>1</v>
      </c>
      <c r="M4053" s="12">
        <v>2</v>
      </c>
      <c r="N4053" s="12">
        <v>33</v>
      </c>
      <c r="O4053" s="12">
        <v>6</v>
      </c>
      <c r="P4053" s="26">
        <v>25000</v>
      </c>
      <c r="Q4053" s="28">
        <v>537424557</v>
      </c>
      <c r="R4053"/>
      <c r="S4053"/>
    </row>
    <row r="4054" spans="1:19">
      <c r="A4054" s="31">
        <f t="shared" si="253"/>
        <v>40</v>
      </c>
      <c r="B4054" s="32" t="str">
        <f>VLOOKUP(K4054,'Tables to Convert'!$B$4:$C$19,2,FALSE)</f>
        <v>High School Diploma</v>
      </c>
      <c r="C4054" s="33">
        <f t="shared" si="254"/>
        <v>30000</v>
      </c>
      <c r="D4054" s="32" t="str">
        <f>VLOOKUP(L4054,'Tables to Convert'!$E$3:$F$7,2,FALSE)</f>
        <v>White</v>
      </c>
      <c r="E4054" s="32" t="str">
        <f>VLOOKUP(M4054,'Tables to Convert'!$H$3:$I$5,2,FALSE)</f>
        <v>Male</v>
      </c>
      <c r="F4054" s="32" t="str">
        <f>VLOOKUP(N4054,'Tables to Convert'!$K$3:$L$8,2,FALSE)</f>
        <v>Illinois</v>
      </c>
      <c r="G4054" s="40">
        <f t="shared" si="255"/>
        <v>53</v>
      </c>
      <c r="H4054" s="34">
        <f t="shared" si="256"/>
        <v>7</v>
      </c>
      <c r="I4054" s="12">
        <v>40</v>
      </c>
      <c r="J4054" s="12">
        <v>53</v>
      </c>
      <c r="K4054" s="12">
        <v>39</v>
      </c>
      <c r="L4054" s="12">
        <v>1</v>
      </c>
      <c r="M4054" s="12">
        <v>1</v>
      </c>
      <c r="N4054" s="12">
        <v>33</v>
      </c>
      <c r="O4054" s="12">
        <v>7</v>
      </c>
      <c r="P4054" s="26">
        <v>30000</v>
      </c>
      <c r="Q4054" s="28">
        <v>203371983</v>
      </c>
      <c r="R4054"/>
      <c r="S4054"/>
    </row>
    <row r="4055" spans="1:19">
      <c r="A4055" s="31">
        <f t="shared" si="253"/>
        <v>40</v>
      </c>
      <c r="B4055" s="32" t="str">
        <f>VLOOKUP(K4055,'Tables to Convert'!$B$4:$C$19,2,FALSE)</f>
        <v>High School Diploma</v>
      </c>
      <c r="C4055" s="33">
        <f t="shared" si="254"/>
        <v>14000</v>
      </c>
      <c r="D4055" s="32" t="str">
        <f>VLOOKUP(L4055,'Tables to Convert'!$E$3:$F$7,2,FALSE)</f>
        <v>White</v>
      </c>
      <c r="E4055" s="32" t="str">
        <f>VLOOKUP(M4055,'Tables to Convert'!$H$3:$I$5,2,FALSE)</f>
        <v>Female</v>
      </c>
      <c r="F4055" s="32" t="str">
        <f>VLOOKUP(N4055,'Tables to Convert'!$K$3:$L$8,2,FALSE)</f>
        <v>Illinois</v>
      </c>
      <c r="G4055" s="40">
        <f t="shared" si="255"/>
        <v>49</v>
      </c>
      <c r="H4055" s="34">
        <f t="shared" si="256"/>
        <v>7</v>
      </c>
      <c r="I4055" s="12">
        <v>40</v>
      </c>
      <c r="J4055" s="12">
        <v>49</v>
      </c>
      <c r="K4055" s="12">
        <v>39</v>
      </c>
      <c r="L4055" s="12">
        <v>1</v>
      </c>
      <c r="M4055" s="12">
        <v>2</v>
      </c>
      <c r="N4055" s="12">
        <v>33</v>
      </c>
      <c r="O4055" s="12">
        <v>7</v>
      </c>
      <c r="P4055" s="26">
        <v>14000</v>
      </c>
      <c r="Q4055" s="28">
        <v>655200855</v>
      </c>
      <c r="R4055"/>
      <c r="S4055"/>
    </row>
    <row r="4056" spans="1:19">
      <c r="A4056" s="31">
        <f t="shared" si="253"/>
        <v>39</v>
      </c>
      <c r="B4056" s="32" t="str">
        <f>VLOOKUP(K4056,'Tables to Convert'!$B$4:$C$19,2,FALSE)</f>
        <v>8th Grade or Less</v>
      </c>
      <c r="C4056" s="33">
        <f t="shared" si="254"/>
        <v>25000</v>
      </c>
      <c r="D4056" s="32" t="str">
        <f>VLOOKUP(L4056,'Tables to Convert'!$E$3:$F$7,2,FALSE)</f>
        <v>White</v>
      </c>
      <c r="E4056" s="32" t="str">
        <f>VLOOKUP(M4056,'Tables to Convert'!$H$3:$I$5,2,FALSE)</f>
        <v>Male</v>
      </c>
      <c r="F4056" s="32" t="str">
        <f>VLOOKUP(N4056,'Tables to Convert'!$K$3:$L$8,2,FALSE)</f>
        <v>Illinois</v>
      </c>
      <c r="G4056" s="40">
        <f t="shared" si="255"/>
        <v>51</v>
      </c>
      <c r="H4056" s="34">
        <f t="shared" si="256"/>
        <v>4</v>
      </c>
      <c r="I4056" s="12">
        <v>39</v>
      </c>
      <c r="J4056" s="12">
        <v>51</v>
      </c>
      <c r="K4056" s="12">
        <v>33</v>
      </c>
      <c r="L4056" s="12">
        <v>1</v>
      </c>
      <c r="M4056" s="12">
        <v>1</v>
      </c>
      <c r="N4056" s="12">
        <v>33</v>
      </c>
      <c r="O4056" s="12">
        <v>4</v>
      </c>
      <c r="P4056" s="26">
        <v>25000</v>
      </c>
      <c r="Q4056" s="28">
        <v>277589808</v>
      </c>
      <c r="R4056"/>
      <c r="S4056"/>
    </row>
    <row r="4057" spans="1:19">
      <c r="A4057" s="31">
        <f t="shared" si="253"/>
        <v>39</v>
      </c>
      <c r="B4057" s="32" t="str">
        <f>VLOOKUP(K4057,'Tables to Convert'!$B$4:$C$19,2,FALSE)</f>
        <v>10th Grade</v>
      </c>
      <c r="C4057" s="33">
        <f t="shared" si="254"/>
        <v>13080</v>
      </c>
      <c r="D4057" s="32" t="str">
        <f>VLOOKUP(L4057,'Tables to Convert'!$E$3:$F$7,2,FALSE)</f>
        <v>White</v>
      </c>
      <c r="E4057" s="32" t="str">
        <f>VLOOKUP(M4057,'Tables to Convert'!$H$3:$I$5,2,FALSE)</f>
        <v>Female</v>
      </c>
      <c r="F4057" s="32" t="str">
        <f>VLOOKUP(N4057,'Tables to Convert'!$K$3:$L$8,2,FALSE)</f>
        <v>Illinois</v>
      </c>
      <c r="G4057" s="40">
        <f t="shared" si="255"/>
        <v>49</v>
      </c>
      <c r="H4057" s="34">
        <f t="shared" si="256"/>
        <v>4</v>
      </c>
      <c r="I4057" s="12">
        <v>39</v>
      </c>
      <c r="J4057" s="12">
        <v>49</v>
      </c>
      <c r="K4057" s="12">
        <v>36</v>
      </c>
      <c r="L4057" s="12">
        <v>1</v>
      </c>
      <c r="M4057" s="12">
        <v>2</v>
      </c>
      <c r="N4057" s="12">
        <v>33</v>
      </c>
      <c r="O4057" s="12">
        <v>4</v>
      </c>
      <c r="P4057" s="26">
        <v>13080</v>
      </c>
      <c r="Q4057" s="28">
        <v>246089251</v>
      </c>
      <c r="R4057"/>
      <c r="S4057"/>
    </row>
    <row r="4058" spans="1:19">
      <c r="A4058" s="31">
        <f t="shared" si="253"/>
        <v>40</v>
      </c>
      <c r="B4058" s="32" t="str">
        <f>VLOOKUP(K4058,'Tables to Convert'!$B$4:$C$19,2,FALSE)</f>
        <v>High School Diploma</v>
      </c>
      <c r="C4058" s="33">
        <f t="shared" si="254"/>
        <v>40000</v>
      </c>
      <c r="D4058" s="32" t="str">
        <f>VLOOKUP(L4058,'Tables to Convert'!$E$3:$F$7,2,FALSE)</f>
        <v>White</v>
      </c>
      <c r="E4058" s="32" t="str">
        <f>VLOOKUP(M4058,'Tables to Convert'!$H$3:$I$5,2,FALSE)</f>
        <v>Male</v>
      </c>
      <c r="F4058" s="32" t="str">
        <f>VLOOKUP(N4058,'Tables to Convert'!$K$3:$L$8,2,FALSE)</f>
        <v>Illinois</v>
      </c>
      <c r="G4058" s="40">
        <f t="shared" si="255"/>
        <v>35</v>
      </c>
      <c r="H4058" s="34">
        <f t="shared" si="256"/>
        <v>8</v>
      </c>
      <c r="I4058" s="12">
        <v>40</v>
      </c>
      <c r="J4058" s="12">
        <v>35</v>
      </c>
      <c r="K4058" s="12">
        <v>39</v>
      </c>
      <c r="L4058" s="12">
        <v>1</v>
      </c>
      <c r="M4058" s="12">
        <v>1</v>
      </c>
      <c r="N4058" s="12">
        <v>33</v>
      </c>
      <c r="O4058" s="12">
        <v>8</v>
      </c>
      <c r="P4058" s="26">
        <v>40000</v>
      </c>
      <c r="Q4058" s="28">
        <v>774050836</v>
      </c>
      <c r="R4058"/>
      <c r="S4058"/>
    </row>
    <row r="4059" spans="1:19">
      <c r="A4059" s="31">
        <f t="shared" si="253"/>
        <v>50</v>
      </c>
      <c r="B4059" s="32" t="str">
        <f>VLOOKUP(K4059,'Tables to Convert'!$B$4:$C$19,2,FALSE)</f>
        <v>Some College</v>
      </c>
      <c r="C4059" s="33">
        <f t="shared" si="254"/>
        <v>0</v>
      </c>
      <c r="D4059" s="32" t="str">
        <f>VLOOKUP(L4059,'Tables to Convert'!$E$3:$F$7,2,FALSE)</f>
        <v>White</v>
      </c>
      <c r="E4059" s="32" t="str">
        <f>VLOOKUP(M4059,'Tables to Convert'!$H$3:$I$5,2,FALSE)</f>
        <v>Female</v>
      </c>
      <c r="F4059" s="32" t="str">
        <f>VLOOKUP(N4059,'Tables to Convert'!$K$3:$L$8,2,FALSE)</f>
        <v>Illinois</v>
      </c>
      <c r="G4059" s="40">
        <f t="shared" si="255"/>
        <v>49</v>
      </c>
      <c r="H4059" s="34">
        <f t="shared" si="256"/>
        <v>6</v>
      </c>
      <c r="I4059" s="12">
        <v>50</v>
      </c>
      <c r="J4059" s="12">
        <v>49</v>
      </c>
      <c r="K4059" s="12">
        <v>40</v>
      </c>
      <c r="L4059" s="12">
        <v>1</v>
      </c>
      <c r="M4059" s="12">
        <v>2</v>
      </c>
      <c r="N4059" s="12">
        <v>33</v>
      </c>
      <c r="O4059" s="12">
        <v>6</v>
      </c>
      <c r="P4059" s="26">
        <v>0</v>
      </c>
      <c r="Q4059" s="28">
        <v>751173710</v>
      </c>
      <c r="R4059"/>
      <c r="S4059"/>
    </row>
    <row r="4060" spans="1:19">
      <c r="A4060" s="31">
        <f t="shared" si="253"/>
        <v>45</v>
      </c>
      <c r="B4060" s="32" t="str">
        <f>VLOOKUP(K4060,'Tables to Convert'!$B$4:$C$19,2,FALSE)</f>
        <v>11th Grade</v>
      </c>
      <c r="C4060" s="33">
        <f t="shared" si="254"/>
        <v>0</v>
      </c>
      <c r="D4060" s="32" t="str">
        <f>VLOOKUP(L4060,'Tables to Convert'!$E$3:$F$7,2,FALSE)</f>
        <v>White</v>
      </c>
      <c r="E4060" s="32" t="str">
        <f>VLOOKUP(M4060,'Tables to Convert'!$H$3:$I$5,2,FALSE)</f>
        <v>Male</v>
      </c>
      <c r="F4060" s="32" t="str">
        <f>VLOOKUP(N4060,'Tables to Convert'!$K$3:$L$8,2,FALSE)</f>
        <v>Illinois</v>
      </c>
      <c r="G4060" s="40">
        <f t="shared" si="255"/>
        <v>47</v>
      </c>
      <c r="H4060" s="34">
        <f t="shared" si="256"/>
        <v>5</v>
      </c>
      <c r="I4060" s="12">
        <v>45</v>
      </c>
      <c r="J4060" s="12">
        <v>47</v>
      </c>
      <c r="K4060" s="12">
        <v>37</v>
      </c>
      <c r="L4060" s="12">
        <v>1</v>
      </c>
      <c r="M4060" s="12">
        <v>1</v>
      </c>
      <c r="N4060" s="12">
        <v>33</v>
      </c>
      <c r="O4060" s="12">
        <v>5</v>
      </c>
      <c r="P4060" s="26">
        <v>0</v>
      </c>
      <c r="Q4060" s="28">
        <v>160284849</v>
      </c>
      <c r="R4060"/>
      <c r="S4060"/>
    </row>
    <row r="4061" spans="1:19">
      <c r="A4061" s="31">
        <f t="shared" si="253"/>
        <v>40</v>
      </c>
      <c r="B4061" s="32" t="str">
        <f>VLOOKUP(K4061,'Tables to Convert'!$B$4:$C$19,2,FALSE)</f>
        <v>Some College</v>
      </c>
      <c r="C4061" s="33">
        <f t="shared" si="254"/>
        <v>13000</v>
      </c>
      <c r="D4061" s="32" t="str">
        <f>VLOOKUP(L4061,'Tables to Convert'!$E$3:$F$7,2,FALSE)</f>
        <v>White</v>
      </c>
      <c r="E4061" s="32" t="str">
        <f>VLOOKUP(M4061,'Tables to Convert'!$H$3:$I$5,2,FALSE)</f>
        <v>Male</v>
      </c>
      <c r="F4061" s="32" t="str">
        <f>VLOOKUP(N4061,'Tables to Convert'!$K$3:$L$8,2,FALSE)</f>
        <v>Illinois</v>
      </c>
      <c r="G4061" s="40">
        <f t="shared" si="255"/>
        <v>39</v>
      </c>
      <c r="H4061" s="34">
        <f t="shared" si="256"/>
        <v>2</v>
      </c>
      <c r="I4061" s="12">
        <v>40</v>
      </c>
      <c r="J4061" s="12">
        <v>39</v>
      </c>
      <c r="K4061" s="12">
        <v>40</v>
      </c>
      <c r="L4061" s="12">
        <v>1</v>
      </c>
      <c r="M4061" s="12">
        <v>1</v>
      </c>
      <c r="N4061" s="12">
        <v>33</v>
      </c>
      <c r="O4061" s="12">
        <v>2</v>
      </c>
      <c r="P4061" s="26">
        <v>13000</v>
      </c>
      <c r="Q4061" s="28">
        <v>305975424</v>
      </c>
      <c r="R4061"/>
      <c r="S4061"/>
    </row>
    <row r="4062" spans="1:19">
      <c r="A4062" s="31">
        <f t="shared" si="253"/>
        <v>40</v>
      </c>
      <c r="B4062" s="32" t="str">
        <f>VLOOKUP(K4062,'Tables to Convert'!$B$4:$C$19,2,FALSE)</f>
        <v>Some College</v>
      </c>
      <c r="C4062" s="33">
        <f t="shared" si="254"/>
        <v>41374</v>
      </c>
      <c r="D4062" s="32" t="str">
        <f>VLOOKUP(L4062,'Tables to Convert'!$E$3:$F$7,2,FALSE)</f>
        <v>White</v>
      </c>
      <c r="E4062" s="32" t="str">
        <f>VLOOKUP(M4062,'Tables to Convert'!$H$3:$I$5,2,FALSE)</f>
        <v>Male</v>
      </c>
      <c r="F4062" s="32" t="str">
        <f>VLOOKUP(N4062,'Tables to Convert'!$K$3:$L$8,2,FALSE)</f>
        <v>Illinois</v>
      </c>
      <c r="G4062" s="40">
        <f t="shared" si="255"/>
        <v>27</v>
      </c>
      <c r="H4062" s="34">
        <f t="shared" si="256"/>
        <v>3</v>
      </c>
      <c r="I4062" s="12">
        <v>40</v>
      </c>
      <c r="J4062" s="12">
        <v>27</v>
      </c>
      <c r="K4062" s="12">
        <v>40</v>
      </c>
      <c r="L4062" s="12">
        <v>1</v>
      </c>
      <c r="M4062" s="12">
        <v>1</v>
      </c>
      <c r="N4062" s="12">
        <v>33</v>
      </c>
      <c r="O4062" s="12">
        <v>3</v>
      </c>
      <c r="P4062" s="26">
        <v>41374</v>
      </c>
      <c r="Q4062" s="28">
        <v>979279341</v>
      </c>
      <c r="R4062"/>
      <c r="S4062"/>
    </row>
    <row r="4063" spans="1:19">
      <c r="A4063" s="31">
        <f t="shared" si="253"/>
        <v>36</v>
      </c>
      <c r="B4063" s="32" t="str">
        <f>VLOOKUP(K4063,'Tables to Convert'!$B$4:$C$19,2,FALSE)</f>
        <v>Some College</v>
      </c>
      <c r="C4063" s="33">
        <f t="shared" si="254"/>
        <v>13000</v>
      </c>
      <c r="D4063" s="32" t="str">
        <f>VLOOKUP(L4063,'Tables to Convert'!$E$3:$F$7,2,FALSE)</f>
        <v>White</v>
      </c>
      <c r="E4063" s="32" t="str">
        <f>VLOOKUP(M4063,'Tables to Convert'!$H$3:$I$5,2,FALSE)</f>
        <v>Female</v>
      </c>
      <c r="F4063" s="32" t="str">
        <f>VLOOKUP(N4063,'Tables to Convert'!$K$3:$L$8,2,FALSE)</f>
        <v>Illinois</v>
      </c>
      <c r="G4063" s="40">
        <f t="shared" si="255"/>
        <v>27</v>
      </c>
      <c r="H4063" s="34">
        <f t="shared" si="256"/>
        <v>3</v>
      </c>
      <c r="I4063" s="12">
        <v>36</v>
      </c>
      <c r="J4063" s="12">
        <v>27</v>
      </c>
      <c r="K4063" s="12">
        <v>40</v>
      </c>
      <c r="L4063" s="12">
        <v>1</v>
      </c>
      <c r="M4063" s="12">
        <v>2</v>
      </c>
      <c r="N4063" s="12">
        <v>33</v>
      </c>
      <c r="O4063" s="12">
        <v>3</v>
      </c>
      <c r="P4063" s="26">
        <v>13000</v>
      </c>
      <c r="Q4063" s="28">
        <v>591639444</v>
      </c>
      <c r="R4063"/>
      <c r="S4063"/>
    </row>
    <row r="4064" spans="1:19">
      <c r="A4064" s="31">
        <f t="shared" si="253"/>
        <v>40</v>
      </c>
      <c r="B4064" s="32" t="str">
        <f>VLOOKUP(K4064,'Tables to Convert'!$B$4:$C$19,2,FALSE)</f>
        <v>High School Diploma</v>
      </c>
      <c r="C4064" s="33">
        <f t="shared" si="254"/>
        <v>14000</v>
      </c>
      <c r="D4064" s="32" t="str">
        <f>VLOOKUP(L4064,'Tables to Convert'!$E$3:$F$7,2,FALSE)</f>
        <v>White</v>
      </c>
      <c r="E4064" s="32" t="str">
        <f>VLOOKUP(M4064,'Tables to Convert'!$H$3:$I$5,2,FALSE)</f>
        <v>Male</v>
      </c>
      <c r="F4064" s="32" t="str">
        <f>VLOOKUP(N4064,'Tables to Convert'!$K$3:$L$8,2,FALSE)</f>
        <v>Illinois</v>
      </c>
      <c r="G4064" s="40">
        <f t="shared" si="255"/>
        <v>51</v>
      </c>
      <c r="H4064" s="34">
        <f t="shared" si="256"/>
        <v>3</v>
      </c>
      <c r="I4064" s="12">
        <v>40</v>
      </c>
      <c r="J4064" s="12">
        <v>51</v>
      </c>
      <c r="K4064" s="12">
        <v>39</v>
      </c>
      <c r="L4064" s="12">
        <v>1</v>
      </c>
      <c r="M4064" s="12">
        <v>1</v>
      </c>
      <c r="N4064" s="12">
        <v>33</v>
      </c>
      <c r="O4064" s="12">
        <v>3</v>
      </c>
      <c r="P4064" s="26">
        <v>14000</v>
      </c>
      <c r="Q4064" s="28">
        <v>903604062</v>
      </c>
      <c r="R4064"/>
      <c r="S4064"/>
    </row>
    <row r="4065" spans="1:19">
      <c r="A4065" s="31">
        <f t="shared" si="253"/>
        <v>40</v>
      </c>
      <c r="B4065" s="32" t="str">
        <f>VLOOKUP(K4065,'Tables to Convert'!$B$4:$C$19,2,FALSE)</f>
        <v>High School Diploma</v>
      </c>
      <c r="C4065" s="33">
        <f t="shared" si="254"/>
        <v>16000</v>
      </c>
      <c r="D4065" s="32" t="str">
        <f>VLOOKUP(L4065,'Tables to Convert'!$E$3:$F$7,2,FALSE)</f>
        <v>White</v>
      </c>
      <c r="E4065" s="32" t="str">
        <f>VLOOKUP(M4065,'Tables to Convert'!$H$3:$I$5,2,FALSE)</f>
        <v>Female</v>
      </c>
      <c r="F4065" s="32" t="str">
        <f>VLOOKUP(N4065,'Tables to Convert'!$K$3:$L$8,2,FALSE)</f>
        <v>Illinois</v>
      </c>
      <c r="G4065" s="40">
        <f t="shared" si="255"/>
        <v>40</v>
      </c>
      <c r="H4065" s="34">
        <f t="shared" si="256"/>
        <v>3</v>
      </c>
      <c r="I4065" s="12">
        <v>40</v>
      </c>
      <c r="J4065" s="12">
        <v>40</v>
      </c>
      <c r="K4065" s="12">
        <v>39</v>
      </c>
      <c r="L4065" s="12">
        <v>1</v>
      </c>
      <c r="M4065" s="12">
        <v>2</v>
      </c>
      <c r="N4065" s="12">
        <v>33</v>
      </c>
      <c r="O4065" s="12">
        <v>3</v>
      </c>
      <c r="P4065" s="26">
        <v>16000</v>
      </c>
      <c r="Q4065" s="28">
        <v>320541111</v>
      </c>
      <c r="R4065"/>
      <c r="S4065"/>
    </row>
    <row r="4066" spans="1:19">
      <c r="A4066" s="31">
        <f t="shared" si="253"/>
        <v>40</v>
      </c>
      <c r="B4066" s="32" t="str">
        <f>VLOOKUP(K4066,'Tables to Convert'!$B$4:$C$19,2,FALSE)</f>
        <v>High School Diploma</v>
      </c>
      <c r="C4066" s="33">
        <f t="shared" si="254"/>
        <v>19000</v>
      </c>
      <c r="D4066" s="32" t="str">
        <f>VLOOKUP(L4066,'Tables to Convert'!$E$3:$F$7,2,FALSE)</f>
        <v>White</v>
      </c>
      <c r="E4066" s="32" t="str">
        <f>VLOOKUP(M4066,'Tables to Convert'!$H$3:$I$5,2,FALSE)</f>
        <v>Male</v>
      </c>
      <c r="F4066" s="32" t="str">
        <f>VLOOKUP(N4066,'Tables to Convert'!$K$3:$L$8,2,FALSE)</f>
        <v>Illinois</v>
      </c>
      <c r="G4066" s="40">
        <f t="shared" si="255"/>
        <v>22</v>
      </c>
      <c r="H4066" s="34">
        <f t="shared" si="256"/>
        <v>3</v>
      </c>
      <c r="I4066" s="12">
        <v>40</v>
      </c>
      <c r="J4066" s="12">
        <v>22</v>
      </c>
      <c r="K4066" s="12">
        <v>39</v>
      </c>
      <c r="L4066" s="12">
        <v>1</v>
      </c>
      <c r="M4066" s="12">
        <v>1</v>
      </c>
      <c r="N4066" s="12">
        <v>33</v>
      </c>
      <c r="O4066" s="12">
        <v>3</v>
      </c>
      <c r="P4066" s="26">
        <v>19000</v>
      </c>
      <c r="Q4066" s="28">
        <v>639827002</v>
      </c>
      <c r="R4066"/>
      <c r="S4066"/>
    </row>
    <row r="4067" spans="1:19">
      <c r="A4067" s="31">
        <f t="shared" si="253"/>
        <v>40</v>
      </c>
      <c r="B4067" s="32" t="str">
        <f>VLOOKUP(K4067,'Tables to Convert'!$B$4:$C$19,2,FALSE)</f>
        <v>High School Diploma</v>
      </c>
      <c r="C4067" s="33">
        <f t="shared" si="254"/>
        <v>18000</v>
      </c>
      <c r="D4067" s="32" t="str">
        <f>VLOOKUP(L4067,'Tables to Convert'!$E$3:$F$7,2,FALSE)</f>
        <v>White</v>
      </c>
      <c r="E4067" s="32" t="str">
        <f>VLOOKUP(M4067,'Tables to Convert'!$H$3:$I$5,2,FALSE)</f>
        <v>Female</v>
      </c>
      <c r="F4067" s="32" t="str">
        <f>VLOOKUP(N4067,'Tables to Convert'!$K$3:$L$8,2,FALSE)</f>
        <v>Illinois</v>
      </c>
      <c r="G4067" s="40">
        <f t="shared" si="255"/>
        <v>20</v>
      </c>
      <c r="H4067" s="34">
        <f t="shared" si="256"/>
        <v>2</v>
      </c>
      <c r="I4067" s="12">
        <v>40</v>
      </c>
      <c r="J4067" s="12">
        <v>20</v>
      </c>
      <c r="K4067" s="12">
        <v>39</v>
      </c>
      <c r="L4067" s="12">
        <v>1</v>
      </c>
      <c r="M4067" s="12">
        <v>2</v>
      </c>
      <c r="N4067" s="12">
        <v>33</v>
      </c>
      <c r="O4067" s="12">
        <v>2</v>
      </c>
      <c r="P4067" s="26">
        <v>18000</v>
      </c>
      <c r="Q4067" s="28">
        <v>671687813</v>
      </c>
      <c r="R4067"/>
      <c r="S4067"/>
    </row>
    <row r="4068" spans="1:19">
      <c r="A4068" s="31">
        <f t="shared" si="253"/>
        <v>63</v>
      </c>
      <c r="B4068" s="32" t="str">
        <f>VLOOKUP(K4068,'Tables to Convert'!$B$4:$C$19,2,FALSE)</f>
        <v>Bachelors</v>
      </c>
      <c r="C4068" s="33">
        <f t="shared" si="254"/>
        <v>58700</v>
      </c>
      <c r="D4068" s="32" t="str">
        <f>VLOOKUP(L4068,'Tables to Convert'!$E$3:$F$7,2,FALSE)</f>
        <v>White</v>
      </c>
      <c r="E4068" s="32" t="str">
        <f>VLOOKUP(M4068,'Tables to Convert'!$H$3:$I$5,2,FALSE)</f>
        <v>Male</v>
      </c>
      <c r="F4068" s="32" t="str">
        <f>VLOOKUP(N4068,'Tables to Convert'!$K$3:$L$8,2,FALSE)</f>
        <v>Illinois</v>
      </c>
      <c r="G4068" s="40">
        <f t="shared" si="255"/>
        <v>50</v>
      </c>
      <c r="H4068" s="34">
        <f t="shared" si="256"/>
        <v>8</v>
      </c>
      <c r="I4068" s="12">
        <v>63</v>
      </c>
      <c r="J4068" s="12">
        <v>50</v>
      </c>
      <c r="K4068" s="12">
        <v>44</v>
      </c>
      <c r="L4068" s="12">
        <v>1</v>
      </c>
      <c r="M4068" s="12">
        <v>1</v>
      </c>
      <c r="N4068" s="12">
        <v>33</v>
      </c>
      <c r="O4068" s="12">
        <v>8</v>
      </c>
      <c r="P4068" s="26">
        <v>58700</v>
      </c>
      <c r="Q4068" s="28">
        <v>161282055</v>
      </c>
      <c r="R4068"/>
      <c r="S4068"/>
    </row>
    <row r="4069" spans="1:19">
      <c r="A4069" s="31">
        <f t="shared" si="253"/>
        <v>40</v>
      </c>
      <c r="B4069" s="32" t="str">
        <f>VLOOKUP(K4069,'Tables to Convert'!$B$4:$C$19,2,FALSE)</f>
        <v>Some College</v>
      </c>
      <c r="C4069" s="33">
        <f t="shared" si="254"/>
        <v>26800</v>
      </c>
      <c r="D4069" s="32" t="str">
        <f>VLOOKUP(L4069,'Tables to Convert'!$E$3:$F$7,2,FALSE)</f>
        <v>White</v>
      </c>
      <c r="E4069" s="32" t="str">
        <f>VLOOKUP(M4069,'Tables to Convert'!$H$3:$I$5,2,FALSE)</f>
        <v>Female</v>
      </c>
      <c r="F4069" s="32" t="str">
        <f>VLOOKUP(N4069,'Tables to Convert'!$K$3:$L$8,2,FALSE)</f>
        <v>Illinois</v>
      </c>
      <c r="G4069" s="40">
        <f t="shared" si="255"/>
        <v>51</v>
      </c>
      <c r="H4069" s="34">
        <f t="shared" si="256"/>
        <v>8</v>
      </c>
      <c r="I4069" s="12">
        <v>40</v>
      </c>
      <c r="J4069" s="12">
        <v>51</v>
      </c>
      <c r="K4069" s="12">
        <v>43</v>
      </c>
      <c r="L4069" s="12">
        <v>1</v>
      </c>
      <c r="M4069" s="12">
        <v>2</v>
      </c>
      <c r="N4069" s="12">
        <v>33</v>
      </c>
      <c r="O4069" s="12">
        <v>8</v>
      </c>
      <c r="P4069" s="26">
        <v>26800</v>
      </c>
      <c r="Q4069" s="28">
        <v>486481103</v>
      </c>
      <c r="R4069"/>
      <c r="S4069"/>
    </row>
    <row r="4070" spans="1:19">
      <c r="A4070" s="31">
        <f t="shared" si="253"/>
        <v>65</v>
      </c>
      <c r="B4070" s="32" t="str">
        <f>VLOOKUP(K4070,'Tables to Convert'!$B$4:$C$19,2,FALSE)</f>
        <v>High School Diploma</v>
      </c>
      <c r="C4070" s="33">
        <f t="shared" si="254"/>
        <v>18000</v>
      </c>
      <c r="D4070" s="32" t="str">
        <f>VLOOKUP(L4070,'Tables to Convert'!$E$3:$F$7,2,FALSE)</f>
        <v>White</v>
      </c>
      <c r="E4070" s="32" t="str">
        <f>VLOOKUP(M4070,'Tables to Convert'!$H$3:$I$5,2,FALSE)</f>
        <v>Male</v>
      </c>
      <c r="F4070" s="32" t="str">
        <f>VLOOKUP(N4070,'Tables to Convert'!$K$3:$L$8,2,FALSE)</f>
        <v>Illinois</v>
      </c>
      <c r="G4070" s="40">
        <f t="shared" si="255"/>
        <v>49</v>
      </c>
      <c r="H4070" s="34">
        <f t="shared" si="256"/>
        <v>5</v>
      </c>
      <c r="I4070" s="12">
        <v>65</v>
      </c>
      <c r="J4070" s="12">
        <v>49</v>
      </c>
      <c r="K4070" s="12">
        <v>39</v>
      </c>
      <c r="L4070" s="12">
        <v>1</v>
      </c>
      <c r="M4070" s="12">
        <v>1</v>
      </c>
      <c r="N4070" s="12">
        <v>33</v>
      </c>
      <c r="O4070" s="12">
        <v>5</v>
      </c>
      <c r="P4070" s="26">
        <v>18000</v>
      </c>
      <c r="Q4070" s="28">
        <v>596765693</v>
      </c>
      <c r="R4070"/>
      <c r="S4070"/>
    </row>
    <row r="4071" spans="1:19">
      <c r="A4071" s="31">
        <f t="shared" si="253"/>
        <v>40</v>
      </c>
      <c r="B4071" s="32" t="str">
        <f>VLOOKUP(K4071,'Tables to Convert'!$B$4:$C$19,2,FALSE)</f>
        <v>Some College</v>
      </c>
      <c r="C4071" s="33">
        <f t="shared" si="254"/>
        <v>51130</v>
      </c>
      <c r="D4071" s="32" t="str">
        <f>VLOOKUP(L4071,'Tables to Convert'!$E$3:$F$7,2,FALSE)</f>
        <v>White</v>
      </c>
      <c r="E4071" s="32" t="str">
        <f>VLOOKUP(M4071,'Tables to Convert'!$H$3:$I$5,2,FALSE)</f>
        <v>Female</v>
      </c>
      <c r="F4071" s="32" t="str">
        <f>VLOOKUP(N4071,'Tables to Convert'!$K$3:$L$8,2,FALSE)</f>
        <v>Illinois</v>
      </c>
      <c r="G4071" s="40">
        <f t="shared" si="255"/>
        <v>29</v>
      </c>
      <c r="H4071" s="34">
        <f t="shared" si="256"/>
        <v>5</v>
      </c>
      <c r="I4071" s="12">
        <v>40</v>
      </c>
      <c r="J4071" s="12">
        <v>29</v>
      </c>
      <c r="K4071" s="12">
        <v>43</v>
      </c>
      <c r="L4071" s="12">
        <v>1</v>
      </c>
      <c r="M4071" s="12">
        <v>2</v>
      </c>
      <c r="N4071" s="12">
        <v>33</v>
      </c>
      <c r="O4071" s="12">
        <v>5</v>
      </c>
      <c r="P4071" s="26">
        <v>51130</v>
      </c>
      <c r="Q4071" s="28">
        <v>535958131</v>
      </c>
      <c r="R4071"/>
      <c r="S4071"/>
    </row>
    <row r="4072" spans="1:19">
      <c r="A4072" s="31">
        <f t="shared" si="253"/>
        <v>40</v>
      </c>
      <c r="B4072" s="32" t="str">
        <f>VLOOKUP(K4072,'Tables to Convert'!$B$4:$C$19,2,FALSE)</f>
        <v>High School Diploma</v>
      </c>
      <c r="C4072" s="33">
        <f t="shared" si="254"/>
        <v>34000</v>
      </c>
      <c r="D4072" s="32" t="str">
        <f>VLOOKUP(L4072,'Tables to Convert'!$E$3:$F$7,2,FALSE)</f>
        <v>White</v>
      </c>
      <c r="E4072" s="32" t="str">
        <f>VLOOKUP(M4072,'Tables to Convert'!$H$3:$I$5,2,FALSE)</f>
        <v>Male</v>
      </c>
      <c r="F4072" s="32" t="str">
        <f>VLOOKUP(N4072,'Tables to Convert'!$K$3:$L$8,2,FALSE)</f>
        <v>Illinois</v>
      </c>
      <c r="G4072" s="40">
        <f t="shared" si="255"/>
        <v>48</v>
      </c>
      <c r="H4072" s="34">
        <f t="shared" si="256"/>
        <v>5</v>
      </c>
      <c r="I4072" s="12">
        <v>40</v>
      </c>
      <c r="J4072" s="12">
        <v>48</v>
      </c>
      <c r="K4072" s="12">
        <v>39</v>
      </c>
      <c r="L4072" s="12">
        <v>1</v>
      </c>
      <c r="M4072" s="12">
        <v>1</v>
      </c>
      <c r="N4072" s="12">
        <v>33</v>
      </c>
      <c r="O4072" s="12">
        <v>5</v>
      </c>
      <c r="P4072" s="26">
        <v>34000</v>
      </c>
      <c r="Q4072" s="28">
        <v>309224821</v>
      </c>
      <c r="R4072"/>
      <c r="S4072"/>
    </row>
    <row r="4073" spans="1:19">
      <c r="A4073" s="31">
        <f t="shared" si="253"/>
        <v>40</v>
      </c>
      <c r="B4073" s="32" t="str">
        <f>VLOOKUP(K4073,'Tables to Convert'!$B$4:$C$19,2,FALSE)</f>
        <v>Some College</v>
      </c>
      <c r="C4073" s="33">
        <f t="shared" si="254"/>
        <v>20600</v>
      </c>
      <c r="D4073" s="32" t="str">
        <f>VLOOKUP(L4073,'Tables to Convert'!$E$3:$F$7,2,FALSE)</f>
        <v>White</v>
      </c>
      <c r="E4073" s="32" t="str">
        <f>VLOOKUP(M4073,'Tables to Convert'!$H$3:$I$5,2,FALSE)</f>
        <v>Male</v>
      </c>
      <c r="F4073" s="32" t="str">
        <f>VLOOKUP(N4073,'Tables to Convert'!$K$3:$L$8,2,FALSE)</f>
        <v>Illinois</v>
      </c>
      <c r="G4073" s="40">
        <f t="shared" si="255"/>
        <v>19</v>
      </c>
      <c r="H4073" s="34">
        <f t="shared" si="256"/>
        <v>1</v>
      </c>
      <c r="I4073" s="12">
        <v>40</v>
      </c>
      <c r="J4073" s="12">
        <v>19</v>
      </c>
      <c r="K4073" s="12">
        <v>40</v>
      </c>
      <c r="L4073" s="12">
        <v>1</v>
      </c>
      <c r="M4073" s="12">
        <v>1</v>
      </c>
      <c r="N4073" s="12">
        <v>33</v>
      </c>
      <c r="O4073" s="12">
        <v>1</v>
      </c>
      <c r="P4073" s="26">
        <v>20600</v>
      </c>
      <c r="Q4073" s="28">
        <v>298435008</v>
      </c>
      <c r="R4073"/>
      <c r="S4073"/>
    </row>
    <row r="4074" spans="1:19">
      <c r="A4074" s="31">
        <f t="shared" si="253"/>
        <v>40</v>
      </c>
      <c r="B4074" s="32" t="str">
        <f>VLOOKUP(K4074,'Tables to Convert'!$B$4:$C$19,2,FALSE)</f>
        <v>High School Diploma</v>
      </c>
      <c r="C4074" s="33">
        <f t="shared" si="254"/>
        <v>9600</v>
      </c>
      <c r="D4074" s="32" t="str">
        <f>VLOOKUP(L4074,'Tables to Convert'!$E$3:$F$7,2,FALSE)</f>
        <v>White</v>
      </c>
      <c r="E4074" s="32" t="str">
        <f>VLOOKUP(M4074,'Tables to Convert'!$H$3:$I$5,2,FALSE)</f>
        <v>Female</v>
      </c>
      <c r="F4074" s="32" t="str">
        <f>VLOOKUP(N4074,'Tables to Convert'!$K$3:$L$8,2,FALSE)</f>
        <v>Illinois</v>
      </c>
      <c r="G4074" s="40">
        <f t="shared" si="255"/>
        <v>71</v>
      </c>
      <c r="H4074" s="34">
        <f t="shared" si="256"/>
        <v>1</v>
      </c>
      <c r="I4074" s="12">
        <v>40</v>
      </c>
      <c r="J4074" s="12">
        <v>71</v>
      </c>
      <c r="K4074" s="12">
        <v>39</v>
      </c>
      <c r="L4074" s="12">
        <v>1</v>
      </c>
      <c r="M4074" s="12">
        <v>2</v>
      </c>
      <c r="N4074" s="12">
        <v>33</v>
      </c>
      <c r="O4074" s="12">
        <v>1</v>
      </c>
      <c r="P4074" s="26">
        <v>9600</v>
      </c>
      <c r="Q4074" s="28">
        <v>805037421</v>
      </c>
      <c r="R4074"/>
      <c r="S4074"/>
    </row>
    <row r="4075" spans="1:19">
      <c r="A4075" s="31">
        <f t="shared" si="253"/>
        <v>50</v>
      </c>
      <c r="B4075" s="32" t="str">
        <f>VLOOKUP(K4075,'Tables to Convert'!$B$4:$C$19,2,FALSE)</f>
        <v>Bachelors</v>
      </c>
      <c r="C4075" s="33">
        <f t="shared" si="254"/>
        <v>37000</v>
      </c>
      <c r="D4075" s="32" t="str">
        <f>VLOOKUP(L4075,'Tables to Convert'!$E$3:$F$7,2,FALSE)</f>
        <v>White</v>
      </c>
      <c r="E4075" s="32" t="str">
        <f>VLOOKUP(M4075,'Tables to Convert'!$H$3:$I$5,2,FALSE)</f>
        <v>Male</v>
      </c>
      <c r="F4075" s="32" t="str">
        <f>VLOOKUP(N4075,'Tables to Convert'!$K$3:$L$8,2,FALSE)</f>
        <v>Illinois</v>
      </c>
      <c r="G4075" s="40">
        <f t="shared" si="255"/>
        <v>40</v>
      </c>
      <c r="H4075" s="34">
        <f t="shared" si="256"/>
        <v>7</v>
      </c>
      <c r="I4075" s="12">
        <v>50</v>
      </c>
      <c r="J4075" s="12">
        <v>40</v>
      </c>
      <c r="K4075" s="12">
        <v>44</v>
      </c>
      <c r="L4075" s="12">
        <v>1</v>
      </c>
      <c r="M4075" s="12">
        <v>1</v>
      </c>
      <c r="N4075" s="12">
        <v>33</v>
      </c>
      <c r="O4075" s="12">
        <v>7</v>
      </c>
      <c r="P4075" s="26">
        <v>37000</v>
      </c>
      <c r="Q4075" s="28">
        <v>519799044</v>
      </c>
      <c r="R4075"/>
      <c r="S4075"/>
    </row>
    <row r="4076" spans="1:19">
      <c r="A4076" s="31">
        <f t="shared" si="253"/>
        <v>45</v>
      </c>
      <c r="B4076" s="32" t="str">
        <f>VLOOKUP(K4076,'Tables to Convert'!$B$4:$C$19,2,FALSE)</f>
        <v>Some College</v>
      </c>
      <c r="C4076" s="33">
        <f t="shared" si="254"/>
        <v>24000</v>
      </c>
      <c r="D4076" s="32" t="str">
        <f>VLOOKUP(L4076,'Tables to Convert'!$E$3:$F$7,2,FALSE)</f>
        <v>White</v>
      </c>
      <c r="E4076" s="32" t="str">
        <f>VLOOKUP(M4076,'Tables to Convert'!$H$3:$I$5,2,FALSE)</f>
        <v>Female</v>
      </c>
      <c r="F4076" s="32" t="str">
        <f>VLOOKUP(N4076,'Tables to Convert'!$K$3:$L$8,2,FALSE)</f>
        <v>Illinois</v>
      </c>
      <c r="G4076" s="40">
        <f t="shared" si="255"/>
        <v>44</v>
      </c>
      <c r="H4076" s="34">
        <f t="shared" si="256"/>
        <v>7</v>
      </c>
      <c r="I4076" s="12">
        <v>45</v>
      </c>
      <c r="J4076" s="12">
        <v>44</v>
      </c>
      <c r="K4076" s="12">
        <v>40</v>
      </c>
      <c r="L4076" s="12">
        <v>1</v>
      </c>
      <c r="M4076" s="12">
        <v>2</v>
      </c>
      <c r="N4076" s="12">
        <v>33</v>
      </c>
      <c r="O4076" s="12">
        <v>7</v>
      </c>
      <c r="P4076" s="26">
        <v>24000</v>
      </c>
      <c r="Q4076" s="28">
        <v>823374530</v>
      </c>
      <c r="R4076"/>
      <c r="S4076"/>
    </row>
    <row r="4077" spans="1:19">
      <c r="A4077" s="31">
        <f t="shared" si="253"/>
        <v>45</v>
      </c>
      <c r="B4077" s="32" t="str">
        <f>VLOOKUP(K4077,'Tables to Convert'!$B$4:$C$19,2,FALSE)</f>
        <v>Some College</v>
      </c>
      <c r="C4077" s="33">
        <f t="shared" si="254"/>
        <v>55000</v>
      </c>
      <c r="D4077" s="32" t="str">
        <f>VLOOKUP(L4077,'Tables to Convert'!$E$3:$F$7,2,FALSE)</f>
        <v>White</v>
      </c>
      <c r="E4077" s="32" t="str">
        <f>VLOOKUP(M4077,'Tables to Convert'!$H$3:$I$5,2,FALSE)</f>
        <v>Male</v>
      </c>
      <c r="F4077" s="32" t="str">
        <f>VLOOKUP(N4077,'Tables to Convert'!$K$3:$L$8,2,FALSE)</f>
        <v>Illinois</v>
      </c>
      <c r="G4077" s="40">
        <f t="shared" si="255"/>
        <v>46</v>
      </c>
      <c r="H4077" s="34">
        <f t="shared" si="256"/>
        <v>7</v>
      </c>
      <c r="I4077" s="12">
        <v>45</v>
      </c>
      <c r="J4077" s="12">
        <v>46</v>
      </c>
      <c r="K4077" s="12">
        <v>40</v>
      </c>
      <c r="L4077" s="12">
        <v>1</v>
      </c>
      <c r="M4077" s="12">
        <v>1</v>
      </c>
      <c r="N4077" s="12">
        <v>33</v>
      </c>
      <c r="O4077" s="12">
        <v>7</v>
      </c>
      <c r="P4077" s="26">
        <v>55000</v>
      </c>
      <c r="Q4077" s="28">
        <v>446032890</v>
      </c>
      <c r="R4077"/>
      <c r="S4077"/>
    </row>
    <row r="4078" spans="1:19">
      <c r="A4078" s="31">
        <f t="shared" si="253"/>
        <v>35</v>
      </c>
      <c r="B4078" s="32" t="str">
        <f>VLOOKUP(K4078,'Tables to Convert'!$B$4:$C$19,2,FALSE)</f>
        <v>Some College</v>
      </c>
      <c r="C4078" s="33">
        <f t="shared" si="254"/>
        <v>18000</v>
      </c>
      <c r="D4078" s="32" t="str">
        <f>VLOOKUP(L4078,'Tables to Convert'!$E$3:$F$7,2,FALSE)</f>
        <v>White</v>
      </c>
      <c r="E4078" s="32" t="str">
        <f>VLOOKUP(M4078,'Tables to Convert'!$H$3:$I$5,2,FALSE)</f>
        <v>Female</v>
      </c>
      <c r="F4078" s="32" t="str">
        <f>VLOOKUP(N4078,'Tables to Convert'!$K$3:$L$8,2,FALSE)</f>
        <v>Illinois</v>
      </c>
      <c r="G4078" s="40">
        <f t="shared" si="255"/>
        <v>22</v>
      </c>
      <c r="H4078" s="34">
        <f t="shared" si="256"/>
        <v>4</v>
      </c>
      <c r="I4078" s="12">
        <v>35</v>
      </c>
      <c r="J4078" s="12">
        <v>22</v>
      </c>
      <c r="K4078" s="12">
        <v>41</v>
      </c>
      <c r="L4078" s="12">
        <v>1</v>
      </c>
      <c r="M4078" s="12">
        <v>2</v>
      </c>
      <c r="N4078" s="12">
        <v>33</v>
      </c>
      <c r="O4078" s="12">
        <v>4</v>
      </c>
      <c r="P4078" s="26">
        <v>18000</v>
      </c>
      <c r="Q4078" s="28">
        <v>213869014</v>
      </c>
      <c r="R4078"/>
      <c r="S4078"/>
    </row>
    <row r="4079" spans="1:19">
      <c r="A4079" s="31">
        <f t="shared" si="253"/>
        <v>39</v>
      </c>
      <c r="B4079" s="32" t="str">
        <f>VLOOKUP(K4079,'Tables to Convert'!$B$4:$C$19,2,FALSE)</f>
        <v>High School Diploma</v>
      </c>
      <c r="C4079" s="33">
        <f t="shared" si="254"/>
        <v>3000</v>
      </c>
      <c r="D4079" s="32" t="str">
        <f>VLOOKUP(L4079,'Tables to Convert'!$E$3:$F$7,2,FALSE)</f>
        <v>White</v>
      </c>
      <c r="E4079" s="32" t="str">
        <f>VLOOKUP(M4079,'Tables to Convert'!$H$3:$I$5,2,FALSE)</f>
        <v>Female</v>
      </c>
      <c r="F4079" s="32" t="str">
        <f>VLOOKUP(N4079,'Tables to Convert'!$K$3:$L$8,2,FALSE)</f>
        <v>Illinois</v>
      </c>
      <c r="G4079" s="40">
        <f t="shared" si="255"/>
        <v>18</v>
      </c>
      <c r="H4079" s="34">
        <f t="shared" si="256"/>
        <v>0</v>
      </c>
      <c r="I4079" s="12">
        <v>39</v>
      </c>
      <c r="J4079" s="12">
        <v>18</v>
      </c>
      <c r="K4079" s="12">
        <v>39</v>
      </c>
      <c r="L4079" s="12">
        <v>1</v>
      </c>
      <c r="M4079" s="12">
        <v>2</v>
      </c>
      <c r="N4079" s="12">
        <v>33</v>
      </c>
      <c r="O4079" s="12">
        <v>0</v>
      </c>
      <c r="P4079" s="26">
        <v>3000</v>
      </c>
      <c r="Q4079" s="28">
        <v>248092324</v>
      </c>
      <c r="R4079"/>
      <c r="S4079"/>
    </row>
    <row r="4080" spans="1:19">
      <c r="A4080" s="31">
        <f t="shared" si="253"/>
        <v>40</v>
      </c>
      <c r="B4080" s="32" t="str">
        <f>VLOOKUP(K4080,'Tables to Convert'!$B$4:$C$19,2,FALSE)</f>
        <v>Some College</v>
      </c>
      <c r="C4080" s="33">
        <f t="shared" si="254"/>
        <v>31000</v>
      </c>
      <c r="D4080" s="32" t="str">
        <f>VLOOKUP(L4080,'Tables to Convert'!$E$3:$F$7,2,FALSE)</f>
        <v>White</v>
      </c>
      <c r="E4080" s="32" t="str">
        <f>VLOOKUP(M4080,'Tables to Convert'!$H$3:$I$5,2,FALSE)</f>
        <v>Female</v>
      </c>
      <c r="F4080" s="32" t="str">
        <f>VLOOKUP(N4080,'Tables to Convert'!$K$3:$L$8,2,FALSE)</f>
        <v>Illinois</v>
      </c>
      <c r="G4080" s="40">
        <f t="shared" si="255"/>
        <v>34</v>
      </c>
      <c r="H4080" s="34">
        <f t="shared" si="256"/>
        <v>4</v>
      </c>
      <c r="I4080" s="12">
        <v>40</v>
      </c>
      <c r="J4080" s="12">
        <v>34</v>
      </c>
      <c r="K4080" s="12">
        <v>40</v>
      </c>
      <c r="L4080" s="12">
        <v>1</v>
      </c>
      <c r="M4080" s="12">
        <v>2</v>
      </c>
      <c r="N4080" s="12">
        <v>33</v>
      </c>
      <c r="O4080" s="12">
        <v>4</v>
      </c>
      <c r="P4080" s="26">
        <v>31000</v>
      </c>
      <c r="Q4080" s="28">
        <v>502119206</v>
      </c>
      <c r="R4080"/>
      <c r="S4080"/>
    </row>
    <row r="4081" spans="1:19">
      <c r="A4081" s="31">
        <f t="shared" si="253"/>
        <v>60</v>
      </c>
      <c r="B4081" s="32" t="str">
        <f>VLOOKUP(K4081,'Tables to Convert'!$B$4:$C$19,2,FALSE)</f>
        <v>Bachelors</v>
      </c>
      <c r="C4081" s="33">
        <f t="shared" si="254"/>
        <v>88000</v>
      </c>
      <c r="D4081" s="32" t="str">
        <f>VLOOKUP(L4081,'Tables to Convert'!$E$3:$F$7,2,FALSE)</f>
        <v>White</v>
      </c>
      <c r="E4081" s="32" t="str">
        <f>VLOOKUP(M4081,'Tables to Convert'!$H$3:$I$5,2,FALSE)</f>
        <v>Male</v>
      </c>
      <c r="F4081" s="32" t="str">
        <f>VLOOKUP(N4081,'Tables to Convert'!$K$3:$L$8,2,FALSE)</f>
        <v>Illinois</v>
      </c>
      <c r="G4081" s="40">
        <f t="shared" si="255"/>
        <v>50</v>
      </c>
      <c r="H4081" s="34">
        <f t="shared" si="256"/>
        <v>8</v>
      </c>
      <c r="I4081" s="12">
        <v>60</v>
      </c>
      <c r="J4081" s="12">
        <v>50</v>
      </c>
      <c r="K4081" s="12">
        <v>44</v>
      </c>
      <c r="L4081" s="12">
        <v>1</v>
      </c>
      <c r="M4081" s="12">
        <v>1</v>
      </c>
      <c r="N4081" s="12">
        <v>33</v>
      </c>
      <c r="O4081" s="12">
        <v>8</v>
      </c>
      <c r="P4081" s="26">
        <v>88000</v>
      </c>
      <c r="Q4081" s="28">
        <v>666306324</v>
      </c>
      <c r="R4081"/>
      <c r="S4081"/>
    </row>
    <row r="4082" spans="1:19">
      <c r="A4082" s="31">
        <f t="shared" si="253"/>
        <v>0</v>
      </c>
      <c r="B4082" s="32" t="str">
        <f>VLOOKUP(K4082,'Tables to Convert'!$B$4:$C$19,2,FALSE)</f>
        <v>Some College</v>
      </c>
      <c r="C4082" s="33">
        <f t="shared" si="254"/>
        <v>16765</v>
      </c>
      <c r="D4082" s="32" t="str">
        <f>VLOOKUP(L4082,'Tables to Convert'!$E$3:$F$7,2,FALSE)</f>
        <v>White</v>
      </c>
      <c r="E4082" s="32" t="str">
        <f>VLOOKUP(M4082,'Tables to Convert'!$H$3:$I$5,2,FALSE)</f>
        <v>Female</v>
      </c>
      <c r="F4082" s="32" t="str">
        <f>VLOOKUP(N4082,'Tables to Convert'!$K$3:$L$8,2,FALSE)</f>
        <v>Illinois</v>
      </c>
      <c r="G4082" s="40">
        <f t="shared" si="255"/>
        <v>29</v>
      </c>
      <c r="H4082" s="34">
        <f t="shared" si="256"/>
        <v>1</v>
      </c>
      <c r="I4082" s="12">
        <v>0</v>
      </c>
      <c r="J4082" s="12">
        <v>29</v>
      </c>
      <c r="K4082" s="12">
        <v>43</v>
      </c>
      <c r="L4082" s="12">
        <v>1</v>
      </c>
      <c r="M4082" s="12">
        <v>2</v>
      </c>
      <c r="N4082" s="12">
        <v>33</v>
      </c>
      <c r="O4082" s="12">
        <v>1</v>
      </c>
      <c r="P4082" s="26">
        <v>16765</v>
      </c>
      <c r="Q4082" s="28">
        <v>559701251</v>
      </c>
      <c r="R4082"/>
      <c r="S4082"/>
    </row>
    <row r="4083" spans="1:19">
      <c r="A4083" s="31">
        <f t="shared" si="253"/>
        <v>40</v>
      </c>
      <c r="B4083" s="32" t="str">
        <f>VLOOKUP(K4083,'Tables to Convert'!$B$4:$C$19,2,FALSE)</f>
        <v>High School Diploma</v>
      </c>
      <c r="C4083" s="33">
        <f t="shared" si="254"/>
        <v>25000</v>
      </c>
      <c r="D4083" s="32" t="str">
        <f>VLOOKUP(L4083,'Tables to Convert'!$E$3:$F$7,2,FALSE)</f>
        <v>White</v>
      </c>
      <c r="E4083" s="32" t="str">
        <f>VLOOKUP(M4083,'Tables to Convert'!$H$3:$I$5,2,FALSE)</f>
        <v>Female</v>
      </c>
      <c r="F4083" s="32" t="str">
        <f>VLOOKUP(N4083,'Tables to Convert'!$K$3:$L$8,2,FALSE)</f>
        <v>Illinois</v>
      </c>
      <c r="G4083" s="40">
        <f t="shared" si="255"/>
        <v>54</v>
      </c>
      <c r="H4083" s="34">
        <f t="shared" si="256"/>
        <v>1</v>
      </c>
      <c r="I4083" s="12">
        <v>40</v>
      </c>
      <c r="J4083" s="12">
        <v>54</v>
      </c>
      <c r="K4083" s="12">
        <v>39</v>
      </c>
      <c r="L4083" s="12">
        <v>1</v>
      </c>
      <c r="M4083" s="12">
        <v>2</v>
      </c>
      <c r="N4083" s="12">
        <v>33</v>
      </c>
      <c r="O4083" s="12">
        <v>1</v>
      </c>
      <c r="P4083" s="26">
        <v>25000</v>
      </c>
      <c r="Q4083" s="28">
        <v>897010374</v>
      </c>
      <c r="R4083"/>
      <c r="S4083"/>
    </row>
    <row r="4084" spans="1:19">
      <c r="A4084" s="31">
        <f t="shared" si="253"/>
        <v>40</v>
      </c>
      <c r="B4084" s="32" t="str">
        <f>VLOOKUP(K4084,'Tables to Convert'!$B$4:$C$19,2,FALSE)</f>
        <v>11th Grade</v>
      </c>
      <c r="C4084" s="33">
        <f t="shared" si="254"/>
        <v>30000</v>
      </c>
      <c r="D4084" s="32" t="str">
        <f>VLOOKUP(L4084,'Tables to Convert'!$E$3:$F$7,2,FALSE)</f>
        <v>White</v>
      </c>
      <c r="E4084" s="32" t="str">
        <f>VLOOKUP(M4084,'Tables to Convert'!$H$3:$I$5,2,FALSE)</f>
        <v>Male</v>
      </c>
      <c r="F4084" s="32" t="str">
        <f>VLOOKUP(N4084,'Tables to Convert'!$K$3:$L$8,2,FALSE)</f>
        <v>Illinois</v>
      </c>
      <c r="G4084" s="40">
        <f t="shared" si="255"/>
        <v>62</v>
      </c>
      <c r="H4084" s="34">
        <f t="shared" si="256"/>
        <v>1</v>
      </c>
      <c r="I4084" s="12">
        <v>40</v>
      </c>
      <c r="J4084" s="12">
        <v>62</v>
      </c>
      <c r="K4084" s="12">
        <v>37</v>
      </c>
      <c r="L4084" s="12">
        <v>1</v>
      </c>
      <c r="M4084" s="12">
        <v>1</v>
      </c>
      <c r="N4084" s="12">
        <v>33</v>
      </c>
      <c r="O4084" s="12">
        <v>1</v>
      </c>
      <c r="P4084" s="26">
        <v>30000</v>
      </c>
      <c r="Q4084" s="28">
        <v>493068815</v>
      </c>
      <c r="R4084"/>
      <c r="S4084"/>
    </row>
    <row r="4085" spans="1:19">
      <c r="A4085" s="31">
        <f t="shared" si="253"/>
        <v>40</v>
      </c>
      <c r="B4085" s="32" t="str">
        <f>VLOOKUP(K4085,'Tables to Convert'!$B$4:$C$19,2,FALSE)</f>
        <v>High School Diploma</v>
      </c>
      <c r="C4085" s="33">
        <f t="shared" si="254"/>
        <v>30000</v>
      </c>
      <c r="D4085" s="32" t="str">
        <f>VLOOKUP(L4085,'Tables to Convert'!$E$3:$F$7,2,FALSE)</f>
        <v>White</v>
      </c>
      <c r="E4085" s="32" t="str">
        <f>VLOOKUP(M4085,'Tables to Convert'!$H$3:$I$5,2,FALSE)</f>
        <v>Male</v>
      </c>
      <c r="F4085" s="32" t="str">
        <f>VLOOKUP(N4085,'Tables to Convert'!$K$3:$L$8,2,FALSE)</f>
        <v>Illinois</v>
      </c>
      <c r="G4085" s="40">
        <f t="shared" si="255"/>
        <v>34</v>
      </c>
      <c r="H4085" s="34">
        <f t="shared" si="256"/>
        <v>8</v>
      </c>
      <c r="I4085" s="12">
        <v>40</v>
      </c>
      <c r="J4085" s="12">
        <v>34</v>
      </c>
      <c r="K4085" s="12">
        <v>39</v>
      </c>
      <c r="L4085" s="12">
        <v>1</v>
      </c>
      <c r="M4085" s="12">
        <v>1</v>
      </c>
      <c r="N4085" s="12">
        <v>33</v>
      </c>
      <c r="O4085" s="12">
        <v>8</v>
      </c>
      <c r="P4085" s="26">
        <v>30000</v>
      </c>
      <c r="Q4085" s="28">
        <v>242828593</v>
      </c>
      <c r="R4085"/>
      <c r="S4085"/>
    </row>
    <row r="4086" spans="1:19">
      <c r="A4086" s="31">
        <f t="shared" si="253"/>
        <v>37</v>
      </c>
      <c r="B4086" s="32" t="str">
        <f>VLOOKUP(K4086,'Tables to Convert'!$B$4:$C$19,2,FALSE)</f>
        <v>Some College</v>
      </c>
      <c r="C4086" s="33">
        <f t="shared" si="254"/>
        <v>40000</v>
      </c>
      <c r="D4086" s="32" t="str">
        <f>VLOOKUP(L4086,'Tables to Convert'!$E$3:$F$7,2,FALSE)</f>
        <v>White</v>
      </c>
      <c r="E4086" s="32" t="str">
        <f>VLOOKUP(M4086,'Tables to Convert'!$H$3:$I$5,2,FALSE)</f>
        <v>Female</v>
      </c>
      <c r="F4086" s="32" t="str">
        <f>VLOOKUP(N4086,'Tables to Convert'!$K$3:$L$8,2,FALSE)</f>
        <v>Illinois</v>
      </c>
      <c r="G4086" s="40">
        <f t="shared" si="255"/>
        <v>45</v>
      </c>
      <c r="H4086" s="34">
        <f t="shared" si="256"/>
        <v>2</v>
      </c>
      <c r="I4086" s="12">
        <v>37</v>
      </c>
      <c r="J4086" s="12">
        <v>45</v>
      </c>
      <c r="K4086" s="12">
        <v>40</v>
      </c>
      <c r="L4086" s="12">
        <v>1</v>
      </c>
      <c r="M4086" s="12">
        <v>2</v>
      </c>
      <c r="N4086" s="12">
        <v>33</v>
      </c>
      <c r="O4086" s="12">
        <v>2</v>
      </c>
      <c r="P4086" s="26">
        <v>40000</v>
      </c>
      <c r="Q4086" s="28">
        <v>316899609</v>
      </c>
      <c r="R4086"/>
      <c r="S4086"/>
    </row>
    <row r="4087" spans="1:19">
      <c r="A4087" s="31">
        <f t="shared" si="253"/>
        <v>35</v>
      </c>
      <c r="B4087" s="32" t="str">
        <f>VLOOKUP(K4087,'Tables to Convert'!$B$4:$C$19,2,FALSE)</f>
        <v>10th Grade</v>
      </c>
      <c r="C4087" s="33">
        <f t="shared" si="254"/>
        <v>20000</v>
      </c>
      <c r="D4087" s="32" t="str">
        <f>VLOOKUP(L4087,'Tables to Convert'!$E$3:$F$7,2,FALSE)</f>
        <v>White</v>
      </c>
      <c r="E4087" s="32" t="str">
        <f>VLOOKUP(M4087,'Tables to Convert'!$H$3:$I$5,2,FALSE)</f>
        <v>Male</v>
      </c>
      <c r="F4087" s="32" t="str">
        <f>VLOOKUP(N4087,'Tables to Convert'!$K$3:$L$8,2,FALSE)</f>
        <v>Illinois</v>
      </c>
      <c r="G4087" s="40">
        <f t="shared" si="255"/>
        <v>29</v>
      </c>
      <c r="H4087" s="34">
        <f t="shared" si="256"/>
        <v>8</v>
      </c>
      <c r="I4087" s="12">
        <v>35</v>
      </c>
      <c r="J4087" s="12">
        <v>29</v>
      </c>
      <c r="K4087" s="12">
        <v>36</v>
      </c>
      <c r="L4087" s="12">
        <v>1</v>
      </c>
      <c r="M4087" s="12">
        <v>1</v>
      </c>
      <c r="N4087" s="12">
        <v>33</v>
      </c>
      <c r="O4087" s="12">
        <v>8</v>
      </c>
      <c r="P4087" s="26">
        <v>20000</v>
      </c>
      <c r="Q4087" s="28">
        <v>533962416</v>
      </c>
      <c r="R4087"/>
      <c r="S4087"/>
    </row>
    <row r="4088" spans="1:19">
      <c r="A4088" s="31">
        <f t="shared" si="253"/>
        <v>40</v>
      </c>
      <c r="B4088" s="32" t="str">
        <f>VLOOKUP(K4088,'Tables to Convert'!$B$4:$C$19,2,FALSE)</f>
        <v>Some College</v>
      </c>
      <c r="C4088" s="33">
        <f t="shared" si="254"/>
        <v>42000</v>
      </c>
      <c r="D4088" s="32" t="str">
        <f>VLOOKUP(L4088,'Tables to Convert'!$E$3:$F$7,2,FALSE)</f>
        <v>White</v>
      </c>
      <c r="E4088" s="32" t="str">
        <f>VLOOKUP(M4088,'Tables to Convert'!$H$3:$I$5,2,FALSE)</f>
        <v>Male</v>
      </c>
      <c r="F4088" s="32" t="str">
        <f>VLOOKUP(N4088,'Tables to Convert'!$K$3:$L$8,2,FALSE)</f>
        <v>Illinois</v>
      </c>
      <c r="G4088" s="40">
        <f t="shared" si="255"/>
        <v>43</v>
      </c>
      <c r="H4088" s="34">
        <f t="shared" si="256"/>
        <v>3</v>
      </c>
      <c r="I4088" s="12">
        <v>40</v>
      </c>
      <c r="J4088" s="12">
        <v>43</v>
      </c>
      <c r="K4088" s="12">
        <v>40</v>
      </c>
      <c r="L4088" s="12">
        <v>1</v>
      </c>
      <c r="M4088" s="12">
        <v>1</v>
      </c>
      <c r="N4088" s="12">
        <v>33</v>
      </c>
      <c r="O4088" s="12">
        <v>3</v>
      </c>
      <c r="P4088" s="26">
        <v>42000</v>
      </c>
      <c r="Q4088" s="28">
        <v>799920561</v>
      </c>
      <c r="R4088"/>
      <c r="S4088"/>
    </row>
    <row r="4089" spans="1:19">
      <c r="A4089" s="31">
        <f t="shared" si="253"/>
        <v>40</v>
      </c>
      <c r="B4089" s="32" t="str">
        <f>VLOOKUP(K4089,'Tables to Convert'!$B$4:$C$19,2,FALSE)</f>
        <v>Some College</v>
      </c>
      <c r="C4089" s="33">
        <f t="shared" si="254"/>
        <v>22000</v>
      </c>
      <c r="D4089" s="32" t="str">
        <f>VLOOKUP(L4089,'Tables to Convert'!$E$3:$F$7,2,FALSE)</f>
        <v>White</v>
      </c>
      <c r="E4089" s="32" t="str">
        <f>VLOOKUP(M4089,'Tables to Convert'!$H$3:$I$5,2,FALSE)</f>
        <v>Female</v>
      </c>
      <c r="F4089" s="32" t="str">
        <f>VLOOKUP(N4089,'Tables to Convert'!$K$3:$L$8,2,FALSE)</f>
        <v>Illinois</v>
      </c>
      <c r="G4089" s="40">
        <f t="shared" si="255"/>
        <v>41</v>
      </c>
      <c r="H4089" s="34">
        <f t="shared" si="256"/>
        <v>3</v>
      </c>
      <c r="I4089" s="12">
        <v>40</v>
      </c>
      <c r="J4089" s="12">
        <v>41</v>
      </c>
      <c r="K4089" s="12">
        <v>42</v>
      </c>
      <c r="L4089" s="12">
        <v>1</v>
      </c>
      <c r="M4089" s="12">
        <v>2</v>
      </c>
      <c r="N4089" s="12">
        <v>33</v>
      </c>
      <c r="O4089" s="12">
        <v>3</v>
      </c>
      <c r="P4089" s="26">
        <v>22000</v>
      </c>
      <c r="Q4089" s="28">
        <v>698536441</v>
      </c>
      <c r="R4089"/>
      <c r="S4089"/>
    </row>
    <row r="4090" spans="1:19">
      <c r="A4090" s="31">
        <f t="shared" si="253"/>
        <v>40</v>
      </c>
      <c r="B4090" s="32" t="str">
        <f>VLOOKUP(K4090,'Tables to Convert'!$B$4:$C$19,2,FALSE)</f>
        <v>8th Grade or Less</v>
      </c>
      <c r="C4090" s="33">
        <f t="shared" si="254"/>
        <v>30000</v>
      </c>
      <c r="D4090" s="32" t="str">
        <f>VLOOKUP(L4090,'Tables to Convert'!$E$3:$F$7,2,FALSE)</f>
        <v>White</v>
      </c>
      <c r="E4090" s="32" t="str">
        <f>VLOOKUP(M4090,'Tables to Convert'!$H$3:$I$5,2,FALSE)</f>
        <v>Male</v>
      </c>
      <c r="F4090" s="32" t="str">
        <f>VLOOKUP(N4090,'Tables to Convert'!$K$3:$L$8,2,FALSE)</f>
        <v>Illinois</v>
      </c>
      <c r="G4090" s="40">
        <f t="shared" si="255"/>
        <v>42</v>
      </c>
      <c r="H4090" s="34">
        <f t="shared" si="256"/>
        <v>1</v>
      </c>
      <c r="I4090" s="12">
        <v>40</v>
      </c>
      <c r="J4090" s="12">
        <v>42</v>
      </c>
      <c r="K4090" s="12">
        <v>33</v>
      </c>
      <c r="L4090" s="12">
        <v>1</v>
      </c>
      <c r="M4090" s="12">
        <v>1</v>
      </c>
      <c r="N4090" s="12">
        <v>33</v>
      </c>
      <c r="O4090" s="12">
        <v>1</v>
      </c>
      <c r="P4090" s="26">
        <v>30000</v>
      </c>
      <c r="Q4090" s="28">
        <v>492264948</v>
      </c>
      <c r="R4090"/>
      <c r="S4090"/>
    </row>
    <row r="4091" spans="1:19">
      <c r="A4091" s="31">
        <f t="shared" si="253"/>
        <v>40</v>
      </c>
      <c r="B4091" s="32" t="str">
        <f>VLOOKUP(K4091,'Tables to Convert'!$B$4:$C$19,2,FALSE)</f>
        <v>High School Diploma</v>
      </c>
      <c r="C4091" s="33">
        <f t="shared" si="254"/>
        <v>30000</v>
      </c>
      <c r="D4091" s="32" t="str">
        <f>VLOOKUP(L4091,'Tables to Convert'!$E$3:$F$7,2,FALSE)</f>
        <v>White</v>
      </c>
      <c r="E4091" s="32" t="str">
        <f>VLOOKUP(M4091,'Tables to Convert'!$H$3:$I$5,2,FALSE)</f>
        <v>Male</v>
      </c>
      <c r="F4091" s="32" t="str">
        <f>VLOOKUP(N4091,'Tables to Convert'!$K$3:$L$8,2,FALSE)</f>
        <v>Illinois</v>
      </c>
      <c r="G4091" s="40">
        <f t="shared" si="255"/>
        <v>50</v>
      </c>
      <c r="H4091" s="34">
        <f t="shared" si="256"/>
        <v>2</v>
      </c>
      <c r="I4091" s="12">
        <v>40</v>
      </c>
      <c r="J4091" s="12">
        <v>50</v>
      </c>
      <c r="K4091" s="12">
        <v>39</v>
      </c>
      <c r="L4091" s="12">
        <v>1</v>
      </c>
      <c r="M4091" s="12">
        <v>1</v>
      </c>
      <c r="N4091" s="12">
        <v>33</v>
      </c>
      <c r="O4091" s="12">
        <v>2</v>
      </c>
      <c r="P4091" s="26">
        <v>30000</v>
      </c>
      <c r="Q4091" s="28">
        <v>484792232</v>
      </c>
      <c r="R4091"/>
      <c r="S4091"/>
    </row>
    <row r="4092" spans="1:19">
      <c r="A4092" s="31">
        <f t="shared" si="253"/>
        <v>60</v>
      </c>
      <c r="B4092" s="32" t="str">
        <f>VLOOKUP(K4092,'Tables to Convert'!$B$4:$C$19,2,FALSE)</f>
        <v>Some College</v>
      </c>
      <c r="C4092" s="33">
        <f t="shared" si="254"/>
        <v>45000</v>
      </c>
      <c r="D4092" s="32" t="str">
        <f>VLOOKUP(L4092,'Tables to Convert'!$E$3:$F$7,2,FALSE)</f>
        <v>White</v>
      </c>
      <c r="E4092" s="32" t="str">
        <f>VLOOKUP(M4092,'Tables to Convert'!$H$3:$I$5,2,FALSE)</f>
        <v>Male</v>
      </c>
      <c r="F4092" s="32" t="str">
        <f>VLOOKUP(N4092,'Tables to Convert'!$K$3:$L$8,2,FALSE)</f>
        <v>Illinois</v>
      </c>
      <c r="G4092" s="40">
        <f t="shared" si="255"/>
        <v>41</v>
      </c>
      <c r="H4092" s="34">
        <f t="shared" si="256"/>
        <v>5</v>
      </c>
      <c r="I4092" s="12">
        <v>60</v>
      </c>
      <c r="J4092" s="12">
        <v>41</v>
      </c>
      <c r="K4092" s="12">
        <v>42</v>
      </c>
      <c r="L4092" s="12">
        <v>1</v>
      </c>
      <c r="M4092" s="12">
        <v>1</v>
      </c>
      <c r="N4092" s="12">
        <v>33</v>
      </c>
      <c r="O4092" s="12">
        <v>5</v>
      </c>
      <c r="P4092" s="26">
        <v>45000</v>
      </c>
      <c r="Q4092" s="28">
        <v>725926669</v>
      </c>
      <c r="R4092"/>
      <c r="S4092"/>
    </row>
    <row r="4093" spans="1:19">
      <c r="A4093" s="31">
        <f t="shared" si="253"/>
        <v>40</v>
      </c>
      <c r="B4093" s="32" t="str">
        <f>VLOOKUP(K4093,'Tables to Convert'!$B$4:$C$19,2,FALSE)</f>
        <v>Some College</v>
      </c>
      <c r="C4093" s="33">
        <f t="shared" si="254"/>
        <v>9000</v>
      </c>
      <c r="D4093" s="32" t="str">
        <f>VLOOKUP(L4093,'Tables to Convert'!$E$3:$F$7,2,FALSE)</f>
        <v>White</v>
      </c>
      <c r="E4093" s="32" t="str">
        <f>VLOOKUP(M4093,'Tables to Convert'!$H$3:$I$5,2,FALSE)</f>
        <v>Male</v>
      </c>
      <c r="F4093" s="32" t="str">
        <f>VLOOKUP(N4093,'Tables to Convert'!$K$3:$L$8,2,FALSE)</f>
        <v>Illinois</v>
      </c>
      <c r="G4093" s="40">
        <f t="shared" si="255"/>
        <v>21</v>
      </c>
      <c r="H4093" s="34">
        <f t="shared" si="256"/>
        <v>3</v>
      </c>
      <c r="I4093" s="12">
        <v>40</v>
      </c>
      <c r="J4093" s="12">
        <v>21</v>
      </c>
      <c r="K4093" s="12">
        <v>42</v>
      </c>
      <c r="L4093" s="12">
        <v>1</v>
      </c>
      <c r="M4093" s="12">
        <v>1</v>
      </c>
      <c r="N4093" s="12">
        <v>33</v>
      </c>
      <c r="O4093" s="12">
        <v>3</v>
      </c>
      <c r="P4093" s="26">
        <v>9000</v>
      </c>
      <c r="Q4093" s="28">
        <v>542122101</v>
      </c>
      <c r="R4093"/>
      <c r="S4093"/>
    </row>
    <row r="4094" spans="1:19">
      <c r="A4094" s="31">
        <f t="shared" si="253"/>
        <v>40</v>
      </c>
      <c r="B4094" s="32" t="str">
        <f>VLOOKUP(K4094,'Tables to Convert'!$B$4:$C$19,2,FALSE)</f>
        <v>Some College</v>
      </c>
      <c r="C4094" s="33">
        <f t="shared" si="254"/>
        <v>11000</v>
      </c>
      <c r="D4094" s="32" t="str">
        <f>VLOOKUP(L4094,'Tables to Convert'!$E$3:$F$7,2,FALSE)</f>
        <v>White</v>
      </c>
      <c r="E4094" s="32" t="str">
        <f>VLOOKUP(M4094,'Tables to Convert'!$H$3:$I$5,2,FALSE)</f>
        <v>Female</v>
      </c>
      <c r="F4094" s="32" t="str">
        <f>VLOOKUP(N4094,'Tables to Convert'!$K$3:$L$8,2,FALSE)</f>
        <v>Illinois</v>
      </c>
      <c r="G4094" s="40">
        <f t="shared" si="255"/>
        <v>40</v>
      </c>
      <c r="H4094" s="34">
        <f t="shared" si="256"/>
        <v>8</v>
      </c>
      <c r="I4094" s="12">
        <v>40</v>
      </c>
      <c r="J4094" s="12">
        <v>40</v>
      </c>
      <c r="K4094" s="12">
        <v>40</v>
      </c>
      <c r="L4094" s="12">
        <v>1</v>
      </c>
      <c r="M4094" s="12">
        <v>2</v>
      </c>
      <c r="N4094" s="12">
        <v>33</v>
      </c>
      <c r="O4094" s="12">
        <v>8</v>
      </c>
      <c r="P4094" s="26">
        <v>11000</v>
      </c>
      <c r="Q4094" s="28">
        <v>775238947</v>
      </c>
      <c r="R4094"/>
      <c r="S4094"/>
    </row>
    <row r="4095" spans="1:19">
      <c r="A4095" s="31">
        <f t="shared" si="253"/>
        <v>45</v>
      </c>
      <c r="B4095" s="32" t="str">
        <f>VLOOKUP(K4095,'Tables to Convert'!$B$4:$C$19,2,FALSE)</f>
        <v>Some College</v>
      </c>
      <c r="C4095" s="33">
        <f t="shared" si="254"/>
        <v>33000</v>
      </c>
      <c r="D4095" s="32" t="str">
        <f>VLOOKUP(L4095,'Tables to Convert'!$E$3:$F$7,2,FALSE)</f>
        <v>White</v>
      </c>
      <c r="E4095" s="32" t="str">
        <f>VLOOKUP(M4095,'Tables to Convert'!$H$3:$I$5,2,FALSE)</f>
        <v>Female</v>
      </c>
      <c r="F4095" s="32" t="str">
        <f>VLOOKUP(N4095,'Tables to Convert'!$K$3:$L$8,2,FALSE)</f>
        <v>Illinois</v>
      </c>
      <c r="G4095" s="40">
        <f t="shared" si="255"/>
        <v>48</v>
      </c>
      <c r="H4095" s="34">
        <f t="shared" si="256"/>
        <v>8</v>
      </c>
      <c r="I4095" s="12">
        <v>45</v>
      </c>
      <c r="J4095" s="12">
        <v>48</v>
      </c>
      <c r="K4095" s="12">
        <v>41</v>
      </c>
      <c r="L4095" s="12">
        <v>1</v>
      </c>
      <c r="M4095" s="12">
        <v>2</v>
      </c>
      <c r="N4095" s="12">
        <v>33</v>
      </c>
      <c r="O4095" s="12">
        <v>8</v>
      </c>
      <c r="P4095" s="26">
        <v>33000</v>
      </c>
      <c r="Q4095" s="28">
        <v>93703770</v>
      </c>
      <c r="R4095"/>
      <c r="S4095"/>
    </row>
    <row r="4096" spans="1:19">
      <c r="A4096" s="31">
        <f t="shared" si="253"/>
        <v>60</v>
      </c>
      <c r="B4096" s="32" t="str">
        <f>VLOOKUP(K4096,'Tables to Convert'!$B$4:$C$19,2,FALSE)</f>
        <v>Some College</v>
      </c>
      <c r="C4096" s="33">
        <f t="shared" si="254"/>
        <v>33000</v>
      </c>
      <c r="D4096" s="32" t="str">
        <f>VLOOKUP(L4096,'Tables to Convert'!$E$3:$F$7,2,FALSE)</f>
        <v>White</v>
      </c>
      <c r="E4096" s="32" t="str">
        <f>VLOOKUP(M4096,'Tables to Convert'!$H$3:$I$5,2,FALSE)</f>
        <v>Male</v>
      </c>
      <c r="F4096" s="32" t="str">
        <f>VLOOKUP(N4096,'Tables to Convert'!$K$3:$L$8,2,FALSE)</f>
        <v>Illinois</v>
      </c>
      <c r="G4096" s="40">
        <f t="shared" si="255"/>
        <v>51</v>
      </c>
      <c r="H4096" s="34">
        <f t="shared" si="256"/>
        <v>8</v>
      </c>
      <c r="I4096" s="12">
        <v>60</v>
      </c>
      <c r="J4096" s="12">
        <v>51</v>
      </c>
      <c r="K4096" s="12">
        <v>43</v>
      </c>
      <c r="L4096" s="12">
        <v>1</v>
      </c>
      <c r="M4096" s="12">
        <v>1</v>
      </c>
      <c r="N4096" s="12">
        <v>33</v>
      </c>
      <c r="O4096" s="12">
        <v>8</v>
      </c>
      <c r="P4096" s="26">
        <v>33000</v>
      </c>
      <c r="Q4096" s="28">
        <v>779743248</v>
      </c>
      <c r="R4096"/>
      <c r="S4096"/>
    </row>
    <row r="4097" spans="1:19">
      <c r="A4097" s="31">
        <f t="shared" si="253"/>
        <v>40</v>
      </c>
      <c r="B4097" s="32" t="str">
        <f>VLOOKUP(K4097,'Tables to Convert'!$B$4:$C$19,2,FALSE)</f>
        <v>Some College</v>
      </c>
      <c r="C4097" s="33">
        <f t="shared" si="254"/>
        <v>13500</v>
      </c>
      <c r="D4097" s="32" t="str">
        <f>VLOOKUP(L4097,'Tables to Convert'!$E$3:$F$7,2,FALSE)</f>
        <v>White</v>
      </c>
      <c r="E4097" s="32" t="str">
        <f>VLOOKUP(M4097,'Tables to Convert'!$H$3:$I$5,2,FALSE)</f>
        <v>Male</v>
      </c>
      <c r="F4097" s="32" t="str">
        <f>VLOOKUP(N4097,'Tables to Convert'!$K$3:$L$8,2,FALSE)</f>
        <v>Illinois</v>
      </c>
      <c r="G4097" s="40">
        <f t="shared" si="255"/>
        <v>22</v>
      </c>
      <c r="H4097" s="34">
        <f t="shared" si="256"/>
        <v>4</v>
      </c>
      <c r="I4097" s="12">
        <v>40</v>
      </c>
      <c r="J4097" s="12">
        <v>22</v>
      </c>
      <c r="K4097" s="12">
        <v>41</v>
      </c>
      <c r="L4097" s="12">
        <v>1</v>
      </c>
      <c r="M4097" s="12">
        <v>1</v>
      </c>
      <c r="N4097" s="12">
        <v>33</v>
      </c>
      <c r="O4097" s="12">
        <v>4</v>
      </c>
      <c r="P4097" s="26">
        <v>13500</v>
      </c>
      <c r="Q4097" s="28">
        <v>533394772</v>
      </c>
      <c r="R4097"/>
      <c r="S4097"/>
    </row>
    <row r="4098" spans="1:19">
      <c r="A4098" s="31">
        <f t="shared" si="253"/>
        <v>0</v>
      </c>
      <c r="B4098" s="32" t="str">
        <f>VLOOKUP(K4098,'Tables to Convert'!$B$4:$C$19,2,FALSE)</f>
        <v>Some College</v>
      </c>
      <c r="C4098" s="33">
        <f t="shared" si="254"/>
        <v>44800</v>
      </c>
      <c r="D4098" s="32" t="str">
        <f>VLOOKUP(L4098,'Tables to Convert'!$E$3:$F$7,2,FALSE)</f>
        <v>White</v>
      </c>
      <c r="E4098" s="32" t="str">
        <f>VLOOKUP(M4098,'Tables to Convert'!$H$3:$I$5,2,FALSE)</f>
        <v>Male</v>
      </c>
      <c r="F4098" s="32" t="str">
        <f>VLOOKUP(N4098,'Tables to Convert'!$K$3:$L$8,2,FALSE)</f>
        <v>Illinois</v>
      </c>
      <c r="G4098" s="40">
        <f t="shared" si="255"/>
        <v>51</v>
      </c>
      <c r="H4098" s="34">
        <f t="shared" si="256"/>
        <v>8</v>
      </c>
      <c r="I4098" s="12">
        <v>0</v>
      </c>
      <c r="J4098" s="12">
        <v>51</v>
      </c>
      <c r="K4098" s="12">
        <v>40</v>
      </c>
      <c r="L4098" s="12">
        <v>1</v>
      </c>
      <c r="M4098" s="12">
        <v>1</v>
      </c>
      <c r="N4098" s="12">
        <v>33</v>
      </c>
      <c r="O4098" s="12">
        <v>8</v>
      </c>
      <c r="P4098" s="26">
        <v>44800</v>
      </c>
      <c r="Q4098" s="28">
        <v>814234551</v>
      </c>
      <c r="R4098"/>
      <c r="S4098"/>
    </row>
    <row r="4099" spans="1:19">
      <c r="A4099" s="31">
        <f t="shared" si="253"/>
        <v>0</v>
      </c>
      <c r="B4099" s="32" t="str">
        <f>VLOOKUP(K4099,'Tables to Convert'!$B$4:$C$19,2,FALSE)</f>
        <v>Some College</v>
      </c>
      <c r="C4099" s="33">
        <f t="shared" si="254"/>
        <v>34000</v>
      </c>
      <c r="D4099" s="32" t="str">
        <f>VLOOKUP(L4099,'Tables to Convert'!$E$3:$F$7,2,FALSE)</f>
        <v>White</v>
      </c>
      <c r="E4099" s="32" t="str">
        <f>VLOOKUP(M4099,'Tables to Convert'!$H$3:$I$5,2,FALSE)</f>
        <v>Male</v>
      </c>
      <c r="F4099" s="32" t="str">
        <f>VLOOKUP(N4099,'Tables to Convert'!$K$3:$L$8,2,FALSE)</f>
        <v>Illinois</v>
      </c>
      <c r="G4099" s="40">
        <f t="shared" si="255"/>
        <v>49</v>
      </c>
      <c r="H4099" s="34">
        <f t="shared" si="256"/>
        <v>1</v>
      </c>
      <c r="I4099" s="12">
        <v>0</v>
      </c>
      <c r="J4099" s="12">
        <v>49</v>
      </c>
      <c r="K4099" s="12">
        <v>43</v>
      </c>
      <c r="L4099" s="12">
        <v>1</v>
      </c>
      <c r="M4099" s="12">
        <v>1</v>
      </c>
      <c r="N4099" s="12">
        <v>33</v>
      </c>
      <c r="O4099" s="12">
        <v>1</v>
      </c>
      <c r="P4099" s="26">
        <v>34000</v>
      </c>
      <c r="Q4099" s="28">
        <v>801662016</v>
      </c>
      <c r="R4099"/>
      <c r="S4099"/>
    </row>
    <row r="4100" spans="1:19">
      <c r="A4100" s="31">
        <f t="shared" si="253"/>
        <v>50</v>
      </c>
      <c r="B4100" s="32" t="str">
        <f>VLOOKUP(K4100,'Tables to Convert'!$B$4:$C$19,2,FALSE)</f>
        <v>Some College</v>
      </c>
      <c r="C4100" s="33">
        <f t="shared" si="254"/>
        <v>55000</v>
      </c>
      <c r="D4100" s="32" t="str">
        <f>VLOOKUP(L4100,'Tables to Convert'!$E$3:$F$7,2,FALSE)</f>
        <v>White</v>
      </c>
      <c r="E4100" s="32" t="str">
        <f>VLOOKUP(M4100,'Tables to Convert'!$H$3:$I$5,2,FALSE)</f>
        <v>Male</v>
      </c>
      <c r="F4100" s="32" t="str">
        <f>VLOOKUP(N4100,'Tables to Convert'!$K$3:$L$8,2,FALSE)</f>
        <v>Illinois</v>
      </c>
      <c r="G4100" s="40">
        <f t="shared" si="255"/>
        <v>48</v>
      </c>
      <c r="H4100" s="34">
        <f t="shared" si="256"/>
        <v>1</v>
      </c>
      <c r="I4100" s="12">
        <v>50</v>
      </c>
      <c r="J4100" s="12">
        <v>48</v>
      </c>
      <c r="K4100" s="12">
        <v>43</v>
      </c>
      <c r="L4100" s="12">
        <v>1</v>
      </c>
      <c r="M4100" s="12">
        <v>1</v>
      </c>
      <c r="N4100" s="12">
        <v>33</v>
      </c>
      <c r="O4100" s="12">
        <v>1</v>
      </c>
      <c r="P4100" s="26">
        <v>55000</v>
      </c>
      <c r="Q4100" s="28">
        <v>654472159</v>
      </c>
      <c r="R4100"/>
      <c r="S4100"/>
    </row>
    <row r="4101" spans="1:19">
      <c r="A4101" s="31">
        <f t="shared" si="253"/>
        <v>40</v>
      </c>
      <c r="B4101" s="32" t="str">
        <f>VLOOKUP(K4101,'Tables to Convert'!$B$4:$C$19,2,FALSE)</f>
        <v>High School Diploma</v>
      </c>
      <c r="C4101" s="33">
        <f t="shared" si="254"/>
        <v>10000</v>
      </c>
      <c r="D4101" s="32" t="str">
        <f>VLOOKUP(L4101,'Tables to Convert'!$E$3:$F$7,2,FALSE)</f>
        <v>White</v>
      </c>
      <c r="E4101" s="32" t="str">
        <f>VLOOKUP(M4101,'Tables to Convert'!$H$3:$I$5,2,FALSE)</f>
        <v>Female</v>
      </c>
      <c r="F4101" s="32" t="str">
        <f>VLOOKUP(N4101,'Tables to Convert'!$K$3:$L$8,2,FALSE)</f>
        <v>Illinois</v>
      </c>
      <c r="G4101" s="40">
        <f t="shared" si="255"/>
        <v>44</v>
      </c>
      <c r="H4101" s="34">
        <f t="shared" si="256"/>
        <v>1</v>
      </c>
      <c r="I4101" s="12">
        <v>40</v>
      </c>
      <c r="J4101" s="12">
        <v>44</v>
      </c>
      <c r="K4101" s="12">
        <v>39</v>
      </c>
      <c r="L4101" s="12">
        <v>1</v>
      </c>
      <c r="M4101" s="12">
        <v>2</v>
      </c>
      <c r="N4101" s="12">
        <v>33</v>
      </c>
      <c r="O4101" s="12">
        <v>1</v>
      </c>
      <c r="P4101" s="26">
        <v>10000</v>
      </c>
      <c r="Q4101" s="28">
        <v>568803634</v>
      </c>
      <c r="R4101"/>
      <c r="S4101"/>
    </row>
    <row r="4102" spans="1:19">
      <c r="A4102" s="31">
        <f t="shared" ref="A4102:A4165" si="257">I4102</f>
        <v>45</v>
      </c>
      <c r="B4102" s="32" t="str">
        <f>VLOOKUP(K4102,'Tables to Convert'!$B$4:$C$19,2,FALSE)</f>
        <v>Some College</v>
      </c>
      <c r="C4102" s="33">
        <f t="shared" ref="C4102:C4165" si="258">P4102</f>
        <v>23000</v>
      </c>
      <c r="D4102" s="32" t="str">
        <f>VLOOKUP(L4102,'Tables to Convert'!$E$3:$F$7,2,FALSE)</f>
        <v>White</v>
      </c>
      <c r="E4102" s="32" t="str">
        <f>VLOOKUP(M4102,'Tables to Convert'!$H$3:$I$5,2,FALSE)</f>
        <v>Male</v>
      </c>
      <c r="F4102" s="32" t="str">
        <f>VLOOKUP(N4102,'Tables to Convert'!$K$3:$L$8,2,FALSE)</f>
        <v>Illinois</v>
      </c>
      <c r="G4102" s="40">
        <f t="shared" ref="G4102:G4165" si="259">J4102</f>
        <v>35</v>
      </c>
      <c r="H4102" s="34">
        <f t="shared" ref="H4102:H4165" si="260">O4102</f>
        <v>5</v>
      </c>
      <c r="I4102" s="12">
        <v>45</v>
      </c>
      <c r="J4102" s="12">
        <v>35</v>
      </c>
      <c r="K4102" s="12">
        <v>42</v>
      </c>
      <c r="L4102" s="12">
        <v>1</v>
      </c>
      <c r="M4102" s="12">
        <v>1</v>
      </c>
      <c r="N4102" s="12">
        <v>33</v>
      </c>
      <c r="O4102" s="12">
        <v>5</v>
      </c>
      <c r="P4102" s="26">
        <v>23000</v>
      </c>
      <c r="Q4102" s="28">
        <v>920079150</v>
      </c>
      <c r="R4102"/>
      <c r="S4102"/>
    </row>
    <row r="4103" spans="1:19">
      <c r="A4103" s="31">
        <f t="shared" si="257"/>
        <v>40</v>
      </c>
      <c r="B4103" s="32" t="str">
        <f>VLOOKUP(K4103,'Tables to Convert'!$B$4:$C$19,2,FALSE)</f>
        <v>High School Diploma</v>
      </c>
      <c r="C4103" s="33">
        <f t="shared" si="258"/>
        <v>12000</v>
      </c>
      <c r="D4103" s="32" t="str">
        <f>VLOOKUP(L4103,'Tables to Convert'!$E$3:$F$7,2,FALSE)</f>
        <v>White</v>
      </c>
      <c r="E4103" s="32" t="str">
        <f>VLOOKUP(M4103,'Tables to Convert'!$H$3:$I$5,2,FALSE)</f>
        <v>Female</v>
      </c>
      <c r="F4103" s="32" t="str">
        <f>VLOOKUP(N4103,'Tables to Convert'!$K$3:$L$8,2,FALSE)</f>
        <v>Illinois</v>
      </c>
      <c r="G4103" s="40">
        <f t="shared" si="259"/>
        <v>41</v>
      </c>
      <c r="H4103" s="34">
        <f t="shared" si="260"/>
        <v>5</v>
      </c>
      <c r="I4103" s="12">
        <v>40</v>
      </c>
      <c r="J4103" s="12">
        <v>41</v>
      </c>
      <c r="K4103" s="12">
        <v>39</v>
      </c>
      <c r="L4103" s="12">
        <v>1</v>
      </c>
      <c r="M4103" s="12">
        <v>2</v>
      </c>
      <c r="N4103" s="12">
        <v>33</v>
      </c>
      <c r="O4103" s="12">
        <v>5</v>
      </c>
      <c r="P4103" s="26">
        <v>12000</v>
      </c>
      <c r="Q4103" s="28">
        <v>46144450</v>
      </c>
      <c r="R4103"/>
      <c r="S4103"/>
    </row>
    <row r="4104" spans="1:19">
      <c r="A4104" s="31">
        <f t="shared" si="257"/>
        <v>45</v>
      </c>
      <c r="B4104" s="32" t="str">
        <f>VLOOKUP(K4104,'Tables to Convert'!$B$4:$C$19,2,FALSE)</f>
        <v>High School Diploma</v>
      </c>
      <c r="C4104" s="33">
        <f t="shared" si="258"/>
        <v>18000</v>
      </c>
      <c r="D4104" s="32" t="str">
        <f>VLOOKUP(L4104,'Tables to Convert'!$E$3:$F$7,2,FALSE)</f>
        <v>White</v>
      </c>
      <c r="E4104" s="32" t="str">
        <f>VLOOKUP(M4104,'Tables to Convert'!$H$3:$I$5,2,FALSE)</f>
        <v>Female</v>
      </c>
      <c r="F4104" s="32" t="str">
        <f>VLOOKUP(N4104,'Tables to Convert'!$K$3:$L$8,2,FALSE)</f>
        <v>Illinois</v>
      </c>
      <c r="G4104" s="40">
        <f t="shared" si="259"/>
        <v>36</v>
      </c>
      <c r="H4104" s="34">
        <f t="shared" si="260"/>
        <v>5</v>
      </c>
      <c r="I4104" s="12">
        <v>45</v>
      </c>
      <c r="J4104" s="12">
        <v>36</v>
      </c>
      <c r="K4104" s="12">
        <v>39</v>
      </c>
      <c r="L4104" s="12">
        <v>1</v>
      </c>
      <c r="M4104" s="12">
        <v>2</v>
      </c>
      <c r="N4104" s="12">
        <v>33</v>
      </c>
      <c r="O4104" s="12">
        <v>5</v>
      </c>
      <c r="P4104" s="26">
        <v>18000</v>
      </c>
      <c r="Q4104" s="28">
        <v>172587082</v>
      </c>
      <c r="R4104"/>
      <c r="S4104"/>
    </row>
    <row r="4105" spans="1:19">
      <c r="A4105" s="31">
        <f t="shared" si="257"/>
        <v>40</v>
      </c>
      <c r="B4105" s="32" t="str">
        <f>VLOOKUP(K4105,'Tables to Convert'!$B$4:$C$19,2,FALSE)</f>
        <v>Some College</v>
      </c>
      <c r="C4105" s="33">
        <f t="shared" si="258"/>
        <v>89000</v>
      </c>
      <c r="D4105" s="32" t="str">
        <f>VLOOKUP(L4105,'Tables to Convert'!$E$3:$F$7,2,FALSE)</f>
        <v>White</v>
      </c>
      <c r="E4105" s="32" t="str">
        <f>VLOOKUP(M4105,'Tables to Convert'!$H$3:$I$5,2,FALSE)</f>
        <v>Male</v>
      </c>
      <c r="F4105" s="32" t="str">
        <f>VLOOKUP(N4105,'Tables to Convert'!$K$3:$L$8,2,FALSE)</f>
        <v>Illinois</v>
      </c>
      <c r="G4105" s="40">
        <f t="shared" si="259"/>
        <v>44</v>
      </c>
      <c r="H4105" s="34">
        <f t="shared" si="260"/>
        <v>1</v>
      </c>
      <c r="I4105" s="12">
        <v>40</v>
      </c>
      <c r="J4105" s="12">
        <v>44</v>
      </c>
      <c r="K4105" s="12">
        <v>43</v>
      </c>
      <c r="L4105" s="12">
        <v>1</v>
      </c>
      <c r="M4105" s="12">
        <v>1</v>
      </c>
      <c r="N4105" s="12">
        <v>33</v>
      </c>
      <c r="O4105" s="12">
        <v>1</v>
      </c>
      <c r="P4105" s="26">
        <v>89000</v>
      </c>
      <c r="Q4105" s="28">
        <v>492388988</v>
      </c>
      <c r="R4105"/>
      <c r="S4105"/>
    </row>
    <row r="4106" spans="1:19">
      <c r="A4106" s="31">
        <f t="shared" si="257"/>
        <v>40</v>
      </c>
      <c r="B4106" s="32" t="str">
        <f>VLOOKUP(K4106,'Tables to Convert'!$B$4:$C$19,2,FALSE)</f>
        <v>Some College</v>
      </c>
      <c r="C4106" s="33">
        <f t="shared" si="258"/>
        <v>52000</v>
      </c>
      <c r="D4106" s="32" t="str">
        <f>VLOOKUP(L4106,'Tables to Convert'!$E$3:$F$7,2,FALSE)</f>
        <v>White</v>
      </c>
      <c r="E4106" s="32" t="str">
        <f>VLOOKUP(M4106,'Tables to Convert'!$H$3:$I$5,2,FALSE)</f>
        <v>Male</v>
      </c>
      <c r="F4106" s="32" t="str">
        <f>VLOOKUP(N4106,'Tables to Convert'!$K$3:$L$8,2,FALSE)</f>
        <v>Illinois</v>
      </c>
      <c r="G4106" s="40">
        <f t="shared" si="259"/>
        <v>46</v>
      </c>
      <c r="H4106" s="34">
        <f t="shared" si="260"/>
        <v>8</v>
      </c>
      <c r="I4106" s="12">
        <v>40</v>
      </c>
      <c r="J4106" s="12">
        <v>46</v>
      </c>
      <c r="K4106" s="12">
        <v>40</v>
      </c>
      <c r="L4106" s="12">
        <v>1</v>
      </c>
      <c r="M4106" s="12">
        <v>1</v>
      </c>
      <c r="N4106" s="12">
        <v>33</v>
      </c>
      <c r="O4106" s="12">
        <v>8</v>
      </c>
      <c r="P4106" s="26">
        <v>52000</v>
      </c>
      <c r="Q4106" s="28">
        <v>176607220</v>
      </c>
      <c r="R4106"/>
      <c r="S4106"/>
    </row>
    <row r="4107" spans="1:19">
      <c r="A4107" s="31">
        <f t="shared" si="257"/>
        <v>40</v>
      </c>
      <c r="B4107" s="32" t="str">
        <f>VLOOKUP(K4107,'Tables to Convert'!$B$4:$C$19,2,FALSE)</f>
        <v>Some College</v>
      </c>
      <c r="C4107" s="33">
        <f t="shared" si="258"/>
        <v>24000</v>
      </c>
      <c r="D4107" s="32" t="str">
        <f>VLOOKUP(L4107,'Tables to Convert'!$E$3:$F$7,2,FALSE)</f>
        <v>White</v>
      </c>
      <c r="E4107" s="32" t="str">
        <f>VLOOKUP(M4107,'Tables to Convert'!$H$3:$I$5,2,FALSE)</f>
        <v>Female</v>
      </c>
      <c r="F4107" s="32" t="str">
        <f>VLOOKUP(N4107,'Tables to Convert'!$K$3:$L$8,2,FALSE)</f>
        <v>Illinois</v>
      </c>
      <c r="G4107" s="40">
        <f t="shared" si="259"/>
        <v>39</v>
      </c>
      <c r="H4107" s="34">
        <f t="shared" si="260"/>
        <v>8</v>
      </c>
      <c r="I4107" s="12">
        <v>40</v>
      </c>
      <c r="J4107" s="12">
        <v>39</v>
      </c>
      <c r="K4107" s="12">
        <v>40</v>
      </c>
      <c r="L4107" s="12">
        <v>1</v>
      </c>
      <c r="M4107" s="12">
        <v>2</v>
      </c>
      <c r="N4107" s="12">
        <v>33</v>
      </c>
      <c r="O4107" s="12">
        <v>8</v>
      </c>
      <c r="P4107" s="26">
        <v>24000</v>
      </c>
      <c r="Q4107" s="28">
        <v>546082168</v>
      </c>
      <c r="R4107"/>
      <c r="S4107"/>
    </row>
    <row r="4108" spans="1:19">
      <c r="A4108" s="31">
        <f t="shared" si="257"/>
        <v>45</v>
      </c>
      <c r="B4108" s="32" t="str">
        <f>VLOOKUP(K4108,'Tables to Convert'!$B$4:$C$19,2,FALSE)</f>
        <v>High School Diploma</v>
      </c>
      <c r="C4108" s="33">
        <f t="shared" si="258"/>
        <v>36000</v>
      </c>
      <c r="D4108" s="32" t="str">
        <f>VLOOKUP(L4108,'Tables to Convert'!$E$3:$F$7,2,FALSE)</f>
        <v>White</v>
      </c>
      <c r="E4108" s="32" t="str">
        <f>VLOOKUP(M4108,'Tables to Convert'!$H$3:$I$5,2,FALSE)</f>
        <v>Male</v>
      </c>
      <c r="F4108" s="32" t="str">
        <f>VLOOKUP(N4108,'Tables to Convert'!$K$3:$L$8,2,FALSE)</f>
        <v>Illinois</v>
      </c>
      <c r="G4108" s="40">
        <f t="shared" si="259"/>
        <v>32</v>
      </c>
      <c r="H4108" s="34">
        <f t="shared" si="260"/>
        <v>1</v>
      </c>
      <c r="I4108" s="12">
        <v>45</v>
      </c>
      <c r="J4108" s="12">
        <v>32</v>
      </c>
      <c r="K4108" s="12">
        <v>39</v>
      </c>
      <c r="L4108" s="12">
        <v>1</v>
      </c>
      <c r="M4108" s="12">
        <v>1</v>
      </c>
      <c r="N4108" s="12">
        <v>33</v>
      </c>
      <c r="O4108" s="12">
        <v>1</v>
      </c>
      <c r="P4108" s="26">
        <v>36000</v>
      </c>
      <c r="Q4108" s="28">
        <v>15557298</v>
      </c>
      <c r="R4108"/>
      <c r="S4108"/>
    </row>
    <row r="4109" spans="1:19">
      <c r="A4109" s="31">
        <f t="shared" si="257"/>
        <v>40</v>
      </c>
      <c r="B4109" s="32" t="str">
        <f>VLOOKUP(K4109,'Tables to Convert'!$B$4:$C$19,2,FALSE)</f>
        <v>Some College</v>
      </c>
      <c r="C4109" s="33">
        <f t="shared" si="258"/>
        <v>7491</v>
      </c>
      <c r="D4109" s="32" t="str">
        <f>VLOOKUP(L4109,'Tables to Convert'!$E$3:$F$7,2,FALSE)</f>
        <v>White</v>
      </c>
      <c r="E4109" s="32" t="str">
        <f>VLOOKUP(M4109,'Tables to Convert'!$H$3:$I$5,2,FALSE)</f>
        <v>Female</v>
      </c>
      <c r="F4109" s="32" t="str">
        <f>VLOOKUP(N4109,'Tables to Convert'!$K$3:$L$8,2,FALSE)</f>
        <v>Illinois</v>
      </c>
      <c r="G4109" s="40">
        <f t="shared" si="259"/>
        <v>30</v>
      </c>
      <c r="H4109" s="34">
        <f t="shared" si="260"/>
        <v>1</v>
      </c>
      <c r="I4109" s="12">
        <v>40</v>
      </c>
      <c r="J4109" s="12">
        <v>30</v>
      </c>
      <c r="K4109" s="12">
        <v>43</v>
      </c>
      <c r="L4109" s="12">
        <v>1</v>
      </c>
      <c r="M4109" s="12">
        <v>2</v>
      </c>
      <c r="N4109" s="12">
        <v>33</v>
      </c>
      <c r="O4109" s="12">
        <v>1</v>
      </c>
      <c r="P4109" s="26">
        <v>7491</v>
      </c>
      <c r="Q4109" s="28">
        <v>101249701</v>
      </c>
      <c r="R4109"/>
      <c r="S4109"/>
    </row>
    <row r="4110" spans="1:19">
      <c r="A4110" s="31">
        <f t="shared" si="257"/>
        <v>0</v>
      </c>
      <c r="B4110" s="32" t="str">
        <f>VLOOKUP(K4110,'Tables to Convert'!$B$4:$C$19,2,FALSE)</f>
        <v>Some College</v>
      </c>
      <c r="C4110" s="33">
        <f t="shared" si="258"/>
        <v>65000</v>
      </c>
      <c r="D4110" s="32" t="str">
        <f>VLOOKUP(L4110,'Tables to Convert'!$E$3:$F$7,2,FALSE)</f>
        <v>White</v>
      </c>
      <c r="E4110" s="32" t="str">
        <f>VLOOKUP(M4110,'Tables to Convert'!$H$3:$I$5,2,FALSE)</f>
        <v>Male</v>
      </c>
      <c r="F4110" s="32" t="str">
        <f>VLOOKUP(N4110,'Tables to Convert'!$K$3:$L$8,2,FALSE)</f>
        <v>Illinois</v>
      </c>
      <c r="G4110" s="40">
        <f t="shared" si="259"/>
        <v>37</v>
      </c>
      <c r="H4110" s="34">
        <f t="shared" si="260"/>
        <v>1</v>
      </c>
      <c r="I4110" s="12">
        <v>0</v>
      </c>
      <c r="J4110" s="12">
        <v>37</v>
      </c>
      <c r="K4110" s="12">
        <v>43</v>
      </c>
      <c r="L4110" s="12">
        <v>1</v>
      </c>
      <c r="M4110" s="12">
        <v>1</v>
      </c>
      <c r="N4110" s="12">
        <v>33</v>
      </c>
      <c r="O4110" s="12">
        <v>1</v>
      </c>
      <c r="P4110" s="26">
        <v>65000</v>
      </c>
      <c r="Q4110" s="28">
        <v>576912149</v>
      </c>
      <c r="R4110"/>
      <c r="S4110"/>
    </row>
    <row r="4111" spans="1:19">
      <c r="A4111" s="31">
        <f t="shared" si="257"/>
        <v>40</v>
      </c>
      <c r="B4111" s="32" t="str">
        <f>VLOOKUP(K4111,'Tables to Convert'!$B$4:$C$19,2,FALSE)</f>
        <v>Bachelors</v>
      </c>
      <c r="C4111" s="33">
        <f t="shared" si="258"/>
        <v>59000</v>
      </c>
      <c r="D4111" s="32" t="str">
        <f>VLOOKUP(L4111,'Tables to Convert'!$E$3:$F$7,2,FALSE)</f>
        <v>White</v>
      </c>
      <c r="E4111" s="32" t="str">
        <f>VLOOKUP(M4111,'Tables to Convert'!$H$3:$I$5,2,FALSE)</f>
        <v>Female</v>
      </c>
      <c r="F4111" s="32" t="str">
        <f>VLOOKUP(N4111,'Tables to Convert'!$K$3:$L$8,2,FALSE)</f>
        <v>Illinois</v>
      </c>
      <c r="G4111" s="40">
        <f t="shared" si="259"/>
        <v>38</v>
      </c>
      <c r="H4111" s="34">
        <f t="shared" si="260"/>
        <v>1</v>
      </c>
      <c r="I4111" s="12">
        <v>40</v>
      </c>
      <c r="J4111" s="12">
        <v>38</v>
      </c>
      <c r="K4111" s="12">
        <v>44</v>
      </c>
      <c r="L4111" s="12">
        <v>1</v>
      </c>
      <c r="M4111" s="12">
        <v>2</v>
      </c>
      <c r="N4111" s="12">
        <v>33</v>
      </c>
      <c r="O4111" s="12">
        <v>1</v>
      </c>
      <c r="P4111" s="26">
        <v>59000</v>
      </c>
      <c r="Q4111" s="28">
        <v>740061201</v>
      </c>
      <c r="R4111"/>
      <c r="S4111"/>
    </row>
    <row r="4112" spans="1:19">
      <c r="A4112" s="31">
        <f t="shared" si="257"/>
        <v>55</v>
      </c>
      <c r="B4112" s="32" t="str">
        <f>VLOOKUP(K4112,'Tables to Convert'!$B$4:$C$19,2,FALSE)</f>
        <v>Some College</v>
      </c>
      <c r="C4112" s="33">
        <f t="shared" si="258"/>
        <v>59925</v>
      </c>
      <c r="D4112" s="32" t="str">
        <f>VLOOKUP(L4112,'Tables to Convert'!$E$3:$F$7,2,FALSE)</f>
        <v>White</v>
      </c>
      <c r="E4112" s="32" t="str">
        <f>VLOOKUP(M4112,'Tables to Convert'!$H$3:$I$5,2,FALSE)</f>
        <v>Male</v>
      </c>
      <c r="F4112" s="32" t="str">
        <f>VLOOKUP(N4112,'Tables to Convert'!$K$3:$L$8,2,FALSE)</f>
        <v>Illinois</v>
      </c>
      <c r="G4112" s="40">
        <f t="shared" si="259"/>
        <v>36</v>
      </c>
      <c r="H4112" s="34">
        <f t="shared" si="260"/>
        <v>1</v>
      </c>
      <c r="I4112" s="12">
        <v>55</v>
      </c>
      <c r="J4112" s="12">
        <v>36</v>
      </c>
      <c r="K4112" s="12">
        <v>43</v>
      </c>
      <c r="L4112" s="12">
        <v>1</v>
      </c>
      <c r="M4112" s="12">
        <v>1</v>
      </c>
      <c r="N4112" s="12">
        <v>33</v>
      </c>
      <c r="O4112" s="12">
        <v>1</v>
      </c>
      <c r="P4112" s="26">
        <v>59925</v>
      </c>
      <c r="Q4112" s="28">
        <v>686177865</v>
      </c>
      <c r="R4112"/>
      <c r="S4112"/>
    </row>
    <row r="4113" spans="1:19">
      <c r="A4113" s="31">
        <f t="shared" si="257"/>
        <v>35</v>
      </c>
      <c r="B4113" s="32" t="str">
        <f>VLOOKUP(K4113,'Tables to Convert'!$B$4:$C$19,2,FALSE)</f>
        <v>Some College</v>
      </c>
      <c r="C4113" s="33">
        <f t="shared" si="258"/>
        <v>12000</v>
      </c>
      <c r="D4113" s="32" t="str">
        <f>VLOOKUP(L4113,'Tables to Convert'!$E$3:$F$7,2,FALSE)</f>
        <v>White</v>
      </c>
      <c r="E4113" s="32" t="str">
        <f>VLOOKUP(M4113,'Tables to Convert'!$H$3:$I$5,2,FALSE)</f>
        <v>Female</v>
      </c>
      <c r="F4113" s="32" t="str">
        <f>VLOOKUP(N4113,'Tables to Convert'!$K$3:$L$8,2,FALSE)</f>
        <v>Illinois</v>
      </c>
      <c r="G4113" s="40">
        <f t="shared" si="259"/>
        <v>36</v>
      </c>
      <c r="H4113" s="34">
        <f t="shared" si="260"/>
        <v>1</v>
      </c>
      <c r="I4113" s="12">
        <v>35</v>
      </c>
      <c r="J4113" s="12">
        <v>36</v>
      </c>
      <c r="K4113" s="12">
        <v>41</v>
      </c>
      <c r="L4113" s="12">
        <v>1</v>
      </c>
      <c r="M4113" s="12">
        <v>2</v>
      </c>
      <c r="N4113" s="12">
        <v>33</v>
      </c>
      <c r="O4113" s="12">
        <v>1</v>
      </c>
      <c r="P4113" s="26">
        <v>12000</v>
      </c>
      <c r="Q4113" s="28">
        <v>345678122</v>
      </c>
      <c r="R4113"/>
      <c r="S4113"/>
    </row>
    <row r="4114" spans="1:19">
      <c r="A4114" s="31">
        <f t="shared" si="257"/>
        <v>0</v>
      </c>
      <c r="B4114" s="32" t="str">
        <f>VLOOKUP(K4114,'Tables to Convert'!$B$4:$C$19,2,FALSE)</f>
        <v>Some College</v>
      </c>
      <c r="C4114" s="33">
        <f t="shared" si="258"/>
        <v>45562</v>
      </c>
      <c r="D4114" s="32" t="str">
        <f>VLOOKUP(L4114,'Tables to Convert'!$E$3:$F$7,2,FALSE)</f>
        <v>White</v>
      </c>
      <c r="E4114" s="32" t="str">
        <f>VLOOKUP(M4114,'Tables to Convert'!$H$3:$I$5,2,FALSE)</f>
        <v>Male</v>
      </c>
      <c r="F4114" s="32" t="str">
        <f>VLOOKUP(N4114,'Tables to Convert'!$K$3:$L$8,2,FALSE)</f>
        <v>Illinois</v>
      </c>
      <c r="G4114" s="40">
        <f t="shared" si="259"/>
        <v>47</v>
      </c>
      <c r="H4114" s="34">
        <f t="shared" si="260"/>
        <v>1</v>
      </c>
      <c r="I4114" s="12">
        <v>0</v>
      </c>
      <c r="J4114" s="12">
        <v>47</v>
      </c>
      <c r="K4114" s="12">
        <v>40</v>
      </c>
      <c r="L4114" s="12">
        <v>1</v>
      </c>
      <c r="M4114" s="12">
        <v>1</v>
      </c>
      <c r="N4114" s="12">
        <v>33</v>
      </c>
      <c r="O4114" s="12">
        <v>1</v>
      </c>
      <c r="P4114" s="26">
        <v>45562</v>
      </c>
      <c r="Q4114" s="28">
        <v>454901565</v>
      </c>
      <c r="R4114"/>
      <c r="S4114"/>
    </row>
    <row r="4115" spans="1:19">
      <c r="A4115" s="31">
        <f t="shared" si="257"/>
        <v>50</v>
      </c>
      <c r="B4115" s="32" t="str">
        <f>VLOOKUP(K4115,'Tables to Convert'!$B$4:$C$19,2,FALSE)</f>
        <v>Bachelors</v>
      </c>
      <c r="C4115" s="33">
        <f t="shared" si="258"/>
        <v>47500</v>
      </c>
      <c r="D4115" s="32" t="str">
        <f>VLOOKUP(L4115,'Tables to Convert'!$E$3:$F$7,2,FALSE)</f>
        <v>White</v>
      </c>
      <c r="E4115" s="32" t="str">
        <f>VLOOKUP(M4115,'Tables to Convert'!$H$3:$I$5,2,FALSE)</f>
        <v>Male</v>
      </c>
      <c r="F4115" s="32" t="str">
        <f>VLOOKUP(N4115,'Tables to Convert'!$K$3:$L$8,2,FALSE)</f>
        <v>Illinois</v>
      </c>
      <c r="G4115" s="40">
        <f t="shared" si="259"/>
        <v>42</v>
      </c>
      <c r="H4115" s="34">
        <f t="shared" si="260"/>
        <v>7</v>
      </c>
      <c r="I4115" s="12">
        <v>50</v>
      </c>
      <c r="J4115" s="12">
        <v>42</v>
      </c>
      <c r="K4115" s="12">
        <v>44</v>
      </c>
      <c r="L4115" s="12">
        <v>1</v>
      </c>
      <c r="M4115" s="12">
        <v>1</v>
      </c>
      <c r="N4115" s="12">
        <v>33</v>
      </c>
      <c r="O4115" s="12">
        <v>7</v>
      </c>
      <c r="P4115" s="26">
        <v>47500</v>
      </c>
      <c r="Q4115" s="28">
        <v>722116603</v>
      </c>
      <c r="R4115"/>
      <c r="S4115"/>
    </row>
    <row r="4116" spans="1:19">
      <c r="A4116" s="31">
        <f t="shared" si="257"/>
        <v>50</v>
      </c>
      <c r="B4116" s="32" t="str">
        <f>VLOOKUP(K4116,'Tables to Convert'!$B$4:$C$19,2,FALSE)</f>
        <v>Some College</v>
      </c>
      <c r="C4116" s="33">
        <f t="shared" si="258"/>
        <v>32000</v>
      </c>
      <c r="D4116" s="32" t="str">
        <f>VLOOKUP(L4116,'Tables to Convert'!$E$3:$F$7,2,FALSE)</f>
        <v>White</v>
      </c>
      <c r="E4116" s="32" t="str">
        <f>VLOOKUP(M4116,'Tables to Convert'!$H$3:$I$5,2,FALSE)</f>
        <v>Female</v>
      </c>
      <c r="F4116" s="32" t="str">
        <f>VLOOKUP(N4116,'Tables to Convert'!$K$3:$L$8,2,FALSE)</f>
        <v>Illinois</v>
      </c>
      <c r="G4116" s="40">
        <f t="shared" si="259"/>
        <v>36</v>
      </c>
      <c r="H4116" s="34">
        <f t="shared" si="260"/>
        <v>7</v>
      </c>
      <c r="I4116" s="12">
        <v>50</v>
      </c>
      <c r="J4116" s="12">
        <v>36</v>
      </c>
      <c r="K4116" s="12">
        <v>43</v>
      </c>
      <c r="L4116" s="12">
        <v>1</v>
      </c>
      <c r="M4116" s="12">
        <v>2</v>
      </c>
      <c r="N4116" s="12">
        <v>33</v>
      </c>
      <c r="O4116" s="12">
        <v>7</v>
      </c>
      <c r="P4116" s="26">
        <v>32000</v>
      </c>
      <c r="Q4116" s="28">
        <v>404745826</v>
      </c>
      <c r="R4116"/>
      <c r="S4116"/>
    </row>
    <row r="4117" spans="1:19">
      <c r="A4117" s="31">
        <f t="shared" si="257"/>
        <v>40</v>
      </c>
      <c r="B4117" s="32" t="str">
        <f>VLOOKUP(K4117,'Tables to Convert'!$B$4:$C$19,2,FALSE)</f>
        <v>High School Diploma</v>
      </c>
      <c r="C4117" s="33">
        <f t="shared" si="258"/>
        <v>0</v>
      </c>
      <c r="D4117" s="32" t="str">
        <f>VLOOKUP(L4117,'Tables to Convert'!$E$3:$F$7,2,FALSE)</f>
        <v>White</v>
      </c>
      <c r="E4117" s="32" t="str">
        <f>VLOOKUP(M4117,'Tables to Convert'!$H$3:$I$5,2,FALSE)</f>
        <v>Male</v>
      </c>
      <c r="F4117" s="32" t="str">
        <f>VLOOKUP(N4117,'Tables to Convert'!$K$3:$L$8,2,FALSE)</f>
        <v>Illinois</v>
      </c>
      <c r="G4117" s="40">
        <f t="shared" si="259"/>
        <v>60</v>
      </c>
      <c r="H4117" s="34">
        <f t="shared" si="260"/>
        <v>7</v>
      </c>
      <c r="I4117" s="12">
        <v>40</v>
      </c>
      <c r="J4117" s="12">
        <v>60</v>
      </c>
      <c r="K4117" s="12">
        <v>39</v>
      </c>
      <c r="L4117" s="12">
        <v>1</v>
      </c>
      <c r="M4117" s="12">
        <v>1</v>
      </c>
      <c r="N4117" s="12">
        <v>33</v>
      </c>
      <c r="O4117" s="12">
        <v>7</v>
      </c>
      <c r="P4117" s="26">
        <v>0</v>
      </c>
      <c r="Q4117" s="28">
        <v>641758318</v>
      </c>
      <c r="R4117"/>
      <c r="S4117"/>
    </row>
    <row r="4118" spans="1:19">
      <c r="A4118" s="31">
        <f t="shared" si="257"/>
        <v>0</v>
      </c>
      <c r="B4118" s="32" t="str">
        <f>VLOOKUP(K4118,'Tables to Convert'!$B$4:$C$19,2,FALSE)</f>
        <v>Some College</v>
      </c>
      <c r="C4118" s="33">
        <f t="shared" si="258"/>
        <v>0</v>
      </c>
      <c r="D4118" s="32" t="str">
        <f>VLOOKUP(L4118,'Tables to Convert'!$E$3:$F$7,2,FALSE)</f>
        <v>White</v>
      </c>
      <c r="E4118" s="32" t="str">
        <f>VLOOKUP(M4118,'Tables to Convert'!$H$3:$I$5,2,FALSE)</f>
        <v>Male</v>
      </c>
      <c r="F4118" s="32" t="str">
        <f>VLOOKUP(N4118,'Tables to Convert'!$K$3:$L$8,2,FALSE)</f>
        <v>Illinois</v>
      </c>
      <c r="G4118" s="40">
        <f t="shared" si="259"/>
        <v>35</v>
      </c>
      <c r="H4118" s="34">
        <f t="shared" si="260"/>
        <v>7</v>
      </c>
      <c r="I4118" s="12">
        <v>0</v>
      </c>
      <c r="J4118" s="12">
        <v>35</v>
      </c>
      <c r="K4118" s="12">
        <v>42</v>
      </c>
      <c r="L4118" s="12">
        <v>1</v>
      </c>
      <c r="M4118" s="12">
        <v>1</v>
      </c>
      <c r="N4118" s="12">
        <v>33</v>
      </c>
      <c r="O4118" s="12">
        <v>7</v>
      </c>
      <c r="P4118" s="26">
        <v>0</v>
      </c>
      <c r="Q4118" s="28">
        <v>38223562</v>
      </c>
      <c r="R4118"/>
      <c r="S4118"/>
    </row>
    <row r="4119" spans="1:19">
      <c r="A4119" s="31">
        <f t="shared" si="257"/>
        <v>40</v>
      </c>
      <c r="B4119" s="32" t="str">
        <f>VLOOKUP(K4119,'Tables to Convert'!$B$4:$C$19,2,FALSE)</f>
        <v>Some College</v>
      </c>
      <c r="C4119" s="33">
        <f t="shared" si="258"/>
        <v>26000</v>
      </c>
      <c r="D4119" s="32" t="str">
        <f>VLOOKUP(L4119,'Tables to Convert'!$E$3:$F$7,2,FALSE)</f>
        <v>White</v>
      </c>
      <c r="E4119" s="32" t="str">
        <f>VLOOKUP(M4119,'Tables to Convert'!$H$3:$I$5,2,FALSE)</f>
        <v>Male</v>
      </c>
      <c r="F4119" s="32" t="str">
        <f>VLOOKUP(N4119,'Tables to Convert'!$K$3:$L$8,2,FALSE)</f>
        <v>Illinois</v>
      </c>
      <c r="G4119" s="40">
        <f t="shared" si="259"/>
        <v>28</v>
      </c>
      <c r="H4119" s="34">
        <f t="shared" si="260"/>
        <v>7</v>
      </c>
      <c r="I4119" s="12">
        <v>40</v>
      </c>
      <c r="J4119" s="12">
        <v>28</v>
      </c>
      <c r="K4119" s="12">
        <v>43</v>
      </c>
      <c r="L4119" s="12">
        <v>1</v>
      </c>
      <c r="M4119" s="12">
        <v>1</v>
      </c>
      <c r="N4119" s="12">
        <v>33</v>
      </c>
      <c r="O4119" s="12">
        <v>7</v>
      </c>
      <c r="P4119" s="26">
        <v>26000</v>
      </c>
      <c r="Q4119" s="28">
        <v>702568601</v>
      </c>
      <c r="R4119"/>
      <c r="S4119"/>
    </row>
    <row r="4120" spans="1:19">
      <c r="A4120" s="31">
        <f t="shared" si="257"/>
        <v>40</v>
      </c>
      <c r="B4120" s="32" t="str">
        <f>VLOOKUP(K4120,'Tables to Convert'!$B$4:$C$19,2,FALSE)</f>
        <v>Some College</v>
      </c>
      <c r="C4120" s="33">
        <f t="shared" si="258"/>
        <v>52322</v>
      </c>
      <c r="D4120" s="32" t="str">
        <f>VLOOKUP(L4120,'Tables to Convert'!$E$3:$F$7,2,FALSE)</f>
        <v>White</v>
      </c>
      <c r="E4120" s="32" t="str">
        <f>VLOOKUP(M4120,'Tables to Convert'!$H$3:$I$5,2,FALSE)</f>
        <v>Female</v>
      </c>
      <c r="F4120" s="32" t="str">
        <f>VLOOKUP(N4120,'Tables to Convert'!$K$3:$L$8,2,FALSE)</f>
        <v>Illinois</v>
      </c>
      <c r="G4120" s="40">
        <f t="shared" si="259"/>
        <v>43</v>
      </c>
      <c r="H4120" s="34">
        <f t="shared" si="260"/>
        <v>3</v>
      </c>
      <c r="I4120" s="12">
        <v>40</v>
      </c>
      <c r="J4120" s="12">
        <v>43</v>
      </c>
      <c r="K4120" s="12">
        <v>41</v>
      </c>
      <c r="L4120" s="12">
        <v>1</v>
      </c>
      <c r="M4120" s="12">
        <v>2</v>
      </c>
      <c r="N4120" s="12">
        <v>33</v>
      </c>
      <c r="O4120" s="12">
        <v>3</v>
      </c>
      <c r="P4120" s="26">
        <v>52322</v>
      </c>
      <c r="Q4120" s="28">
        <v>690304978</v>
      </c>
      <c r="R4120"/>
      <c r="S4120"/>
    </row>
    <row r="4121" spans="1:19">
      <c r="A4121" s="31">
        <f t="shared" si="257"/>
        <v>40</v>
      </c>
      <c r="B4121" s="32" t="str">
        <f>VLOOKUP(K4121,'Tables to Convert'!$B$4:$C$19,2,FALSE)</f>
        <v>Some College</v>
      </c>
      <c r="C4121" s="33">
        <f t="shared" si="258"/>
        <v>0</v>
      </c>
      <c r="D4121" s="32" t="str">
        <f>VLOOKUP(L4121,'Tables to Convert'!$E$3:$F$7,2,FALSE)</f>
        <v>White</v>
      </c>
      <c r="E4121" s="32" t="str">
        <f>VLOOKUP(M4121,'Tables to Convert'!$H$3:$I$5,2,FALSE)</f>
        <v>Male</v>
      </c>
      <c r="F4121" s="32" t="str">
        <f>VLOOKUP(N4121,'Tables to Convert'!$K$3:$L$8,2,FALSE)</f>
        <v>Illinois</v>
      </c>
      <c r="G4121" s="40">
        <f t="shared" si="259"/>
        <v>48</v>
      </c>
      <c r="H4121" s="34">
        <f t="shared" si="260"/>
        <v>6</v>
      </c>
      <c r="I4121" s="12">
        <v>40</v>
      </c>
      <c r="J4121" s="12">
        <v>48</v>
      </c>
      <c r="K4121" s="12">
        <v>43</v>
      </c>
      <c r="L4121" s="12">
        <v>1</v>
      </c>
      <c r="M4121" s="12">
        <v>1</v>
      </c>
      <c r="N4121" s="12">
        <v>33</v>
      </c>
      <c r="O4121" s="12">
        <v>6</v>
      </c>
      <c r="P4121" s="26">
        <v>0</v>
      </c>
      <c r="Q4121" s="28">
        <v>752672893</v>
      </c>
      <c r="R4121"/>
      <c r="S4121"/>
    </row>
    <row r="4122" spans="1:19">
      <c r="A4122" s="31">
        <f t="shared" si="257"/>
        <v>40</v>
      </c>
      <c r="B4122" s="32" t="str">
        <f>VLOOKUP(K4122,'Tables to Convert'!$B$4:$C$19,2,FALSE)</f>
        <v>Some College</v>
      </c>
      <c r="C4122" s="33">
        <f t="shared" si="258"/>
        <v>0</v>
      </c>
      <c r="D4122" s="32" t="str">
        <f>VLOOKUP(L4122,'Tables to Convert'!$E$3:$F$7,2,FALSE)</f>
        <v>White</v>
      </c>
      <c r="E4122" s="32" t="str">
        <f>VLOOKUP(M4122,'Tables to Convert'!$H$3:$I$5,2,FALSE)</f>
        <v>Female</v>
      </c>
      <c r="F4122" s="32" t="str">
        <f>VLOOKUP(N4122,'Tables to Convert'!$K$3:$L$8,2,FALSE)</f>
        <v>Illinois</v>
      </c>
      <c r="G4122" s="40">
        <f t="shared" si="259"/>
        <v>47</v>
      </c>
      <c r="H4122" s="34">
        <f t="shared" si="260"/>
        <v>6</v>
      </c>
      <c r="I4122" s="12">
        <v>40</v>
      </c>
      <c r="J4122" s="12">
        <v>47</v>
      </c>
      <c r="K4122" s="12">
        <v>43</v>
      </c>
      <c r="L4122" s="12">
        <v>1</v>
      </c>
      <c r="M4122" s="12">
        <v>2</v>
      </c>
      <c r="N4122" s="12">
        <v>33</v>
      </c>
      <c r="O4122" s="12">
        <v>6</v>
      </c>
      <c r="P4122" s="26">
        <v>0</v>
      </c>
      <c r="Q4122" s="28">
        <v>125647950</v>
      </c>
      <c r="R4122"/>
      <c r="S4122"/>
    </row>
    <row r="4123" spans="1:19">
      <c r="A4123" s="31">
        <f t="shared" si="257"/>
        <v>42</v>
      </c>
      <c r="B4123" s="32" t="str">
        <f>VLOOKUP(K4123,'Tables to Convert'!$B$4:$C$19,2,FALSE)</f>
        <v>8th Grade or Less</v>
      </c>
      <c r="C4123" s="33">
        <f t="shared" si="258"/>
        <v>16000</v>
      </c>
      <c r="D4123" s="32" t="str">
        <f>VLOOKUP(L4123,'Tables to Convert'!$E$3:$F$7,2,FALSE)</f>
        <v>White</v>
      </c>
      <c r="E4123" s="32" t="str">
        <f>VLOOKUP(M4123,'Tables to Convert'!$H$3:$I$5,2,FALSE)</f>
        <v>Female</v>
      </c>
      <c r="F4123" s="32" t="str">
        <f>VLOOKUP(N4123,'Tables to Convert'!$K$3:$L$8,2,FALSE)</f>
        <v>Illinois</v>
      </c>
      <c r="G4123" s="40">
        <f t="shared" si="259"/>
        <v>71</v>
      </c>
      <c r="H4123" s="34">
        <f t="shared" si="260"/>
        <v>5</v>
      </c>
      <c r="I4123" s="12">
        <v>42</v>
      </c>
      <c r="J4123" s="12">
        <v>71</v>
      </c>
      <c r="K4123" s="12">
        <v>34</v>
      </c>
      <c r="L4123" s="12">
        <v>1</v>
      </c>
      <c r="M4123" s="12">
        <v>2</v>
      </c>
      <c r="N4123" s="12">
        <v>33</v>
      </c>
      <c r="O4123" s="12">
        <v>5</v>
      </c>
      <c r="P4123" s="26">
        <v>16000</v>
      </c>
      <c r="Q4123" s="28">
        <v>859931553</v>
      </c>
      <c r="R4123"/>
      <c r="S4123"/>
    </row>
    <row r="4124" spans="1:19">
      <c r="A4124" s="31">
        <f t="shared" si="257"/>
        <v>40</v>
      </c>
      <c r="B4124" s="32" t="str">
        <f>VLOOKUP(K4124,'Tables to Convert'!$B$4:$C$19,2,FALSE)</f>
        <v>High School Diploma</v>
      </c>
      <c r="C4124" s="33">
        <f t="shared" si="258"/>
        <v>25000</v>
      </c>
      <c r="D4124" s="32" t="str">
        <f>VLOOKUP(L4124,'Tables to Convert'!$E$3:$F$7,2,FALSE)</f>
        <v>White</v>
      </c>
      <c r="E4124" s="32" t="str">
        <f>VLOOKUP(M4124,'Tables to Convert'!$H$3:$I$5,2,FALSE)</f>
        <v>Male</v>
      </c>
      <c r="F4124" s="32" t="str">
        <f>VLOOKUP(N4124,'Tables to Convert'!$K$3:$L$8,2,FALSE)</f>
        <v>Illinois</v>
      </c>
      <c r="G4124" s="40">
        <f t="shared" si="259"/>
        <v>30</v>
      </c>
      <c r="H4124" s="34">
        <f t="shared" si="260"/>
        <v>4</v>
      </c>
      <c r="I4124" s="12">
        <v>40</v>
      </c>
      <c r="J4124" s="12">
        <v>30</v>
      </c>
      <c r="K4124" s="12">
        <v>39</v>
      </c>
      <c r="L4124" s="12">
        <v>1</v>
      </c>
      <c r="M4124" s="12">
        <v>1</v>
      </c>
      <c r="N4124" s="12">
        <v>33</v>
      </c>
      <c r="O4124" s="12">
        <v>4</v>
      </c>
      <c r="P4124" s="26">
        <v>25000</v>
      </c>
      <c r="Q4124" s="28">
        <v>34607039</v>
      </c>
      <c r="R4124"/>
      <c r="S4124"/>
    </row>
    <row r="4125" spans="1:19">
      <c r="A4125" s="31">
        <f t="shared" si="257"/>
        <v>40</v>
      </c>
      <c r="B4125" s="32" t="str">
        <f>VLOOKUP(K4125,'Tables to Convert'!$B$4:$C$19,2,FALSE)</f>
        <v>High School Diploma</v>
      </c>
      <c r="C4125" s="33">
        <f t="shared" si="258"/>
        <v>20000</v>
      </c>
      <c r="D4125" s="32" t="str">
        <f>VLOOKUP(L4125,'Tables to Convert'!$E$3:$F$7,2,FALSE)</f>
        <v>White</v>
      </c>
      <c r="E4125" s="32" t="str">
        <f>VLOOKUP(M4125,'Tables to Convert'!$H$3:$I$5,2,FALSE)</f>
        <v>Female</v>
      </c>
      <c r="F4125" s="32" t="str">
        <f>VLOOKUP(N4125,'Tables to Convert'!$K$3:$L$8,2,FALSE)</f>
        <v>Illinois</v>
      </c>
      <c r="G4125" s="40">
        <f t="shared" si="259"/>
        <v>27</v>
      </c>
      <c r="H4125" s="34">
        <f t="shared" si="260"/>
        <v>4</v>
      </c>
      <c r="I4125" s="12">
        <v>40</v>
      </c>
      <c r="J4125" s="12">
        <v>27</v>
      </c>
      <c r="K4125" s="12">
        <v>39</v>
      </c>
      <c r="L4125" s="12">
        <v>1</v>
      </c>
      <c r="M4125" s="12">
        <v>2</v>
      </c>
      <c r="N4125" s="12">
        <v>33</v>
      </c>
      <c r="O4125" s="12">
        <v>4</v>
      </c>
      <c r="P4125" s="26">
        <v>20000</v>
      </c>
      <c r="Q4125" s="28">
        <v>488608781</v>
      </c>
      <c r="R4125"/>
      <c r="S4125"/>
    </row>
    <row r="4126" spans="1:19">
      <c r="A4126" s="31">
        <f t="shared" si="257"/>
        <v>40</v>
      </c>
      <c r="B4126" s="32" t="str">
        <f>VLOOKUP(K4126,'Tables to Convert'!$B$4:$C$19,2,FALSE)</f>
        <v>Some College</v>
      </c>
      <c r="C4126" s="33">
        <f t="shared" si="258"/>
        <v>7000</v>
      </c>
      <c r="D4126" s="32" t="str">
        <f>VLOOKUP(L4126,'Tables to Convert'!$E$3:$F$7,2,FALSE)</f>
        <v>White</v>
      </c>
      <c r="E4126" s="32" t="str">
        <f>VLOOKUP(M4126,'Tables to Convert'!$H$3:$I$5,2,FALSE)</f>
        <v>Female</v>
      </c>
      <c r="F4126" s="32" t="str">
        <f>VLOOKUP(N4126,'Tables to Convert'!$K$3:$L$8,2,FALSE)</f>
        <v>Illinois</v>
      </c>
      <c r="G4126" s="40">
        <f t="shared" si="259"/>
        <v>27</v>
      </c>
      <c r="H4126" s="34">
        <f t="shared" si="260"/>
        <v>3</v>
      </c>
      <c r="I4126" s="12">
        <v>40</v>
      </c>
      <c r="J4126" s="12">
        <v>27</v>
      </c>
      <c r="K4126" s="12">
        <v>40</v>
      </c>
      <c r="L4126" s="12">
        <v>1</v>
      </c>
      <c r="M4126" s="12">
        <v>2</v>
      </c>
      <c r="N4126" s="12">
        <v>33</v>
      </c>
      <c r="O4126" s="12">
        <v>3</v>
      </c>
      <c r="P4126" s="26">
        <v>7000</v>
      </c>
      <c r="Q4126" s="28">
        <v>343540816</v>
      </c>
      <c r="R4126"/>
      <c r="S4126"/>
    </row>
    <row r="4127" spans="1:19">
      <c r="A4127" s="31">
        <f t="shared" si="257"/>
        <v>40</v>
      </c>
      <c r="B4127" s="32" t="str">
        <f>VLOOKUP(K4127,'Tables to Convert'!$B$4:$C$19,2,FALSE)</f>
        <v>Graduate School</v>
      </c>
      <c r="C4127" s="33">
        <f t="shared" si="258"/>
        <v>34500</v>
      </c>
      <c r="D4127" s="32" t="str">
        <f>VLOOKUP(L4127,'Tables to Convert'!$E$3:$F$7,2,FALSE)</f>
        <v>White</v>
      </c>
      <c r="E4127" s="32" t="str">
        <f>VLOOKUP(M4127,'Tables to Convert'!$H$3:$I$5,2,FALSE)</f>
        <v>Male</v>
      </c>
      <c r="F4127" s="32" t="str">
        <f>VLOOKUP(N4127,'Tables to Convert'!$K$3:$L$8,2,FALSE)</f>
        <v>Illinois</v>
      </c>
      <c r="G4127" s="40">
        <f t="shared" si="259"/>
        <v>63</v>
      </c>
      <c r="H4127" s="34">
        <f t="shared" si="260"/>
        <v>6</v>
      </c>
      <c r="I4127" s="12">
        <v>40</v>
      </c>
      <c r="J4127" s="12">
        <v>63</v>
      </c>
      <c r="K4127" s="12">
        <v>46</v>
      </c>
      <c r="L4127" s="12">
        <v>1</v>
      </c>
      <c r="M4127" s="12">
        <v>1</v>
      </c>
      <c r="N4127" s="12">
        <v>33</v>
      </c>
      <c r="O4127" s="12">
        <v>6</v>
      </c>
      <c r="P4127" s="26">
        <v>34500</v>
      </c>
      <c r="Q4127" s="28">
        <v>208637815</v>
      </c>
      <c r="R4127"/>
      <c r="S4127"/>
    </row>
    <row r="4128" spans="1:19">
      <c r="A4128" s="31">
        <f t="shared" si="257"/>
        <v>40</v>
      </c>
      <c r="B4128" s="32" t="str">
        <f>VLOOKUP(K4128,'Tables to Convert'!$B$4:$C$19,2,FALSE)</f>
        <v>Bachelors</v>
      </c>
      <c r="C4128" s="33">
        <f t="shared" si="258"/>
        <v>37000</v>
      </c>
      <c r="D4128" s="32" t="str">
        <f>VLOOKUP(L4128,'Tables to Convert'!$E$3:$F$7,2,FALSE)</f>
        <v>White</v>
      </c>
      <c r="E4128" s="32" t="str">
        <f>VLOOKUP(M4128,'Tables to Convert'!$H$3:$I$5,2,FALSE)</f>
        <v>Female</v>
      </c>
      <c r="F4128" s="32" t="str">
        <f>VLOOKUP(N4128,'Tables to Convert'!$K$3:$L$8,2,FALSE)</f>
        <v>Illinois</v>
      </c>
      <c r="G4128" s="40">
        <f t="shared" si="259"/>
        <v>41</v>
      </c>
      <c r="H4128" s="34">
        <f t="shared" si="260"/>
        <v>6</v>
      </c>
      <c r="I4128" s="12">
        <v>40</v>
      </c>
      <c r="J4128" s="12">
        <v>41</v>
      </c>
      <c r="K4128" s="12">
        <v>44</v>
      </c>
      <c r="L4128" s="12">
        <v>1</v>
      </c>
      <c r="M4128" s="12">
        <v>2</v>
      </c>
      <c r="N4128" s="12">
        <v>33</v>
      </c>
      <c r="O4128" s="12">
        <v>6</v>
      </c>
      <c r="P4128" s="26">
        <v>37000</v>
      </c>
      <c r="Q4128" s="28">
        <v>931849518</v>
      </c>
      <c r="R4128"/>
      <c r="S4128"/>
    </row>
    <row r="4129" spans="1:19">
      <c r="A4129" s="31">
        <f t="shared" si="257"/>
        <v>40</v>
      </c>
      <c r="B4129" s="32" t="str">
        <f>VLOOKUP(K4129,'Tables to Convert'!$B$4:$C$19,2,FALSE)</f>
        <v>Some College</v>
      </c>
      <c r="C4129" s="33">
        <f t="shared" si="258"/>
        <v>32305</v>
      </c>
      <c r="D4129" s="32" t="str">
        <f>VLOOKUP(L4129,'Tables to Convert'!$E$3:$F$7,2,FALSE)</f>
        <v>White</v>
      </c>
      <c r="E4129" s="32" t="str">
        <f>VLOOKUP(M4129,'Tables to Convert'!$H$3:$I$5,2,FALSE)</f>
        <v>Male</v>
      </c>
      <c r="F4129" s="32" t="str">
        <f>VLOOKUP(N4129,'Tables to Convert'!$K$3:$L$8,2,FALSE)</f>
        <v>Illinois</v>
      </c>
      <c r="G4129" s="40">
        <f t="shared" si="259"/>
        <v>46</v>
      </c>
      <c r="H4129" s="34">
        <f t="shared" si="260"/>
        <v>5</v>
      </c>
      <c r="I4129" s="12">
        <v>40</v>
      </c>
      <c r="J4129" s="12">
        <v>46</v>
      </c>
      <c r="K4129" s="12">
        <v>43</v>
      </c>
      <c r="L4129" s="12">
        <v>1</v>
      </c>
      <c r="M4129" s="12">
        <v>1</v>
      </c>
      <c r="N4129" s="12">
        <v>33</v>
      </c>
      <c r="O4129" s="12">
        <v>5</v>
      </c>
      <c r="P4129" s="26">
        <v>32305</v>
      </c>
      <c r="Q4129" s="28">
        <v>188384431</v>
      </c>
      <c r="R4129"/>
      <c r="S4129"/>
    </row>
    <row r="4130" spans="1:19">
      <c r="A4130" s="31">
        <f t="shared" si="257"/>
        <v>48</v>
      </c>
      <c r="B4130" s="32" t="str">
        <f>VLOOKUP(K4130,'Tables to Convert'!$B$4:$C$19,2,FALSE)</f>
        <v>Some College</v>
      </c>
      <c r="C4130" s="33">
        <f t="shared" si="258"/>
        <v>48000</v>
      </c>
      <c r="D4130" s="32" t="str">
        <f>VLOOKUP(L4130,'Tables to Convert'!$E$3:$F$7,2,FALSE)</f>
        <v>White</v>
      </c>
      <c r="E4130" s="32" t="str">
        <f>VLOOKUP(M4130,'Tables to Convert'!$H$3:$I$5,2,FALSE)</f>
        <v>Male</v>
      </c>
      <c r="F4130" s="32" t="str">
        <f>VLOOKUP(N4130,'Tables to Convert'!$K$3:$L$8,2,FALSE)</f>
        <v>Illinois</v>
      </c>
      <c r="G4130" s="40">
        <f t="shared" si="259"/>
        <v>35</v>
      </c>
      <c r="H4130" s="34">
        <f t="shared" si="260"/>
        <v>3</v>
      </c>
      <c r="I4130" s="12">
        <v>48</v>
      </c>
      <c r="J4130" s="12">
        <v>35</v>
      </c>
      <c r="K4130" s="12">
        <v>43</v>
      </c>
      <c r="L4130" s="12">
        <v>1</v>
      </c>
      <c r="M4130" s="12">
        <v>1</v>
      </c>
      <c r="N4130" s="12">
        <v>33</v>
      </c>
      <c r="O4130" s="12">
        <v>3</v>
      </c>
      <c r="P4130" s="26">
        <v>48000</v>
      </c>
      <c r="Q4130" s="28">
        <v>102137687</v>
      </c>
      <c r="R4130"/>
      <c r="S4130"/>
    </row>
    <row r="4131" spans="1:19">
      <c r="A4131" s="31">
        <f t="shared" si="257"/>
        <v>40</v>
      </c>
      <c r="B4131" s="32" t="str">
        <f>VLOOKUP(K4131,'Tables to Convert'!$B$4:$C$19,2,FALSE)</f>
        <v>Some College</v>
      </c>
      <c r="C4131" s="33">
        <f t="shared" si="258"/>
        <v>11000</v>
      </c>
      <c r="D4131" s="32" t="str">
        <f>VLOOKUP(L4131,'Tables to Convert'!$E$3:$F$7,2,FALSE)</f>
        <v>White</v>
      </c>
      <c r="E4131" s="32" t="str">
        <f>VLOOKUP(M4131,'Tables to Convert'!$H$3:$I$5,2,FALSE)</f>
        <v>Female</v>
      </c>
      <c r="F4131" s="32" t="str">
        <f>VLOOKUP(N4131,'Tables to Convert'!$K$3:$L$8,2,FALSE)</f>
        <v>Illinois</v>
      </c>
      <c r="G4131" s="40">
        <f t="shared" si="259"/>
        <v>41</v>
      </c>
      <c r="H4131" s="34">
        <f t="shared" si="260"/>
        <v>3</v>
      </c>
      <c r="I4131" s="12">
        <v>40</v>
      </c>
      <c r="J4131" s="12">
        <v>41</v>
      </c>
      <c r="K4131" s="12">
        <v>40</v>
      </c>
      <c r="L4131" s="12">
        <v>1</v>
      </c>
      <c r="M4131" s="12">
        <v>2</v>
      </c>
      <c r="N4131" s="12">
        <v>33</v>
      </c>
      <c r="O4131" s="12">
        <v>3</v>
      </c>
      <c r="P4131" s="26">
        <v>11000</v>
      </c>
      <c r="Q4131" s="28">
        <v>485081505</v>
      </c>
      <c r="R4131"/>
      <c r="S4131"/>
    </row>
    <row r="4132" spans="1:19">
      <c r="A4132" s="31">
        <f t="shared" si="257"/>
        <v>60</v>
      </c>
      <c r="B4132" s="32" t="str">
        <f>VLOOKUP(K4132,'Tables to Convert'!$B$4:$C$19,2,FALSE)</f>
        <v>High School Diploma</v>
      </c>
      <c r="C4132" s="33">
        <f t="shared" si="258"/>
        <v>32500</v>
      </c>
      <c r="D4132" s="32" t="str">
        <f>VLOOKUP(L4132,'Tables to Convert'!$E$3:$F$7,2,FALSE)</f>
        <v>White</v>
      </c>
      <c r="E4132" s="32" t="str">
        <f>VLOOKUP(M4132,'Tables to Convert'!$H$3:$I$5,2,FALSE)</f>
        <v>Male</v>
      </c>
      <c r="F4132" s="32" t="str">
        <f>VLOOKUP(N4132,'Tables to Convert'!$K$3:$L$8,2,FALSE)</f>
        <v>Illinois</v>
      </c>
      <c r="G4132" s="40">
        <f t="shared" si="259"/>
        <v>44</v>
      </c>
      <c r="H4132" s="34">
        <f t="shared" si="260"/>
        <v>8</v>
      </c>
      <c r="I4132" s="12">
        <v>60</v>
      </c>
      <c r="J4132" s="12">
        <v>44</v>
      </c>
      <c r="K4132" s="12">
        <v>39</v>
      </c>
      <c r="L4132" s="12">
        <v>1</v>
      </c>
      <c r="M4132" s="12">
        <v>1</v>
      </c>
      <c r="N4132" s="12">
        <v>33</v>
      </c>
      <c r="O4132" s="12">
        <v>8</v>
      </c>
      <c r="P4132" s="26">
        <v>32500</v>
      </c>
      <c r="Q4132" s="28">
        <v>314478473</v>
      </c>
      <c r="R4132"/>
      <c r="S4132"/>
    </row>
    <row r="4133" spans="1:19">
      <c r="A4133" s="31">
        <f t="shared" si="257"/>
        <v>50</v>
      </c>
      <c r="B4133" s="32" t="str">
        <f>VLOOKUP(K4133,'Tables to Convert'!$B$4:$C$19,2,FALSE)</f>
        <v>High School Diploma</v>
      </c>
      <c r="C4133" s="33">
        <f t="shared" si="258"/>
        <v>28000</v>
      </c>
      <c r="D4133" s="32" t="str">
        <f>VLOOKUP(L4133,'Tables to Convert'!$E$3:$F$7,2,FALSE)</f>
        <v>White</v>
      </c>
      <c r="E4133" s="32" t="str">
        <f>VLOOKUP(M4133,'Tables to Convert'!$H$3:$I$5,2,FALSE)</f>
        <v>Female</v>
      </c>
      <c r="F4133" s="32" t="str">
        <f>VLOOKUP(N4133,'Tables to Convert'!$K$3:$L$8,2,FALSE)</f>
        <v>Illinois</v>
      </c>
      <c r="G4133" s="40">
        <f t="shared" si="259"/>
        <v>43</v>
      </c>
      <c r="H4133" s="34">
        <f t="shared" si="260"/>
        <v>8</v>
      </c>
      <c r="I4133" s="12">
        <v>50</v>
      </c>
      <c r="J4133" s="12">
        <v>43</v>
      </c>
      <c r="K4133" s="12">
        <v>39</v>
      </c>
      <c r="L4133" s="12">
        <v>1</v>
      </c>
      <c r="M4133" s="12">
        <v>2</v>
      </c>
      <c r="N4133" s="12">
        <v>33</v>
      </c>
      <c r="O4133" s="12">
        <v>8</v>
      </c>
      <c r="P4133" s="26">
        <v>28000</v>
      </c>
      <c r="Q4133" s="28">
        <v>952759564</v>
      </c>
      <c r="R4133"/>
      <c r="S4133"/>
    </row>
    <row r="4134" spans="1:19">
      <c r="A4134" s="31">
        <f t="shared" si="257"/>
        <v>40</v>
      </c>
      <c r="B4134" s="32" t="str">
        <f>VLOOKUP(K4134,'Tables to Convert'!$B$4:$C$19,2,FALSE)</f>
        <v>High School Diploma</v>
      </c>
      <c r="C4134" s="33">
        <f t="shared" si="258"/>
        <v>15000</v>
      </c>
      <c r="D4134" s="32" t="str">
        <f>VLOOKUP(L4134,'Tables to Convert'!$E$3:$F$7,2,FALSE)</f>
        <v>White</v>
      </c>
      <c r="E4134" s="32" t="str">
        <f>VLOOKUP(M4134,'Tables to Convert'!$H$3:$I$5,2,FALSE)</f>
        <v>Male</v>
      </c>
      <c r="F4134" s="32" t="str">
        <f>VLOOKUP(N4134,'Tables to Convert'!$K$3:$L$8,2,FALSE)</f>
        <v>Illinois</v>
      </c>
      <c r="G4134" s="40">
        <f t="shared" si="259"/>
        <v>28</v>
      </c>
      <c r="H4134" s="34">
        <f t="shared" si="260"/>
        <v>2</v>
      </c>
      <c r="I4134" s="12">
        <v>40</v>
      </c>
      <c r="J4134" s="12">
        <v>28</v>
      </c>
      <c r="K4134" s="12">
        <v>39</v>
      </c>
      <c r="L4134" s="12">
        <v>1</v>
      </c>
      <c r="M4134" s="12">
        <v>1</v>
      </c>
      <c r="N4134" s="12">
        <v>33</v>
      </c>
      <c r="O4134" s="12">
        <v>2</v>
      </c>
      <c r="P4134" s="26">
        <v>15000</v>
      </c>
      <c r="Q4134" s="28">
        <v>424130193</v>
      </c>
      <c r="R4134"/>
      <c r="S4134"/>
    </row>
    <row r="4135" spans="1:19">
      <c r="A4135" s="31">
        <f t="shared" si="257"/>
        <v>40</v>
      </c>
      <c r="B4135" s="32" t="str">
        <f>VLOOKUP(K4135,'Tables to Convert'!$B$4:$C$19,2,FALSE)</f>
        <v>High School Diploma</v>
      </c>
      <c r="C4135" s="33">
        <f t="shared" si="258"/>
        <v>25500</v>
      </c>
      <c r="D4135" s="32" t="str">
        <f>VLOOKUP(L4135,'Tables to Convert'!$E$3:$F$7,2,FALSE)</f>
        <v>White</v>
      </c>
      <c r="E4135" s="32" t="str">
        <f>VLOOKUP(M4135,'Tables to Convert'!$H$3:$I$5,2,FALSE)</f>
        <v>Male</v>
      </c>
      <c r="F4135" s="32" t="str">
        <f>VLOOKUP(N4135,'Tables to Convert'!$K$3:$L$8,2,FALSE)</f>
        <v>Illinois</v>
      </c>
      <c r="G4135" s="40">
        <f t="shared" si="259"/>
        <v>38</v>
      </c>
      <c r="H4135" s="34">
        <f t="shared" si="260"/>
        <v>2</v>
      </c>
      <c r="I4135" s="12">
        <v>40</v>
      </c>
      <c r="J4135" s="12">
        <v>38</v>
      </c>
      <c r="K4135" s="12">
        <v>39</v>
      </c>
      <c r="L4135" s="12">
        <v>1</v>
      </c>
      <c r="M4135" s="12">
        <v>1</v>
      </c>
      <c r="N4135" s="12">
        <v>33</v>
      </c>
      <c r="O4135" s="12">
        <v>2</v>
      </c>
      <c r="P4135" s="26">
        <v>25500</v>
      </c>
      <c r="Q4135" s="28">
        <v>326573180</v>
      </c>
      <c r="R4135"/>
      <c r="S4135"/>
    </row>
    <row r="4136" spans="1:19">
      <c r="A4136" s="31">
        <f t="shared" si="257"/>
        <v>40</v>
      </c>
      <c r="B4136" s="32" t="str">
        <f>VLOOKUP(K4136,'Tables to Convert'!$B$4:$C$19,2,FALSE)</f>
        <v>High School Diploma</v>
      </c>
      <c r="C4136" s="33">
        <f t="shared" si="258"/>
        <v>23284</v>
      </c>
      <c r="D4136" s="32" t="str">
        <f>VLOOKUP(L4136,'Tables to Convert'!$E$3:$F$7,2,FALSE)</f>
        <v>White</v>
      </c>
      <c r="E4136" s="32" t="str">
        <f>VLOOKUP(M4136,'Tables to Convert'!$H$3:$I$5,2,FALSE)</f>
        <v>Female</v>
      </c>
      <c r="F4136" s="32" t="str">
        <f>VLOOKUP(N4136,'Tables to Convert'!$K$3:$L$8,2,FALSE)</f>
        <v>Illinois</v>
      </c>
      <c r="G4136" s="40">
        <f t="shared" si="259"/>
        <v>62</v>
      </c>
      <c r="H4136" s="34">
        <f t="shared" si="260"/>
        <v>6</v>
      </c>
      <c r="I4136" s="12">
        <v>40</v>
      </c>
      <c r="J4136" s="12">
        <v>62</v>
      </c>
      <c r="K4136" s="12">
        <v>39</v>
      </c>
      <c r="L4136" s="12">
        <v>1</v>
      </c>
      <c r="M4136" s="12">
        <v>2</v>
      </c>
      <c r="N4136" s="12">
        <v>33</v>
      </c>
      <c r="O4136" s="12">
        <v>6</v>
      </c>
      <c r="P4136" s="26">
        <v>23284</v>
      </c>
      <c r="Q4136" s="28">
        <v>389373755</v>
      </c>
      <c r="R4136"/>
      <c r="S4136"/>
    </row>
    <row r="4137" spans="1:19">
      <c r="A4137" s="31">
        <f t="shared" si="257"/>
        <v>40</v>
      </c>
      <c r="B4137" s="32" t="str">
        <f>VLOOKUP(K4137,'Tables to Convert'!$B$4:$C$19,2,FALSE)</f>
        <v>Bachelors</v>
      </c>
      <c r="C4137" s="33">
        <f t="shared" si="258"/>
        <v>49000</v>
      </c>
      <c r="D4137" s="32" t="str">
        <f>VLOOKUP(L4137,'Tables to Convert'!$E$3:$F$7,2,FALSE)</f>
        <v>White</v>
      </c>
      <c r="E4137" s="32" t="str">
        <f>VLOOKUP(M4137,'Tables to Convert'!$H$3:$I$5,2,FALSE)</f>
        <v>Male</v>
      </c>
      <c r="F4137" s="32" t="str">
        <f>VLOOKUP(N4137,'Tables to Convert'!$K$3:$L$8,2,FALSE)</f>
        <v>Illinois</v>
      </c>
      <c r="G4137" s="40">
        <f t="shared" si="259"/>
        <v>32</v>
      </c>
      <c r="H4137" s="34">
        <f t="shared" si="260"/>
        <v>6</v>
      </c>
      <c r="I4137" s="12">
        <v>40</v>
      </c>
      <c r="J4137" s="12">
        <v>32</v>
      </c>
      <c r="K4137" s="12">
        <v>44</v>
      </c>
      <c r="L4137" s="12">
        <v>1</v>
      </c>
      <c r="M4137" s="12">
        <v>1</v>
      </c>
      <c r="N4137" s="12">
        <v>33</v>
      </c>
      <c r="O4137" s="12">
        <v>6</v>
      </c>
      <c r="P4137" s="26">
        <v>49000</v>
      </c>
      <c r="Q4137" s="28">
        <v>720578085</v>
      </c>
      <c r="R4137"/>
      <c r="S4137"/>
    </row>
    <row r="4138" spans="1:19">
      <c r="A4138" s="31">
        <f t="shared" si="257"/>
        <v>40</v>
      </c>
      <c r="B4138" s="32" t="str">
        <f>VLOOKUP(K4138,'Tables to Convert'!$B$4:$C$19,2,FALSE)</f>
        <v>High School Diploma</v>
      </c>
      <c r="C4138" s="33">
        <f t="shared" si="258"/>
        <v>18000</v>
      </c>
      <c r="D4138" s="32" t="str">
        <f>VLOOKUP(L4138,'Tables to Convert'!$E$3:$F$7,2,FALSE)</f>
        <v>White</v>
      </c>
      <c r="E4138" s="32" t="str">
        <f>VLOOKUP(M4138,'Tables to Convert'!$H$3:$I$5,2,FALSE)</f>
        <v>Female</v>
      </c>
      <c r="F4138" s="32" t="str">
        <f>VLOOKUP(N4138,'Tables to Convert'!$K$3:$L$8,2,FALSE)</f>
        <v>Illinois</v>
      </c>
      <c r="G4138" s="40">
        <f t="shared" si="259"/>
        <v>45</v>
      </c>
      <c r="H4138" s="34">
        <f t="shared" si="260"/>
        <v>7</v>
      </c>
      <c r="I4138" s="12">
        <v>40</v>
      </c>
      <c r="J4138" s="12">
        <v>45</v>
      </c>
      <c r="K4138" s="12">
        <v>39</v>
      </c>
      <c r="L4138" s="12">
        <v>1</v>
      </c>
      <c r="M4138" s="12">
        <v>2</v>
      </c>
      <c r="N4138" s="12">
        <v>33</v>
      </c>
      <c r="O4138" s="12">
        <v>7</v>
      </c>
      <c r="P4138" s="26">
        <v>18000</v>
      </c>
      <c r="Q4138" s="28">
        <v>627582659</v>
      </c>
      <c r="R4138"/>
      <c r="S4138"/>
    </row>
    <row r="4139" spans="1:19">
      <c r="A4139" s="31">
        <f t="shared" si="257"/>
        <v>40</v>
      </c>
      <c r="B4139" s="32" t="str">
        <f>VLOOKUP(K4139,'Tables to Convert'!$B$4:$C$19,2,FALSE)</f>
        <v>Some College</v>
      </c>
      <c r="C4139" s="33">
        <f t="shared" si="258"/>
        <v>8000</v>
      </c>
      <c r="D4139" s="32" t="str">
        <f>VLOOKUP(L4139,'Tables to Convert'!$E$3:$F$7,2,FALSE)</f>
        <v>White</v>
      </c>
      <c r="E4139" s="32" t="str">
        <f>VLOOKUP(M4139,'Tables to Convert'!$H$3:$I$5,2,FALSE)</f>
        <v>Female</v>
      </c>
      <c r="F4139" s="32" t="str">
        <f>VLOOKUP(N4139,'Tables to Convert'!$K$3:$L$8,2,FALSE)</f>
        <v>Illinois</v>
      </c>
      <c r="G4139" s="40">
        <f t="shared" si="259"/>
        <v>23</v>
      </c>
      <c r="H4139" s="34">
        <f t="shared" si="260"/>
        <v>5</v>
      </c>
      <c r="I4139" s="12">
        <v>40</v>
      </c>
      <c r="J4139" s="12">
        <v>23</v>
      </c>
      <c r="K4139" s="12">
        <v>43</v>
      </c>
      <c r="L4139" s="12">
        <v>1</v>
      </c>
      <c r="M4139" s="12">
        <v>2</v>
      </c>
      <c r="N4139" s="12">
        <v>33</v>
      </c>
      <c r="O4139" s="12">
        <v>5</v>
      </c>
      <c r="P4139" s="26">
        <v>8000</v>
      </c>
      <c r="Q4139" s="28">
        <v>594992795</v>
      </c>
      <c r="R4139"/>
      <c r="S4139"/>
    </row>
    <row r="4140" spans="1:19">
      <c r="A4140" s="31">
        <f t="shared" si="257"/>
        <v>47</v>
      </c>
      <c r="B4140" s="32" t="str">
        <f>VLOOKUP(K4140,'Tables to Convert'!$B$4:$C$19,2,FALSE)</f>
        <v>High School Diploma</v>
      </c>
      <c r="C4140" s="33">
        <f t="shared" si="258"/>
        <v>32000</v>
      </c>
      <c r="D4140" s="32" t="str">
        <f>VLOOKUP(L4140,'Tables to Convert'!$E$3:$F$7,2,FALSE)</f>
        <v>White</v>
      </c>
      <c r="E4140" s="32" t="str">
        <f>VLOOKUP(M4140,'Tables to Convert'!$H$3:$I$5,2,FALSE)</f>
        <v>Male</v>
      </c>
      <c r="F4140" s="32" t="str">
        <f>VLOOKUP(N4140,'Tables to Convert'!$K$3:$L$8,2,FALSE)</f>
        <v>Illinois</v>
      </c>
      <c r="G4140" s="40">
        <f t="shared" si="259"/>
        <v>45</v>
      </c>
      <c r="H4140" s="34">
        <f t="shared" si="260"/>
        <v>5</v>
      </c>
      <c r="I4140" s="12">
        <v>47</v>
      </c>
      <c r="J4140" s="12">
        <v>45</v>
      </c>
      <c r="K4140" s="12">
        <v>39</v>
      </c>
      <c r="L4140" s="12">
        <v>1</v>
      </c>
      <c r="M4140" s="12">
        <v>1</v>
      </c>
      <c r="N4140" s="12">
        <v>33</v>
      </c>
      <c r="O4140" s="12">
        <v>5</v>
      </c>
      <c r="P4140" s="26">
        <v>32000</v>
      </c>
      <c r="Q4140" s="28">
        <v>168607218</v>
      </c>
      <c r="R4140"/>
      <c r="S4140"/>
    </row>
    <row r="4141" spans="1:19">
      <c r="A4141" s="31">
        <f t="shared" si="257"/>
        <v>40</v>
      </c>
      <c r="B4141" s="32" t="str">
        <f>VLOOKUP(K4141,'Tables to Convert'!$B$4:$C$19,2,FALSE)</f>
        <v>Some College</v>
      </c>
      <c r="C4141" s="33">
        <f t="shared" si="258"/>
        <v>32000</v>
      </c>
      <c r="D4141" s="32" t="str">
        <f>VLOOKUP(L4141,'Tables to Convert'!$E$3:$F$7,2,FALSE)</f>
        <v>White</v>
      </c>
      <c r="E4141" s="32" t="str">
        <f>VLOOKUP(M4141,'Tables to Convert'!$H$3:$I$5,2,FALSE)</f>
        <v>Female</v>
      </c>
      <c r="F4141" s="32" t="str">
        <f>VLOOKUP(N4141,'Tables to Convert'!$K$3:$L$8,2,FALSE)</f>
        <v>Illinois</v>
      </c>
      <c r="G4141" s="40">
        <f t="shared" si="259"/>
        <v>44</v>
      </c>
      <c r="H4141" s="34">
        <f t="shared" si="260"/>
        <v>5</v>
      </c>
      <c r="I4141" s="12">
        <v>40</v>
      </c>
      <c r="J4141" s="12">
        <v>44</v>
      </c>
      <c r="K4141" s="12">
        <v>43</v>
      </c>
      <c r="L4141" s="12">
        <v>1</v>
      </c>
      <c r="M4141" s="12">
        <v>2</v>
      </c>
      <c r="N4141" s="12">
        <v>33</v>
      </c>
      <c r="O4141" s="12">
        <v>5</v>
      </c>
      <c r="P4141" s="26">
        <v>32000</v>
      </c>
      <c r="Q4141" s="28">
        <v>497679618</v>
      </c>
      <c r="R4141"/>
      <c r="S4141"/>
    </row>
    <row r="4142" spans="1:19">
      <c r="A4142" s="31">
        <f t="shared" si="257"/>
        <v>55</v>
      </c>
      <c r="B4142" s="32" t="str">
        <f>VLOOKUP(K4142,'Tables to Convert'!$B$4:$C$19,2,FALSE)</f>
        <v>Some College</v>
      </c>
      <c r="C4142" s="33">
        <f t="shared" si="258"/>
        <v>38800</v>
      </c>
      <c r="D4142" s="32" t="str">
        <f>VLOOKUP(L4142,'Tables to Convert'!$E$3:$F$7,2,FALSE)</f>
        <v>White</v>
      </c>
      <c r="E4142" s="32" t="str">
        <f>VLOOKUP(M4142,'Tables to Convert'!$H$3:$I$5,2,FALSE)</f>
        <v>Male</v>
      </c>
      <c r="F4142" s="32" t="str">
        <f>VLOOKUP(N4142,'Tables to Convert'!$K$3:$L$8,2,FALSE)</f>
        <v>Illinois</v>
      </c>
      <c r="G4142" s="40">
        <f t="shared" si="259"/>
        <v>37</v>
      </c>
      <c r="H4142" s="34">
        <f t="shared" si="260"/>
        <v>5</v>
      </c>
      <c r="I4142" s="12">
        <v>55</v>
      </c>
      <c r="J4142" s="12">
        <v>37</v>
      </c>
      <c r="K4142" s="12">
        <v>41</v>
      </c>
      <c r="L4142" s="12">
        <v>1</v>
      </c>
      <c r="M4142" s="12">
        <v>1</v>
      </c>
      <c r="N4142" s="12">
        <v>33</v>
      </c>
      <c r="O4142" s="12">
        <v>5</v>
      </c>
      <c r="P4142" s="26">
        <v>38800</v>
      </c>
      <c r="Q4142" s="28">
        <v>362379666</v>
      </c>
      <c r="R4142"/>
      <c r="S4142"/>
    </row>
    <row r="4143" spans="1:19">
      <c r="A4143" s="31">
        <f t="shared" si="257"/>
        <v>42</v>
      </c>
      <c r="B4143" s="32" t="str">
        <f>VLOOKUP(K4143,'Tables to Convert'!$B$4:$C$19,2,FALSE)</f>
        <v>High School Diploma</v>
      </c>
      <c r="C4143" s="33">
        <f t="shared" si="258"/>
        <v>24400</v>
      </c>
      <c r="D4143" s="32" t="str">
        <f>VLOOKUP(L4143,'Tables to Convert'!$E$3:$F$7,2,FALSE)</f>
        <v>White</v>
      </c>
      <c r="E4143" s="32" t="str">
        <f>VLOOKUP(M4143,'Tables to Convert'!$H$3:$I$5,2,FALSE)</f>
        <v>Male</v>
      </c>
      <c r="F4143" s="32" t="str">
        <f>VLOOKUP(N4143,'Tables to Convert'!$K$3:$L$8,2,FALSE)</f>
        <v>Illinois</v>
      </c>
      <c r="G4143" s="40">
        <f t="shared" si="259"/>
        <v>45</v>
      </c>
      <c r="H4143" s="34">
        <f t="shared" si="260"/>
        <v>6</v>
      </c>
      <c r="I4143" s="12">
        <v>42</v>
      </c>
      <c r="J4143" s="12">
        <v>45</v>
      </c>
      <c r="K4143" s="12">
        <v>39</v>
      </c>
      <c r="L4143" s="12">
        <v>1</v>
      </c>
      <c r="M4143" s="12">
        <v>1</v>
      </c>
      <c r="N4143" s="12">
        <v>33</v>
      </c>
      <c r="O4143" s="12">
        <v>6</v>
      </c>
      <c r="P4143" s="26">
        <v>24400</v>
      </c>
      <c r="Q4143" s="28">
        <v>463731530</v>
      </c>
      <c r="R4143"/>
      <c r="S4143"/>
    </row>
    <row r="4144" spans="1:19">
      <c r="A4144" s="31">
        <f t="shared" si="257"/>
        <v>40</v>
      </c>
      <c r="B4144" s="32" t="str">
        <f>VLOOKUP(K4144,'Tables to Convert'!$B$4:$C$19,2,FALSE)</f>
        <v>Some College</v>
      </c>
      <c r="C4144" s="33">
        <f t="shared" si="258"/>
        <v>30000</v>
      </c>
      <c r="D4144" s="32" t="str">
        <f>VLOOKUP(L4144,'Tables to Convert'!$E$3:$F$7,2,FALSE)</f>
        <v>White</v>
      </c>
      <c r="E4144" s="32" t="str">
        <f>VLOOKUP(M4144,'Tables to Convert'!$H$3:$I$5,2,FALSE)</f>
        <v>Female</v>
      </c>
      <c r="F4144" s="32" t="str">
        <f>VLOOKUP(N4144,'Tables to Convert'!$K$3:$L$8,2,FALSE)</f>
        <v>Illinois</v>
      </c>
      <c r="G4144" s="40">
        <f t="shared" si="259"/>
        <v>42</v>
      </c>
      <c r="H4144" s="34">
        <f t="shared" si="260"/>
        <v>6</v>
      </c>
      <c r="I4144" s="12">
        <v>40</v>
      </c>
      <c r="J4144" s="12">
        <v>42</v>
      </c>
      <c r="K4144" s="12">
        <v>42</v>
      </c>
      <c r="L4144" s="12">
        <v>1</v>
      </c>
      <c r="M4144" s="12">
        <v>2</v>
      </c>
      <c r="N4144" s="12">
        <v>33</v>
      </c>
      <c r="O4144" s="12">
        <v>6</v>
      </c>
      <c r="P4144" s="26">
        <v>30000</v>
      </c>
      <c r="Q4144" s="28">
        <v>635886253</v>
      </c>
      <c r="R4144"/>
      <c r="S4144"/>
    </row>
    <row r="4145" spans="1:19">
      <c r="A4145" s="31">
        <f t="shared" si="257"/>
        <v>44</v>
      </c>
      <c r="B4145" s="32" t="str">
        <f>VLOOKUP(K4145,'Tables to Convert'!$B$4:$C$19,2,FALSE)</f>
        <v>Some College</v>
      </c>
      <c r="C4145" s="33">
        <f t="shared" si="258"/>
        <v>82000</v>
      </c>
      <c r="D4145" s="32" t="str">
        <f>VLOOKUP(L4145,'Tables to Convert'!$E$3:$F$7,2,FALSE)</f>
        <v>White</v>
      </c>
      <c r="E4145" s="32" t="str">
        <f>VLOOKUP(M4145,'Tables to Convert'!$H$3:$I$5,2,FALSE)</f>
        <v>Male</v>
      </c>
      <c r="F4145" s="32" t="str">
        <f>VLOOKUP(N4145,'Tables to Convert'!$K$3:$L$8,2,FALSE)</f>
        <v>Illinois</v>
      </c>
      <c r="G4145" s="40">
        <f t="shared" si="259"/>
        <v>34</v>
      </c>
      <c r="H4145" s="34">
        <f t="shared" si="260"/>
        <v>6</v>
      </c>
      <c r="I4145" s="12">
        <v>44</v>
      </c>
      <c r="J4145" s="12">
        <v>34</v>
      </c>
      <c r="K4145" s="12">
        <v>43</v>
      </c>
      <c r="L4145" s="12">
        <v>1</v>
      </c>
      <c r="M4145" s="12">
        <v>1</v>
      </c>
      <c r="N4145" s="12">
        <v>33</v>
      </c>
      <c r="O4145" s="12">
        <v>6</v>
      </c>
      <c r="P4145" s="26">
        <v>82000</v>
      </c>
      <c r="Q4145" s="28">
        <v>441017961</v>
      </c>
      <c r="R4145"/>
      <c r="S4145"/>
    </row>
    <row r="4146" spans="1:19">
      <c r="A4146" s="31">
        <f t="shared" si="257"/>
        <v>40</v>
      </c>
      <c r="B4146" s="32" t="str">
        <f>VLOOKUP(K4146,'Tables to Convert'!$B$4:$C$19,2,FALSE)</f>
        <v>8th Grade or Less</v>
      </c>
      <c r="C4146" s="33">
        <f t="shared" si="258"/>
        <v>12500</v>
      </c>
      <c r="D4146" s="32" t="str">
        <f>VLOOKUP(L4146,'Tables to Convert'!$E$3:$F$7,2,FALSE)</f>
        <v>White</v>
      </c>
      <c r="E4146" s="32" t="str">
        <f>VLOOKUP(M4146,'Tables to Convert'!$H$3:$I$5,2,FALSE)</f>
        <v>Male</v>
      </c>
      <c r="F4146" s="32" t="str">
        <f>VLOOKUP(N4146,'Tables to Convert'!$K$3:$L$8,2,FALSE)</f>
        <v>Illinois</v>
      </c>
      <c r="G4146" s="40">
        <f t="shared" si="259"/>
        <v>59</v>
      </c>
      <c r="H4146" s="34">
        <f t="shared" si="260"/>
        <v>6</v>
      </c>
      <c r="I4146" s="12">
        <v>40</v>
      </c>
      <c r="J4146" s="12">
        <v>59</v>
      </c>
      <c r="K4146" s="12">
        <v>34</v>
      </c>
      <c r="L4146" s="12">
        <v>1</v>
      </c>
      <c r="M4146" s="12">
        <v>1</v>
      </c>
      <c r="N4146" s="12">
        <v>33</v>
      </c>
      <c r="O4146" s="12">
        <v>6</v>
      </c>
      <c r="P4146" s="26">
        <v>12500</v>
      </c>
      <c r="Q4146" s="28">
        <v>670043</v>
      </c>
      <c r="R4146"/>
      <c r="S4146"/>
    </row>
    <row r="4147" spans="1:19">
      <c r="A4147" s="31">
        <f t="shared" si="257"/>
        <v>45</v>
      </c>
      <c r="B4147" s="32" t="str">
        <f>VLOOKUP(K4147,'Tables to Convert'!$B$4:$C$19,2,FALSE)</f>
        <v>Some College</v>
      </c>
      <c r="C4147" s="33">
        <f t="shared" si="258"/>
        <v>50700</v>
      </c>
      <c r="D4147" s="32" t="str">
        <f>VLOOKUP(L4147,'Tables to Convert'!$E$3:$F$7,2,FALSE)</f>
        <v>White</v>
      </c>
      <c r="E4147" s="32" t="str">
        <f>VLOOKUP(M4147,'Tables to Convert'!$H$3:$I$5,2,FALSE)</f>
        <v>Male</v>
      </c>
      <c r="F4147" s="32" t="str">
        <f>VLOOKUP(N4147,'Tables to Convert'!$K$3:$L$8,2,FALSE)</f>
        <v>Illinois</v>
      </c>
      <c r="G4147" s="40">
        <f t="shared" si="259"/>
        <v>44</v>
      </c>
      <c r="H4147" s="34">
        <f t="shared" si="260"/>
        <v>6</v>
      </c>
      <c r="I4147" s="12">
        <v>45</v>
      </c>
      <c r="J4147" s="12">
        <v>44</v>
      </c>
      <c r="K4147" s="12">
        <v>42</v>
      </c>
      <c r="L4147" s="12">
        <v>1</v>
      </c>
      <c r="M4147" s="12">
        <v>1</v>
      </c>
      <c r="N4147" s="12">
        <v>33</v>
      </c>
      <c r="O4147" s="12">
        <v>6</v>
      </c>
      <c r="P4147" s="26">
        <v>50700</v>
      </c>
      <c r="Q4147" s="28">
        <v>90515257</v>
      </c>
      <c r="R4147"/>
      <c r="S4147"/>
    </row>
    <row r="4148" spans="1:19">
      <c r="A4148" s="31">
        <f t="shared" si="257"/>
        <v>40</v>
      </c>
      <c r="B4148" s="32" t="str">
        <f>VLOOKUP(K4148,'Tables to Convert'!$B$4:$C$19,2,FALSE)</f>
        <v>High School Diploma</v>
      </c>
      <c r="C4148" s="33">
        <f t="shared" si="258"/>
        <v>26000</v>
      </c>
      <c r="D4148" s="32" t="str">
        <f>VLOOKUP(L4148,'Tables to Convert'!$E$3:$F$7,2,FALSE)</f>
        <v>White</v>
      </c>
      <c r="E4148" s="32" t="str">
        <f>VLOOKUP(M4148,'Tables to Convert'!$H$3:$I$5,2,FALSE)</f>
        <v>Male</v>
      </c>
      <c r="F4148" s="32" t="str">
        <f>VLOOKUP(N4148,'Tables to Convert'!$K$3:$L$8,2,FALSE)</f>
        <v>Illinois</v>
      </c>
      <c r="G4148" s="40">
        <f t="shared" si="259"/>
        <v>23</v>
      </c>
      <c r="H4148" s="34">
        <f t="shared" si="260"/>
        <v>4</v>
      </c>
      <c r="I4148" s="12">
        <v>40</v>
      </c>
      <c r="J4148" s="12">
        <v>23</v>
      </c>
      <c r="K4148" s="12">
        <v>39</v>
      </c>
      <c r="L4148" s="12">
        <v>1</v>
      </c>
      <c r="M4148" s="12">
        <v>1</v>
      </c>
      <c r="N4148" s="12">
        <v>33</v>
      </c>
      <c r="O4148" s="12">
        <v>4</v>
      </c>
      <c r="P4148" s="26">
        <v>26000</v>
      </c>
      <c r="Q4148" s="28">
        <v>171401745</v>
      </c>
      <c r="R4148"/>
      <c r="S4148"/>
    </row>
    <row r="4149" spans="1:19">
      <c r="A4149" s="31">
        <f t="shared" si="257"/>
        <v>40</v>
      </c>
      <c r="B4149" s="32" t="str">
        <f>VLOOKUP(K4149,'Tables to Convert'!$B$4:$C$19,2,FALSE)</f>
        <v>High School Diploma</v>
      </c>
      <c r="C4149" s="33">
        <f t="shared" si="258"/>
        <v>21000</v>
      </c>
      <c r="D4149" s="32" t="str">
        <f>VLOOKUP(L4149,'Tables to Convert'!$E$3:$F$7,2,FALSE)</f>
        <v>White</v>
      </c>
      <c r="E4149" s="32" t="str">
        <f>VLOOKUP(M4149,'Tables to Convert'!$H$3:$I$5,2,FALSE)</f>
        <v>Female</v>
      </c>
      <c r="F4149" s="32" t="str">
        <f>VLOOKUP(N4149,'Tables to Convert'!$K$3:$L$8,2,FALSE)</f>
        <v>Illinois</v>
      </c>
      <c r="G4149" s="40">
        <f t="shared" si="259"/>
        <v>49</v>
      </c>
      <c r="H4149" s="34">
        <f t="shared" si="260"/>
        <v>4</v>
      </c>
      <c r="I4149" s="12">
        <v>40</v>
      </c>
      <c r="J4149" s="12">
        <v>49</v>
      </c>
      <c r="K4149" s="12">
        <v>39</v>
      </c>
      <c r="L4149" s="12">
        <v>1</v>
      </c>
      <c r="M4149" s="12">
        <v>2</v>
      </c>
      <c r="N4149" s="12">
        <v>33</v>
      </c>
      <c r="O4149" s="12">
        <v>4</v>
      </c>
      <c r="P4149" s="26">
        <v>21000</v>
      </c>
      <c r="Q4149" s="28">
        <v>137602141</v>
      </c>
      <c r="R4149"/>
      <c r="S4149"/>
    </row>
    <row r="4150" spans="1:19">
      <c r="A4150" s="31">
        <f t="shared" si="257"/>
        <v>40</v>
      </c>
      <c r="B4150" s="32" t="str">
        <f>VLOOKUP(K4150,'Tables to Convert'!$B$4:$C$19,2,FALSE)</f>
        <v>Some College</v>
      </c>
      <c r="C4150" s="33">
        <f t="shared" si="258"/>
        <v>1950</v>
      </c>
      <c r="D4150" s="32" t="str">
        <f>VLOOKUP(L4150,'Tables to Convert'!$E$3:$F$7,2,FALSE)</f>
        <v>White</v>
      </c>
      <c r="E4150" s="32" t="str">
        <f>VLOOKUP(M4150,'Tables to Convert'!$H$3:$I$5,2,FALSE)</f>
        <v>Female</v>
      </c>
      <c r="F4150" s="32" t="str">
        <f>VLOOKUP(N4150,'Tables to Convert'!$K$3:$L$8,2,FALSE)</f>
        <v>Illinois</v>
      </c>
      <c r="G4150" s="40">
        <f t="shared" si="259"/>
        <v>25</v>
      </c>
      <c r="H4150" s="34">
        <f t="shared" si="260"/>
        <v>4</v>
      </c>
      <c r="I4150" s="12">
        <v>40</v>
      </c>
      <c r="J4150" s="12">
        <v>25</v>
      </c>
      <c r="K4150" s="12">
        <v>41</v>
      </c>
      <c r="L4150" s="12">
        <v>1</v>
      </c>
      <c r="M4150" s="12">
        <v>2</v>
      </c>
      <c r="N4150" s="12">
        <v>33</v>
      </c>
      <c r="O4150" s="12">
        <v>4</v>
      </c>
      <c r="P4150" s="26">
        <v>1950</v>
      </c>
      <c r="Q4150" s="28">
        <v>143417354</v>
      </c>
      <c r="R4150"/>
      <c r="S4150"/>
    </row>
    <row r="4151" spans="1:19">
      <c r="A4151" s="31">
        <f t="shared" si="257"/>
        <v>40</v>
      </c>
      <c r="B4151" s="32" t="str">
        <f>VLOOKUP(K4151,'Tables to Convert'!$B$4:$C$19,2,FALSE)</f>
        <v>High School Diploma</v>
      </c>
      <c r="C4151" s="33">
        <f t="shared" si="258"/>
        <v>57000</v>
      </c>
      <c r="D4151" s="32" t="str">
        <f>VLOOKUP(L4151,'Tables to Convert'!$E$3:$F$7,2,FALSE)</f>
        <v>White</v>
      </c>
      <c r="E4151" s="32" t="str">
        <f>VLOOKUP(M4151,'Tables to Convert'!$H$3:$I$5,2,FALSE)</f>
        <v>Male</v>
      </c>
      <c r="F4151" s="32" t="str">
        <f>VLOOKUP(N4151,'Tables to Convert'!$K$3:$L$8,2,FALSE)</f>
        <v>Illinois</v>
      </c>
      <c r="G4151" s="40">
        <f t="shared" si="259"/>
        <v>45</v>
      </c>
      <c r="H4151" s="34">
        <f t="shared" si="260"/>
        <v>8</v>
      </c>
      <c r="I4151" s="12">
        <v>40</v>
      </c>
      <c r="J4151" s="12">
        <v>45</v>
      </c>
      <c r="K4151" s="12">
        <v>39</v>
      </c>
      <c r="L4151" s="12">
        <v>1</v>
      </c>
      <c r="M4151" s="12">
        <v>1</v>
      </c>
      <c r="N4151" s="12">
        <v>33</v>
      </c>
      <c r="O4151" s="12">
        <v>8</v>
      </c>
      <c r="P4151" s="26">
        <v>57000</v>
      </c>
      <c r="Q4151" s="28">
        <v>248834026</v>
      </c>
      <c r="R4151"/>
      <c r="S4151"/>
    </row>
    <row r="4152" spans="1:19">
      <c r="A4152" s="31">
        <f t="shared" si="257"/>
        <v>38</v>
      </c>
      <c r="B4152" s="32" t="str">
        <f>VLOOKUP(K4152,'Tables to Convert'!$B$4:$C$19,2,FALSE)</f>
        <v>Some College</v>
      </c>
      <c r="C4152" s="33">
        <f t="shared" si="258"/>
        <v>12300</v>
      </c>
      <c r="D4152" s="32" t="str">
        <f>VLOOKUP(L4152,'Tables to Convert'!$E$3:$F$7,2,FALSE)</f>
        <v>White</v>
      </c>
      <c r="E4152" s="32" t="str">
        <f>VLOOKUP(M4152,'Tables to Convert'!$H$3:$I$5,2,FALSE)</f>
        <v>Female</v>
      </c>
      <c r="F4152" s="32" t="str">
        <f>VLOOKUP(N4152,'Tables to Convert'!$K$3:$L$8,2,FALSE)</f>
        <v>Illinois</v>
      </c>
      <c r="G4152" s="40">
        <f t="shared" si="259"/>
        <v>19</v>
      </c>
      <c r="H4152" s="34">
        <f t="shared" si="260"/>
        <v>1</v>
      </c>
      <c r="I4152" s="12">
        <v>38</v>
      </c>
      <c r="J4152" s="12">
        <v>19</v>
      </c>
      <c r="K4152" s="12">
        <v>40</v>
      </c>
      <c r="L4152" s="12">
        <v>1</v>
      </c>
      <c r="M4152" s="12">
        <v>2</v>
      </c>
      <c r="N4152" s="12">
        <v>33</v>
      </c>
      <c r="O4152" s="12">
        <v>1</v>
      </c>
      <c r="P4152" s="26">
        <v>12300</v>
      </c>
      <c r="Q4152" s="28">
        <v>702361689</v>
      </c>
      <c r="R4152"/>
      <c r="S4152"/>
    </row>
    <row r="4153" spans="1:19">
      <c r="A4153" s="31">
        <f t="shared" si="257"/>
        <v>40</v>
      </c>
      <c r="B4153" s="32" t="str">
        <f>VLOOKUP(K4153,'Tables to Convert'!$B$4:$C$19,2,FALSE)</f>
        <v>11th Grade</v>
      </c>
      <c r="C4153" s="33">
        <f t="shared" si="258"/>
        <v>33235</v>
      </c>
      <c r="D4153" s="32" t="str">
        <f>VLOOKUP(L4153,'Tables to Convert'!$E$3:$F$7,2,FALSE)</f>
        <v>Black</v>
      </c>
      <c r="E4153" s="32" t="str">
        <f>VLOOKUP(M4153,'Tables to Convert'!$H$3:$I$5,2,FALSE)</f>
        <v>Male</v>
      </c>
      <c r="F4153" s="32" t="str">
        <f>VLOOKUP(N4153,'Tables to Convert'!$K$3:$L$8,2,FALSE)</f>
        <v>Illinois</v>
      </c>
      <c r="G4153" s="40">
        <f t="shared" si="259"/>
        <v>33</v>
      </c>
      <c r="H4153" s="34">
        <f t="shared" si="260"/>
        <v>7</v>
      </c>
      <c r="I4153" s="12">
        <v>40</v>
      </c>
      <c r="J4153" s="12">
        <v>33</v>
      </c>
      <c r="K4153" s="12">
        <v>37</v>
      </c>
      <c r="L4153" s="12">
        <v>2</v>
      </c>
      <c r="M4153" s="12">
        <v>1</v>
      </c>
      <c r="N4153" s="12">
        <v>33</v>
      </c>
      <c r="O4153" s="12">
        <v>7</v>
      </c>
      <c r="P4153" s="26">
        <v>33235</v>
      </c>
      <c r="Q4153" s="28">
        <v>746761076</v>
      </c>
      <c r="R4153"/>
      <c r="S4153"/>
    </row>
    <row r="4154" spans="1:19">
      <c r="A4154" s="31">
        <f t="shared" si="257"/>
        <v>40</v>
      </c>
      <c r="B4154" s="32" t="str">
        <f>VLOOKUP(K4154,'Tables to Convert'!$B$4:$C$19,2,FALSE)</f>
        <v>High School Diploma</v>
      </c>
      <c r="C4154" s="33">
        <f t="shared" si="258"/>
        <v>34000</v>
      </c>
      <c r="D4154" s="32" t="str">
        <f>VLOOKUP(L4154,'Tables to Convert'!$E$3:$F$7,2,FALSE)</f>
        <v>White</v>
      </c>
      <c r="E4154" s="32" t="str">
        <f>VLOOKUP(M4154,'Tables to Convert'!$H$3:$I$5,2,FALSE)</f>
        <v>Male</v>
      </c>
      <c r="F4154" s="32" t="str">
        <f>VLOOKUP(N4154,'Tables to Convert'!$K$3:$L$8,2,FALSE)</f>
        <v>Illinois</v>
      </c>
      <c r="G4154" s="40">
        <f t="shared" si="259"/>
        <v>38</v>
      </c>
      <c r="H4154" s="34">
        <f t="shared" si="260"/>
        <v>1</v>
      </c>
      <c r="I4154" s="12">
        <v>40</v>
      </c>
      <c r="J4154" s="12">
        <v>38</v>
      </c>
      <c r="K4154" s="12">
        <v>39</v>
      </c>
      <c r="L4154" s="12">
        <v>1</v>
      </c>
      <c r="M4154" s="12">
        <v>1</v>
      </c>
      <c r="N4154" s="12">
        <v>33</v>
      </c>
      <c r="O4154" s="12">
        <v>1</v>
      </c>
      <c r="P4154" s="26">
        <v>34000</v>
      </c>
      <c r="Q4154" s="28">
        <v>119613179</v>
      </c>
      <c r="R4154"/>
      <c r="S4154"/>
    </row>
    <row r="4155" spans="1:19">
      <c r="A4155" s="31">
        <f t="shared" si="257"/>
        <v>80</v>
      </c>
      <c r="B4155" s="32" t="str">
        <f>VLOOKUP(K4155,'Tables to Convert'!$B$4:$C$19,2,FALSE)</f>
        <v>High School Diploma</v>
      </c>
      <c r="C4155" s="33">
        <f t="shared" si="258"/>
        <v>23000</v>
      </c>
      <c r="D4155" s="32" t="str">
        <f>VLOOKUP(L4155,'Tables to Convert'!$E$3:$F$7,2,FALSE)</f>
        <v>White</v>
      </c>
      <c r="E4155" s="32" t="str">
        <f>VLOOKUP(M4155,'Tables to Convert'!$H$3:$I$5,2,FALSE)</f>
        <v>Male</v>
      </c>
      <c r="F4155" s="32" t="str">
        <f>VLOOKUP(N4155,'Tables to Convert'!$K$3:$L$8,2,FALSE)</f>
        <v>Illinois</v>
      </c>
      <c r="G4155" s="40">
        <f t="shared" si="259"/>
        <v>28</v>
      </c>
      <c r="H4155" s="34">
        <f t="shared" si="260"/>
        <v>2</v>
      </c>
      <c r="I4155" s="12">
        <v>80</v>
      </c>
      <c r="J4155" s="12">
        <v>28</v>
      </c>
      <c r="K4155" s="12">
        <v>39</v>
      </c>
      <c r="L4155" s="12">
        <v>1</v>
      </c>
      <c r="M4155" s="12">
        <v>1</v>
      </c>
      <c r="N4155" s="12">
        <v>33</v>
      </c>
      <c r="O4155" s="12">
        <v>2</v>
      </c>
      <c r="P4155" s="26">
        <v>23000</v>
      </c>
      <c r="Q4155" s="28">
        <v>705257888</v>
      </c>
      <c r="R4155"/>
      <c r="S4155"/>
    </row>
    <row r="4156" spans="1:19">
      <c r="A4156" s="31">
        <f t="shared" si="257"/>
        <v>80</v>
      </c>
      <c r="B4156" s="32" t="str">
        <f>VLOOKUP(K4156,'Tables to Convert'!$B$4:$C$19,2,FALSE)</f>
        <v>High School Diploma</v>
      </c>
      <c r="C4156" s="33">
        <f t="shared" si="258"/>
        <v>35000</v>
      </c>
      <c r="D4156" s="32" t="str">
        <f>VLOOKUP(L4156,'Tables to Convert'!$E$3:$F$7,2,FALSE)</f>
        <v>White</v>
      </c>
      <c r="E4156" s="32" t="str">
        <f>VLOOKUP(M4156,'Tables to Convert'!$H$3:$I$5,2,FALSE)</f>
        <v>Female</v>
      </c>
      <c r="F4156" s="32" t="str">
        <f>VLOOKUP(N4156,'Tables to Convert'!$K$3:$L$8,2,FALSE)</f>
        <v>Illinois</v>
      </c>
      <c r="G4156" s="40">
        <f t="shared" si="259"/>
        <v>33</v>
      </c>
      <c r="H4156" s="34">
        <f t="shared" si="260"/>
        <v>2</v>
      </c>
      <c r="I4156" s="12">
        <v>80</v>
      </c>
      <c r="J4156" s="12">
        <v>33</v>
      </c>
      <c r="K4156" s="12">
        <v>39</v>
      </c>
      <c r="L4156" s="12">
        <v>1</v>
      </c>
      <c r="M4156" s="12">
        <v>2</v>
      </c>
      <c r="N4156" s="12">
        <v>33</v>
      </c>
      <c r="O4156" s="12">
        <v>2</v>
      </c>
      <c r="P4156" s="26">
        <v>35000</v>
      </c>
      <c r="Q4156" s="28">
        <v>846163848</v>
      </c>
      <c r="R4156"/>
      <c r="S4156"/>
    </row>
    <row r="4157" spans="1:19">
      <c r="A4157" s="31">
        <f t="shared" si="257"/>
        <v>40</v>
      </c>
      <c r="B4157" s="32" t="str">
        <f>VLOOKUP(K4157,'Tables to Convert'!$B$4:$C$19,2,FALSE)</f>
        <v>Some College</v>
      </c>
      <c r="C4157" s="33">
        <f t="shared" si="258"/>
        <v>13747</v>
      </c>
      <c r="D4157" s="32" t="str">
        <f>VLOOKUP(L4157,'Tables to Convert'!$E$3:$F$7,2,FALSE)</f>
        <v>White</v>
      </c>
      <c r="E4157" s="32" t="str">
        <f>VLOOKUP(M4157,'Tables to Convert'!$H$3:$I$5,2,FALSE)</f>
        <v>Female</v>
      </c>
      <c r="F4157" s="32" t="str">
        <f>VLOOKUP(N4157,'Tables to Convert'!$K$3:$L$8,2,FALSE)</f>
        <v>Illinois</v>
      </c>
      <c r="G4157" s="40">
        <f t="shared" si="259"/>
        <v>27</v>
      </c>
      <c r="H4157" s="34">
        <f t="shared" si="260"/>
        <v>1</v>
      </c>
      <c r="I4157" s="12">
        <v>40</v>
      </c>
      <c r="J4157" s="12">
        <v>27</v>
      </c>
      <c r="K4157" s="12">
        <v>42</v>
      </c>
      <c r="L4157" s="12">
        <v>1</v>
      </c>
      <c r="M4157" s="12">
        <v>2</v>
      </c>
      <c r="N4157" s="12">
        <v>33</v>
      </c>
      <c r="O4157" s="12">
        <v>1</v>
      </c>
      <c r="P4157" s="26">
        <v>13747</v>
      </c>
      <c r="Q4157" s="28">
        <v>387227885</v>
      </c>
      <c r="R4157"/>
      <c r="S4157"/>
    </row>
    <row r="4158" spans="1:19">
      <c r="A4158" s="31">
        <f t="shared" si="257"/>
        <v>40</v>
      </c>
      <c r="B4158" s="32" t="str">
        <f>VLOOKUP(K4158,'Tables to Convert'!$B$4:$C$19,2,FALSE)</f>
        <v>Some College</v>
      </c>
      <c r="C4158" s="33">
        <f t="shared" si="258"/>
        <v>50000</v>
      </c>
      <c r="D4158" s="32" t="str">
        <f>VLOOKUP(L4158,'Tables to Convert'!$E$3:$F$7,2,FALSE)</f>
        <v>Hispanic</v>
      </c>
      <c r="E4158" s="32" t="str">
        <f>VLOOKUP(M4158,'Tables to Convert'!$H$3:$I$5,2,FALSE)</f>
        <v>Male</v>
      </c>
      <c r="F4158" s="32" t="str">
        <f>VLOOKUP(N4158,'Tables to Convert'!$K$3:$L$8,2,FALSE)</f>
        <v>Illinois</v>
      </c>
      <c r="G4158" s="40">
        <f t="shared" si="259"/>
        <v>40</v>
      </c>
      <c r="H4158" s="34">
        <f t="shared" si="260"/>
        <v>8</v>
      </c>
      <c r="I4158" s="12">
        <v>40</v>
      </c>
      <c r="J4158" s="12">
        <v>40</v>
      </c>
      <c r="K4158" s="12">
        <v>42</v>
      </c>
      <c r="L4158" s="12">
        <v>3</v>
      </c>
      <c r="M4158" s="12">
        <v>1</v>
      </c>
      <c r="N4158" s="12">
        <v>33</v>
      </c>
      <c r="O4158" s="12">
        <v>8</v>
      </c>
      <c r="P4158" s="26">
        <v>50000</v>
      </c>
      <c r="Q4158" s="28">
        <v>252258350</v>
      </c>
      <c r="R4158"/>
      <c r="S4158"/>
    </row>
    <row r="4159" spans="1:19">
      <c r="A4159" s="31">
        <f t="shared" si="257"/>
        <v>40</v>
      </c>
      <c r="B4159" s="32" t="str">
        <f>VLOOKUP(K4159,'Tables to Convert'!$B$4:$C$19,2,FALSE)</f>
        <v>Some College</v>
      </c>
      <c r="C4159" s="33">
        <f t="shared" si="258"/>
        <v>6470</v>
      </c>
      <c r="D4159" s="32" t="str">
        <f>VLOOKUP(L4159,'Tables to Convert'!$E$3:$F$7,2,FALSE)</f>
        <v>White</v>
      </c>
      <c r="E4159" s="32" t="str">
        <f>VLOOKUP(M4159,'Tables to Convert'!$H$3:$I$5,2,FALSE)</f>
        <v>Female</v>
      </c>
      <c r="F4159" s="32" t="str">
        <f>VLOOKUP(N4159,'Tables to Convert'!$K$3:$L$8,2,FALSE)</f>
        <v>Illinois</v>
      </c>
      <c r="G4159" s="40">
        <f t="shared" si="259"/>
        <v>40</v>
      </c>
      <c r="H4159" s="34">
        <f t="shared" si="260"/>
        <v>8</v>
      </c>
      <c r="I4159" s="12">
        <v>40</v>
      </c>
      <c r="J4159" s="12">
        <v>40</v>
      </c>
      <c r="K4159" s="12">
        <v>40</v>
      </c>
      <c r="L4159" s="12">
        <v>1</v>
      </c>
      <c r="M4159" s="12">
        <v>2</v>
      </c>
      <c r="N4159" s="12">
        <v>33</v>
      </c>
      <c r="O4159" s="12">
        <v>8</v>
      </c>
      <c r="P4159" s="26">
        <v>6470</v>
      </c>
      <c r="Q4159" s="28">
        <v>422373026</v>
      </c>
      <c r="R4159"/>
      <c r="S4159"/>
    </row>
    <row r="4160" spans="1:19">
      <c r="A4160" s="31">
        <f t="shared" si="257"/>
        <v>40</v>
      </c>
      <c r="B4160" s="32" t="str">
        <f>VLOOKUP(K4160,'Tables to Convert'!$B$4:$C$19,2,FALSE)</f>
        <v>High School Diploma</v>
      </c>
      <c r="C4160" s="33">
        <f t="shared" si="258"/>
        <v>41602</v>
      </c>
      <c r="D4160" s="32" t="str">
        <f>VLOOKUP(L4160,'Tables to Convert'!$E$3:$F$7,2,FALSE)</f>
        <v>White</v>
      </c>
      <c r="E4160" s="32" t="str">
        <f>VLOOKUP(M4160,'Tables to Convert'!$H$3:$I$5,2,FALSE)</f>
        <v>Male</v>
      </c>
      <c r="F4160" s="32" t="str">
        <f>VLOOKUP(N4160,'Tables to Convert'!$K$3:$L$8,2,FALSE)</f>
        <v>Illinois</v>
      </c>
      <c r="G4160" s="40">
        <f t="shared" si="259"/>
        <v>54</v>
      </c>
      <c r="H4160" s="34">
        <f t="shared" si="260"/>
        <v>4</v>
      </c>
      <c r="I4160" s="12">
        <v>40</v>
      </c>
      <c r="J4160" s="12">
        <v>54</v>
      </c>
      <c r="K4160" s="12">
        <v>39</v>
      </c>
      <c r="L4160" s="12">
        <v>1</v>
      </c>
      <c r="M4160" s="12">
        <v>1</v>
      </c>
      <c r="N4160" s="12">
        <v>33</v>
      </c>
      <c r="O4160" s="12">
        <v>4</v>
      </c>
      <c r="P4160" s="26">
        <v>41602</v>
      </c>
      <c r="Q4160" s="28">
        <v>535005524</v>
      </c>
      <c r="R4160"/>
      <c r="S4160"/>
    </row>
    <row r="4161" spans="1:19">
      <c r="A4161" s="31">
        <f t="shared" si="257"/>
        <v>40</v>
      </c>
      <c r="B4161" s="32" t="str">
        <f>VLOOKUP(K4161,'Tables to Convert'!$B$4:$C$19,2,FALSE)</f>
        <v>Some College</v>
      </c>
      <c r="C4161" s="33">
        <f t="shared" si="258"/>
        <v>24889</v>
      </c>
      <c r="D4161" s="32" t="str">
        <f>VLOOKUP(L4161,'Tables to Convert'!$E$3:$F$7,2,FALSE)</f>
        <v>White</v>
      </c>
      <c r="E4161" s="32" t="str">
        <f>VLOOKUP(M4161,'Tables to Convert'!$H$3:$I$5,2,FALSE)</f>
        <v>Female</v>
      </c>
      <c r="F4161" s="32" t="str">
        <f>VLOOKUP(N4161,'Tables to Convert'!$K$3:$L$8,2,FALSE)</f>
        <v>Illinois</v>
      </c>
      <c r="G4161" s="40">
        <f t="shared" si="259"/>
        <v>54</v>
      </c>
      <c r="H4161" s="34">
        <f t="shared" si="260"/>
        <v>4</v>
      </c>
      <c r="I4161" s="12">
        <v>40</v>
      </c>
      <c r="J4161" s="12">
        <v>54</v>
      </c>
      <c r="K4161" s="12">
        <v>40</v>
      </c>
      <c r="L4161" s="12">
        <v>1</v>
      </c>
      <c r="M4161" s="12">
        <v>2</v>
      </c>
      <c r="N4161" s="12">
        <v>33</v>
      </c>
      <c r="O4161" s="12">
        <v>4</v>
      </c>
      <c r="P4161" s="26">
        <v>24889</v>
      </c>
      <c r="Q4161" s="28">
        <v>685178156</v>
      </c>
      <c r="R4161"/>
      <c r="S4161"/>
    </row>
    <row r="4162" spans="1:19">
      <c r="A4162" s="31">
        <f t="shared" si="257"/>
        <v>60</v>
      </c>
      <c r="B4162" s="32" t="str">
        <f>VLOOKUP(K4162,'Tables to Convert'!$B$4:$C$19,2,FALSE)</f>
        <v>Some College</v>
      </c>
      <c r="C4162" s="33">
        <f t="shared" si="258"/>
        <v>18000</v>
      </c>
      <c r="D4162" s="32" t="str">
        <f>VLOOKUP(L4162,'Tables to Convert'!$E$3:$F$7,2,FALSE)</f>
        <v>White</v>
      </c>
      <c r="E4162" s="32" t="str">
        <f>VLOOKUP(M4162,'Tables to Convert'!$H$3:$I$5,2,FALSE)</f>
        <v>Female</v>
      </c>
      <c r="F4162" s="32" t="str">
        <f>VLOOKUP(N4162,'Tables to Convert'!$K$3:$L$8,2,FALSE)</f>
        <v>Illinois</v>
      </c>
      <c r="G4162" s="40">
        <f t="shared" si="259"/>
        <v>51</v>
      </c>
      <c r="H4162" s="34">
        <f t="shared" si="260"/>
        <v>2</v>
      </c>
      <c r="I4162" s="12">
        <v>60</v>
      </c>
      <c r="J4162" s="12">
        <v>51</v>
      </c>
      <c r="K4162" s="12">
        <v>41</v>
      </c>
      <c r="L4162" s="12">
        <v>1</v>
      </c>
      <c r="M4162" s="12">
        <v>2</v>
      </c>
      <c r="N4162" s="12">
        <v>33</v>
      </c>
      <c r="O4162" s="12">
        <v>2</v>
      </c>
      <c r="P4162" s="26">
        <v>18000</v>
      </c>
      <c r="Q4162" s="28">
        <v>178681480</v>
      </c>
      <c r="R4162"/>
      <c r="S4162"/>
    </row>
    <row r="4163" spans="1:19">
      <c r="A4163" s="31">
        <f t="shared" si="257"/>
        <v>45</v>
      </c>
      <c r="B4163" s="32" t="str">
        <f>VLOOKUP(K4163,'Tables to Convert'!$B$4:$C$19,2,FALSE)</f>
        <v>High School Diploma</v>
      </c>
      <c r="C4163" s="33">
        <f t="shared" si="258"/>
        <v>17000</v>
      </c>
      <c r="D4163" s="32" t="str">
        <f>VLOOKUP(L4163,'Tables to Convert'!$E$3:$F$7,2,FALSE)</f>
        <v>White</v>
      </c>
      <c r="E4163" s="32" t="str">
        <f>VLOOKUP(M4163,'Tables to Convert'!$H$3:$I$5,2,FALSE)</f>
        <v>Female</v>
      </c>
      <c r="F4163" s="32" t="str">
        <f>VLOOKUP(N4163,'Tables to Convert'!$K$3:$L$8,2,FALSE)</f>
        <v>Illinois</v>
      </c>
      <c r="G4163" s="40">
        <f t="shared" si="259"/>
        <v>38</v>
      </c>
      <c r="H4163" s="34">
        <f t="shared" si="260"/>
        <v>2</v>
      </c>
      <c r="I4163" s="12">
        <v>45</v>
      </c>
      <c r="J4163" s="12">
        <v>38</v>
      </c>
      <c r="K4163" s="12">
        <v>39</v>
      </c>
      <c r="L4163" s="12">
        <v>1</v>
      </c>
      <c r="M4163" s="12">
        <v>2</v>
      </c>
      <c r="N4163" s="12">
        <v>33</v>
      </c>
      <c r="O4163" s="12">
        <v>2</v>
      </c>
      <c r="P4163" s="26">
        <v>17000</v>
      </c>
      <c r="Q4163" s="28">
        <v>699128153</v>
      </c>
      <c r="R4163"/>
      <c r="S4163"/>
    </row>
    <row r="4164" spans="1:19">
      <c r="A4164" s="31">
        <f t="shared" si="257"/>
        <v>40</v>
      </c>
      <c r="B4164" s="32" t="str">
        <f>VLOOKUP(K4164,'Tables to Convert'!$B$4:$C$19,2,FALSE)</f>
        <v>Some College</v>
      </c>
      <c r="C4164" s="33">
        <f t="shared" si="258"/>
        <v>7000</v>
      </c>
      <c r="D4164" s="32" t="str">
        <f>VLOOKUP(L4164,'Tables to Convert'!$E$3:$F$7,2,FALSE)</f>
        <v>White</v>
      </c>
      <c r="E4164" s="32" t="str">
        <f>VLOOKUP(M4164,'Tables to Convert'!$H$3:$I$5,2,FALSE)</f>
        <v>Female</v>
      </c>
      <c r="F4164" s="32" t="str">
        <f>VLOOKUP(N4164,'Tables to Convert'!$K$3:$L$8,2,FALSE)</f>
        <v>Illinois</v>
      </c>
      <c r="G4164" s="40">
        <f t="shared" si="259"/>
        <v>19</v>
      </c>
      <c r="H4164" s="34">
        <f t="shared" si="260"/>
        <v>1</v>
      </c>
      <c r="I4164" s="12">
        <v>40</v>
      </c>
      <c r="J4164" s="12">
        <v>19</v>
      </c>
      <c r="K4164" s="12">
        <v>40</v>
      </c>
      <c r="L4164" s="12">
        <v>1</v>
      </c>
      <c r="M4164" s="12">
        <v>2</v>
      </c>
      <c r="N4164" s="12">
        <v>33</v>
      </c>
      <c r="O4164" s="12">
        <v>1</v>
      </c>
      <c r="P4164" s="26">
        <v>7000</v>
      </c>
      <c r="Q4164" s="28">
        <v>651300187</v>
      </c>
      <c r="R4164"/>
      <c r="S4164"/>
    </row>
    <row r="4165" spans="1:19">
      <c r="A4165" s="31">
        <f t="shared" si="257"/>
        <v>48</v>
      </c>
      <c r="B4165" s="32" t="str">
        <f>VLOOKUP(K4165,'Tables to Convert'!$B$4:$C$19,2,FALSE)</f>
        <v>High School Diploma</v>
      </c>
      <c r="C4165" s="33">
        <f t="shared" si="258"/>
        <v>50000</v>
      </c>
      <c r="D4165" s="32" t="str">
        <f>VLOOKUP(L4165,'Tables to Convert'!$E$3:$F$7,2,FALSE)</f>
        <v>White</v>
      </c>
      <c r="E4165" s="32" t="str">
        <f>VLOOKUP(M4165,'Tables to Convert'!$H$3:$I$5,2,FALSE)</f>
        <v>Male</v>
      </c>
      <c r="F4165" s="32" t="str">
        <f>VLOOKUP(N4165,'Tables to Convert'!$K$3:$L$8,2,FALSE)</f>
        <v>Illinois</v>
      </c>
      <c r="G4165" s="40">
        <f t="shared" si="259"/>
        <v>26</v>
      </c>
      <c r="H4165" s="34">
        <f t="shared" si="260"/>
        <v>8</v>
      </c>
      <c r="I4165" s="12">
        <v>48</v>
      </c>
      <c r="J4165" s="12">
        <v>26</v>
      </c>
      <c r="K4165" s="12">
        <v>39</v>
      </c>
      <c r="L4165" s="12">
        <v>1</v>
      </c>
      <c r="M4165" s="12">
        <v>1</v>
      </c>
      <c r="N4165" s="12">
        <v>33</v>
      </c>
      <c r="O4165" s="12">
        <v>8</v>
      </c>
      <c r="P4165" s="26">
        <v>50000</v>
      </c>
      <c r="Q4165" s="28">
        <v>850545884</v>
      </c>
      <c r="R4165"/>
      <c r="S4165"/>
    </row>
    <row r="4166" spans="1:19">
      <c r="A4166" s="31">
        <f t="shared" ref="A4166:A4229" si="261">I4166</f>
        <v>42</v>
      </c>
      <c r="B4166" s="32" t="str">
        <f>VLOOKUP(K4166,'Tables to Convert'!$B$4:$C$19,2,FALSE)</f>
        <v>Some College</v>
      </c>
      <c r="C4166" s="33">
        <f t="shared" ref="C4166:C4229" si="262">P4166</f>
        <v>33075</v>
      </c>
      <c r="D4166" s="32" t="str">
        <f>VLOOKUP(L4166,'Tables to Convert'!$E$3:$F$7,2,FALSE)</f>
        <v>White</v>
      </c>
      <c r="E4166" s="32" t="str">
        <f>VLOOKUP(M4166,'Tables to Convert'!$H$3:$I$5,2,FALSE)</f>
        <v>Male</v>
      </c>
      <c r="F4166" s="32" t="str">
        <f>VLOOKUP(N4166,'Tables to Convert'!$K$3:$L$8,2,FALSE)</f>
        <v>Illinois</v>
      </c>
      <c r="G4166" s="40">
        <f t="shared" ref="G4166:G4229" si="263">J4166</f>
        <v>35</v>
      </c>
      <c r="H4166" s="34">
        <f t="shared" ref="H4166:H4229" si="264">O4166</f>
        <v>1</v>
      </c>
      <c r="I4166" s="12">
        <v>42</v>
      </c>
      <c r="J4166" s="12">
        <v>35</v>
      </c>
      <c r="K4166" s="12">
        <v>40</v>
      </c>
      <c r="L4166" s="12">
        <v>1</v>
      </c>
      <c r="M4166" s="12">
        <v>1</v>
      </c>
      <c r="N4166" s="12">
        <v>33</v>
      </c>
      <c r="O4166" s="12">
        <v>1</v>
      </c>
      <c r="P4166" s="26">
        <v>33075</v>
      </c>
      <c r="Q4166" s="28">
        <v>193059517</v>
      </c>
      <c r="R4166"/>
      <c r="S4166"/>
    </row>
    <row r="4167" spans="1:19">
      <c r="A4167" s="31">
        <f t="shared" si="261"/>
        <v>40</v>
      </c>
      <c r="B4167" s="32" t="str">
        <f>VLOOKUP(K4167,'Tables to Convert'!$B$4:$C$19,2,FALSE)</f>
        <v>Some College</v>
      </c>
      <c r="C4167" s="33">
        <f t="shared" si="262"/>
        <v>43700</v>
      </c>
      <c r="D4167" s="32" t="str">
        <f>VLOOKUP(L4167,'Tables to Convert'!$E$3:$F$7,2,FALSE)</f>
        <v>White</v>
      </c>
      <c r="E4167" s="32" t="str">
        <f>VLOOKUP(M4167,'Tables to Convert'!$H$3:$I$5,2,FALSE)</f>
        <v>Female</v>
      </c>
      <c r="F4167" s="32" t="str">
        <f>VLOOKUP(N4167,'Tables to Convert'!$K$3:$L$8,2,FALSE)</f>
        <v>Illinois</v>
      </c>
      <c r="G4167" s="40">
        <f t="shared" si="263"/>
        <v>36</v>
      </c>
      <c r="H4167" s="34">
        <f t="shared" si="264"/>
        <v>1</v>
      </c>
      <c r="I4167" s="12">
        <v>40</v>
      </c>
      <c r="J4167" s="12">
        <v>36</v>
      </c>
      <c r="K4167" s="12">
        <v>42</v>
      </c>
      <c r="L4167" s="12">
        <v>1</v>
      </c>
      <c r="M4167" s="12">
        <v>2</v>
      </c>
      <c r="N4167" s="12">
        <v>33</v>
      </c>
      <c r="O4167" s="12">
        <v>1</v>
      </c>
      <c r="P4167" s="26">
        <v>43700</v>
      </c>
      <c r="Q4167" s="28">
        <v>514983951</v>
      </c>
      <c r="R4167"/>
      <c r="S4167"/>
    </row>
    <row r="4168" spans="1:19">
      <c r="A4168" s="31">
        <f t="shared" si="261"/>
        <v>40</v>
      </c>
      <c r="B4168" s="32" t="str">
        <f>VLOOKUP(K4168,'Tables to Convert'!$B$4:$C$19,2,FALSE)</f>
        <v>Some College</v>
      </c>
      <c r="C4168" s="33">
        <f t="shared" si="262"/>
        <v>25000</v>
      </c>
      <c r="D4168" s="32" t="str">
        <f>VLOOKUP(L4168,'Tables to Convert'!$E$3:$F$7,2,FALSE)</f>
        <v>White</v>
      </c>
      <c r="E4168" s="32" t="str">
        <f>VLOOKUP(M4168,'Tables to Convert'!$H$3:$I$5,2,FALSE)</f>
        <v>Female</v>
      </c>
      <c r="F4168" s="32" t="str">
        <f>VLOOKUP(N4168,'Tables to Convert'!$K$3:$L$8,2,FALSE)</f>
        <v>Illinois</v>
      </c>
      <c r="G4168" s="40">
        <f t="shared" si="263"/>
        <v>42</v>
      </c>
      <c r="H4168" s="34">
        <f t="shared" si="264"/>
        <v>8</v>
      </c>
      <c r="I4168" s="12">
        <v>40</v>
      </c>
      <c r="J4168" s="12">
        <v>42</v>
      </c>
      <c r="K4168" s="12">
        <v>40</v>
      </c>
      <c r="L4168" s="12">
        <v>1</v>
      </c>
      <c r="M4168" s="12">
        <v>2</v>
      </c>
      <c r="N4168" s="12">
        <v>33</v>
      </c>
      <c r="O4168" s="12">
        <v>8</v>
      </c>
      <c r="P4168" s="26">
        <v>25000</v>
      </c>
      <c r="Q4168" s="28">
        <v>400981827</v>
      </c>
      <c r="R4168"/>
      <c r="S4168"/>
    </row>
    <row r="4169" spans="1:19">
      <c r="A4169" s="31">
        <f t="shared" si="261"/>
        <v>42</v>
      </c>
      <c r="B4169" s="32" t="str">
        <f>VLOOKUP(K4169,'Tables to Convert'!$B$4:$C$19,2,FALSE)</f>
        <v>Some College</v>
      </c>
      <c r="C4169" s="33">
        <f t="shared" si="262"/>
        <v>17000</v>
      </c>
      <c r="D4169" s="32" t="str">
        <f>VLOOKUP(L4169,'Tables to Convert'!$E$3:$F$7,2,FALSE)</f>
        <v>White</v>
      </c>
      <c r="E4169" s="32" t="str">
        <f>VLOOKUP(M4169,'Tables to Convert'!$H$3:$I$5,2,FALSE)</f>
        <v>Male</v>
      </c>
      <c r="F4169" s="32" t="str">
        <f>VLOOKUP(N4169,'Tables to Convert'!$K$3:$L$8,2,FALSE)</f>
        <v>Illinois</v>
      </c>
      <c r="G4169" s="40">
        <f t="shared" si="263"/>
        <v>36</v>
      </c>
      <c r="H4169" s="34">
        <f t="shared" si="264"/>
        <v>2</v>
      </c>
      <c r="I4169" s="12">
        <v>42</v>
      </c>
      <c r="J4169" s="12">
        <v>36</v>
      </c>
      <c r="K4169" s="12">
        <v>40</v>
      </c>
      <c r="L4169" s="12">
        <v>1</v>
      </c>
      <c r="M4169" s="12">
        <v>1</v>
      </c>
      <c r="N4169" s="12">
        <v>33</v>
      </c>
      <c r="O4169" s="12">
        <v>2</v>
      </c>
      <c r="P4169" s="26">
        <v>17000</v>
      </c>
      <c r="Q4169" s="28">
        <v>877259593</v>
      </c>
      <c r="R4169"/>
      <c r="S4169"/>
    </row>
    <row r="4170" spans="1:19">
      <c r="A4170" s="31">
        <f t="shared" si="261"/>
        <v>50</v>
      </c>
      <c r="B4170" s="32" t="str">
        <f>VLOOKUP(K4170,'Tables to Convert'!$B$4:$C$19,2,FALSE)</f>
        <v>Some College</v>
      </c>
      <c r="C4170" s="33">
        <f t="shared" si="262"/>
        <v>36000</v>
      </c>
      <c r="D4170" s="32" t="str">
        <f>VLOOKUP(L4170,'Tables to Convert'!$E$3:$F$7,2,FALSE)</f>
        <v>White</v>
      </c>
      <c r="E4170" s="32" t="str">
        <f>VLOOKUP(M4170,'Tables to Convert'!$H$3:$I$5,2,FALSE)</f>
        <v>Male</v>
      </c>
      <c r="F4170" s="32" t="str">
        <f>VLOOKUP(N4170,'Tables to Convert'!$K$3:$L$8,2,FALSE)</f>
        <v>Illinois</v>
      </c>
      <c r="G4170" s="40">
        <f t="shared" si="263"/>
        <v>40</v>
      </c>
      <c r="H4170" s="34">
        <f t="shared" si="264"/>
        <v>1</v>
      </c>
      <c r="I4170" s="12">
        <v>50</v>
      </c>
      <c r="J4170" s="12">
        <v>40</v>
      </c>
      <c r="K4170" s="12">
        <v>43</v>
      </c>
      <c r="L4170" s="12">
        <v>1</v>
      </c>
      <c r="M4170" s="12">
        <v>1</v>
      </c>
      <c r="N4170" s="12">
        <v>33</v>
      </c>
      <c r="O4170" s="12">
        <v>1</v>
      </c>
      <c r="P4170" s="26">
        <v>36000</v>
      </c>
      <c r="Q4170" s="28">
        <v>90724924</v>
      </c>
      <c r="R4170"/>
      <c r="S4170"/>
    </row>
    <row r="4171" spans="1:19">
      <c r="A4171" s="31">
        <f t="shared" si="261"/>
        <v>45</v>
      </c>
      <c r="B4171" s="32" t="str">
        <f>VLOOKUP(K4171,'Tables to Convert'!$B$4:$C$19,2,FALSE)</f>
        <v>Some College</v>
      </c>
      <c r="C4171" s="33">
        <f t="shared" si="262"/>
        <v>15000</v>
      </c>
      <c r="D4171" s="32" t="str">
        <f>VLOOKUP(L4171,'Tables to Convert'!$E$3:$F$7,2,FALSE)</f>
        <v>White</v>
      </c>
      <c r="E4171" s="32" t="str">
        <f>VLOOKUP(M4171,'Tables to Convert'!$H$3:$I$5,2,FALSE)</f>
        <v>Female</v>
      </c>
      <c r="F4171" s="32" t="str">
        <f>VLOOKUP(N4171,'Tables to Convert'!$K$3:$L$8,2,FALSE)</f>
        <v>Illinois</v>
      </c>
      <c r="G4171" s="40">
        <f t="shared" si="263"/>
        <v>58</v>
      </c>
      <c r="H4171" s="34">
        <f t="shared" si="264"/>
        <v>5</v>
      </c>
      <c r="I4171" s="12">
        <v>45</v>
      </c>
      <c r="J4171" s="12">
        <v>58</v>
      </c>
      <c r="K4171" s="12">
        <v>41</v>
      </c>
      <c r="L4171" s="12">
        <v>1</v>
      </c>
      <c r="M4171" s="12">
        <v>2</v>
      </c>
      <c r="N4171" s="12">
        <v>33</v>
      </c>
      <c r="O4171" s="12">
        <v>5</v>
      </c>
      <c r="P4171" s="26">
        <v>15000</v>
      </c>
      <c r="Q4171" s="28">
        <v>14845907</v>
      </c>
      <c r="R4171"/>
      <c r="S4171"/>
    </row>
    <row r="4172" spans="1:19">
      <c r="A4172" s="31">
        <f t="shared" si="261"/>
        <v>40</v>
      </c>
      <c r="B4172" s="32" t="str">
        <f>VLOOKUP(K4172,'Tables to Convert'!$B$4:$C$19,2,FALSE)</f>
        <v>Some College</v>
      </c>
      <c r="C4172" s="33">
        <f t="shared" si="262"/>
        <v>14000</v>
      </c>
      <c r="D4172" s="32" t="str">
        <f>VLOOKUP(L4172,'Tables to Convert'!$E$3:$F$7,2,FALSE)</f>
        <v>White</v>
      </c>
      <c r="E4172" s="32" t="str">
        <f>VLOOKUP(M4172,'Tables to Convert'!$H$3:$I$5,2,FALSE)</f>
        <v>Female</v>
      </c>
      <c r="F4172" s="32" t="str">
        <f>VLOOKUP(N4172,'Tables to Convert'!$K$3:$L$8,2,FALSE)</f>
        <v>Illinois</v>
      </c>
      <c r="G4172" s="40">
        <f t="shared" si="263"/>
        <v>25</v>
      </c>
      <c r="H4172" s="34">
        <f t="shared" si="264"/>
        <v>3</v>
      </c>
      <c r="I4172" s="12">
        <v>40</v>
      </c>
      <c r="J4172" s="12">
        <v>25</v>
      </c>
      <c r="K4172" s="12">
        <v>43</v>
      </c>
      <c r="L4172" s="12">
        <v>1</v>
      </c>
      <c r="M4172" s="12">
        <v>2</v>
      </c>
      <c r="N4172" s="12">
        <v>33</v>
      </c>
      <c r="O4172" s="12">
        <v>3</v>
      </c>
      <c r="P4172" s="26">
        <v>14000</v>
      </c>
      <c r="Q4172" s="28">
        <v>861844194</v>
      </c>
      <c r="R4172"/>
      <c r="S4172"/>
    </row>
    <row r="4173" spans="1:19">
      <c r="A4173" s="31">
        <f t="shared" si="261"/>
        <v>35</v>
      </c>
      <c r="B4173" s="32" t="str">
        <f>VLOOKUP(K4173,'Tables to Convert'!$B$4:$C$19,2,FALSE)</f>
        <v>11th Grade</v>
      </c>
      <c r="C4173" s="33">
        <f t="shared" si="262"/>
        <v>4048</v>
      </c>
      <c r="D4173" s="32" t="str">
        <f>VLOOKUP(L4173,'Tables to Convert'!$E$3:$F$7,2,FALSE)</f>
        <v>White</v>
      </c>
      <c r="E4173" s="32" t="str">
        <f>VLOOKUP(M4173,'Tables to Convert'!$H$3:$I$5,2,FALSE)</f>
        <v>Female</v>
      </c>
      <c r="F4173" s="32" t="str">
        <f>VLOOKUP(N4173,'Tables to Convert'!$K$3:$L$8,2,FALSE)</f>
        <v>Illinois</v>
      </c>
      <c r="G4173" s="40">
        <f t="shared" si="263"/>
        <v>35</v>
      </c>
      <c r="H4173" s="34">
        <f t="shared" si="264"/>
        <v>2</v>
      </c>
      <c r="I4173" s="12">
        <v>35</v>
      </c>
      <c r="J4173" s="12">
        <v>35</v>
      </c>
      <c r="K4173" s="12">
        <v>37</v>
      </c>
      <c r="L4173" s="12">
        <v>1</v>
      </c>
      <c r="M4173" s="12">
        <v>2</v>
      </c>
      <c r="N4173" s="12">
        <v>33</v>
      </c>
      <c r="O4173" s="12">
        <v>2</v>
      </c>
      <c r="P4173" s="26">
        <v>4048</v>
      </c>
      <c r="Q4173" s="28">
        <v>72542377</v>
      </c>
      <c r="R4173"/>
      <c r="S4173"/>
    </row>
    <row r="4174" spans="1:19">
      <c r="A4174" s="31">
        <f t="shared" si="261"/>
        <v>40</v>
      </c>
      <c r="B4174" s="32" t="str">
        <f>VLOOKUP(K4174,'Tables to Convert'!$B$4:$C$19,2,FALSE)</f>
        <v>Some College</v>
      </c>
      <c r="C4174" s="33">
        <f t="shared" si="262"/>
        <v>26400</v>
      </c>
      <c r="D4174" s="32" t="str">
        <f>VLOOKUP(L4174,'Tables to Convert'!$E$3:$F$7,2,FALSE)</f>
        <v>White</v>
      </c>
      <c r="E4174" s="32" t="str">
        <f>VLOOKUP(M4174,'Tables to Convert'!$H$3:$I$5,2,FALSE)</f>
        <v>Male</v>
      </c>
      <c r="F4174" s="32" t="str">
        <f>VLOOKUP(N4174,'Tables to Convert'!$K$3:$L$8,2,FALSE)</f>
        <v>Illinois</v>
      </c>
      <c r="G4174" s="40">
        <f t="shared" si="263"/>
        <v>37</v>
      </c>
      <c r="H4174" s="34">
        <f t="shared" si="264"/>
        <v>1</v>
      </c>
      <c r="I4174" s="12">
        <v>40</v>
      </c>
      <c r="J4174" s="12">
        <v>37</v>
      </c>
      <c r="K4174" s="12">
        <v>40</v>
      </c>
      <c r="L4174" s="12">
        <v>1</v>
      </c>
      <c r="M4174" s="12">
        <v>1</v>
      </c>
      <c r="N4174" s="12">
        <v>33</v>
      </c>
      <c r="O4174" s="12">
        <v>1</v>
      </c>
      <c r="P4174" s="26">
        <v>26400</v>
      </c>
      <c r="Q4174" s="28">
        <v>881868056</v>
      </c>
      <c r="R4174"/>
      <c r="S4174"/>
    </row>
    <row r="4175" spans="1:19">
      <c r="A4175" s="31">
        <f t="shared" si="261"/>
        <v>40</v>
      </c>
      <c r="B4175" s="32" t="str">
        <f>VLOOKUP(K4175,'Tables to Convert'!$B$4:$C$19,2,FALSE)</f>
        <v>Some College</v>
      </c>
      <c r="C4175" s="33">
        <f t="shared" si="262"/>
        <v>0</v>
      </c>
      <c r="D4175" s="32" t="str">
        <f>VLOOKUP(L4175,'Tables to Convert'!$E$3:$F$7,2,FALSE)</f>
        <v>White</v>
      </c>
      <c r="E4175" s="32" t="str">
        <f>VLOOKUP(M4175,'Tables to Convert'!$H$3:$I$5,2,FALSE)</f>
        <v>Female</v>
      </c>
      <c r="F4175" s="32" t="str">
        <f>VLOOKUP(N4175,'Tables to Convert'!$K$3:$L$8,2,FALSE)</f>
        <v>Illinois</v>
      </c>
      <c r="G4175" s="40">
        <f t="shared" si="263"/>
        <v>33</v>
      </c>
      <c r="H4175" s="34">
        <f t="shared" si="264"/>
        <v>1</v>
      </c>
      <c r="I4175" s="12">
        <v>40</v>
      </c>
      <c r="J4175" s="12">
        <v>33</v>
      </c>
      <c r="K4175" s="12">
        <v>42</v>
      </c>
      <c r="L4175" s="12">
        <v>1</v>
      </c>
      <c r="M4175" s="12">
        <v>2</v>
      </c>
      <c r="N4175" s="12">
        <v>33</v>
      </c>
      <c r="O4175" s="12">
        <v>1</v>
      </c>
      <c r="P4175" s="26">
        <v>0</v>
      </c>
      <c r="Q4175" s="28">
        <v>950312066</v>
      </c>
      <c r="R4175"/>
      <c r="S4175"/>
    </row>
    <row r="4176" spans="1:19">
      <c r="A4176" s="31">
        <f t="shared" si="261"/>
        <v>40</v>
      </c>
      <c r="B4176" s="32" t="str">
        <f>VLOOKUP(K4176,'Tables to Convert'!$B$4:$C$19,2,FALSE)</f>
        <v>Some College</v>
      </c>
      <c r="C4176" s="33">
        <f t="shared" si="262"/>
        <v>14160</v>
      </c>
      <c r="D4176" s="32" t="str">
        <f>VLOOKUP(L4176,'Tables to Convert'!$E$3:$F$7,2,FALSE)</f>
        <v>White</v>
      </c>
      <c r="E4176" s="32" t="str">
        <f>VLOOKUP(M4176,'Tables to Convert'!$H$3:$I$5,2,FALSE)</f>
        <v>Female</v>
      </c>
      <c r="F4176" s="32" t="str">
        <f>VLOOKUP(N4176,'Tables to Convert'!$K$3:$L$8,2,FALSE)</f>
        <v>Illinois</v>
      </c>
      <c r="G4176" s="40">
        <f t="shared" si="263"/>
        <v>40</v>
      </c>
      <c r="H4176" s="34">
        <f t="shared" si="264"/>
        <v>1</v>
      </c>
      <c r="I4176" s="12">
        <v>40</v>
      </c>
      <c r="J4176" s="12">
        <v>40</v>
      </c>
      <c r="K4176" s="12">
        <v>42</v>
      </c>
      <c r="L4176" s="12">
        <v>1</v>
      </c>
      <c r="M4176" s="12">
        <v>2</v>
      </c>
      <c r="N4176" s="12">
        <v>33</v>
      </c>
      <c r="O4176" s="12">
        <v>1</v>
      </c>
      <c r="P4176" s="26">
        <v>14160</v>
      </c>
      <c r="Q4176" s="28">
        <v>979262201</v>
      </c>
      <c r="R4176"/>
      <c r="S4176"/>
    </row>
    <row r="4177" spans="1:19">
      <c r="A4177" s="31">
        <f t="shared" si="261"/>
        <v>40</v>
      </c>
      <c r="B4177" s="32" t="str">
        <f>VLOOKUP(K4177,'Tables to Convert'!$B$4:$C$19,2,FALSE)</f>
        <v>Some College</v>
      </c>
      <c r="C4177" s="33">
        <f t="shared" si="262"/>
        <v>25000</v>
      </c>
      <c r="D4177" s="32" t="str">
        <f>VLOOKUP(L4177,'Tables to Convert'!$E$3:$F$7,2,FALSE)</f>
        <v>White</v>
      </c>
      <c r="E4177" s="32" t="str">
        <f>VLOOKUP(M4177,'Tables to Convert'!$H$3:$I$5,2,FALSE)</f>
        <v>Female</v>
      </c>
      <c r="F4177" s="32" t="str">
        <f>VLOOKUP(N4177,'Tables to Convert'!$K$3:$L$8,2,FALSE)</f>
        <v>Illinois</v>
      </c>
      <c r="G4177" s="40">
        <f t="shared" si="263"/>
        <v>45</v>
      </c>
      <c r="H4177" s="34">
        <f t="shared" si="264"/>
        <v>7</v>
      </c>
      <c r="I4177" s="12">
        <v>40</v>
      </c>
      <c r="J4177" s="12">
        <v>45</v>
      </c>
      <c r="K4177" s="12">
        <v>41</v>
      </c>
      <c r="L4177" s="12">
        <v>1</v>
      </c>
      <c r="M4177" s="12">
        <v>2</v>
      </c>
      <c r="N4177" s="12">
        <v>33</v>
      </c>
      <c r="O4177" s="12">
        <v>7</v>
      </c>
      <c r="P4177" s="26">
        <v>25000</v>
      </c>
      <c r="Q4177" s="28">
        <v>905896708</v>
      </c>
      <c r="R4177"/>
      <c r="S4177"/>
    </row>
    <row r="4178" spans="1:19">
      <c r="A4178" s="31">
        <f t="shared" si="261"/>
        <v>44</v>
      </c>
      <c r="B4178" s="32" t="str">
        <f>VLOOKUP(K4178,'Tables to Convert'!$B$4:$C$19,2,FALSE)</f>
        <v>Some College</v>
      </c>
      <c r="C4178" s="33">
        <f t="shared" si="262"/>
        <v>35017</v>
      </c>
      <c r="D4178" s="32" t="str">
        <f>VLOOKUP(L4178,'Tables to Convert'!$E$3:$F$7,2,FALSE)</f>
        <v>White</v>
      </c>
      <c r="E4178" s="32" t="str">
        <f>VLOOKUP(M4178,'Tables to Convert'!$H$3:$I$5,2,FALSE)</f>
        <v>Female</v>
      </c>
      <c r="F4178" s="32" t="str">
        <f>VLOOKUP(N4178,'Tables to Convert'!$K$3:$L$8,2,FALSE)</f>
        <v>Illinois</v>
      </c>
      <c r="G4178" s="40">
        <f t="shared" si="263"/>
        <v>48</v>
      </c>
      <c r="H4178" s="34">
        <f t="shared" si="264"/>
        <v>4</v>
      </c>
      <c r="I4178" s="12">
        <v>44</v>
      </c>
      <c r="J4178" s="12">
        <v>48</v>
      </c>
      <c r="K4178" s="12">
        <v>41</v>
      </c>
      <c r="L4178" s="12">
        <v>1</v>
      </c>
      <c r="M4178" s="12">
        <v>2</v>
      </c>
      <c r="N4178" s="12">
        <v>33</v>
      </c>
      <c r="O4178" s="12">
        <v>4</v>
      </c>
      <c r="P4178" s="26">
        <v>35017</v>
      </c>
      <c r="Q4178" s="28">
        <v>420758433</v>
      </c>
      <c r="R4178"/>
      <c r="S4178"/>
    </row>
    <row r="4179" spans="1:19">
      <c r="A4179" s="31">
        <f t="shared" si="261"/>
        <v>40</v>
      </c>
      <c r="B4179" s="32" t="str">
        <f>VLOOKUP(K4179,'Tables to Convert'!$B$4:$C$19,2,FALSE)</f>
        <v>High School Diploma</v>
      </c>
      <c r="C4179" s="33">
        <f t="shared" si="262"/>
        <v>24000</v>
      </c>
      <c r="D4179" s="32" t="str">
        <f>VLOOKUP(L4179,'Tables to Convert'!$E$3:$F$7,2,FALSE)</f>
        <v>White</v>
      </c>
      <c r="E4179" s="32" t="str">
        <f>VLOOKUP(M4179,'Tables to Convert'!$H$3:$I$5,2,FALSE)</f>
        <v>Male</v>
      </c>
      <c r="F4179" s="32" t="str">
        <f>VLOOKUP(N4179,'Tables to Convert'!$K$3:$L$8,2,FALSE)</f>
        <v>Illinois</v>
      </c>
      <c r="G4179" s="40">
        <f t="shared" si="263"/>
        <v>26</v>
      </c>
      <c r="H4179" s="34">
        <f t="shared" si="264"/>
        <v>1</v>
      </c>
      <c r="I4179" s="12">
        <v>40</v>
      </c>
      <c r="J4179" s="12">
        <v>26</v>
      </c>
      <c r="K4179" s="12">
        <v>39</v>
      </c>
      <c r="L4179" s="12">
        <v>1</v>
      </c>
      <c r="M4179" s="12">
        <v>1</v>
      </c>
      <c r="N4179" s="12">
        <v>33</v>
      </c>
      <c r="O4179" s="12">
        <v>1</v>
      </c>
      <c r="P4179" s="26">
        <v>24000</v>
      </c>
      <c r="Q4179" s="28">
        <v>521831451</v>
      </c>
      <c r="R4179"/>
      <c r="S4179"/>
    </row>
    <row r="4180" spans="1:19">
      <c r="A4180" s="31">
        <f t="shared" si="261"/>
        <v>40</v>
      </c>
      <c r="B4180" s="32" t="str">
        <f>VLOOKUP(K4180,'Tables to Convert'!$B$4:$C$19,2,FALSE)</f>
        <v>Some College</v>
      </c>
      <c r="C4180" s="33">
        <f t="shared" si="262"/>
        <v>17571</v>
      </c>
      <c r="D4180" s="32" t="str">
        <f>VLOOKUP(L4180,'Tables to Convert'!$E$3:$F$7,2,FALSE)</f>
        <v>White</v>
      </c>
      <c r="E4180" s="32" t="str">
        <f>VLOOKUP(M4180,'Tables to Convert'!$H$3:$I$5,2,FALSE)</f>
        <v>Female</v>
      </c>
      <c r="F4180" s="32" t="str">
        <f>VLOOKUP(N4180,'Tables to Convert'!$K$3:$L$8,2,FALSE)</f>
        <v>Illinois</v>
      </c>
      <c r="G4180" s="40">
        <f t="shared" si="263"/>
        <v>48</v>
      </c>
      <c r="H4180" s="34">
        <f t="shared" si="264"/>
        <v>7</v>
      </c>
      <c r="I4180" s="12">
        <v>40</v>
      </c>
      <c r="J4180" s="12">
        <v>48</v>
      </c>
      <c r="K4180" s="12">
        <v>43</v>
      </c>
      <c r="L4180" s="12">
        <v>1</v>
      </c>
      <c r="M4180" s="12">
        <v>2</v>
      </c>
      <c r="N4180" s="12">
        <v>33</v>
      </c>
      <c r="O4180" s="12">
        <v>7</v>
      </c>
      <c r="P4180" s="26">
        <v>17571</v>
      </c>
      <c r="Q4180" s="28">
        <v>207921981</v>
      </c>
      <c r="R4180"/>
      <c r="S4180"/>
    </row>
    <row r="4181" spans="1:19">
      <c r="A4181" s="31">
        <f t="shared" si="261"/>
        <v>40</v>
      </c>
      <c r="B4181" s="32" t="str">
        <f>VLOOKUP(K4181,'Tables to Convert'!$B$4:$C$19,2,FALSE)</f>
        <v>Some College</v>
      </c>
      <c r="C4181" s="33">
        <f t="shared" si="262"/>
        <v>50000</v>
      </c>
      <c r="D4181" s="32" t="str">
        <f>VLOOKUP(L4181,'Tables to Convert'!$E$3:$F$7,2,FALSE)</f>
        <v>White</v>
      </c>
      <c r="E4181" s="32" t="str">
        <f>VLOOKUP(M4181,'Tables to Convert'!$H$3:$I$5,2,FALSE)</f>
        <v>Male</v>
      </c>
      <c r="F4181" s="32" t="str">
        <f>VLOOKUP(N4181,'Tables to Convert'!$K$3:$L$8,2,FALSE)</f>
        <v>Illinois</v>
      </c>
      <c r="G4181" s="40">
        <f t="shared" si="263"/>
        <v>52</v>
      </c>
      <c r="H4181" s="34">
        <f t="shared" si="264"/>
        <v>4</v>
      </c>
      <c r="I4181" s="12">
        <v>40</v>
      </c>
      <c r="J4181" s="12">
        <v>52</v>
      </c>
      <c r="K4181" s="12">
        <v>40</v>
      </c>
      <c r="L4181" s="12">
        <v>1</v>
      </c>
      <c r="M4181" s="12">
        <v>1</v>
      </c>
      <c r="N4181" s="12">
        <v>33</v>
      </c>
      <c r="O4181" s="12">
        <v>4</v>
      </c>
      <c r="P4181" s="26">
        <v>50000</v>
      </c>
      <c r="Q4181" s="28">
        <v>334080001</v>
      </c>
      <c r="R4181"/>
      <c r="S4181"/>
    </row>
    <row r="4182" spans="1:19">
      <c r="A4182" s="31">
        <f t="shared" si="261"/>
        <v>35</v>
      </c>
      <c r="B4182" s="32" t="str">
        <f>VLOOKUP(K4182,'Tables to Convert'!$B$4:$C$19,2,FALSE)</f>
        <v>High School Diploma</v>
      </c>
      <c r="C4182" s="33">
        <f t="shared" si="262"/>
        <v>9600</v>
      </c>
      <c r="D4182" s="32" t="str">
        <f>VLOOKUP(L4182,'Tables to Convert'!$E$3:$F$7,2,FALSE)</f>
        <v>White</v>
      </c>
      <c r="E4182" s="32" t="str">
        <f>VLOOKUP(M4182,'Tables to Convert'!$H$3:$I$5,2,FALSE)</f>
        <v>Female</v>
      </c>
      <c r="F4182" s="32" t="str">
        <f>VLOOKUP(N4182,'Tables to Convert'!$K$3:$L$8,2,FALSE)</f>
        <v>Illinois</v>
      </c>
      <c r="G4182" s="40">
        <f t="shared" si="263"/>
        <v>45</v>
      </c>
      <c r="H4182" s="34">
        <f t="shared" si="264"/>
        <v>4</v>
      </c>
      <c r="I4182" s="12">
        <v>35</v>
      </c>
      <c r="J4182" s="12">
        <v>45</v>
      </c>
      <c r="K4182" s="12">
        <v>39</v>
      </c>
      <c r="L4182" s="12">
        <v>1</v>
      </c>
      <c r="M4182" s="12">
        <v>2</v>
      </c>
      <c r="N4182" s="12">
        <v>33</v>
      </c>
      <c r="O4182" s="12">
        <v>4</v>
      </c>
      <c r="P4182" s="26">
        <v>9600</v>
      </c>
      <c r="Q4182" s="28">
        <v>178197893</v>
      </c>
      <c r="R4182"/>
      <c r="S4182"/>
    </row>
    <row r="4183" spans="1:19">
      <c r="A4183" s="31">
        <f t="shared" si="261"/>
        <v>40</v>
      </c>
      <c r="B4183" s="32" t="str">
        <f>VLOOKUP(K4183,'Tables to Convert'!$B$4:$C$19,2,FALSE)</f>
        <v>High School Diploma</v>
      </c>
      <c r="C4183" s="33">
        <f t="shared" si="262"/>
        <v>26000</v>
      </c>
      <c r="D4183" s="32" t="str">
        <f>VLOOKUP(L4183,'Tables to Convert'!$E$3:$F$7,2,FALSE)</f>
        <v>White</v>
      </c>
      <c r="E4183" s="32" t="str">
        <f>VLOOKUP(M4183,'Tables to Convert'!$H$3:$I$5,2,FALSE)</f>
        <v>Male</v>
      </c>
      <c r="F4183" s="32" t="str">
        <f>VLOOKUP(N4183,'Tables to Convert'!$K$3:$L$8,2,FALSE)</f>
        <v>Illinois</v>
      </c>
      <c r="G4183" s="40">
        <f t="shared" si="263"/>
        <v>45</v>
      </c>
      <c r="H4183" s="34">
        <f t="shared" si="264"/>
        <v>6</v>
      </c>
      <c r="I4183" s="12">
        <v>40</v>
      </c>
      <c r="J4183" s="12">
        <v>45</v>
      </c>
      <c r="K4183" s="12">
        <v>39</v>
      </c>
      <c r="L4183" s="12">
        <v>1</v>
      </c>
      <c r="M4183" s="12">
        <v>1</v>
      </c>
      <c r="N4183" s="12">
        <v>33</v>
      </c>
      <c r="O4183" s="12">
        <v>6</v>
      </c>
      <c r="P4183" s="26">
        <v>26000</v>
      </c>
      <c r="Q4183" s="28">
        <v>586890280</v>
      </c>
      <c r="R4183"/>
      <c r="S4183"/>
    </row>
    <row r="4184" spans="1:19">
      <c r="A4184" s="31">
        <f t="shared" si="261"/>
        <v>45</v>
      </c>
      <c r="B4184" s="32" t="str">
        <f>VLOOKUP(K4184,'Tables to Convert'!$B$4:$C$19,2,FALSE)</f>
        <v>Some College</v>
      </c>
      <c r="C4184" s="33">
        <f t="shared" si="262"/>
        <v>25000</v>
      </c>
      <c r="D4184" s="32" t="str">
        <f>VLOOKUP(L4184,'Tables to Convert'!$E$3:$F$7,2,FALSE)</f>
        <v>White</v>
      </c>
      <c r="E4184" s="32" t="str">
        <f>VLOOKUP(M4184,'Tables to Convert'!$H$3:$I$5,2,FALSE)</f>
        <v>Female</v>
      </c>
      <c r="F4184" s="32" t="str">
        <f>VLOOKUP(N4184,'Tables to Convert'!$K$3:$L$8,2,FALSE)</f>
        <v>Illinois</v>
      </c>
      <c r="G4184" s="40">
        <f t="shared" si="263"/>
        <v>37</v>
      </c>
      <c r="H4184" s="34">
        <f t="shared" si="264"/>
        <v>6</v>
      </c>
      <c r="I4184" s="12">
        <v>45</v>
      </c>
      <c r="J4184" s="12">
        <v>37</v>
      </c>
      <c r="K4184" s="12">
        <v>40</v>
      </c>
      <c r="L4184" s="12">
        <v>1</v>
      </c>
      <c r="M4184" s="12">
        <v>2</v>
      </c>
      <c r="N4184" s="12">
        <v>33</v>
      </c>
      <c r="O4184" s="12">
        <v>6</v>
      </c>
      <c r="P4184" s="26">
        <v>25000</v>
      </c>
      <c r="Q4184" s="28">
        <v>702526000</v>
      </c>
      <c r="R4184"/>
      <c r="S4184"/>
    </row>
    <row r="4185" spans="1:19">
      <c r="A4185" s="31">
        <f t="shared" si="261"/>
        <v>70</v>
      </c>
      <c r="B4185" s="32" t="str">
        <f>VLOOKUP(K4185,'Tables to Convert'!$B$4:$C$19,2,FALSE)</f>
        <v>High School Diploma</v>
      </c>
      <c r="C4185" s="33">
        <f t="shared" si="262"/>
        <v>35000</v>
      </c>
      <c r="D4185" s="32" t="str">
        <f>VLOOKUP(L4185,'Tables to Convert'!$E$3:$F$7,2,FALSE)</f>
        <v>White</v>
      </c>
      <c r="E4185" s="32" t="str">
        <f>VLOOKUP(M4185,'Tables to Convert'!$H$3:$I$5,2,FALSE)</f>
        <v>Male</v>
      </c>
      <c r="F4185" s="32" t="str">
        <f>VLOOKUP(N4185,'Tables to Convert'!$K$3:$L$8,2,FALSE)</f>
        <v>Illinois</v>
      </c>
      <c r="G4185" s="40">
        <f t="shared" si="263"/>
        <v>43</v>
      </c>
      <c r="H4185" s="34">
        <f t="shared" si="264"/>
        <v>4</v>
      </c>
      <c r="I4185" s="12">
        <v>70</v>
      </c>
      <c r="J4185" s="12">
        <v>43</v>
      </c>
      <c r="K4185" s="12">
        <v>39</v>
      </c>
      <c r="L4185" s="12">
        <v>1</v>
      </c>
      <c r="M4185" s="12">
        <v>1</v>
      </c>
      <c r="N4185" s="12">
        <v>33</v>
      </c>
      <c r="O4185" s="12">
        <v>4</v>
      </c>
      <c r="P4185" s="26">
        <v>35000</v>
      </c>
      <c r="Q4185" s="28">
        <v>684192446</v>
      </c>
      <c r="R4185"/>
      <c r="S4185"/>
    </row>
    <row r="4186" spans="1:19">
      <c r="A4186" s="31">
        <f t="shared" si="261"/>
        <v>80</v>
      </c>
      <c r="B4186" s="32" t="str">
        <f>VLOOKUP(K4186,'Tables to Convert'!$B$4:$C$19,2,FALSE)</f>
        <v>High School Diploma</v>
      </c>
      <c r="C4186" s="33">
        <f t="shared" si="262"/>
        <v>34000</v>
      </c>
      <c r="D4186" s="32" t="str">
        <f>VLOOKUP(L4186,'Tables to Convert'!$E$3:$F$7,2,FALSE)</f>
        <v>White</v>
      </c>
      <c r="E4186" s="32" t="str">
        <f>VLOOKUP(M4186,'Tables to Convert'!$H$3:$I$5,2,FALSE)</f>
        <v>Male</v>
      </c>
      <c r="F4186" s="32" t="str">
        <f>VLOOKUP(N4186,'Tables to Convert'!$K$3:$L$8,2,FALSE)</f>
        <v>Illinois</v>
      </c>
      <c r="G4186" s="40">
        <f t="shared" si="263"/>
        <v>28</v>
      </c>
      <c r="H4186" s="34">
        <f t="shared" si="264"/>
        <v>7</v>
      </c>
      <c r="I4186" s="12">
        <v>80</v>
      </c>
      <c r="J4186" s="12">
        <v>28</v>
      </c>
      <c r="K4186" s="12">
        <v>39</v>
      </c>
      <c r="L4186" s="12">
        <v>1</v>
      </c>
      <c r="M4186" s="12">
        <v>1</v>
      </c>
      <c r="N4186" s="12">
        <v>33</v>
      </c>
      <c r="O4186" s="12">
        <v>7</v>
      </c>
      <c r="P4186" s="26">
        <v>34000</v>
      </c>
      <c r="Q4186" s="28">
        <v>365972699</v>
      </c>
      <c r="R4186"/>
      <c r="S4186"/>
    </row>
    <row r="4187" spans="1:19">
      <c r="A4187" s="31">
        <f t="shared" si="261"/>
        <v>55</v>
      </c>
      <c r="B4187" s="32" t="str">
        <f>VLOOKUP(K4187,'Tables to Convert'!$B$4:$C$19,2,FALSE)</f>
        <v>High School Diploma</v>
      </c>
      <c r="C4187" s="33">
        <f t="shared" si="262"/>
        <v>6000</v>
      </c>
      <c r="D4187" s="32" t="str">
        <f>VLOOKUP(L4187,'Tables to Convert'!$E$3:$F$7,2,FALSE)</f>
        <v>White</v>
      </c>
      <c r="E4187" s="32" t="str">
        <f>VLOOKUP(M4187,'Tables to Convert'!$H$3:$I$5,2,FALSE)</f>
        <v>Male</v>
      </c>
      <c r="F4187" s="32" t="str">
        <f>VLOOKUP(N4187,'Tables to Convert'!$K$3:$L$8,2,FALSE)</f>
        <v>Illinois</v>
      </c>
      <c r="G4187" s="40">
        <f t="shared" si="263"/>
        <v>44</v>
      </c>
      <c r="H4187" s="34">
        <f t="shared" si="264"/>
        <v>8</v>
      </c>
      <c r="I4187" s="12">
        <v>55</v>
      </c>
      <c r="J4187" s="12">
        <v>44</v>
      </c>
      <c r="K4187" s="12">
        <v>39</v>
      </c>
      <c r="L4187" s="12">
        <v>1</v>
      </c>
      <c r="M4187" s="12">
        <v>1</v>
      </c>
      <c r="N4187" s="12">
        <v>33</v>
      </c>
      <c r="O4187" s="12">
        <v>8</v>
      </c>
      <c r="P4187" s="26">
        <v>6000</v>
      </c>
      <c r="Q4187" s="28">
        <v>203865695</v>
      </c>
      <c r="R4187"/>
      <c r="S4187"/>
    </row>
    <row r="4188" spans="1:19">
      <c r="A4188" s="31">
        <f t="shared" si="261"/>
        <v>37</v>
      </c>
      <c r="B4188" s="32" t="str">
        <f>VLOOKUP(K4188,'Tables to Convert'!$B$4:$C$19,2,FALSE)</f>
        <v>Some College</v>
      </c>
      <c r="C4188" s="33">
        <f t="shared" si="262"/>
        <v>31000</v>
      </c>
      <c r="D4188" s="32" t="str">
        <f>VLOOKUP(L4188,'Tables to Convert'!$E$3:$F$7,2,FALSE)</f>
        <v>White</v>
      </c>
      <c r="E4188" s="32" t="str">
        <f>VLOOKUP(M4188,'Tables to Convert'!$H$3:$I$5,2,FALSE)</f>
        <v>Female</v>
      </c>
      <c r="F4188" s="32" t="str">
        <f>VLOOKUP(N4188,'Tables to Convert'!$K$3:$L$8,2,FALSE)</f>
        <v>Illinois</v>
      </c>
      <c r="G4188" s="40">
        <f t="shared" si="263"/>
        <v>42</v>
      </c>
      <c r="H4188" s="34">
        <f t="shared" si="264"/>
        <v>8</v>
      </c>
      <c r="I4188" s="12">
        <v>37</v>
      </c>
      <c r="J4188" s="12">
        <v>42</v>
      </c>
      <c r="K4188" s="12">
        <v>40</v>
      </c>
      <c r="L4188" s="12">
        <v>1</v>
      </c>
      <c r="M4188" s="12">
        <v>2</v>
      </c>
      <c r="N4188" s="12">
        <v>33</v>
      </c>
      <c r="O4188" s="12">
        <v>8</v>
      </c>
      <c r="P4188" s="26">
        <v>31000</v>
      </c>
      <c r="Q4188" s="28">
        <v>461999168</v>
      </c>
      <c r="R4188"/>
      <c r="S4188"/>
    </row>
    <row r="4189" spans="1:19">
      <c r="A4189" s="31">
        <f t="shared" si="261"/>
        <v>56</v>
      </c>
      <c r="B4189" s="32" t="str">
        <f>VLOOKUP(K4189,'Tables to Convert'!$B$4:$C$19,2,FALSE)</f>
        <v>Some College</v>
      </c>
      <c r="C4189" s="33">
        <f t="shared" si="262"/>
        <v>75000</v>
      </c>
      <c r="D4189" s="32" t="str">
        <f>VLOOKUP(L4189,'Tables to Convert'!$E$3:$F$7,2,FALSE)</f>
        <v>White</v>
      </c>
      <c r="E4189" s="32" t="str">
        <f>VLOOKUP(M4189,'Tables to Convert'!$H$3:$I$5,2,FALSE)</f>
        <v>Male</v>
      </c>
      <c r="F4189" s="32" t="str">
        <f>VLOOKUP(N4189,'Tables to Convert'!$K$3:$L$8,2,FALSE)</f>
        <v>Illinois</v>
      </c>
      <c r="G4189" s="40">
        <f t="shared" si="263"/>
        <v>57</v>
      </c>
      <c r="H4189" s="34">
        <f t="shared" si="264"/>
        <v>5</v>
      </c>
      <c r="I4189" s="12">
        <v>56</v>
      </c>
      <c r="J4189" s="12">
        <v>57</v>
      </c>
      <c r="K4189" s="12">
        <v>41</v>
      </c>
      <c r="L4189" s="12">
        <v>1</v>
      </c>
      <c r="M4189" s="12">
        <v>1</v>
      </c>
      <c r="N4189" s="12">
        <v>33</v>
      </c>
      <c r="O4189" s="12">
        <v>5</v>
      </c>
      <c r="P4189" s="26">
        <v>75000</v>
      </c>
      <c r="Q4189" s="28">
        <v>980205754</v>
      </c>
      <c r="R4189"/>
      <c r="S4189"/>
    </row>
    <row r="4190" spans="1:19">
      <c r="A4190" s="31">
        <f t="shared" si="261"/>
        <v>36</v>
      </c>
      <c r="B4190" s="32" t="str">
        <f>VLOOKUP(K4190,'Tables to Convert'!$B$4:$C$19,2,FALSE)</f>
        <v>High School Diploma</v>
      </c>
      <c r="C4190" s="33">
        <f t="shared" si="262"/>
        <v>7500</v>
      </c>
      <c r="D4190" s="32" t="str">
        <f>VLOOKUP(L4190,'Tables to Convert'!$E$3:$F$7,2,FALSE)</f>
        <v>White</v>
      </c>
      <c r="E4190" s="32" t="str">
        <f>VLOOKUP(M4190,'Tables to Convert'!$H$3:$I$5,2,FALSE)</f>
        <v>Female</v>
      </c>
      <c r="F4190" s="32" t="str">
        <f>VLOOKUP(N4190,'Tables to Convert'!$K$3:$L$8,2,FALSE)</f>
        <v>Illinois</v>
      </c>
      <c r="G4190" s="40">
        <f t="shared" si="263"/>
        <v>58</v>
      </c>
      <c r="H4190" s="34">
        <f t="shared" si="264"/>
        <v>5</v>
      </c>
      <c r="I4190" s="12">
        <v>36</v>
      </c>
      <c r="J4190" s="12">
        <v>58</v>
      </c>
      <c r="K4190" s="12">
        <v>39</v>
      </c>
      <c r="L4190" s="12">
        <v>1</v>
      </c>
      <c r="M4190" s="12">
        <v>2</v>
      </c>
      <c r="N4190" s="12">
        <v>33</v>
      </c>
      <c r="O4190" s="12">
        <v>5</v>
      </c>
      <c r="P4190" s="26">
        <v>7500</v>
      </c>
      <c r="Q4190" s="28">
        <v>965182687</v>
      </c>
      <c r="R4190"/>
      <c r="S4190"/>
    </row>
    <row r="4191" spans="1:19">
      <c r="A4191" s="31">
        <f t="shared" si="261"/>
        <v>40</v>
      </c>
      <c r="B4191" s="32" t="str">
        <f>VLOOKUP(K4191,'Tables to Convert'!$B$4:$C$19,2,FALSE)</f>
        <v>High School Diploma</v>
      </c>
      <c r="C4191" s="33">
        <f t="shared" si="262"/>
        <v>14500</v>
      </c>
      <c r="D4191" s="32" t="str">
        <f>VLOOKUP(L4191,'Tables to Convert'!$E$3:$F$7,2,FALSE)</f>
        <v>White</v>
      </c>
      <c r="E4191" s="32" t="str">
        <f>VLOOKUP(M4191,'Tables to Convert'!$H$3:$I$5,2,FALSE)</f>
        <v>Male</v>
      </c>
      <c r="F4191" s="32" t="str">
        <f>VLOOKUP(N4191,'Tables to Convert'!$K$3:$L$8,2,FALSE)</f>
        <v>Illinois</v>
      </c>
      <c r="G4191" s="40">
        <f t="shared" si="263"/>
        <v>33</v>
      </c>
      <c r="H4191" s="34">
        <f t="shared" si="264"/>
        <v>2</v>
      </c>
      <c r="I4191" s="12">
        <v>40</v>
      </c>
      <c r="J4191" s="12">
        <v>33</v>
      </c>
      <c r="K4191" s="12">
        <v>39</v>
      </c>
      <c r="L4191" s="12">
        <v>1</v>
      </c>
      <c r="M4191" s="12">
        <v>1</v>
      </c>
      <c r="N4191" s="12">
        <v>33</v>
      </c>
      <c r="O4191" s="12">
        <v>2</v>
      </c>
      <c r="P4191" s="26">
        <v>14500</v>
      </c>
      <c r="Q4191" s="28">
        <v>174608379</v>
      </c>
      <c r="R4191"/>
      <c r="S4191"/>
    </row>
    <row r="4192" spans="1:19">
      <c r="A4192" s="31">
        <f t="shared" si="261"/>
        <v>40</v>
      </c>
      <c r="B4192" s="32" t="str">
        <f>VLOOKUP(K4192,'Tables to Convert'!$B$4:$C$19,2,FALSE)</f>
        <v>Some College</v>
      </c>
      <c r="C4192" s="33">
        <f t="shared" si="262"/>
        <v>22000</v>
      </c>
      <c r="D4192" s="32" t="str">
        <f>VLOOKUP(L4192,'Tables to Convert'!$E$3:$F$7,2,FALSE)</f>
        <v>White</v>
      </c>
      <c r="E4192" s="32" t="str">
        <f>VLOOKUP(M4192,'Tables to Convert'!$H$3:$I$5,2,FALSE)</f>
        <v>Female</v>
      </c>
      <c r="F4192" s="32" t="str">
        <f>VLOOKUP(N4192,'Tables to Convert'!$K$3:$L$8,2,FALSE)</f>
        <v>Illinois</v>
      </c>
      <c r="G4192" s="40">
        <f t="shared" si="263"/>
        <v>41</v>
      </c>
      <c r="H4192" s="34">
        <f t="shared" si="264"/>
        <v>2</v>
      </c>
      <c r="I4192" s="12">
        <v>40</v>
      </c>
      <c r="J4192" s="12">
        <v>41</v>
      </c>
      <c r="K4192" s="12">
        <v>40</v>
      </c>
      <c r="L4192" s="12">
        <v>1</v>
      </c>
      <c r="M4192" s="12">
        <v>2</v>
      </c>
      <c r="N4192" s="12">
        <v>33</v>
      </c>
      <c r="O4192" s="12">
        <v>2</v>
      </c>
      <c r="P4192" s="26">
        <v>22000</v>
      </c>
      <c r="Q4192" s="28">
        <v>131245028</v>
      </c>
      <c r="R4192"/>
      <c r="S4192"/>
    </row>
    <row r="4193" spans="1:19">
      <c r="A4193" s="31">
        <f t="shared" si="261"/>
        <v>40</v>
      </c>
      <c r="B4193" s="32" t="str">
        <f>VLOOKUP(K4193,'Tables to Convert'!$B$4:$C$19,2,FALSE)</f>
        <v>Some College</v>
      </c>
      <c r="C4193" s="33">
        <f t="shared" si="262"/>
        <v>12500</v>
      </c>
      <c r="D4193" s="32" t="str">
        <f>VLOOKUP(L4193,'Tables to Convert'!$E$3:$F$7,2,FALSE)</f>
        <v>White</v>
      </c>
      <c r="E4193" s="32" t="str">
        <f>VLOOKUP(M4193,'Tables to Convert'!$H$3:$I$5,2,FALSE)</f>
        <v>Female</v>
      </c>
      <c r="F4193" s="32" t="str">
        <f>VLOOKUP(N4193,'Tables to Convert'!$K$3:$L$8,2,FALSE)</f>
        <v>Illinois</v>
      </c>
      <c r="G4193" s="40">
        <f t="shared" si="263"/>
        <v>24</v>
      </c>
      <c r="H4193" s="34">
        <f t="shared" si="264"/>
        <v>2</v>
      </c>
      <c r="I4193" s="12">
        <v>40</v>
      </c>
      <c r="J4193" s="12">
        <v>24</v>
      </c>
      <c r="K4193" s="12">
        <v>40</v>
      </c>
      <c r="L4193" s="12">
        <v>1</v>
      </c>
      <c r="M4193" s="12">
        <v>2</v>
      </c>
      <c r="N4193" s="12">
        <v>33</v>
      </c>
      <c r="O4193" s="12">
        <v>2</v>
      </c>
      <c r="P4193" s="26">
        <v>12500</v>
      </c>
      <c r="Q4193" s="28">
        <v>921540805</v>
      </c>
      <c r="R4193"/>
      <c r="S4193"/>
    </row>
    <row r="4194" spans="1:19">
      <c r="A4194" s="31">
        <f t="shared" si="261"/>
        <v>50</v>
      </c>
      <c r="B4194" s="32" t="str">
        <f>VLOOKUP(K4194,'Tables to Convert'!$B$4:$C$19,2,FALSE)</f>
        <v>Some College</v>
      </c>
      <c r="C4194" s="33">
        <f t="shared" si="262"/>
        <v>30000</v>
      </c>
      <c r="D4194" s="32" t="str">
        <f>VLOOKUP(L4194,'Tables to Convert'!$E$3:$F$7,2,FALSE)</f>
        <v>White</v>
      </c>
      <c r="E4194" s="32" t="str">
        <f>VLOOKUP(M4194,'Tables to Convert'!$H$3:$I$5,2,FALSE)</f>
        <v>Male</v>
      </c>
      <c r="F4194" s="32" t="str">
        <f>VLOOKUP(N4194,'Tables to Convert'!$K$3:$L$8,2,FALSE)</f>
        <v>Illinois</v>
      </c>
      <c r="G4194" s="40">
        <f t="shared" si="263"/>
        <v>26</v>
      </c>
      <c r="H4194" s="34">
        <f t="shared" si="264"/>
        <v>2</v>
      </c>
      <c r="I4194" s="12">
        <v>50</v>
      </c>
      <c r="J4194" s="12">
        <v>26</v>
      </c>
      <c r="K4194" s="12">
        <v>40</v>
      </c>
      <c r="L4194" s="12">
        <v>1</v>
      </c>
      <c r="M4194" s="12">
        <v>1</v>
      </c>
      <c r="N4194" s="12">
        <v>33</v>
      </c>
      <c r="O4194" s="12">
        <v>2</v>
      </c>
      <c r="P4194" s="26">
        <v>30000</v>
      </c>
      <c r="Q4194" s="28">
        <v>586565832</v>
      </c>
      <c r="R4194"/>
      <c r="S4194"/>
    </row>
    <row r="4195" spans="1:19">
      <c r="A4195" s="31">
        <f t="shared" si="261"/>
        <v>46</v>
      </c>
      <c r="B4195" s="32" t="str">
        <f>VLOOKUP(K4195,'Tables to Convert'!$B$4:$C$19,2,FALSE)</f>
        <v>High School Diploma</v>
      </c>
      <c r="C4195" s="33">
        <f t="shared" si="262"/>
        <v>18300</v>
      </c>
      <c r="D4195" s="32" t="str">
        <f>VLOOKUP(L4195,'Tables to Convert'!$E$3:$F$7,2,FALSE)</f>
        <v>White</v>
      </c>
      <c r="E4195" s="32" t="str">
        <f>VLOOKUP(M4195,'Tables to Convert'!$H$3:$I$5,2,FALSE)</f>
        <v>Female</v>
      </c>
      <c r="F4195" s="32" t="str">
        <f>VLOOKUP(N4195,'Tables to Convert'!$K$3:$L$8,2,FALSE)</f>
        <v>Illinois</v>
      </c>
      <c r="G4195" s="40">
        <f t="shared" si="263"/>
        <v>49</v>
      </c>
      <c r="H4195" s="34">
        <f t="shared" si="264"/>
        <v>2</v>
      </c>
      <c r="I4195" s="12">
        <v>46</v>
      </c>
      <c r="J4195" s="12">
        <v>49</v>
      </c>
      <c r="K4195" s="12">
        <v>39</v>
      </c>
      <c r="L4195" s="12">
        <v>1</v>
      </c>
      <c r="M4195" s="12">
        <v>2</v>
      </c>
      <c r="N4195" s="12">
        <v>33</v>
      </c>
      <c r="O4195" s="12">
        <v>2</v>
      </c>
      <c r="P4195" s="26">
        <v>18300</v>
      </c>
      <c r="Q4195" s="28">
        <v>258978284</v>
      </c>
      <c r="R4195"/>
      <c r="S4195"/>
    </row>
    <row r="4196" spans="1:19">
      <c r="A4196" s="31">
        <f t="shared" si="261"/>
        <v>40</v>
      </c>
      <c r="B4196" s="32" t="str">
        <f>VLOOKUP(K4196,'Tables to Convert'!$B$4:$C$19,2,FALSE)</f>
        <v>Some College</v>
      </c>
      <c r="C4196" s="33">
        <f t="shared" si="262"/>
        <v>33600</v>
      </c>
      <c r="D4196" s="32" t="str">
        <f>VLOOKUP(L4196,'Tables to Convert'!$E$3:$F$7,2,FALSE)</f>
        <v>White</v>
      </c>
      <c r="E4196" s="32" t="str">
        <f>VLOOKUP(M4196,'Tables to Convert'!$H$3:$I$5,2,FALSE)</f>
        <v>Male</v>
      </c>
      <c r="F4196" s="32" t="str">
        <f>VLOOKUP(N4196,'Tables to Convert'!$K$3:$L$8,2,FALSE)</f>
        <v>Illinois</v>
      </c>
      <c r="G4196" s="40">
        <f t="shared" si="263"/>
        <v>27</v>
      </c>
      <c r="H4196" s="34">
        <f t="shared" si="264"/>
        <v>4</v>
      </c>
      <c r="I4196" s="12">
        <v>40</v>
      </c>
      <c r="J4196" s="12">
        <v>27</v>
      </c>
      <c r="K4196" s="12">
        <v>40</v>
      </c>
      <c r="L4196" s="12">
        <v>1</v>
      </c>
      <c r="M4196" s="12">
        <v>1</v>
      </c>
      <c r="N4196" s="12">
        <v>33</v>
      </c>
      <c r="O4196" s="12">
        <v>4</v>
      </c>
      <c r="P4196" s="26">
        <v>33600</v>
      </c>
      <c r="Q4196" s="28">
        <v>532681469</v>
      </c>
      <c r="R4196"/>
      <c r="S4196"/>
    </row>
    <row r="4197" spans="1:19">
      <c r="A4197" s="31">
        <f t="shared" si="261"/>
        <v>40</v>
      </c>
      <c r="B4197" s="32" t="str">
        <f>VLOOKUP(K4197,'Tables to Convert'!$B$4:$C$19,2,FALSE)</f>
        <v>High School Diploma</v>
      </c>
      <c r="C4197" s="33">
        <f t="shared" si="262"/>
        <v>34000</v>
      </c>
      <c r="D4197" s="32" t="str">
        <f>VLOOKUP(L4197,'Tables to Convert'!$E$3:$F$7,2,FALSE)</f>
        <v>White</v>
      </c>
      <c r="E4197" s="32" t="str">
        <f>VLOOKUP(M4197,'Tables to Convert'!$H$3:$I$5,2,FALSE)</f>
        <v>Male</v>
      </c>
      <c r="F4197" s="32" t="str">
        <f>VLOOKUP(N4197,'Tables to Convert'!$K$3:$L$8,2,FALSE)</f>
        <v>Illinois</v>
      </c>
      <c r="G4197" s="40">
        <f t="shared" si="263"/>
        <v>56</v>
      </c>
      <c r="H4197" s="34">
        <f t="shared" si="264"/>
        <v>1</v>
      </c>
      <c r="I4197" s="12">
        <v>40</v>
      </c>
      <c r="J4197" s="12">
        <v>56</v>
      </c>
      <c r="K4197" s="12">
        <v>39</v>
      </c>
      <c r="L4197" s="12">
        <v>1</v>
      </c>
      <c r="M4197" s="12">
        <v>1</v>
      </c>
      <c r="N4197" s="12">
        <v>33</v>
      </c>
      <c r="O4197" s="12">
        <v>1</v>
      </c>
      <c r="P4197" s="26">
        <v>34000</v>
      </c>
      <c r="Q4197" s="28">
        <v>287964979</v>
      </c>
      <c r="R4197"/>
      <c r="S4197"/>
    </row>
    <row r="4198" spans="1:19">
      <c r="A4198" s="31">
        <f t="shared" si="261"/>
        <v>59</v>
      </c>
      <c r="B4198" s="32" t="str">
        <f>VLOOKUP(K4198,'Tables to Convert'!$B$4:$C$19,2,FALSE)</f>
        <v>Some College</v>
      </c>
      <c r="C4198" s="33">
        <f t="shared" si="262"/>
        <v>89925</v>
      </c>
      <c r="D4198" s="32" t="str">
        <f>VLOOKUP(L4198,'Tables to Convert'!$E$3:$F$7,2,FALSE)</f>
        <v>White</v>
      </c>
      <c r="E4198" s="32" t="str">
        <f>VLOOKUP(M4198,'Tables to Convert'!$H$3:$I$5,2,FALSE)</f>
        <v>Male</v>
      </c>
      <c r="F4198" s="32" t="str">
        <f>VLOOKUP(N4198,'Tables to Convert'!$K$3:$L$8,2,FALSE)</f>
        <v>Illinois</v>
      </c>
      <c r="G4198" s="40">
        <f t="shared" si="263"/>
        <v>35</v>
      </c>
      <c r="H4198" s="34">
        <f t="shared" si="264"/>
        <v>1</v>
      </c>
      <c r="I4198" s="12">
        <v>59</v>
      </c>
      <c r="J4198" s="12">
        <v>35</v>
      </c>
      <c r="K4198" s="12">
        <v>43</v>
      </c>
      <c r="L4198" s="12">
        <v>1</v>
      </c>
      <c r="M4198" s="12">
        <v>1</v>
      </c>
      <c r="N4198" s="12">
        <v>33</v>
      </c>
      <c r="O4198" s="12">
        <v>1</v>
      </c>
      <c r="P4198" s="26">
        <v>89925</v>
      </c>
      <c r="Q4198" s="28">
        <v>181574051</v>
      </c>
      <c r="R4198"/>
      <c r="S4198"/>
    </row>
    <row r="4199" spans="1:19">
      <c r="A4199" s="31">
        <f t="shared" si="261"/>
        <v>50</v>
      </c>
      <c r="B4199" s="32" t="str">
        <f>VLOOKUP(K4199,'Tables to Convert'!$B$4:$C$19,2,FALSE)</f>
        <v>High School Diploma</v>
      </c>
      <c r="C4199" s="33">
        <f t="shared" si="262"/>
        <v>0</v>
      </c>
      <c r="D4199" s="32" t="str">
        <f>VLOOKUP(L4199,'Tables to Convert'!$E$3:$F$7,2,FALSE)</f>
        <v>White</v>
      </c>
      <c r="E4199" s="32" t="str">
        <f>VLOOKUP(M4199,'Tables to Convert'!$H$3:$I$5,2,FALSE)</f>
        <v>Male</v>
      </c>
      <c r="F4199" s="32" t="str">
        <f>VLOOKUP(N4199,'Tables to Convert'!$K$3:$L$8,2,FALSE)</f>
        <v>Illinois</v>
      </c>
      <c r="G4199" s="40">
        <f t="shared" si="263"/>
        <v>46</v>
      </c>
      <c r="H4199" s="34">
        <f t="shared" si="264"/>
        <v>8</v>
      </c>
      <c r="I4199" s="12">
        <v>50</v>
      </c>
      <c r="J4199" s="12">
        <v>46</v>
      </c>
      <c r="K4199" s="12">
        <v>39</v>
      </c>
      <c r="L4199" s="12">
        <v>1</v>
      </c>
      <c r="M4199" s="12">
        <v>1</v>
      </c>
      <c r="N4199" s="12">
        <v>33</v>
      </c>
      <c r="O4199" s="12">
        <v>8</v>
      </c>
      <c r="P4199" s="26">
        <v>0</v>
      </c>
      <c r="Q4199" s="28">
        <v>406667341</v>
      </c>
      <c r="R4199"/>
      <c r="S4199"/>
    </row>
    <row r="4200" spans="1:19">
      <c r="A4200" s="31">
        <f t="shared" si="261"/>
        <v>40</v>
      </c>
      <c r="B4200" s="32" t="str">
        <f>VLOOKUP(K4200,'Tables to Convert'!$B$4:$C$19,2,FALSE)</f>
        <v>Some College</v>
      </c>
      <c r="C4200" s="33">
        <f t="shared" si="262"/>
        <v>25000</v>
      </c>
      <c r="D4200" s="32" t="str">
        <f>VLOOKUP(L4200,'Tables to Convert'!$E$3:$F$7,2,FALSE)</f>
        <v>White</v>
      </c>
      <c r="E4200" s="32" t="str">
        <f>VLOOKUP(M4200,'Tables to Convert'!$H$3:$I$5,2,FALSE)</f>
        <v>Female</v>
      </c>
      <c r="F4200" s="32" t="str">
        <f>VLOOKUP(N4200,'Tables to Convert'!$K$3:$L$8,2,FALSE)</f>
        <v>Illinois</v>
      </c>
      <c r="G4200" s="40">
        <f t="shared" si="263"/>
        <v>38</v>
      </c>
      <c r="H4200" s="34">
        <f t="shared" si="264"/>
        <v>6</v>
      </c>
      <c r="I4200" s="12">
        <v>40</v>
      </c>
      <c r="J4200" s="12">
        <v>38</v>
      </c>
      <c r="K4200" s="12">
        <v>43</v>
      </c>
      <c r="L4200" s="12">
        <v>1</v>
      </c>
      <c r="M4200" s="12">
        <v>2</v>
      </c>
      <c r="N4200" s="12">
        <v>33</v>
      </c>
      <c r="O4200" s="12">
        <v>6</v>
      </c>
      <c r="P4200" s="26">
        <v>25000</v>
      </c>
      <c r="Q4200" s="28">
        <v>527849994</v>
      </c>
      <c r="R4200"/>
      <c r="S4200"/>
    </row>
    <row r="4201" spans="1:19">
      <c r="A4201" s="31">
        <f t="shared" si="261"/>
        <v>75</v>
      </c>
      <c r="B4201" s="32" t="str">
        <f>VLOOKUP(K4201,'Tables to Convert'!$B$4:$C$19,2,FALSE)</f>
        <v>High School Diploma</v>
      </c>
      <c r="C4201" s="33">
        <f t="shared" si="262"/>
        <v>9000</v>
      </c>
      <c r="D4201" s="32" t="str">
        <f>VLOOKUP(L4201,'Tables to Convert'!$E$3:$F$7,2,FALSE)</f>
        <v>White</v>
      </c>
      <c r="E4201" s="32" t="str">
        <f>VLOOKUP(M4201,'Tables to Convert'!$H$3:$I$5,2,FALSE)</f>
        <v>Female</v>
      </c>
      <c r="F4201" s="32" t="str">
        <f>VLOOKUP(N4201,'Tables to Convert'!$K$3:$L$8,2,FALSE)</f>
        <v>Illinois</v>
      </c>
      <c r="G4201" s="40">
        <f t="shared" si="263"/>
        <v>36</v>
      </c>
      <c r="H4201" s="34">
        <f t="shared" si="264"/>
        <v>1</v>
      </c>
      <c r="I4201" s="12">
        <v>75</v>
      </c>
      <c r="J4201" s="12">
        <v>36</v>
      </c>
      <c r="K4201" s="12">
        <v>39</v>
      </c>
      <c r="L4201" s="12">
        <v>1</v>
      </c>
      <c r="M4201" s="12">
        <v>2</v>
      </c>
      <c r="N4201" s="12">
        <v>33</v>
      </c>
      <c r="O4201" s="12">
        <v>1</v>
      </c>
      <c r="P4201" s="26">
        <v>9000</v>
      </c>
      <c r="Q4201" s="28">
        <v>72283642</v>
      </c>
      <c r="R4201"/>
      <c r="S4201"/>
    </row>
    <row r="4202" spans="1:19">
      <c r="A4202" s="31">
        <f t="shared" si="261"/>
        <v>40</v>
      </c>
      <c r="B4202" s="32" t="str">
        <f>VLOOKUP(K4202,'Tables to Convert'!$B$4:$C$19,2,FALSE)</f>
        <v>10th Grade</v>
      </c>
      <c r="C4202" s="33">
        <f t="shared" si="262"/>
        <v>38000</v>
      </c>
      <c r="D4202" s="32" t="str">
        <f>VLOOKUP(L4202,'Tables to Convert'!$E$3:$F$7,2,FALSE)</f>
        <v>White</v>
      </c>
      <c r="E4202" s="32" t="str">
        <f>VLOOKUP(M4202,'Tables to Convert'!$H$3:$I$5,2,FALSE)</f>
        <v>Male</v>
      </c>
      <c r="F4202" s="32" t="str">
        <f>VLOOKUP(N4202,'Tables to Convert'!$K$3:$L$8,2,FALSE)</f>
        <v>Illinois</v>
      </c>
      <c r="G4202" s="40">
        <f t="shared" si="263"/>
        <v>57</v>
      </c>
      <c r="H4202" s="34">
        <f t="shared" si="264"/>
        <v>1</v>
      </c>
      <c r="I4202" s="12">
        <v>40</v>
      </c>
      <c r="J4202" s="12">
        <v>57</v>
      </c>
      <c r="K4202" s="12">
        <v>36</v>
      </c>
      <c r="L4202" s="12">
        <v>1</v>
      </c>
      <c r="M4202" s="12">
        <v>1</v>
      </c>
      <c r="N4202" s="12">
        <v>33</v>
      </c>
      <c r="O4202" s="12">
        <v>1</v>
      </c>
      <c r="P4202" s="26">
        <v>38000</v>
      </c>
      <c r="Q4202" s="28">
        <v>539636731</v>
      </c>
      <c r="R4202"/>
      <c r="S4202"/>
    </row>
    <row r="4203" spans="1:19">
      <c r="A4203" s="31">
        <f t="shared" si="261"/>
        <v>50</v>
      </c>
      <c r="B4203" s="32" t="str">
        <f>VLOOKUP(K4203,'Tables to Convert'!$B$4:$C$19,2,FALSE)</f>
        <v>Some College</v>
      </c>
      <c r="C4203" s="33">
        <f t="shared" si="262"/>
        <v>55000</v>
      </c>
      <c r="D4203" s="32" t="str">
        <f>VLOOKUP(L4203,'Tables to Convert'!$E$3:$F$7,2,FALSE)</f>
        <v>White</v>
      </c>
      <c r="E4203" s="32" t="str">
        <f>VLOOKUP(M4203,'Tables to Convert'!$H$3:$I$5,2,FALSE)</f>
        <v>Male</v>
      </c>
      <c r="F4203" s="32" t="str">
        <f>VLOOKUP(N4203,'Tables to Convert'!$K$3:$L$8,2,FALSE)</f>
        <v>Illinois</v>
      </c>
      <c r="G4203" s="40">
        <f t="shared" si="263"/>
        <v>41</v>
      </c>
      <c r="H4203" s="34">
        <f t="shared" si="264"/>
        <v>1</v>
      </c>
      <c r="I4203" s="12">
        <v>50</v>
      </c>
      <c r="J4203" s="12">
        <v>41</v>
      </c>
      <c r="K4203" s="12">
        <v>40</v>
      </c>
      <c r="L4203" s="12">
        <v>1</v>
      </c>
      <c r="M4203" s="12">
        <v>1</v>
      </c>
      <c r="N4203" s="12">
        <v>33</v>
      </c>
      <c r="O4203" s="12">
        <v>1</v>
      </c>
      <c r="P4203" s="26">
        <v>55000</v>
      </c>
      <c r="Q4203" s="28">
        <v>864240099</v>
      </c>
      <c r="R4203"/>
      <c r="S4203"/>
    </row>
    <row r="4204" spans="1:19">
      <c r="A4204" s="31">
        <f t="shared" si="261"/>
        <v>40</v>
      </c>
      <c r="B4204" s="32" t="str">
        <f>VLOOKUP(K4204,'Tables to Convert'!$B$4:$C$19,2,FALSE)</f>
        <v>Some College</v>
      </c>
      <c r="C4204" s="33">
        <f t="shared" si="262"/>
        <v>16000</v>
      </c>
      <c r="D4204" s="32" t="str">
        <f>VLOOKUP(L4204,'Tables to Convert'!$E$3:$F$7,2,FALSE)</f>
        <v>White</v>
      </c>
      <c r="E4204" s="32" t="str">
        <f>VLOOKUP(M4204,'Tables to Convert'!$H$3:$I$5,2,FALSE)</f>
        <v>Female</v>
      </c>
      <c r="F4204" s="32" t="str">
        <f>VLOOKUP(N4204,'Tables to Convert'!$K$3:$L$8,2,FALSE)</f>
        <v>Illinois</v>
      </c>
      <c r="G4204" s="40">
        <f t="shared" si="263"/>
        <v>40</v>
      </c>
      <c r="H4204" s="34">
        <f t="shared" si="264"/>
        <v>1</v>
      </c>
      <c r="I4204" s="12">
        <v>40</v>
      </c>
      <c r="J4204" s="12">
        <v>40</v>
      </c>
      <c r="K4204" s="12">
        <v>40</v>
      </c>
      <c r="L4204" s="12">
        <v>1</v>
      </c>
      <c r="M4204" s="12">
        <v>2</v>
      </c>
      <c r="N4204" s="12">
        <v>33</v>
      </c>
      <c r="O4204" s="12">
        <v>1</v>
      </c>
      <c r="P4204" s="26">
        <v>16000</v>
      </c>
      <c r="Q4204" s="28">
        <v>364339597</v>
      </c>
      <c r="R4204"/>
      <c r="S4204"/>
    </row>
    <row r="4205" spans="1:19">
      <c r="A4205" s="31">
        <f t="shared" si="261"/>
        <v>50</v>
      </c>
      <c r="B4205" s="32" t="str">
        <f>VLOOKUP(K4205,'Tables to Convert'!$B$4:$C$19,2,FALSE)</f>
        <v>High School Diploma</v>
      </c>
      <c r="C4205" s="33">
        <f t="shared" si="262"/>
        <v>48000</v>
      </c>
      <c r="D4205" s="32" t="str">
        <f>VLOOKUP(L4205,'Tables to Convert'!$E$3:$F$7,2,FALSE)</f>
        <v>White</v>
      </c>
      <c r="E4205" s="32" t="str">
        <f>VLOOKUP(M4205,'Tables to Convert'!$H$3:$I$5,2,FALSE)</f>
        <v>Male</v>
      </c>
      <c r="F4205" s="32" t="str">
        <f>VLOOKUP(N4205,'Tables to Convert'!$K$3:$L$8,2,FALSE)</f>
        <v>Illinois</v>
      </c>
      <c r="G4205" s="40">
        <f t="shared" si="263"/>
        <v>59</v>
      </c>
      <c r="H4205" s="34">
        <f t="shared" si="264"/>
        <v>5</v>
      </c>
      <c r="I4205" s="12">
        <v>50</v>
      </c>
      <c r="J4205" s="12">
        <v>59</v>
      </c>
      <c r="K4205" s="12">
        <v>39</v>
      </c>
      <c r="L4205" s="12">
        <v>1</v>
      </c>
      <c r="M4205" s="12">
        <v>1</v>
      </c>
      <c r="N4205" s="12">
        <v>33</v>
      </c>
      <c r="O4205" s="12">
        <v>5</v>
      </c>
      <c r="P4205" s="26">
        <v>48000</v>
      </c>
      <c r="Q4205" s="28">
        <v>619139298</v>
      </c>
      <c r="R4205"/>
      <c r="S4205"/>
    </row>
    <row r="4206" spans="1:19">
      <c r="A4206" s="31">
        <f t="shared" si="261"/>
        <v>45</v>
      </c>
      <c r="B4206" s="32" t="str">
        <f>VLOOKUP(K4206,'Tables to Convert'!$B$4:$C$19,2,FALSE)</f>
        <v>Some College</v>
      </c>
      <c r="C4206" s="33">
        <f t="shared" si="262"/>
        <v>0</v>
      </c>
      <c r="D4206" s="32" t="str">
        <f>VLOOKUP(L4206,'Tables to Convert'!$E$3:$F$7,2,FALSE)</f>
        <v>White</v>
      </c>
      <c r="E4206" s="32" t="str">
        <f>VLOOKUP(M4206,'Tables to Convert'!$H$3:$I$5,2,FALSE)</f>
        <v>Male</v>
      </c>
      <c r="F4206" s="32" t="str">
        <f>VLOOKUP(N4206,'Tables to Convert'!$K$3:$L$8,2,FALSE)</f>
        <v>Illinois</v>
      </c>
      <c r="G4206" s="40">
        <f t="shared" si="263"/>
        <v>62</v>
      </c>
      <c r="H4206" s="34">
        <f t="shared" si="264"/>
        <v>7</v>
      </c>
      <c r="I4206" s="12">
        <v>45</v>
      </c>
      <c r="J4206" s="12">
        <v>62</v>
      </c>
      <c r="K4206" s="12">
        <v>42</v>
      </c>
      <c r="L4206" s="12">
        <v>1</v>
      </c>
      <c r="M4206" s="12">
        <v>1</v>
      </c>
      <c r="N4206" s="12">
        <v>33</v>
      </c>
      <c r="O4206" s="12">
        <v>7</v>
      </c>
      <c r="P4206" s="26">
        <v>0</v>
      </c>
      <c r="Q4206" s="28">
        <v>103010648</v>
      </c>
      <c r="R4206"/>
      <c r="S4206"/>
    </row>
    <row r="4207" spans="1:19">
      <c r="A4207" s="31">
        <f t="shared" si="261"/>
        <v>57</v>
      </c>
      <c r="B4207" s="32" t="str">
        <f>VLOOKUP(K4207,'Tables to Convert'!$B$4:$C$19,2,FALSE)</f>
        <v>Some College</v>
      </c>
      <c r="C4207" s="33">
        <f t="shared" si="262"/>
        <v>22000</v>
      </c>
      <c r="D4207" s="32" t="str">
        <f>VLOOKUP(L4207,'Tables to Convert'!$E$3:$F$7,2,FALSE)</f>
        <v>White</v>
      </c>
      <c r="E4207" s="32" t="str">
        <f>VLOOKUP(M4207,'Tables to Convert'!$H$3:$I$5,2,FALSE)</f>
        <v>Female</v>
      </c>
      <c r="F4207" s="32" t="str">
        <f>VLOOKUP(N4207,'Tables to Convert'!$K$3:$L$8,2,FALSE)</f>
        <v>Illinois</v>
      </c>
      <c r="G4207" s="40">
        <f t="shared" si="263"/>
        <v>63</v>
      </c>
      <c r="H4207" s="34">
        <f t="shared" si="264"/>
        <v>7</v>
      </c>
      <c r="I4207" s="12">
        <v>57</v>
      </c>
      <c r="J4207" s="12">
        <v>63</v>
      </c>
      <c r="K4207" s="12">
        <v>40</v>
      </c>
      <c r="L4207" s="12">
        <v>1</v>
      </c>
      <c r="M4207" s="12">
        <v>2</v>
      </c>
      <c r="N4207" s="12">
        <v>33</v>
      </c>
      <c r="O4207" s="12">
        <v>7</v>
      </c>
      <c r="P4207" s="26">
        <v>22000</v>
      </c>
      <c r="Q4207" s="28">
        <v>113130333</v>
      </c>
      <c r="R4207"/>
      <c r="S4207"/>
    </row>
    <row r="4208" spans="1:19">
      <c r="A4208" s="31">
        <f t="shared" si="261"/>
        <v>90</v>
      </c>
      <c r="B4208" s="32" t="str">
        <f>VLOOKUP(K4208,'Tables to Convert'!$B$4:$C$19,2,FALSE)</f>
        <v>Graduate School</v>
      </c>
      <c r="C4208" s="33">
        <f t="shared" si="262"/>
        <v>75000</v>
      </c>
      <c r="D4208" s="32" t="str">
        <f>VLOOKUP(L4208,'Tables to Convert'!$E$3:$F$7,2,FALSE)</f>
        <v>White</v>
      </c>
      <c r="E4208" s="32" t="str">
        <f>VLOOKUP(M4208,'Tables to Convert'!$H$3:$I$5,2,FALSE)</f>
        <v>Male</v>
      </c>
      <c r="F4208" s="32" t="str">
        <f>VLOOKUP(N4208,'Tables to Convert'!$K$3:$L$8,2,FALSE)</f>
        <v>Illinois</v>
      </c>
      <c r="G4208" s="40">
        <f t="shared" si="263"/>
        <v>39</v>
      </c>
      <c r="H4208" s="34">
        <f t="shared" si="264"/>
        <v>8</v>
      </c>
      <c r="I4208" s="12">
        <v>90</v>
      </c>
      <c r="J4208" s="12">
        <v>39</v>
      </c>
      <c r="K4208" s="12">
        <v>45</v>
      </c>
      <c r="L4208" s="12">
        <v>1</v>
      </c>
      <c r="M4208" s="12">
        <v>1</v>
      </c>
      <c r="N4208" s="12">
        <v>33</v>
      </c>
      <c r="O4208" s="12">
        <v>8</v>
      </c>
      <c r="P4208" s="26">
        <v>75000</v>
      </c>
      <c r="Q4208" s="28">
        <v>901863811</v>
      </c>
      <c r="R4208"/>
      <c r="S4208"/>
    </row>
    <row r="4209" spans="1:19">
      <c r="A4209" s="31">
        <f t="shared" si="261"/>
        <v>45</v>
      </c>
      <c r="B4209" s="32" t="str">
        <f>VLOOKUP(K4209,'Tables to Convert'!$B$4:$C$19,2,FALSE)</f>
        <v>Some College</v>
      </c>
      <c r="C4209" s="33">
        <f t="shared" si="262"/>
        <v>110000</v>
      </c>
      <c r="D4209" s="32" t="str">
        <f>VLOOKUP(L4209,'Tables to Convert'!$E$3:$F$7,2,FALSE)</f>
        <v>White</v>
      </c>
      <c r="E4209" s="32" t="str">
        <f>VLOOKUP(M4209,'Tables to Convert'!$H$3:$I$5,2,FALSE)</f>
        <v>Male</v>
      </c>
      <c r="F4209" s="32" t="str">
        <f>VLOOKUP(N4209,'Tables to Convert'!$K$3:$L$8,2,FALSE)</f>
        <v>Illinois</v>
      </c>
      <c r="G4209" s="40">
        <f t="shared" si="263"/>
        <v>53</v>
      </c>
      <c r="H4209" s="34">
        <f t="shared" si="264"/>
        <v>8</v>
      </c>
      <c r="I4209" s="12">
        <v>45</v>
      </c>
      <c r="J4209" s="12">
        <v>53</v>
      </c>
      <c r="K4209" s="12">
        <v>43</v>
      </c>
      <c r="L4209" s="12">
        <v>1</v>
      </c>
      <c r="M4209" s="12">
        <v>1</v>
      </c>
      <c r="N4209" s="12">
        <v>33</v>
      </c>
      <c r="O4209" s="12">
        <v>8</v>
      </c>
      <c r="P4209" s="26">
        <v>110000</v>
      </c>
      <c r="Q4209" s="28">
        <v>398349085</v>
      </c>
      <c r="R4209"/>
      <c r="S4209"/>
    </row>
    <row r="4210" spans="1:19">
      <c r="A4210" s="31">
        <f t="shared" si="261"/>
        <v>45</v>
      </c>
      <c r="B4210" s="32" t="str">
        <f>VLOOKUP(K4210,'Tables to Convert'!$B$4:$C$19,2,FALSE)</f>
        <v>High School Diploma</v>
      </c>
      <c r="C4210" s="33">
        <f t="shared" si="262"/>
        <v>52000</v>
      </c>
      <c r="D4210" s="32" t="str">
        <f>VLOOKUP(L4210,'Tables to Convert'!$E$3:$F$7,2,FALSE)</f>
        <v>White</v>
      </c>
      <c r="E4210" s="32" t="str">
        <f>VLOOKUP(M4210,'Tables to Convert'!$H$3:$I$5,2,FALSE)</f>
        <v>Female</v>
      </c>
      <c r="F4210" s="32" t="str">
        <f>VLOOKUP(N4210,'Tables to Convert'!$K$3:$L$8,2,FALSE)</f>
        <v>Illinois</v>
      </c>
      <c r="G4210" s="40">
        <f t="shared" si="263"/>
        <v>49</v>
      </c>
      <c r="H4210" s="34">
        <f t="shared" si="264"/>
        <v>8</v>
      </c>
      <c r="I4210" s="12">
        <v>45</v>
      </c>
      <c r="J4210" s="12">
        <v>49</v>
      </c>
      <c r="K4210" s="12">
        <v>39</v>
      </c>
      <c r="L4210" s="12">
        <v>1</v>
      </c>
      <c r="M4210" s="12">
        <v>2</v>
      </c>
      <c r="N4210" s="12">
        <v>33</v>
      </c>
      <c r="O4210" s="12">
        <v>8</v>
      </c>
      <c r="P4210" s="26">
        <v>52000</v>
      </c>
      <c r="Q4210" s="28">
        <v>184963042</v>
      </c>
      <c r="R4210"/>
      <c r="S4210"/>
    </row>
    <row r="4211" spans="1:19">
      <c r="A4211" s="31">
        <f t="shared" si="261"/>
        <v>40</v>
      </c>
      <c r="B4211" s="32" t="str">
        <f>VLOOKUP(K4211,'Tables to Convert'!$B$4:$C$19,2,FALSE)</f>
        <v>Some College</v>
      </c>
      <c r="C4211" s="33">
        <f t="shared" si="262"/>
        <v>76000</v>
      </c>
      <c r="D4211" s="32" t="str">
        <f>VLOOKUP(L4211,'Tables to Convert'!$E$3:$F$7,2,FALSE)</f>
        <v>White</v>
      </c>
      <c r="E4211" s="32" t="str">
        <f>VLOOKUP(M4211,'Tables to Convert'!$H$3:$I$5,2,FALSE)</f>
        <v>Male</v>
      </c>
      <c r="F4211" s="32" t="str">
        <f>VLOOKUP(N4211,'Tables to Convert'!$K$3:$L$8,2,FALSE)</f>
        <v>Illinois</v>
      </c>
      <c r="G4211" s="40">
        <f t="shared" si="263"/>
        <v>50</v>
      </c>
      <c r="H4211" s="34">
        <f t="shared" si="264"/>
        <v>8</v>
      </c>
      <c r="I4211" s="12">
        <v>40</v>
      </c>
      <c r="J4211" s="12">
        <v>50</v>
      </c>
      <c r="K4211" s="12">
        <v>40</v>
      </c>
      <c r="L4211" s="12">
        <v>1</v>
      </c>
      <c r="M4211" s="12">
        <v>1</v>
      </c>
      <c r="N4211" s="12">
        <v>33</v>
      </c>
      <c r="O4211" s="12">
        <v>8</v>
      </c>
      <c r="P4211" s="26">
        <v>76000</v>
      </c>
      <c r="Q4211" s="28">
        <v>624950895</v>
      </c>
      <c r="R4211"/>
      <c r="S4211"/>
    </row>
    <row r="4212" spans="1:19">
      <c r="A4212" s="31">
        <f t="shared" si="261"/>
        <v>40</v>
      </c>
      <c r="B4212" s="32" t="str">
        <f>VLOOKUP(K4212,'Tables to Convert'!$B$4:$C$19,2,FALSE)</f>
        <v>Some College</v>
      </c>
      <c r="C4212" s="33">
        <f t="shared" si="262"/>
        <v>35000</v>
      </c>
      <c r="D4212" s="32" t="str">
        <f>VLOOKUP(L4212,'Tables to Convert'!$E$3:$F$7,2,FALSE)</f>
        <v>White</v>
      </c>
      <c r="E4212" s="32" t="str">
        <f>VLOOKUP(M4212,'Tables to Convert'!$H$3:$I$5,2,FALSE)</f>
        <v>Female</v>
      </c>
      <c r="F4212" s="32" t="str">
        <f>VLOOKUP(N4212,'Tables to Convert'!$K$3:$L$8,2,FALSE)</f>
        <v>Illinois</v>
      </c>
      <c r="G4212" s="40">
        <f t="shared" si="263"/>
        <v>67</v>
      </c>
      <c r="H4212" s="34">
        <f t="shared" si="264"/>
        <v>5</v>
      </c>
      <c r="I4212" s="12">
        <v>40</v>
      </c>
      <c r="J4212" s="12">
        <v>67</v>
      </c>
      <c r="K4212" s="12">
        <v>43</v>
      </c>
      <c r="L4212" s="12">
        <v>1</v>
      </c>
      <c r="M4212" s="12">
        <v>2</v>
      </c>
      <c r="N4212" s="12">
        <v>33</v>
      </c>
      <c r="O4212" s="12">
        <v>5</v>
      </c>
      <c r="P4212" s="26">
        <v>35000</v>
      </c>
      <c r="Q4212" s="28">
        <v>466602117</v>
      </c>
      <c r="R4212"/>
      <c r="S4212"/>
    </row>
    <row r="4213" spans="1:19">
      <c r="A4213" s="31">
        <f t="shared" si="261"/>
        <v>0</v>
      </c>
      <c r="B4213" s="32" t="str">
        <f>VLOOKUP(K4213,'Tables to Convert'!$B$4:$C$19,2,FALSE)</f>
        <v>High School Diploma</v>
      </c>
      <c r="C4213" s="33">
        <f t="shared" si="262"/>
        <v>21000</v>
      </c>
      <c r="D4213" s="32" t="str">
        <f>VLOOKUP(L4213,'Tables to Convert'!$E$3:$F$7,2,FALSE)</f>
        <v>White</v>
      </c>
      <c r="E4213" s="32" t="str">
        <f>VLOOKUP(M4213,'Tables to Convert'!$H$3:$I$5,2,FALSE)</f>
        <v>Male</v>
      </c>
      <c r="F4213" s="32" t="str">
        <f>VLOOKUP(N4213,'Tables to Convert'!$K$3:$L$8,2,FALSE)</f>
        <v>Illinois</v>
      </c>
      <c r="G4213" s="40">
        <f t="shared" si="263"/>
        <v>32</v>
      </c>
      <c r="H4213" s="34">
        <f t="shared" si="264"/>
        <v>5</v>
      </c>
      <c r="I4213" s="12">
        <v>0</v>
      </c>
      <c r="J4213" s="12">
        <v>32</v>
      </c>
      <c r="K4213" s="12">
        <v>39</v>
      </c>
      <c r="L4213" s="12">
        <v>1</v>
      </c>
      <c r="M4213" s="12">
        <v>1</v>
      </c>
      <c r="N4213" s="12">
        <v>33</v>
      </c>
      <c r="O4213" s="12">
        <v>5</v>
      </c>
      <c r="P4213" s="26">
        <v>21000</v>
      </c>
      <c r="Q4213" s="28">
        <v>148411695</v>
      </c>
      <c r="R4213"/>
      <c r="S4213"/>
    </row>
    <row r="4214" spans="1:19">
      <c r="A4214" s="31">
        <f t="shared" si="261"/>
        <v>40</v>
      </c>
      <c r="B4214" s="32" t="str">
        <f>VLOOKUP(K4214,'Tables to Convert'!$B$4:$C$19,2,FALSE)</f>
        <v>10th Grade</v>
      </c>
      <c r="C4214" s="33">
        <f t="shared" si="262"/>
        <v>6600</v>
      </c>
      <c r="D4214" s="32" t="str">
        <f>VLOOKUP(L4214,'Tables to Convert'!$E$3:$F$7,2,FALSE)</f>
        <v>White</v>
      </c>
      <c r="E4214" s="32" t="str">
        <f>VLOOKUP(M4214,'Tables to Convert'!$H$3:$I$5,2,FALSE)</f>
        <v>Male</v>
      </c>
      <c r="F4214" s="32" t="str">
        <f>VLOOKUP(N4214,'Tables to Convert'!$K$3:$L$8,2,FALSE)</f>
        <v>Illinois</v>
      </c>
      <c r="G4214" s="40">
        <f t="shared" si="263"/>
        <v>18</v>
      </c>
      <c r="H4214" s="34">
        <f t="shared" si="264"/>
        <v>0</v>
      </c>
      <c r="I4214" s="12">
        <v>40</v>
      </c>
      <c r="J4214" s="12">
        <v>18</v>
      </c>
      <c r="K4214" s="12">
        <v>36</v>
      </c>
      <c r="L4214" s="12">
        <v>1</v>
      </c>
      <c r="M4214" s="12">
        <v>1</v>
      </c>
      <c r="N4214" s="12">
        <v>33</v>
      </c>
      <c r="O4214" s="12">
        <v>0</v>
      </c>
      <c r="P4214" s="26">
        <v>6600</v>
      </c>
      <c r="Q4214" s="28">
        <v>240135978</v>
      </c>
      <c r="R4214"/>
      <c r="S4214"/>
    </row>
    <row r="4215" spans="1:19">
      <c r="A4215" s="31">
        <f t="shared" si="261"/>
        <v>45</v>
      </c>
      <c r="B4215" s="32" t="str">
        <f>VLOOKUP(K4215,'Tables to Convert'!$B$4:$C$19,2,FALSE)</f>
        <v>Some College</v>
      </c>
      <c r="C4215" s="33">
        <f t="shared" si="262"/>
        <v>19600</v>
      </c>
      <c r="D4215" s="32" t="str">
        <f>VLOOKUP(L4215,'Tables to Convert'!$E$3:$F$7,2,FALSE)</f>
        <v>White</v>
      </c>
      <c r="E4215" s="32" t="str">
        <f>VLOOKUP(M4215,'Tables to Convert'!$H$3:$I$5,2,FALSE)</f>
        <v>Female</v>
      </c>
      <c r="F4215" s="32" t="str">
        <f>VLOOKUP(N4215,'Tables to Convert'!$K$3:$L$8,2,FALSE)</f>
        <v>Illinois</v>
      </c>
      <c r="G4215" s="40">
        <f t="shared" si="263"/>
        <v>22</v>
      </c>
      <c r="H4215" s="34">
        <f t="shared" si="264"/>
        <v>4</v>
      </c>
      <c r="I4215" s="12">
        <v>45</v>
      </c>
      <c r="J4215" s="12">
        <v>22</v>
      </c>
      <c r="K4215" s="12">
        <v>42</v>
      </c>
      <c r="L4215" s="12">
        <v>1</v>
      </c>
      <c r="M4215" s="12">
        <v>2</v>
      </c>
      <c r="N4215" s="12">
        <v>33</v>
      </c>
      <c r="O4215" s="12">
        <v>4</v>
      </c>
      <c r="P4215" s="26">
        <v>19600</v>
      </c>
      <c r="Q4215" s="28">
        <v>386549464</v>
      </c>
      <c r="R4215"/>
      <c r="S4215"/>
    </row>
    <row r="4216" spans="1:19">
      <c r="A4216" s="31">
        <f t="shared" si="261"/>
        <v>0</v>
      </c>
      <c r="B4216" s="32" t="str">
        <f>VLOOKUP(K4216,'Tables to Convert'!$B$4:$C$19,2,FALSE)</f>
        <v>11th Grade</v>
      </c>
      <c r="C4216" s="33">
        <f t="shared" si="262"/>
        <v>38000</v>
      </c>
      <c r="D4216" s="32" t="str">
        <f>VLOOKUP(L4216,'Tables to Convert'!$E$3:$F$7,2,FALSE)</f>
        <v>White</v>
      </c>
      <c r="E4216" s="32" t="str">
        <f>VLOOKUP(M4216,'Tables to Convert'!$H$3:$I$5,2,FALSE)</f>
        <v>Male</v>
      </c>
      <c r="F4216" s="32" t="str">
        <f>VLOOKUP(N4216,'Tables to Convert'!$K$3:$L$8,2,FALSE)</f>
        <v>Illinois</v>
      </c>
      <c r="G4216" s="40">
        <f t="shared" si="263"/>
        <v>39</v>
      </c>
      <c r="H4216" s="34">
        <f t="shared" si="264"/>
        <v>6</v>
      </c>
      <c r="I4216" s="12">
        <v>0</v>
      </c>
      <c r="J4216" s="12">
        <v>39</v>
      </c>
      <c r="K4216" s="12">
        <v>37</v>
      </c>
      <c r="L4216" s="12">
        <v>1</v>
      </c>
      <c r="M4216" s="12">
        <v>1</v>
      </c>
      <c r="N4216" s="12">
        <v>33</v>
      </c>
      <c r="O4216" s="12">
        <v>6</v>
      </c>
      <c r="P4216" s="26">
        <v>38000</v>
      </c>
      <c r="Q4216" s="28">
        <v>991810228</v>
      </c>
      <c r="R4216"/>
      <c r="S4216"/>
    </row>
    <row r="4217" spans="1:19">
      <c r="A4217" s="31">
        <f t="shared" si="261"/>
        <v>40</v>
      </c>
      <c r="B4217" s="32" t="str">
        <f>VLOOKUP(K4217,'Tables to Convert'!$B$4:$C$19,2,FALSE)</f>
        <v>High School Diploma</v>
      </c>
      <c r="C4217" s="33">
        <f t="shared" si="262"/>
        <v>12000</v>
      </c>
      <c r="D4217" s="32" t="str">
        <f>VLOOKUP(L4217,'Tables to Convert'!$E$3:$F$7,2,FALSE)</f>
        <v>White</v>
      </c>
      <c r="E4217" s="32" t="str">
        <f>VLOOKUP(M4217,'Tables to Convert'!$H$3:$I$5,2,FALSE)</f>
        <v>Female</v>
      </c>
      <c r="F4217" s="32" t="str">
        <f>VLOOKUP(N4217,'Tables to Convert'!$K$3:$L$8,2,FALSE)</f>
        <v>Illinois</v>
      </c>
      <c r="G4217" s="40">
        <f t="shared" si="263"/>
        <v>51</v>
      </c>
      <c r="H4217" s="34">
        <f t="shared" si="264"/>
        <v>6</v>
      </c>
      <c r="I4217" s="12">
        <v>40</v>
      </c>
      <c r="J4217" s="12">
        <v>51</v>
      </c>
      <c r="K4217" s="12">
        <v>39</v>
      </c>
      <c r="L4217" s="12">
        <v>1</v>
      </c>
      <c r="M4217" s="12">
        <v>2</v>
      </c>
      <c r="N4217" s="12">
        <v>33</v>
      </c>
      <c r="O4217" s="12">
        <v>6</v>
      </c>
      <c r="P4217" s="26">
        <v>12000</v>
      </c>
      <c r="Q4217" s="28">
        <v>218638730</v>
      </c>
      <c r="R4217"/>
      <c r="S4217"/>
    </row>
    <row r="4218" spans="1:19">
      <c r="A4218" s="31">
        <f t="shared" si="261"/>
        <v>42</v>
      </c>
      <c r="B4218" s="32" t="str">
        <f>VLOOKUP(K4218,'Tables to Convert'!$B$4:$C$19,2,FALSE)</f>
        <v>High School Diploma</v>
      </c>
      <c r="C4218" s="33">
        <f t="shared" si="262"/>
        <v>38000</v>
      </c>
      <c r="D4218" s="32" t="str">
        <f>VLOOKUP(L4218,'Tables to Convert'!$E$3:$F$7,2,FALSE)</f>
        <v>White</v>
      </c>
      <c r="E4218" s="32" t="str">
        <f>VLOOKUP(M4218,'Tables to Convert'!$H$3:$I$5,2,FALSE)</f>
        <v>Male</v>
      </c>
      <c r="F4218" s="32" t="str">
        <f>VLOOKUP(N4218,'Tables to Convert'!$K$3:$L$8,2,FALSE)</f>
        <v>Illinois</v>
      </c>
      <c r="G4218" s="40">
        <f t="shared" si="263"/>
        <v>63</v>
      </c>
      <c r="H4218" s="34">
        <f t="shared" si="264"/>
        <v>7</v>
      </c>
      <c r="I4218" s="12">
        <v>42</v>
      </c>
      <c r="J4218" s="12">
        <v>63</v>
      </c>
      <c r="K4218" s="12">
        <v>39</v>
      </c>
      <c r="L4218" s="12">
        <v>1</v>
      </c>
      <c r="M4218" s="12">
        <v>1</v>
      </c>
      <c r="N4218" s="12">
        <v>33</v>
      </c>
      <c r="O4218" s="12">
        <v>7</v>
      </c>
      <c r="P4218" s="26">
        <v>38000</v>
      </c>
      <c r="Q4218" s="28">
        <v>82811350</v>
      </c>
      <c r="R4218"/>
      <c r="S4218"/>
    </row>
    <row r="4219" spans="1:19">
      <c r="A4219" s="31">
        <f t="shared" si="261"/>
        <v>40</v>
      </c>
      <c r="B4219" s="32" t="str">
        <f>VLOOKUP(K4219,'Tables to Convert'!$B$4:$C$19,2,FALSE)</f>
        <v>Some College</v>
      </c>
      <c r="C4219" s="33">
        <f t="shared" si="262"/>
        <v>25000</v>
      </c>
      <c r="D4219" s="32" t="str">
        <f>VLOOKUP(L4219,'Tables to Convert'!$E$3:$F$7,2,FALSE)</f>
        <v>White</v>
      </c>
      <c r="E4219" s="32" t="str">
        <f>VLOOKUP(M4219,'Tables to Convert'!$H$3:$I$5,2,FALSE)</f>
        <v>Male</v>
      </c>
      <c r="F4219" s="32" t="str">
        <f>VLOOKUP(N4219,'Tables to Convert'!$K$3:$L$8,2,FALSE)</f>
        <v>Illinois</v>
      </c>
      <c r="G4219" s="40">
        <f t="shared" si="263"/>
        <v>26</v>
      </c>
      <c r="H4219" s="34">
        <f t="shared" si="264"/>
        <v>2</v>
      </c>
      <c r="I4219" s="12">
        <v>40</v>
      </c>
      <c r="J4219" s="12">
        <v>26</v>
      </c>
      <c r="K4219" s="12">
        <v>40</v>
      </c>
      <c r="L4219" s="12">
        <v>1</v>
      </c>
      <c r="M4219" s="12">
        <v>1</v>
      </c>
      <c r="N4219" s="12">
        <v>33</v>
      </c>
      <c r="O4219" s="12">
        <v>2</v>
      </c>
      <c r="P4219" s="26">
        <v>25000</v>
      </c>
      <c r="Q4219" s="28">
        <v>713614608</v>
      </c>
      <c r="R4219"/>
      <c r="S4219"/>
    </row>
    <row r="4220" spans="1:19">
      <c r="A4220" s="31">
        <f t="shared" si="261"/>
        <v>40</v>
      </c>
      <c r="B4220" s="32" t="str">
        <f>VLOOKUP(K4220,'Tables to Convert'!$B$4:$C$19,2,FALSE)</f>
        <v>Some College</v>
      </c>
      <c r="C4220" s="33">
        <f t="shared" si="262"/>
        <v>58000</v>
      </c>
      <c r="D4220" s="32" t="str">
        <f>VLOOKUP(L4220,'Tables to Convert'!$E$3:$F$7,2,FALSE)</f>
        <v>White</v>
      </c>
      <c r="E4220" s="32" t="str">
        <f>VLOOKUP(M4220,'Tables to Convert'!$H$3:$I$5,2,FALSE)</f>
        <v>Female</v>
      </c>
      <c r="F4220" s="32" t="str">
        <f>VLOOKUP(N4220,'Tables to Convert'!$K$3:$L$8,2,FALSE)</f>
        <v>Illinois</v>
      </c>
      <c r="G4220" s="40">
        <f t="shared" si="263"/>
        <v>26</v>
      </c>
      <c r="H4220" s="34">
        <f t="shared" si="264"/>
        <v>2</v>
      </c>
      <c r="I4220" s="12">
        <v>40</v>
      </c>
      <c r="J4220" s="12">
        <v>26</v>
      </c>
      <c r="K4220" s="12">
        <v>43</v>
      </c>
      <c r="L4220" s="12">
        <v>1</v>
      </c>
      <c r="M4220" s="12">
        <v>2</v>
      </c>
      <c r="N4220" s="12">
        <v>33</v>
      </c>
      <c r="O4220" s="12">
        <v>2</v>
      </c>
      <c r="P4220" s="26">
        <v>58000</v>
      </c>
      <c r="Q4220" s="28">
        <v>187101398</v>
      </c>
      <c r="R4220"/>
      <c r="S4220"/>
    </row>
    <row r="4221" spans="1:19">
      <c r="A4221" s="31">
        <f t="shared" si="261"/>
        <v>40</v>
      </c>
      <c r="B4221" s="32" t="str">
        <f>VLOOKUP(K4221,'Tables to Convert'!$B$4:$C$19,2,FALSE)</f>
        <v>Some College</v>
      </c>
      <c r="C4221" s="33">
        <f t="shared" si="262"/>
        <v>32000</v>
      </c>
      <c r="D4221" s="32" t="str">
        <f>VLOOKUP(L4221,'Tables to Convert'!$E$3:$F$7,2,FALSE)</f>
        <v>White</v>
      </c>
      <c r="E4221" s="32" t="str">
        <f>VLOOKUP(M4221,'Tables to Convert'!$H$3:$I$5,2,FALSE)</f>
        <v>Male</v>
      </c>
      <c r="F4221" s="32" t="str">
        <f>VLOOKUP(N4221,'Tables to Convert'!$K$3:$L$8,2,FALSE)</f>
        <v>Illinois</v>
      </c>
      <c r="G4221" s="40">
        <f t="shared" si="263"/>
        <v>38</v>
      </c>
      <c r="H4221" s="34">
        <f t="shared" si="264"/>
        <v>8</v>
      </c>
      <c r="I4221" s="12">
        <v>40</v>
      </c>
      <c r="J4221" s="12">
        <v>38</v>
      </c>
      <c r="K4221" s="12">
        <v>40</v>
      </c>
      <c r="L4221" s="12">
        <v>1</v>
      </c>
      <c r="M4221" s="12">
        <v>1</v>
      </c>
      <c r="N4221" s="12">
        <v>33</v>
      </c>
      <c r="O4221" s="12">
        <v>8</v>
      </c>
      <c r="P4221" s="26">
        <v>32000</v>
      </c>
      <c r="Q4221" s="28">
        <v>15372320</v>
      </c>
      <c r="R4221"/>
      <c r="S4221"/>
    </row>
    <row r="4222" spans="1:19">
      <c r="A4222" s="31">
        <f t="shared" si="261"/>
        <v>40</v>
      </c>
      <c r="B4222" s="32" t="str">
        <f>VLOOKUP(K4222,'Tables to Convert'!$B$4:$C$19,2,FALSE)</f>
        <v>Some College</v>
      </c>
      <c r="C4222" s="33">
        <f t="shared" si="262"/>
        <v>15700</v>
      </c>
      <c r="D4222" s="32" t="str">
        <f>VLOOKUP(L4222,'Tables to Convert'!$E$3:$F$7,2,FALSE)</f>
        <v>White</v>
      </c>
      <c r="E4222" s="32" t="str">
        <f>VLOOKUP(M4222,'Tables to Convert'!$H$3:$I$5,2,FALSE)</f>
        <v>Male</v>
      </c>
      <c r="F4222" s="32" t="str">
        <f>VLOOKUP(N4222,'Tables to Convert'!$K$3:$L$8,2,FALSE)</f>
        <v>Illinois</v>
      </c>
      <c r="G4222" s="40">
        <f t="shared" si="263"/>
        <v>19</v>
      </c>
      <c r="H4222" s="34">
        <f t="shared" si="264"/>
        <v>1</v>
      </c>
      <c r="I4222" s="12">
        <v>40</v>
      </c>
      <c r="J4222" s="12">
        <v>19</v>
      </c>
      <c r="K4222" s="12">
        <v>40</v>
      </c>
      <c r="L4222" s="12">
        <v>1</v>
      </c>
      <c r="M4222" s="12">
        <v>1</v>
      </c>
      <c r="N4222" s="12">
        <v>33</v>
      </c>
      <c r="O4222" s="12">
        <v>1</v>
      </c>
      <c r="P4222" s="26">
        <v>15700</v>
      </c>
      <c r="Q4222" s="28">
        <v>832114346</v>
      </c>
      <c r="R4222"/>
      <c r="S4222"/>
    </row>
    <row r="4223" spans="1:19">
      <c r="A4223" s="31">
        <f t="shared" si="261"/>
        <v>0</v>
      </c>
      <c r="B4223" s="32" t="str">
        <f>VLOOKUP(K4223,'Tables to Convert'!$B$4:$C$19,2,FALSE)</f>
        <v>Some College</v>
      </c>
      <c r="C4223" s="33">
        <f t="shared" si="262"/>
        <v>366656</v>
      </c>
      <c r="D4223" s="32" t="str">
        <f>VLOOKUP(L4223,'Tables to Convert'!$E$3:$F$7,2,FALSE)</f>
        <v>White</v>
      </c>
      <c r="E4223" s="32" t="str">
        <f>VLOOKUP(M4223,'Tables to Convert'!$H$3:$I$5,2,FALSE)</f>
        <v>Male</v>
      </c>
      <c r="F4223" s="32" t="str">
        <f>VLOOKUP(N4223,'Tables to Convert'!$K$3:$L$8,2,FALSE)</f>
        <v>Illinois</v>
      </c>
      <c r="G4223" s="40">
        <f t="shared" si="263"/>
        <v>57</v>
      </c>
      <c r="H4223" s="34">
        <f t="shared" si="264"/>
        <v>7</v>
      </c>
      <c r="I4223" s="12">
        <v>0</v>
      </c>
      <c r="J4223" s="12">
        <v>57</v>
      </c>
      <c r="K4223" s="12">
        <v>43</v>
      </c>
      <c r="L4223" s="12">
        <v>1</v>
      </c>
      <c r="M4223" s="12">
        <v>1</v>
      </c>
      <c r="N4223" s="12">
        <v>33</v>
      </c>
      <c r="O4223" s="12">
        <v>7</v>
      </c>
      <c r="P4223" s="26">
        <v>366656</v>
      </c>
      <c r="Q4223" s="28">
        <v>337828273</v>
      </c>
      <c r="R4223"/>
      <c r="S4223"/>
    </row>
    <row r="4224" spans="1:19">
      <c r="A4224" s="31">
        <f t="shared" si="261"/>
        <v>40</v>
      </c>
      <c r="B4224" s="32" t="str">
        <f>VLOOKUP(K4224,'Tables to Convert'!$B$4:$C$19,2,FALSE)</f>
        <v>Some College</v>
      </c>
      <c r="C4224" s="33">
        <f t="shared" si="262"/>
        <v>800</v>
      </c>
      <c r="D4224" s="32" t="str">
        <f>VLOOKUP(L4224,'Tables to Convert'!$E$3:$F$7,2,FALSE)</f>
        <v>White</v>
      </c>
      <c r="E4224" s="32" t="str">
        <f>VLOOKUP(M4224,'Tables to Convert'!$H$3:$I$5,2,FALSE)</f>
        <v>Male</v>
      </c>
      <c r="F4224" s="32" t="str">
        <f>VLOOKUP(N4224,'Tables to Convert'!$K$3:$L$8,2,FALSE)</f>
        <v>Illinois</v>
      </c>
      <c r="G4224" s="40">
        <f t="shared" si="263"/>
        <v>41</v>
      </c>
      <c r="H4224" s="34">
        <f t="shared" si="264"/>
        <v>8</v>
      </c>
      <c r="I4224" s="12">
        <v>40</v>
      </c>
      <c r="J4224" s="12">
        <v>41</v>
      </c>
      <c r="K4224" s="12">
        <v>42</v>
      </c>
      <c r="L4224" s="12">
        <v>1</v>
      </c>
      <c r="M4224" s="12">
        <v>1</v>
      </c>
      <c r="N4224" s="12">
        <v>33</v>
      </c>
      <c r="O4224" s="12">
        <v>8</v>
      </c>
      <c r="P4224" s="26">
        <v>800</v>
      </c>
      <c r="Q4224" s="28">
        <v>605231555</v>
      </c>
      <c r="R4224"/>
      <c r="S4224"/>
    </row>
    <row r="4225" spans="1:19">
      <c r="A4225" s="31">
        <f t="shared" si="261"/>
        <v>35</v>
      </c>
      <c r="B4225" s="32" t="str">
        <f>VLOOKUP(K4225,'Tables to Convert'!$B$4:$C$19,2,FALSE)</f>
        <v>High School Diploma</v>
      </c>
      <c r="C4225" s="33">
        <f t="shared" si="262"/>
        <v>15000</v>
      </c>
      <c r="D4225" s="32" t="str">
        <f>VLOOKUP(L4225,'Tables to Convert'!$E$3:$F$7,2,FALSE)</f>
        <v>White</v>
      </c>
      <c r="E4225" s="32" t="str">
        <f>VLOOKUP(M4225,'Tables to Convert'!$H$3:$I$5,2,FALSE)</f>
        <v>Female</v>
      </c>
      <c r="F4225" s="32" t="str">
        <f>VLOOKUP(N4225,'Tables to Convert'!$K$3:$L$8,2,FALSE)</f>
        <v>Illinois</v>
      </c>
      <c r="G4225" s="40">
        <f t="shared" si="263"/>
        <v>41</v>
      </c>
      <c r="H4225" s="34">
        <f t="shared" si="264"/>
        <v>8</v>
      </c>
      <c r="I4225" s="12">
        <v>35</v>
      </c>
      <c r="J4225" s="12">
        <v>41</v>
      </c>
      <c r="K4225" s="12">
        <v>39</v>
      </c>
      <c r="L4225" s="12">
        <v>1</v>
      </c>
      <c r="M4225" s="12">
        <v>2</v>
      </c>
      <c r="N4225" s="12">
        <v>33</v>
      </c>
      <c r="O4225" s="12">
        <v>8</v>
      </c>
      <c r="P4225" s="26">
        <v>15000</v>
      </c>
      <c r="Q4225" s="28">
        <v>992065062</v>
      </c>
      <c r="R4225"/>
      <c r="S4225"/>
    </row>
    <row r="4226" spans="1:19">
      <c r="A4226" s="31">
        <f t="shared" si="261"/>
        <v>40</v>
      </c>
      <c r="B4226" s="32" t="str">
        <f>VLOOKUP(K4226,'Tables to Convert'!$B$4:$C$19,2,FALSE)</f>
        <v>High School Diploma</v>
      </c>
      <c r="C4226" s="33">
        <f t="shared" si="262"/>
        <v>0</v>
      </c>
      <c r="D4226" s="32" t="str">
        <f>VLOOKUP(L4226,'Tables to Convert'!$E$3:$F$7,2,FALSE)</f>
        <v>White</v>
      </c>
      <c r="E4226" s="32" t="str">
        <f>VLOOKUP(M4226,'Tables to Convert'!$H$3:$I$5,2,FALSE)</f>
        <v>Male</v>
      </c>
      <c r="F4226" s="32" t="str">
        <f>VLOOKUP(N4226,'Tables to Convert'!$K$3:$L$8,2,FALSE)</f>
        <v>Illinois</v>
      </c>
      <c r="G4226" s="40">
        <f t="shared" si="263"/>
        <v>48</v>
      </c>
      <c r="H4226" s="34">
        <f t="shared" si="264"/>
        <v>6</v>
      </c>
      <c r="I4226" s="12">
        <v>40</v>
      </c>
      <c r="J4226" s="12">
        <v>48</v>
      </c>
      <c r="K4226" s="12">
        <v>39</v>
      </c>
      <c r="L4226" s="12">
        <v>1</v>
      </c>
      <c r="M4226" s="12">
        <v>1</v>
      </c>
      <c r="N4226" s="12">
        <v>33</v>
      </c>
      <c r="O4226" s="12">
        <v>6</v>
      </c>
      <c r="P4226" s="26">
        <v>0</v>
      </c>
      <c r="Q4226" s="28">
        <v>794932412</v>
      </c>
      <c r="R4226"/>
      <c r="S4226"/>
    </row>
    <row r="4227" spans="1:19">
      <c r="A4227" s="31">
        <f t="shared" si="261"/>
        <v>40</v>
      </c>
      <c r="B4227" s="32" t="str">
        <f>VLOOKUP(K4227,'Tables to Convert'!$B$4:$C$19,2,FALSE)</f>
        <v>High School Diploma</v>
      </c>
      <c r="C4227" s="33">
        <f t="shared" si="262"/>
        <v>22000</v>
      </c>
      <c r="D4227" s="32" t="str">
        <f>VLOOKUP(L4227,'Tables to Convert'!$E$3:$F$7,2,FALSE)</f>
        <v>White</v>
      </c>
      <c r="E4227" s="32" t="str">
        <f>VLOOKUP(M4227,'Tables to Convert'!$H$3:$I$5,2,FALSE)</f>
        <v>Female</v>
      </c>
      <c r="F4227" s="32" t="str">
        <f>VLOOKUP(N4227,'Tables to Convert'!$K$3:$L$8,2,FALSE)</f>
        <v>Illinois</v>
      </c>
      <c r="G4227" s="40">
        <f t="shared" si="263"/>
        <v>59</v>
      </c>
      <c r="H4227" s="34">
        <f t="shared" si="264"/>
        <v>6</v>
      </c>
      <c r="I4227" s="12">
        <v>40</v>
      </c>
      <c r="J4227" s="12">
        <v>59</v>
      </c>
      <c r="K4227" s="12">
        <v>39</v>
      </c>
      <c r="L4227" s="12">
        <v>1</v>
      </c>
      <c r="M4227" s="12">
        <v>2</v>
      </c>
      <c r="N4227" s="12">
        <v>33</v>
      </c>
      <c r="O4227" s="12">
        <v>6</v>
      </c>
      <c r="P4227" s="26">
        <v>22000</v>
      </c>
      <c r="Q4227" s="28">
        <v>175060040</v>
      </c>
      <c r="R4227"/>
      <c r="S4227"/>
    </row>
    <row r="4228" spans="1:19">
      <c r="A4228" s="31">
        <f t="shared" si="261"/>
        <v>40</v>
      </c>
      <c r="B4228" s="32" t="str">
        <f>VLOOKUP(K4228,'Tables to Convert'!$B$4:$C$19,2,FALSE)</f>
        <v>High School Diploma</v>
      </c>
      <c r="C4228" s="33">
        <f t="shared" si="262"/>
        <v>21000</v>
      </c>
      <c r="D4228" s="32" t="str">
        <f>VLOOKUP(L4228,'Tables to Convert'!$E$3:$F$7,2,FALSE)</f>
        <v>White</v>
      </c>
      <c r="E4228" s="32" t="str">
        <f>VLOOKUP(M4228,'Tables to Convert'!$H$3:$I$5,2,FALSE)</f>
        <v>Male</v>
      </c>
      <c r="F4228" s="32" t="str">
        <f>VLOOKUP(N4228,'Tables to Convert'!$K$3:$L$8,2,FALSE)</f>
        <v>Illinois</v>
      </c>
      <c r="G4228" s="40">
        <f t="shared" si="263"/>
        <v>25</v>
      </c>
      <c r="H4228" s="34">
        <f t="shared" si="264"/>
        <v>4</v>
      </c>
      <c r="I4228" s="12">
        <v>40</v>
      </c>
      <c r="J4228" s="12">
        <v>25</v>
      </c>
      <c r="K4228" s="12">
        <v>39</v>
      </c>
      <c r="L4228" s="12">
        <v>1</v>
      </c>
      <c r="M4228" s="12">
        <v>1</v>
      </c>
      <c r="N4228" s="12">
        <v>33</v>
      </c>
      <c r="O4228" s="12">
        <v>4</v>
      </c>
      <c r="P4228" s="26">
        <v>21000</v>
      </c>
      <c r="Q4228" s="28">
        <v>468455433</v>
      </c>
      <c r="R4228"/>
      <c r="S4228"/>
    </row>
    <row r="4229" spans="1:19">
      <c r="A4229" s="31">
        <f t="shared" si="261"/>
        <v>45</v>
      </c>
      <c r="B4229" s="32" t="str">
        <f>VLOOKUP(K4229,'Tables to Convert'!$B$4:$C$19,2,FALSE)</f>
        <v>Some College</v>
      </c>
      <c r="C4229" s="33">
        <f t="shared" si="262"/>
        <v>47490</v>
      </c>
      <c r="D4229" s="32" t="str">
        <f>VLOOKUP(L4229,'Tables to Convert'!$E$3:$F$7,2,FALSE)</f>
        <v>White</v>
      </c>
      <c r="E4229" s="32" t="str">
        <f>VLOOKUP(M4229,'Tables to Convert'!$H$3:$I$5,2,FALSE)</f>
        <v>Male</v>
      </c>
      <c r="F4229" s="32" t="str">
        <f>VLOOKUP(N4229,'Tables to Convert'!$K$3:$L$8,2,FALSE)</f>
        <v>Illinois</v>
      </c>
      <c r="G4229" s="40">
        <f t="shared" si="263"/>
        <v>57</v>
      </c>
      <c r="H4229" s="34">
        <f t="shared" si="264"/>
        <v>7</v>
      </c>
      <c r="I4229" s="12">
        <v>45</v>
      </c>
      <c r="J4229" s="12">
        <v>57</v>
      </c>
      <c r="K4229" s="12">
        <v>43</v>
      </c>
      <c r="L4229" s="12">
        <v>1</v>
      </c>
      <c r="M4229" s="12">
        <v>1</v>
      </c>
      <c r="N4229" s="12">
        <v>33</v>
      </c>
      <c r="O4229" s="12">
        <v>7</v>
      </c>
      <c r="P4229" s="26">
        <v>47490</v>
      </c>
      <c r="Q4229" s="28">
        <v>748391788</v>
      </c>
      <c r="R4229"/>
      <c r="S4229"/>
    </row>
    <row r="4230" spans="1:19">
      <c r="A4230" s="31">
        <f t="shared" ref="A4230:A4293" si="265">I4230</f>
        <v>38</v>
      </c>
      <c r="B4230" s="32" t="str">
        <f>VLOOKUP(K4230,'Tables to Convert'!$B$4:$C$19,2,FALSE)</f>
        <v>High School Diploma</v>
      </c>
      <c r="C4230" s="33">
        <f t="shared" ref="C4230:C4293" si="266">P4230</f>
        <v>23500</v>
      </c>
      <c r="D4230" s="32" t="str">
        <f>VLOOKUP(L4230,'Tables to Convert'!$E$3:$F$7,2,FALSE)</f>
        <v>White</v>
      </c>
      <c r="E4230" s="32" t="str">
        <f>VLOOKUP(M4230,'Tables to Convert'!$H$3:$I$5,2,FALSE)</f>
        <v>Male</v>
      </c>
      <c r="F4230" s="32" t="str">
        <f>VLOOKUP(N4230,'Tables to Convert'!$K$3:$L$8,2,FALSE)</f>
        <v>Illinois</v>
      </c>
      <c r="G4230" s="40">
        <f t="shared" ref="G4230:G4293" si="267">J4230</f>
        <v>38</v>
      </c>
      <c r="H4230" s="34">
        <f t="shared" ref="H4230:H4293" si="268">O4230</f>
        <v>1</v>
      </c>
      <c r="I4230" s="12">
        <v>38</v>
      </c>
      <c r="J4230" s="12">
        <v>38</v>
      </c>
      <c r="K4230" s="12">
        <v>39</v>
      </c>
      <c r="L4230" s="12">
        <v>1</v>
      </c>
      <c r="M4230" s="12">
        <v>1</v>
      </c>
      <c r="N4230" s="12">
        <v>33</v>
      </c>
      <c r="O4230" s="12">
        <v>1</v>
      </c>
      <c r="P4230" s="26">
        <v>23500</v>
      </c>
      <c r="Q4230" s="28">
        <v>349424948</v>
      </c>
      <c r="R4230"/>
      <c r="S4230"/>
    </row>
    <row r="4231" spans="1:19">
      <c r="A4231" s="31">
        <f t="shared" si="265"/>
        <v>40</v>
      </c>
      <c r="B4231" s="32" t="str">
        <f>VLOOKUP(K4231,'Tables to Convert'!$B$4:$C$19,2,FALSE)</f>
        <v>Some College</v>
      </c>
      <c r="C4231" s="33">
        <f t="shared" si="266"/>
        <v>40000</v>
      </c>
      <c r="D4231" s="32" t="str">
        <f>VLOOKUP(L4231,'Tables to Convert'!$E$3:$F$7,2,FALSE)</f>
        <v>White</v>
      </c>
      <c r="E4231" s="32" t="str">
        <f>VLOOKUP(M4231,'Tables to Convert'!$H$3:$I$5,2,FALSE)</f>
        <v>Female</v>
      </c>
      <c r="F4231" s="32" t="str">
        <f>VLOOKUP(N4231,'Tables to Convert'!$K$3:$L$8,2,FALSE)</f>
        <v>Illinois</v>
      </c>
      <c r="G4231" s="40">
        <f t="shared" si="267"/>
        <v>53</v>
      </c>
      <c r="H4231" s="34">
        <f t="shared" si="268"/>
        <v>1</v>
      </c>
      <c r="I4231" s="12">
        <v>40</v>
      </c>
      <c r="J4231" s="12">
        <v>53</v>
      </c>
      <c r="K4231" s="12">
        <v>43</v>
      </c>
      <c r="L4231" s="12">
        <v>1</v>
      </c>
      <c r="M4231" s="12">
        <v>2</v>
      </c>
      <c r="N4231" s="12">
        <v>33</v>
      </c>
      <c r="O4231" s="12">
        <v>1</v>
      </c>
      <c r="P4231" s="26">
        <v>40000</v>
      </c>
      <c r="Q4231" s="28">
        <v>71496384</v>
      </c>
      <c r="R4231"/>
      <c r="S4231"/>
    </row>
    <row r="4232" spans="1:19">
      <c r="A4232" s="31">
        <f t="shared" si="265"/>
        <v>50</v>
      </c>
      <c r="B4232" s="32" t="str">
        <f>VLOOKUP(K4232,'Tables to Convert'!$B$4:$C$19,2,FALSE)</f>
        <v>11th Grade</v>
      </c>
      <c r="C4232" s="33">
        <f t="shared" si="266"/>
        <v>30800</v>
      </c>
      <c r="D4232" s="32" t="str">
        <f>VLOOKUP(L4232,'Tables to Convert'!$E$3:$F$7,2,FALSE)</f>
        <v>White</v>
      </c>
      <c r="E4232" s="32" t="str">
        <f>VLOOKUP(M4232,'Tables to Convert'!$H$3:$I$5,2,FALSE)</f>
        <v>Female</v>
      </c>
      <c r="F4232" s="32" t="str">
        <f>VLOOKUP(N4232,'Tables to Convert'!$K$3:$L$8,2,FALSE)</f>
        <v>Illinois</v>
      </c>
      <c r="G4232" s="40">
        <f t="shared" si="267"/>
        <v>56</v>
      </c>
      <c r="H4232" s="34">
        <f t="shared" si="268"/>
        <v>4</v>
      </c>
      <c r="I4232" s="12">
        <v>50</v>
      </c>
      <c r="J4232" s="12">
        <v>56</v>
      </c>
      <c r="K4232" s="12">
        <v>37</v>
      </c>
      <c r="L4232" s="12">
        <v>1</v>
      </c>
      <c r="M4232" s="12">
        <v>2</v>
      </c>
      <c r="N4232" s="12">
        <v>33</v>
      </c>
      <c r="O4232" s="12">
        <v>4</v>
      </c>
      <c r="P4232" s="26">
        <v>30800</v>
      </c>
      <c r="Q4232" s="28">
        <v>213465810</v>
      </c>
      <c r="R4232"/>
      <c r="S4232"/>
    </row>
    <row r="4233" spans="1:19">
      <c r="A4233" s="31">
        <f t="shared" si="265"/>
        <v>40</v>
      </c>
      <c r="B4233" s="32" t="str">
        <f>VLOOKUP(K4233,'Tables to Convert'!$B$4:$C$19,2,FALSE)</f>
        <v>High School Diploma</v>
      </c>
      <c r="C4233" s="33">
        <f t="shared" si="266"/>
        <v>33780</v>
      </c>
      <c r="D4233" s="32" t="str">
        <f>VLOOKUP(L4233,'Tables to Convert'!$E$3:$F$7,2,FALSE)</f>
        <v>White</v>
      </c>
      <c r="E4233" s="32" t="str">
        <f>VLOOKUP(M4233,'Tables to Convert'!$H$3:$I$5,2,FALSE)</f>
        <v>Male</v>
      </c>
      <c r="F4233" s="32" t="str">
        <f>VLOOKUP(N4233,'Tables to Convert'!$K$3:$L$8,2,FALSE)</f>
        <v>Michigan</v>
      </c>
      <c r="G4233" s="40">
        <f t="shared" si="267"/>
        <v>43</v>
      </c>
      <c r="H4233" s="34">
        <f t="shared" si="268"/>
        <v>4</v>
      </c>
      <c r="I4233" s="12">
        <v>40</v>
      </c>
      <c r="J4233" s="12">
        <v>43</v>
      </c>
      <c r="K4233" s="12">
        <v>39</v>
      </c>
      <c r="L4233" s="12">
        <v>1</v>
      </c>
      <c r="M4233" s="12">
        <v>1</v>
      </c>
      <c r="N4233" s="12">
        <v>34</v>
      </c>
      <c r="O4233" s="12">
        <v>4</v>
      </c>
      <c r="P4233" s="26">
        <v>33780</v>
      </c>
      <c r="Q4233" s="28">
        <v>433573894</v>
      </c>
      <c r="R4233"/>
      <c r="S4233"/>
    </row>
    <row r="4234" spans="1:19">
      <c r="A4234" s="31">
        <f t="shared" si="265"/>
        <v>40</v>
      </c>
      <c r="B4234" s="32" t="str">
        <f>VLOOKUP(K4234,'Tables to Convert'!$B$4:$C$19,2,FALSE)</f>
        <v>Some College</v>
      </c>
      <c r="C4234" s="33">
        <f t="shared" si="266"/>
        <v>23000</v>
      </c>
      <c r="D4234" s="32" t="str">
        <f>VLOOKUP(L4234,'Tables to Convert'!$E$3:$F$7,2,FALSE)</f>
        <v>White</v>
      </c>
      <c r="E4234" s="32" t="str">
        <f>VLOOKUP(M4234,'Tables to Convert'!$H$3:$I$5,2,FALSE)</f>
        <v>Female</v>
      </c>
      <c r="F4234" s="32" t="str">
        <f>VLOOKUP(N4234,'Tables to Convert'!$K$3:$L$8,2,FALSE)</f>
        <v>Illinois</v>
      </c>
      <c r="G4234" s="40">
        <f t="shared" si="267"/>
        <v>27</v>
      </c>
      <c r="H4234" s="34">
        <f t="shared" si="268"/>
        <v>4</v>
      </c>
      <c r="I4234" s="12">
        <v>40</v>
      </c>
      <c r="J4234" s="12">
        <v>27</v>
      </c>
      <c r="K4234" s="12">
        <v>40</v>
      </c>
      <c r="L4234" s="12">
        <v>1</v>
      </c>
      <c r="M4234" s="12">
        <v>2</v>
      </c>
      <c r="N4234" s="12">
        <v>33</v>
      </c>
      <c r="O4234" s="12">
        <v>4</v>
      </c>
      <c r="P4234" s="26">
        <v>23000</v>
      </c>
      <c r="Q4234" s="28">
        <v>896622218</v>
      </c>
      <c r="R4234"/>
      <c r="S4234"/>
    </row>
    <row r="4235" spans="1:19">
      <c r="A4235" s="31">
        <f t="shared" si="265"/>
        <v>40</v>
      </c>
      <c r="B4235" s="32" t="str">
        <f>VLOOKUP(K4235,'Tables to Convert'!$B$4:$C$19,2,FALSE)</f>
        <v>High School Diploma</v>
      </c>
      <c r="C4235" s="33">
        <f t="shared" si="266"/>
        <v>42000</v>
      </c>
      <c r="D4235" s="32" t="str">
        <f>VLOOKUP(L4235,'Tables to Convert'!$E$3:$F$7,2,FALSE)</f>
        <v>White</v>
      </c>
      <c r="E4235" s="32" t="str">
        <f>VLOOKUP(M4235,'Tables to Convert'!$H$3:$I$5,2,FALSE)</f>
        <v>Male</v>
      </c>
      <c r="F4235" s="32" t="str">
        <f>VLOOKUP(N4235,'Tables to Convert'!$K$3:$L$8,2,FALSE)</f>
        <v>Illinois</v>
      </c>
      <c r="G4235" s="40">
        <f t="shared" si="267"/>
        <v>36</v>
      </c>
      <c r="H4235" s="34">
        <f t="shared" si="268"/>
        <v>3</v>
      </c>
      <c r="I4235" s="12">
        <v>40</v>
      </c>
      <c r="J4235" s="12">
        <v>36</v>
      </c>
      <c r="K4235" s="12">
        <v>39</v>
      </c>
      <c r="L4235" s="12">
        <v>1</v>
      </c>
      <c r="M4235" s="12">
        <v>1</v>
      </c>
      <c r="N4235" s="12">
        <v>33</v>
      </c>
      <c r="O4235" s="12">
        <v>3</v>
      </c>
      <c r="P4235" s="26">
        <v>42000</v>
      </c>
      <c r="Q4235" s="28">
        <v>386188476</v>
      </c>
      <c r="R4235"/>
      <c r="S4235"/>
    </row>
    <row r="4236" spans="1:19">
      <c r="A4236" s="31">
        <f t="shared" si="265"/>
        <v>40</v>
      </c>
      <c r="B4236" s="32" t="str">
        <f>VLOOKUP(K4236,'Tables to Convert'!$B$4:$C$19,2,FALSE)</f>
        <v>Some College</v>
      </c>
      <c r="C4236" s="33">
        <f t="shared" si="266"/>
        <v>8700</v>
      </c>
      <c r="D4236" s="32" t="str">
        <f>VLOOKUP(L4236,'Tables to Convert'!$E$3:$F$7,2,FALSE)</f>
        <v>White</v>
      </c>
      <c r="E4236" s="32" t="str">
        <f>VLOOKUP(M4236,'Tables to Convert'!$H$3:$I$5,2,FALSE)</f>
        <v>Female</v>
      </c>
      <c r="F4236" s="32" t="str">
        <f>VLOOKUP(N4236,'Tables to Convert'!$K$3:$L$8,2,FALSE)</f>
        <v>Illinois</v>
      </c>
      <c r="G4236" s="40">
        <f t="shared" si="267"/>
        <v>41</v>
      </c>
      <c r="H4236" s="34">
        <f t="shared" si="268"/>
        <v>3</v>
      </c>
      <c r="I4236" s="12">
        <v>40</v>
      </c>
      <c r="J4236" s="12">
        <v>41</v>
      </c>
      <c r="K4236" s="12">
        <v>41</v>
      </c>
      <c r="L4236" s="12">
        <v>1</v>
      </c>
      <c r="M4236" s="12">
        <v>2</v>
      </c>
      <c r="N4236" s="12">
        <v>33</v>
      </c>
      <c r="O4236" s="12">
        <v>3</v>
      </c>
      <c r="P4236" s="26">
        <v>8700</v>
      </c>
      <c r="Q4236" s="28">
        <v>698535847</v>
      </c>
      <c r="R4236"/>
      <c r="S4236"/>
    </row>
    <row r="4237" spans="1:19">
      <c r="A4237" s="31">
        <f t="shared" si="265"/>
        <v>40</v>
      </c>
      <c r="B4237" s="32" t="str">
        <f>VLOOKUP(K4237,'Tables to Convert'!$B$4:$C$19,2,FALSE)</f>
        <v>High School Diploma</v>
      </c>
      <c r="C4237" s="33">
        <f t="shared" si="266"/>
        <v>21000</v>
      </c>
      <c r="D4237" s="32" t="str">
        <f>VLOOKUP(L4237,'Tables to Convert'!$E$3:$F$7,2,FALSE)</f>
        <v>White</v>
      </c>
      <c r="E4237" s="32" t="str">
        <f>VLOOKUP(M4237,'Tables to Convert'!$H$3:$I$5,2,FALSE)</f>
        <v>Female</v>
      </c>
      <c r="F4237" s="32" t="str">
        <f>VLOOKUP(N4237,'Tables to Convert'!$K$3:$L$8,2,FALSE)</f>
        <v>Illinois</v>
      </c>
      <c r="G4237" s="40">
        <f t="shared" si="267"/>
        <v>32</v>
      </c>
      <c r="H4237" s="34">
        <f t="shared" si="268"/>
        <v>3</v>
      </c>
      <c r="I4237" s="12">
        <v>40</v>
      </c>
      <c r="J4237" s="12">
        <v>32</v>
      </c>
      <c r="K4237" s="12">
        <v>39</v>
      </c>
      <c r="L4237" s="12">
        <v>1</v>
      </c>
      <c r="M4237" s="12">
        <v>2</v>
      </c>
      <c r="N4237" s="12">
        <v>33</v>
      </c>
      <c r="O4237" s="12">
        <v>3</v>
      </c>
      <c r="P4237" s="26">
        <v>21000</v>
      </c>
      <c r="Q4237" s="28">
        <v>877968878</v>
      </c>
      <c r="R4237"/>
      <c r="S4237"/>
    </row>
    <row r="4238" spans="1:19">
      <c r="A4238" s="31">
        <f t="shared" si="265"/>
        <v>55</v>
      </c>
      <c r="B4238" s="32" t="str">
        <f>VLOOKUP(K4238,'Tables to Convert'!$B$4:$C$19,2,FALSE)</f>
        <v>Some College</v>
      </c>
      <c r="C4238" s="33">
        <f t="shared" si="266"/>
        <v>24000</v>
      </c>
      <c r="D4238" s="32" t="str">
        <f>VLOOKUP(L4238,'Tables to Convert'!$E$3:$F$7,2,FALSE)</f>
        <v>White</v>
      </c>
      <c r="E4238" s="32" t="str">
        <f>VLOOKUP(M4238,'Tables to Convert'!$H$3:$I$5,2,FALSE)</f>
        <v>Male</v>
      </c>
      <c r="F4238" s="32" t="str">
        <f>VLOOKUP(N4238,'Tables to Convert'!$K$3:$L$8,2,FALSE)</f>
        <v>Illinois</v>
      </c>
      <c r="G4238" s="40">
        <f t="shared" si="267"/>
        <v>33</v>
      </c>
      <c r="H4238" s="34">
        <f t="shared" si="268"/>
        <v>3</v>
      </c>
      <c r="I4238" s="12">
        <v>55</v>
      </c>
      <c r="J4238" s="12">
        <v>33</v>
      </c>
      <c r="K4238" s="12">
        <v>43</v>
      </c>
      <c r="L4238" s="12">
        <v>1</v>
      </c>
      <c r="M4238" s="12">
        <v>1</v>
      </c>
      <c r="N4238" s="12">
        <v>33</v>
      </c>
      <c r="O4238" s="12">
        <v>3</v>
      </c>
      <c r="P4238" s="26">
        <v>24000</v>
      </c>
      <c r="Q4238" s="28">
        <v>716177263</v>
      </c>
      <c r="R4238"/>
      <c r="S4238"/>
    </row>
    <row r="4239" spans="1:19">
      <c r="A4239" s="31">
        <f t="shared" si="265"/>
        <v>57</v>
      </c>
      <c r="B4239" s="32" t="str">
        <f>VLOOKUP(K4239,'Tables to Convert'!$B$4:$C$19,2,FALSE)</f>
        <v>High School Diploma</v>
      </c>
      <c r="C4239" s="33">
        <f t="shared" si="266"/>
        <v>0</v>
      </c>
      <c r="D4239" s="32" t="str">
        <f>VLOOKUP(L4239,'Tables to Convert'!$E$3:$F$7,2,FALSE)</f>
        <v>White</v>
      </c>
      <c r="E4239" s="32" t="str">
        <f>VLOOKUP(M4239,'Tables to Convert'!$H$3:$I$5,2,FALSE)</f>
        <v>Male</v>
      </c>
      <c r="F4239" s="32" t="str">
        <f>VLOOKUP(N4239,'Tables to Convert'!$K$3:$L$8,2,FALSE)</f>
        <v>Illinois</v>
      </c>
      <c r="G4239" s="40">
        <f t="shared" si="267"/>
        <v>45</v>
      </c>
      <c r="H4239" s="34">
        <f t="shared" si="268"/>
        <v>2</v>
      </c>
      <c r="I4239" s="12">
        <v>57</v>
      </c>
      <c r="J4239" s="12">
        <v>45</v>
      </c>
      <c r="K4239" s="12">
        <v>39</v>
      </c>
      <c r="L4239" s="12">
        <v>1</v>
      </c>
      <c r="M4239" s="12">
        <v>1</v>
      </c>
      <c r="N4239" s="12">
        <v>33</v>
      </c>
      <c r="O4239" s="12">
        <v>2</v>
      </c>
      <c r="P4239" s="26">
        <v>0</v>
      </c>
      <c r="Q4239" s="28">
        <v>175387444</v>
      </c>
      <c r="R4239"/>
      <c r="S4239"/>
    </row>
    <row r="4240" spans="1:19">
      <c r="A4240" s="31">
        <f t="shared" si="265"/>
        <v>58</v>
      </c>
      <c r="B4240" s="32" t="str">
        <f>VLOOKUP(K4240,'Tables to Convert'!$B$4:$C$19,2,FALSE)</f>
        <v>Some College</v>
      </c>
      <c r="C4240" s="33">
        <f t="shared" si="266"/>
        <v>2343</v>
      </c>
      <c r="D4240" s="32" t="str">
        <f>VLOOKUP(L4240,'Tables to Convert'!$E$3:$F$7,2,FALSE)</f>
        <v>White</v>
      </c>
      <c r="E4240" s="32" t="str">
        <f>VLOOKUP(M4240,'Tables to Convert'!$H$3:$I$5,2,FALSE)</f>
        <v>Female</v>
      </c>
      <c r="F4240" s="32" t="str">
        <f>VLOOKUP(N4240,'Tables to Convert'!$K$3:$L$8,2,FALSE)</f>
        <v>Illinois</v>
      </c>
      <c r="G4240" s="40">
        <f t="shared" si="267"/>
        <v>37</v>
      </c>
      <c r="H4240" s="34">
        <f t="shared" si="268"/>
        <v>2</v>
      </c>
      <c r="I4240" s="12">
        <v>58</v>
      </c>
      <c r="J4240" s="12">
        <v>37</v>
      </c>
      <c r="K4240" s="12">
        <v>40</v>
      </c>
      <c r="L4240" s="12">
        <v>1</v>
      </c>
      <c r="M4240" s="12">
        <v>2</v>
      </c>
      <c r="N4240" s="12">
        <v>33</v>
      </c>
      <c r="O4240" s="12">
        <v>2</v>
      </c>
      <c r="P4240" s="26">
        <v>2343</v>
      </c>
      <c r="Q4240" s="28">
        <v>421085021</v>
      </c>
      <c r="R4240"/>
      <c r="S4240"/>
    </row>
    <row r="4241" spans="1:19">
      <c r="A4241" s="31">
        <f t="shared" si="265"/>
        <v>45</v>
      </c>
      <c r="B4241" s="32" t="str">
        <f>VLOOKUP(K4241,'Tables to Convert'!$B$4:$C$19,2,FALSE)</f>
        <v>Some College</v>
      </c>
      <c r="C4241" s="33">
        <f t="shared" si="266"/>
        <v>29000</v>
      </c>
      <c r="D4241" s="32" t="str">
        <f>VLOOKUP(L4241,'Tables to Convert'!$E$3:$F$7,2,FALSE)</f>
        <v>White</v>
      </c>
      <c r="E4241" s="32" t="str">
        <f>VLOOKUP(M4241,'Tables to Convert'!$H$3:$I$5,2,FALSE)</f>
        <v>Female</v>
      </c>
      <c r="F4241" s="32" t="str">
        <f>VLOOKUP(N4241,'Tables to Convert'!$K$3:$L$8,2,FALSE)</f>
        <v>Illinois</v>
      </c>
      <c r="G4241" s="40">
        <f t="shared" si="267"/>
        <v>44</v>
      </c>
      <c r="H4241" s="34">
        <f t="shared" si="268"/>
        <v>6</v>
      </c>
      <c r="I4241" s="12">
        <v>45</v>
      </c>
      <c r="J4241" s="12">
        <v>44</v>
      </c>
      <c r="K4241" s="12">
        <v>40</v>
      </c>
      <c r="L4241" s="12">
        <v>1</v>
      </c>
      <c r="M4241" s="12">
        <v>2</v>
      </c>
      <c r="N4241" s="12">
        <v>33</v>
      </c>
      <c r="O4241" s="12">
        <v>6</v>
      </c>
      <c r="P4241" s="26">
        <v>29000</v>
      </c>
      <c r="Q4241" s="28">
        <v>834667141</v>
      </c>
      <c r="R4241"/>
      <c r="S4241"/>
    </row>
    <row r="4242" spans="1:19">
      <c r="A4242" s="31">
        <f t="shared" si="265"/>
        <v>42</v>
      </c>
      <c r="B4242" s="32" t="str">
        <f>VLOOKUP(K4242,'Tables to Convert'!$B$4:$C$19,2,FALSE)</f>
        <v>Some College</v>
      </c>
      <c r="C4242" s="33">
        <f t="shared" si="266"/>
        <v>17000</v>
      </c>
      <c r="D4242" s="32" t="str">
        <f>VLOOKUP(L4242,'Tables to Convert'!$E$3:$F$7,2,FALSE)</f>
        <v>White</v>
      </c>
      <c r="E4242" s="32" t="str">
        <f>VLOOKUP(M4242,'Tables to Convert'!$H$3:$I$5,2,FALSE)</f>
        <v>Female</v>
      </c>
      <c r="F4242" s="32" t="str">
        <f>VLOOKUP(N4242,'Tables to Convert'!$K$3:$L$8,2,FALSE)</f>
        <v>Illinois</v>
      </c>
      <c r="G4242" s="40">
        <f t="shared" si="267"/>
        <v>44</v>
      </c>
      <c r="H4242" s="34">
        <f t="shared" si="268"/>
        <v>6</v>
      </c>
      <c r="I4242" s="12">
        <v>42</v>
      </c>
      <c r="J4242" s="12">
        <v>44</v>
      </c>
      <c r="K4242" s="12">
        <v>41</v>
      </c>
      <c r="L4242" s="12">
        <v>1</v>
      </c>
      <c r="M4242" s="12">
        <v>2</v>
      </c>
      <c r="N4242" s="12">
        <v>33</v>
      </c>
      <c r="O4242" s="12">
        <v>6</v>
      </c>
      <c r="P4242" s="26">
        <v>17000</v>
      </c>
      <c r="Q4242" s="28">
        <v>262713302</v>
      </c>
      <c r="R4242"/>
      <c r="S4242"/>
    </row>
    <row r="4243" spans="1:19">
      <c r="A4243" s="31">
        <f t="shared" si="265"/>
        <v>40</v>
      </c>
      <c r="B4243" s="32" t="str">
        <f>VLOOKUP(K4243,'Tables to Convert'!$B$4:$C$19,2,FALSE)</f>
        <v>Some College</v>
      </c>
      <c r="C4243" s="33">
        <f t="shared" si="266"/>
        <v>4000</v>
      </c>
      <c r="D4243" s="32" t="str">
        <f>VLOOKUP(L4243,'Tables to Convert'!$E$3:$F$7,2,FALSE)</f>
        <v>White</v>
      </c>
      <c r="E4243" s="32" t="str">
        <f>VLOOKUP(M4243,'Tables to Convert'!$H$3:$I$5,2,FALSE)</f>
        <v>Male</v>
      </c>
      <c r="F4243" s="32" t="str">
        <f>VLOOKUP(N4243,'Tables to Convert'!$K$3:$L$8,2,FALSE)</f>
        <v>Illinois</v>
      </c>
      <c r="G4243" s="40">
        <f t="shared" si="267"/>
        <v>26</v>
      </c>
      <c r="H4243" s="34">
        <f t="shared" si="268"/>
        <v>4</v>
      </c>
      <c r="I4243" s="12">
        <v>40</v>
      </c>
      <c r="J4243" s="12">
        <v>26</v>
      </c>
      <c r="K4243" s="12">
        <v>43</v>
      </c>
      <c r="L4243" s="12">
        <v>1</v>
      </c>
      <c r="M4243" s="12">
        <v>1</v>
      </c>
      <c r="N4243" s="12">
        <v>33</v>
      </c>
      <c r="O4243" s="12">
        <v>4</v>
      </c>
      <c r="P4243" s="26">
        <v>4000</v>
      </c>
      <c r="Q4243" s="28">
        <v>783910335</v>
      </c>
      <c r="R4243"/>
      <c r="S4243"/>
    </row>
    <row r="4244" spans="1:19">
      <c r="A4244" s="31">
        <f t="shared" si="265"/>
        <v>40</v>
      </c>
      <c r="B4244" s="32" t="str">
        <f>VLOOKUP(K4244,'Tables to Convert'!$B$4:$C$19,2,FALSE)</f>
        <v>Some College</v>
      </c>
      <c r="C4244" s="33">
        <f t="shared" si="266"/>
        <v>10400</v>
      </c>
      <c r="D4244" s="32" t="str">
        <f>VLOOKUP(L4244,'Tables to Convert'!$E$3:$F$7,2,FALSE)</f>
        <v>White</v>
      </c>
      <c r="E4244" s="32" t="str">
        <f>VLOOKUP(M4244,'Tables to Convert'!$H$3:$I$5,2,FALSE)</f>
        <v>Female</v>
      </c>
      <c r="F4244" s="32" t="str">
        <f>VLOOKUP(N4244,'Tables to Convert'!$K$3:$L$8,2,FALSE)</f>
        <v>Illinois</v>
      </c>
      <c r="G4244" s="40">
        <f t="shared" si="267"/>
        <v>26</v>
      </c>
      <c r="H4244" s="34">
        <f t="shared" si="268"/>
        <v>4</v>
      </c>
      <c r="I4244" s="12">
        <v>40</v>
      </c>
      <c r="J4244" s="12">
        <v>26</v>
      </c>
      <c r="K4244" s="12">
        <v>40</v>
      </c>
      <c r="L4244" s="12">
        <v>1</v>
      </c>
      <c r="M4244" s="12">
        <v>2</v>
      </c>
      <c r="N4244" s="12">
        <v>33</v>
      </c>
      <c r="O4244" s="12">
        <v>4</v>
      </c>
      <c r="P4244" s="26">
        <v>10400</v>
      </c>
      <c r="Q4244" s="28">
        <v>298133645</v>
      </c>
      <c r="R4244"/>
      <c r="S4244"/>
    </row>
    <row r="4245" spans="1:19">
      <c r="A4245" s="31">
        <f t="shared" si="265"/>
        <v>40</v>
      </c>
      <c r="B4245" s="32" t="str">
        <f>VLOOKUP(K4245,'Tables to Convert'!$B$4:$C$19,2,FALSE)</f>
        <v>High School Diploma</v>
      </c>
      <c r="C4245" s="33">
        <f t="shared" si="266"/>
        <v>23000</v>
      </c>
      <c r="D4245" s="32" t="str">
        <f>VLOOKUP(L4245,'Tables to Convert'!$E$3:$F$7,2,FALSE)</f>
        <v>White</v>
      </c>
      <c r="E4245" s="32" t="str">
        <f>VLOOKUP(M4245,'Tables to Convert'!$H$3:$I$5,2,FALSE)</f>
        <v>Female</v>
      </c>
      <c r="F4245" s="32" t="str">
        <f>VLOOKUP(N4245,'Tables to Convert'!$K$3:$L$8,2,FALSE)</f>
        <v>Michigan</v>
      </c>
      <c r="G4245" s="40">
        <f t="shared" si="267"/>
        <v>52</v>
      </c>
      <c r="H4245" s="34">
        <f t="shared" si="268"/>
        <v>8</v>
      </c>
      <c r="I4245" s="12">
        <v>40</v>
      </c>
      <c r="J4245" s="12">
        <v>52</v>
      </c>
      <c r="K4245" s="12">
        <v>39</v>
      </c>
      <c r="L4245" s="12">
        <v>1</v>
      </c>
      <c r="M4245" s="12">
        <v>2</v>
      </c>
      <c r="N4245" s="12">
        <v>34</v>
      </c>
      <c r="O4245" s="12">
        <v>8</v>
      </c>
      <c r="P4245" s="26">
        <v>23000</v>
      </c>
      <c r="Q4245" s="28">
        <v>312163309</v>
      </c>
      <c r="R4245"/>
      <c r="S4245"/>
    </row>
    <row r="4246" spans="1:19">
      <c r="A4246" s="31">
        <f t="shared" si="265"/>
        <v>40</v>
      </c>
      <c r="B4246" s="32" t="str">
        <f>VLOOKUP(K4246,'Tables to Convert'!$B$4:$C$19,2,FALSE)</f>
        <v>High School Diploma</v>
      </c>
      <c r="C4246" s="33">
        <f t="shared" si="266"/>
        <v>11000</v>
      </c>
      <c r="D4246" s="32" t="str">
        <f>VLOOKUP(L4246,'Tables to Convert'!$E$3:$F$7,2,FALSE)</f>
        <v>White</v>
      </c>
      <c r="E4246" s="32" t="str">
        <f>VLOOKUP(M4246,'Tables to Convert'!$H$3:$I$5,2,FALSE)</f>
        <v>Female</v>
      </c>
      <c r="F4246" s="32" t="str">
        <f>VLOOKUP(N4246,'Tables to Convert'!$K$3:$L$8,2,FALSE)</f>
        <v>Michigan</v>
      </c>
      <c r="G4246" s="40">
        <f t="shared" si="267"/>
        <v>25</v>
      </c>
      <c r="H4246" s="34">
        <f t="shared" si="268"/>
        <v>7</v>
      </c>
      <c r="I4246" s="12">
        <v>40</v>
      </c>
      <c r="J4246" s="12">
        <v>25</v>
      </c>
      <c r="K4246" s="12">
        <v>39</v>
      </c>
      <c r="L4246" s="12">
        <v>1</v>
      </c>
      <c r="M4246" s="12">
        <v>2</v>
      </c>
      <c r="N4246" s="12">
        <v>34</v>
      </c>
      <c r="O4246" s="12">
        <v>7</v>
      </c>
      <c r="P4246" s="26">
        <v>11000</v>
      </c>
      <c r="Q4246" s="28">
        <v>996171741</v>
      </c>
      <c r="R4246"/>
      <c r="S4246"/>
    </row>
    <row r="4247" spans="1:19">
      <c r="A4247" s="31">
        <f t="shared" si="265"/>
        <v>40</v>
      </c>
      <c r="B4247" s="32" t="str">
        <f>VLOOKUP(K4247,'Tables to Convert'!$B$4:$C$19,2,FALSE)</f>
        <v>High School Diploma</v>
      </c>
      <c r="C4247" s="33">
        <f t="shared" si="266"/>
        <v>23000</v>
      </c>
      <c r="D4247" s="32" t="str">
        <f>VLOOKUP(L4247,'Tables to Convert'!$E$3:$F$7,2,FALSE)</f>
        <v>White</v>
      </c>
      <c r="E4247" s="32" t="str">
        <f>VLOOKUP(M4247,'Tables to Convert'!$H$3:$I$5,2,FALSE)</f>
        <v>Male</v>
      </c>
      <c r="F4247" s="32" t="str">
        <f>VLOOKUP(N4247,'Tables to Convert'!$K$3:$L$8,2,FALSE)</f>
        <v>Michigan</v>
      </c>
      <c r="G4247" s="40">
        <f t="shared" si="267"/>
        <v>38</v>
      </c>
      <c r="H4247" s="34">
        <f t="shared" si="268"/>
        <v>4</v>
      </c>
      <c r="I4247" s="12">
        <v>40</v>
      </c>
      <c r="J4247" s="12">
        <v>38</v>
      </c>
      <c r="K4247" s="12">
        <v>39</v>
      </c>
      <c r="L4247" s="12">
        <v>1</v>
      </c>
      <c r="M4247" s="12">
        <v>1</v>
      </c>
      <c r="N4247" s="12">
        <v>34</v>
      </c>
      <c r="O4247" s="12">
        <v>4</v>
      </c>
      <c r="P4247" s="26">
        <v>23000</v>
      </c>
      <c r="Q4247" s="28">
        <v>261156571</v>
      </c>
      <c r="R4247"/>
      <c r="S4247"/>
    </row>
    <row r="4248" spans="1:19">
      <c r="A4248" s="31">
        <f t="shared" si="265"/>
        <v>60</v>
      </c>
      <c r="B4248" s="32" t="str">
        <f>VLOOKUP(K4248,'Tables to Convert'!$B$4:$C$19,2,FALSE)</f>
        <v>Some College</v>
      </c>
      <c r="C4248" s="33">
        <f t="shared" si="266"/>
        <v>17500</v>
      </c>
      <c r="D4248" s="32" t="str">
        <f>VLOOKUP(L4248,'Tables to Convert'!$E$3:$F$7,2,FALSE)</f>
        <v>White</v>
      </c>
      <c r="E4248" s="32" t="str">
        <f>VLOOKUP(M4248,'Tables to Convert'!$H$3:$I$5,2,FALSE)</f>
        <v>Male</v>
      </c>
      <c r="F4248" s="32" t="str">
        <f>VLOOKUP(N4248,'Tables to Convert'!$K$3:$L$8,2,FALSE)</f>
        <v>Michigan</v>
      </c>
      <c r="G4248" s="40">
        <f t="shared" si="267"/>
        <v>48</v>
      </c>
      <c r="H4248" s="34">
        <f t="shared" si="268"/>
        <v>4</v>
      </c>
      <c r="I4248" s="12">
        <v>60</v>
      </c>
      <c r="J4248" s="12">
        <v>48</v>
      </c>
      <c r="K4248" s="12">
        <v>43</v>
      </c>
      <c r="L4248" s="12">
        <v>1</v>
      </c>
      <c r="M4248" s="12">
        <v>1</v>
      </c>
      <c r="N4248" s="12">
        <v>34</v>
      </c>
      <c r="O4248" s="12">
        <v>4</v>
      </c>
      <c r="P4248" s="26">
        <v>17500</v>
      </c>
      <c r="Q4248" s="28">
        <v>859119227</v>
      </c>
      <c r="R4248"/>
      <c r="S4248"/>
    </row>
    <row r="4249" spans="1:19">
      <c r="A4249" s="31">
        <f t="shared" si="265"/>
        <v>60</v>
      </c>
      <c r="B4249" s="32" t="str">
        <f>VLOOKUP(K4249,'Tables to Convert'!$B$4:$C$19,2,FALSE)</f>
        <v>Bachelors</v>
      </c>
      <c r="C4249" s="33">
        <f t="shared" si="266"/>
        <v>135000</v>
      </c>
      <c r="D4249" s="32" t="str">
        <f>VLOOKUP(L4249,'Tables to Convert'!$E$3:$F$7,2,FALSE)</f>
        <v>White</v>
      </c>
      <c r="E4249" s="32" t="str">
        <f>VLOOKUP(M4249,'Tables to Convert'!$H$3:$I$5,2,FALSE)</f>
        <v>Male</v>
      </c>
      <c r="F4249" s="32" t="str">
        <f>VLOOKUP(N4249,'Tables to Convert'!$K$3:$L$8,2,FALSE)</f>
        <v>Illinois</v>
      </c>
      <c r="G4249" s="40">
        <f t="shared" si="267"/>
        <v>42</v>
      </c>
      <c r="H4249" s="34">
        <f t="shared" si="268"/>
        <v>4</v>
      </c>
      <c r="I4249" s="12">
        <v>60</v>
      </c>
      <c r="J4249" s="12">
        <v>42</v>
      </c>
      <c r="K4249" s="12">
        <v>44</v>
      </c>
      <c r="L4249" s="12">
        <v>1</v>
      </c>
      <c r="M4249" s="12">
        <v>1</v>
      </c>
      <c r="N4249" s="12">
        <v>33</v>
      </c>
      <c r="O4249" s="12">
        <v>4</v>
      </c>
      <c r="P4249" s="26">
        <v>135000</v>
      </c>
      <c r="Q4249" s="28">
        <v>718341320</v>
      </c>
      <c r="R4249"/>
      <c r="S4249"/>
    </row>
    <row r="4250" spans="1:19">
      <c r="A4250" s="31">
        <f t="shared" si="265"/>
        <v>65</v>
      </c>
      <c r="B4250" s="32" t="str">
        <f>VLOOKUP(K4250,'Tables to Convert'!$B$4:$C$19,2,FALSE)</f>
        <v>Some College</v>
      </c>
      <c r="C4250" s="33">
        <f t="shared" si="266"/>
        <v>48000</v>
      </c>
      <c r="D4250" s="32" t="str">
        <f>VLOOKUP(L4250,'Tables to Convert'!$E$3:$F$7,2,FALSE)</f>
        <v>White</v>
      </c>
      <c r="E4250" s="32" t="str">
        <f>VLOOKUP(M4250,'Tables to Convert'!$H$3:$I$5,2,FALSE)</f>
        <v>Male</v>
      </c>
      <c r="F4250" s="32" t="str">
        <f>VLOOKUP(N4250,'Tables to Convert'!$K$3:$L$8,2,FALSE)</f>
        <v>Illinois</v>
      </c>
      <c r="G4250" s="40">
        <f t="shared" si="267"/>
        <v>42</v>
      </c>
      <c r="H4250" s="34">
        <f t="shared" si="268"/>
        <v>2</v>
      </c>
      <c r="I4250" s="12">
        <v>65</v>
      </c>
      <c r="J4250" s="12">
        <v>42</v>
      </c>
      <c r="K4250" s="12">
        <v>43</v>
      </c>
      <c r="L4250" s="12">
        <v>1</v>
      </c>
      <c r="M4250" s="12">
        <v>1</v>
      </c>
      <c r="N4250" s="12">
        <v>33</v>
      </c>
      <c r="O4250" s="12">
        <v>2</v>
      </c>
      <c r="P4250" s="26">
        <v>48000</v>
      </c>
      <c r="Q4250" s="28">
        <v>56869420</v>
      </c>
      <c r="R4250"/>
      <c r="S4250"/>
    </row>
    <row r="4251" spans="1:19">
      <c r="A4251" s="31">
        <f t="shared" si="265"/>
        <v>40</v>
      </c>
      <c r="B4251" s="32" t="str">
        <f>VLOOKUP(K4251,'Tables to Convert'!$B$4:$C$19,2,FALSE)</f>
        <v>Some College</v>
      </c>
      <c r="C4251" s="33">
        <f t="shared" si="266"/>
        <v>29000</v>
      </c>
      <c r="D4251" s="32" t="str">
        <f>VLOOKUP(L4251,'Tables to Convert'!$E$3:$F$7,2,FALSE)</f>
        <v>White</v>
      </c>
      <c r="E4251" s="32" t="str">
        <f>VLOOKUP(M4251,'Tables to Convert'!$H$3:$I$5,2,FALSE)</f>
        <v>Female</v>
      </c>
      <c r="F4251" s="32" t="str">
        <f>VLOOKUP(N4251,'Tables to Convert'!$K$3:$L$8,2,FALSE)</f>
        <v>Illinois</v>
      </c>
      <c r="G4251" s="40">
        <f t="shared" si="267"/>
        <v>55</v>
      </c>
      <c r="H4251" s="34">
        <f t="shared" si="268"/>
        <v>5</v>
      </c>
      <c r="I4251" s="12">
        <v>40</v>
      </c>
      <c r="J4251" s="12">
        <v>55</v>
      </c>
      <c r="K4251" s="12">
        <v>40</v>
      </c>
      <c r="L4251" s="12">
        <v>1</v>
      </c>
      <c r="M4251" s="12">
        <v>2</v>
      </c>
      <c r="N4251" s="12">
        <v>33</v>
      </c>
      <c r="O4251" s="12">
        <v>5</v>
      </c>
      <c r="P4251" s="26">
        <v>29000</v>
      </c>
      <c r="Q4251" s="28">
        <v>175227687</v>
      </c>
      <c r="R4251"/>
      <c r="S4251"/>
    </row>
    <row r="4252" spans="1:19">
      <c r="A4252" s="31">
        <f t="shared" si="265"/>
        <v>45</v>
      </c>
      <c r="B4252" s="32" t="str">
        <f>VLOOKUP(K4252,'Tables to Convert'!$B$4:$C$19,2,FALSE)</f>
        <v>Some College</v>
      </c>
      <c r="C4252" s="33">
        <f t="shared" si="266"/>
        <v>50000</v>
      </c>
      <c r="D4252" s="32" t="str">
        <f>VLOOKUP(L4252,'Tables to Convert'!$E$3:$F$7,2,FALSE)</f>
        <v>White</v>
      </c>
      <c r="E4252" s="32" t="str">
        <f>VLOOKUP(M4252,'Tables to Convert'!$H$3:$I$5,2,FALSE)</f>
        <v>Male</v>
      </c>
      <c r="F4252" s="32" t="str">
        <f>VLOOKUP(N4252,'Tables to Convert'!$K$3:$L$8,2,FALSE)</f>
        <v>Illinois</v>
      </c>
      <c r="G4252" s="40">
        <f t="shared" si="267"/>
        <v>43</v>
      </c>
      <c r="H4252" s="34">
        <f t="shared" si="268"/>
        <v>3</v>
      </c>
      <c r="I4252" s="12">
        <v>45</v>
      </c>
      <c r="J4252" s="12">
        <v>43</v>
      </c>
      <c r="K4252" s="12">
        <v>43</v>
      </c>
      <c r="L4252" s="12">
        <v>1</v>
      </c>
      <c r="M4252" s="12">
        <v>1</v>
      </c>
      <c r="N4252" s="12">
        <v>33</v>
      </c>
      <c r="O4252" s="12">
        <v>3</v>
      </c>
      <c r="P4252" s="26">
        <v>50000</v>
      </c>
      <c r="Q4252" s="28">
        <v>380260827</v>
      </c>
      <c r="R4252"/>
      <c r="S4252"/>
    </row>
    <row r="4253" spans="1:19">
      <c r="A4253" s="31">
        <f t="shared" si="265"/>
        <v>40</v>
      </c>
      <c r="B4253" s="32" t="str">
        <f>VLOOKUP(K4253,'Tables to Convert'!$B$4:$C$19,2,FALSE)</f>
        <v>11th Grade</v>
      </c>
      <c r="C4253" s="33">
        <f t="shared" si="266"/>
        <v>9500</v>
      </c>
      <c r="D4253" s="32" t="str">
        <f>VLOOKUP(L4253,'Tables to Convert'!$E$3:$F$7,2,FALSE)</f>
        <v>White</v>
      </c>
      <c r="E4253" s="32" t="str">
        <f>VLOOKUP(M4253,'Tables to Convert'!$H$3:$I$5,2,FALSE)</f>
        <v>Male</v>
      </c>
      <c r="F4253" s="32" t="str">
        <f>VLOOKUP(N4253,'Tables to Convert'!$K$3:$L$8,2,FALSE)</f>
        <v>Michigan</v>
      </c>
      <c r="G4253" s="40">
        <f t="shared" si="267"/>
        <v>30</v>
      </c>
      <c r="H4253" s="34">
        <f t="shared" si="268"/>
        <v>3</v>
      </c>
      <c r="I4253" s="12">
        <v>40</v>
      </c>
      <c r="J4253" s="12">
        <v>30</v>
      </c>
      <c r="K4253" s="12">
        <v>37</v>
      </c>
      <c r="L4253" s="12">
        <v>1</v>
      </c>
      <c r="M4253" s="12">
        <v>1</v>
      </c>
      <c r="N4253" s="12">
        <v>34</v>
      </c>
      <c r="O4253" s="12">
        <v>3</v>
      </c>
      <c r="P4253" s="26">
        <v>9500</v>
      </c>
      <c r="Q4253" s="28">
        <v>777862689</v>
      </c>
      <c r="R4253"/>
      <c r="S4253"/>
    </row>
    <row r="4254" spans="1:19">
      <c r="A4254" s="31">
        <f t="shared" si="265"/>
        <v>40</v>
      </c>
      <c r="B4254" s="32" t="str">
        <f>VLOOKUP(K4254,'Tables to Convert'!$B$4:$C$19,2,FALSE)</f>
        <v>High School Diploma</v>
      </c>
      <c r="C4254" s="33">
        <f t="shared" si="266"/>
        <v>30000</v>
      </c>
      <c r="D4254" s="32" t="str">
        <f>VLOOKUP(L4254,'Tables to Convert'!$E$3:$F$7,2,FALSE)</f>
        <v>Black</v>
      </c>
      <c r="E4254" s="32" t="str">
        <f>VLOOKUP(M4254,'Tables to Convert'!$H$3:$I$5,2,FALSE)</f>
        <v>Male</v>
      </c>
      <c r="F4254" s="32" t="str">
        <f>VLOOKUP(N4254,'Tables to Convert'!$K$3:$L$8,2,FALSE)</f>
        <v>Michigan</v>
      </c>
      <c r="G4254" s="40">
        <f t="shared" si="267"/>
        <v>52</v>
      </c>
      <c r="H4254" s="34">
        <f t="shared" si="268"/>
        <v>1</v>
      </c>
      <c r="I4254" s="12">
        <v>40</v>
      </c>
      <c r="J4254" s="12">
        <v>52</v>
      </c>
      <c r="K4254" s="12">
        <v>39</v>
      </c>
      <c r="L4254" s="12">
        <v>2</v>
      </c>
      <c r="M4254" s="12">
        <v>1</v>
      </c>
      <c r="N4254" s="12">
        <v>34</v>
      </c>
      <c r="O4254" s="12">
        <v>1</v>
      </c>
      <c r="P4254" s="26">
        <v>30000</v>
      </c>
      <c r="Q4254" s="28">
        <v>784912657</v>
      </c>
      <c r="R4254"/>
      <c r="S4254"/>
    </row>
    <row r="4255" spans="1:19">
      <c r="A4255" s="31">
        <f t="shared" si="265"/>
        <v>40</v>
      </c>
      <c r="B4255" s="32" t="str">
        <f>VLOOKUP(K4255,'Tables to Convert'!$B$4:$C$19,2,FALSE)</f>
        <v>High School Diploma</v>
      </c>
      <c r="C4255" s="33">
        <f t="shared" si="266"/>
        <v>30000</v>
      </c>
      <c r="D4255" s="32" t="str">
        <f>VLOOKUP(L4255,'Tables to Convert'!$E$3:$F$7,2,FALSE)</f>
        <v>Black</v>
      </c>
      <c r="E4255" s="32" t="str">
        <f>VLOOKUP(M4255,'Tables to Convert'!$H$3:$I$5,2,FALSE)</f>
        <v>Female</v>
      </c>
      <c r="F4255" s="32" t="str">
        <f>VLOOKUP(N4255,'Tables to Convert'!$K$3:$L$8,2,FALSE)</f>
        <v>Michigan</v>
      </c>
      <c r="G4255" s="40">
        <f t="shared" si="267"/>
        <v>43</v>
      </c>
      <c r="H4255" s="34">
        <f t="shared" si="268"/>
        <v>1</v>
      </c>
      <c r="I4255" s="12">
        <v>40</v>
      </c>
      <c r="J4255" s="12">
        <v>43</v>
      </c>
      <c r="K4255" s="12">
        <v>39</v>
      </c>
      <c r="L4255" s="12">
        <v>2</v>
      </c>
      <c r="M4255" s="12">
        <v>2</v>
      </c>
      <c r="N4255" s="12">
        <v>34</v>
      </c>
      <c r="O4255" s="12">
        <v>1</v>
      </c>
      <c r="P4255" s="26">
        <v>30000</v>
      </c>
      <c r="Q4255" s="28">
        <v>898032373</v>
      </c>
      <c r="R4255"/>
      <c r="S4255"/>
    </row>
    <row r="4256" spans="1:19">
      <c r="A4256" s="31">
        <f t="shared" si="265"/>
        <v>40</v>
      </c>
      <c r="B4256" s="32" t="str">
        <f>VLOOKUP(K4256,'Tables to Convert'!$B$4:$C$19,2,FALSE)</f>
        <v>High School Diploma</v>
      </c>
      <c r="C4256" s="33">
        <f t="shared" si="266"/>
        <v>8000</v>
      </c>
      <c r="D4256" s="32" t="str">
        <f>VLOOKUP(L4256,'Tables to Convert'!$E$3:$F$7,2,FALSE)</f>
        <v>Black</v>
      </c>
      <c r="E4256" s="32" t="str">
        <f>VLOOKUP(M4256,'Tables to Convert'!$H$3:$I$5,2,FALSE)</f>
        <v>Female</v>
      </c>
      <c r="F4256" s="32" t="str">
        <f>VLOOKUP(N4256,'Tables to Convert'!$K$3:$L$8,2,FALSE)</f>
        <v>Michigan</v>
      </c>
      <c r="G4256" s="40">
        <f t="shared" si="267"/>
        <v>23</v>
      </c>
      <c r="H4256" s="34">
        <f t="shared" si="268"/>
        <v>1</v>
      </c>
      <c r="I4256" s="12">
        <v>40</v>
      </c>
      <c r="J4256" s="12">
        <v>23</v>
      </c>
      <c r="K4256" s="12">
        <v>39</v>
      </c>
      <c r="L4256" s="12">
        <v>2</v>
      </c>
      <c r="M4256" s="12">
        <v>2</v>
      </c>
      <c r="N4256" s="12">
        <v>34</v>
      </c>
      <c r="O4256" s="12">
        <v>1</v>
      </c>
      <c r="P4256" s="26">
        <v>8000</v>
      </c>
      <c r="Q4256" s="28">
        <v>46307730</v>
      </c>
      <c r="R4256"/>
      <c r="S4256"/>
    </row>
    <row r="4257" spans="1:19">
      <c r="A4257" s="31">
        <f t="shared" si="265"/>
        <v>50</v>
      </c>
      <c r="B4257" s="32" t="str">
        <f>VLOOKUP(K4257,'Tables to Convert'!$B$4:$C$19,2,FALSE)</f>
        <v>Some College</v>
      </c>
      <c r="C4257" s="33">
        <f t="shared" si="266"/>
        <v>70000</v>
      </c>
      <c r="D4257" s="32" t="str">
        <f>VLOOKUP(L4257,'Tables to Convert'!$E$3:$F$7,2,FALSE)</f>
        <v>White</v>
      </c>
      <c r="E4257" s="32" t="str">
        <f>VLOOKUP(M4257,'Tables to Convert'!$H$3:$I$5,2,FALSE)</f>
        <v>Male</v>
      </c>
      <c r="F4257" s="32" t="str">
        <f>VLOOKUP(N4257,'Tables to Convert'!$K$3:$L$8,2,FALSE)</f>
        <v>Michigan</v>
      </c>
      <c r="G4257" s="40">
        <f t="shared" si="267"/>
        <v>50</v>
      </c>
      <c r="H4257" s="34">
        <f t="shared" si="268"/>
        <v>2</v>
      </c>
      <c r="I4257" s="12">
        <v>50</v>
      </c>
      <c r="J4257" s="12">
        <v>50</v>
      </c>
      <c r="K4257" s="12">
        <v>43</v>
      </c>
      <c r="L4257" s="12">
        <v>1</v>
      </c>
      <c r="M4257" s="12">
        <v>1</v>
      </c>
      <c r="N4257" s="12">
        <v>34</v>
      </c>
      <c r="O4257" s="12">
        <v>2</v>
      </c>
      <c r="P4257" s="26">
        <v>70000</v>
      </c>
      <c r="Q4257" s="28">
        <v>552162643</v>
      </c>
      <c r="R4257"/>
      <c r="S4257"/>
    </row>
    <row r="4258" spans="1:19">
      <c r="A4258" s="31">
        <f t="shared" si="265"/>
        <v>40</v>
      </c>
      <c r="B4258" s="32" t="str">
        <f>VLOOKUP(K4258,'Tables to Convert'!$B$4:$C$19,2,FALSE)</f>
        <v>High School Diploma</v>
      </c>
      <c r="C4258" s="33">
        <f t="shared" si="266"/>
        <v>0</v>
      </c>
      <c r="D4258" s="32" t="str">
        <f>VLOOKUP(L4258,'Tables to Convert'!$E$3:$F$7,2,FALSE)</f>
        <v>White</v>
      </c>
      <c r="E4258" s="32" t="str">
        <f>VLOOKUP(M4258,'Tables to Convert'!$H$3:$I$5,2,FALSE)</f>
        <v>Male</v>
      </c>
      <c r="F4258" s="32" t="str">
        <f>VLOOKUP(N4258,'Tables to Convert'!$K$3:$L$8,2,FALSE)</f>
        <v>Michigan</v>
      </c>
      <c r="G4258" s="40">
        <f t="shared" si="267"/>
        <v>31</v>
      </c>
      <c r="H4258" s="34">
        <f t="shared" si="268"/>
        <v>6</v>
      </c>
      <c r="I4258" s="12">
        <v>40</v>
      </c>
      <c r="J4258" s="12">
        <v>31</v>
      </c>
      <c r="K4258" s="12">
        <v>39</v>
      </c>
      <c r="L4258" s="12">
        <v>1</v>
      </c>
      <c r="M4258" s="12">
        <v>1</v>
      </c>
      <c r="N4258" s="12">
        <v>34</v>
      </c>
      <c r="O4258" s="12">
        <v>6</v>
      </c>
      <c r="P4258" s="26">
        <v>0</v>
      </c>
      <c r="Q4258" s="28">
        <v>106278392</v>
      </c>
      <c r="R4258"/>
      <c r="S4258"/>
    </row>
    <row r="4259" spans="1:19">
      <c r="A4259" s="31">
        <f t="shared" si="265"/>
        <v>40</v>
      </c>
      <c r="B4259" s="32" t="str">
        <f>VLOOKUP(K4259,'Tables to Convert'!$B$4:$C$19,2,FALSE)</f>
        <v>High School Diploma</v>
      </c>
      <c r="C4259" s="33">
        <f t="shared" si="266"/>
        <v>51338</v>
      </c>
      <c r="D4259" s="32" t="str">
        <f>VLOOKUP(L4259,'Tables to Convert'!$E$3:$F$7,2,FALSE)</f>
        <v>White</v>
      </c>
      <c r="E4259" s="32" t="str">
        <f>VLOOKUP(M4259,'Tables to Convert'!$H$3:$I$5,2,FALSE)</f>
        <v>Male</v>
      </c>
      <c r="F4259" s="32" t="str">
        <f>VLOOKUP(N4259,'Tables to Convert'!$K$3:$L$8,2,FALSE)</f>
        <v>Michigan</v>
      </c>
      <c r="G4259" s="40">
        <f t="shared" si="267"/>
        <v>48</v>
      </c>
      <c r="H4259" s="34">
        <f t="shared" si="268"/>
        <v>7</v>
      </c>
      <c r="I4259" s="12">
        <v>40</v>
      </c>
      <c r="J4259" s="12">
        <v>48</v>
      </c>
      <c r="K4259" s="12">
        <v>39</v>
      </c>
      <c r="L4259" s="12">
        <v>1</v>
      </c>
      <c r="M4259" s="12">
        <v>1</v>
      </c>
      <c r="N4259" s="12">
        <v>34</v>
      </c>
      <c r="O4259" s="12">
        <v>7</v>
      </c>
      <c r="P4259" s="26">
        <v>51338</v>
      </c>
      <c r="Q4259" s="28">
        <v>992755233</v>
      </c>
      <c r="R4259"/>
      <c r="S4259"/>
    </row>
    <row r="4260" spans="1:19">
      <c r="A4260" s="31">
        <f t="shared" si="265"/>
        <v>40</v>
      </c>
      <c r="B4260" s="32" t="str">
        <f>VLOOKUP(K4260,'Tables to Convert'!$B$4:$C$19,2,FALSE)</f>
        <v>High School Diploma</v>
      </c>
      <c r="C4260" s="33">
        <f t="shared" si="266"/>
        <v>21000</v>
      </c>
      <c r="D4260" s="32" t="str">
        <f>VLOOKUP(L4260,'Tables to Convert'!$E$3:$F$7,2,FALSE)</f>
        <v>White</v>
      </c>
      <c r="E4260" s="32" t="str">
        <f>VLOOKUP(M4260,'Tables to Convert'!$H$3:$I$5,2,FALSE)</f>
        <v>Male</v>
      </c>
      <c r="F4260" s="32" t="str">
        <f>VLOOKUP(N4260,'Tables to Convert'!$K$3:$L$8,2,FALSE)</f>
        <v>Michigan</v>
      </c>
      <c r="G4260" s="40">
        <f t="shared" si="267"/>
        <v>29</v>
      </c>
      <c r="H4260" s="34">
        <f t="shared" si="268"/>
        <v>7</v>
      </c>
      <c r="I4260" s="12">
        <v>40</v>
      </c>
      <c r="J4260" s="12">
        <v>29</v>
      </c>
      <c r="K4260" s="12">
        <v>39</v>
      </c>
      <c r="L4260" s="12">
        <v>1</v>
      </c>
      <c r="M4260" s="12">
        <v>1</v>
      </c>
      <c r="N4260" s="12">
        <v>34</v>
      </c>
      <c r="O4260" s="12">
        <v>7</v>
      </c>
      <c r="P4260" s="26">
        <v>21000</v>
      </c>
      <c r="Q4260" s="28">
        <v>639082126</v>
      </c>
      <c r="R4260"/>
      <c r="S4260"/>
    </row>
    <row r="4261" spans="1:19">
      <c r="A4261" s="31">
        <f t="shared" si="265"/>
        <v>55</v>
      </c>
      <c r="B4261" s="32" t="str">
        <f>VLOOKUP(K4261,'Tables to Convert'!$B$4:$C$19,2,FALSE)</f>
        <v>Some College</v>
      </c>
      <c r="C4261" s="33">
        <f t="shared" si="266"/>
        <v>18500</v>
      </c>
      <c r="D4261" s="32" t="str">
        <f>VLOOKUP(L4261,'Tables to Convert'!$E$3:$F$7,2,FALSE)</f>
        <v>Black</v>
      </c>
      <c r="E4261" s="32" t="str">
        <f>VLOOKUP(M4261,'Tables to Convert'!$H$3:$I$5,2,FALSE)</f>
        <v>Male</v>
      </c>
      <c r="F4261" s="32" t="str">
        <f>VLOOKUP(N4261,'Tables to Convert'!$K$3:$L$8,2,FALSE)</f>
        <v>Michigan</v>
      </c>
      <c r="G4261" s="40">
        <f t="shared" si="267"/>
        <v>37</v>
      </c>
      <c r="H4261" s="34">
        <f t="shared" si="268"/>
        <v>7</v>
      </c>
      <c r="I4261" s="12">
        <v>55</v>
      </c>
      <c r="J4261" s="12">
        <v>37</v>
      </c>
      <c r="K4261" s="12">
        <v>40</v>
      </c>
      <c r="L4261" s="12">
        <v>2</v>
      </c>
      <c r="M4261" s="12">
        <v>1</v>
      </c>
      <c r="N4261" s="12">
        <v>34</v>
      </c>
      <c r="O4261" s="12">
        <v>7</v>
      </c>
      <c r="P4261" s="26">
        <v>18500</v>
      </c>
      <c r="Q4261" s="28">
        <v>611694140</v>
      </c>
      <c r="R4261"/>
      <c r="S4261"/>
    </row>
    <row r="4262" spans="1:19">
      <c r="A4262" s="31">
        <f t="shared" si="265"/>
        <v>40</v>
      </c>
      <c r="B4262" s="32" t="str">
        <f>VLOOKUP(K4262,'Tables to Convert'!$B$4:$C$19,2,FALSE)</f>
        <v>Some College</v>
      </c>
      <c r="C4262" s="33">
        <f t="shared" si="266"/>
        <v>12000</v>
      </c>
      <c r="D4262" s="32" t="str">
        <f>VLOOKUP(L4262,'Tables to Convert'!$E$3:$F$7,2,FALSE)</f>
        <v>White</v>
      </c>
      <c r="E4262" s="32" t="str">
        <f>VLOOKUP(M4262,'Tables to Convert'!$H$3:$I$5,2,FALSE)</f>
        <v>Female</v>
      </c>
      <c r="F4262" s="32" t="str">
        <f>VLOOKUP(N4262,'Tables to Convert'!$K$3:$L$8,2,FALSE)</f>
        <v>Michigan</v>
      </c>
      <c r="G4262" s="40">
        <f t="shared" si="267"/>
        <v>47</v>
      </c>
      <c r="H4262" s="34">
        <f t="shared" si="268"/>
        <v>3</v>
      </c>
      <c r="I4262" s="12">
        <v>40</v>
      </c>
      <c r="J4262" s="12">
        <v>47</v>
      </c>
      <c r="K4262" s="12">
        <v>41</v>
      </c>
      <c r="L4262" s="12">
        <v>1</v>
      </c>
      <c r="M4262" s="12">
        <v>2</v>
      </c>
      <c r="N4262" s="12">
        <v>34</v>
      </c>
      <c r="O4262" s="12">
        <v>3</v>
      </c>
      <c r="P4262" s="26">
        <v>12000</v>
      </c>
      <c r="Q4262" s="28">
        <v>510705802</v>
      </c>
      <c r="R4262"/>
      <c r="S4262"/>
    </row>
    <row r="4263" spans="1:19">
      <c r="A4263" s="31">
        <f t="shared" si="265"/>
        <v>75</v>
      </c>
      <c r="B4263" s="32" t="str">
        <f>VLOOKUP(K4263,'Tables to Convert'!$B$4:$C$19,2,FALSE)</f>
        <v>Some College</v>
      </c>
      <c r="C4263" s="33">
        <f t="shared" si="266"/>
        <v>48000</v>
      </c>
      <c r="D4263" s="32" t="str">
        <f>VLOOKUP(L4263,'Tables to Convert'!$E$3:$F$7,2,FALSE)</f>
        <v>White</v>
      </c>
      <c r="E4263" s="32" t="str">
        <f>VLOOKUP(M4263,'Tables to Convert'!$H$3:$I$5,2,FALSE)</f>
        <v>Male</v>
      </c>
      <c r="F4263" s="32" t="str">
        <f>VLOOKUP(N4263,'Tables to Convert'!$K$3:$L$8,2,FALSE)</f>
        <v>Michigan</v>
      </c>
      <c r="G4263" s="40">
        <f t="shared" si="267"/>
        <v>44</v>
      </c>
      <c r="H4263" s="34">
        <f t="shared" si="268"/>
        <v>4</v>
      </c>
      <c r="I4263" s="12">
        <v>75</v>
      </c>
      <c r="J4263" s="12">
        <v>44</v>
      </c>
      <c r="K4263" s="12">
        <v>43</v>
      </c>
      <c r="L4263" s="12">
        <v>1</v>
      </c>
      <c r="M4263" s="12">
        <v>1</v>
      </c>
      <c r="N4263" s="12">
        <v>34</v>
      </c>
      <c r="O4263" s="12">
        <v>4</v>
      </c>
      <c r="P4263" s="26">
        <v>48000</v>
      </c>
      <c r="Q4263" s="28">
        <v>122329633</v>
      </c>
      <c r="R4263"/>
      <c r="S4263"/>
    </row>
    <row r="4264" spans="1:19">
      <c r="A4264" s="31">
        <f t="shared" si="265"/>
        <v>50</v>
      </c>
      <c r="B4264" s="32" t="str">
        <f>VLOOKUP(K4264,'Tables to Convert'!$B$4:$C$19,2,FALSE)</f>
        <v>Some College</v>
      </c>
      <c r="C4264" s="33">
        <f t="shared" si="266"/>
        <v>28500</v>
      </c>
      <c r="D4264" s="32" t="str">
        <f>VLOOKUP(L4264,'Tables to Convert'!$E$3:$F$7,2,FALSE)</f>
        <v>White</v>
      </c>
      <c r="E4264" s="32" t="str">
        <f>VLOOKUP(M4264,'Tables to Convert'!$H$3:$I$5,2,FALSE)</f>
        <v>Female</v>
      </c>
      <c r="F4264" s="32" t="str">
        <f>VLOOKUP(N4264,'Tables to Convert'!$K$3:$L$8,2,FALSE)</f>
        <v>Michigan</v>
      </c>
      <c r="G4264" s="40">
        <f t="shared" si="267"/>
        <v>40</v>
      </c>
      <c r="H4264" s="34">
        <f t="shared" si="268"/>
        <v>1</v>
      </c>
      <c r="I4264" s="12">
        <v>50</v>
      </c>
      <c r="J4264" s="12">
        <v>40</v>
      </c>
      <c r="K4264" s="12">
        <v>43</v>
      </c>
      <c r="L4264" s="12">
        <v>1</v>
      </c>
      <c r="M4264" s="12">
        <v>2</v>
      </c>
      <c r="N4264" s="12">
        <v>34</v>
      </c>
      <c r="O4264" s="12">
        <v>1</v>
      </c>
      <c r="P4264" s="26">
        <v>28500</v>
      </c>
      <c r="Q4264" s="28">
        <v>772448979</v>
      </c>
      <c r="R4264"/>
      <c r="S4264"/>
    </row>
    <row r="4265" spans="1:19">
      <c r="A4265" s="31">
        <f t="shared" si="265"/>
        <v>0</v>
      </c>
      <c r="B4265" s="32" t="str">
        <f>VLOOKUP(K4265,'Tables to Convert'!$B$4:$C$19,2,FALSE)</f>
        <v>Some College</v>
      </c>
      <c r="C4265" s="33">
        <f t="shared" si="266"/>
        <v>20000</v>
      </c>
      <c r="D4265" s="32" t="str">
        <f>VLOOKUP(L4265,'Tables to Convert'!$E$3:$F$7,2,FALSE)</f>
        <v>White</v>
      </c>
      <c r="E4265" s="32" t="str">
        <f>VLOOKUP(M4265,'Tables to Convert'!$H$3:$I$5,2,FALSE)</f>
        <v>Male</v>
      </c>
      <c r="F4265" s="32" t="str">
        <f>VLOOKUP(N4265,'Tables to Convert'!$K$3:$L$8,2,FALSE)</f>
        <v>Michigan</v>
      </c>
      <c r="G4265" s="40">
        <f t="shared" si="267"/>
        <v>32</v>
      </c>
      <c r="H4265" s="34">
        <f t="shared" si="268"/>
        <v>5</v>
      </c>
      <c r="I4265" s="12">
        <v>0</v>
      </c>
      <c r="J4265" s="12">
        <v>32</v>
      </c>
      <c r="K4265" s="12">
        <v>40</v>
      </c>
      <c r="L4265" s="12">
        <v>1</v>
      </c>
      <c r="M4265" s="12">
        <v>1</v>
      </c>
      <c r="N4265" s="12">
        <v>34</v>
      </c>
      <c r="O4265" s="12">
        <v>5</v>
      </c>
      <c r="P4265" s="26">
        <v>20000</v>
      </c>
      <c r="Q4265" s="28">
        <v>522266633</v>
      </c>
      <c r="R4265"/>
      <c r="S4265"/>
    </row>
    <row r="4266" spans="1:19">
      <c r="A4266" s="31">
        <f t="shared" si="265"/>
        <v>40</v>
      </c>
      <c r="B4266" s="32" t="str">
        <f>VLOOKUP(K4266,'Tables to Convert'!$B$4:$C$19,2,FALSE)</f>
        <v>Some College</v>
      </c>
      <c r="C4266" s="33">
        <f t="shared" si="266"/>
        <v>3000</v>
      </c>
      <c r="D4266" s="32" t="str">
        <f>VLOOKUP(L4266,'Tables to Convert'!$E$3:$F$7,2,FALSE)</f>
        <v>White</v>
      </c>
      <c r="E4266" s="32" t="str">
        <f>VLOOKUP(M4266,'Tables to Convert'!$H$3:$I$5,2,FALSE)</f>
        <v>Female</v>
      </c>
      <c r="F4266" s="32" t="str">
        <f>VLOOKUP(N4266,'Tables to Convert'!$K$3:$L$8,2,FALSE)</f>
        <v>Michigan</v>
      </c>
      <c r="G4266" s="40">
        <f t="shared" si="267"/>
        <v>29</v>
      </c>
      <c r="H4266" s="34">
        <f t="shared" si="268"/>
        <v>4</v>
      </c>
      <c r="I4266" s="12">
        <v>40</v>
      </c>
      <c r="J4266" s="12">
        <v>29</v>
      </c>
      <c r="K4266" s="12">
        <v>43</v>
      </c>
      <c r="L4266" s="12">
        <v>1</v>
      </c>
      <c r="M4266" s="12">
        <v>2</v>
      </c>
      <c r="N4266" s="12">
        <v>34</v>
      </c>
      <c r="O4266" s="12">
        <v>4</v>
      </c>
      <c r="P4266" s="26">
        <v>3000</v>
      </c>
      <c r="Q4266" s="28">
        <v>495519327</v>
      </c>
      <c r="R4266"/>
      <c r="S4266"/>
    </row>
    <row r="4267" spans="1:19">
      <c r="A4267" s="31">
        <f t="shared" si="265"/>
        <v>40</v>
      </c>
      <c r="B4267" s="32" t="str">
        <f>VLOOKUP(K4267,'Tables to Convert'!$B$4:$C$19,2,FALSE)</f>
        <v>High School Diploma</v>
      </c>
      <c r="C4267" s="33">
        <f t="shared" si="266"/>
        <v>13000</v>
      </c>
      <c r="D4267" s="32" t="str">
        <f>VLOOKUP(L4267,'Tables to Convert'!$E$3:$F$7,2,FALSE)</f>
        <v>White</v>
      </c>
      <c r="E4267" s="32" t="str">
        <f>VLOOKUP(M4267,'Tables to Convert'!$H$3:$I$5,2,FALSE)</f>
        <v>Female</v>
      </c>
      <c r="F4267" s="32" t="str">
        <f>VLOOKUP(N4267,'Tables to Convert'!$K$3:$L$8,2,FALSE)</f>
        <v>Michigan</v>
      </c>
      <c r="G4267" s="40">
        <f t="shared" si="267"/>
        <v>45</v>
      </c>
      <c r="H4267" s="34">
        <f t="shared" si="268"/>
        <v>3</v>
      </c>
      <c r="I4267" s="12">
        <v>40</v>
      </c>
      <c r="J4267" s="12">
        <v>45</v>
      </c>
      <c r="K4267" s="12">
        <v>39</v>
      </c>
      <c r="L4267" s="12">
        <v>1</v>
      </c>
      <c r="M4267" s="12">
        <v>2</v>
      </c>
      <c r="N4267" s="12">
        <v>34</v>
      </c>
      <c r="O4267" s="12">
        <v>3</v>
      </c>
      <c r="P4267" s="26">
        <v>13000</v>
      </c>
      <c r="Q4267" s="28">
        <v>354247737</v>
      </c>
      <c r="R4267"/>
      <c r="S4267"/>
    </row>
    <row r="4268" spans="1:19">
      <c r="A4268" s="31">
        <f t="shared" si="265"/>
        <v>40</v>
      </c>
      <c r="B4268" s="32" t="str">
        <f>VLOOKUP(K4268,'Tables to Convert'!$B$4:$C$19,2,FALSE)</f>
        <v>High School Diploma</v>
      </c>
      <c r="C4268" s="33">
        <f t="shared" si="266"/>
        <v>0</v>
      </c>
      <c r="D4268" s="32" t="str">
        <f>VLOOKUP(L4268,'Tables to Convert'!$E$3:$F$7,2,FALSE)</f>
        <v>White</v>
      </c>
      <c r="E4268" s="32" t="str">
        <f>VLOOKUP(M4268,'Tables to Convert'!$H$3:$I$5,2,FALSE)</f>
        <v>Female</v>
      </c>
      <c r="F4268" s="32" t="str">
        <f>VLOOKUP(N4268,'Tables to Convert'!$K$3:$L$8,2,FALSE)</f>
        <v>Michigan</v>
      </c>
      <c r="G4268" s="40">
        <f t="shared" si="267"/>
        <v>19</v>
      </c>
      <c r="H4268" s="34">
        <f t="shared" si="268"/>
        <v>1</v>
      </c>
      <c r="I4268" s="12">
        <v>40</v>
      </c>
      <c r="J4268" s="12">
        <v>19</v>
      </c>
      <c r="K4268" s="12">
        <v>39</v>
      </c>
      <c r="L4268" s="12">
        <v>1</v>
      </c>
      <c r="M4268" s="12">
        <v>2</v>
      </c>
      <c r="N4268" s="12">
        <v>34</v>
      </c>
      <c r="O4268" s="12">
        <v>1</v>
      </c>
      <c r="P4268" s="26">
        <v>0</v>
      </c>
      <c r="Q4268" s="28">
        <v>173148154</v>
      </c>
      <c r="R4268"/>
      <c r="S4268"/>
    </row>
    <row r="4269" spans="1:19">
      <c r="A4269" s="31">
        <f t="shared" si="265"/>
        <v>40</v>
      </c>
      <c r="B4269" s="32" t="str">
        <f>VLOOKUP(K4269,'Tables to Convert'!$B$4:$C$19,2,FALSE)</f>
        <v>High School Diploma</v>
      </c>
      <c r="C4269" s="33">
        <f t="shared" si="266"/>
        <v>8000</v>
      </c>
      <c r="D4269" s="32" t="str">
        <f>VLOOKUP(L4269,'Tables to Convert'!$E$3:$F$7,2,FALSE)</f>
        <v>White</v>
      </c>
      <c r="E4269" s="32" t="str">
        <f>VLOOKUP(M4269,'Tables to Convert'!$H$3:$I$5,2,FALSE)</f>
        <v>Female</v>
      </c>
      <c r="F4269" s="32" t="str">
        <f>VLOOKUP(N4269,'Tables to Convert'!$K$3:$L$8,2,FALSE)</f>
        <v>Michigan</v>
      </c>
      <c r="G4269" s="40">
        <f t="shared" si="267"/>
        <v>23</v>
      </c>
      <c r="H4269" s="34">
        <f t="shared" si="268"/>
        <v>3</v>
      </c>
      <c r="I4269" s="12">
        <v>40</v>
      </c>
      <c r="J4269" s="12">
        <v>23</v>
      </c>
      <c r="K4269" s="12">
        <v>39</v>
      </c>
      <c r="L4269" s="12">
        <v>1</v>
      </c>
      <c r="M4269" s="12">
        <v>2</v>
      </c>
      <c r="N4269" s="12">
        <v>34</v>
      </c>
      <c r="O4269" s="12">
        <v>3</v>
      </c>
      <c r="P4269" s="26">
        <v>8000</v>
      </c>
      <c r="Q4269" s="28">
        <v>267823467</v>
      </c>
      <c r="R4269"/>
      <c r="S4269"/>
    </row>
    <row r="4270" spans="1:19">
      <c r="A4270" s="31">
        <f t="shared" si="265"/>
        <v>40</v>
      </c>
      <c r="B4270" s="32" t="str">
        <f>VLOOKUP(K4270,'Tables to Convert'!$B$4:$C$19,2,FALSE)</f>
        <v>High School Diploma</v>
      </c>
      <c r="C4270" s="33">
        <f t="shared" si="266"/>
        <v>13000</v>
      </c>
      <c r="D4270" s="32" t="str">
        <f>VLOOKUP(L4270,'Tables to Convert'!$E$3:$F$7,2,FALSE)</f>
        <v>White</v>
      </c>
      <c r="E4270" s="32" t="str">
        <f>VLOOKUP(M4270,'Tables to Convert'!$H$3:$I$5,2,FALSE)</f>
        <v>Female</v>
      </c>
      <c r="F4270" s="32" t="str">
        <f>VLOOKUP(N4270,'Tables to Convert'!$K$3:$L$8,2,FALSE)</f>
        <v>Michigan</v>
      </c>
      <c r="G4270" s="40">
        <f t="shared" si="267"/>
        <v>43</v>
      </c>
      <c r="H4270" s="34">
        <f t="shared" si="268"/>
        <v>3</v>
      </c>
      <c r="I4270" s="12">
        <v>40</v>
      </c>
      <c r="J4270" s="12">
        <v>43</v>
      </c>
      <c r="K4270" s="12">
        <v>39</v>
      </c>
      <c r="L4270" s="12">
        <v>1</v>
      </c>
      <c r="M4270" s="12">
        <v>2</v>
      </c>
      <c r="N4270" s="12">
        <v>34</v>
      </c>
      <c r="O4270" s="12">
        <v>3</v>
      </c>
      <c r="P4270" s="26">
        <v>13000</v>
      </c>
      <c r="Q4270" s="28">
        <v>516718701</v>
      </c>
      <c r="R4270"/>
      <c r="S4270"/>
    </row>
    <row r="4271" spans="1:19">
      <c r="A4271" s="31">
        <f t="shared" si="265"/>
        <v>40</v>
      </c>
      <c r="B4271" s="32" t="str">
        <f>VLOOKUP(K4271,'Tables to Convert'!$B$4:$C$19,2,FALSE)</f>
        <v>High School Diploma</v>
      </c>
      <c r="C4271" s="33">
        <f t="shared" si="266"/>
        <v>72000</v>
      </c>
      <c r="D4271" s="32" t="str">
        <f>VLOOKUP(L4271,'Tables to Convert'!$E$3:$F$7,2,FALSE)</f>
        <v>White</v>
      </c>
      <c r="E4271" s="32" t="str">
        <f>VLOOKUP(M4271,'Tables to Convert'!$H$3:$I$5,2,FALSE)</f>
        <v>Male</v>
      </c>
      <c r="F4271" s="32" t="str">
        <f>VLOOKUP(N4271,'Tables to Convert'!$K$3:$L$8,2,FALSE)</f>
        <v>Michigan</v>
      </c>
      <c r="G4271" s="40">
        <f t="shared" si="267"/>
        <v>46</v>
      </c>
      <c r="H4271" s="34">
        <f t="shared" si="268"/>
        <v>3</v>
      </c>
      <c r="I4271" s="12">
        <v>40</v>
      </c>
      <c r="J4271" s="12">
        <v>46</v>
      </c>
      <c r="K4271" s="12">
        <v>39</v>
      </c>
      <c r="L4271" s="12">
        <v>1</v>
      </c>
      <c r="M4271" s="12">
        <v>1</v>
      </c>
      <c r="N4271" s="12">
        <v>34</v>
      </c>
      <c r="O4271" s="12">
        <v>3</v>
      </c>
      <c r="P4271" s="26">
        <v>72000</v>
      </c>
      <c r="Q4271" s="28">
        <v>299687563</v>
      </c>
      <c r="R4271"/>
      <c r="S4271"/>
    </row>
    <row r="4272" spans="1:19">
      <c r="A4272" s="31">
        <f t="shared" si="265"/>
        <v>40</v>
      </c>
      <c r="B4272" s="32" t="str">
        <f>VLOOKUP(K4272,'Tables to Convert'!$B$4:$C$19,2,FALSE)</f>
        <v>Some College</v>
      </c>
      <c r="C4272" s="33">
        <f t="shared" si="266"/>
        <v>12000</v>
      </c>
      <c r="D4272" s="32" t="str">
        <f>VLOOKUP(L4272,'Tables to Convert'!$E$3:$F$7,2,FALSE)</f>
        <v>White</v>
      </c>
      <c r="E4272" s="32" t="str">
        <f>VLOOKUP(M4272,'Tables to Convert'!$H$3:$I$5,2,FALSE)</f>
        <v>Female</v>
      </c>
      <c r="F4272" s="32" t="str">
        <f>VLOOKUP(N4272,'Tables to Convert'!$K$3:$L$8,2,FALSE)</f>
        <v>Michigan</v>
      </c>
      <c r="G4272" s="40">
        <f t="shared" si="267"/>
        <v>22</v>
      </c>
      <c r="H4272" s="34">
        <f t="shared" si="268"/>
        <v>4</v>
      </c>
      <c r="I4272" s="12">
        <v>40</v>
      </c>
      <c r="J4272" s="12">
        <v>22</v>
      </c>
      <c r="K4272" s="12">
        <v>40</v>
      </c>
      <c r="L4272" s="12">
        <v>1</v>
      </c>
      <c r="M4272" s="12">
        <v>2</v>
      </c>
      <c r="N4272" s="12">
        <v>34</v>
      </c>
      <c r="O4272" s="12">
        <v>4</v>
      </c>
      <c r="P4272" s="26">
        <v>12000</v>
      </c>
      <c r="Q4272" s="28">
        <v>129151776</v>
      </c>
      <c r="R4272"/>
      <c r="S4272"/>
    </row>
    <row r="4273" spans="1:19">
      <c r="A4273" s="31">
        <f t="shared" si="265"/>
        <v>40</v>
      </c>
      <c r="B4273" s="32" t="str">
        <f>VLOOKUP(K4273,'Tables to Convert'!$B$4:$C$19,2,FALSE)</f>
        <v>Some College</v>
      </c>
      <c r="C4273" s="33">
        <f t="shared" si="266"/>
        <v>23000</v>
      </c>
      <c r="D4273" s="32" t="str">
        <f>VLOOKUP(L4273,'Tables to Convert'!$E$3:$F$7,2,FALSE)</f>
        <v>White</v>
      </c>
      <c r="E4273" s="32" t="str">
        <f>VLOOKUP(M4273,'Tables to Convert'!$H$3:$I$5,2,FALSE)</f>
        <v>Female</v>
      </c>
      <c r="F4273" s="32" t="str">
        <f>VLOOKUP(N4273,'Tables to Convert'!$K$3:$L$8,2,FALSE)</f>
        <v>Michigan</v>
      </c>
      <c r="G4273" s="40">
        <f t="shared" si="267"/>
        <v>26</v>
      </c>
      <c r="H4273" s="34">
        <f t="shared" si="268"/>
        <v>2</v>
      </c>
      <c r="I4273" s="12">
        <v>40</v>
      </c>
      <c r="J4273" s="12">
        <v>26</v>
      </c>
      <c r="K4273" s="12">
        <v>42</v>
      </c>
      <c r="L4273" s="12">
        <v>1</v>
      </c>
      <c r="M4273" s="12">
        <v>2</v>
      </c>
      <c r="N4273" s="12">
        <v>34</v>
      </c>
      <c r="O4273" s="12">
        <v>2</v>
      </c>
      <c r="P4273" s="26">
        <v>23000</v>
      </c>
      <c r="Q4273" s="28">
        <v>357753950</v>
      </c>
      <c r="R4273"/>
      <c r="S4273"/>
    </row>
    <row r="4274" spans="1:19">
      <c r="A4274" s="31">
        <f t="shared" si="265"/>
        <v>40</v>
      </c>
      <c r="B4274" s="32" t="str">
        <f>VLOOKUP(K4274,'Tables to Convert'!$B$4:$C$19,2,FALSE)</f>
        <v>Some College</v>
      </c>
      <c r="C4274" s="33">
        <f t="shared" si="266"/>
        <v>57782</v>
      </c>
      <c r="D4274" s="32" t="str">
        <f>VLOOKUP(L4274,'Tables to Convert'!$E$3:$F$7,2,FALSE)</f>
        <v>White</v>
      </c>
      <c r="E4274" s="32" t="str">
        <f>VLOOKUP(M4274,'Tables to Convert'!$H$3:$I$5,2,FALSE)</f>
        <v>Female</v>
      </c>
      <c r="F4274" s="32" t="str">
        <f>VLOOKUP(N4274,'Tables to Convert'!$K$3:$L$8,2,FALSE)</f>
        <v>Michigan</v>
      </c>
      <c r="G4274" s="40">
        <f t="shared" si="267"/>
        <v>26</v>
      </c>
      <c r="H4274" s="34">
        <f t="shared" si="268"/>
        <v>4</v>
      </c>
      <c r="I4274" s="12">
        <v>40</v>
      </c>
      <c r="J4274" s="12">
        <v>26</v>
      </c>
      <c r="K4274" s="12">
        <v>43</v>
      </c>
      <c r="L4274" s="12">
        <v>1</v>
      </c>
      <c r="M4274" s="12">
        <v>2</v>
      </c>
      <c r="N4274" s="12">
        <v>34</v>
      </c>
      <c r="O4274" s="12">
        <v>4</v>
      </c>
      <c r="P4274" s="26">
        <v>57782</v>
      </c>
      <c r="Q4274" s="28">
        <v>884964669</v>
      </c>
      <c r="R4274"/>
      <c r="S4274"/>
    </row>
    <row r="4275" spans="1:19">
      <c r="A4275" s="31">
        <f t="shared" si="265"/>
        <v>40</v>
      </c>
      <c r="B4275" s="32" t="str">
        <f>VLOOKUP(K4275,'Tables to Convert'!$B$4:$C$19,2,FALSE)</f>
        <v>Some College</v>
      </c>
      <c r="C4275" s="33">
        <f t="shared" si="266"/>
        <v>11000</v>
      </c>
      <c r="D4275" s="32" t="str">
        <f>VLOOKUP(L4275,'Tables to Convert'!$E$3:$F$7,2,FALSE)</f>
        <v>White</v>
      </c>
      <c r="E4275" s="32" t="str">
        <f>VLOOKUP(M4275,'Tables to Convert'!$H$3:$I$5,2,FALSE)</f>
        <v>Female</v>
      </c>
      <c r="F4275" s="32" t="str">
        <f>VLOOKUP(N4275,'Tables to Convert'!$K$3:$L$8,2,FALSE)</f>
        <v>Michigan</v>
      </c>
      <c r="G4275" s="40">
        <f t="shared" si="267"/>
        <v>32</v>
      </c>
      <c r="H4275" s="34">
        <f t="shared" si="268"/>
        <v>3</v>
      </c>
      <c r="I4275" s="12">
        <v>40</v>
      </c>
      <c r="J4275" s="12">
        <v>32</v>
      </c>
      <c r="K4275" s="12">
        <v>40</v>
      </c>
      <c r="L4275" s="12">
        <v>1</v>
      </c>
      <c r="M4275" s="12">
        <v>2</v>
      </c>
      <c r="N4275" s="12">
        <v>34</v>
      </c>
      <c r="O4275" s="12">
        <v>3</v>
      </c>
      <c r="P4275" s="26">
        <v>11000</v>
      </c>
      <c r="Q4275" s="28">
        <v>893834653</v>
      </c>
      <c r="R4275"/>
      <c r="S4275"/>
    </row>
    <row r="4276" spans="1:19">
      <c r="A4276" s="31">
        <f t="shared" si="265"/>
        <v>40</v>
      </c>
      <c r="B4276" s="32" t="str">
        <f>VLOOKUP(K4276,'Tables to Convert'!$B$4:$C$19,2,FALSE)</f>
        <v>Some College</v>
      </c>
      <c r="C4276" s="33">
        <f t="shared" si="266"/>
        <v>59280</v>
      </c>
      <c r="D4276" s="32" t="str">
        <f>VLOOKUP(L4276,'Tables to Convert'!$E$3:$F$7,2,FALSE)</f>
        <v>White</v>
      </c>
      <c r="E4276" s="32" t="str">
        <f>VLOOKUP(M4276,'Tables to Convert'!$H$3:$I$5,2,FALSE)</f>
        <v>Male</v>
      </c>
      <c r="F4276" s="32" t="str">
        <f>VLOOKUP(N4276,'Tables to Convert'!$K$3:$L$8,2,FALSE)</f>
        <v>Michigan</v>
      </c>
      <c r="G4276" s="40">
        <f t="shared" si="267"/>
        <v>34</v>
      </c>
      <c r="H4276" s="34">
        <f t="shared" si="268"/>
        <v>6</v>
      </c>
      <c r="I4276" s="12">
        <v>40</v>
      </c>
      <c r="J4276" s="12">
        <v>34</v>
      </c>
      <c r="K4276" s="12">
        <v>43</v>
      </c>
      <c r="L4276" s="12">
        <v>1</v>
      </c>
      <c r="M4276" s="12">
        <v>1</v>
      </c>
      <c r="N4276" s="12">
        <v>34</v>
      </c>
      <c r="O4276" s="12">
        <v>6</v>
      </c>
      <c r="P4276" s="26">
        <v>59280</v>
      </c>
      <c r="Q4276" s="28">
        <v>822310126</v>
      </c>
      <c r="R4276"/>
      <c r="S4276"/>
    </row>
    <row r="4277" spans="1:19">
      <c r="A4277" s="31">
        <f t="shared" si="265"/>
        <v>45</v>
      </c>
      <c r="B4277" s="32" t="str">
        <f>VLOOKUP(K4277,'Tables to Convert'!$B$4:$C$19,2,FALSE)</f>
        <v>Some College</v>
      </c>
      <c r="C4277" s="33">
        <f t="shared" si="266"/>
        <v>101740</v>
      </c>
      <c r="D4277" s="32" t="str">
        <f>VLOOKUP(L4277,'Tables to Convert'!$E$3:$F$7,2,FALSE)</f>
        <v>White</v>
      </c>
      <c r="E4277" s="32" t="str">
        <f>VLOOKUP(M4277,'Tables to Convert'!$H$3:$I$5,2,FALSE)</f>
        <v>Male</v>
      </c>
      <c r="F4277" s="32" t="str">
        <f>VLOOKUP(N4277,'Tables to Convert'!$K$3:$L$8,2,FALSE)</f>
        <v>Michigan</v>
      </c>
      <c r="G4277" s="40">
        <f t="shared" si="267"/>
        <v>42</v>
      </c>
      <c r="H4277" s="34">
        <f t="shared" si="268"/>
        <v>2</v>
      </c>
      <c r="I4277" s="12">
        <v>45</v>
      </c>
      <c r="J4277" s="12">
        <v>42</v>
      </c>
      <c r="K4277" s="12">
        <v>43</v>
      </c>
      <c r="L4277" s="12">
        <v>1</v>
      </c>
      <c r="M4277" s="12">
        <v>1</v>
      </c>
      <c r="N4277" s="12">
        <v>34</v>
      </c>
      <c r="O4277" s="12">
        <v>2</v>
      </c>
      <c r="P4277" s="26">
        <v>101740</v>
      </c>
      <c r="Q4277" s="28">
        <v>662018444</v>
      </c>
      <c r="R4277"/>
      <c r="S4277"/>
    </row>
    <row r="4278" spans="1:19">
      <c r="A4278" s="31">
        <f t="shared" si="265"/>
        <v>50</v>
      </c>
      <c r="B4278" s="32" t="str">
        <f>VLOOKUP(K4278,'Tables to Convert'!$B$4:$C$19,2,FALSE)</f>
        <v>Some College</v>
      </c>
      <c r="C4278" s="33">
        <f t="shared" si="266"/>
        <v>106280</v>
      </c>
      <c r="D4278" s="32" t="str">
        <f>VLOOKUP(L4278,'Tables to Convert'!$E$3:$F$7,2,FALSE)</f>
        <v>White</v>
      </c>
      <c r="E4278" s="32" t="str">
        <f>VLOOKUP(M4278,'Tables to Convert'!$H$3:$I$5,2,FALSE)</f>
        <v>Female</v>
      </c>
      <c r="F4278" s="32" t="str">
        <f>VLOOKUP(N4278,'Tables to Convert'!$K$3:$L$8,2,FALSE)</f>
        <v>Michigan</v>
      </c>
      <c r="G4278" s="40">
        <f t="shared" si="267"/>
        <v>42</v>
      </c>
      <c r="H4278" s="34">
        <f t="shared" si="268"/>
        <v>2</v>
      </c>
      <c r="I4278" s="12">
        <v>50</v>
      </c>
      <c r="J4278" s="12">
        <v>42</v>
      </c>
      <c r="K4278" s="12">
        <v>43</v>
      </c>
      <c r="L4278" s="12">
        <v>1</v>
      </c>
      <c r="M4278" s="12">
        <v>2</v>
      </c>
      <c r="N4278" s="12">
        <v>34</v>
      </c>
      <c r="O4278" s="12">
        <v>2</v>
      </c>
      <c r="P4278" s="26">
        <v>106280</v>
      </c>
      <c r="Q4278" s="28">
        <v>361474799</v>
      </c>
      <c r="R4278"/>
      <c r="S4278"/>
    </row>
    <row r="4279" spans="1:19">
      <c r="A4279" s="31">
        <f t="shared" si="265"/>
        <v>40</v>
      </c>
      <c r="B4279" s="32" t="str">
        <f>VLOOKUP(K4279,'Tables to Convert'!$B$4:$C$19,2,FALSE)</f>
        <v>Bachelors</v>
      </c>
      <c r="C4279" s="33">
        <f t="shared" si="266"/>
        <v>48500</v>
      </c>
      <c r="D4279" s="32" t="str">
        <f>VLOOKUP(L4279,'Tables to Convert'!$E$3:$F$7,2,FALSE)</f>
        <v>White</v>
      </c>
      <c r="E4279" s="32" t="str">
        <f>VLOOKUP(M4279,'Tables to Convert'!$H$3:$I$5,2,FALSE)</f>
        <v>Female</v>
      </c>
      <c r="F4279" s="32" t="str">
        <f>VLOOKUP(N4279,'Tables to Convert'!$K$3:$L$8,2,FALSE)</f>
        <v>Michigan</v>
      </c>
      <c r="G4279" s="40">
        <f t="shared" si="267"/>
        <v>30</v>
      </c>
      <c r="H4279" s="34">
        <f t="shared" si="268"/>
        <v>1</v>
      </c>
      <c r="I4279" s="12">
        <v>40</v>
      </c>
      <c r="J4279" s="12">
        <v>30</v>
      </c>
      <c r="K4279" s="12">
        <v>44</v>
      </c>
      <c r="L4279" s="12">
        <v>1</v>
      </c>
      <c r="M4279" s="12">
        <v>2</v>
      </c>
      <c r="N4279" s="12">
        <v>34</v>
      </c>
      <c r="O4279" s="12">
        <v>1</v>
      </c>
      <c r="P4279" s="26">
        <v>48500</v>
      </c>
      <c r="Q4279" s="28">
        <v>371250510</v>
      </c>
      <c r="R4279"/>
      <c r="S4279"/>
    </row>
    <row r="4280" spans="1:19">
      <c r="A4280" s="31">
        <f t="shared" si="265"/>
        <v>39</v>
      </c>
      <c r="B4280" s="32" t="str">
        <f>VLOOKUP(K4280,'Tables to Convert'!$B$4:$C$19,2,FALSE)</f>
        <v>Graduate School</v>
      </c>
      <c r="C4280" s="33">
        <f t="shared" si="266"/>
        <v>6500</v>
      </c>
      <c r="D4280" s="32" t="str">
        <f>VLOOKUP(L4280,'Tables to Convert'!$E$3:$F$7,2,FALSE)</f>
        <v>White</v>
      </c>
      <c r="E4280" s="32" t="str">
        <f>VLOOKUP(M4280,'Tables to Convert'!$H$3:$I$5,2,FALSE)</f>
        <v>Male</v>
      </c>
      <c r="F4280" s="32" t="str">
        <f>VLOOKUP(N4280,'Tables to Convert'!$K$3:$L$8,2,FALSE)</f>
        <v>Michigan</v>
      </c>
      <c r="G4280" s="40">
        <f t="shared" si="267"/>
        <v>29</v>
      </c>
      <c r="H4280" s="34">
        <f t="shared" si="268"/>
        <v>1</v>
      </c>
      <c r="I4280" s="12">
        <v>39</v>
      </c>
      <c r="J4280" s="12">
        <v>29</v>
      </c>
      <c r="K4280" s="12">
        <v>45</v>
      </c>
      <c r="L4280" s="12">
        <v>1</v>
      </c>
      <c r="M4280" s="12">
        <v>1</v>
      </c>
      <c r="N4280" s="12">
        <v>34</v>
      </c>
      <c r="O4280" s="12">
        <v>1</v>
      </c>
      <c r="P4280" s="26">
        <v>6500</v>
      </c>
      <c r="Q4280" s="28">
        <v>991204649</v>
      </c>
      <c r="R4280"/>
      <c r="S4280"/>
    </row>
    <row r="4281" spans="1:19">
      <c r="A4281" s="31">
        <f t="shared" si="265"/>
        <v>40</v>
      </c>
      <c r="B4281" s="32" t="str">
        <f>VLOOKUP(K4281,'Tables to Convert'!$B$4:$C$19,2,FALSE)</f>
        <v>High School Diploma</v>
      </c>
      <c r="C4281" s="33">
        <f t="shared" si="266"/>
        <v>49000</v>
      </c>
      <c r="D4281" s="32" t="str">
        <f>VLOOKUP(L4281,'Tables to Convert'!$E$3:$F$7,2,FALSE)</f>
        <v>White</v>
      </c>
      <c r="E4281" s="32" t="str">
        <f>VLOOKUP(M4281,'Tables to Convert'!$H$3:$I$5,2,FALSE)</f>
        <v>Male</v>
      </c>
      <c r="F4281" s="32" t="str">
        <f>VLOOKUP(N4281,'Tables to Convert'!$K$3:$L$8,2,FALSE)</f>
        <v>Michigan</v>
      </c>
      <c r="G4281" s="40">
        <f t="shared" si="267"/>
        <v>47</v>
      </c>
      <c r="H4281" s="34">
        <f t="shared" si="268"/>
        <v>1</v>
      </c>
      <c r="I4281" s="12">
        <v>40</v>
      </c>
      <c r="J4281" s="12">
        <v>47</v>
      </c>
      <c r="K4281" s="12">
        <v>39</v>
      </c>
      <c r="L4281" s="12">
        <v>1</v>
      </c>
      <c r="M4281" s="12">
        <v>1</v>
      </c>
      <c r="N4281" s="12">
        <v>34</v>
      </c>
      <c r="O4281" s="12">
        <v>1</v>
      </c>
      <c r="P4281" s="26">
        <v>49000</v>
      </c>
      <c r="Q4281" s="28">
        <v>170087003</v>
      </c>
      <c r="R4281"/>
      <c r="S4281"/>
    </row>
    <row r="4282" spans="1:19">
      <c r="A4282" s="31">
        <f t="shared" si="265"/>
        <v>43</v>
      </c>
      <c r="B4282" s="32" t="str">
        <f>VLOOKUP(K4282,'Tables to Convert'!$B$4:$C$19,2,FALSE)</f>
        <v>Some College</v>
      </c>
      <c r="C4282" s="33">
        <f t="shared" si="266"/>
        <v>66300</v>
      </c>
      <c r="D4282" s="32" t="str">
        <f>VLOOKUP(L4282,'Tables to Convert'!$E$3:$F$7,2,FALSE)</f>
        <v>White</v>
      </c>
      <c r="E4282" s="32" t="str">
        <f>VLOOKUP(M4282,'Tables to Convert'!$H$3:$I$5,2,FALSE)</f>
        <v>Male</v>
      </c>
      <c r="F4282" s="32" t="str">
        <f>VLOOKUP(N4282,'Tables to Convert'!$K$3:$L$8,2,FALSE)</f>
        <v>Michigan</v>
      </c>
      <c r="G4282" s="40">
        <f t="shared" si="267"/>
        <v>35</v>
      </c>
      <c r="H4282" s="34">
        <f t="shared" si="268"/>
        <v>2</v>
      </c>
      <c r="I4282" s="12">
        <v>43</v>
      </c>
      <c r="J4282" s="12">
        <v>35</v>
      </c>
      <c r="K4282" s="12">
        <v>43</v>
      </c>
      <c r="L4282" s="12">
        <v>1</v>
      </c>
      <c r="M4282" s="12">
        <v>1</v>
      </c>
      <c r="N4282" s="12">
        <v>34</v>
      </c>
      <c r="O4282" s="12">
        <v>2</v>
      </c>
      <c r="P4282" s="26">
        <v>66300</v>
      </c>
      <c r="Q4282" s="28">
        <v>654606805</v>
      </c>
      <c r="R4282"/>
      <c r="S4282"/>
    </row>
    <row r="4283" spans="1:19">
      <c r="A4283" s="31">
        <f t="shared" si="265"/>
        <v>50</v>
      </c>
      <c r="B4283" s="32" t="str">
        <f>VLOOKUP(K4283,'Tables to Convert'!$B$4:$C$19,2,FALSE)</f>
        <v>High School Diploma</v>
      </c>
      <c r="C4283" s="33">
        <f t="shared" si="266"/>
        <v>30000</v>
      </c>
      <c r="D4283" s="32" t="str">
        <f>VLOOKUP(L4283,'Tables to Convert'!$E$3:$F$7,2,FALSE)</f>
        <v>White</v>
      </c>
      <c r="E4283" s="32" t="str">
        <f>VLOOKUP(M4283,'Tables to Convert'!$H$3:$I$5,2,FALSE)</f>
        <v>Male</v>
      </c>
      <c r="F4283" s="32" t="str">
        <f>VLOOKUP(N4283,'Tables to Convert'!$K$3:$L$8,2,FALSE)</f>
        <v>Michigan</v>
      </c>
      <c r="G4283" s="40">
        <f t="shared" si="267"/>
        <v>30</v>
      </c>
      <c r="H4283" s="34">
        <f t="shared" si="268"/>
        <v>1</v>
      </c>
      <c r="I4283" s="12">
        <v>50</v>
      </c>
      <c r="J4283" s="12">
        <v>30</v>
      </c>
      <c r="K4283" s="12">
        <v>39</v>
      </c>
      <c r="L4283" s="12">
        <v>1</v>
      </c>
      <c r="M4283" s="12">
        <v>1</v>
      </c>
      <c r="N4283" s="12">
        <v>34</v>
      </c>
      <c r="O4283" s="12">
        <v>1</v>
      </c>
      <c r="P4283" s="26">
        <v>30000</v>
      </c>
      <c r="Q4283" s="28">
        <v>18383300</v>
      </c>
      <c r="R4283"/>
      <c r="S4283"/>
    </row>
    <row r="4284" spans="1:19">
      <c r="A4284" s="31">
        <f t="shared" si="265"/>
        <v>40</v>
      </c>
      <c r="B4284" s="32" t="str">
        <f>VLOOKUP(K4284,'Tables to Convert'!$B$4:$C$19,2,FALSE)</f>
        <v>Some College</v>
      </c>
      <c r="C4284" s="33">
        <f t="shared" si="266"/>
        <v>22000</v>
      </c>
      <c r="D4284" s="32" t="str">
        <f>VLOOKUP(L4284,'Tables to Convert'!$E$3:$F$7,2,FALSE)</f>
        <v>White</v>
      </c>
      <c r="E4284" s="32" t="str">
        <f>VLOOKUP(M4284,'Tables to Convert'!$H$3:$I$5,2,FALSE)</f>
        <v>Male</v>
      </c>
      <c r="F4284" s="32" t="str">
        <f>VLOOKUP(N4284,'Tables to Convert'!$K$3:$L$8,2,FALSE)</f>
        <v>Michigan</v>
      </c>
      <c r="G4284" s="40">
        <f t="shared" si="267"/>
        <v>36</v>
      </c>
      <c r="H4284" s="34">
        <f t="shared" si="268"/>
        <v>1</v>
      </c>
      <c r="I4284" s="12">
        <v>40</v>
      </c>
      <c r="J4284" s="12">
        <v>36</v>
      </c>
      <c r="K4284" s="12">
        <v>40</v>
      </c>
      <c r="L4284" s="12">
        <v>1</v>
      </c>
      <c r="M4284" s="12">
        <v>1</v>
      </c>
      <c r="N4284" s="12">
        <v>34</v>
      </c>
      <c r="O4284" s="12">
        <v>1</v>
      </c>
      <c r="P4284" s="26">
        <v>22000</v>
      </c>
      <c r="Q4284" s="28">
        <v>408808022</v>
      </c>
      <c r="R4284"/>
      <c r="S4284"/>
    </row>
    <row r="4285" spans="1:19">
      <c r="A4285" s="31">
        <f t="shared" si="265"/>
        <v>40</v>
      </c>
      <c r="B4285" s="32" t="str">
        <f>VLOOKUP(K4285,'Tables to Convert'!$B$4:$C$19,2,FALSE)</f>
        <v>High School Diploma</v>
      </c>
      <c r="C4285" s="33">
        <f t="shared" si="266"/>
        <v>35000</v>
      </c>
      <c r="D4285" s="32" t="str">
        <f>VLOOKUP(L4285,'Tables to Convert'!$E$3:$F$7,2,FALSE)</f>
        <v>White</v>
      </c>
      <c r="E4285" s="32" t="str">
        <f>VLOOKUP(M4285,'Tables to Convert'!$H$3:$I$5,2,FALSE)</f>
        <v>Female</v>
      </c>
      <c r="F4285" s="32" t="str">
        <f>VLOOKUP(N4285,'Tables to Convert'!$K$3:$L$8,2,FALSE)</f>
        <v>Michigan</v>
      </c>
      <c r="G4285" s="40">
        <f t="shared" si="267"/>
        <v>49</v>
      </c>
      <c r="H4285" s="34">
        <f t="shared" si="268"/>
        <v>1</v>
      </c>
      <c r="I4285" s="12">
        <v>40</v>
      </c>
      <c r="J4285" s="12">
        <v>49</v>
      </c>
      <c r="K4285" s="12">
        <v>39</v>
      </c>
      <c r="L4285" s="12">
        <v>1</v>
      </c>
      <c r="M4285" s="12">
        <v>2</v>
      </c>
      <c r="N4285" s="12">
        <v>34</v>
      </c>
      <c r="O4285" s="12">
        <v>1</v>
      </c>
      <c r="P4285" s="26">
        <v>35000</v>
      </c>
      <c r="Q4285" s="28">
        <v>710690111</v>
      </c>
      <c r="R4285"/>
      <c r="S4285"/>
    </row>
    <row r="4286" spans="1:19">
      <c r="A4286" s="31">
        <f t="shared" si="265"/>
        <v>40</v>
      </c>
      <c r="B4286" s="32" t="str">
        <f>VLOOKUP(K4286,'Tables to Convert'!$B$4:$C$19,2,FALSE)</f>
        <v>High School Diploma</v>
      </c>
      <c r="C4286" s="33">
        <f t="shared" si="266"/>
        <v>21400</v>
      </c>
      <c r="D4286" s="32" t="str">
        <f>VLOOKUP(L4286,'Tables to Convert'!$E$3:$F$7,2,FALSE)</f>
        <v>White</v>
      </c>
      <c r="E4286" s="32" t="str">
        <f>VLOOKUP(M4286,'Tables to Convert'!$H$3:$I$5,2,FALSE)</f>
        <v>Male</v>
      </c>
      <c r="F4286" s="32" t="str">
        <f>VLOOKUP(N4286,'Tables to Convert'!$K$3:$L$8,2,FALSE)</f>
        <v>Michigan</v>
      </c>
      <c r="G4286" s="40">
        <f t="shared" si="267"/>
        <v>44</v>
      </c>
      <c r="H4286" s="34">
        <f t="shared" si="268"/>
        <v>8</v>
      </c>
      <c r="I4286" s="12">
        <v>40</v>
      </c>
      <c r="J4286" s="12">
        <v>44</v>
      </c>
      <c r="K4286" s="12">
        <v>39</v>
      </c>
      <c r="L4286" s="12">
        <v>1</v>
      </c>
      <c r="M4286" s="12">
        <v>1</v>
      </c>
      <c r="N4286" s="12">
        <v>34</v>
      </c>
      <c r="O4286" s="12">
        <v>8</v>
      </c>
      <c r="P4286" s="26">
        <v>21400</v>
      </c>
      <c r="Q4286" s="28">
        <v>624413281</v>
      </c>
      <c r="R4286"/>
      <c r="S4286"/>
    </row>
    <row r="4287" spans="1:19">
      <c r="A4287" s="31">
        <f t="shared" si="265"/>
        <v>40</v>
      </c>
      <c r="B4287" s="32" t="str">
        <f>VLOOKUP(K4287,'Tables to Convert'!$B$4:$C$19,2,FALSE)</f>
        <v>Some College</v>
      </c>
      <c r="C4287" s="33">
        <f t="shared" si="266"/>
        <v>19698</v>
      </c>
      <c r="D4287" s="32" t="str">
        <f>VLOOKUP(L4287,'Tables to Convert'!$E$3:$F$7,2,FALSE)</f>
        <v>White</v>
      </c>
      <c r="E4287" s="32" t="str">
        <f>VLOOKUP(M4287,'Tables to Convert'!$H$3:$I$5,2,FALSE)</f>
        <v>Female</v>
      </c>
      <c r="F4287" s="32" t="str">
        <f>VLOOKUP(N4287,'Tables to Convert'!$K$3:$L$8,2,FALSE)</f>
        <v>Michigan</v>
      </c>
      <c r="G4287" s="40">
        <f t="shared" si="267"/>
        <v>28</v>
      </c>
      <c r="H4287" s="34">
        <f t="shared" si="268"/>
        <v>1</v>
      </c>
      <c r="I4287" s="12">
        <v>40</v>
      </c>
      <c r="J4287" s="12">
        <v>28</v>
      </c>
      <c r="K4287" s="12">
        <v>41</v>
      </c>
      <c r="L4287" s="12">
        <v>1</v>
      </c>
      <c r="M4287" s="12">
        <v>2</v>
      </c>
      <c r="N4287" s="12">
        <v>34</v>
      </c>
      <c r="O4287" s="12">
        <v>1</v>
      </c>
      <c r="P4287" s="26">
        <v>19698</v>
      </c>
      <c r="Q4287" s="28">
        <v>880646163</v>
      </c>
      <c r="R4287"/>
      <c r="S4287"/>
    </row>
    <row r="4288" spans="1:19">
      <c r="A4288" s="31">
        <f t="shared" si="265"/>
        <v>40</v>
      </c>
      <c r="B4288" s="32" t="str">
        <f>VLOOKUP(K4288,'Tables to Convert'!$B$4:$C$19,2,FALSE)</f>
        <v>High School Diploma</v>
      </c>
      <c r="C4288" s="33">
        <f t="shared" si="266"/>
        <v>54000</v>
      </c>
      <c r="D4288" s="32" t="str">
        <f>VLOOKUP(L4288,'Tables to Convert'!$E$3:$F$7,2,FALSE)</f>
        <v>White</v>
      </c>
      <c r="E4288" s="32" t="str">
        <f>VLOOKUP(M4288,'Tables to Convert'!$H$3:$I$5,2,FALSE)</f>
        <v>Male</v>
      </c>
      <c r="F4288" s="32" t="str">
        <f>VLOOKUP(N4288,'Tables to Convert'!$K$3:$L$8,2,FALSE)</f>
        <v>Michigan</v>
      </c>
      <c r="G4288" s="40">
        <f t="shared" si="267"/>
        <v>43</v>
      </c>
      <c r="H4288" s="34">
        <f t="shared" si="268"/>
        <v>5</v>
      </c>
      <c r="I4288" s="12">
        <v>40</v>
      </c>
      <c r="J4288" s="12">
        <v>43</v>
      </c>
      <c r="K4288" s="12">
        <v>39</v>
      </c>
      <c r="L4288" s="12">
        <v>1</v>
      </c>
      <c r="M4288" s="12">
        <v>1</v>
      </c>
      <c r="N4288" s="12">
        <v>34</v>
      </c>
      <c r="O4288" s="12">
        <v>5</v>
      </c>
      <c r="P4288" s="26">
        <v>54000</v>
      </c>
      <c r="Q4288" s="28">
        <v>990545656</v>
      </c>
      <c r="R4288"/>
      <c r="S4288"/>
    </row>
    <row r="4289" spans="1:19">
      <c r="A4289" s="31">
        <f t="shared" si="265"/>
        <v>40</v>
      </c>
      <c r="B4289" s="32" t="str">
        <f>VLOOKUP(K4289,'Tables to Convert'!$B$4:$C$19,2,FALSE)</f>
        <v>Some College</v>
      </c>
      <c r="C4289" s="33">
        <f t="shared" si="266"/>
        <v>25000</v>
      </c>
      <c r="D4289" s="32" t="str">
        <f>VLOOKUP(L4289,'Tables to Convert'!$E$3:$F$7,2,FALSE)</f>
        <v>White</v>
      </c>
      <c r="E4289" s="32" t="str">
        <f>VLOOKUP(M4289,'Tables to Convert'!$H$3:$I$5,2,FALSE)</f>
        <v>Male</v>
      </c>
      <c r="F4289" s="32" t="str">
        <f>VLOOKUP(N4289,'Tables to Convert'!$K$3:$L$8,2,FALSE)</f>
        <v>Michigan</v>
      </c>
      <c r="G4289" s="40">
        <f t="shared" si="267"/>
        <v>33</v>
      </c>
      <c r="H4289" s="34">
        <f t="shared" si="268"/>
        <v>7</v>
      </c>
      <c r="I4289" s="12">
        <v>40</v>
      </c>
      <c r="J4289" s="12">
        <v>33</v>
      </c>
      <c r="K4289" s="12">
        <v>41</v>
      </c>
      <c r="L4289" s="12">
        <v>1</v>
      </c>
      <c r="M4289" s="12">
        <v>1</v>
      </c>
      <c r="N4289" s="12">
        <v>34</v>
      </c>
      <c r="O4289" s="12">
        <v>7</v>
      </c>
      <c r="P4289" s="26">
        <v>25000</v>
      </c>
      <c r="Q4289" s="28">
        <v>657691948</v>
      </c>
      <c r="R4289"/>
      <c r="S4289"/>
    </row>
    <row r="4290" spans="1:19">
      <c r="A4290" s="31">
        <f t="shared" si="265"/>
        <v>40</v>
      </c>
      <c r="B4290" s="32" t="str">
        <f>VLOOKUP(K4290,'Tables to Convert'!$B$4:$C$19,2,FALSE)</f>
        <v>High School Diploma</v>
      </c>
      <c r="C4290" s="33">
        <f t="shared" si="266"/>
        <v>9000</v>
      </c>
      <c r="D4290" s="32" t="str">
        <f>VLOOKUP(L4290,'Tables to Convert'!$E$3:$F$7,2,FALSE)</f>
        <v>White</v>
      </c>
      <c r="E4290" s="32" t="str">
        <f>VLOOKUP(M4290,'Tables to Convert'!$H$3:$I$5,2,FALSE)</f>
        <v>Female</v>
      </c>
      <c r="F4290" s="32" t="str">
        <f>VLOOKUP(N4290,'Tables to Convert'!$K$3:$L$8,2,FALSE)</f>
        <v>Michigan</v>
      </c>
      <c r="G4290" s="40">
        <f t="shared" si="267"/>
        <v>19</v>
      </c>
      <c r="H4290" s="34">
        <f t="shared" si="268"/>
        <v>1</v>
      </c>
      <c r="I4290" s="12">
        <v>40</v>
      </c>
      <c r="J4290" s="12">
        <v>19</v>
      </c>
      <c r="K4290" s="12">
        <v>39</v>
      </c>
      <c r="L4290" s="12">
        <v>1</v>
      </c>
      <c r="M4290" s="12">
        <v>2</v>
      </c>
      <c r="N4290" s="12">
        <v>34</v>
      </c>
      <c r="O4290" s="12">
        <v>1</v>
      </c>
      <c r="P4290" s="26">
        <v>9000</v>
      </c>
      <c r="Q4290" s="28">
        <v>345772589</v>
      </c>
      <c r="R4290"/>
      <c r="S4290"/>
    </row>
    <row r="4291" spans="1:19">
      <c r="A4291" s="31">
        <f t="shared" si="265"/>
        <v>45</v>
      </c>
      <c r="B4291" s="32" t="str">
        <f>VLOOKUP(K4291,'Tables to Convert'!$B$4:$C$19,2,FALSE)</f>
        <v>Graduate School</v>
      </c>
      <c r="C4291" s="33">
        <f t="shared" si="266"/>
        <v>115000</v>
      </c>
      <c r="D4291" s="32" t="str">
        <f>VLOOKUP(L4291,'Tables to Convert'!$E$3:$F$7,2,FALSE)</f>
        <v>Asian/PI</v>
      </c>
      <c r="E4291" s="32" t="str">
        <f>VLOOKUP(M4291,'Tables to Convert'!$H$3:$I$5,2,FALSE)</f>
        <v>Male</v>
      </c>
      <c r="F4291" s="32" t="str">
        <f>VLOOKUP(N4291,'Tables to Convert'!$K$3:$L$8,2,FALSE)</f>
        <v>Michigan</v>
      </c>
      <c r="G4291" s="40">
        <f t="shared" si="267"/>
        <v>34</v>
      </c>
      <c r="H4291" s="34">
        <f t="shared" si="268"/>
        <v>7</v>
      </c>
      <c r="I4291" s="12">
        <v>45</v>
      </c>
      <c r="J4291" s="12">
        <v>34</v>
      </c>
      <c r="K4291" s="12">
        <v>46</v>
      </c>
      <c r="L4291" s="12">
        <v>4</v>
      </c>
      <c r="M4291" s="12">
        <v>1</v>
      </c>
      <c r="N4291" s="12">
        <v>34</v>
      </c>
      <c r="O4291" s="12">
        <v>7</v>
      </c>
      <c r="P4291" s="26">
        <v>115000</v>
      </c>
      <c r="Q4291" s="28">
        <v>551490815</v>
      </c>
      <c r="R4291"/>
      <c r="S4291"/>
    </row>
    <row r="4292" spans="1:19">
      <c r="A4292" s="31">
        <f t="shared" si="265"/>
        <v>40</v>
      </c>
      <c r="B4292" s="32" t="str">
        <f>VLOOKUP(K4292,'Tables to Convert'!$B$4:$C$19,2,FALSE)</f>
        <v>High School Diploma</v>
      </c>
      <c r="C4292" s="33">
        <f t="shared" si="266"/>
        <v>23596</v>
      </c>
      <c r="D4292" s="32" t="str">
        <f>VLOOKUP(L4292,'Tables to Convert'!$E$3:$F$7,2,FALSE)</f>
        <v>White</v>
      </c>
      <c r="E4292" s="32" t="str">
        <f>VLOOKUP(M4292,'Tables to Convert'!$H$3:$I$5,2,FALSE)</f>
        <v>Male</v>
      </c>
      <c r="F4292" s="32" t="str">
        <f>VLOOKUP(N4292,'Tables to Convert'!$K$3:$L$8,2,FALSE)</f>
        <v>Michigan</v>
      </c>
      <c r="G4292" s="40">
        <f t="shared" si="267"/>
        <v>40</v>
      </c>
      <c r="H4292" s="34">
        <f t="shared" si="268"/>
        <v>1</v>
      </c>
      <c r="I4292" s="12">
        <v>40</v>
      </c>
      <c r="J4292" s="12">
        <v>40</v>
      </c>
      <c r="K4292" s="12">
        <v>39</v>
      </c>
      <c r="L4292" s="12">
        <v>1</v>
      </c>
      <c r="M4292" s="12">
        <v>1</v>
      </c>
      <c r="N4292" s="12">
        <v>34</v>
      </c>
      <c r="O4292" s="12">
        <v>1</v>
      </c>
      <c r="P4292" s="26">
        <v>23596</v>
      </c>
      <c r="Q4292" s="28">
        <v>772292100</v>
      </c>
      <c r="R4292"/>
      <c r="S4292"/>
    </row>
    <row r="4293" spans="1:19">
      <c r="A4293" s="31">
        <f t="shared" si="265"/>
        <v>40</v>
      </c>
      <c r="B4293" s="32" t="str">
        <f>VLOOKUP(K4293,'Tables to Convert'!$B$4:$C$19,2,FALSE)</f>
        <v>High School Diploma</v>
      </c>
      <c r="C4293" s="33">
        <f t="shared" si="266"/>
        <v>13082</v>
      </c>
      <c r="D4293" s="32" t="str">
        <f>VLOOKUP(L4293,'Tables to Convert'!$E$3:$F$7,2,FALSE)</f>
        <v>White</v>
      </c>
      <c r="E4293" s="32" t="str">
        <f>VLOOKUP(M4293,'Tables to Convert'!$H$3:$I$5,2,FALSE)</f>
        <v>Female</v>
      </c>
      <c r="F4293" s="32" t="str">
        <f>VLOOKUP(N4293,'Tables to Convert'!$K$3:$L$8,2,FALSE)</f>
        <v>Michigan</v>
      </c>
      <c r="G4293" s="40">
        <f t="shared" si="267"/>
        <v>37</v>
      </c>
      <c r="H4293" s="34">
        <f t="shared" si="268"/>
        <v>1</v>
      </c>
      <c r="I4293" s="12">
        <v>40</v>
      </c>
      <c r="J4293" s="12">
        <v>37</v>
      </c>
      <c r="K4293" s="12">
        <v>39</v>
      </c>
      <c r="L4293" s="12">
        <v>1</v>
      </c>
      <c r="M4293" s="12">
        <v>2</v>
      </c>
      <c r="N4293" s="12">
        <v>34</v>
      </c>
      <c r="O4293" s="12">
        <v>1</v>
      </c>
      <c r="P4293" s="26">
        <v>13082</v>
      </c>
      <c r="Q4293" s="28">
        <v>791964582</v>
      </c>
      <c r="R4293"/>
      <c r="S4293"/>
    </row>
    <row r="4294" spans="1:19">
      <c r="A4294" s="31">
        <f t="shared" ref="A4294:A4357" si="269">I4294</f>
        <v>50</v>
      </c>
      <c r="B4294" s="32" t="str">
        <f>VLOOKUP(K4294,'Tables to Convert'!$B$4:$C$19,2,FALSE)</f>
        <v>High School Diploma</v>
      </c>
      <c r="C4294" s="33">
        <f t="shared" ref="C4294:C4357" si="270">P4294</f>
        <v>0</v>
      </c>
      <c r="D4294" s="32" t="str">
        <f>VLOOKUP(L4294,'Tables to Convert'!$E$3:$F$7,2,FALSE)</f>
        <v>White</v>
      </c>
      <c r="E4294" s="32" t="str">
        <f>VLOOKUP(M4294,'Tables to Convert'!$H$3:$I$5,2,FALSE)</f>
        <v>Male</v>
      </c>
      <c r="F4294" s="32" t="str">
        <f>VLOOKUP(N4294,'Tables to Convert'!$K$3:$L$8,2,FALSE)</f>
        <v>Michigan</v>
      </c>
      <c r="G4294" s="40">
        <f t="shared" ref="G4294:G4357" si="271">J4294</f>
        <v>58</v>
      </c>
      <c r="H4294" s="34">
        <f t="shared" ref="H4294:H4357" si="272">O4294</f>
        <v>1</v>
      </c>
      <c r="I4294" s="12">
        <v>50</v>
      </c>
      <c r="J4294" s="12">
        <v>58</v>
      </c>
      <c r="K4294" s="12">
        <v>39</v>
      </c>
      <c r="L4294" s="12">
        <v>1</v>
      </c>
      <c r="M4294" s="12">
        <v>1</v>
      </c>
      <c r="N4294" s="12">
        <v>34</v>
      </c>
      <c r="O4294" s="12">
        <v>1</v>
      </c>
      <c r="P4294" s="26">
        <v>0</v>
      </c>
      <c r="Q4294" s="28">
        <v>767500750</v>
      </c>
      <c r="R4294"/>
      <c r="S4294"/>
    </row>
    <row r="4295" spans="1:19">
      <c r="A4295" s="31">
        <f t="shared" si="269"/>
        <v>42</v>
      </c>
      <c r="B4295" s="32" t="str">
        <f>VLOOKUP(K4295,'Tables to Convert'!$B$4:$C$19,2,FALSE)</f>
        <v>High School Diploma</v>
      </c>
      <c r="C4295" s="33">
        <f t="shared" si="270"/>
        <v>75000</v>
      </c>
      <c r="D4295" s="32" t="str">
        <f>VLOOKUP(L4295,'Tables to Convert'!$E$3:$F$7,2,FALSE)</f>
        <v>White</v>
      </c>
      <c r="E4295" s="32" t="str">
        <f>VLOOKUP(M4295,'Tables to Convert'!$H$3:$I$5,2,FALSE)</f>
        <v>Male</v>
      </c>
      <c r="F4295" s="32" t="str">
        <f>VLOOKUP(N4295,'Tables to Convert'!$K$3:$L$8,2,FALSE)</f>
        <v>Michigan</v>
      </c>
      <c r="G4295" s="40">
        <f t="shared" si="271"/>
        <v>39</v>
      </c>
      <c r="H4295" s="34">
        <f t="shared" si="272"/>
        <v>7</v>
      </c>
      <c r="I4295" s="12">
        <v>42</v>
      </c>
      <c r="J4295" s="12">
        <v>39</v>
      </c>
      <c r="K4295" s="12">
        <v>39</v>
      </c>
      <c r="L4295" s="12">
        <v>1</v>
      </c>
      <c r="M4295" s="12">
        <v>1</v>
      </c>
      <c r="N4295" s="12">
        <v>34</v>
      </c>
      <c r="O4295" s="12">
        <v>7</v>
      </c>
      <c r="P4295" s="26">
        <v>75000</v>
      </c>
      <c r="Q4295" s="28">
        <v>393761406</v>
      </c>
      <c r="R4295"/>
      <c r="S4295"/>
    </row>
    <row r="4296" spans="1:19">
      <c r="A4296" s="31">
        <f t="shared" si="269"/>
        <v>40</v>
      </c>
      <c r="B4296" s="32" t="str">
        <f>VLOOKUP(K4296,'Tables to Convert'!$B$4:$C$19,2,FALSE)</f>
        <v>Some College</v>
      </c>
      <c r="C4296" s="33">
        <f t="shared" si="270"/>
        <v>27000</v>
      </c>
      <c r="D4296" s="32" t="str">
        <f>VLOOKUP(L4296,'Tables to Convert'!$E$3:$F$7,2,FALSE)</f>
        <v>White</v>
      </c>
      <c r="E4296" s="32" t="str">
        <f>VLOOKUP(M4296,'Tables to Convert'!$H$3:$I$5,2,FALSE)</f>
        <v>Female</v>
      </c>
      <c r="F4296" s="32" t="str">
        <f>VLOOKUP(N4296,'Tables to Convert'!$K$3:$L$8,2,FALSE)</f>
        <v>Michigan</v>
      </c>
      <c r="G4296" s="40">
        <f t="shared" si="271"/>
        <v>25</v>
      </c>
      <c r="H4296" s="34">
        <f t="shared" si="272"/>
        <v>6</v>
      </c>
      <c r="I4296" s="12">
        <v>40</v>
      </c>
      <c r="J4296" s="12">
        <v>25</v>
      </c>
      <c r="K4296" s="12">
        <v>40</v>
      </c>
      <c r="L4296" s="12">
        <v>1</v>
      </c>
      <c r="M4296" s="12">
        <v>2</v>
      </c>
      <c r="N4296" s="12">
        <v>34</v>
      </c>
      <c r="O4296" s="12">
        <v>6</v>
      </c>
      <c r="P4296" s="26">
        <v>27000</v>
      </c>
      <c r="Q4296" s="28">
        <v>178280081</v>
      </c>
      <c r="R4296"/>
      <c r="S4296"/>
    </row>
    <row r="4297" spans="1:19">
      <c r="A4297" s="31">
        <f t="shared" si="269"/>
        <v>40</v>
      </c>
      <c r="B4297" s="32" t="str">
        <f>VLOOKUP(K4297,'Tables to Convert'!$B$4:$C$19,2,FALSE)</f>
        <v>Some College</v>
      </c>
      <c r="C4297" s="33">
        <f t="shared" si="270"/>
        <v>109925</v>
      </c>
      <c r="D4297" s="32" t="str">
        <f>VLOOKUP(L4297,'Tables to Convert'!$E$3:$F$7,2,FALSE)</f>
        <v>White</v>
      </c>
      <c r="E4297" s="32" t="str">
        <f>VLOOKUP(M4297,'Tables to Convert'!$H$3:$I$5,2,FALSE)</f>
        <v>Male</v>
      </c>
      <c r="F4297" s="32" t="str">
        <f>VLOOKUP(N4297,'Tables to Convert'!$K$3:$L$8,2,FALSE)</f>
        <v>Michigan</v>
      </c>
      <c r="G4297" s="40">
        <f t="shared" si="271"/>
        <v>25</v>
      </c>
      <c r="H4297" s="34">
        <f t="shared" si="272"/>
        <v>6</v>
      </c>
      <c r="I4297" s="12">
        <v>40</v>
      </c>
      <c r="J4297" s="12">
        <v>25</v>
      </c>
      <c r="K4297" s="12">
        <v>40</v>
      </c>
      <c r="L4297" s="12">
        <v>1</v>
      </c>
      <c r="M4297" s="12">
        <v>1</v>
      </c>
      <c r="N4297" s="12">
        <v>34</v>
      </c>
      <c r="O4297" s="12">
        <v>6</v>
      </c>
      <c r="P4297" s="26">
        <v>109925</v>
      </c>
      <c r="Q4297" s="28">
        <v>698960938</v>
      </c>
      <c r="R4297"/>
      <c r="S4297"/>
    </row>
    <row r="4298" spans="1:19">
      <c r="A4298" s="31">
        <f t="shared" si="269"/>
        <v>60</v>
      </c>
      <c r="B4298" s="32" t="str">
        <f>VLOOKUP(K4298,'Tables to Convert'!$B$4:$C$19,2,FALSE)</f>
        <v>High School Diploma</v>
      </c>
      <c r="C4298" s="33">
        <f t="shared" si="270"/>
        <v>61000</v>
      </c>
      <c r="D4298" s="32" t="str">
        <f>VLOOKUP(L4298,'Tables to Convert'!$E$3:$F$7,2,FALSE)</f>
        <v>White</v>
      </c>
      <c r="E4298" s="32" t="str">
        <f>VLOOKUP(M4298,'Tables to Convert'!$H$3:$I$5,2,FALSE)</f>
        <v>Male</v>
      </c>
      <c r="F4298" s="32" t="str">
        <f>VLOOKUP(N4298,'Tables to Convert'!$K$3:$L$8,2,FALSE)</f>
        <v>Michigan</v>
      </c>
      <c r="G4298" s="40">
        <f t="shared" si="271"/>
        <v>54</v>
      </c>
      <c r="H4298" s="34">
        <f t="shared" si="272"/>
        <v>4</v>
      </c>
      <c r="I4298" s="12">
        <v>60</v>
      </c>
      <c r="J4298" s="12">
        <v>54</v>
      </c>
      <c r="K4298" s="12">
        <v>39</v>
      </c>
      <c r="L4298" s="12">
        <v>1</v>
      </c>
      <c r="M4298" s="12">
        <v>1</v>
      </c>
      <c r="N4298" s="12">
        <v>34</v>
      </c>
      <c r="O4298" s="12">
        <v>4</v>
      </c>
      <c r="P4298" s="26">
        <v>61000</v>
      </c>
      <c r="Q4298" s="28">
        <v>122623748</v>
      </c>
      <c r="R4298"/>
      <c r="S4298"/>
    </row>
    <row r="4299" spans="1:19">
      <c r="A4299" s="31">
        <f t="shared" si="269"/>
        <v>52</v>
      </c>
      <c r="B4299" s="32" t="str">
        <f>VLOOKUP(K4299,'Tables to Convert'!$B$4:$C$19,2,FALSE)</f>
        <v>Some College</v>
      </c>
      <c r="C4299" s="33">
        <f t="shared" si="270"/>
        <v>13000</v>
      </c>
      <c r="D4299" s="32" t="str">
        <f>VLOOKUP(L4299,'Tables to Convert'!$E$3:$F$7,2,FALSE)</f>
        <v>White</v>
      </c>
      <c r="E4299" s="32" t="str">
        <f>VLOOKUP(M4299,'Tables to Convert'!$H$3:$I$5,2,FALSE)</f>
        <v>Female</v>
      </c>
      <c r="F4299" s="32" t="str">
        <f>VLOOKUP(N4299,'Tables to Convert'!$K$3:$L$8,2,FALSE)</f>
        <v>Michigan</v>
      </c>
      <c r="G4299" s="40">
        <f t="shared" si="271"/>
        <v>39</v>
      </c>
      <c r="H4299" s="34">
        <f t="shared" si="272"/>
        <v>4</v>
      </c>
      <c r="I4299" s="12">
        <v>52</v>
      </c>
      <c r="J4299" s="12">
        <v>39</v>
      </c>
      <c r="K4299" s="12">
        <v>41</v>
      </c>
      <c r="L4299" s="12">
        <v>1</v>
      </c>
      <c r="M4299" s="12">
        <v>2</v>
      </c>
      <c r="N4299" s="12">
        <v>34</v>
      </c>
      <c r="O4299" s="12">
        <v>4</v>
      </c>
      <c r="P4299" s="26">
        <v>13000</v>
      </c>
      <c r="Q4299" s="28">
        <v>586813476</v>
      </c>
      <c r="R4299"/>
      <c r="S4299"/>
    </row>
    <row r="4300" spans="1:19">
      <c r="A4300" s="31">
        <f t="shared" si="269"/>
        <v>35</v>
      </c>
      <c r="B4300" s="32" t="str">
        <f>VLOOKUP(K4300,'Tables to Convert'!$B$4:$C$19,2,FALSE)</f>
        <v>Some College</v>
      </c>
      <c r="C4300" s="33">
        <f t="shared" si="270"/>
        <v>19294</v>
      </c>
      <c r="D4300" s="32" t="str">
        <f>VLOOKUP(L4300,'Tables to Convert'!$E$3:$F$7,2,FALSE)</f>
        <v>White</v>
      </c>
      <c r="E4300" s="32" t="str">
        <f>VLOOKUP(M4300,'Tables to Convert'!$H$3:$I$5,2,FALSE)</f>
        <v>Male</v>
      </c>
      <c r="F4300" s="32" t="str">
        <f>VLOOKUP(N4300,'Tables to Convert'!$K$3:$L$8,2,FALSE)</f>
        <v>Michigan</v>
      </c>
      <c r="G4300" s="40">
        <f t="shared" si="271"/>
        <v>21</v>
      </c>
      <c r="H4300" s="34">
        <f t="shared" si="272"/>
        <v>3</v>
      </c>
      <c r="I4300" s="12">
        <v>35</v>
      </c>
      <c r="J4300" s="12">
        <v>21</v>
      </c>
      <c r="K4300" s="12">
        <v>40</v>
      </c>
      <c r="L4300" s="12">
        <v>1</v>
      </c>
      <c r="M4300" s="12">
        <v>1</v>
      </c>
      <c r="N4300" s="12">
        <v>34</v>
      </c>
      <c r="O4300" s="12">
        <v>3</v>
      </c>
      <c r="P4300" s="26">
        <v>19294</v>
      </c>
      <c r="Q4300" s="28">
        <v>806166816</v>
      </c>
      <c r="R4300"/>
      <c r="S4300"/>
    </row>
    <row r="4301" spans="1:19">
      <c r="A4301" s="31">
        <f t="shared" si="269"/>
        <v>50</v>
      </c>
      <c r="B4301" s="32" t="str">
        <f>VLOOKUP(K4301,'Tables to Convert'!$B$4:$C$19,2,FALSE)</f>
        <v>Some College</v>
      </c>
      <c r="C4301" s="33">
        <f t="shared" si="270"/>
        <v>31009</v>
      </c>
      <c r="D4301" s="32" t="str">
        <f>VLOOKUP(L4301,'Tables to Convert'!$E$3:$F$7,2,FALSE)</f>
        <v>White</v>
      </c>
      <c r="E4301" s="32" t="str">
        <f>VLOOKUP(M4301,'Tables to Convert'!$H$3:$I$5,2,FALSE)</f>
        <v>Female</v>
      </c>
      <c r="F4301" s="32" t="str">
        <f>VLOOKUP(N4301,'Tables to Convert'!$K$3:$L$8,2,FALSE)</f>
        <v>Michigan</v>
      </c>
      <c r="G4301" s="40">
        <f t="shared" si="271"/>
        <v>53</v>
      </c>
      <c r="H4301" s="34">
        <f t="shared" si="272"/>
        <v>1</v>
      </c>
      <c r="I4301" s="12">
        <v>50</v>
      </c>
      <c r="J4301" s="12">
        <v>53</v>
      </c>
      <c r="K4301" s="12">
        <v>40</v>
      </c>
      <c r="L4301" s="12">
        <v>1</v>
      </c>
      <c r="M4301" s="12">
        <v>2</v>
      </c>
      <c r="N4301" s="12">
        <v>34</v>
      </c>
      <c r="O4301" s="12">
        <v>1</v>
      </c>
      <c r="P4301" s="26">
        <v>31009</v>
      </c>
      <c r="Q4301" s="28">
        <v>132947571</v>
      </c>
      <c r="R4301"/>
      <c r="S4301"/>
    </row>
    <row r="4302" spans="1:19">
      <c r="A4302" s="31">
        <f t="shared" si="269"/>
        <v>40</v>
      </c>
      <c r="B4302" s="32" t="str">
        <f>VLOOKUP(K4302,'Tables to Convert'!$B$4:$C$19,2,FALSE)</f>
        <v>High School Diploma</v>
      </c>
      <c r="C4302" s="33">
        <f t="shared" si="270"/>
        <v>11000</v>
      </c>
      <c r="D4302" s="32" t="str">
        <f>VLOOKUP(L4302,'Tables to Convert'!$E$3:$F$7,2,FALSE)</f>
        <v>White</v>
      </c>
      <c r="E4302" s="32" t="str">
        <f>VLOOKUP(M4302,'Tables to Convert'!$H$3:$I$5,2,FALSE)</f>
        <v>Female</v>
      </c>
      <c r="F4302" s="32" t="str">
        <f>VLOOKUP(N4302,'Tables to Convert'!$K$3:$L$8,2,FALSE)</f>
        <v>Michigan</v>
      </c>
      <c r="G4302" s="40">
        <f t="shared" si="271"/>
        <v>22</v>
      </c>
      <c r="H4302" s="34">
        <f t="shared" si="272"/>
        <v>4</v>
      </c>
      <c r="I4302" s="12">
        <v>40</v>
      </c>
      <c r="J4302" s="12">
        <v>22</v>
      </c>
      <c r="K4302" s="12">
        <v>39</v>
      </c>
      <c r="L4302" s="12">
        <v>1</v>
      </c>
      <c r="M4302" s="12">
        <v>2</v>
      </c>
      <c r="N4302" s="12">
        <v>34</v>
      </c>
      <c r="O4302" s="12">
        <v>4</v>
      </c>
      <c r="P4302" s="26">
        <v>11000</v>
      </c>
      <c r="Q4302" s="28">
        <v>106294263</v>
      </c>
      <c r="R4302"/>
      <c r="S4302"/>
    </row>
    <row r="4303" spans="1:19">
      <c r="A4303" s="31">
        <f t="shared" si="269"/>
        <v>40</v>
      </c>
      <c r="B4303" s="32" t="str">
        <f>VLOOKUP(K4303,'Tables to Convert'!$B$4:$C$19,2,FALSE)</f>
        <v>High School Diploma</v>
      </c>
      <c r="C4303" s="33">
        <f t="shared" si="270"/>
        <v>48000</v>
      </c>
      <c r="D4303" s="32" t="str">
        <f>VLOOKUP(L4303,'Tables to Convert'!$E$3:$F$7,2,FALSE)</f>
        <v>White</v>
      </c>
      <c r="E4303" s="32" t="str">
        <f>VLOOKUP(M4303,'Tables to Convert'!$H$3:$I$5,2,FALSE)</f>
        <v>Male</v>
      </c>
      <c r="F4303" s="32" t="str">
        <f>VLOOKUP(N4303,'Tables to Convert'!$K$3:$L$8,2,FALSE)</f>
        <v>Michigan</v>
      </c>
      <c r="G4303" s="40">
        <f t="shared" si="271"/>
        <v>57</v>
      </c>
      <c r="H4303" s="34">
        <f t="shared" si="272"/>
        <v>2</v>
      </c>
      <c r="I4303" s="12">
        <v>40</v>
      </c>
      <c r="J4303" s="12">
        <v>57</v>
      </c>
      <c r="K4303" s="12">
        <v>39</v>
      </c>
      <c r="L4303" s="12">
        <v>1</v>
      </c>
      <c r="M4303" s="12">
        <v>1</v>
      </c>
      <c r="N4303" s="12">
        <v>34</v>
      </c>
      <c r="O4303" s="12">
        <v>2</v>
      </c>
      <c r="P4303" s="26">
        <v>48000</v>
      </c>
      <c r="Q4303" s="28">
        <v>295144698</v>
      </c>
      <c r="R4303"/>
      <c r="S4303"/>
    </row>
    <row r="4304" spans="1:19">
      <c r="A4304" s="31">
        <f t="shared" si="269"/>
        <v>70</v>
      </c>
      <c r="B4304" s="32" t="str">
        <f>VLOOKUP(K4304,'Tables to Convert'!$B$4:$C$19,2,FALSE)</f>
        <v>Some College</v>
      </c>
      <c r="C4304" s="33">
        <f t="shared" si="270"/>
        <v>108600</v>
      </c>
      <c r="D4304" s="32" t="str">
        <f>VLOOKUP(L4304,'Tables to Convert'!$E$3:$F$7,2,FALSE)</f>
        <v>White</v>
      </c>
      <c r="E4304" s="32" t="str">
        <f>VLOOKUP(M4304,'Tables to Convert'!$H$3:$I$5,2,FALSE)</f>
        <v>Male</v>
      </c>
      <c r="F4304" s="32" t="str">
        <f>VLOOKUP(N4304,'Tables to Convert'!$K$3:$L$8,2,FALSE)</f>
        <v>Michigan</v>
      </c>
      <c r="G4304" s="40">
        <f t="shared" si="271"/>
        <v>39</v>
      </c>
      <c r="H4304" s="34">
        <f t="shared" si="272"/>
        <v>2</v>
      </c>
      <c r="I4304" s="12">
        <v>70</v>
      </c>
      <c r="J4304" s="12">
        <v>39</v>
      </c>
      <c r="K4304" s="12">
        <v>40</v>
      </c>
      <c r="L4304" s="12">
        <v>1</v>
      </c>
      <c r="M4304" s="12">
        <v>1</v>
      </c>
      <c r="N4304" s="12">
        <v>34</v>
      </c>
      <c r="O4304" s="12">
        <v>2</v>
      </c>
      <c r="P4304" s="26">
        <v>108600</v>
      </c>
      <c r="Q4304" s="28">
        <v>807417295</v>
      </c>
      <c r="R4304"/>
      <c r="S4304"/>
    </row>
    <row r="4305" spans="1:19">
      <c r="A4305" s="31">
        <f t="shared" si="269"/>
        <v>40</v>
      </c>
      <c r="B4305" s="32" t="str">
        <f>VLOOKUP(K4305,'Tables to Convert'!$B$4:$C$19,2,FALSE)</f>
        <v>Some College</v>
      </c>
      <c r="C4305" s="33">
        <f t="shared" si="270"/>
        <v>90000</v>
      </c>
      <c r="D4305" s="32" t="str">
        <f>VLOOKUP(L4305,'Tables to Convert'!$E$3:$F$7,2,FALSE)</f>
        <v>White</v>
      </c>
      <c r="E4305" s="32" t="str">
        <f>VLOOKUP(M4305,'Tables to Convert'!$H$3:$I$5,2,FALSE)</f>
        <v>Male</v>
      </c>
      <c r="F4305" s="32" t="str">
        <f>VLOOKUP(N4305,'Tables to Convert'!$K$3:$L$8,2,FALSE)</f>
        <v>Michigan</v>
      </c>
      <c r="G4305" s="40">
        <f t="shared" si="271"/>
        <v>37</v>
      </c>
      <c r="H4305" s="34">
        <f t="shared" si="272"/>
        <v>2</v>
      </c>
      <c r="I4305" s="12">
        <v>40</v>
      </c>
      <c r="J4305" s="12">
        <v>37</v>
      </c>
      <c r="K4305" s="12">
        <v>43</v>
      </c>
      <c r="L4305" s="12">
        <v>1</v>
      </c>
      <c r="M4305" s="12">
        <v>1</v>
      </c>
      <c r="N4305" s="12">
        <v>34</v>
      </c>
      <c r="O4305" s="12">
        <v>2</v>
      </c>
      <c r="P4305" s="26">
        <v>90000</v>
      </c>
      <c r="Q4305" s="28">
        <v>238258020</v>
      </c>
      <c r="R4305"/>
      <c r="S4305"/>
    </row>
    <row r="4306" spans="1:19">
      <c r="A4306" s="31">
        <f t="shared" si="269"/>
        <v>40</v>
      </c>
      <c r="B4306" s="32" t="str">
        <f>VLOOKUP(K4306,'Tables to Convert'!$B$4:$C$19,2,FALSE)</f>
        <v>Some College</v>
      </c>
      <c r="C4306" s="33">
        <f t="shared" si="270"/>
        <v>75000</v>
      </c>
      <c r="D4306" s="32" t="str">
        <f>VLOOKUP(L4306,'Tables to Convert'!$E$3:$F$7,2,FALSE)</f>
        <v>White</v>
      </c>
      <c r="E4306" s="32" t="str">
        <f>VLOOKUP(M4306,'Tables to Convert'!$H$3:$I$5,2,FALSE)</f>
        <v>Female</v>
      </c>
      <c r="F4306" s="32" t="str">
        <f>VLOOKUP(N4306,'Tables to Convert'!$K$3:$L$8,2,FALSE)</f>
        <v>Michigan</v>
      </c>
      <c r="G4306" s="40">
        <f t="shared" si="271"/>
        <v>32</v>
      </c>
      <c r="H4306" s="34">
        <f t="shared" si="272"/>
        <v>2</v>
      </c>
      <c r="I4306" s="12">
        <v>40</v>
      </c>
      <c r="J4306" s="12">
        <v>32</v>
      </c>
      <c r="K4306" s="12">
        <v>43</v>
      </c>
      <c r="L4306" s="12">
        <v>1</v>
      </c>
      <c r="M4306" s="12">
        <v>2</v>
      </c>
      <c r="N4306" s="12">
        <v>34</v>
      </c>
      <c r="O4306" s="12">
        <v>2</v>
      </c>
      <c r="P4306" s="26">
        <v>75000</v>
      </c>
      <c r="Q4306" s="28">
        <v>722093234</v>
      </c>
      <c r="R4306"/>
      <c r="S4306"/>
    </row>
    <row r="4307" spans="1:19">
      <c r="A4307" s="31">
        <f t="shared" si="269"/>
        <v>40</v>
      </c>
      <c r="B4307" s="32" t="str">
        <f>VLOOKUP(K4307,'Tables to Convert'!$B$4:$C$19,2,FALSE)</f>
        <v>8th Grade or Less</v>
      </c>
      <c r="C4307" s="33">
        <f t="shared" si="270"/>
        <v>58000</v>
      </c>
      <c r="D4307" s="32" t="str">
        <f>VLOOKUP(L4307,'Tables to Convert'!$E$3:$F$7,2,FALSE)</f>
        <v>White</v>
      </c>
      <c r="E4307" s="32" t="str">
        <f>VLOOKUP(M4307,'Tables to Convert'!$H$3:$I$5,2,FALSE)</f>
        <v>Female</v>
      </c>
      <c r="F4307" s="32" t="str">
        <f>VLOOKUP(N4307,'Tables to Convert'!$K$3:$L$8,2,FALSE)</f>
        <v>Michigan</v>
      </c>
      <c r="G4307" s="40">
        <f t="shared" si="271"/>
        <v>62</v>
      </c>
      <c r="H4307" s="34">
        <f t="shared" si="272"/>
        <v>2</v>
      </c>
      <c r="I4307" s="12">
        <v>40</v>
      </c>
      <c r="J4307" s="12">
        <v>62</v>
      </c>
      <c r="K4307" s="12">
        <v>33</v>
      </c>
      <c r="L4307" s="12">
        <v>1</v>
      </c>
      <c r="M4307" s="12">
        <v>2</v>
      </c>
      <c r="N4307" s="12">
        <v>34</v>
      </c>
      <c r="O4307" s="12">
        <v>2</v>
      </c>
      <c r="P4307" s="26">
        <v>58000</v>
      </c>
      <c r="Q4307" s="28">
        <v>363288587</v>
      </c>
      <c r="R4307"/>
      <c r="S4307"/>
    </row>
    <row r="4308" spans="1:19">
      <c r="A4308" s="31">
        <f t="shared" si="269"/>
        <v>52</v>
      </c>
      <c r="B4308" s="32" t="str">
        <f>VLOOKUP(K4308,'Tables to Convert'!$B$4:$C$19,2,FALSE)</f>
        <v>Some College</v>
      </c>
      <c r="C4308" s="33">
        <f t="shared" si="270"/>
        <v>15882</v>
      </c>
      <c r="D4308" s="32" t="str">
        <f>VLOOKUP(L4308,'Tables to Convert'!$E$3:$F$7,2,FALSE)</f>
        <v>White</v>
      </c>
      <c r="E4308" s="32" t="str">
        <f>VLOOKUP(M4308,'Tables to Convert'!$H$3:$I$5,2,FALSE)</f>
        <v>Female</v>
      </c>
      <c r="F4308" s="32" t="str">
        <f>VLOOKUP(N4308,'Tables to Convert'!$K$3:$L$8,2,FALSE)</f>
        <v>Michigan</v>
      </c>
      <c r="G4308" s="40">
        <f t="shared" si="271"/>
        <v>49</v>
      </c>
      <c r="H4308" s="34">
        <f t="shared" si="272"/>
        <v>2</v>
      </c>
      <c r="I4308" s="12">
        <v>52</v>
      </c>
      <c r="J4308" s="12">
        <v>49</v>
      </c>
      <c r="K4308" s="12">
        <v>40</v>
      </c>
      <c r="L4308" s="12">
        <v>1</v>
      </c>
      <c r="M4308" s="12">
        <v>2</v>
      </c>
      <c r="N4308" s="12">
        <v>34</v>
      </c>
      <c r="O4308" s="12">
        <v>2</v>
      </c>
      <c r="P4308" s="26">
        <v>15882</v>
      </c>
      <c r="Q4308" s="28">
        <v>634360670</v>
      </c>
      <c r="R4308"/>
      <c r="S4308"/>
    </row>
    <row r="4309" spans="1:19">
      <c r="A4309" s="31">
        <f t="shared" si="269"/>
        <v>40</v>
      </c>
      <c r="B4309" s="32" t="str">
        <f>VLOOKUP(K4309,'Tables to Convert'!$B$4:$C$19,2,FALSE)</f>
        <v>8th Grade or Less</v>
      </c>
      <c r="C4309" s="33">
        <f t="shared" si="270"/>
        <v>24300</v>
      </c>
      <c r="D4309" s="32" t="str">
        <f>VLOOKUP(L4309,'Tables to Convert'!$E$3:$F$7,2,FALSE)</f>
        <v>White</v>
      </c>
      <c r="E4309" s="32" t="str">
        <f>VLOOKUP(M4309,'Tables to Convert'!$H$3:$I$5,2,FALSE)</f>
        <v>Male</v>
      </c>
      <c r="F4309" s="32" t="str">
        <f>VLOOKUP(N4309,'Tables to Convert'!$K$3:$L$8,2,FALSE)</f>
        <v>Michigan</v>
      </c>
      <c r="G4309" s="40">
        <f t="shared" si="271"/>
        <v>47</v>
      </c>
      <c r="H4309" s="34">
        <f t="shared" si="272"/>
        <v>5</v>
      </c>
      <c r="I4309" s="12">
        <v>40</v>
      </c>
      <c r="J4309" s="12">
        <v>47</v>
      </c>
      <c r="K4309" s="12">
        <v>33</v>
      </c>
      <c r="L4309" s="12">
        <v>1</v>
      </c>
      <c r="M4309" s="12">
        <v>1</v>
      </c>
      <c r="N4309" s="12">
        <v>34</v>
      </c>
      <c r="O4309" s="12">
        <v>5</v>
      </c>
      <c r="P4309" s="26">
        <v>24300</v>
      </c>
      <c r="Q4309" s="28">
        <v>453958774</v>
      </c>
      <c r="R4309"/>
      <c r="S4309"/>
    </row>
    <row r="4310" spans="1:19">
      <c r="A4310" s="31">
        <f t="shared" si="269"/>
        <v>40</v>
      </c>
      <c r="B4310" s="32" t="str">
        <f>VLOOKUP(K4310,'Tables to Convert'!$B$4:$C$19,2,FALSE)</f>
        <v>11th Grade</v>
      </c>
      <c r="C4310" s="33">
        <f t="shared" si="270"/>
        <v>28000</v>
      </c>
      <c r="D4310" s="32" t="str">
        <f>VLOOKUP(L4310,'Tables to Convert'!$E$3:$F$7,2,FALSE)</f>
        <v>White</v>
      </c>
      <c r="E4310" s="32" t="str">
        <f>VLOOKUP(M4310,'Tables to Convert'!$H$3:$I$5,2,FALSE)</f>
        <v>Female</v>
      </c>
      <c r="F4310" s="32" t="str">
        <f>VLOOKUP(N4310,'Tables to Convert'!$K$3:$L$8,2,FALSE)</f>
        <v>Michigan</v>
      </c>
      <c r="G4310" s="40">
        <f t="shared" si="271"/>
        <v>38</v>
      </c>
      <c r="H4310" s="34">
        <f t="shared" si="272"/>
        <v>5</v>
      </c>
      <c r="I4310" s="12">
        <v>40</v>
      </c>
      <c r="J4310" s="12">
        <v>38</v>
      </c>
      <c r="K4310" s="12">
        <v>38</v>
      </c>
      <c r="L4310" s="12">
        <v>1</v>
      </c>
      <c r="M4310" s="12">
        <v>2</v>
      </c>
      <c r="N4310" s="12">
        <v>34</v>
      </c>
      <c r="O4310" s="12">
        <v>5</v>
      </c>
      <c r="P4310" s="26">
        <v>28000</v>
      </c>
      <c r="Q4310" s="28">
        <v>397461866</v>
      </c>
      <c r="R4310"/>
      <c r="S4310"/>
    </row>
    <row r="4311" spans="1:19">
      <c r="A4311" s="31">
        <f t="shared" si="269"/>
        <v>38</v>
      </c>
      <c r="B4311" s="32" t="str">
        <f>VLOOKUP(K4311,'Tables to Convert'!$B$4:$C$19,2,FALSE)</f>
        <v>Some College</v>
      </c>
      <c r="C4311" s="33">
        <f t="shared" si="270"/>
        <v>38480</v>
      </c>
      <c r="D4311" s="32" t="str">
        <f>VLOOKUP(L4311,'Tables to Convert'!$E$3:$F$7,2,FALSE)</f>
        <v>White</v>
      </c>
      <c r="E4311" s="32" t="str">
        <f>VLOOKUP(M4311,'Tables to Convert'!$H$3:$I$5,2,FALSE)</f>
        <v>Female</v>
      </c>
      <c r="F4311" s="32" t="str">
        <f>VLOOKUP(N4311,'Tables to Convert'!$K$3:$L$8,2,FALSE)</f>
        <v>Michigan</v>
      </c>
      <c r="G4311" s="40">
        <f t="shared" si="271"/>
        <v>36</v>
      </c>
      <c r="H4311" s="34">
        <f t="shared" si="272"/>
        <v>8</v>
      </c>
      <c r="I4311" s="12">
        <v>38</v>
      </c>
      <c r="J4311" s="12">
        <v>36</v>
      </c>
      <c r="K4311" s="12">
        <v>42</v>
      </c>
      <c r="L4311" s="12">
        <v>1</v>
      </c>
      <c r="M4311" s="12">
        <v>2</v>
      </c>
      <c r="N4311" s="12">
        <v>34</v>
      </c>
      <c r="O4311" s="12">
        <v>8</v>
      </c>
      <c r="P4311" s="26">
        <v>38480</v>
      </c>
      <c r="Q4311" s="28">
        <v>63140103</v>
      </c>
      <c r="R4311"/>
      <c r="S4311"/>
    </row>
    <row r="4312" spans="1:19">
      <c r="A4312" s="31">
        <f t="shared" si="269"/>
        <v>45</v>
      </c>
      <c r="B4312" s="32" t="str">
        <f>VLOOKUP(K4312,'Tables to Convert'!$B$4:$C$19,2,FALSE)</f>
        <v>Some College</v>
      </c>
      <c r="C4312" s="33">
        <f t="shared" si="270"/>
        <v>53000</v>
      </c>
      <c r="D4312" s="32" t="str">
        <f>VLOOKUP(L4312,'Tables to Convert'!$E$3:$F$7,2,FALSE)</f>
        <v>White</v>
      </c>
      <c r="E4312" s="32" t="str">
        <f>VLOOKUP(M4312,'Tables to Convert'!$H$3:$I$5,2,FALSE)</f>
        <v>Male</v>
      </c>
      <c r="F4312" s="32" t="str">
        <f>VLOOKUP(N4312,'Tables to Convert'!$K$3:$L$8,2,FALSE)</f>
        <v>Michigan</v>
      </c>
      <c r="G4312" s="40">
        <f t="shared" si="271"/>
        <v>39</v>
      </c>
      <c r="H4312" s="34">
        <f t="shared" si="272"/>
        <v>8</v>
      </c>
      <c r="I4312" s="12">
        <v>45</v>
      </c>
      <c r="J4312" s="12">
        <v>39</v>
      </c>
      <c r="K4312" s="12">
        <v>40</v>
      </c>
      <c r="L4312" s="12">
        <v>1</v>
      </c>
      <c r="M4312" s="12">
        <v>1</v>
      </c>
      <c r="N4312" s="12">
        <v>34</v>
      </c>
      <c r="O4312" s="12">
        <v>8</v>
      </c>
      <c r="P4312" s="26">
        <v>53000</v>
      </c>
      <c r="Q4312" s="28">
        <v>906339726</v>
      </c>
      <c r="R4312"/>
      <c r="S4312"/>
    </row>
    <row r="4313" spans="1:19">
      <c r="A4313" s="31">
        <f t="shared" si="269"/>
        <v>45</v>
      </c>
      <c r="B4313" s="32" t="str">
        <f>VLOOKUP(K4313,'Tables to Convert'!$B$4:$C$19,2,FALSE)</f>
        <v>Some College</v>
      </c>
      <c r="C4313" s="33">
        <f t="shared" si="270"/>
        <v>13000</v>
      </c>
      <c r="D4313" s="32" t="str">
        <f>VLOOKUP(L4313,'Tables to Convert'!$E$3:$F$7,2,FALSE)</f>
        <v>White</v>
      </c>
      <c r="E4313" s="32" t="str">
        <f>VLOOKUP(M4313,'Tables to Convert'!$H$3:$I$5,2,FALSE)</f>
        <v>Female</v>
      </c>
      <c r="F4313" s="32" t="str">
        <f>VLOOKUP(N4313,'Tables to Convert'!$K$3:$L$8,2,FALSE)</f>
        <v>Michigan</v>
      </c>
      <c r="G4313" s="40">
        <f t="shared" si="271"/>
        <v>39</v>
      </c>
      <c r="H4313" s="34">
        <f t="shared" si="272"/>
        <v>8</v>
      </c>
      <c r="I4313" s="12">
        <v>45</v>
      </c>
      <c r="J4313" s="12">
        <v>39</v>
      </c>
      <c r="K4313" s="12">
        <v>43</v>
      </c>
      <c r="L4313" s="12">
        <v>1</v>
      </c>
      <c r="M4313" s="12">
        <v>2</v>
      </c>
      <c r="N4313" s="12">
        <v>34</v>
      </c>
      <c r="O4313" s="12">
        <v>8</v>
      </c>
      <c r="P4313" s="26">
        <v>13000</v>
      </c>
      <c r="Q4313" s="28">
        <v>205870728</v>
      </c>
      <c r="R4313"/>
      <c r="S4313"/>
    </row>
    <row r="4314" spans="1:19">
      <c r="A4314" s="31">
        <f t="shared" si="269"/>
        <v>40</v>
      </c>
      <c r="B4314" s="32" t="str">
        <f>VLOOKUP(K4314,'Tables to Convert'!$B$4:$C$19,2,FALSE)</f>
        <v>Some College</v>
      </c>
      <c r="C4314" s="33">
        <f t="shared" si="270"/>
        <v>37000</v>
      </c>
      <c r="D4314" s="32" t="str">
        <f>VLOOKUP(L4314,'Tables to Convert'!$E$3:$F$7,2,FALSE)</f>
        <v>White</v>
      </c>
      <c r="E4314" s="32" t="str">
        <f>VLOOKUP(M4314,'Tables to Convert'!$H$3:$I$5,2,FALSE)</f>
        <v>Male</v>
      </c>
      <c r="F4314" s="32" t="str">
        <f>VLOOKUP(N4314,'Tables to Convert'!$K$3:$L$8,2,FALSE)</f>
        <v>Michigan</v>
      </c>
      <c r="G4314" s="40">
        <f t="shared" si="271"/>
        <v>38</v>
      </c>
      <c r="H4314" s="34">
        <f t="shared" si="272"/>
        <v>3</v>
      </c>
      <c r="I4314" s="12">
        <v>40</v>
      </c>
      <c r="J4314" s="12">
        <v>38</v>
      </c>
      <c r="K4314" s="12">
        <v>43</v>
      </c>
      <c r="L4314" s="12">
        <v>1</v>
      </c>
      <c r="M4314" s="12">
        <v>1</v>
      </c>
      <c r="N4314" s="12">
        <v>34</v>
      </c>
      <c r="O4314" s="12">
        <v>3</v>
      </c>
      <c r="P4314" s="26">
        <v>37000</v>
      </c>
      <c r="Q4314" s="28">
        <v>31155686</v>
      </c>
      <c r="R4314"/>
      <c r="S4314"/>
    </row>
    <row r="4315" spans="1:19">
      <c r="A4315" s="31">
        <f t="shared" si="269"/>
        <v>50</v>
      </c>
      <c r="B4315" s="32" t="str">
        <f>VLOOKUP(K4315,'Tables to Convert'!$B$4:$C$19,2,FALSE)</f>
        <v>Some College</v>
      </c>
      <c r="C4315" s="33">
        <f t="shared" si="270"/>
        <v>89925</v>
      </c>
      <c r="D4315" s="32" t="str">
        <f>VLOOKUP(L4315,'Tables to Convert'!$E$3:$F$7,2,FALSE)</f>
        <v>White</v>
      </c>
      <c r="E4315" s="32" t="str">
        <f>VLOOKUP(M4315,'Tables to Convert'!$H$3:$I$5,2,FALSE)</f>
        <v>Male</v>
      </c>
      <c r="F4315" s="32" t="str">
        <f>VLOOKUP(N4315,'Tables to Convert'!$K$3:$L$8,2,FALSE)</f>
        <v>Michigan</v>
      </c>
      <c r="G4315" s="40">
        <f t="shared" si="271"/>
        <v>41</v>
      </c>
      <c r="H4315" s="34">
        <f t="shared" si="272"/>
        <v>8</v>
      </c>
      <c r="I4315" s="12">
        <v>50</v>
      </c>
      <c r="J4315" s="12">
        <v>41</v>
      </c>
      <c r="K4315" s="12">
        <v>41</v>
      </c>
      <c r="L4315" s="12">
        <v>1</v>
      </c>
      <c r="M4315" s="12">
        <v>1</v>
      </c>
      <c r="N4315" s="12">
        <v>34</v>
      </c>
      <c r="O4315" s="12">
        <v>8</v>
      </c>
      <c r="P4315" s="26">
        <v>89925</v>
      </c>
      <c r="Q4315" s="28">
        <v>434126367</v>
      </c>
      <c r="R4315"/>
      <c r="S4315"/>
    </row>
    <row r="4316" spans="1:19">
      <c r="A4316" s="31">
        <f t="shared" si="269"/>
        <v>40</v>
      </c>
      <c r="B4316" s="32" t="str">
        <f>VLOOKUP(K4316,'Tables to Convert'!$B$4:$C$19,2,FALSE)</f>
        <v>Some College</v>
      </c>
      <c r="C4316" s="33">
        <f t="shared" si="270"/>
        <v>46000</v>
      </c>
      <c r="D4316" s="32" t="str">
        <f>VLOOKUP(L4316,'Tables to Convert'!$E$3:$F$7,2,FALSE)</f>
        <v>White</v>
      </c>
      <c r="E4316" s="32" t="str">
        <f>VLOOKUP(M4316,'Tables to Convert'!$H$3:$I$5,2,FALSE)</f>
        <v>Female</v>
      </c>
      <c r="F4316" s="32" t="str">
        <f>VLOOKUP(N4316,'Tables to Convert'!$K$3:$L$8,2,FALSE)</f>
        <v>Michigan</v>
      </c>
      <c r="G4316" s="40">
        <f t="shared" si="271"/>
        <v>44</v>
      </c>
      <c r="H4316" s="34">
        <f t="shared" si="272"/>
        <v>8</v>
      </c>
      <c r="I4316" s="12">
        <v>40</v>
      </c>
      <c r="J4316" s="12">
        <v>44</v>
      </c>
      <c r="K4316" s="12">
        <v>43</v>
      </c>
      <c r="L4316" s="12">
        <v>1</v>
      </c>
      <c r="M4316" s="12">
        <v>2</v>
      </c>
      <c r="N4316" s="12">
        <v>34</v>
      </c>
      <c r="O4316" s="12">
        <v>8</v>
      </c>
      <c r="P4316" s="26">
        <v>46000</v>
      </c>
      <c r="Q4316" s="28">
        <v>527172029</v>
      </c>
      <c r="R4316"/>
      <c r="S4316"/>
    </row>
    <row r="4317" spans="1:19">
      <c r="A4317" s="31">
        <f t="shared" si="269"/>
        <v>60</v>
      </c>
      <c r="B4317" s="32" t="str">
        <f>VLOOKUP(K4317,'Tables to Convert'!$B$4:$C$19,2,FALSE)</f>
        <v>Some College</v>
      </c>
      <c r="C4317" s="33">
        <f t="shared" si="270"/>
        <v>40000</v>
      </c>
      <c r="D4317" s="32" t="str">
        <f>VLOOKUP(L4317,'Tables to Convert'!$E$3:$F$7,2,FALSE)</f>
        <v>White</v>
      </c>
      <c r="E4317" s="32" t="str">
        <f>VLOOKUP(M4317,'Tables to Convert'!$H$3:$I$5,2,FALSE)</f>
        <v>Male</v>
      </c>
      <c r="F4317" s="32" t="str">
        <f>VLOOKUP(N4317,'Tables to Convert'!$K$3:$L$8,2,FALSE)</f>
        <v>Michigan</v>
      </c>
      <c r="G4317" s="40">
        <f t="shared" si="271"/>
        <v>30</v>
      </c>
      <c r="H4317" s="34">
        <f t="shared" si="272"/>
        <v>1</v>
      </c>
      <c r="I4317" s="12">
        <v>60</v>
      </c>
      <c r="J4317" s="12">
        <v>30</v>
      </c>
      <c r="K4317" s="12">
        <v>40</v>
      </c>
      <c r="L4317" s="12">
        <v>1</v>
      </c>
      <c r="M4317" s="12">
        <v>1</v>
      </c>
      <c r="N4317" s="12">
        <v>34</v>
      </c>
      <c r="O4317" s="12">
        <v>1</v>
      </c>
      <c r="P4317" s="26">
        <v>40000</v>
      </c>
      <c r="Q4317" s="28">
        <v>804518351</v>
      </c>
      <c r="R4317"/>
      <c r="S4317"/>
    </row>
    <row r="4318" spans="1:19">
      <c r="A4318" s="31">
        <f t="shared" si="269"/>
        <v>40</v>
      </c>
      <c r="B4318" s="32" t="str">
        <f>VLOOKUP(K4318,'Tables to Convert'!$B$4:$C$19,2,FALSE)</f>
        <v>Some College</v>
      </c>
      <c r="C4318" s="33">
        <f t="shared" si="270"/>
        <v>85000</v>
      </c>
      <c r="D4318" s="32" t="str">
        <f>VLOOKUP(L4318,'Tables to Convert'!$E$3:$F$7,2,FALSE)</f>
        <v>White</v>
      </c>
      <c r="E4318" s="32" t="str">
        <f>VLOOKUP(M4318,'Tables to Convert'!$H$3:$I$5,2,FALSE)</f>
        <v>Male</v>
      </c>
      <c r="F4318" s="32" t="str">
        <f>VLOOKUP(N4318,'Tables to Convert'!$K$3:$L$8,2,FALSE)</f>
        <v>Michigan</v>
      </c>
      <c r="G4318" s="40">
        <f t="shared" si="271"/>
        <v>37</v>
      </c>
      <c r="H4318" s="34">
        <f t="shared" si="272"/>
        <v>6</v>
      </c>
      <c r="I4318" s="12">
        <v>40</v>
      </c>
      <c r="J4318" s="12">
        <v>37</v>
      </c>
      <c r="K4318" s="12">
        <v>40</v>
      </c>
      <c r="L4318" s="12">
        <v>1</v>
      </c>
      <c r="M4318" s="12">
        <v>1</v>
      </c>
      <c r="N4318" s="12">
        <v>34</v>
      </c>
      <c r="O4318" s="12">
        <v>6</v>
      </c>
      <c r="P4318" s="26">
        <v>85000</v>
      </c>
      <c r="Q4318" s="28">
        <v>4485621</v>
      </c>
      <c r="R4318"/>
      <c r="S4318"/>
    </row>
    <row r="4319" spans="1:19">
      <c r="A4319" s="31">
        <f t="shared" si="269"/>
        <v>50</v>
      </c>
      <c r="B4319" s="32" t="str">
        <f>VLOOKUP(K4319,'Tables to Convert'!$B$4:$C$19,2,FALSE)</f>
        <v>Graduate School</v>
      </c>
      <c r="C4319" s="33">
        <f t="shared" si="270"/>
        <v>0</v>
      </c>
      <c r="D4319" s="32" t="str">
        <f>VLOOKUP(L4319,'Tables to Convert'!$E$3:$F$7,2,FALSE)</f>
        <v>White</v>
      </c>
      <c r="E4319" s="32" t="str">
        <f>VLOOKUP(M4319,'Tables to Convert'!$H$3:$I$5,2,FALSE)</f>
        <v>Male</v>
      </c>
      <c r="F4319" s="32" t="str">
        <f>VLOOKUP(N4319,'Tables to Convert'!$K$3:$L$8,2,FALSE)</f>
        <v>Michigan</v>
      </c>
      <c r="G4319" s="40">
        <f t="shared" si="271"/>
        <v>50</v>
      </c>
      <c r="H4319" s="34">
        <f t="shared" si="272"/>
        <v>2</v>
      </c>
      <c r="I4319" s="12">
        <v>50</v>
      </c>
      <c r="J4319" s="12">
        <v>50</v>
      </c>
      <c r="K4319" s="12">
        <v>45</v>
      </c>
      <c r="L4319" s="12">
        <v>1</v>
      </c>
      <c r="M4319" s="12">
        <v>1</v>
      </c>
      <c r="N4319" s="12">
        <v>34</v>
      </c>
      <c r="O4319" s="12">
        <v>2</v>
      </c>
      <c r="P4319" s="26">
        <v>0</v>
      </c>
      <c r="Q4319" s="28">
        <v>11411522</v>
      </c>
      <c r="R4319"/>
      <c r="S4319"/>
    </row>
    <row r="4320" spans="1:19">
      <c r="A4320" s="31">
        <f t="shared" si="269"/>
        <v>50</v>
      </c>
      <c r="B4320" s="32" t="str">
        <f>VLOOKUP(K4320,'Tables to Convert'!$B$4:$C$19,2,FALSE)</f>
        <v>Graduate School</v>
      </c>
      <c r="C4320" s="33">
        <f t="shared" si="270"/>
        <v>108000</v>
      </c>
      <c r="D4320" s="32" t="str">
        <f>VLOOKUP(L4320,'Tables to Convert'!$E$3:$F$7,2,FALSE)</f>
        <v>White</v>
      </c>
      <c r="E4320" s="32" t="str">
        <f>VLOOKUP(M4320,'Tables to Convert'!$H$3:$I$5,2,FALSE)</f>
        <v>Male</v>
      </c>
      <c r="F4320" s="32" t="str">
        <f>VLOOKUP(N4320,'Tables to Convert'!$K$3:$L$8,2,FALSE)</f>
        <v>Michigan</v>
      </c>
      <c r="G4320" s="40">
        <f t="shared" si="271"/>
        <v>45</v>
      </c>
      <c r="H4320" s="34">
        <f t="shared" si="272"/>
        <v>8</v>
      </c>
      <c r="I4320" s="12">
        <v>50</v>
      </c>
      <c r="J4320" s="12">
        <v>45</v>
      </c>
      <c r="K4320" s="12">
        <v>46</v>
      </c>
      <c r="L4320" s="12">
        <v>1</v>
      </c>
      <c r="M4320" s="12">
        <v>1</v>
      </c>
      <c r="N4320" s="12">
        <v>34</v>
      </c>
      <c r="O4320" s="12">
        <v>8</v>
      </c>
      <c r="P4320" s="26">
        <v>108000</v>
      </c>
      <c r="Q4320" s="28">
        <v>786800999</v>
      </c>
      <c r="R4320"/>
      <c r="S4320"/>
    </row>
    <row r="4321" spans="1:19">
      <c r="A4321" s="31">
        <f t="shared" si="269"/>
        <v>0</v>
      </c>
      <c r="B4321" s="32" t="str">
        <f>VLOOKUP(K4321,'Tables to Convert'!$B$4:$C$19,2,FALSE)</f>
        <v>Some College</v>
      </c>
      <c r="C4321" s="33">
        <f t="shared" si="270"/>
        <v>91000</v>
      </c>
      <c r="D4321" s="32" t="str">
        <f>VLOOKUP(L4321,'Tables to Convert'!$E$3:$F$7,2,FALSE)</f>
        <v>White</v>
      </c>
      <c r="E4321" s="32" t="str">
        <f>VLOOKUP(M4321,'Tables to Convert'!$H$3:$I$5,2,FALSE)</f>
        <v>Male</v>
      </c>
      <c r="F4321" s="32" t="str">
        <f>VLOOKUP(N4321,'Tables to Convert'!$K$3:$L$8,2,FALSE)</f>
        <v>Michigan</v>
      </c>
      <c r="G4321" s="40">
        <f t="shared" si="271"/>
        <v>26</v>
      </c>
      <c r="H4321" s="34">
        <f t="shared" si="272"/>
        <v>8</v>
      </c>
      <c r="I4321" s="12">
        <v>0</v>
      </c>
      <c r="J4321" s="12">
        <v>26</v>
      </c>
      <c r="K4321" s="12">
        <v>43</v>
      </c>
      <c r="L4321" s="12">
        <v>1</v>
      </c>
      <c r="M4321" s="12">
        <v>1</v>
      </c>
      <c r="N4321" s="12">
        <v>34</v>
      </c>
      <c r="O4321" s="12">
        <v>8</v>
      </c>
      <c r="P4321" s="26">
        <v>91000</v>
      </c>
      <c r="Q4321" s="28">
        <v>932352097</v>
      </c>
      <c r="R4321"/>
      <c r="S4321"/>
    </row>
    <row r="4322" spans="1:19">
      <c r="A4322" s="31">
        <f t="shared" si="269"/>
        <v>0</v>
      </c>
      <c r="B4322" s="32" t="str">
        <f>VLOOKUP(K4322,'Tables to Convert'!$B$4:$C$19,2,FALSE)</f>
        <v>High School Diploma</v>
      </c>
      <c r="C4322" s="33">
        <f t="shared" si="270"/>
        <v>4000</v>
      </c>
      <c r="D4322" s="32" t="str">
        <f>VLOOKUP(L4322,'Tables to Convert'!$E$3:$F$7,2,FALSE)</f>
        <v>Black</v>
      </c>
      <c r="E4322" s="32" t="str">
        <f>VLOOKUP(M4322,'Tables to Convert'!$H$3:$I$5,2,FALSE)</f>
        <v>Female</v>
      </c>
      <c r="F4322" s="32" t="str">
        <f>VLOOKUP(N4322,'Tables to Convert'!$K$3:$L$8,2,FALSE)</f>
        <v>Michigan</v>
      </c>
      <c r="G4322" s="40">
        <f t="shared" si="271"/>
        <v>35</v>
      </c>
      <c r="H4322" s="34">
        <f t="shared" si="272"/>
        <v>6</v>
      </c>
      <c r="I4322" s="12">
        <v>0</v>
      </c>
      <c r="J4322" s="12">
        <v>35</v>
      </c>
      <c r="K4322" s="12">
        <v>39</v>
      </c>
      <c r="L4322" s="12">
        <v>2</v>
      </c>
      <c r="M4322" s="12">
        <v>2</v>
      </c>
      <c r="N4322" s="12">
        <v>34</v>
      </c>
      <c r="O4322" s="12">
        <v>6</v>
      </c>
      <c r="P4322" s="26">
        <v>4000</v>
      </c>
      <c r="Q4322" s="28">
        <v>87635281</v>
      </c>
      <c r="R4322"/>
      <c r="S4322"/>
    </row>
    <row r="4323" spans="1:19">
      <c r="A4323" s="31">
        <f t="shared" si="269"/>
        <v>40</v>
      </c>
      <c r="B4323" s="32" t="str">
        <f>VLOOKUP(K4323,'Tables to Convert'!$B$4:$C$19,2,FALSE)</f>
        <v>Some College</v>
      </c>
      <c r="C4323" s="33">
        <f t="shared" si="270"/>
        <v>19000</v>
      </c>
      <c r="D4323" s="32" t="str">
        <f>VLOOKUP(L4323,'Tables to Convert'!$E$3:$F$7,2,FALSE)</f>
        <v>White</v>
      </c>
      <c r="E4323" s="32" t="str">
        <f>VLOOKUP(M4323,'Tables to Convert'!$H$3:$I$5,2,FALSE)</f>
        <v>Male</v>
      </c>
      <c r="F4323" s="32" t="str">
        <f>VLOOKUP(N4323,'Tables to Convert'!$K$3:$L$8,2,FALSE)</f>
        <v>Michigan</v>
      </c>
      <c r="G4323" s="40">
        <f t="shared" si="271"/>
        <v>34</v>
      </c>
      <c r="H4323" s="34">
        <f t="shared" si="272"/>
        <v>4</v>
      </c>
      <c r="I4323" s="12">
        <v>40</v>
      </c>
      <c r="J4323" s="12">
        <v>34</v>
      </c>
      <c r="K4323" s="12">
        <v>40</v>
      </c>
      <c r="L4323" s="12">
        <v>1</v>
      </c>
      <c r="M4323" s="12">
        <v>1</v>
      </c>
      <c r="N4323" s="12">
        <v>34</v>
      </c>
      <c r="O4323" s="12">
        <v>4</v>
      </c>
      <c r="P4323" s="26">
        <v>19000</v>
      </c>
      <c r="Q4323" s="28">
        <v>905533954</v>
      </c>
      <c r="R4323"/>
      <c r="S4323"/>
    </row>
    <row r="4324" spans="1:19">
      <c r="A4324" s="31">
        <f t="shared" si="269"/>
        <v>0</v>
      </c>
      <c r="B4324" s="32" t="str">
        <f>VLOOKUP(K4324,'Tables to Convert'!$B$4:$C$19,2,FALSE)</f>
        <v>Some College</v>
      </c>
      <c r="C4324" s="33">
        <f t="shared" si="270"/>
        <v>59925</v>
      </c>
      <c r="D4324" s="32" t="str">
        <f>VLOOKUP(L4324,'Tables to Convert'!$E$3:$F$7,2,FALSE)</f>
        <v>White</v>
      </c>
      <c r="E4324" s="32" t="str">
        <f>VLOOKUP(M4324,'Tables to Convert'!$H$3:$I$5,2,FALSE)</f>
        <v>Male</v>
      </c>
      <c r="F4324" s="32" t="str">
        <f>VLOOKUP(N4324,'Tables to Convert'!$K$3:$L$8,2,FALSE)</f>
        <v>Michigan</v>
      </c>
      <c r="G4324" s="40">
        <f t="shared" si="271"/>
        <v>40</v>
      </c>
      <c r="H4324" s="34">
        <f t="shared" si="272"/>
        <v>3</v>
      </c>
      <c r="I4324" s="12">
        <v>0</v>
      </c>
      <c r="J4324" s="12">
        <v>40</v>
      </c>
      <c r="K4324" s="12">
        <v>40</v>
      </c>
      <c r="L4324" s="12">
        <v>1</v>
      </c>
      <c r="M4324" s="12">
        <v>1</v>
      </c>
      <c r="N4324" s="12">
        <v>34</v>
      </c>
      <c r="O4324" s="12">
        <v>3</v>
      </c>
      <c r="P4324" s="26">
        <v>59925</v>
      </c>
      <c r="Q4324" s="28">
        <v>917013969</v>
      </c>
      <c r="R4324"/>
      <c r="S4324"/>
    </row>
    <row r="4325" spans="1:19">
      <c r="A4325" s="31">
        <f t="shared" si="269"/>
        <v>50</v>
      </c>
      <c r="B4325" s="32" t="str">
        <f>VLOOKUP(K4325,'Tables to Convert'!$B$4:$C$19,2,FALSE)</f>
        <v>Graduate School</v>
      </c>
      <c r="C4325" s="33">
        <f t="shared" si="270"/>
        <v>306731</v>
      </c>
      <c r="D4325" s="32" t="str">
        <f>VLOOKUP(L4325,'Tables to Convert'!$E$3:$F$7,2,FALSE)</f>
        <v>White</v>
      </c>
      <c r="E4325" s="32" t="str">
        <f>VLOOKUP(M4325,'Tables to Convert'!$H$3:$I$5,2,FALSE)</f>
        <v>Male</v>
      </c>
      <c r="F4325" s="32" t="str">
        <f>VLOOKUP(N4325,'Tables to Convert'!$K$3:$L$8,2,FALSE)</f>
        <v>Michigan</v>
      </c>
      <c r="G4325" s="40">
        <f t="shared" si="271"/>
        <v>44</v>
      </c>
      <c r="H4325" s="34">
        <f t="shared" si="272"/>
        <v>2</v>
      </c>
      <c r="I4325" s="12">
        <v>50</v>
      </c>
      <c r="J4325" s="12">
        <v>44</v>
      </c>
      <c r="K4325" s="12">
        <v>45</v>
      </c>
      <c r="L4325" s="12">
        <v>1</v>
      </c>
      <c r="M4325" s="12">
        <v>1</v>
      </c>
      <c r="N4325" s="12">
        <v>34</v>
      </c>
      <c r="O4325" s="12">
        <v>2</v>
      </c>
      <c r="P4325" s="26">
        <v>306731</v>
      </c>
      <c r="Q4325" s="28">
        <v>950670572</v>
      </c>
      <c r="R4325"/>
      <c r="S4325"/>
    </row>
    <row r="4326" spans="1:19">
      <c r="A4326" s="31">
        <f t="shared" si="269"/>
        <v>40</v>
      </c>
      <c r="B4326" s="32" t="str">
        <f>VLOOKUP(K4326,'Tables to Convert'!$B$4:$C$19,2,FALSE)</f>
        <v>High School Diploma</v>
      </c>
      <c r="C4326" s="33">
        <f t="shared" si="270"/>
        <v>48000</v>
      </c>
      <c r="D4326" s="32" t="str">
        <f>VLOOKUP(L4326,'Tables to Convert'!$E$3:$F$7,2,FALSE)</f>
        <v>White</v>
      </c>
      <c r="E4326" s="32" t="str">
        <f>VLOOKUP(M4326,'Tables to Convert'!$H$3:$I$5,2,FALSE)</f>
        <v>Male</v>
      </c>
      <c r="F4326" s="32" t="str">
        <f>VLOOKUP(N4326,'Tables to Convert'!$K$3:$L$8,2,FALSE)</f>
        <v>Michigan</v>
      </c>
      <c r="G4326" s="40">
        <f t="shared" si="271"/>
        <v>54</v>
      </c>
      <c r="H4326" s="34">
        <f t="shared" si="272"/>
        <v>6</v>
      </c>
      <c r="I4326" s="12">
        <v>40</v>
      </c>
      <c r="J4326" s="12">
        <v>54</v>
      </c>
      <c r="K4326" s="12">
        <v>39</v>
      </c>
      <c r="L4326" s="12">
        <v>1</v>
      </c>
      <c r="M4326" s="12">
        <v>1</v>
      </c>
      <c r="N4326" s="12">
        <v>34</v>
      </c>
      <c r="O4326" s="12">
        <v>6</v>
      </c>
      <c r="P4326" s="26">
        <v>48000</v>
      </c>
      <c r="Q4326" s="28">
        <v>218718800</v>
      </c>
      <c r="R4326"/>
      <c r="S4326"/>
    </row>
    <row r="4327" spans="1:19">
      <c r="A4327" s="31">
        <f t="shared" si="269"/>
        <v>40</v>
      </c>
      <c r="B4327" s="32" t="str">
        <f>VLOOKUP(K4327,'Tables to Convert'!$B$4:$C$19,2,FALSE)</f>
        <v>High School Diploma</v>
      </c>
      <c r="C4327" s="33">
        <f t="shared" si="270"/>
        <v>37300</v>
      </c>
      <c r="D4327" s="32" t="str">
        <f>VLOOKUP(L4327,'Tables to Convert'!$E$3:$F$7,2,FALSE)</f>
        <v>White</v>
      </c>
      <c r="E4327" s="32" t="str">
        <f>VLOOKUP(M4327,'Tables to Convert'!$H$3:$I$5,2,FALSE)</f>
        <v>Male</v>
      </c>
      <c r="F4327" s="32" t="str">
        <f>VLOOKUP(N4327,'Tables to Convert'!$K$3:$L$8,2,FALSE)</f>
        <v>Michigan</v>
      </c>
      <c r="G4327" s="40">
        <f t="shared" si="271"/>
        <v>32</v>
      </c>
      <c r="H4327" s="34">
        <f t="shared" si="272"/>
        <v>6</v>
      </c>
      <c r="I4327" s="12">
        <v>40</v>
      </c>
      <c r="J4327" s="12">
        <v>32</v>
      </c>
      <c r="K4327" s="12">
        <v>39</v>
      </c>
      <c r="L4327" s="12">
        <v>1</v>
      </c>
      <c r="M4327" s="12">
        <v>1</v>
      </c>
      <c r="N4327" s="12">
        <v>34</v>
      </c>
      <c r="O4327" s="12">
        <v>6</v>
      </c>
      <c r="P4327" s="26">
        <v>37300</v>
      </c>
      <c r="Q4327" s="28">
        <v>158854524</v>
      </c>
      <c r="R4327"/>
      <c r="S4327"/>
    </row>
    <row r="4328" spans="1:19">
      <c r="A4328" s="31">
        <f t="shared" si="269"/>
        <v>65</v>
      </c>
      <c r="B4328" s="32" t="str">
        <f>VLOOKUP(K4328,'Tables to Convert'!$B$4:$C$19,2,FALSE)</f>
        <v>Some College</v>
      </c>
      <c r="C4328" s="33">
        <f t="shared" si="270"/>
        <v>15000</v>
      </c>
      <c r="D4328" s="32" t="str">
        <f>VLOOKUP(L4328,'Tables to Convert'!$E$3:$F$7,2,FALSE)</f>
        <v>White</v>
      </c>
      <c r="E4328" s="32" t="str">
        <f>VLOOKUP(M4328,'Tables to Convert'!$H$3:$I$5,2,FALSE)</f>
        <v>Female</v>
      </c>
      <c r="F4328" s="32" t="str">
        <f>VLOOKUP(N4328,'Tables to Convert'!$K$3:$L$8,2,FALSE)</f>
        <v>Michigan</v>
      </c>
      <c r="G4328" s="40">
        <f t="shared" si="271"/>
        <v>41</v>
      </c>
      <c r="H4328" s="34">
        <f t="shared" si="272"/>
        <v>1</v>
      </c>
      <c r="I4328" s="12">
        <v>65</v>
      </c>
      <c r="J4328" s="12">
        <v>41</v>
      </c>
      <c r="K4328" s="12">
        <v>40</v>
      </c>
      <c r="L4328" s="12">
        <v>1</v>
      </c>
      <c r="M4328" s="12">
        <v>2</v>
      </c>
      <c r="N4328" s="12">
        <v>34</v>
      </c>
      <c r="O4328" s="12">
        <v>1</v>
      </c>
      <c r="P4328" s="26">
        <v>15000</v>
      </c>
      <c r="Q4328" s="28">
        <v>421835106</v>
      </c>
      <c r="R4328"/>
      <c r="S4328"/>
    </row>
    <row r="4329" spans="1:19">
      <c r="A4329" s="31">
        <f t="shared" si="269"/>
        <v>60</v>
      </c>
      <c r="B4329" s="32" t="str">
        <f>VLOOKUP(K4329,'Tables to Convert'!$B$4:$C$19,2,FALSE)</f>
        <v>Some College</v>
      </c>
      <c r="C4329" s="33">
        <f t="shared" si="270"/>
        <v>0</v>
      </c>
      <c r="D4329" s="32" t="str">
        <f>VLOOKUP(L4329,'Tables to Convert'!$E$3:$F$7,2,FALSE)</f>
        <v>White</v>
      </c>
      <c r="E4329" s="32" t="str">
        <f>VLOOKUP(M4329,'Tables to Convert'!$H$3:$I$5,2,FALSE)</f>
        <v>Male</v>
      </c>
      <c r="F4329" s="32" t="str">
        <f>VLOOKUP(N4329,'Tables to Convert'!$K$3:$L$8,2,FALSE)</f>
        <v>Michigan</v>
      </c>
      <c r="G4329" s="40">
        <f t="shared" si="271"/>
        <v>50</v>
      </c>
      <c r="H4329" s="34">
        <f t="shared" si="272"/>
        <v>1</v>
      </c>
      <c r="I4329" s="12">
        <v>60</v>
      </c>
      <c r="J4329" s="12">
        <v>50</v>
      </c>
      <c r="K4329" s="12">
        <v>43</v>
      </c>
      <c r="L4329" s="12">
        <v>1</v>
      </c>
      <c r="M4329" s="12">
        <v>1</v>
      </c>
      <c r="N4329" s="12">
        <v>34</v>
      </c>
      <c r="O4329" s="12">
        <v>1</v>
      </c>
      <c r="P4329" s="26">
        <v>0</v>
      </c>
      <c r="Q4329" s="28">
        <v>463166757</v>
      </c>
      <c r="R4329"/>
      <c r="S4329"/>
    </row>
    <row r="4330" spans="1:19">
      <c r="A4330" s="31">
        <f t="shared" si="269"/>
        <v>40</v>
      </c>
      <c r="B4330" s="32" t="str">
        <f>VLOOKUP(K4330,'Tables to Convert'!$B$4:$C$19,2,FALSE)</f>
        <v>High School Diploma</v>
      </c>
      <c r="C4330" s="33">
        <f t="shared" si="270"/>
        <v>18720</v>
      </c>
      <c r="D4330" s="32" t="str">
        <f>VLOOKUP(L4330,'Tables to Convert'!$E$3:$F$7,2,FALSE)</f>
        <v>Black</v>
      </c>
      <c r="E4330" s="32" t="str">
        <f>VLOOKUP(M4330,'Tables to Convert'!$H$3:$I$5,2,FALSE)</f>
        <v>Male</v>
      </c>
      <c r="F4330" s="32" t="str">
        <f>VLOOKUP(N4330,'Tables to Convert'!$K$3:$L$8,2,FALSE)</f>
        <v>Michigan</v>
      </c>
      <c r="G4330" s="40">
        <f t="shared" si="271"/>
        <v>34</v>
      </c>
      <c r="H4330" s="34">
        <f t="shared" si="272"/>
        <v>6</v>
      </c>
      <c r="I4330" s="12">
        <v>40</v>
      </c>
      <c r="J4330" s="12">
        <v>34</v>
      </c>
      <c r="K4330" s="12">
        <v>39</v>
      </c>
      <c r="L4330" s="12">
        <v>2</v>
      </c>
      <c r="M4330" s="12">
        <v>1</v>
      </c>
      <c r="N4330" s="12">
        <v>34</v>
      </c>
      <c r="O4330" s="12">
        <v>6</v>
      </c>
      <c r="P4330" s="26">
        <v>18720</v>
      </c>
      <c r="Q4330" s="28">
        <v>848127608</v>
      </c>
      <c r="R4330"/>
      <c r="S4330"/>
    </row>
    <row r="4331" spans="1:19">
      <c r="A4331" s="31">
        <f t="shared" si="269"/>
        <v>40</v>
      </c>
      <c r="B4331" s="32" t="str">
        <f>VLOOKUP(K4331,'Tables to Convert'!$B$4:$C$19,2,FALSE)</f>
        <v>High School Diploma</v>
      </c>
      <c r="C4331" s="33">
        <f t="shared" si="270"/>
        <v>25000</v>
      </c>
      <c r="D4331" s="32" t="str">
        <f>VLOOKUP(L4331,'Tables to Convert'!$E$3:$F$7,2,FALSE)</f>
        <v>White</v>
      </c>
      <c r="E4331" s="32" t="str">
        <f>VLOOKUP(M4331,'Tables to Convert'!$H$3:$I$5,2,FALSE)</f>
        <v>Male</v>
      </c>
      <c r="F4331" s="32" t="str">
        <f>VLOOKUP(N4331,'Tables to Convert'!$K$3:$L$8,2,FALSE)</f>
        <v>Michigan</v>
      </c>
      <c r="G4331" s="40">
        <f t="shared" si="271"/>
        <v>37</v>
      </c>
      <c r="H4331" s="34">
        <f t="shared" si="272"/>
        <v>6</v>
      </c>
      <c r="I4331" s="12">
        <v>40</v>
      </c>
      <c r="J4331" s="12">
        <v>37</v>
      </c>
      <c r="K4331" s="12">
        <v>39</v>
      </c>
      <c r="L4331" s="12">
        <v>1</v>
      </c>
      <c r="M4331" s="12">
        <v>1</v>
      </c>
      <c r="N4331" s="12">
        <v>34</v>
      </c>
      <c r="O4331" s="12">
        <v>6</v>
      </c>
      <c r="P4331" s="26">
        <v>25000</v>
      </c>
      <c r="Q4331" s="28">
        <v>499311664</v>
      </c>
      <c r="R4331"/>
      <c r="S4331"/>
    </row>
    <row r="4332" spans="1:19">
      <c r="A4332" s="31">
        <f t="shared" si="269"/>
        <v>35</v>
      </c>
      <c r="B4332" s="32" t="str">
        <f>VLOOKUP(K4332,'Tables to Convert'!$B$4:$C$19,2,FALSE)</f>
        <v>High School Diploma</v>
      </c>
      <c r="C4332" s="33">
        <f t="shared" si="270"/>
        <v>20400</v>
      </c>
      <c r="D4332" s="32" t="str">
        <f>VLOOKUP(L4332,'Tables to Convert'!$E$3:$F$7,2,FALSE)</f>
        <v>White</v>
      </c>
      <c r="E4332" s="32" t="str">
        <f>VLOOKUP(M4332,'Tables to Convert'!$H$3:$I$5,2,FALSE)</f>
        <v>Male</v>
      </c>
      <c r="F4332" s="32" t="str">
        <f>VLOOKUP(N4332,'Tables to Convert'!$K$3:$L$8,2,FALSE)</f>
        <v>Michigan</v>
      </c>
      <c r="G4332" s="40">
        <f t="shared" si="271"/>
        <v>23</v>
      </c>
      <c r="H4332" s="34">
        <f t="shared" si="272"/>
        <v>5</v>
      </c>
      <c r="I4332" s="12">
        <v>35</v>
      </c>
      <c r="J4332" s="12">
        <v>23</v>
      </c>
      <c r="K4332" s="12">
        <v>39</v>
      </c>
      <c r="L4332" s="12">
        <v>1</v>
      </c>
      <c r="M4332" s="12">
        <v>1</v>
      </c>
      <c r="N4332" s="12">
        <v>34</v>
      </c>
      <c r="O4332" s="12">
        <v>5</v>
      </c>
      <c r="P4332" s="26">
        <v>20400</v>
      </c>
      <c r="Q4332" s="28">
        <v>133230261</v>
      </c>
      <c r="R4332"/>
      <c r="S4332"/>
    </row>
    <row r="4333" spans="1:19">
      <c r="A4333" s="31">
        <f t="shared" si="269"/>
        <v>50</v>
      </c>
      <c r="B4333" s="32" t="str">
        <f>VLOOKUP(K4333,'Tables to Convert'!$B$4:$C$19,2,FALSE)</f>
        <v>High School Diploma</v>
      </c>
      <c r="C4333" s="33">
        <f t="shared" si="270"/>
        <v>37000</v>
      </c>
      <c r="D4333" s="32" t="str">
        <f>VLOOKUP(L4333,'Tables to Convert'!$E$3:$F$7,2,FALSE)</f>
        <v>Hispanic</v>
      </c>
      <c r="E4333" s="32" t="str">
        <f>VLOOKUP(M4333,'Tables to Convert'!$H$3:$I$5,2,FALSE)</f>
        <v>Male</v>
      </c>
      <c r="F4333" s="32" t="str">
        <f>VLOOKUP(N4333,'Tables to Convert'!$K$3:$L$8,2,FALSE)</f>
        <v>Michigan</v>
      </c>
      <c r="G4333" s="40">
        <f t="shared" si="271"/>
        <v>48</v>
      </c>
      <c r="H4333" s="34">
        <f t="shared" si="272"/>
        <v>7</v>
      </c>
      <c r="I4333" s="12">
        <v>50</v>
      </c>
      <c r="J4333" s="12">
        <v>48</v>
      </c>
      <c r="K4333" s="12">
        <v>39</v>
      </c>
      <c r="L4333" s="12">
        <v>3</v>
      </c>
      <c r="M4333" s="12">
        <v>1</v>
      </c>
      <c r="N4333" s="12">
        <v>34</v>
      </c>
      <c r="O4333" s="12">
        <v>7</v>
      </c>
      <c r="P4333" s="26">
        <v>37000</v>
      </c>
      <c r="Q4333" s="28">
        <v>586640307</v>
      </c>
      <c r="R4333"/>
      <c r="S4333"/>
    </row>
    <row r="4334" spans="1:19">
      <c r="A4334" s="31">
        <f t="shared" si="269"/>
        <v>40</v>
      </c>
      <c r="B4334" s="32" t="str">
        <f>VLOOKUP(K4334,'Tables to Convert'!$B$4:$C$19,2,FALSE)</f>
        <v>11th Grade</v>
      </c>
      <c r="C4334" s="33">
        <f t="shared" si="270"/>
        <v>23000</v>
      </c>
      <c r="D4334" s="32" t="str">
        <f>VLOOKUP(L4334,'Tables to Convert'!$E$3:$F$7,2,FALSE)</f>
        <v>White</v>
      </c>
      <c r="E4334" s="32" t="str">
        <f>VLOOKUP(M4334,'Tables to Convert'!$H$3:$I$5,2,FALSE)</f>
        <v>Female</v>
      </c>
      <c r="F4334" s="32" t="str">
        <f>VLOOKUP(N4334,'Tables to Convert'!$K$3:$L$8,2,FALSE)</f>
        <v>Michigan</v>
      </c>
      <c r="G4334" s="40">
        <f t="shared" si="271"/>
        <v>46</v>
      </c>
      <c r="H4334" s="34">
        <f t="shared" si="272"/>
        <v>7</v>
      </c>
      <c r="I4334" s="12">
        <v>40</v>
      </c>
      <c r="J4334" s="12">
        <v>46</v>
      </c>
      <c r="K4334" s="12">
        <v>37</v>
      </c>
      <c r="L4334" s="12">
        <v>1</v>
      </c>
      <c r="M4334" s="12">
        <v>2</v>
      </c>
      <c r="N4334" s="12">
        <v>34</v>
      </c>
      <c r="O4334" s="12">
        <v>7</v>
      </c>
      <c r="P4334" s="26">
        <v>23000</v>
      </c>
      <c r="Q4334" s="28">
        <v>108966662</v>
      </c>
      <c r="R4334"/>
      <c r="S4334"/>
    </row>
    <row r="4335" spans="1:19">
      <c r="A4335" s="31">
        <f t="shared" si="269"/>
        <v>50</v>
      </c>
      <c r="B4335" s="32" t="str">
        <f>VLOOKUP(K4335,'Tables to Convert'!$B$4:$C$19,2,FALSE)</f>
        <v>Some College</v>
      </c>
      <c r="C4335" s="33">
        <f t="shared" si="270"/>
        <v>22000</v>
      </c>
      <c r="D4335" s="32" t="str">
        <f>VLOOKUP(L4335,'Tables to Convert'!$E$3:$F$7,2,FALSE)</f>
        <v>White</v>
      </c>
      <c r="E4335" s="32" t="str">
        <f>VLOOKUP(M4335,'Tables to Convert'!$H$3:$I$5,2,FALSE)</f>
        <v>Male</v>
      </c>
      <c r="F4335" s="32" t="str">
        <f>VLOOKUP(N4335,'Tables to Convert'!$K$3:$L$8,2,FALSE)</f>
        <v>Michigan</v>
      </c>
      <c r="G4335" s="40">
        <f t="shared" si="271"/>
        <v>51</v>
      </c>
      <c r="H4335" s="34">
        <f t="shared" si="272"/>
        <v>4</v>
      </c>
      <c r="I4335" s="12">
        <v>50</v>
      </c>
      <c r="J4335" s="12">
        <v>51</v>
      </c>
      <c r="K4335" s="12">
        <v>43</v>
      </c>
      <c r="L4335" s="12">
        <v>1</v>
      </c>
      <c r="M4335" s="12">
        <v>1</v>
      </c>
      <c r="N4335" s="12">
        <v>34</v>
      </c>
      <c r="O4335" s="12">
        <v>4</v>
      </c>
      <c r="P4335" s="26">
        <v>22000</v>
      </c>
      <c r="Q4335" s="28">
        <v>131869094</v>
      </c>
      <c r="R4335"/>
      <c r="S4335"/>
    </row>
    <row r="4336" spans="1:19">
      <c r="A4336" s="31">
        <f t="shared" si="269"/>
        <v>40</v>
      </c>
      <c r="B4336" s="32" t="str">
        <f>VLOOKUP(K4336,'Tables to Convert'!$B$4:$C$19,2,FALSE)</f>
        <v>Some College</v>
      </c>
      <c r="C4336" s="33">
        <f t="shared" si="270"/>
        <v>30000</v>
      </c>
      <c r="D4336" s="32" t="str">
        <f>VLOOKUP(L4336,'Tables to Convert'!$E$3:$F$7,2,FALSE)</f>
        <v>White</v>
      </c>
      <c r="E4336" s="32" t="str">
        <f>VLOOKUP(M4336,'Tables to Convert'!$H$3:$I$5,2,FALSE)</f>
        <v>Male</v>
      </c>
      <c r="F4336" s="32" t="str">
        <f>VLOOKUP(N4336,'Tables to Convert'!$K$3:$L$8,2,FALSE)</f>
        <v>Michigan</v>
      </c>
      <c r="G4336" s="40">
        <f t="shared" si="271"/>
        <v>26</v>
      </c>
      <c r="H4336" s="34">
        <f t="shared" si="272"/>
        <v>1</v>
      </c>
      <c r="I4336" s="12">
        <v>40</v>
      </c>
      <c r="J4336" s="12">
        <v>26</v>
      </c>
      <c r="K4336" s="12">
        <v>42</v>
      </c>
      <c r="L4336" s="12">
        <v>1</v>
      </c>
      <c r="M4336" s="12">
        <v>1</v>
      </c>
      <c r="N4336" s="12">
        <v>34</v>
      </c>
      <c r="O4336" s="12">
        <v>1</v>
      </c>
      <c r="P4336" s="26">
        <v>30000</v>
      </c>
      <c r="Q4336" s="28">
        <v>214257185</v>
      </c>
      <c r="R4336"/>
      <c r="S4336"/>
    </row>
    <row r="4337" spans="1:19">
      <c r="A4337" s="31">
        <f t="shared" si="269"/>
        <v>40</v>
      </c>
      <c r="B4337" s="32" t="str">
        <f>VLOOKUP(K4337,'Tables to Convert'!$B$4:$C$19,2,FALSE)</f>
        <v>High School Diploma</v>
      </c>
      <c r="C4337" s="33">
        <f t="shared" si="270"/>
        <v>41000</v>
      </c>
      <c r="D4337" s="32" t="str">
        <f>VLOOKUP(L4337,'Tables to Convert'!$E$3:$F$7,2,FALSE)</f>
        <v>Black</v>
      </c>
      <c r="E4337" s="32" t="str">
        <f>VLOOKUP(M4337,'Tables to Convert'!$H$3:$I$5,2,FALSE)</f>
        <v>Male</v>
      </c>
      <c r="F4337" s="32" t="str">
        <f>VLOOKUP(N4337,'Tables to Convert'!$K$3:$L$8,2,FALSE)</f>
        <v>Michigan</v>
      </c>
      <c r="G4337" s="40">
        <f t="shared" si="271"/>
        <v>38</v>
      </c>
      <c r="H4337" s="34">
        <f t="shared" si="272"/>
        <v>6</v>
      </c>
      <c r="I4337" s="12">
        <v>40</v>
      </c>
      <c r="J4337" s="12">
        <v>38</v>
      </c>
      <c r="K4337" s="12">
        <v>39</v>
      </c>
      <c r="L4337" s="12">
        <v>2</v>
      </c>
      <c r="M4337" s="12">
        <v>1</v>
      </c>
      <c r="N4337" s="12">
        <v>34</v>
      </c>
      <c r="O4337" s="12">
        <v>6</v>
      </c>
      <c r="P4337" s="26">
        <v>41000</v>
      </c>
      <c r="Q4337" s="28">
        <v>495287788</v>
      </c>
      <c r="R4337"/>
      <c r="S4337"/>
    </row>
    <row r="4338" spans="1:19">
      <c r="A4338" s="31">
        <f t="shared" si="269"/>
        <v>40</v>
      </c>
      <c r="B4338" s="32" t="str">
        <f>VLOOKUP(K4338,'Tables to Convert'!$B$4:$C$19,2,FALSE)</f>
        <v>High School Diploma</v>
      </c>
      <c r="C4338" s="33">
        <f t="shared" si="270"/>
        <v>0</v>
      </c>
      <c r="D4338" s="32" t="str">
        <f>VLOOKUP(L4338,'Tables to Convert'!$E$3:$F$7,2,FALSE)</f>
        <v>Black</v>
      </c>
      <c r="E4338" s="32" t="str">
        <f>VLOOKUP(M4338,'Tables to Convert'!$H$3:$I$5,2,FALSE)</f>
        <v>Female</v>
      </c>
      <c r="F4338" s="32" t="str">
        <f>VLOOKUP(N4338,'Tables to Convert'!$K$3:$L$8,2,FALSE)</f>
        <v>Michigan</v>
      </c>
      <c r="G4338" s="40">
        <f t="shared" si="271"/>
        <v>41</v>
      </c>
      <c r="H4338" s="34">
        <f t="shared" si="272"/>
        <v>6</v>
      </c>
      <c r="I4338" s="12">
        <v>40</v>
      </c>
      <c r="J4338" s="12">
        <v>41</v>
      </c>
      <c r="K4338" s="12">
        <v>39</v>
      </c>
      <c r="L4338" s="12">
        <v>2</v>
      </c>
      <c r="M4338" s="12">
        <v>2</v>
      </c>
      <c r="N4338" s="12">
        <v>34</v>
      </c>
      <c r="O4338" s="12">
        <v>6</v>
      </c>
      <c r="P4338" s="26">
        <v>0</v>
      </c>
      <c r="Q4338" s="28">
        <v>533861022</v>
      </c>
      <c r="R4338"/>
      <c r="S4338"/>
    </row>
    <row r="4339" spans="1:19">
      <c r="A4339" s="31">
        <f t="shared" si="269"/>
        <v>40</v>
      </c>
      <c r="B4339" s="32" t="str">
        <f>VLOOKUP(K4339,'Tables to Convert'!$B$4:$C$19,2,FALSE)</f>
        <v>High School Diploma</v>
      </c>
      <c r="C4339" s="33">
        <f t="shared" si="270"/>
        <v>35000</v>
      </c>
      <c r="D4339" s="32" t="str">
        <f>VLOOKUP(L4339,'Tables to Convert'!$E$3:$F$7,2,FALSE)</f>
        <v>White</v>
      </c>
      <c r="E4339" s="32" t="str">
        <f>VLOOKUP(M4339,'Tables to Convert'!$H$3:$I$5,2,FALSE)</f>
        <v>Female</v>
      </c>
      <c r="F4339" s="32" t="str">
        <f>VLOOKUP(N4339,'Tables to Convert'!$K$3:$L$8,2,FALSE)</f>
        <v>Michigan</v>
      </c>
      <c r="G4339" s="40">
        <f t="shared" si="271"/>
        <v>41</v>
      </c>
      <c r="H4339" s="34">
        <f t="shared" si="272"/>
        <v>8</v>
      </c>
      <c r="I4339" s="12">
        <v>40</v>
      </c>
      <c r="J4339" s="12">
        <v>41</v>
      </c>
      <c r="K4339" s="12">
        <v>39</v>
      </c>
      <c r="L4339" s="12">
        <v>1</v>
      </c>
      <c r="M4339" s="12">
        <v>2</v>
      </c>
      <c r="N4339" s="12">
        <v>34</v>
      </c>
      <c r="O4339" s="12">
        <v>8</v>
      </c>
      <c r="P4339" s="26">
        <v>35000</v>
      </c>
      <c r="Q4339" s="28">
        <v>69693852</v>
      </c>
      <c r="R4339"/>
      <c r="S4339"/>
    </row>
    <row r="4340" spans="1:19">
      <c r="A4340" s="31">
        <f t="shared" si="269"/>
        <v>40</v>
      </c>
      <c r="B4340" s="32" t="str">
        <f>VLOOKUP(K4340,'Tables to Convert'!$B$4:$C$19,2,FALSE)</f>
        <v>High School Diploma</v>
      </c>
      <c r="C4340" s="33">
        <f t="shared" si="270"/>
        <v>30000</v>
      </c>
      <c r="D4340" s="32" t="str">
        <f>VLOOKUP(L4340,'Tables to Convert'!$E$3:$F$7,2,FALSE)</f>
        <v>White</v>
      </c>
      <c r="E4340" s="32" t="str">
        <f>VLOOKUP(M4340,'Tables to Convert'!$H$3:$I$5,2,FALSE)</f>
        <v>Male</v>
      </c>
      <c r="F4340" s="32" t="str">
        <f>VLOOKUP(N4340,'Tables to Convert'!$K$3:$L$8,2,FALSE)</f>
        <v>Michigan</v>
      </c>
      <c r="G4340" s="40">
        <f t="shared" si="271"/>
        <v>52</v>
      </c>
      <c r="H4340" s="34">
        <f t="shared" si="272"/>
        <v>8</v>
      </c>
      <c r="I4340" s="12">
        <v>40</v>
      </c>
      <c r="J4340" s="12">
        <v>52</v>
      </c>
      <c r="K4340" s="12">
        <v>39</v>
      </c>
      <c r="L4340" s="12">
        <v>1</v>
      </c>
      <c r="M4340" s="12">
        <v>1</v>
      </c>
      <c r="N4340" s="12">
        <v>34</v>
      </c>
      <c r="O4340" s="12">
        <v>8</v>
      </c>
      <c r="P4340" s="26">
        <v>30000</v>
      </c>
      <c r="Q4340" s="28">
        <v>10151694</v>
      </c>
      <c r="R4340"/>
      <c r="S4340"/>
    </row>
    <row r="4341" spans="1:19">
      <c r="A4341" s="31">
        <f t="shared" si="269"/>
        <v>40</v>
      </c>
      <c r="B4341" s="32" t="str">
        <f>VLOOKUP(K4341,'Tables to Convert'!$B$4:$C$19,2,FALSE)</f>
        <v>Some College</v>
      </c>
      <c r="C4341" s="33">
        <f t="shared" si="270"/>
        <v>50000</v>
      </c>
      <c r="D4341" s="32" t="str">
        <f>VLOOKUP(L4341,'Tables to Convert'!$E$3:$F$7,2,FALSE)</f>
        <v>White</v>
      </c>
      <c r="E4341" s="32" t="str">
        <f>VLOOKUP(M4341,'Tables to Convert'!$H$3:$I$5,2,FALSE)</f>
        <v>Male</v>
      </c>
      <c r="F4341" s="32" t="str">
        <f>VLOOKUP(N4341,'Tables to Convert'!$K$3:$L$8,2,FALSE)</f>
        <v>Michigan</v>
      </c>
      <c r="G4341" s="40">
        <f t="shared" si="271"/>
        <v>40</v>
      </c>
      <c r="H4341" s="34">
        <f t="shared" si="272"/>
        <v>8</v>
      </c>
      <c r="I4341" s="12">
        <v>40</v>
      </c>
      <c r="J4341" s="12">
        <v>40</v>
      </c>
      <c r="K4341" s="12">
        <v>43</v>
      </c>
      <c r="L4341" s="12">
        <v>1</v>
      </c>
      <c r="M4341" s="12">
        <v>1</v>
      </c>
      <c r="N4341" s="12">
        <v>34</v>
      </c>
      <c r="O4341" s="12">
        <v>8</v>
      </c>
      <c r="P4341" s="26">
        <v>50000</v>
      </c>
      <c r="Q4341" s="28">
        <v>672666164</v>
      </c>
      <c r="R4341"/>
      <c r="S4341"/>
    </row>
    <row r="4342" spans="1:19">
      <c r="A4342" s="31">
        <f t="shared" si="269"/>
        <v>40</v>
      </c>
      <c r="B4342" s="32" t="str">
        <f>VLOOKUP(K4342,'Tables to Convert'!$B$4:$C$19,2,FALSE)</f>
        <v>Bachelors</v>
      </c>
      <c r="C4342" s="33">
        <f t="shared" si="270"/>
        <v>42900</v>
      </c>
      <c r="D4342" s="32" t="str">
        <f>VLOOKUP(L4342,'Tables to Convert'!$E$3:$F$7,2,FALSE)</f>
        <v>White</v>
      </c>
      <c r="E4342" s="32" t="str">
        <f>VLOOKUP(M4342,'Tables to Convert'!$H$3:$I$5,2,FALSE)</f>
        <v>Female</v>
      </c>
      <c r="F4342" s="32" t="str">
        <f>VLOOKUP(N4342,'Tables to Convert'!$K$3:$L$8,2,FALSE)</f>
        <v>Michigan</v>
      </c>
      <c r="G4342" s="40">
        <f t="shared" si="271"/>
        <v>32</v>
      </c>
      <c r="H4342" s="34">
        <f t="shared" si="272"/>
        <v>3</v>
      </c>
      <c r="I4342" s="12">
        <v>40</v>
      </c>
      <c r="J4342" s="12">
        <v>32</v>
      </c>
      <c r="K4342" s="12">
        <v>44</v>
      </c>
      <c r="L4342" s="12">
        <v>1</v>
      </c>
      <c r="M4342" s="12">
        <v>2</v>
      </c>
      <c r="N4342" s="12">
        <v>34</v>
      </c>
      <c r="O4342" s="12">
        <v>3</v>
      </c>
      <c r="P4342" s="26">
        <v>42900</v>
      </c>
      <c r="Q4342" s="28">
        <v>546860226</v>
      </c>
      <c r="R4342"/>
      <c r="S4342"/>
    </row>
    <row r="4343" spans="1:19">
      <c r="A4343" s="31">
        <f t="shared" si="269"/>
        <v>40</v>
      </c>
      <c r="B4343" s="32" t="str">
        <f>VLOOKUP(K4343,'Tables to Convert'!$B$4:$C$19,2,FALSE)</f>
        <v>Some College</v>
      </c>
      <c r="C4343" s="33">
        <f t="shared" si="270"/>
        <v>22500</v>
      </c>
      <c r="D4343" s="32" t="str">
        <f>VLOOKUP(L4343,'Tables to Convert'!$E$3:$F$7,2,FALSE)</f>
        <v>White</v>
      </c>
      <c r="E4343" s="32" t="str">
        <f>VLOOKUP(M4343,'Tables to Convert'!$H$3:$I$5,2,FALSE)</f>
        <v>Female</v>
      </c>
      <c r="F4343" s="32" t="str">
        <f>VLOOKUP(N4343,'Tables to Convert'!$K$3:$L$8,2,FALSE)</f>
        <v>Michigan</v>
      </c>
      <c r="G4343" s="40">
        <f t="shared" si="271"/>
        <v>27</v>
      </c>
      <c r="H4343" s="34">
        <f t="shared" si="272"/>
        <v>1</v>
      </c>
      <c r="I4343" s="12">
        <v>40</v>
      </c>
      <c r="J4343" s="12">
        <v>27</v>
      </c>
      <c r="K4343" s="12">
        <v>40</v>
      </c>
      <c r="L4343" s="12">
        <v>1</v>
      </c>
      <c r="M4343" s="12">
        <v>2</v>
      </c>
      <c r="N4343" s="12">
        <v>34</v>
      </c>
      <c r="O4343" s="12">
        <v>1</v>
      </c>
      <c r="P4343" s="26">
        <v>22500</v>
      </c>
      <c r="Q4343" s="28">
        <v>478692422</v>
      </c>
      <c r="R4343"/>
      <c r="S4343"/>
    </row>
    <row r="4344" spans="1:19">
      <c r="A4344" s="31">
        <f t="shared" si="269"/>
        <v>40</v>
      </c>
      <c r="B4344" s="32" t="str">
        <f>VLOOKUP(K4344,'Tables to Convert'!$B$4:$C$19,2,FALSE)</f>
        <v>Bachelors</v>
      </c>
      <c r="C4344" s="33">
        <f t="shared" si="270"/>
        <v>67000</v>
      </c>
      <c r="D4344" s="32" t="str">
        <f>VLOOKUP(L4344,'Tables to Convert'!$E$3:$F$7,2,FALSE)</f>
        <v>White</v>
      </c>
      <c r="E4344" s="32" t="str">
        <f>VLOOKUP(M4344,'Tables to Convert'!$H$3:$I$5,2,FALSE)</f>
        <v>Male</v>
      </c>
      <c r="F4344" s="32" t="str">
        <f>VLOOKUP(N4344,'Tables to Convert'!$K$3:$L$8,2,FALSE)</f>
        <v>Michigan</v>
      </c>
      <c r="G4344" s="40">
        <f t="shared" si="271"/>
        <v>50</v>
      </c>
      <c r="H4344" s="34">
        <f t="shared" si="272"/>
        <v>1</v>
      </c>
      <c r="I4344" s="12">
        <v>40</v>
      </c>
      <c r="J4344" s="12">
        <v>50</v>
      </c>
      <c r="K4344" s="12">
        <v>44</v>
      </c>
      <c r="L4344" s="12">
        <v>1</v>
      </c>
      <c r="M4344" s="12">
        <v>1</v>
      </c>
      <c r="N4344" s="12">
        <v>34</v>
      </c>
      <c r="O4344" s="12">
        <v>1</v>
      </c>
      <c r="P4344" s="26">
        <v>67000</v>
      </c>
      <c r="Q4344" s="28">
        <v>807877430</v>
      </c>
      <c r="R4344"/>
      <c r="S4344"/>
    </row>
    <row r="4345" spans="1:19">
      <c r="A4345" s="31">
        <f t="shared" si="269"/>
        <v>45</v>
      </c>
      <c r="B4345" s="32" t="str">
        <f>VLOOKUP(K4345,'Tables to Convert'!$B$4:$C$19,2,FALSE)</f>
        <v>High School Diploma</v>
      </c>
      <c r="C4345" s="33">
        <f t="shared" si="270"/>
        <v>36800</v>
      </c>
      <c r="D4345" s="32" t="str">
        <f>VLOOKUP(L4345,'Tables to Convert'!$E$3:$F$7,2,FALSE)</f>
        <v>White</v>
      </c>
      <c r="E4345" s="32" t="str">
        <f>VLOOKUP(M4345,'Tables to Convert'!$H$3:$I$5,2,FALSE)</f>
        <v>Male</v>
      </c>
      <c r="F4345" s="32" t="str">
        <f>VLOOKUP(N4345,'Tables to Convert'!$K$3:$L$8,2,FALSE)</f>
        <v>Michigan</v>
      </c>
      <c r="G4345" s="40">
        <f t="shared" si="271"/>
        <v>34</v>
      </c>
      <c r="H4345" s="34">
        <f t="shared" si="272"/>
        <v>1</v>
      </c>
      <c r="I4345" s="12">
        <v>45</v>
      </c>
      <c r="J4345" s="12">
        <v>34</v>
      </c>
      <c r="K4345" s="12">
        <v>39</v>
      </c>
      <c r="L4345" s="12">
        <v>1</v>
      </c>
      <c r="M4345" s="12">
        <v>1</v>
      </c>
      <c r="N4345" s="12">
        <v>34</v>
      </c>
      <c r="O4345" s="12">
        <v>1</v>
      </c>
      <c r="P4345" s="26">
        <v>36800</v>
      </c>
      <c r="Q4345" s="28">
        <v>915958672</v>
      </c>
      <c r="R4345"/>
      <c r="S4345"/>
    </row>
    <row r="4346" spans="1:19">
      <c r="A4346" s="31">
        <f t="shared" si="269"/>
        <v>40</v>
      </c>
      <c r="B4346" s="32" t="str">
        <f>VLOOKUP(K4346,'Tables to Convert'!$B$4:$C$19,2,FALSE)</f>
        <v>High School Diploma</v>
      </c>
      <c r="C4346" s="33">
        <f t="shared" si="270"/>
        <v>48000</v>
      </c>
      <c r="D4346" s="32" t="str">
        <f>VLOOKUP(L4346,'Tables to Convert'!$E$3:$F$7,2,FALSE)</f>
        <v>White</v>
      </c>
      <c r="E4346" s="32" t="str">
        <f>VLOOKUP(M4346,'Tables to Convert'!$H$3:$I$5,2,FALSE)</f>
        <v>Male</v>
      </c>
      <c r="F4346" s="32" t="str">
        <f>VLOOKUP(N4346,'Tables to Convert'!$K$3:$L$8,2,FALSE)</f>
        <v>Michigan</v>
      </c>
      <c r="G4346" s="40">
        <f t="shared" si="271"/>
        <v>34</v>
      </c>
      <c r="H4346" s="34">
        <f t="shared" si="272"/>
        <v>6</v>
      </c>
      <c r="I4346" s="12">
        <v>40</v>
      </c>
      <c r="J4346" s="12">
        <v>34</v>
      </c>
      <c r="K4346" s="12">
        <v>39</v>
      </c>
      <c r="L4346" s="12">
        <v>1</v>
      </c>
      <c r="M4346" s="12">
        <v>1</v>
      </c>
      <c r="N4346" s="12">
        <v>34</v>
      </c>
      <c r="O4346" s="12">
        <v>6</v>
      </c>
      <c r="P4346" s="26">
        <v>48000</v>
      </c>
      <c r="Q4346" s="28">
        <v>851653531</v>
      </c>
      <c r="R4346"/>
      <c r="S4346"/>
    </row>
    <row r="4347" spans="1:19">
      <c r="A4347" s="31">
        <f t="shared" si="269"/>
        <v>40</v>
      </c>
      <c r="B4347" s="32" t="str">
        <f>VLOOKUP(K4347,'Tables to Convert'!$B$4:$C$19,2,FALSE)</f>
        <v>Some College</v>
      </c>
      <c r="C4347" s="33">
        <f t="shared" si="270"/>
        <v>32000</v>
      </c>
      <c r="D4347" s="32" t="str">
        <f>VLOOKUP(L4347,'Tables to Convert'!$E$3:$F$7,2,FALSE)</f>
        <v>White</v>
      </c>
      <c r="E4347" s="32" t="str">
        <f>VLOOKUP(M4347,'Tables to Convert'!$H$3:$I$5,2,FALSE)</f>
        <v>Male</v>
      </c>
      <c r="F4347" s="32" t="str">
        <f>VLOOKUP(N4347,'Tables to Convert'!$K$3:$L$8,2,FALSE)</f>
        <v>Michigan</v>
      </c>
      <c r="G4347" s="40">
        <f t="shared" si="271"/>
        <v>42</v>
      </c>
      <c r="H4347" s="34">
        <f t="shared" si="272"/>
        <v>7</v>
      </c>
      <c r="I4347" s="12">
        <v>40</v>
      </c>
      <c r="J4347" s="12">
        <v>42</v>
      </c>
      <c r="K4347" s="12">
        <v>40</v>
      </c>
      <c r="L4347" s="12">
        <v>1</v>
      </c>
      <c r="M4347" s="12">
        <v>1</v>
      </c>
      <c r="N4347" s="12">
        <v>34</v>
      </c>
      <c r="O4347" s="12">
        <v>7</v>
      </c>
      <c r="P4347" s="26">
        <v>32000</v>
      </c>
      <c r="Q4347" s="28">
        <v>408060482</v>
      </c>
      <c r="R4347"/>
      <c r="S4347"/>
    </row>
    <row r="4348" spans="1:19">
      <c r="A4348" s="31">
        <f t="shared" si="269"/>
        <v>36</v>
      </c>
      <c r="B4348" s="32" t="str">
        <f>VLOOKUP(K4348,'Tables to Convert'!$B$4:$C$19,2,FALSE)</f>
        <v>Some College</v>
      </c>
      <c r="C4348" s="33">
        <f t="shared" si="270"/>
        <v>3400</v>
      </c>
      <c r="D4348" s="32" t="str">
        <f>VLOOKUP(L4348,'Tables to Convert'!$E$3:$F$7,2,FALSE)</f>
        <v>White</v>
      </c>
      <c r="E4348" s="32" t="str">
        <f>VLOOKUP(M4348,'Tables to Convert'!$H$3:$I$5,2,FALSE)</f>
        <v>Female</v>
      </c>
      <c r="F4348" s="32" t="str">
        <f>VLOOKUP(N4348,'Tables to Convert'!$K$3:$L$8,2,FALSE)</f>
        <v>Michigan</v>
      </c>
      <c r="G4348" s="40">
        <f t="shared" si="271"/>
        <v>25</v>
      </c>
      <c r="H4348" s="34">
        <f t="shared" si="272"/>
        <v>7</v>
      </c>
      <c r="I4348" s="12">
        <v>36</v>
      </c>
      <c r="J4348" s="12">
        <v>25</v>
      </c>
      <c r="K4348" s="12">
        <v>43</v>
      </c>
      <c r="L4348" s="12">
        <v>1</v>
      </c>
      <c r="M4348" s="12">
        <v>2</v>
      </c>
      <c r="N4348" s="12">
        <v>34</v>
      </c>
      <c r="O4348" s="12">
        <v>7</v>
      </c>
      <c r="P4348" s="26">
        <v>3400</v>
      </c>
      <c r="Q4348" s="28">
        <v>394443000</v>
      </c>
      <c r="R4348"/>
      <c r="S4348"/>
    </row>
    <row r="4349" spans="1:19">
      <c r="A4349" s="31">
        <f t="shared" si="269"/>
        <v>35</v>
      </c>
      <c r="B4349" s="32" t="str">
        <f>VLOOKUP(K4349,'Tables to Convert'!$B$4:$C$19,2,FALSE)</f>
        <v>High School Diploma</v>
      </c>
      <c r="C4349" s="33">
        <f t="shared" si="270"/>
        <v>10000</v>
      </c>
      <c r="D4349" s="32" t="str">
        <f>VLOOKUP(L4349,'Tables to Convert'!$E$3:$F$7,2,FALSE)</f>
        <v>White</v>
      </c>
      <c r="E4349" s="32" t="str">
        <f>VLOOKUP(M4349,'Tables to Convert'!$H$3:$I$5,2,FALSE)</f>
        <v>Female</v>
      </c>
      <c r="F4349" s="32" t="str">
        <f>VLOOKUP(N4349,'Tables to Convert'!$K$3:$L$8,2,FALSE)</f>
        <v>Michigan</v>
      </c>
      <c r="G4349" s="40">
        <f t="shared" si="271"/>
        <v>45</v>
      </c>
      <c r="H4349" s="34">
        <f t="shared" si="272"/>
        <v>7</v>
      </c>
      <c r="I4349" s="12">
        <v>35</v>
      </c>
      <c r="J4349" s="12">
        <v>45</v>
      </c>
      <c r="K4349" s="12">
        <v>39</v>
      </c>
      <c r="L4349" s="12">
        <v>1</v>
      </c>
      <c r="M4349" s="12">
        <v>2</v>
      </c>
      <c r="N4349" s="12">
        <v>34</v>
      </c>
      <c r="O4349" s="12">
        <v>7</v>
      </c>
      <c r="P4349" s="26">
        <v>10000</v>
      </c>
      <c r="Q4349" s="28">
        <v>281410583</v>
      </c>
      <c r="R4349"/>
      <c r="S4349"/>
    </row>
    <row r="4350" spans="1:19">
      <c r="A4350" s="31">
        <f t="shared" si="269"/>
        <v>65</v>
      </c>
      <c r="B4350" s="32" t="str">
        <f>VLOOKUP(K4350,'Tables to Convert'!$B$4:$C$19,2,FALSE)</f>
        <v>High School Diploma</v>
      </c>
      <c r="C4350" s="33">
        <f t="shared" si="270"/>
        <v>16748</v>
      </c>
      <c r="D4350" s="32" t="str">
        <f>VLOOKUP(L4350,'Tables to Convert'!$E$3:$F$7,2,FALSE)</f>
        <v>White</v>
      </c>
      <c r="E4350" s="32" t="str">
        <f>VLOOKUP(M4350,'Tables to Convert'!$H$3:$I$5,2,FALSE)</f>
        <v>Male</v>
      </c>
      <c r="F4350" s="32" t="str">
        <f>VLOOKUP(N4350,'Tables to Convert'!$K$3:$L$8,2,FALSE)</f>
        <v>Michigan</v>
      </c>
      <c r="G4350" s="40">
        <f t="shared" si="271"/>
        <v>22</v>
      </c>
      <c r="H4350" s="34">
        <f t="shared" si="272"/>
        <v>4</v>
      </c>
      <c r="I4350" s="12">
        <v>65</v>
      </c>
      <c r="J4350" s="12">
        <v>22</v>
      </c>
      <c r="K4350" s="12">
        <v>39</v>
      </c>
      <c r="L4350" s="12">
        <v>1</v>
      </c>
      <c r="M4350" s="12">
        <v>1</v>
      </c>
      <c r="N4350" s="12">
        <v>34</v>
      </c>
      <c r="O4350" s="12">
        <v>4</v>
      </c>
      <c r="P4350" s="26">
        <v>16748</v>
      </c>
      <c r="Q4350" s="28">
        <v>848163380</v>
      </c>
      <c r="R4350"/>
      <c r="S4350"/>
    </row>
    <row r="4351" spans="1:19">
      <c r="A4351" s="31">
        <f t="shared" si="269"/>
        <v>60</v>
      </c>
      <c r="B4351" s="32" t="str">
        <f>VLOOKUP(K4351,'Tables to Convert'!$B$4:$C$19,2,FALSE)</f>
        <v>Some College</v>
      </c>
      <c r="C4351" s="33">
        <f t="shared" si="270"/>
        <v>60000</v>
      </c>
      <c r="D4351" s="32" t="str">
        <f>VLOOKUP(L4351,'Tables to Convert'!$E$3:$F$7,2,FALSE)</f>
        <v>White</v>
      </c>
      <c r="E4351" s="32" t="str">
        <f>VLOOKUP(M4351,'Tables to Convert'!$H$3:$I$5,2,FALSE)</f>
        <v>Male</v>
      </c>
      <c r="F4351" s="32" t="str">
        <f>VLOOKUP(N4351,'Tables to Convert'!$K$3:$L$8,2,FALSE)</f>
        <v>Michigan</v>
      </c>
      <c r="G4351" s="40">
        <f t="shared" si="271"/>
        <v>48</v>
      </c>
      <c r="H4351" s="34">
        <f t="shared" si="272"/>
        <v>3</v>
      </c>
      <c r="I4351" s="12">
        <v>60</v>
      </c>
      <c r="J4351" s="12">
        <v>48</v>
      </c>
      <c r="K4351" s="12">
        <v>40</v>
      </c>
      <c r="L4351" s="12">
        <v>1</v>
      </c>
      <c r="M4351" s="12">
        <v>1</v>
      </c>
      <c r="N4351" s="12">
        <v>34</v>
      </c>
      <c r="O4351" s="12">
        <v>3</v>
      </c>
      <c r="P4351" s="26">
        <v>60000</v>
      </c>
      <c r="Q4351" s="28">
        <v>731367402</v>
      </c>
      <c r="R4351"/>
      <c r="S4351"/>
    </row>
    <row r="4352" spans="1:19">
      <c r="A4352" s="31">
        <f t="shared" si="269"/>
        <v>40</v>
      </c>
      <c r="B4352" s="32" t="str">
        <f>VLOOKUP(K4352,'Tables to Convert'!$B$4:$C$19,2,FALSE)</f>
        <v>Some College</v>
      </c>
      <c r="C4352" s="33">
        <f t="shared" si="270"/>
        <v>32286</v>
      </c>
      <c r="D4352" s="32" t="str">
        <f>VLOOKUP(L4352,'Tables to Convert'!$E$3:$F$7,2,FALSE)</f>
        <v>White</v>
      </c>
      <c r="E4352" s="32" t="str">
        <f>VLOOKUP(M4352,'Tables to Convert'!$H$3:$I$5,2,FALSE)</f>
        <v>Male</v>
      </c>
      <c r="F4352" s="32" t="str">
        <f>VLOOKUP(N4352,'Tables to Convert'!$K$3:$L$8,2,FALSE)</f>
        <v>Michigan</v>
      </c>
      <c r="G4352" s="40">
        <f t="shared" si="271"/>
        <v>50</v>
      </c>
      <c r="H4352" s="34">
        <f t="shared" si="272"/>
        <v>6</v>
      </c>
      <c r="I4352" s="12">
        <v>40</v>
      </c>
      <c r="J4352" s="12">
        <v>50</v>
      </c>
      <c r="K4352" s="12">
        <v>40</v>
      </c>
      <c r="L4352" s="12">
        <v>1</v>
      </c>
      <c r="M4352" s="12">
        <v>1</v>
      </c>
      <c r="N4352" s="12">
        <v>34</v>
      </c>
      <c r="O4352" s="12">
        <v>6</v>
      </c>
      <c r="P4352" s="26">
        <v>32286</v>
      </c>
      <c r="Q4352" s="28">
        <v>351121697</v>
      </c>
      <c r="R4352"/>
      <c r="S4352"/>
    </row>
    <row r="4353" spans="1:19">
      <c r="A4353" s="31">
        <f t="shared" si="269"/>
        <v>40</v>
      </c>
      <c r="B4353" s="32" t="str">
        <f>VLOOKUP(K4353,'Tables to Convert'!$B$4:$C$19,2,FALSE)</f>
        <v>Some College</v>
      </c>
      <c r="C4353" s="33">
        <f t="shared" si="270"/>
        <v>38587</v>
      </c>
      <c r="D4353" s="32" t="str">
        <f>VLOOKUP(L4353,'Tables to Convert'!$E$3:$F$7,2,FALSE)</f>
        <v>White</v>
      </c>
      <c r="E4353" s="32" t="str">
        <f>VLOOKUP(M4353,'Tables to Convert'!$H$3:$I$5,2,FALSE)</f>
        <v>Female</v>
      </c>
      <c r="F4353" s="32" t="str">
        <f>VLOOKUP(N4353,'Tables to Convert'!$K$3:$L$8,2,FALSE)</f>
        <v>Michigan</v>
      </c>
      <c r="G4353" s="40">
        <f t="shared" si="271"/>
        <v>25</v>
      </c>
      <c r="H4353" s="34">
        <f t="shared" si="272"/>
        <v>6</v>
      </c>
      <c r="I4353" s="12">
        <v>40</v>
      </c>
      <c r="J4353" s="12">
        <v>25</v>
      </c>
      <c r="K4353" s="12">
        <v>43</v>
      </c>
      <c r="L4353" s="12">
        <v>1</v>
      </c>
      <c r="M4353" s="12">
        <v>2</v>
      </c>
      <c r="N4353" s="12">
        <v>34</v>
      </c>
      <c r="O4353" s="12">
        <v>6</v>
      </c>
      <c r="P4353" s="26">
        <v>38587</v>
      </c>
      <c r="Q4353" s="28">
        <v>86063200</v>
      </c>
      <c r="R4353"/>
      <c r="S4353"/>
    </row>
    <row r="4354" spans="1:19">
      <c r="A4354" s="31">
        <f t="shared" si="269"/>
        <v>40</v>
      </c>
      <c r="B4354" s="32" t="str">
        <f>VLOOKUP(K4354,'Tables to Convert'!$B$4:$C$19,2,FALSE)</f>
        <v>Some College</v>
      </c>
      <c r="C4354" s="33">
        <f t="shared" si="270"/>
        <v>20000</v>
      </c>
      <c r="D4354" s="32" t="str">
        <f>VLOOKUP(L4354,'Tables to Convert'!$E$3:$F$7,2,FALSE)</f>
        <v>White</v>
      </c>
      <c r="E4354" s="32" t="str">
        <f>VLOOKUP(M4354,'Tables to Convert'!$H$3:$I$5,2,FALSE)</f>
        <v>Female</v>
      </c>
      <c r="F4354" s="32" t="str">
        <f>VLOOKUP(N4354,'Tables to Convert'!$K$3:$L$8,2,FALSE)</f>
        <v>Michigan</v>
      </c>
      <c r="G4354" s="40">
        <f t="shared" si="271"/>
        <v>34</v>
      </c>
      <c r="H4354" s="34">
        <f t="shared" si="272"/>
        <v>3</v>
      </c>
      <c r="I4354" s="12">
        <v>40</v>
      </c>
      <c r="J4354" s="12">
        <v>34</v>
      </c>
      <c r="K4354" s="12">
        <v>42</v>
      </c>
      <c r="L4354" s="12">
        <v>1</v>
      </c>
      <c r="M4354" s="12">
        <v>2</v>
      </c>
      <c r="N4354" s="12">
        <v>34</v>
      </c>
      <c r="O4354" s="12">
        <v>3</v>
      </c>
      <c r="P4354" s="26">
        <v>20000</v>
      </c>
      <c r="Q4354" s="28">
        <v>947356397</v>
      </c>
      <c r="R4354"/>
      <c r="S4354"/>
    </row>
    <row r="4355" spans="1:19">
      <c r="A4355" s="31">
        <f t="shared" si="269"/>
        <v>40</v>
      </c>
      <c r="B4355" s="32" t="str">
        <f>VLOOKUP(K4355,'Tables to Convert'!$B$4:$C$19,2,FALSE)</f>
        <v>Some College</v>
      </c>
      <c r="C4355" s="33">
        <f t="shared" si="270"/>
        <v>20000</v>
      </c>
      <c r="D4355" s="32" t="str">
        <f>VLOOKUP(L4355,'Tables to Convert'!$E$3:$F$7,2,FALSE)</f>
        <v>White</v>
      </c>
      <c r="E4355" s="32" t="str">
        <f>VLOOKUP(M4355,'Tables to Convert'!$H$3:$I$5,2,FALSE)</f>
        <v>Male</v>
      </c>
      <c r="F4355" s="32" t="str">
        <f>VLOOKUP(N4355,'Tables to Convert'!$K$3:$L$8,2,FALSE)</f>
        <v>Michigan</v>
      </c>
      <c r="G4355" s="40">
        <f t="shared" si="271"/>
        <v>27</v>
      </c>
      <c r="H4355" s="34">
        <f t="shared" si="272"/>
        <v>3</v>
      </c>
      <c r="I4355" s="12">
        <v>40</v>
      </c>
      <c r="J4355" s="12">
        <v>27</v>
      </c>
      <c r="K4355" s="12">
        <v>42</v>
      </c>
      <c r="L4355" s="12">
        <v>1</v>
      </c>
      <c r="M4355" s="12">
        <v>1</v>
      </c>
      <c r="N4355" s="12">
        <v>34</v>
      </c>
      <c r="O4355" s="12">
        <v>3</v>
      </c>
      <c r="P4355" s="26">
        <v>20000</v>
      </c>
      <c r="Q4355" s="28">
        <v>170954592</v>
      </c>
      <c r="R4355"/>
      <c r="S4355"/>
    </row>
    <row r="4356" spans="1:19">
      <c r="A4356" s="31">
        <f t="shared" si="269"/>
        <v>40</v>
      </c>
      <c r="B4356" s="32" t="str">
        <f>VLOOKUP(K4356,'Tables to Convert'!$B$4:$C$19,2,FALSE)</f>
        <v>High School Diploma</v>
      </c>
      <c r="C4356" s="33">
        <f t="shared" si="270"/>
        <v>32000</v>
      </c>
      <c r="D4356" s="32" t="str">
        <f>VLOOKUP(L4356,'Tables to Convert'!$E$3:$F$7,2,FALSE)</f>
        <v>White</v>
      </c>
      <c r="E4356" s="32" t="str">
        <f>VLOOKUP(M4356,'Tables to Convert'!$H$3:$I$5,2,FALSE)</f>
        <v>Female</v>
      </c>
      <c r="F4356" s="32" t="str">
        <f>VLOOKUP(N4356,'Tables to Convert'!$K$3:$L$8,2,FALSE)</f>
        <v>Michigan</v>
      </c>
      <c r="G4356" s="40">
        <f t="shared" si="271"/>
        <v>41</v>
      </c>
      <c r="H4356" s="34">
        <f t="shared" si="272"/>
        <v>2</v>
      </c>
      <c r="I4356" s="12">
        <v>40</v>
      </c>
      <c r="J4356" s="12">
        <v>41</v>
      </c>
      <c r="K4356" s="12">
        <v>39</v>
      </c>
      <c r="L4356" s="12">
        <v>1</v>
      </c>
      <c r="M4356" s="12">
        <v>2</v>
      </c>
      <c r="N4356" s="12">
        <v>34</v>
      </c>
      <c r="O4356" s="12">
        <v>2</v>
      </c>
      <c r="P4356" s="26">
        <v>32000</v>
      </c>
      <c r="Q4356" s="28">
        <v>889000415</v>
      </c>
      <c r="R4356"/>
      <c r="S4356"/>
    </row>
    <row r="4357" spans="1:19">
      <c r="A4357" s="31">
        <f t="shared" si="269"/>
        <v>40</v>
      </c>
      <c r="B4357" s="32" t="str">
        <f>VLOOKUP(K4357,'Tables to Convert'!$B$4:$C$19,2,FALSE)</f>
        <v>High School Diploma</v>
      </c>
      <c r="C4357" s="33">
        <f t="shared" si="270"/>
        <v>49000</v>
      </c>
      <c r="D4357" s="32" t="str">
        <f>VLOOKUP(L4357,'Tables to Convert'!$E$3:$F$7,2,FALSE)</f>
        <v>White</v>
      </c>
      <c r="E4357" s="32" t="str">
        <f>VLOOKUP(M4357,'Tables to Convert'!$H$3:$I$5,2,FALSE)</f>
        <v>Male</v>
      </c>
      <c r="F4357" s="32" t="str">
        <f>VLOOKUP(N4357,'Tables to Convert'!$K$3:$L$8,2,FALSE)</f>
        <v>Michigan</v>
      </c>
      <c r="G4357" s="40">
        <f t="shared" si="271"/>
        <v>42</v>
      </c>
      <c r="H4357" s="34">
        <f t="shared" si="272"/>
        <v>2</v>
      </c>
      <c r="I4357" s="12">
        <v>40</v>
      </c>
      <c r="J4357" s="12">
        <v>42</v>
      </c>
      <c r="K4357" s="12">
        <v>39</v>
      </c>
      <c r="L4357" s="12">
        <v>1</v>
      </c>
      <c r="M4357" s="12">
        <v>1</v>
      </c>
      <c r="N4357" s="12">
        <v>34</v>
      </c>
      <c r="O4357" s="12">
        <v>2</v>
      </c>
      <c r="P4357" s="26">
        <v>49000</v>
      </c>
      <c r="Q4357" s="28">
        <v>951889704</v>
      </c>
      <c r="R4357"/>
      <c r="S4357"/>
    </row>
    <row r="4358" spans="1:19">
      <c r="A4358" s="31">
        <f t="shared" ref="A4358:A4421" si="273">I4358</f>
        <v>40</v>
      </c>
      <c r="B4358" s="32" t="str">
        <f>VLOOKUP(K4358,'Tables to Convert'!$B$4:$C$19,2,FALSE)</f>
        <v>Some College</v>
      </c>
      <c r="C4358" s="33">
        <f t="shared" ref="C4358:C4421" si="274">P4358</f>
        <v>39000</v>
      </c>
      <c r="D4358" s="32" t="str">
        <f>VLOOKUP(L4358,'Tables to Convert'!$E$3:$F$7,2,FALSE)</f>
        <v>White</v>
      </c>
      <c r="E4358" s="32" t="str">
        <f>VLOOKUP(M4358,'Tables to Convert'!$H$3:$I$5,2,FALSE)</f>
        <v>Male</v>
      </c>
      <c r="F4358" s="32" t="str">
        <f>VLOOKUP(N4358,'Tables to Convert'!$K$3:$L$8,2,FALSE)</f>
        <v>Michigan</v>
      </c>
      <c r="G4358" s="40">
        <f t="shared" ref="G4358:G4421" si="275">J4358</f>
        <v>30</v>
      </c>
      <c r="H4358" s="34">
        <f t="shared" ref="H4358:H4421" si="276">O4358</f>
        <v>5</v>
      </c>
      <c r="I4358" s="12">
        <v>40</v>
      </c>
      <c r="J4358" s="12">
        <v>30</v>
      </c>
      <c r="K4358" s="12">
        <v>40</v>
      </c>
      <c r="L4358" s="12">
        <v>1</v>
      </c>
      <c r="M4358" s="12">
        <v>1</v>
      </c>
      <c r="N4358" s="12">
        <v>34</v>
      </c>
      <c r="O4358" s="12">
        <v>5</v>
      </c>
      <c r="P4358" s="26">
        <v>39000</v>
      </c>
      <c r="Q4358" s="28">
        <v>439239410</v>
      </c>
      <c r="R4358"/>
      <c r="S4358"/>
    </row>
    <row r="4359" spans="1:19">
      <c r="A4359" s="31">
        <f t="shared" si="273"/>
        <v>40</v>
      </c>
      <c r="B4359" s="32" t="str">
        <f>VLOOKUP(K4359,'Tables to Convert'!$B$4:$C$19,2,FALSE)</f>
        <v>Some College</v>
      </c>
      <c r="C4359" s="33">
        <f t="shared" si="274"/>
        <v>52000</v>
      </c>
      <c r="D4359" s="32" t="str">
        <f>VLOOKUP(L4359,'Tables to Convert'!$E$3:$F$7,2,FALSE)</f>
        <v>White</v>
      </c>
      <c r="E4359" s="32" t="str">
        <f>VLOOKUP(M4359,'Tables to Convert'!$H$3:$I$5,2,FALSE)</f>
        <v>Male</v>
      </c>
      <c r="F4359" s="32" t="str">
        <f>VLOOKUP(N4359,'Tables to Convert'!$K$3:$L$8,2,FALSE)</f>
        <v>Michigan</v>
      </c>
      <c r="G4359" s="40">
        <f t="shared" si="275"/>
        <v>48</v>
      </c>
      <c r="H4359" s="34">
        <f t="shared" si="276"/>
        <v>5</v>
      </c>
      <c r="I4359" s="12">
        <v>40</v>
      </c>
      <c r="J4359" s="12">
        <v>48</v>
      </c>
      <c r="K4359" s="12">
        <v>40</v>
      </c>
      <c r="L4359" s="12">
        <v>1</v>
      </c>
      <c r="M4359" s="12">
        <v>1</v>
      </c>
      <c r="N4359" s="12">
        <v>34</v>
      </c>
      <c r="O4359" s="12">
        <v>5</v>
      </c>
      <c r="P4359" s="26">
        <v>52000</v>
      </c>
      <c r="Q4359" s="28">
        <v>384789626</v>
      </c>
      <c r="R4359"/>
      <c r="S4359"/>
    </row>
    <row r="4360" spans="1:19">
      <c r="A4360" s="31">
        <f t="shared" si="273"/>
        <v>40</v>
      </c>
      <c r="B4360" s="32" t="str">
        <f>VLOOKUP(K4360,'Tables to Convert'!$B$4:$C$19,2,FALSE)</f>
        <v>High School Diploma</v>
      </c>
      <c r="C4360" s="33">
        <f t="shared" si="274"/>
        <v>8000</v>
      </c>
      <c r="D4360" s="32" t="str">
        <f>VLOOKUP(L4360,'Tables to Convert'!$E$3:$F$7,2,FALSE)</f>
        <v>White</v>
      </c>
      <c r="E4360" s="32" t="str">
        <f>VLOOKUP(M4360,'Tables to Convert'!$H$3:$I$5,2,FALSE)</f>
        <v>Female</v>
      </c>
      <c r="F4360" s="32" t="str">
        <f>VLOOKUP(N4360,'Tables to Convert'!$K$3:$L$8,2,FALSE)</f>
        <v>Michigan</v>
      </c>
      <c r="G4360" s="40">
        <f t="shared" si="275"/>
        <v>38</v>
      </c>
      <c r="H4360" s="34">
        <f t="shared" si="276"/>
        <v>5</v>
      </c>
      <c r="I4360" s="12">
        <v>40</v>
      </c>
      <c r="J4360" s="12">
        <v>38</v>
      </c>
      <c r="K4360" s="12">
        <v>39</v>
      </c>
      <c r="L4360" s="12">
        <v>1</v>
      </c>
      <c r="M4360" s="12">
        <v>2</v>
      </c>
      <c r="N4360" s="12">
        <v>34</v>
      </c>
      <c r="O4360" s="12">
        <v>5</v>
      </c>
      <c r="P4360" s="26">
        <v>8000</v>
      </c>
      <c r="Q4360" s="28">
        <v>237399132</v>
      </c>
      <c r="R4360"/>
      <c r="S4360"/>
    </row>
    <row r="4361" spans="1:19">
      <c r="A4361" s="31">
        <f t="shared" si="273"/>
        <v>40</v>
      </c>
      <c r="B4361" s="32" t="str">
        <f>VLOOKUP(K4361,'Tables to Convert'!$B$4:$C$19,2,FALSE)</f>
        <v>Some College</v>
      </c>
      <c r="C4361" s="33">
        <f t="shared" si="274"/>
        <v>32000</v>
      </c>
      <c r="D4361" s="32" t="str">
        <f>VLOOKUP(L4361,'Tables to Convert'!$E$3:$F$7,2,FALSE)</f>
        <v>White</v>
      </c>
      <c r="E4361" s="32" t="str">
        <f>VLOOKUP(M4361,'Tables to Convert'!$H$3:$I$5,2,FALSE)</f>
        <v>Male</v>
      </c>
      <c r="F4361" s="32" t="str">
        <f>VLOOKUP(N4361,'Tables to Convert'!$K$3:$L$8,2,FALSE)</f>
        <v>Michigan</v>
      </c>
      <c r="G4361" s="40">
        <f t="shared" si="275"/>
        <v>45</v>
      </c>
      <c r="H4361" s="34">
        <f t="shared" si="276"/>
        <v>3</v>
      </c>
      <c r="I4361" s="12">
        <v>40</v>
      </c>
      <c r="J4361" s="12">
        <v>45</v>
      </c>
      <c r="K4361" s="12">
        <v>40</v>
      </c>
      <c r="L4361" s="12">
        <v>1</v>
      </c>
      <c r="M4361" s="12">
        <v>1</v>
      </c>
      <c r="N4361" s="12">
        <v>34</v>
      </c>
      <c r="O4361" s="12">
        <v>3</v>
      </c>
      <c r="P4361" s="26">
        <v>32000</v>
      </c>
      <c r="Q4361" s="28">
        <v>35776510</v>
      </c>
      <c r="R4361"/>
      <c r="S4361"/>
    </row>
    <row r="4362" spans="1:19">
      <c r="A4362" s="31">
        <f t="shared" si="273"/>
        <v>40</v>
      </c>
      <c r="B4362" s="32" t="str">
        <f>VLOOKUP(K4362,'Tables to Convert'!$B$4:$C$19,2,FALSE)</f>
        <v>Some College</v>
      </c>
      <c r="C4362" s="33">
        <f t="shared" si="274"/>
        <v>22000</v>
      </c>
      <c r="D4362" s="32" t="str">
        <f>VLOOKUP(L4362,'Tables to Convert'!$E$3:$F$7,2,FALSE)</f>
        <v>White</v>
      </c>
      <c r="E4362" s="32" t="str">
        <f>VLOOKUP(M4362,'Tables to Convert'!$H$3:$I$5,2,FALSE)</f>
        <v>Male</v>
      </c>
      <c r="F4362" s="32" t="str">
        <f>VLOOKUP(N4362,'Tables to Convert'!$K$3:$L$8,2,FALSE)</f>
        <v>Michigan</v>
      </c>
      <c r="G4362" s="40">
        <f t="shared" si="275"/>
        <v>32</v>
      </c>
      <c r="H4362" s="34">
        <f t="shared" si="276"/>
        <v>6</v>
      </c>
      <c r="I4362" s="12">
        <v>40</v>
      </c>
      <c r="J4362" s="12">
        <v>32</v>
      </c>
      <c r="K4362" s="12">
        <v>41</v>
      </c>
      <c r="L4362" s="12">
        <v>1</v>
      </c>
      <c r="M4362" s="12">
        <v>1</v>
      </c>
      <c r="N4362" s="12">
        <v>34</v>
      </c>
      <c r="O4362" s="12">
        <v>6</v>
      </c>
      <c r="P4362" s="26">
        <v>22000</v>
      </c>
      <c r="Q4362" s="28">
        <v>876219404</v>
      </c>
      <c r="R4362"/>
      <c r="S4362"/>
    </row>
    <row r="4363" spans="1:19">
      <c r="A4363" s="31">
        <f t="shared" si="273"/>
        <v>40</v>
      </c>
      <c r="B4363" s="32" t="str">
        <f>VLOOKUP(K4363,'Tables to Convert'!$B$4:$C$19,2,FALSE)</f>
        <v>Some College</v>
      </c>
      <c r="C4363" s="33">
        <f t="shared" si="274"/>
        <v>22000</v>
      </c>
      <c r="D4363" s="32" t="str">
        <f>VLOOKUP(L4363,'Tables to Convert'!$E$3:$F$7,2,FALSE)</f>
        <v>White</v>
      </c>
      <c r="E4363" s="32" t="str">
        <f>VLOOKUP(M4363,'Tables to Convert'!$H$3:$I$5,2,FALSE)</f>
        <v>Female</v>
      </c>
      <c r="F4363" s="32" t="str">
        <f>VLOOKUP(N4363,'Tables to Convert'!$K$3:$L$8,2,FALSE)</f>
        <v>Michigan</v>
      </c>
      <c r="G4363" s="40">
        <f t="shared" si="275"/>
        <v>32</v>
      </c>
      <c r="H4363" s="34">
        <f t="shared" si="276"/>
        <v>6</v>
      </c>
      <c r="I4363" s="12">
        <v>40</v>
      </c>
      <c r="J4363" s="12">
        <v>32</v>
      </c>
      <c r="K4363" s="12">
        <v>40</v>
      </c>
      <c r="L4363" s="12">
        <v>1</v>
      </c>
      <c r="M4363" s="12">
        <v>2</v>
      </c>
      <c r="N4363" s="12">
        <v>34</v>
      </c>
      <c r="O4363" s="12">
        <v>6</v>
      </c>
      <c r="P4363" s="26">
        <v>22000</v>
      </c>
      <c r="Q4363" s="28">
        <v>405578792</v>
      </c>
      <c r="R4363"/>
      <c r="S4363"/>
    </row>
    <row r="4364" spans="1:19">
      <c r="A4364" s="31">
        <f t="shared" si="273"/>
        <v>50</v>
      </c>
      <c r="B4364" s="32" t="str">
        <f>VLOOKUP(K4364,'Tables to Convert'!$B$4:$C$19,2,FALSE)</f>
        <v>High School Diploma</v>
      </c>
      <c r="C4364" s="33">
        <f t="shared" si="274"/>
        <v>19733</v>
      </c>
      <c r="D4364" s="32" t="str">
        <f>VLOOKUP(L4364,'Tables to Convert'!$E$3:$F$7,2,FALSE)</f>
        <v>White</v>
      </c>
      <c r="E4364" s="32" t="str">
        <f>VLOOKUP(M4364,'Tables to Convert'!$H$3:$I$5,2,FALSE)</f>
        <v>Male</v>
      </c>
      <c r="F4364" s="32" t="str">
        <f>VLOOKUP(N4364,'Tables to Convert'!$K$3:$L$8,2,FALSE)</f>
        <v>Michigan</v>
      </c>
      <c r="G4364" s="40">
        <f t="shared" si="275"/>
        <v>37</v>
      </c>
      <c r="H4364" s="34">
        <f t="shared" si="276"/>
        <v>2</v>
      </c>
      <c r="I4364" s="12">
        <v>50</v>
      </c>
      <c r="J4364" s="12">
        <v>37</v>
      </c>
      <c r="K4364" s="12">
        <v>39</v>
      </c>
      <c r="L4364" s="12">
        <v>1</v>
      </c>
      <c r="M4364" s="12">
        <v>1</v>
      </c>
      <c r="N4364" s="12">
        <v>34</v>
      </c>
      <c r="O4364" s="12">
        <v>2</v>
      </c>
      <c r="P4364" s="26">
        <v>19733</v>
      </c>
      <c r="Q4364" s="28">
        <v>797641999</v>
      </c>
      <c r="R4364"/>
      <c r="S4364"/>
    </row>
    <row r="4365" spans="1:19">
      <c r="A4365" s="31">
        <f t="shared" si="273"/>
        <v>40</v>
      </c>
      <c r="B4365" s="32" t="str">
        <f>VLOOKUP(K4365,'Tables to Convert'!$B$4:$C$19,2,FALSE)</f>
        <v>Some College</v>
      </c>
      <c r="C4365" s="33">
        <f t="shared" si="274"/>
        <v>40000</v>
      </c>
      <c r="D4365" s="32" t="str">
        <f>VLOOKUP(L4365,'Tables to Convert'!$E$3:$F$7,2,FALSE)</f>
        <v>White</v>
      </c>
      <c r="E4365" s="32" t="str">
        <f>VLOOKUP(M4365,'Tables to Convert'!$H$3:$I$5,2,FALSE)</f>
        <v>Female</v>
      </c>
      <c r="F4365" s="32" t="str">
        <f>VLOOKUP(N4365,'Tables to Convert'!$K$3:$L$8,2,FALSE)</f>
        <v>Michigan</v>
      </c>
      <c r="G4365" s="40">
        <f t="shared" si="275"/>
        <v>33</v>
      </c>
      <c r="H4365" s="34">
        <f t="shared" si="276"/>
        <v>2</v>
      </c>
      <c r="I4365" s="12">
        <v>40</v>
      </c>
      <c r="J4365" s="12">
        <v>33</v>
      </c>
      <c r="K4365" s="12">
        <v>43</v>
      </c>
      <c r="L4365" s="12">
        <v>1</v>
      </c>
      <c r="M4365" s="12">
        <v>2</v>
      </c>
      <c r="N4365" s="12">
        <v>34</v>
      </c>
      <c r="O4365" s="12">
        <v>2</v>
      </c>
      <c r="P4365" s="26">
        <v>40000</v>
      </c>
      <c r="Q4365" s="28">
        <v>414223507</v>
      </c>
      <c r="R4365"/>
      <c r="S4365"/>
    </row>
    <row r="4366" spans="1:19">
      <c r="A4366" s="31">
        <f t="shared" si="273"/>
        <v>40</v>
      </c>
      <c r="B4366" s="32" t="str">
        <f>VLOOKUP(K4366,'Tables to Convert'!$B$4:$C$19,2,FALSE)</f>
        <v>High School Diploma</v>
      </c>
      <c r="C4366" s="33">
        <f t="shared" si="274"/>
        <v>10000</v>
      </c>
      <c r="D4366" s="32" t="str">
        <f>VLOOKUP(L4366,'Tables to Convert'!$E$3:$F$7,2,FALSE)</f>
        <v>Black</v>
      </c>
      <c r="E4366" s="32" t="str">
        <f>VLOOKUP(M4366,'Tables to Convert'!$H$3:$I$5,2,FALSE)</f>
        <v>Female</v>
      </c>
      <c r="F4366" s="32" t="str">
        <f>VLOOKUP(N4366,'Tables to Convert'!$K$3:$L$8,2,FALSE)</f>
        <v>Michigan</v>
      </c>
      <c r="G4366" s="40">
        <f t="shared" si="275"/>
        <v>25</v>
      </c>
      <c r="H4366" s="34">
        <f t="shared" si="276"/>
        <v>2</v>
      </c>
      <c r="I4366" s="12">
        <v>40</v>
      </c>
      <c r="J4366" s="12">
        <v>25</v>
      </c>
      <c r="K4366" s="12">
        <v>39</v>
      </c>
      <c r="L4366" s="12">
        <v>2</v>
      </c>
      <c r="M4366" s="12">
        <v>2</v>
      </c>
      <c r="N4366" s="12">
        <v>34</v>
      </c>
      <c r="O4366" s="12">
        <v>2</v>
      </c>
      <c r="P4366" s="26">
        <v>10000</v>
      </c>
      <c r="Q4366" s="28">
        <v>103665540</v>
      </c>
      <c r="R4366"/>
      <c r="S4366"/>
    </row>
    <row r="4367" spans="1:19">
      <c r="A4367" s="31">
        <f t="shared" si="273"/>
        <v>62</v>
      </c>
      <c r="B4367" s="32" t="str">
        <f>VLOOKUP(K4367,'Tables to Convert'!$B$4:$C$19,2,FALSE)</f>
        <v>Graduate School</v>
      </c>
      <c r="C4367" s="33">
        <f t="shared" si="274"/>
        <v>59925</v>
      </c>
      <c r="D4367" s="32" t="str">
        <f>VLOOKUP(L4367,'Tables to Convert'!$E$3:$F$7,2,FALSE)</f>
        <v>White</v>
      </c>
      <c r="E4367" s="32" t="str">
        <f>VLOOKUP(M4367,'Tables to Convert'!$H$3:$I$5,2,FALSE)</f>
        <v>Male</v>
      </c>
      <c r="F4367" s="32" t="str">
        <f>VLOOKUP(N4367,'Tables to Convert'!$K$3:$L$8,2,FALSE)</f>
        <v>Michigan</v>
      </c>
      <c r="G4367" s="40">
        <f t="shared" si="275"/>
        <v>42</v>
      </c>
      <c r="H4367" s="34">
        <f t="shared" si="276"/>
        <v>1</v>
      </c>
      <c r="I4367" s="12">
        <v>62</v>
      </c>
      <c r="J4367" s="12">
        <v>42</v>
      </c>
      <c r="K4367" s="12">
        <v>45</v>
      </c>
      <c r="L4367" s="12">
        <v>1</v>
      </c>
      <c r="M4367" s="12">
        <v>1</v>
      </c>
      <c r="N4367" s="12">
        <v>34</v>
      </c>
      <c r="O4367" s="12">
        <v>1</v>
      </c>
      <c r="P4367" s="26">
        <v>59925</v>
      </c>
      <c r="Q4367" s="28">
        <v>515113132</v>
      </c>
      <c r="R4367"/>
      <c r="S4367"/>
    </row>
    <row r="4368" spans="1:19">
      <c r="A4368" s="31">
        <f t="shared" si="273"/>
        <v>40</v>
      </c>
      <c r="B4368" s="32" t="str">
        <f>VLOOKUP(K4368,'Tables to Convert'!$B$4:$C$19,2,FALSE)</f>
        <v>Some College</v>
      </c>
      <c r="C4368" s="33">
        <f t="shared" si="274"/>
        <v>0</v>
      </c>
      <c r="D4368" s="32" t="str">
        <f>VLOOKUP(L4368,'Tables to Convert'!$E$3:$F$7,2,FALSE)</f>
        <v>White</v>
      </c>
      <c r="E4368" s="32" t="str">
        <f>VLOOKUP(M4368,'Tables to Convert'!$H$3:$I$5,2,FALSE)</f>
        <v>Male</v>
      </c>
      <c r="F4368" s="32" t="str">
        <f>VLOOKUP(N4368,'Tables to Convert'!$K$3:$L$8,2,FALSE)</f>
        <v>Michigan</v>
      </c>
      <c r="G4368" s="40">
        <f t="shared" si="275"/>
        <v>51</v>
      </c>
      <c r="H4368" s="34">
        <f t="shared" si="276"/>
        <v>1</v>
      </c>
      <c r="I4368" s="12">
        <v>40</v>
      </c>
      <c r="J4368" s="12">
        <v>51</v>
      </c>
      <c r="K4368" s="12">
        <v>40</v>
      </c>
      <c r="L4368" s="12">
        <v>1</v>
      </c>
      <c r="M4368" s="12">
        <v>1</v>
      </c>
      <c r="N4368" s="12">
        <v>34</v>
      </c>
      <c r="O4368" s="12">
        <v>1</v>
      </c>
      <c r="P4368" s="26">
        <v>0</v>
      </c>
      <c r="Q4368" s="28">
        <v>419284698</v>
      </c>
      <c r="R4368"/>
      <c r="S4368"/>
    </row>
    <row r="4369" spans="1:19">
      <c r="A4369" s="31">
        <f t="shared" si="273"/>
        <v>60</v>
      </c>
      <c r="B4369" s="32" t="str">
        <f>VLOOKUP(K4369,'Tables to Convert'!$B$4:$C$19,2,FALSE)</f>
        <v>Some College</v>
      </c>
      <c r="C4369" s="33">
        <f t="shared" si="274"/>
        <v>40000</v>
      </c>
      <c r="D4369" s="32" t="str">
        <f>VLOOKUP(L4369,'Tables to Convert'!$E$3:$F$7,2,FALSE)</f>
        <v>White</v>
      </c>
      <c r="E4369" s="32" t="str">
        <f>VLOOKUP(M4369,'Tables to Convert'!$H$3:$I$5,2,FALSE)</f>
        <v>Male</v>
      </c>
      <c r="F4369" s="32" t="str">
        <f>VLOOKUP(N4369,'Tables to Convert'!$K$3:$L$8,2,FALSE)</f>
        <v>Michigan</v>
      </c>
      <c r="G4369" s="40">
        <f t="shared" si="275"/>
        <v>35</v>
      </c>
      <c r="H4369" s="34">
        <f t="shared" si="276"/>
        <v>3</v>
      </c>
      <c r="I4369" s="12">
        <v>60</v>
      </c>
      <c r="J4369" s="12">
        <v>35</v>
      </c>
      <c r="K4369" s="12">
        <v>42</v>
      </c>
      <c r="L4369" s="12">
        <v>1</v>
      </c>
      <c r="M4369" s="12">
        <v>1</v>
      </c>
      <c r="N4369" s="12">
        <v>34</v>
      </c>
      <c r="O4369" s="12">
        <v>3</v>
      </c>
      <c r="P4369" s="26">
        <v>40000</v>
      </c>
      <c r="Q4369" s="28">
        <v>615944679</v>
      </c>
      <c r="R4369"/>
      <c r="S4369"/>
    </row>
    <row r="4370" spans="1:19">
      <c r="A4370" s="31">
        <f t="shared" si="273"/>
        <v>40</v>
      </c>
      <c r="B4370" s="32" t="str">
        <f>VLOOKUP(K4370,'Tables to Convert'!$B$4:$C$19,2,FALSE)</f>
        <v>Some College</v>
      </c>
      <c r="C4370" s="33">
        <f t="shared" si="274"/>
        <v>0</v>
      </c>
      <c r="D4370" s="32" t="str">
        <f>VLOOKUP(L4370,'Tables to Convert'!$E$3:$F$7,2,FALSE)</f>
        <v>White</v>
      </c>
      <c r="E4370" s="32" t="str">
        <f>VLOOKUP(M4370,'Tables to Convert'!$H$3:$I$5,2,FALSE)</f>
        <v>Female</v>
      </c>
      <c r="F4370" s="32" t="str">
        <f>VLOOKUP(N4370,'Tables to Convert'!$K$3:$L$8,2,FALSE)</f>
        <v>Michigan</v>
      </c>
      <c r="G4370" s="40">
        <f t="shared" si="275"/>
        <v>33</v>
      </c>
      <c r="H4370" s="34">
        <f t="shared" si="276"/>
        <v>3</v>
      </c>
      <c r="I4370" s="12">
        <v>40</v>
      </c>
      <c r="J4370" s="12">
        <v>33</v>
      </c>
      <c r="K4370" s="12">
        <v>40</v>
      </c>
      <c r="L4370" s="12">
        <v>1</v>
      </c>
      <c r="M4370" s="12">
        <v>2</v>
      </c>
      <c r="N4370" s="12">
        <v>34</v>
      </c>
      <c r="O4370" s="12">
        <v>3</v>
      </c>
      <c r="P4370" s="26">
        <v>0</v>
      </c>
      <c r="Q4370" s="28">
        <v>727674391</v>
      </c>
      <c r="R4370"/>
      <c r="S4370"/>
    </row>
    <row r="4371" spans="1:19">
      <c r="A4371" s="31">
        <f t="shared" si="273"/>
        <v>40</v>
      </c>
      <c r="B4371" s="32" t="str">
        <f>VLOOKUP(K4371,'Tables to Convert'!$B$4:$C$19,2,FALSE)</f>
        <v>Some College</v>
      </c>
      <c r="C4371" s="33">
        <f t="shared" si="274"/>
        <v>99000</v>
      </c>
      <c r="D4371" s="32" t="str">
        <f>VLOOKUP(L4371,'Tables to Convert'!$E$3:$F$7,2,FALSE)</f>
        <v>White</v>
      </c>
      <c r="E4371" s="32" t="str">
        <f>VLOOKUP(M4371,'Tables to Convert'!$H$3:$I$5,2,FALSE)</f>
        <v>Male</v>
      </c>
      <c r="F4371" s="32" t="str">
        <f>VLOOKUP(N4371,'Tables to Convert'!$K$3:$L$8,2,FALSE)</f>
        <v>Michigan</v>
      </c>
      <c r="G4371" s="40">
        <f t="shared" si="275"/>
        <v>37</v>
      </c>
      <c r="H4371" s="34">
        <f t="shared" si="276"/>
        <v>5</v>
      </c>
      <c r="I4371" s="12">
        <v>40</v>
      </c>
      <c r="J4371" s="12">
        <v>37</v>
      </c>
      <c r="K4371" s="12">
        <v>40</v>
      </c>
      <c r="L4371" s="12">
        <v>1</v>
      </c>
      <c r="M4371" s="12">
        <v>1</v>
      </c>
      <c r="N4371" s="12">
        <v>34</v>
      </c>
      <c r="O4371" s="12">
        <v>5</v>
      </c>
      <c r="P4371" s="26">
        <v>99000</v>
      </c>
      <c r="Q4371" s="28">
        <v>245312801</v>
      </c>
      <c r="R4371"/>
      <c r="S4371"/>
    </row>
    <row r="4372" spans="1:19">
      <c r="A4372" s="31">
        <f t="shared" si="273"/>
        <v>40</v>
      </c>
      <c r="B4372" s="32" t="str">
        <f>VLOOKUP(K4372,'Tables to Convert'!$B$4:$C$19,2,FALSE)</f>
        <v>Some College</v>
      </c>
      <c r="C4372" s="33">
        <f t="shared" si="274"/>
        <v>40000</v>
      </c>
      <c r="D4372" s="32" t="str">
        <f>VLOOKUP(L4372,'Tables to Convert'!$E$3:$F$7,2,FALSE)</f>
        <v>White</v>
      </c>
      <c r="E4372" s="32" t="str">
        <f>VLOOKUP(M4372,'Tables to Convert'!$H$3:$I$5,2,FALSE)</f>
        <v>Female</v>
      </c>
      <c r="F4372" s="32" t="str">
        <f>VLOOKUP(N4372,'Tables to Convert'!$K$3:$L$8,2,FALSE)</f>
        <v>Michigan</v>
      </c>
      <c r="G4372" s="40">
        <f t="shared" si="275"/>
        <v>48</v>
      </c>
      <c r="H4372" s="34">
        <f t="shared" si="276"/>
        <v>5</v>
      </c>
      <c r="I4372" s="12">
        <v>40</v>
      </c>
      <c r="J4372" s="12">
        <v>48</v>
      </c>
      <c r="K4372" s="12">
        <v>43</v>
      </c>
      <c r="L4372" s="12">
        <v>1</v>
      </c>
      <c r="M4372" s="12">
        <v>2</v>
      </c>
      <c r="N4372" s="12">
        <v>34</v>
      </c>
      <c r="O4372" s="12">
        <v>5</v>
      </c>
      <c r="P4372" s="26">
        <v>40000</v>
      </c>
      <c r="Q4372" s="28">
        <v>695202477</v>
      </c>
      <c r="R4372"/>
      <c r="S4372"/>
    </row>
    <row r="4373" spans="1:19">
      <c r="A4373" s="31">
        <f t="shared" si="273"/>
        <v>48</v>
      </c>
      <c r="B4373" s="32" t="str">
        <f>VLOOKUP(K4373,'Tables to Convert'!$B$4:$C$19,2,FALSE)</f>
        <v>High School Diploma</v>
      </c>
      <c r="C4373" s="33">
        <f t="shared" si="274"/>
        <v>60000</v>
      </c>
      <c r="D4373" s="32" t="str">
        <f>VLOOKUP(L4373,'Tables to Convert'!$E$3:$F$7,2,FALSE)</f>
        <v>White</v>
      </c>
      <c r="E4373" s="32" t="str">
        <f>VLOOKUP(M4373,'Tables to Convert'!$H$3:$I$5,2,FALSE)</f>
        <v>Male</v>
      </c>
      <c r="F4373" s="32" t="str">
        <f>VLOOKUP(N4373,'Tables to Convert'!$K$3:$L$8,2,FALSE)</f>
        <v>Michigan</v>
      </c>
      <c r="G4373" s="40">
        <f t="shared" si="275"/>
        <v>49</v>
      </c>
      <c r="H4373" s="34">
        <f t="shared" si="276"/>
        <v>5</v>
      </c>
      <c r="I4373" s="12">
        <v>48</v>
      </c>
      <c r="J4373" s="12">
        <v>49</v>
      </c>
      <c r="K4373" s="12">
        <v>39</v>
      </c>
      <c r="L4373" s="12">
        <v>1</v>
      </c>
      <c r="M4373" s="12">
        <v>1</v>
      </c>
      <c r="N4373" s="12">
        <v>34</v>
      </c>
      <c r="O4373" s="12">
        <v>5</v>
      </c>
      <c r="P4373" s="26">
        <v>60000</v>
      </c>
      <c r="Q4373" s="28">
        <v>21326918</v>
      </c>
      <c r="R4373"/>
      <c r="S4373"/>
    </row>
    <row r="4374" spans="1:19">
      <c r="A4374" s="31">
        <f t="shared" si="273"/>
        <v>50</v>
      </c>
      <c r="B4374" s="32" t="str">
        <f>VLOOKUP(K4374,'Tables to Convert'!$B$4:$C$19,2,FALSE)</f>
        <v>Graduate School</v>
      </c>
      <c r="C4374" s="33">
        <f t="shared" si="274"/>
        <v>18000</v>
      </c>
      <c r="D4374" s="32" t="str">
        <f>VLOOKUP(L4374,'Tables to Convert'!$E$3:$F$7,2,FALSE)</f>
        <v>White</v>
      </c>
      <c r="E4374" s="32" t="str">
        <f>VLOOKUP(M4374,'Tables to Convert'!$H$3:$I$5,2,FALSE)</f>
        <v>Female</v>
      </c>
      <c r="F4374" s="32" t="str">
        <f>VLOOKUP(N4374,'Tables to Convert'!$K$3:$L$8,2,FALSE)</f>
        <v>Michigan</v>
      </c>
      <c r="G4374" s="40">
        <f t="shared" si="275"/>
        <v>39</v>
      </c>
      <c r="H4374" s="34">
        <f t="shared" si="276"/>
        <v>8</v>
      </c>
      <c r="I4374" s="12">
        <v>50</v>
      </c>
      <c r="J4374" s="12">
        <v>39</v>
      </c>
      <c r="K4374" s="12">
        <v>45</v>
      </c>
      <c r="L4374" s="12">
        <v>1</v>
      </c>
      <c r="M4374" s="12">
        <v>2</v>
      </c>
      <c r="N4374" s="12">
        <v>34</v>
      </c>
      <c r="O4374" s="12">
        <v>8</v>
      </c>
      <c r="P4374" s="26">
        <v>18000</v>
      </c>
      <c r="Q4374" s="28">
        <v>973548986</v>
      </c>
      <c r="R4374"/>
      <c r="S4374"/>
    </row>
    <row r="4375" spans="1:19">
      <c r="A4375" s="31">
        <f t="shared" si="273"/>
        <v>65</v>
      </c>
      <c r="B4375" s="32" t="str">
        <f>VLOOKUP(K4375,'Tables to Convert'!$B$4:$C$19,2,FALSE)</f>
        <v>High School Diploma</v>
      </c>
      <c r="C4375" s="33">
        <f t="shared" si="274"/>
        <v>49000</v>
      </c>
      <c r="D4375" s="32" t="str">
        <f>VLOOKUP(L4375,'Tables to Convert'!$E$3:$F$7,2,FALSE)</f>
        <v>White</v>
      </c>
      <c r="E4375" s="32" t="str">
        <f>VLOOKUP(M4375,'Tables to Convert'!$H$3:$I$5,2,FALSE)</f>
        <v>Male</v>
      </c>
      <c r="F4375" s="32" t="str">
        <f>VLOOKUP(N4375,'Tables to Convert'!$K$3:$L$8,2,FALSE)</f>
        <v>Michigan</v>
      </c>
      <c r="G4375" s="40">
        <f t="shared" si="275"/>
        <v>44</v>
      </c>
      <c r="H4375" s="34">
        <f t="shared" si="276"/>
        <v>7</v>
      </c>
      <c r="I4375" s="12">
        <v>65</v>
      </c>
      <c r="J4375" s="12">
        <v>44</v>
      </c>
      <c r="K4375" s="12">
        <v>39</v>
      </c>
      <c r="L4375" s="12">
        <v>1</v>
      </c>
      <c r="M4375" s="12">
        <v>1</v>
      </c>
      <c r="N4375" s="12">
        <v>34</v>
      </c>
      <c r="O4375" s="12">
        <v>7</v>
      </c>
      <c r="P4375" s="26">
        <v>49000</v>
      </c>
      <c r="Q4375" s="28">
        <v>863555576</v>
      </c>
      <c r="R4375"/>
      <c r="S4375"/>
    </row>
    <row r="4376" spans="1:19">
      <c r="A4376" s="31">
        <f t="shared" si="273"/>
        <v>50</v>
      </c>
      <c r="B4376" s="32" t="str">
        <f>VLOOKUP(K4376,'Tables to Convert'!$B$4:$C$19,2,FALSE)</f>
        <v>High School Diploma</v>
      </c>
      <c r="C4376" s="33">
        <f t="shared" si="274"/>
        <v>0</v>
      </c>
      <c r="D4376" s="32" t="str">
        <f>VLOOKUP(L4376,'Tables to Convert'!$E$3:$F$7,2,FALSE)</f>
        <v>White</v>
      </c>
      <c r="E4376" s="32" t="str">
        <f>VLOOKUP(M4376,'Tables to Convert'!$H$3:$I$5,2,FALSE)</f>
        <v>Female</v>
      </c>
      <c r="F4376" s="32" t="str">
        <f>VLOOKUP(N4376,'Tables to Convert'!$K$3:$L$8,2,FALSE)</f>
        <v>Michigan</v>
      </c>
      <c r="G4376" s="40">
        <f t="shared" si="275"/>
        <v>44</v>
      </c>
      <c r="H4376" s="34">
        <f t="shared" si="276"/>
        <v>7</v>
      </c>
      <c r="I4376" s="12">
        <v>50</v>
      </c>
      <c r="J4376" s="12">
        <v>44</v>
      </c>
      <c r="K4376" s="12">
        <v>39</v>
      </c>
      <c r="L4376" s="12">
        <v>1</v>
      </c>
      <c r="M4376" s="12">
        <v>2</v>
      </c>
      <c r="N4376" s="12">
        <v>34</v>
      </c>
      <c r="O4376" s="12">
        <v>7</v>
      </c>
      <c r="P4376" s="26">
        <v>0</v>
      </c>
      <c r="Q4376" s="28">
        <v>366063002</v>
      </c>
      <c r="R4376"/>
      <c r="S4376"/>
    </row>
    <row r="4377" spans="1:19">
      <c r="A4377" s="31">
        <f t="shared" si="273"/>
        <v>40</v>
      </c>
      <c r="B4377" s="32" t="str">
        <f>VLOOKUP(K4377,'Tables to Convert'!$B$4:$C$19,2,FALSE)</f>
        <v>Some College</v>
      </c>
      <c r="C4377" s="33">
        <f t="shared" si="274"/>
        <v>29000</v>
      </c>
      <c r="D4377" s="32" t="str">
        <f>VLOOKUP(L4377,'Tables to Convert'!$E$3:$F$7,2,FALSE)</f>
        <v>White</v>
      </c>
      <c r="E4377" s="32" t="str">
        <f>VLOOKUP(M4377,'Tables to Convert'!$H$3:$I$5,2,FALSE)</f>
        <v>Female</v>
      </c>
      <c r="F4377" s="32" t="str">
        <f>VLOOKUP(N4377,'Tables to Convert'!$K$3:$L$8,2,FALSE)</f>
        <v>Michigan</v>
      </c>
      <c r="G4377" s="40">
        <f t="shared" si="275"/>
        <v>31</v>
      </c>
      <c r="H4377" s="34">
        <f t="shared" si="276"/>
        <v>7</v>
      </c>
      <c r="I4377" s="12">
        <v>40</v>
      </c>
      <c r="J4377" s="12">
        <v>31</v>
      </c>
      <c r="K4377" s="12">
        <v>43</v>
      </c>
      <c r="L4377" s="12">
        <v>1</v>
      </c>
      <c r="M4377" s="12">
        <v>2</v>
      </c>
      <c r="N4377" s="12">
        <v>34</v>
      </c>
      <c r="O4377" s="12">
        <v>7</v>
      </c>
      <c r="P4377" s="26">
        <v>29000</v>
      </c>
      <c r="Q4377" s="28">
        <v>325758375</v>
      </c>
      <c r="R4377"/>
      <c r="S4377"/>
    </row>
    <row r="4378" spans="1:19">
      <c r="A4378" s="31">
        <f t="shared" si="273"/>
        <v>50</v>
      </c>
      <c r="B4378" s="32" t="str">
        <f>VLOOKUP(K4378,'Tables to Convert'!$B$4:$C$19,2,FALSE)</f>
        <v>Some College</v>
      </c>
      <c r="C4378" s="33">
        <f t="shared" si="274"/>
        <v>45900</v>
      </c>
      <c r="D4378" s="32" t="str">
        <f>VLOOKUP(L4378,'Tables to Convert'!$E$3:$F$7,2,FALSE)</f>
        <v>White</v>
      </c>
      <c r="E4378" s="32" t="str">
        <f>VLOOKUP(M4378,'Tables to Convert'!$H$3:$I$5,2,FALSE)</f>
        <v>Male</v>
      </c>
      <c r="F4378" s="32" t="str">
        <f>VLOOKUP(N4378,'Tables to Convert'!$K$3:$L$8,2,FALSE)</f>
        <v>Michigan</v>
      </c>
      <c r="G4378" s="40">
        <f t="shared" si="275"/>
        <v>31</v>
      </c>
      <c r="H4378" s="34">
        <f t="shared" si="276"/>
        <v>3</v>
      </c>
      <c r="I4378" s="12">
        <v>50</v>
      </c>
      <c r="J4378" s="12">
        <v>31</v>
      </c>
      <c r="K4378" s="12">
        <v>43</v>
      </c>
      <c r="L4378" s="12">
        <v>1</v>
      </c>
      <c r="M4378" s="12">
        <v>1</v>
      </c>
      <c r="N4378" s="12">
        <v>34</v>
      </c>
      <c r="O4378" s="12">
        <v>3</v>
      </c>
      <c r="P4378" s="26">
        <v>45900</v>
      </c>
      <c r="Q4378" s="28">
        <v>711777917</v>
      </c>
      <c r="R4378"/>
      <c r="S4378"/>
    </row>
    <row r="4379" spans="1:19">
      <c r="A4379" s="31">
        <f t="shared" si="273"/>
        <v>45</v>
      </c>
      <c r="B4379" s="32" t="str">
        <f>VLOOKUP(K4379,'Tables to Convert'!$B$4:$C$19,2,FALSE)</f>
        <v>Some College</v>
      </c>
      <c r="C4379" s="33">
        <f t="shared" si="274"/>
        <v>70000</v>
      </c>
      <c r="D4379" s="32" t="str">
        <f>VLOOKUP(L4379,'Tables to Convert'!$E$3:$F$7,2,FALSE)</f>
        <v>White</v>
      </c>
      <c r="E4379" s="32" t="str">
        <f>VLOOKUP(M4379,'Tables to Convert'!$H$3:$I$5,2,FALSE)</f>
        <v>Male</v>
      </c>
      <c r="F4379" s="32" t="str">
        <f>VLOOKUP(N4379,'Tables to Convert'!$K$3:$L$8,2,FALSE)</f>
        <v>Michigan</v>
      </c>
      <c r="G4379" s="40">
        <f t="shared" si="275"/>
        <v>32</v>
      </c>
      <c r="H4379" s="34">
        <f t="shared" si="276"/>
        <v>3</v>
      </c>
      <c r="I4379" s="12">
        <v>45</v>
      </c>
      <c r="J4379" s="12">
        <v>32</v>
      </c>
      <c r="K4379" s="12">
        <v>43</v>
      </c>
      <c r="L4379" s="12">
        <v>1</v>
      </c>
      <c r="M4379" s="12">
        <v>1</v>
      </c>
      <c r="N4379" s="12">
        <v>34</v>
      </c>
      <c r="O4379" s="12">
        <v>3</v>
      </c>
      <c r="P4379" s="26">
        <v>70000</v>
      </c>
      <c r="Q4379" s="28">
        <v>616395819</v>
      </c>
      <c r="R4379"/>
      <c r="S4379"/>
    </row>
    <row r="4380" spans="1:19">
      <c r="A4380" s="31">
        <f t="shared" si="273"/>
        <v>40</v>
      </c>
      <c r="B4380" s="32" t="str">
        <f>VLOOKUP(K4380,'Tables to Convert'!$B$4:$C$19,2,FALSE)</f>
        <v>High School Diploma</v>
      </c>
      <c r="C4380" s="33">
        <f t="shared" si="274"/>
        <v>40000</v>
      </c>
      <c r="D4380" s="32" t="str">
        <f>VLOOKUP(L4380,'Tables to Convert'!$E$3:$F$7,2,FALSE)</f>
        <v>White</v>
      </c>
      <c r="E4380" s="32" t="str">
        <f>VLOOKUP(M4380,'Tables to Convert'!$H$3:$I$5,2,FALSE)</f>
        <v>Male</v>
      </c>
      <c r="F4380" s="32" t="str">
        <f>VLOOKUP(N4380,'Tables to Convert'!$K$3:$L$8,2,FALSE)</f>
        <v>Michigan</v>
      </c>
      <c r="G4380" s="40">
        <f t="shared" si="275"/>
        <v>39</v>
      </c>
      <c r="H4380" s="34">
        <f t="shared" si="276"/>
        <v>5</v>
      </c>
      <c r="I4380" s="12">
        <v>40</v>
      </c>
      <c r="J4380" s="12">
        <v>39</v>
      </c>
      <c r="K4380" s="12">
        <v>39</v>
      </c>
      <c r="L4380" s="12">
        <v>1</v>
      </c>
      <c r="M4380" s="12">
        <v>1</v>
      </c>
      <c r="N4380" s="12">
        <v>34</v>
      </c>
      <c r="O4380" s="12">
        <v>5</v>
      </c>
      <c r="P4380" s="26">
        <v>40000</v>
      </c>
      <c r="Q4380" s="28">
        <v>642498717</v>
      </c>
      <c r="R4380"/>
      <c r="S4380"/>
    </row>
    <row r="4381" spans="1:19">
      <c r="A4381" s="31">
        <f t="shared" si="273"/>
        <v>50</v>
      </c>
      <c r="B4381" s="32" t="str">
        <f>VLOOKUP(K4381,'Tables to Convert'!$B$4:$C$19,2,FALSE)</f>
        <v>Graduate School</v>
      </c>
      <c r="C4381" s="33">
        <f t="shared" si="274"/>
        <v>45000</v>
      </c>
      <c r="D4381" s="32" t="str">
        <f>VLOOKUP(L4381,'Tables to Convert'!$E$3:$F$7,2,FALSE)</f>
        <v>White</v>
      </c>
      <c r="E4381" s="32" t="str">
        <f>VLOOKUP(M4381,'Tables to Convert'!$H$3:$I$5,2,FALSE)</f>
        <v>Male</v>
      </c>
      <c r="F4381" s="32" t="str">
        <f>VLOOKUP(N4381,'Tables to Convert'!$K$3:$L$8,2,FALSE)</f>
        <v>Michigan</v>
      </c>
      <c r="G4381" s="40">
        <f t="shared" si="275"/>
        <v>36</v>
      </c>
      <c r="H4381" s="34">
        <f t="shared" si="276"/>
        <v>8</v>
      </c>
      <c r="I4381" s="12">
        <v>50</v>
      </c>
      <c r="J4381" s="12">
        <v>36</v>
      </c>
      <c r="K4381" s="12">
        <v>45</v>
      </c>
      <c r="L4381" s="12">
        <v>1</v>
      </c>
      <c r="M4381" s="12">
        <v>1</v>
      </c>
      <c r="N4381" s="12">
        <v>34</v>
      </c>
      <c r="O4381" s="12">
        <v>8</v>
      </c>
      <c r="P4381" s="26">
        <v>45000</v>
      </c>
      <c r="Q4381" s="28">
        <v>832806049</v>
      </c>
      <c r="R4381"/>
      <c r="S4381"/>
    </row>
    <row r="4382" spans="1:19">
      <c r="A4382" s="31">
        <f t="shared" si="273"/>
        <v>0</v>
      </c>
      <c r="B4382" s="32" t="str">
        <f>VLOOKUP(K4382,'Tables to Convert'!$B$4:$C$19,2,FALSE)</f>
        <v>High School Diploma</v>
      </c>
      <c r="C4382" s="33">
        <f t="shared" si="274"/>
        <v>28998</v>
      </c>
      <c r="D4382" s="32" t="str">
        <f>VLOOKUP(L4382,'Tables to Convert'!$E$3:$F$7,2,FALSE)</f>
        <v>White</v>
      </c>
      <c r="E4382" s="32" t="str">
        <f>VLOOKUP(M4382,'Tables to Convert'!$H$3:$I$5,2,FALSE)</f>
        <v>Male</v>
      </c>
      <c r="F4382" s="32" t="str">
        <f>VLOOKUP(N4382,'Tables to Convert'!$K$3:$L$8,2,FALSE)</f>
        <v>Michigan</v>
      </c>
      <c r="G4382" s="40">
        <f t="shared" si="275"/>
        <v>42</v>
      </c>
      <c r="H4382" s="34">
        <f t="shared" si="276"/>
        <v>7</v>
      </c>
      <c r="I4382" s="12">
        <v>0</v>
      </c>
      <c r="J4382" s="12">
        <v>42</v>
      </c>
      <c r="K4382" s="12">
        <v>39</v>
      </c>
      <c r="L4382" s="12">
        <v>1</v>
      </c>
      <c r="M4382" s="12">
        <v>1</v>
      </c>
      <c r="N4382" s="12">
        <v>34</v>
      </c>
      <c r="O4382" s="12">
        <v>7</v>
      </c>
      <c r="P4382" s="26">
        <v>28998</v>
      </c>
      <c r="Q4382" s="28">
        <v>863192168</v>
      </c>
      <c r="R4382"/>
      <c r="S4382"/>
    </row>
    <row r="4383" spans="1:19">
      <c r="A4383" s="31">
        <f t="shared" si="273"/>
        <v>40</v>
      </c>
      <c r="B4383" s="32" t="str">
        <f>VLOOKUP(K4383,'Tables to Convert'!$B$4:$C$19,2,FALSE)</f>
        <v>High School Diploma</v>
      </c>
      <c r="C4383" s="33">
        <f t="shared" si="274"/>
        <v>13000</v>
      </c>
      <c r="D4383" s="32" t="str">
        <f>VLOOKUP(L4383,'Tables to Convert'!$E$3:$F$7,2,FALSE)</f>
        <v>White</v>
      </c>
      <c r="E4383" s="32" t="str">
        <f>VLOOKUP(M4383,'Tables to Convert'!$H$3:$I$5,2,FALSE)</f>
        <v>Male</v>
      </c>
      <c r="F4383" s="32" t="str">
        <f>VLOOKUP(N4383,'Tables to Convert'!$K$3:$L$8,2,FALSE)</f>
        <v>Michigan</v>
      </c>
      <c r="G4383" s="40">
        <f t="shared" si="275"/>
        <v>44</v>
      </c>
      <c r="H4383" s="34">
        <f t="shared" si="276"/>
        <v>5</v>
      </c>
      <c r="I4383" s="12">
        <v>40</v>
      </c>
      <c r="J4383" s="12">
        <v>44</v>
      </c>
      <c r="K4383" s="12">
        <v>39</v>
      </c>
      <c r="L4383" s="12">
        <v>1</v>
      </c>
      <c r="M4383" s="12">
        <v>1</v>
      </c>
      <c r="N4383" s="12">
        <v>34</v>
      </c>
      <c r="O4383" s="12">
        <v>5</v>
      </c>
      <c r="P4383" s="26">
        <v>13000</v>
      </c>
      <c r="Q4383" s="28">
        <v>170626369</v>
      </c>
      <c r="R4383"/>
      <c r="S4383"/>
    </row>
    <row r="4384" spans="1:19">
      <c r="A4384" s="31">
        <f t="shared" si="273"/>
        <v>40</v>
      </c>
      <c r="B4384" s="32" t="str">
        <f>VLOOKUP(K4384,'Tables to Convert'!$B$4:$C$19,2,FALSE)</f>
        <v>Some College</v>
      </c>
      <c r="C4384" s="33">
        <f t="shared" si="274"/>
        <v>70000</v>
      </c>
      <c r="D4384" s="32" t="str">
        <f>VLOOKUP(L4384,'Tables to Convert'!$E$3:$F$7,2,FALSE)</f>
        <v>White</v>
      </c>
      <c r="E4384" s="32" t="str">
        <f>VLOOKUP(M4384,'Tables to Convert'!$H$3:$I$5,2,FALSE)</f>
        <v>Male</v>
      </c>
      <c r="F4384" s="32" t="str">
        <f>VLOOKUP(N4384,'Tables to Convert'!$K$3:$L$8,2,FALSE)</f>
        <v>Michigan</v>
      </c>
      <c r="G4384" s="40">
        <f t="shared" si="275"/>
        <v>51</v>
      </c>
      <c r="H4384" s="34">
        <f t="shared" si="276"/>
        <v>7</v>
      </c>
      <c r="I4384" s="12">
        <v>40</v>
      </c>
      <c r="J4384" s="12">
        <v>51</v>
      </c>
      <c r="K4384" s="12">
        <v>43</v>
      </c>
      <c r="L4384" s="12">
        <v>1</v>
      </c>
      <c r="M4384" s="12">
        <v>1</v>
      </c>
      <c r="N4384" s="12">
        <v>34</v>
      </c>
      <c r="O4384" s="12">
        <v>7</v>
      </c>
      <c r="P4384" s="26">
        <v>70000</v>
      </c>
      <c r="Q4384" s="28">
        <v>253621964</v>
      </c>
      <c r="R4384"/>
      <c r="S4384"/>
    </row>
    <row r="4385" spans="1:19">
      <c r="A4385" s="31">
        <f t="shared" si="273"/>
        <v>40</v>
      </c>
      <c r="B4385" s="32" t="str">
        <f>VLOOKUP(K4385,'Tables to Convert'!$B$4:$C$19,2,FALSE)</f>
        <v>High School Diploma</v>
      </c>
      <c r="C4385" s="33">
        <f t="shared" si="274"/>
        <v>15000</v>
      </c>
      <c r="D4385" s="32" t="str">
        <f>VLOOKUP(L4385,'Tables to Convert'!$E$3:$F$7,2,FALSE)</f>
        <v>White</v>
      </c>
      <c r="E4385" s="32" t="str">
        <f>VLOOKUP(M4385,'Tables to Convert'!$H$3:$I$5,2,FALSE)</f>
        <v>Male</v>
      </c>
      <c r="F4385" s="32" t="str">
        <f>VLOOKUP(N4385,'Tables to Convert'!$K$3:$L$8,2,FALSE)</f>
        <v>Michigan</v>
      </c>
      <c r="G4385" s="40">
        <f t="shared" si="275"/>
        <v>75</v>
      </c>
      <c r="H4385" s="34">
        <f t="shared" si="276"/>
        <v>8</v>
      </c>
      <c r="I4385" s="12">
        <v>40</v>
      </c>
      <c r="J4385" s="12">
        <v>75</v>
      </c>
      <c r="K4385" s="12">
        <v>39</v>
      </c>
      <c r="L4385" s="12">
        <v>1</v>
      </c>
      <c r="M4385" s="12">
        <v>1</v>
      </c>
      <c r="N4385" s="12">
        <v>34</v>
      </c>
      <c r="O4385" s="12">
        <v>8</v>
      </c>
      <c r="P4385" s="26">
        <v>15000</v>
      </c>
      <c r="Q4385" s="28">
        <v>966430880</v>
      </c>
      <c r="R4385"/>
      <c r="S4385"/>
    </row>
    <row r="4386" spans="1:19">
      <c r="A4386" s="31">
        <f t="shared" si="273"/>
        <v>40</v>
      </c>
      <c r="B4386" s="32" t="str">
        <f>VLOOKUP(K4386,'Tables to Convert'!$B$4:$C$19,2,FALSE)</f>
        <v>Some College</v>
      </c>
      <c r="C4386" s="33">
        <f t="shared" si="274"/>
        <v>36000</v>
      </c>
      <c r="D4386" s="32" t="str">
        <f>VLOOKUP(L4386,'Tables to Convert'!$E$3:$F$7,2,FALSE)</f>
        <v>White</v>
      </c>
      <c r="E4386" s="32" t="str">
        <f>VLOOKUP(M4386,'Tables to Convert'!$H$3:$I$5,2,FALSE)</f>
        <v>Male</v>
      </c>
      <c r="F4386" s="32" t="str">
        <f>VLOOKUP(N4386,'Tables to Convert'!$K$3:$L$8,2,FALSE)</f>
        <v>Michigan</v>
      </c>
      <c r="G4386" s="40">
        <f t="shared" si="275"/>
        <v>41</v>
      </c>
      <c r="H4386" s="34">
        <f t="shared" si="276"/>
        <v>8</v>
      </c>
      <c r="I4386" s="12">
        <v>40</v>
      </c>
      <c r="J4386" s="12">
        <v>41</v>
      </c>
      <c r="K4386" s="12">
        <v>40</v>
      </c>
      <c r="L4386" s="12">
        <v>1</v>
      </c>
      <c r="M4386" s="12">
        <v>1</v>
      </c>
      <c r="N4386" s="12">
        <v>34</v>
      </c>
      <c r="O4386" s="12">
        <v>8</v>
      </c>
      <c r="P4386" s="26">
        <v>36000</v>
      </c>
      <c r="Q4386" s="28">
        <v>679376401</v>
      </c>
      <c r="R4386"/>
      <c r="S4386"/>
    </row>
    <row r="4387" spans="1:19">
      <c r="A4387" s="31">
        <f t="shared" si="273"/>
        <v>40</v>
      </c>
      <c r="B4387" s="32" t="str">
        <f>VLOOKUP(K4387,'Tables to Convert'!$B$4:$C$19,2,FALSE)</f>
        <v>Some College</v>
      </c>
      <c r="C4387" s="33">
        <f t="shared" si="274"/>
        <v>15000</v>
      </c>
      <c r="D4387" s="32" t="str">
        <f>VLOOKUP(L4387,'Tables to Convert'!$E$3:$F$7,2,FALSE)</f>
        <v>White</v>
      </c>
      <c r="E4387" s="32" t="str">
        <f>VLOOKUP(M4387,'Tables to Convert'!$H$3:$I$5,2,FALSE)</f>
        <v>Male</v>
      </c>
      <c r="F4387" s="32" t="str">
        <f>VLOOKUP(N4387,'Tables to Convert'!$K$3:$L$8,2,FALSE)</f>
        <v>Michigan</v>
      </c>
      <c r="G4387" s="40">
        <f t="shared" si="275"/>
        <v>21</v>
      </c>
      <c r="H4387" s="34">
        <f t="shared" si="276"/>
        <v>2</v>
      </c>
      <c r="I4387" s="12">
        <v>40</v>
      </c>
      <c r="J4387" s="12">
        <v>21</v>
      </c>
      <c r="K4387" s="12">
        <v>40</v>
      </c>
      <c r="L4387" s="12">
        <v>1</v>
      </c>
      <c r="M4387" s="12">
        <v>1</v>
      </c>
      <c r="N4387" s="12">
        <v>34</v>
      </c>
      <c r="O4387" s="12">
        <v>2</v>
      </c>
      <c r="P4387" s="26">
        <v>15000</v>
      </c>
      <c r="Q4387" s="28">
        <v>644345863</v>
      </c>
      <c r="R4387"/>
      <c r="S4387"/>
    </row>
    <row r="4388" spans="1:19">
      <c r="A4388" s="31">
        <f t="shared" si="273"/>
        <v>60</v>
      </c>
      <c r="B4388" s="32" t="str">
        <f>VLOOKUP(K4388,'Tables to Convert'!$B$4:$C$19,2,FALSE)</f>
        <v>Graduate School</v>
      </c>
      <c r="C4388" s="33">
        <f t="shared" si="274"/>
        <v>306731</v>
      </c>
      <c r="D4388" s="32" t="str">
        <f>VLOOKUP(L4388,'Tables to Convert'!$E$3:$F$7,2,FALSE)</f>
        <v>White</v>
      </c>
      <c r="E4388" s="32" t="str">
        <f>VLOOKUP(M4388,'Tables to Convert'!$H$3:$I$5,2,FALSE)</f>
        <v>Male</v>
      </c>
      <c r="F4388" s="32" t="str">
        <f>VLOOKUP(N4388,'Tables to Convert'!$K$3:$L$8,2,FALSE)</f>
        <v>Michigan</v>
      </c>
      <c r="G4388" s="40">
        <f t="shared" si="275"/>
        <v>55</v>
      </c>
      <c r="H4388" s="34">
        <f t="shared" si="276"/>
        <v>2</v>
      </c>
      <c r="I4388" s="12">
        <v>60</v>
      </c>
      <c r="J4388" s="12">
        <v>55</v>
      </c>
      <c r="K4388" s="12">
        <v>46</v>
      </c>
      <c r="L4388" s="12">
        <v>1</v>
      </c>
      <c r="M4388" s="12">
        <v>1</v>
      </c>
      <c r="N4388" s="12">
        <v>34</v>
      </c>
      <c r="O4388" s="12">
        <v>2</v>
      </c>
      <c r="P4388" s="26">
        <v>306731</v>
      </c>
      <c r="Q4388" s="28">
        <v>304611713</v>
      </c>
      <c r="R4388"/>
      <c r="S4388"/>
    </row>
    <row r="4389" spans="1:19">
      <c r="A4389" s="31">
        <f t="shared" si="273"/>
        <v>50</v>
      </c>
      <c r="B4389" s="32" t="str">
        <f>VLOOKUP(K4389,'Tables to Convert'!$B$4:$C$19,2,FALSE)</f>
        <v>Graduate School</v>
      </c>
      <c r="C4389" s="33">
        <f t="shared" si="274"/>
        <v>103500</v>
      </c>
      <c r="D4389" s="32" t="str">
        <f>VLOOKUP(L4389,'Tables to Convert'!$E$3:$F$7,2,FALSE)</f>
        <v>White</v>
      </c>
      <c r="E4389" s="32" t="str">
        <f>VLOOKUP(M4389,'Tables to Convert'!$H$3:$I$5,2,FALSE)</f>
        <v>Female</v>
      </c>
      <c r="F4389" s="32" t="str">
        <f>VLOOKUP(N4389,'Tables to Convert'!$K$3:$L$8,2,FALSE)</f>
        <v>Michigan</v>
      </c>
      <c r="G4389" s="40">
        <f t="shared" si="275"/>
        <v>55</v>
      </c>
      <c r="H4389" s="34">
        <f t="shared" si="276"/>
        <v>2</v>
      </c>
      <c r="I4389" s="12">
        <v>50</v>
      </c>
      <c r="J4389" s="12">
        <v>55</v>
      </c>
      <c r="K4389" s="12">
        <v>46</v>
      </c>
      <c r="L4389" s="12">
        <v>1</v>
      </c>
      <c r="M4389" s="12">
        <v>2</v>
      </c>
      <c r="N4389" s="12">
        <v>34</v>
      </c>
      <c r="O4389" s="12">
        <v>2</v>
      </c>
      <c r="P4389" s="26">
        <v>103500</v>
      </c>
      <c r="Q4389" s="28">
        <v>990535894</v>
      </c>
      <c r="R4389"/>
      <c r="S4389"/>
    </row>
    <row r="4390" spans="1:19">
      <c r="A4390" s="31">
        <f t="shared" si="273"/>
        <v>0</v>
      </c>
      <c r="B4390" s="32" t="str">
        <f>VLOOKUP(K4390,'Tables to Convert'!$B$4:$C$19,2,FALSE)</f>
        <v>Some College</v>
      </c>
      <c r="C4390" s="33">
        <f t="shared" si="274"/>
        <v>50000</v>
      </c>
      <c r="D4390" s="32" t="str">
        <f>VLOOKUP(L4390,'Tables to Convert'!$E$3:$F$7,2,FALSE)</f>
        <v>White</v>
      </c>
      <c r="E4390" s="32" t="str">
        <f>VLOOKUP(M4390,'Tables to Convert'!$H$3:$I$5,2,FALSE)</f>
        <v>Male</v>
      </c>
      <c r="F4390" s="32" t="str">
        <f>VLOOKUP(N4390,'Tables to Convert'!$K$3:$L$8,2,FALSE)</f>
        <v>Michigan</v>
      </c>
      <c r="G4390" s="40">
        <f t="shared" si="275"/>
        <v>55</v>
      </c>
      <c r="H4390" s="34">
        <f t="shared" si="276"/>
        <v>2</v>
      </c>
      <c r="I4390" s="12">
        <v>0</v>
      </c>
      <c r="J4390" s="12">
        <v>55</v>
      </c>
      <c r="K4390" s="12">
        <v>41</v>
      </c>
      <c r="L4390" s="12">
        <v>1</v>
      </c>
      <c r="M4390" s="12">
        <v>1</v>
      </c>
      <c r="N4390" s="12">
        <v>34</v>
      </c>
      <c r="O4390" s="12">
        <v>2</v>
      </c>
      <c r="P4390" s="26">
        <v>50000</v>
      </c>
      <c r="Q4390" s="28">
        <v>537147515</v>
      </c>
      <c r="R4390"/>
      <c r="S4390"/>
    </row>
    <row r="4391" spans="1:19">
      <c r="A4391" s="31">
        <f t="shared" si="273"/>
        <v>48</v>
      </c>
      <c r="B4391" s="32" t="str">
        <f>VLOOKUP(K4391,'Tables to Convert'!$B$4:$C$19,2,FALSE)</f>
        <v>Some College</v>
      </c>
      <c r="C4391" s="33">
        <f t="shared" si="274"/>
        <v>45000</v>
      </c>
      <c r="D4391" s="32" t="str">
        <f>VLOOKUP(L4391,'Tables to Convert'!$E$3:$F$7,2,FALSE)</f>
        <v>White</v>
      </c>
      <c r="E4391" s="32" t="str">
        <f>VLOOKUP(M4391,'Tables to Convert'!$H$3:$I$5,2,FALSE)</f>
        <v>Female</v>
      </c>
      <c r="F4391" s="32" t="str">
        <f>VLOOKUP(N4391,'Tables to Convert'!$K$3:$L$8,2,FALSE)</f>
        <v>Michigan</v>
      </c>
      <c r="G4391" s="40">
        <f t="shared" si="275"/>
        <v>49</v>
      </c>
      <c r="H4391" s="34">
        <f t="shared" si="276"/>
        <v>2</v>
      </c>
      <c r="I4391" s="12">
        <v>48</v>
      </c>
      <c r="J4391" s="12">
        <v>49</v>
      </c>
      <c r="K4391" s="12">
        <v>40</v>
      </c>
      <c r="L4391" s="12">
        <v>1</v>
      </c>
      <c r="M4391" s="12">
        <v>2</v>
      </c>
      <c r="N4391" s="12">
        <v>34</v>
      </c>
      <c r="O4391" s="12">
        <v>2</v>
      </c>
      <c r="P4391" s="26">
        <v>45000</v>
      </c>
      <c r="Q4391" s="28">
        <v>892846115</v>
      </c>
      <c r="R4391"/>
      <c r="S4391"/>
    </row>
    <row r="4392" spans="1:19">
      <c r="A4392" s="31">
        <f t="shared" si="273"/>
        <v>0</v>
      </c>
      <c r="B4392" s="32" t="str">
        <f>VLOOKUP(K4392,'Tables to Convert'!$B$4:$C$19,2,FALSE)</f>
        <v>High School Diploma</v>
      </c>
      <c r="C4392" s="33">
        <f t="shared" si="274"/>
        <v>32000</v>
      </c>
      <c r="D4392" s="32" t="str">
        <f>VLOOKUP(L4392,'Tables to Convert'!$E$3:$F$7,2,FALSE)</f>
        <v>White</v>
      </c>
      <c r="E4392" s="32" t="str">
        <f>VLOOKUP(M4392,'Tables to Convert'!$H$3:$I$5,2,FALSE)</f>
        <v>Male</v>
      </c>
      <c r="F4392" s="32" t="str">
        <f>VLOOKUP(N4392,'Tables to Convert'!$K$3:$L$8,2,FALSE)</f>
        <v>Michigan</v>
      </c>
      <c r="G4392" s="40">
        <f t="shared" si="275"/>
        <v>40</v>
      </c>
      <c r="H4392" s="34">
        <f t="shared" si="276"/>
        <v>8</v>
      </c>
      <c r="I4392" s="12">
        <v>0</v>
      </c>
      <c r="J4392" s="12">
        <v>40</v>
      </c>
      <c r="K4392" s="12">
        <v>39</v>
      </c>
      <c r="L4392" s="12">
        <v>1</v>
      </c>
      <c r="M4392" s="12">
        <v>1</v>
      </c>
      <c r="N4392" s="12">
        <v>34</v>
      </c>
      <c r="O4392" s="12">
        <v>8</v>
      </c>
      <c r="P4392" s="26">
        <v>32000</v>
      </c>
      <c r="Q4392" s="28">
        <v>756367748</v>
      </c>
      <c r="R4392"/>
      <c r="S4392"/>
    </row>
    <row r="4393" spans="1:19">
      <c r="A4393" s="31">
        <f t="shared" si="273"/>
        <v>40</v>
      </c>
      <c r="B4393" s="32" t="str">
        <f>VLOOKUP(K4393,'Tables to Convert'!$B$4:$C$19,2,FALSE)</f>
        <v>High School Diploma</v>
      </c>
      <c r="C4393" s="33">
        <f t="shared" si="274"/>
        <v>20000</v>
      </c>
      <c r="D4393" s="32" t="str">
        <f>VLOOKUP(L4393,'Tables to Convert'!$E$3:$F$7,2,FALSE)</f>
        <v>White</v>
      </c>
      <c r="E4393" s="32" t="str">
        <f>VLOOKUP(M4393,'Tables to Convert'!$H$3:$I$5,2,FALSE)</f>
        <v>Female</v>
      </c>
      <c r="F4393" s="32" t="str">
        <f>VLOOKUP(N4393,'Tables to Convert'!$K$3:$L$8,2,FALSE)</f>
        <v>Michigan</v>
      </c>
      <c r="G4393" s="40">
        <f t="shared" si="275"/>
        <v>39</v>
      </c>
      <c r="H4393" s="34">
        <f t="shared" si="276"/>
        <v>8</v>
      </c>
      <c r="I4393" s="12">
        <v>40</v>
      </c>
      <c r="J4393" s="12">
        <v>39</v>
      </c>
      <c r="K4393" s="12">
        <v>39</v>
      </c>
      <c r="L4393" s="12">
        <v>1</v>
      </c>
      <c r="M4393" s="12">
        <v>2</v>
      </c>
      <c r="N4393" s="12">
        <v>34</v>
      </c>
      <c r="O4393" s="12">
        <v>8</v>
      </c>
      <c r="P4393" s="26">
        <v>20000</v>
      </c>
      <c r="Q4393" s="28">
        <v>440374476</v>
      </c>
      <c r="R4393"/>
      <c r="S4393"/>
    </row>
    <row r="4394" spans="1:19">
      <c r="A4394" s="31">
        <f t="shared" si="273"/>
        <v>40</v>
      </c>
      <c r="B4394" s="32" t="str">
        <f>VLOOKUP(K4394,'Tables to Convert'!$B$4:$C$19,2,FALSE)</f>
        <v>Some College</v>
      </c>
      <c r="C4394" s="33">
        <f t="shared" si="274"/>
        <v>40000</v>
      </c>
      <c r="D4394" s="32" t="str">
        <f>VLOOKUP(L4394,'Tables to Convert'!$E$3:$F$7,2,FALSE)</f>
        <v>White</v>
      </c>
      <c r="E4394" s="32" t="str">
        <f>VLOOKUP(M4394,'Tables to Convert'!$H$3:$I$5,2,FALSE)</f>
        <v>Female</v>
      </c>
      <c r="F4394" s="32" t="str">
        <f>VLOOKUP(N4394,'Tables to Convert'!$K$3:$L$8,2,FALSE)</f>
        <v>Michigan</v>
      </c>
      <c r="G4394" s="40">
        <f t="shared" si="275"/>
        <v>41</v>
      </c>
      <c r="H4394" s="34">
        <f t="shared" si="276"/>
        <v>3</v>
      </c>
      <c r="I4394" s="12">
        <v>40</v>
      </c>
      <c r="J4394" s="12">
        <v>41</v>
      </c>
      <c r="K4394" s="12">
        <v>40</v>
      </c>
      <c r="L4394" s="12">
        <v>1</v>
      </c>
      <c r="M4394" s="12">
        <v>2</v>
      </c>
      <c r="N4394" s="12">
        <v>34</v>
      </c>
      <c r="O4394" s="12">
        <v>3</v>
      </c>
      <c r="P4394" s="26">
        <v>40000</v>
      </c>
      <c r="Q4394" s="28">
        <v>452503030</v>
      </c>
      <c r="R4394"/>
      <c r="S4394"/>
    </row>
    <row r="4395" spans="1:19">
      <c r="A4395" s="31">
        <f t="shared" si="273"/>
        <v>40</v>
      </c>
      <c r="B4395" s="32" t="str">
        <f>VLOOKUP(K4395,'Tables to Convert'!$B$4:$C$19,2,FALSE)</f>
        <v>Some College</v>
      </c>
      <c r="C4395" s="33">
        <f t="shared" si="274"/>
        <v>35000</v>
      </c>
      <c r="D4395" s="32" t="str">
        <f>VLOOKUP(L4395,'Tables to Convert'!$E$3:$F$7,2,FALSE)</f>
        <v>White</v>
      </c>
      <c r="E4395" s="32" t="str">
        <f>VLOOKUP(M4395,'Tables to Convert'!$H$3:$I$5,2,FALSE)</f>
        <v>Male</v>
      </c>
      <c r="F4395" s="32" t="str">
        <f>VLOOKUP(N4395,'Tables to Convert'!$K$3:$L$8,2,FALSE)</f>
        <v>Michigan</v>
      </c>
      <c r="G4395" s="40">
        <f t="shared" si="275"/>
        <v>47</v>
      </c>
      <c r="H4395" s="34">
        <f t="shared" si="276"/>
        <v>3</v>
      </c>
      <c r="I4395" s="12">
        <v>40</v>
      </c>
      <c r="J4395" s="12">
        <v>47</v>
      </c>
      <c r="K4395" s="12">
        <v>41</v>
      </c>
      <c r="L4395" s="12">
        <v>1</v>
      </c>
      <c r="M4395" s="12">
        <v>1</v>
      </c>
      <c r="N4395" s="12">
        <v>34</v>
      </c>
      <c r="O4395" s="12">
        <v>3</v>
      </c>
      <c r="P4395" s="26">
        <v>35000</v>
      </c>
      <c r="Q4395" s="28">
        <v>815237508</v>
      </c>
      <c r="R4395"/>
      <c r="S4395"/>
    </row>
    <row r="4396" spans="1:19">
      <c r="A4396" s="31">
        <f t="shared" si="273"/>
        <v>40</v>
      </c>
      <c r="B4396" s="32" t="str">
        <f>VLOOKUP(K4396,'Tables to Convert'!$B$4:$C$19,2,FALSE)</f>
        <v>High School Diploma</v>
      </c>
      <c r="C4396" s="33">
        <f t="shared" si="274"/>
        <v>23000</v>
      </c>
      <c r="D4396" s="32" t="str">
        <f>VLOOKUP(L4396,'Tables to Convert'!$E$3:$F$7,2,FALSE)</f>
        <v>White</v>
      </c>
      <c r="E4396" s="32" t="str">
        <f>VLOOKUP(M4396,'Tables to Convert'!$H$3:$I$5,2,FALSE)</f>
        <v>Female</v>
      </c>
      <c r="F4396" s="32" t="str">
        <f>VLOOKUP(N4396,'Tables to Convert'!$K$3:$L$8,2,FALSE)</f>
        <v>Michigan</v>
      </c>
      <c r="G4396" s="40">
        <f t="shared" si="275"/>
        <v>42</v>
      </c>
      <c r="H4396" s="34">
        <f t="shared" si="276"/>
        <v>3</v>
      </c>
      <c r="I4396" s="12">
        <v>40</v>
      </c>
      <c r="J4396" s="12">
        <v>42</v>
      </c>
      <c r="K4396" s="12">
        <v>39</v>
      </c>
      <c r="L4396" s="12">
        <v>1</v>
      </c>
      <c r="M4396" s="12">
        <v>2</v>
      </c>
      <c r="N4396" s="12">
        <v>34</v>
      </c>
      <c r="O4396" s="12">
        <v>3</v>
      </c>
      <c r="P4396" s="26">
        <v>23000</v>
      </c>
      <c r="Q4396" s="28">
        <v>94861117</v>
      </c>
      <c r="R4396"/>
      <c r="S4396"/>
    </row>
    <row r="4397" spans="1:19">
      <c r="A4397" s="31">
        <f t="shared" si="273"/>
        <v>45</v>
      </c>
      <c r="B4397" s="32" t="str">
        <f>VLOOKUP(K4397,'Tables to Convert'!$B$4:$C$19,2,FALSE)</f>
        <v>Some College</v>
      </c>
      <c r="C4397" s="33">
        <f t="shared" si="274"/>
        <v>48000</v>
      </c>
      <c r="D4397" s="32" t="str">
        <f>VLOOKUP(L4397,'Tables to Convert'!$E$3:$F$7,2,FALSE)</f>
        <v>White</v>
      </c>
      <c r="E4397" s="32" t="str">
        <f>VLOOKUP(M4397,'Tables to Convert'!$H$3:$I$5,2,FALSE)</f>
        <v>Male</v>
      </c>
      <c r="F4397" s="32" t="str">
        <f>VLOOKUP(N4397,'Tables to Convert'!$K$3:$L$8,2,FALSE)</f>
        <v>Michigan</v>
      </c>
      <c r="G4397" s="40">
        <f t="shared" si="275"/>
        <v>38</v>
      </c>
      <c r="H4397" s="34">
        <f t="shared" si="276"/>
        <v>6</v>
      </c>
      <c r="I4397" s="12">
        <v>45</v>
      </c>
      <c r="J4397" s="12">
        <v>38</v>
      </c>
      <c r="K4397" s="12">
        <v>43</v>
      </c>
      <c r="L4397" s="12">
        <v>1</v>
      </c>
      <c r="M4397" s="12">
        <v>1</v>
      </c>
      <c r="N4397" s="12">
        <v>34</v>
      </c>
      <c r="O4397" s="12">
        <v>6</v>
      </c>
      <c r="P4397" s="26">
        <v>48000</v>
      </c>
      <c r="Q4397" s="28">
        <v>956524519</v>
      </c>
      <c r="R4397"/>
      <c r="S4397"/>
    </row>
    <row r="4398" spans="1:19">
      <c r="A4398" s="31">
        <f t="shared" si="273"/>
        <v>40</v>
      </c>
      <c r="B4398" s="32" t="str">
        <f>VLOOKUP(K4398,'Tables to Convert'!$B$4:$C$19,2,FALSE)</f>
        <v>Some College</v>
      </c>
      <c r="C4398" s="33">
        <f t="shared" si="274"/>
        <v>8000</v>
      </c>
      <c r="D4398" s="32" t="str">
        <f>VLOOKUP(L4398,'Tables to Convert'!$E$3:$F$7,2,FALSE)</f>
        <v>White</v>
      </c>
      <c r="E4398" s="32" t="str">
        <f>VLOOKUP(M4398,'Tables to Convert'!$H$3:$I$5,2,FALSE)</f>
        <v>Female</v>
      </c>
      <c r="F4398" s="32" t="str">
        <f>VLOOKUP(N4398,'Tables to Convert'!$K$3:$L$8,2,FALSE)</f>
        <v>Michigan</v>
      </c>
      <c r="G4398" s="40">
        <f t="shared" si="275"/>
        <v>41</v>
      </c>
      <c r="H4398" s="34">
        <f t="shared" si="276"/>
        <v>7</v>
      </c>
      <c r="I4398" s="12">
        <v>40</v>
      </c>
      <c r="J4398" s="12">
        <v>41</v>
      </c>
      <c r="K4398" s="12">
        <v>40</v>
      </c>
      <c r="L4398" s="12">
        <v>1</v>
      </c>
      <c r="M4398" s="12">
        <v>2</v>
      </c>
      <c r="N4398" s="12">
        <v>34</v>
      </c>
      <c r="O4398" s="12">
        <v>7</v>
      </c>
      <c r="P4398" s="26">
        <v>8000</v>
      </c>
      <c r="Q4398" s="28">
        <v>990212970</v>
      </c>
      <c r="R4398"/>
      <c r="S4398"/>
    </row>
    <row r="4399" spans="1:19">
      <c r="A4399" s="31">
        <f t="shared" si="273"/>
        <v>40</v>
      </c>
      <c r="B4399" s="32" t="str">
        <f>VLOOKUP(K4399,'Tables to Convert'!$B$4:$C$19,2,FALSE)</f>
        <v>High School Diploma</v>
      </c>
      <c r="C4399" s="33">
        <f t="shared" si="274"/>
        <v>25000</v>
      </c>
      <c r="D4399" s="32" t="str">
        <f>VLOOKUP(L4399,'Tables to Convert'!$E$3:$F$7,2,FALSE)</f>
        <v>White</v>
      </c>
      <c r="E4399" s="32" t="str">
        <f>VLOOKUP(M4399,'Tables to Convert'!$H$3:$I$5,2,FALSE)</f>
        <v>Male</v>
      </c>
      <c r="F4399" s="32" t="str">
        <f>VLOOKUP(N4399,'Tables to Convert'!$K$3:$L$8,2,FALSE)</f>
        <v>Michigan</v>
      </c>
      <c r="G4399" s="40">
        <f t="shared" si="275"/>
        <v>38</v>
      </c>
      <c r="H4399" s="34">
        <f t="shared" si="276"/>
        <v>7</v>
      </c>
      <c r="I4399" s="12">
        <v>40</v>
      </c>
      <c r="J4399" s="12">
        <v>38</v>
      </c>
      <c r="K4399" s="12">
        <v>39</v>
      </c>
      <c r="L4399" s="12">
        <v>1</v>
      </c>
      <c r="M4399" s="12">
        <v>1</v>
      </c>
      <c r="N4399" s="12">
        <v>34</v>
      </c>
      <c r="O4399" s="12">
        <v>7</v>
      </c>
      <c r="P4399" s="26">
        <v>25000</v>
      </c>
      <c r="Q4399" s="28">
        <v>350358942</v>
      </c>
      <c r="R4399"/>
      <c r="S4399"/>
    </row>
    <row r="4400" spans="1:19">
      <c r="A4400" s="31">
        <f t="shared" si="273"/>
        <v>45</v>
      </c>
      <c r="B4400" s="32" t="str">
        <f>VLOOKUP(K4400,'Tables to Convert'!$B$4:$C$19,2,FALSE)</f>
        <v>Some College</v>
      </c>
      <c r="C4400" s="33">
        <f t="shared" si="274"/>
        <v>29000</v>
      </c>
      <c r="D4400" s="32" t="str">
        <f>VLOOKUP(L4400,'Tables to Convert'!$E$3:$F$7,2,FALSE)</f>
        <v>White</v>
      </c>
      <c r="E4400" s="32" t="str">
        <f>VLOOKUP(M4400,'Tables to Convert'!$H$3:$I$5,2,FALSE)</f>
        <v>Female</v>
      </c>
      <c r="F4400" s="32" t="str">
        <f>VLOOKUP(N4400,'Tables to Convert'!$K$3:$L$8,2,FALSE)</f>
        <v>Michigan</v>
      </c>
      <c r="G4400" s="40">
        <f t="shared" si="275"/>
        <v>51</v>
      </c>
      <c r="H4400" s="34">
        <f t="shared" si="276"/>
        <v>8</v>
      </c>
      <c r="I4400" s="12">
        <v>45</v>
      </c>
      <c r="J4400" s="12">
        <v>51</v>
      </c>
      <c r="K4400" s="12">
        <v>40</v>
      </c>
      <c r="L4400" s="12">
        <v>1</v>
      </c>
      <c r="M4400" s="12">
        <v>2</v>
      </c>
      <c r="N4400" s="12">
        <v>34</v>
      </c>
      <c r="O4400" s="12">
        <v>8</v>
      </c>
      <c r="P4400" s="26">
        <v>29000</v>
      </c>
      <c r="Q4400" s="28">
        <v>330226490</v>
      </c>
      <c r="R4400"/>
      <c r="S4400"/>
    </row>
    <row r="4401" spans="1:19">
      <c r="A4401" s="31">
        <f t="shared" si="273"/>
        <v>50</v>
      </c>
      <c r="B4401" s="32" t="str">
        <f>VLOOKUP(K4401,'Tables to Convert'!$B$4:$C$19,2,FALSE)</f>
        <v>Bachelors</v>
      </c>
      <c r="C4401" s="33">
        <f t="shared" si="274"/>
        <v>55000</v>
      </c>
      <c r="D4401" s="32" t="str">
        <f>VLOOKUP(L4401,'Tables to Convert'!$E$3:$F$7,2,FALSE)</f>
        <v>White</v>
      </c>
      <c r="E4401" s="32" t="str">
        <f>VLOOKUP(M4401,'Tables to Convert'!$H$3:$I$5,2,FALSE)</f>
        <v>Female</v>
      </c>
      <c r="F4401" s="32" t="str">
        <f>VLOOKUP(N4401,'Tables to Convert'!$K$3:$L$8,2,FALSE)</f>
        <v>Michigan</v>
      </c>
      <c r="G4401" s="40">
        <f t="shared" si="275"/>
        <v>63</v>
      </c>
      <c r="H4401" s="34">
        <f t="shared" si="276"/>
        <v>3</v>
      </c>
      <c r="I4401" s="12">
        <v>50</v>
      </c>
      <c r="J4401" s="12">
        <v>63</v>
      </c>
      <c r="K4401" s="12">
        <v>44</v>
      </c>
      <c r="L4401" s="12">
        <v>1</v>
      </c>
      <c r="M4401" s="12">
        <v>2</v>
      </c>
      <c r="N4401" s="12">
        <v>34</v>
      </c>
      <c r="O4401" s="12">
        <v>3</v>
      </c>
      <c r="P4401" s="26">
        <v>55000</v>
      </c>
      <c r="Q4401" s="28">
        <v>639979144</v>
      </c>
      <c r="R4401"/>
      <c r="S4401"/>
    </row>
    <row r="4402" spans="1:19">
      <c r="A4402" s="31">
        <f t="shared" si="273"/>
        <v>40</v>
      </c>
      <c r="B4402" s="32" t="str">
        <f>VLOOKUP(K4402,'Tables to Convert'!$B$4:$C$19,2,FALSE)</f>
        <v>High School Diploma</v>
      </c>
      <c r="C4402" s="33">
        <f t="shared" si="274"/>
        <v>11600</v>
      </c>
      <c r="D4402" s="32" t="str">
        <f>VLOOKUP(L4402,'Tables to Convert'!$E$3:$F$7,2,FALSE)</f>
        <v>White</v>
      </c>
      <c r="E4402" s="32" t="str">
        <f>VLOOKUP(M4402,'Tables to Convert'!$H$3:$I$5,2,FALSE)</f>
        <v>Female</v>
      </c>
      <c r="F4402" s="32" t="str">
        <f>VLOOKUP(N4402,'Tables to Convert'!$K$3:$L$8,2,FALSE)</f>
        <v>Michigan</v>
      </c>
      <c r="G4402" s="40">
        <f t="shared" si="275"/>
        <v>31</v>
      </c>
      <c r="H4402" s="34">
        <f t="shared" si="276"/>
        <v>4</v>
      </c>
      <c r="I4402" s="12">
        <v>40</v>
      </c>
      <c r="J4402" s="12">
        <v>31</v>
      </c>
      <c r="K4402" s="12">
        <v>39</v>
      </c>
      <c r="L4402" s="12">
        <v>1</v>
      </c>
      <c r="M4402" s="12">
        <v>2</v>
      </c>
      <c r="N4402" s="12">
        <v>34</v>
      </c>
      <c r="O4402" s="12">
        <v>4</v>
      </c>
      <c r="P4402" s="26">
        <v>11600</v>
      </c>
      <c r="Q4402" s="28">
        <v>878316756</v>
      </c>
      <c r="R4402"/>
      <c r="S4402"/>
    </row>
    <row r="4403" spans="1:19">
      <c r="A4403" s="31">
        <f t="shared" si="273"/>
        <v>82</v>
      </c>
      <c r="B4403" s="32" t="str">
        <f>VLOOKUP(K4403,'Tables to Convert'!$B$4:$C$19,2,FALSE)</f>
        <v>Some College</v>
      </c>
      <c r="C4403" s="33">
        <f t="shared" si="274"/>
        <v>62000</v>
      </c>
      <c r="D4403" s="32" t="str">
        <f>VLOOKUP(L4403,'Tables to Convert'!$E$3:$F$7,2,FALSE)</f>
        <v>White</v>
      </c>
      <c r="E4403" s="32" t="str">
        <f>VLOOKUP(M4403,'Tables to Convert'!$H$3:$I$5,2,FALSE)</f>
        <v>Male</v>
      </c>
      <c r="F4403" s="32" t="str">
        <f>VLOOKUP(N4403,'Tables to Convert'!$K$3:$L$8,2,FALSE)</f>
        <v>Michigan</v>
      </c>
      <c r="G4403" s="40">
        <f t="shared" si="275"/>
        <v>24</v>
      </c>
      <c r="H4403" s="34">
        <f t="shared" si="276"/>
        <v>4</v>
      </c>
      <c r="I4403" s="12">
        <v>82</v>
      </c>
      <c r="J4403" s="12">
        <v>24</v>
      </c>
      <c r="K4403" s="12">
        <v>41</v>
      </c>
      <c r="L4403" s="12">
        <v>1</v>
      </c>
      <c r="M4403" s="12">
        <v>1</v>
      </c>
      <c r="N4403" s="12">
        <v>34</v>
      </c>
      <c r="O4403" s="12">
        <v>4</v>
      </c>
      <c r="P4403" s="26">
        <v>62000</v>
      </c>
      <c r="Q4403" s="28">
        <v>996358837</v>
      </c>
      <c r="R4403"/>
      <c r="S4403"/>
    </row>
    <row r="4404" spans="1:19">
      <c r="A4404" s="31">
        <f t="shared" si="273"/>
        <v>35</v>
      </c>
      <c r="B4404" s="32" t="str">
        <f>VLOOKUP(K4404,'Tables to Convert'!$B$4:$C$19,2,FALSE)</f>
        <v>Some College</v>
      </c>
      <c r="C4404" s="33">
        <f t="shared" si="274"/>
        <v>20000</v>
      </c>
      <c r="D4404" s="32" t="str">
        <f>VLOOKUP(L4404,'Tables to Convert'!$E$3:$F$7,2,FALSE)</f>
        <v>White</v>
      </c>
      <c r="E4404" s="32" t="str">
        <f>VLOOKUP(M4404,'Tables to Convert'!$H$3:$I$5,2,FALSE)</f>
        <v>Female</v>
      </c>
      <c r="F4404" s="32" t="str">
        <f>VLOOKUP(N4404,'Tables to Convert'!$K$3:$L$8,2,FALSE)</f>
        <v>Michigan</v>
      </c>
      <c r="G4404" s="40">
        <f t="shared" si="275"/>
        <v>28</v>
      </c>
      <c r="H4404" s="34">
        <f t="shared" si="276"/>
        <v>4</v>
      </c>
      <c r="I4404" s="12">
        <v>35</v>
      </c>
      <c r="J4404" s="12">
        <v>28</v>
      </c>
      <c r="K4404" s="12">
        <v>40</v>
      </c>
      <c r="L4404" s="12">
        <v>1</v>
      </c>
      <c r="M4404" s="12">
        <v>2</v>
      </c>
      <c r="N4404" s="12">
        <v>34</v>
      </c>
      <c r="O4404" s="12">
        <v>4</v>
      </c>
      <c r="P4404" s="26">
        <v>20000</v>
      </c>
      <c r="Q4404" s="28">
        <v>384452968</v>
      </c>
      <c r="R4404"/>
      <c r="S4404"/>
    </row>
    <row r="4405" spans="1:19">
      <c r="A4405" s="31">
        <f t="shared" si="273"/>
        <v>45</v>
      </c>
      <c r="B4405" s="32" t="str">
        <f>VLOOKUP(K4405,'Tables to Convert'!$B$4:$C$19,2,FALSE)</f>
        <v>Some College</v>
      </c>
      <c r="C4405" s="33">
        <f t="shared" si="274"/>
        <v>8840</v>
      </c>
      <c r="D4405" s="32" t="str">
        <f>VLOOKUP(L4405,'Tables to Convert'!$E$3:$F$7,2,FALSE)</f>
        <v>White</v>
      </c>
      <c r="E4405" s="32" t="str">
        <f>VLOOKUP(M4405,'Tables to Convert'!$H$3:$I$5,2,FALSE)</f>
        <v>Female</v>
      </c>
      <c r="F4405" s="32" t="str">
        <f>VLOOKUP(N4405,'Tables to Convert'!$K$3:$L$8,2,FALSE)</f>
        <v>Michigan</v>
      </c>
      <c r="G4405" s="40">
        <f t="shared" si="275"/>
        <v>23</v>
      </c>
      <c r="H4405" s="34">
        <f t="shared" si="276"/>
        <v>1</v>
      </c>
      <c r="I4405" s="12">
        <v>45</v>
      </c>
      <c r="J4405" s="12">
        <v>23</v>
      </c>
      <c r="K4405" s="12">
        <v>40</v>
      </c>
      <c r="L4405" s="12">
        <v>1</v>
      </c>
      <c r="M4405" s="12">
        <v>2</v>
      </c>
      <c r="N4405" s="12">
        <v>34</v>
      </c>
      <c r="O4405" s="12">
        <v>1</v>
      </c>
      <c r="P4405" s="26">
        <v>8840</v>
      </c>
      <c r="Q4405" s="28">
        <v>459817220</v>
      </c>
      <c r="R4405"/>
      <c r="S4405"/>
    </row>
    <row r="4406" spans="1:19">
      <c r="A4406" s="31">
        <f t="shared" si="273"/>
        <v>46</v>
      </c>
      <c r="B4406" s="32" t="str">
        <f>VLOOKUP(K4406,'Tables to Convert'!$B$4:$C$19,2,FALSE)</f>
        <v>Some College</v>
      </c>
      <c r="C4406" s="33">
        <f t="shared" si="274"/>
        <v>5029</v>
      </c>
      <c r="D4406" s="32" t="str">
        <f>VLOOKUP(L4406,'Tables to Convert'!$E$3:$F$7,2,FALSE)</f>
        <v>White</v>
      </c>
      <c r="E4406" s="32" t="str">
        <f>VLOOKUP(M4406,'Tables to Convert'!$H$3:$I$5,2,FALSE)</f>
        <v>Female</v>
      </c>
      <c r="F4406" s="32" t="str">
        <f>VLOOKUP(N4406,'Tables to Convert'!$K$3:$L$8,2,FALSE)</f>
        <v>Michigan</v>
      </c>
      <c r="G4406" s="40">
        <f t="shared" si="275"/>
        <v>26</v>
      </c>
      <c r="H4406" s="34">
        <f t="shared" si="276"/>
        <v>1</v>
      </c>
      <c r="I4406" s="12">
        <v>46</v>
      </c>
      <c r="J4406" s="12">
        <v>26</v>
      </c>
      <c r="K4406" s="12">
        <v>40</v>
      </c>
      <c r="L4406" s="12">
        <v>1</v>
      </c>
      <c r="M4406" s="12">
        <v>2</v>
      </c>
      <c r="N4406" s="12">
        <v>34</v>
      </c>
      <c r="O4406" s="12">
        <v>1</v>
      </c>
      <c r="P4406" s="26">
        <v>5029</v>
      </c>
      <c r="Q4406" s="28">
        <v>924980489</v>
      </c>
      <c r="R4406"/>
      <c r="S4406"/>
    </row>
    <row r="4407" spans="1:19">
      <c r="A4407" s="31">
        <f t="shared" si="273"/>
        <v>40</v>
      </c>
      <c r="B4407" s="32" t="str">
        <f>VLOOKUP(K4407,'Tables to Convert'!$B$4:$C$19,2,FALSE)</f>
        <v>High School Diploma</v>
      </c>
      <c r="C4407" s="33">
        <f t="shared" si="274"/>
        <v>24000</v>
      </c>
      <c r="D4407" s="32" t="str">
        <f>VLOOKUP(L4407,'Tables to Convert'!$E$3:$F$7,2,FALSE)</f>
        <v>Black</v>
      </c>
      <c r="E4407" s="32" t="str">
        <f>VLOOKUP(M4407,'Tables to Convert'!$H$3:$I$5,2,FALSE)</f>
        <v>Female</v>
      </c>
      <c r="F4407" s="32" t="str">
        <f>VLOOKUP(N4407,'Tables to Convert'!$K$3:$L$8,2,FALSE)</f>
        <v>Michigan</v>
      </c>
      <c r="G4407" s="40">
        <f t="shared" si="275"/>
        <v>36</v>
      </c>
      <c r="H4407" s="34">
        <f t="shared" si="276"/>
        <v>1</v>
      </c>
      <c r="I4407" s="12">
        <v>40</v>
      </c>
      <c r="J4407" s="12">
        <v>36</v>
      </c>
      <c r="K4407" s="12">
        <v>39</v>
      </c>
      <c r="L4407" s="12">
        <v>2</v>
      </c>
      <c r="M4407" s="12">
        <v>2</v>
      </c>
      <c r="N4407" s="12">
        <v>34</v>
      </c>
      <c r="O4407" s="12">
        <v>1</v>
      </c>
      <c r="P4407" s="26">
        <v>24000</v>
      </c>
      <c r="Q4407" s="28">
        <v>801481774</v>
      </c>
      <c r="R4407"/>
      <c r="S4407"/>
    </row>
    <row r="4408" spans="1:19">
      <c r="A4408" s="31">
        <f t="shared" si="273"/>
        <v>41</v>
      </c>
      <c r="B4408" s="32" t="str">
        <f>VLOOKUP(K4408,'Tables to Convert'!$B$4:$C$19,2,FALSE)</f>
        <v>Some College</v>
      </c>
      <c r="C4408" s="33">
        <f t="shared" si="274"/>
        <v>48000</v>
      </c>
      <c r="D4408" s="32" t="str">
        <f>VLOOKUP(L4408,'Tables to Convert'!$E$3:$F$7,2,FALSE)</f>
        <v>Black</v>
      </c>
      <c r="E4408" s="32" t="str">
        <f>VLOOKUP(M4408,'Tables to Convert'!$H$3:$I$5,2,FALSE)</f>
        <v>Male</v>
      </c>
      <c r="F4408" s="32" t="str">
        <f>VLOOKUP(N4408,'Tables to Convert'!$K$3:$L$8,2,FALSE)</f>
        <v>Michigan</v>
      </c>
      <c r="G4408" s="40">
        <f t="shared" si="275"/>
        <v>46</v>
      </c>
      <c r="H4408" s="34">
        <f t="shared" si="276"/>
        <v>1</v>
      </c>
      <c r="I4408" s="12">
        <v>41</v>
      </c>
      <c r="J4408" s="12">
        <v>46</v>
      </c>
      <c r="K4408" s="12">
        <v>43</v>
      </c>
      <c r="L4408" s="12">
        <v>2</v>
      </c>
      <c r="M4408" s="12">
        <v>1</v>
      </c>
      <c r="N4408" s="12">
        <v>34</v>
      </c>
      <c r="O4408" s="12">
        <v>1</v>
      </c>
      <c r="P4408" s="26">
        <v>48000</v>
      </c>
      <c r="Q4408" s="28">
        <v>9793383</v>
      </c>
      <c r="R4408"/>
      <c r="S4408"/>
    </row>
    <row r="4409" spans="1:19">
      <c r="A4409" s="31">
        <f t="shared" si="273"/>
        <v>45</v>
      </c>
      <c r="B4409" s="32" t="str">
        <f>VLOOKUP(K4409,'Tables to Convert'!$B$4:$C$19,2,FALSE)</f>
        <v>Bachelors</v>
      </c>
      <c r="C4409" s="33">
        <f t="shared" si="274"/>
        <v>35000</v>
      </c>
      <c r="D4409" s="32" t="str">
        <f>VLOOKUP(L4409,'Tables to Convert'!$E$3:$F$7,2,FALSE)</f>
        <v>White</v>
      </c>
      <c r="E4409" s="32" t="str">
        <f>VLOOKUP(M4409,'Tables to Convert'!$H$3:$I$5,2,FALSE)</f>
        <v>Female</v>
      </c>
      <c r="F4409" s="32" t="str">
        <f>VLOOKUP(N4409,'Tables to Convert'!$K$3:$L$8,2,FALSE)</f>
        <v>Michigan</v>
      </c>
      <c r="G4409" s="40">
        <f t="shared" si="275"/>
        <v>36</v>
      </c>
      <c r="H4409" s="34">
        <f t="shared" si="276"/>
        <v>2</v>
      </c>
      <c r="I4409" s="12">
        <v>45</v>
      </c>
      <c r="J4409" s="12">
        <v>36</v>
      </c>
      <c r="K4409" s="12">
        <v>44</v>
      </c>
      <c r="L4409" s="12">
        <v>1</v>
      </c>
      <c r="M4409" s="12">
        <v>2</v>
      </c>
      <c r="N4409" s="12">
        <v>34</v>
      </c>
      <c r="O4409" s="12">
        <v>2</v>
      </c>
      <c r="P4409" s="26">
        <v>35000</v>
      </c>
      <c r="Q4409" s="28">
        <v>441452559</v>
      </c>
      <c r="R4409"/>
      <c r="S4409"/>
    </row>
    <row r="4410" spans="1:19">
      <c r="A4410" s="31">
        <f t="shared" si="273"/>
        <v>0</v>
      </c>
      <c r="B4410" s="32" t="str">
        <f>VLOOKUP(K4410,'Tables to Convert'!$B$4:$C$19,2,FALSE)</f>
        <v>Some College</v>
      </c>
      <c r="C4410" s="33">
        <f t="shared" si="274"/>
        <v>52000</v>
      </c>
      <c r="D4410" s="32" t="str">
        <f>VLOOKUP(L4410,'Tables to Convert'!$E$3:$F$7,2,FALSE)</f>
        <v>Black</v>
      </c>
      <c r="E4410" s="32" t="str">
        <f>VLOOKUP(M4410,'Tables to Convert'!$H$3:$I$5,2,FALSE)</f>
        <v>Female</v>
      </c>
      <c r="F4410" s="32" t="str">
        <f>VLOOKUP(N4410,'Tables to Convert'!$K$3:$L$8,2,FALSE)</f>
        <v>Michigan</v>
      </c>
      <c r="G4410" s="40">
        <f t="shared" si="275"/>
        <v>26</v>
      </c>
      <c r="H4410" s="34">
        <f t="shared" si="276"/>
        <v>4</v>
      </c>
      <c r="I4410" s="12">
        <v>0</v>
      </c>
      <c r="J4410" s="12">
        <v>26</v>
      </c>
      <c r="K4410" s="12">
        <v>43</v>
      </c>
      <c r="L4410" s="12">
        <v>2</v>
      </c>
      <c r="M4410" s="12">
        <v>2</v>
      </c>
      <c r="N4410" s="12">
        <v>34</v>
      </c>
      <c r="O4410" s="12">
        <v>4</v>
      </c>
      <c r="P4410" s="26">
        <v>52000</v>
      </c>
      <c r="Q4410" s="28">
        <v>687525385</v>
      </c>
      <c r="R4410"/>
      <c r="S4410"/>
    </row>
    <row r="4411" spans="1:19">
      <c r="A4411" s="31">
        <f t="shared" si="273"/>
        <v>0</v>
      </c>
      <c r="B4411" s="32" t="str">
        <f>VLOOKUP(K4411,'Tables to Convert'!$B$4:$C$19,2,FALSE)</f>
        <v>Some College</v>
      </c>
      <c r="C4411" s="33">
        <f t="shared" si="274"/>
        <v>41000</v>
      </c>
      <c r="D4411" s="32" t="str">
        <f>VLOOKUP(L4411,'Tables to Convert'!$E$3:$F$7,2,FALSE)</f>
        <v>White</v>
      </c>
      <c r="E4411" s="32" t="str">
        <f>VLOOKUP(M4411,'Tables to Convert'!$H$3:$I$5,2,FALSE)</f>
        <v>Female</v>
      </c>
      <c r="F4411" s="32" t="str">
        <f>VLOOKUP(N4411,'Tables to Convert'!$K$3:$L$8,2,FALSE)</f>
        <v>Michigan</v>
      </c>
      <c r="G4411" s="40">
        <f t="shared" si="275"/>
        <v>27</v>
      </c>
      <c r="H4411" s="34">
        <f t="shared" si="276"/>
        <v>6</v>
      </c>
      <c r="I4411" s="12">
        <v>0</v>
      </c>
      <c r="J4411" s="12">
        <v>27</v>
      </c>
      <c r="K4411" s="12">
        <v>43</v>
      </c>
      <c r="L4411" s="12">
        <v>1</v>
      </c>
      <c r="M4411" s="12">
        <v>2</v>
      </c>
      <c r="N4411" s="12">
        <v>34</v>
      </c>
      <c r="O4411" s="12">
        <v>6</v>
      </c>
      <c r="P4411" s="26">
        <v>41000</v>
      </c>
      <c r="Q4411" s="28">
        <v>475007634</v>
      </c>
      <c r="R4411"/>
      <c r="S4411"/>
    </row>
    <row r="4412" spans="1:19">
      <c r="A4412" s="31">
        <f t="shared" si="273"/>
        <v>45</v>
      </c>
      <c r="B4412" s="32" t="str">
        <f>VLOOKUP(K4412,'Tables to Convert'!$B$4:$C$19,2,FALSE)</f>
        <v>Some College</v>
      </c>
      <c r="C4412" s="33">
        <f t="shared" si="274"/>
        <v>45500</v>
      </c>
      <c r="D4412" s="32" t="str">
        <f>VLOOKUP(L4412,'Tables to Convert'!$E$3:$F$7,2,FALSE)</f>
        <v>White</v>
      </c>
      <c r="E4412" s="32" t="str">
        <f>VLOOKUP(M4412,'Tables to Convert'!$H$3:$I$5,2,FALSE)</f>
        <v>Female</v>
      </c>
      <c r="F4412" s="32" t="str">
        <f>VLOOKUP(N4412,'Tables to Convert'!$K$3:$L$8,2,FALSE)</f>
        <v>Michigan</v>
      </c>
      <c r="G4412" s="40">
        <f t="shared" si="275"/>
        <v>43</v>
      </c>
      <c r="H4412" s="34">
        <f t="shared" si="276"/>
        <v>6</v>
      </c>
      <c r="I4412" s="12">
        <v>45</v>
      </c>
      <c r="J4412" s="12">
        <v>43</v>
      </c>
      <c r="K4412" s="12">
        <v>40</v>
      </c>
      <c r="L4412" s="12">
        <v>1</v>
      </c>
      <c r="M4412" s="12">
        <v>2</v>
      </c>
      <c r="N4412" s="12">
        <v>34</v>
      </c>
      <c r="O4412" s="12">
        <v>6</v>
      </c>
      <c r="P4412" s="26">
        <v>45500</v>
      </c>
      <c r="Q4412" s="28">
        <v>802166938</v>
      </c>
      <c r="R4412"/>
      <c r="S4412"/>
    </row>
    <row r="4413" spans="1:19">
      <c r="A4413" s="31">
        <f t="shared" si="273"/>
        <v>50</v>
      </c>
      <c r="B4413" s="32" t="str">
        <f>VLOOKUP(K4413,'Tables to Convert'!$B$4:$C$19,2,FALSE)</f>
        <v>High School Diploma</v>
      </c>
      <c r="C4413" s="33">
        <f t="shared" si="274"/>
        <v>50000</v>
      </c>
      <c r="D4413" s="32" t="str">
        <f>VLOOKUP(L4413,'Tables to Convert'!$E$3:$F$7,2,FALSE)</f>
        <v>White</v>
      </c>
      <c r="E4413" s="32" t="str">
        <f>VLOOKUP(M4413,'Tables to Convert'!$H$3:$I$5,2,FALSE)</f>
        <v>Male</v>
      </c>
      <c r="F4413" s="32" t="str">
        <f>VLOOKUP(N4413,'Tables to Convert'!$K$3:$L$8,2,FALSE)</f>
        <v>Michigan</v>
      </c>
      <c r="G4413" s="40">
        <f t="shared" si="275"/>
        <v>42</v>
      </c>
      <c r="H4413" s="34">
        <f t="shared" si="276"/>
        <v>8</v>
      </c>
      <c r="I4413" s="12">
        <v>50</v>
      </c>
      <c r="J4413" s="12">
        <v>42</v>
      </c>
      <c r="K4413" s="12">
        <v>39</v>
      </c>
      <c r="L4413" s="12">
        <v>1</v>
      </c>
      <c r="M4413" s="12">
        <v>1</v>
      </c>
      <c r="N4413" s="12">
        <v>34</v>
      </c>
      <c r="O4413" s="12">
        <v>8</v>
      </c>
      <c r="P4413" s="26">
        <v>50000</v>
      </c>
      <c r="Q4413" s="28">
        <v>660383715</v>
      </c>
      <c r="R4413"/>
      <c r="S4413"/>
    </row>
    <row r="4414" spans="1:19">
      <c r="A4414" s="31">
        <f t="shared" si="273"/>
        <v>40</v>
      </c>
      <c r="B4414" s="32" t="str">
        <f>VLOOKUP(K4414,'Tables to Convert'!$B$4:$C$19,2,FALSE)</f>
        <v>Some College</v>
      </c>
      <c r="C4414" s="33">
        <f t="shared" si="274"/>
        <v>41000</v>
      </c>
      <c r="D4414" s="32" t="str">
        <f>VLOOKUP(L4414,'Tables to Convert'!$E$3:$F$7,2,FALSE)</f>
        <v>White</v>
      </c>
      <c r="E4414" s="32" t="str">
        <f>VLOOKUP(M4414,'Tables to Convert'!$H$3:$I$5,2,FALSE)</f>
        <v>Female</v>
      </c>
      <c r="F4414" s="32" t="str">
        <f>VLOOKUP(N4414,'Tables to Convert'!$K$3:$L$8,2,FALSE)</f>
        <v>Michigan</v>
      </c>
      <c r="G4414" s="40">
        <f t="shared" si="275"/>
        <v>63</v>
      </c>
      <c r="H4414" s="34">
        <f t="shared" si="276"/>
        <v>6</v>
      </c>
      <c r="I4414" s="12">
        <v>40</v>
      </c>
      <c r="J4414" s="12">
        <v>63</v>
      </c>
      <c r="K4414" s="12">
        <v>40</v>
      </c>
      <c r="L4414" s="12">
        <v>1</v>
      </c>
      <c r="M4414" s="12">
        <v>2</v>
      </c>
      <c r="N4414" s="12">
        <v>34</v>
      </c>
      <c r="O4414" s="12">
        <v>6</v>
      </c>
      <c r="P4414" s="26">
        <v>41000</v>
      </c>
      <c r="Q4414" s="28">
        <v>435493085</v>
      </c>
      <c r="R4414"/>
      <c r="S4414"/>
    </row>
    <row r="4415" spans="1:19">
      <c r="A4415" s="31">
        <f t="shared" si="273"/>
        <v>60</v>
      </c>
      <c r="B4415" s="32" t="str">
        <f>VLOOKUP(K4415,'Tables to Convert'!$B$4:$C$19,2,FALSE)</f>
        <v>High School Diploma</v>
      </c>
      <c r="C4415" s="33">
        <f t="shared" si="274"/>
        <v>39000</v>
      </c>
      <c r="D4415" s="32" t="str">
        <f>VLOOKUP(L4415,'Tables to Convert'!$E$3:$F$7,2,FALSE)</f>
        <v>White</v>
      </c>
      <c r="E4415" s="32" t="str">
        <f>VLOOKUP(M4415,'Tables to Convert'!$H$3:$I$5,2,FALSE)</f>
        <v>Male</v>
      </c>
      <c r="F4415" s="32" t="str">
        <f>VLOOKUP(N4415,'Tables to Convert'!$K$3:$L$8,2,FALSE)</f>
        <v>Michigan</v>
      </c>
      <c r="G4415" s="40">
        <f t="shared" si="275"/>
        <v>28</v>
      </c>
      <c r="H4415" s="34">
        <f t="shared" si="276"/>
        <v>6</v>
      </c>
      <c r="I4415" s="12">
        <v>60</v>
      </c>
      <c r="J4415" s="12">
        <v>28</v>
      </c>
      <c r="K4415" s="12">
        <v>39</v>
      </c>
      <c r="L4415" s="12">
        <v>1</v>
      </c>
      <c r="M4415" s="12">
        <v>1</v>
      </c>
      <c r="N4415" s="12">
        <v>34</v>
      </c>
      <c r="O4415" s="12">
        <v>6</v>
      </c>
      <c r="P4415" s="26">
        <v>39000</v>
      </c>
      <c r="Q4415" s="28">
        <v>942683692</v>
      </c>
      <c r="R4415"/>
      <c r="S4415"/>
    </row>
    <row r="4416" spans="1:19">
      <c r="A4416" s="31">
        <f t="shared" si="273"/>
        <v>36</v>
      </c>
      <c r="B4416" s="32" t="str">
        <f>VLOOKUP(K4416,'Tables to Convert'!$B$4:$C$19,2,FALSE)</f>
        <v>Some College</v>
      </c>
      <c r="C4416" s="33">
        <f t="shared" si="274"/>
        <v>11000</v>
      </c>
      <c r="D4416" s="32" t="str">
        <f>VLOOKUP(L4416,'Tables to Convert'!$E$3:$F$7,2,FALSE)</f>
        <v>White</v>
      </c>
      <c r="E4416" s="32" t="str">
        <f>VLOOKUP(M4416,'Tables to Convert'!$H$3:$I$5,2,FALSE)</f>
        <v>Male</v>
      </c>
      <c r="F4416" s="32" t="str">
        <f>VLOOKUP(N4416,'Tables to Convert'!$K$3:$L$8,2,FALSE)</f>
        <v>Michigan</v>
      </c>
      <c r="G4416" s="40">
        <f t="shared" si="275"/>
        <v>23</v>
      </c>
      <c r="H4416" s="34">
        <f t="shared" si="276"/>
        <v>1</v>
      </c>
      <c r="I4416" s="12">
        <v>36</v>
      </c>
      <c r="J4416" s="12">
        <v>23</v>
      </c>
      <c r="K4416" s="12">
        <v>40</v>
      </c>
      <c r="L4416" s="12">
        <v>1</v>
      </c>
      <c r="M4416" s="12">
        <v>1</v>
      </c>
      <c r="N4416" s="12">
        <v>34</v>
      </c>
      <c r="O4416" s="12">
        <v>1</v>
      </c>
      <c r="P4416" s="26">
        <v>11000</v>
      </c>
      <c r="Q4416" s="28">
        <v>41061638</v>
      </c>
      <c r="R4416"/>
      <c r="S4416"/>
    </row>
    <row r="4417" spans="1:19">
      <c r="A4417" s="31">
        <f t="shared" si="273"/>
        <v>45</v>
      </c>
      <c r="B4417" s="32" t="str">
        <f>VLOOKUP(K4417,'Tables to Convert'!$B$4:$C$19,2,FALSE)</f>
        <v>Some College</v>
      </c>
      <c r="C4417" s="33">
        <f t="shared" si="274"/>
        <v>69000</v>
      </c>
      <c r="D4417" s="32" t="str">
        <f>VLOOKUP(L4417,'Tables to Convert'!$E$3:$F$7,2,FALSE)</f>
        <v>White</v>
      </c>
      <c r="E4417" s="32" t="str">
        <f>VLOOKUP(M4417,'Tables to Convert'!$H$3:$I$5,2,FALSE)</f>
        <v>Female</v>
      </c>
      <c r="F4417" s="32" t="str">
        <f>VLOOKUP(N4417,'Tables to Convert'!$K$3:$L$8,2,FALSE)</f>
        <v>Michigan</v>
      </c>
      <c r="G4417" s="40">
        <f t="shared" si="275"/>
        <v>45</v>
      </c>
      <c r="H4417" s="34">
        <f t="shared" si="276"/>
        <v>2</v>
      </c>
      <c r="I4417" s="12">
        <v>45</v>
      </c>
      <c r="J4417" s="12">
        <v>45</v>
      </c>
      <c r="K4417" s="12">
        <v>43</v>
      </c>
      <c r="L4417" s="12">
        <v>1</v>
      </c>
      <c r="M4417" s="12">
        <v>2</v>
      </c>
      <c r="N4417" s="12">
        <v>34</v>
      </c>
      <c r="O4417" s="12">
        <v>2</v>
      </c>
      <c r="P4417" s="26">
        <v>69000</v>
      </c>
      <c r="Q4417" s="28">
        <v>474806309</v>
      </c>
      <c r="R4417"/>
      <c r="S4417"/>
    </row>
    <row r="4418" spans="1:19">
      <c r="A4418" s="31">
        <f t="shared" si="273"/>
        <v>40</v>
      </c>
      <c r="B4418" s="32" t="str">
        <f>VLOOKUP(K4418,'Tables to Convert'!$B$4:$C$19,2,FALSE)</f>
        <v>Bachelors</v>
      </c>
      <c r="C4418" s="33">
        <f t="shared" si="274"/>
        <v>65000</v>
      </c>
      <c r="D4418" s="32" t="str">
        <f>VLOOKUP(L4418,'Tables to Convert'!$E$3:$F$7,2,FALSE)</f>
        <v>White</v>
      </c>
      <c r="E4418" s="32" t="str">
        <f>VLOOKUP(M4418,'Tables to Convert'!$H$3:$I$5,2,FALSE)</f>
        <v>Female</v>
      </c>
      <c r="F4418" s="32" t="str">
        <f>VLOOKUP(N4418,'Tables to Convert'!$K$3:$L$8,2,FALSE)</f>
        <v>Michigan</v>
      </c>
      <c r="G4418" s="40">
        <f t="shared" si="275"/>
        <v>37</v>
      </c>
      <c r="H4418" s="34">
        <f t="shared" si="276"/>
        <v>7</v>
      </c>
      <c r="I4418" s="12">
        <v>40</v>
      </c>
      <c r="J4418" s="12">
        <v>37</v>
      </c>
      <c r="K4418" s="12">
        <v>44</v>
      </c>
      <c r="L4418" s="12">
        <v>1</v>
      </c>
      <c r="M4418" s="12">
        <v>2</v>
      </c>
      <c r="N4418" s="12">
        <v>34</v>
      </c>
      <c r="O4418" s="12">
        <v>7</v>
      </c>
      <c r="P4418" s="26">
        <v>65000</v>
      </c>
      <c r="Q4418" s="28">
        <v>239506173</v>
      </c>
      <c r="R4418"/>
      <c r="S4418"/>
    </row>
    <row r="4419" spans="1:19">
      <c r="A4419" s="31">
        <f t="shared" si="273"/>
        <v>70</v>
      </c>
      <c r="B4419" s="32" t="str">
        <f>VLOOKUP(K4419,'Tables to Convert'!$B$4:$C$19,2,FALSE)</f>
        <v>Some College</v>
      </c>
      <c r="C4419" s="33">
        <f t="shared" si="274"/>
        <v>64000</v>
      </c>
      <c r="D4419" s="32" t="str">
        <f>VLOOKUP(L4419,'Tables to Convert'!$E$3:$F$7,2,FALSE)</f>
        <v>White</v>
      </c>
      <c r="E4419" s="32" t="str">
        <f>VLOOKUP(M4419,'Tables to Convert'!$H$3:$I$5,2,FALSE)</f>
        <v>Male</v>
      </c>
      <c r="F4419" s="32" t="str">
        <f>VLOOKUP(N4419,'Tables to Convert'!$K$3:$L$8,2,FALSE)</f>
        <v>Michigan</v>
      </c>
      <c r="G4419" s="40">
        <f t="shared" si="275"/>
        <v>54</v>
      </c>
      <c r="H4419" s="34">
        <f t="shared" si="276"/>
        <v>7</v>
      </c>
      <c r="I4419" s="12">
        <v>70</v>
      </c>
      <c r="J4419" s="12">
        <v>54</v>
      </c>
      <c r="K4419" s="12">
        <v>43</v>
      </c>
      <c r="L4419" s="12">
        <v>1</v>
      </c>
      <c r="M4419" s="12">
        <v>1</v>
      </c>
      <c r="N4419" s="12">
        <v>34</v>
      </c>
      <c r="O4419" s="12">
        <v>7</v>
      </c>
      <c r="P4419" s="26">
        <v>64000</v>
      </c>
      <c r="Q4419" s="28">
        <v>584625977</v>
      </c>
      <c r="R4419"/>
      <c r="S4419"/>
    </row>
    <row r="4420" spans="1:19">
      <c r="A4420" s="31">
        <f t="shared" si="273"/>
        <v>40</v>
      </c>
      <c r="B4420" s="32" t="str">
        <f>VLOOKUP(K4420,'Tables to Convert'!$B$4:$C$19,2,FALSE)</f>
        <v>Some College</v>
      </c>
      <c r="C4420" s="33">
        <f t="shared" si="274"/>
        <v>0</v>
      </c>
      <c r="D4420" s="32" t="str">
        <f>VLOOKUP(L4420,'Tables to Convert'!$E$3:$F$7,2,FALSE)</f>
        <v>White</v>
      </c>
      <c r="E4420" s="32" t="str">
        <f>VLOOKUP(M4420,'Tables to Convert'!$H$3:$I$5,2,FALSE)</f>
        <v>Male</v>
      </c>
      <c r="F4420" s="32" t="str">
        <f>VLOOKUP(N4420,'Tables to Convert'!$K$3:$L$8,2,FALSE)</f>
        <v>Michigan</v>
      </c>
      <c r="G4420" s="40">
        <f t="shared" si="275"/>
        <v>81</v>
      </c>
      <c r="H4420" s="34">
        <f t="shared" si="276"/>
        <v>8</v>
      </c>
      <c r="I4420" s="12">
        <v>40</v>
      </c>
      <c r="J4420" s="12">
        <v>81</v>
      </c>
      <c r="K4420" s="12">
        <v>40</v>
      </c>
      <c r="L4420" s="12">
        <v>1</v>
      </c>
      <c r="M4420" s="12">
        <v>1</v>
      </c>
      <c r="N4420" s="12">
        <v>34</v>
      </c>
      <c r="O4420" s="12">
        <v>8</v>
      </c>
      <c r="P4420" s="26">
        <v>0</v>
      </c>
      <c r="Q4420" s="28">
        <v>669000062</v>
      </c>
      <c r="R4420"/>
      <c r="S4420"/>
    </row>
    <row r="4421" spans="1:19">
      <c r="A4421" s="31">
        <f t="shared" si="273"/>
        <v>70</v>
      </c>
      <c r="B4421" s="32" t="str">
        <f>VLOOKUP(K4421,'Tables to Convert'!$B$4:$C$19,2,FALSE)</f>
        <v>High School Diploma</v>
      </c>
      <c r="C4421" s="33">
        <f t="shared" si="274"/>
        <v>18000</v>
      </c>
      <c r="D4421" s="32" t="str">
        <f>VLOOKUP(L4421,'Tables to Convert'!$E$3:$F$7,2,FALSE)</f>
        <v>White</v>
      </c>
      <c r="E4421" s="32" t="str">
        <f>VLOOKUP(M4421,'Tables to Convert'!$H$3:$I$5,2,FALSE)</f>
        <v>Male</v>
      </c>
      <c r="F4421" s="32" t="str">
        <f>VLOOKUP(N4421,'Tables to Convert'!$K$3:$L$8,2,FALSE)</f>
        <v>Michigan</v>
      </c>
      <c r="G4421" s="40">
        <f t="shared" si="275"/>
        <v>50</v>
      </c>
      <c r="H4421" s="34">
        <f t="shared" si="276"/>
        <v>7</v>
      </c>
      <c r="I4421" s="12">
        <v>70</v>
      </c>
      <c r="J4421" s="12">
        <v>50</v>
      </c>
      <c r="K4421" s="12">
        <v>39</v>
      </c>
      <c r="L4421" s="12">
        <v>1</v>
      </c>
      <c r="M4421" s="12">
        <v>1</v>
      </c>
      <c r="N4421" s="12">
        <v>34</v>
      </c>
      <c r="O4421" s="12">
        <v>7</v>
      </c>
      <c r="P4421" s="26">
        <v>18000</v>
      </c>
      <c r="Q4421" s="28">
        <v>456245230</v>
      </c>
      <c r="R4421"/>
      <c r="S4421"/>
    </row>
    <row r="4422" spans="1:19">
      <c r="A4422" s="31">
        <f t="shared" ref="A4422:A4485" si="277">I4422</f>
        <v>99</v>
      </c>
      <c r="B4422" s="32" t="str">
        <f>VLOOKUP(K4422,'Tables to Convert'!$B$4:$C$19,2,FALSE)</f>
        <v>High School Diploma</v>
      </c>
      <c r="C4422" s="33">
        <f t="shared" ref="C4422:C4485" si="278">P4422</f>
        <v>0</v>
      </c>
      <c r="D4422" s="32" t="str">
        <f>VLOOKUP(L4422,'Tables to Convert'!$E$3:$F$7,2,FALSE)</f>
        <v>White</v>
      </c>
      <c r="E4422" s="32" t="str">
        <f>VLOOKUP(M4422,'Tables to Convert'!$H$3:$I$5,2,FALSE)</f>
        <v>Female</v>
      </c>
      <c r="F4422" s="32" t="str">
        <f>VLOOKUP(N4422,'Tables to Convert'!$K$3:$L$8,2,FALSE)</f>
        <v>Michigan</v>
      </c>
      <c r="G4422" s="40">
        <f t="shared" ref="G4422:G4485" si="279">J4422</f>
        <v>46</v>
      </c>
      <c r="H4422" s="34">
        <f t="shared" ref="H4422:H4485" si="280">O4422</f>
        <v>7</v>
      </c>
      <c r="I4422" s="12">
        <v>99</v>
      </c>
      <c r="J4422" s="12">
        <v>46</v>
      </c>
      <c r="K4422" s="12">
        <v>39</v>
      </c>
      <c r="L4422" s="12">
        <v>1</v>
      </c>
      <c r="M4422" s="12">
        <v>2</v>
      </c>
      <c r="N4422" s="12">
        <v>34</v>
      </c>
      <c r="O4422" s="12">
        <v>7</v>
      </c>
      <c r="P4422" s="26">
        <v>0</v>
      </c>
      <c r="Q4422" s="28">
        <v>969790907</v>
      </c>
      <c r="R4422"/>
      <c r="S4422"/>
    </row>
    <row r="4423" spans="1:19">
      <c r="A4423" s="31">
        <f t="shared" si="277"/>
        <v>38</v>
      </c>
      <c r="B4423" s="32" t="str">
        <f>VLOOKUP(K4423,'Tables to Convert'!$B$4:$C$19,2,FALSE)</f>
        <v>Some College</v>
      </c>
      <c r="C4423" s="33">
        <f t="shared" si="278"/>
        <v>58000</v>
      </c>
      <c r="D4423" s="32" t="str">
        <f>VLOOKUP(L4423,'Tables to Convert'!$E$3:$F$7,2,FALSE)</f>
        <v>White</v>
      </c>
      <c r="E4423" s="32" t="str">
        <f>VLOOKUP(M4423,'Tables to Convert'!$H$3:$I$5,2,FALSE)</f>
        <v>Female</v>
      </c>
      <c r="F4423" s="32" t="str">
        <f>VLOOKUP(N4423,'Tables to Convert'!$K$3:$L$8,2,FALSE)</f>
        <v>Michigan</v>
      </c>
      <c r="G4423" s="40">
        <f t="shared" si="279"/>
        <v>50</v>
      </c>
      <c r="H4423" s="34">
        <f t="shared" si="280"/>
        <v>7</v>
      </c>
      <c r="I4423" s="12">
        <v>38</v>
      </c>
      <c r="J4423" s="12">
        <v>50</v>
      </c>
      <c r="K4423" s="12">
        <v>43</v>
      </c>
      <c r="L4423" s="12">
        <v>1</v>
      </c>
      <c r="M4423" s="12">
        <v>2</v>
      </c>
      <c r="N4423" s="12">
        <v>34</v>
      </c>
      <c r="O4423" s="12">
        <v>7</v>
      </c>
      <c r="P4423" s="26">
        <v>58000</v>
      </c>
      <c r="Q4423" s="28">
        <v>263826516</v>
      </c>
      <c r="R4423"/>
      <c r="S4423"/>
    </row>
    <row r="4424" spans="1:19">
      <c r="A4424" s="31">
        <f t="shared" si="277"/>
        <v>45</v>
      </c>
      <c r="B4424" s="32" t="str">
        <f>VLOOKUP(K4424,'Tables to Convert'!$B$4:$C$19,2,FALSE)</f>
        <v>Some College</v>
      </c>
      <c r="C4424" s="33">
        <f t="shared" si="278"/>
        <v>45000</v>
      </c>
      <c r="D4424" s="32" t="str">
        <f>VLOOKUP(L4424,'Tables to Convert'!$E$3:$F$7,2,FALSE)</f>
        <v>White</v>
      </c>
      <c r="E4424" s="32" t="str">
        <f>VLOOKUP(M4424,'Tables to Convert'!$H$3:$I$5,2,FALSE)</f>
        <v>Male</v>
      </c>
      <c r="F4424" s="32" t="str">
        <f>VLOOKUP(N4424,'Tables to Convert'!$K$3:$L$8,2,FALSE)</f>
        <v>Michigan</v>
      </c>
      <c r="G4424" s="40">
        <f t="shared" si="279"/>
        <v>56</v>
      </c>
      <c r="H4424" s="34">
        <f t="shared" si="280"/>
        <v>7</v>
      </c>
      <c r="I4424" s="12">
        <v>45</v>
      </c>
      <c r="J4424" s="12">
        <v>56</v>
      </c>
      <c r="K4424" s="12">
        <v>40</v>
      </c>
      <c r="L4424" s="12">
        <v>1</v>
      </c>
      <c r="M4424" s="12">
        <v>1</v>
      </c>
      <c r="N4424" s="12">
        <v>34</v>
      </c>
      <c r="O4424" s="12">
        <v>7</v>
      </c>
      <c r="P4424" s="26">
        <v>45000</v>
      </c>
      <c r="Q4424" s="28">
        <v>266964445</v>
      </c>
      <c r="R4424"/>
      <c r="S4424"/>
    </row>
    <row r="4425" spans="1:19">
      <c r="A4425" s="31">
        <f t="shared" si="277"/>
        <v>70</v>
      </c>
      <c r="B4425" s="32" t="str">
        <f>VLOOKUP(K4425,'Tables to Convert'!$B$4:$C$19,2,FALSE)</f>
        <v>High School Diploma</v>
      </c>
      <c r="C4425" s="33">
        <f t="shared" si="278"/>
        <v>53287</v>
      </c>
      <c r="D4425" s="32" t="str">
        <f>VLOOKUP(L4425,'Tables to Convert'!$E$3:$F$7,2,FALSE)</f>
        <v>White</v>
      </c>
      <c r="E4425" s="32" t="str">
        <f>VLOOKUP(M4425,'Tables to Convert'!$H$3:$I$5,2,FALSE)</f>
        <v>Male</v>
      </c>
      <c r="F4425" s="32" t="str">
        <f>VLOOKUP(N4425,'Tables to Convert'!$K$3:$L$8,2,FALSE)</f>
        <v>Michigan</v>
      </c>
      <c r="G4425" s="40">
        <f t="shared" si="279"/>
        <v>48</v>
      </c>
      <c r="H4425" s="34">
        <f t="shared" si="280"/>
        <v>7</v>
      </c>
      <c r="I4425" s="12">
        <v>70</v>
      </c>
      <c r="J4425" s="12">
        <v>48</v>
      </c>
      <c r="K4425" s="12">
        <v>39</v>
      </c>
      <c r="L4425" s="12">
        <v>1</v>
      </c>
      <c r="M4425" s="12">
        <v>1</v>
      </c>
      <c r="N4425" s="12">
        <v>34</v>
      </c>
      <c r="O4425" s="12">
        <v>7</v>
      </c>
      <c r="P4425" s="26">
        <v>53287</v>
      </c>
      <c r="Q4425" s="28">
        <v>534426369</v>
      </c>
      <c r="R4425"/>
      <c r="S4425"/>
    </row>
    <row r="4426" spans="1:19">
      <c r="A4426" s="31">
        <f t="shared" si="277"/>
        <v>40</v>
      </c>
      <c r="B4426" s="32" t="str">
        <f>VLOOKUP(K4426,'Tables to Convert'!$B$4:$C$19,2,FALSE)</f>
        <v>Some College</v>
      </c>
      <c r="C4426" s="33">
        <f t="shared" si="278"/>
        <v>41200</v>
      </c>
      <c r="D4426" s="32" t="str">
        <f>VLOOKUP(L4426,'Tables to Convert'!$E$3:$F$7,2,FALSE)</f>
        <v>White</v>
      </c>
      <c r="E4426" s="32" t="str">
        <f>VLOOKUP(M4426,'Tables to Convert'!$H$3:$I$5,2,FALSE)</f>
        <v>Female</v>
      </c>
      <c r="F4426" s="32" t="str">
        <f>VLOOKUP(N4426,'Tables to Convert'!$K$3:$L$8,2,FALSE)</f>
        <v>Michigan</v>
      </c>
      <c r="G4426" s="40">
        <f t="shared" si="279"/>
        <v>32</v>
      </c>
      <c r="H4426" s="34">
        <f t="shared" si="280"/>
        <v>7</v>
      </c>
      <c r="I4426" s="12">
        <v>40</v>
      </c>
      <c r="J4426" s="12">
        <v>32</v>
      </c>
      <c r="K4426" s="12">
        <v>40</v>
      </c>
      <c r="L4426" s="12">
        <v>1</v>
      </c>
      <c r="M4426" s="12">
        <v>2</v>
      </c>
      <c r="N4426" s="12">
        <v>34</v>
      </c>
      <c r="O4426" s="12">
        <v>7</v>
      </c>
      <c r="P4426" s="26">
        <v>41200</v>
      </c>
      <c r="Q4426" s="28">
        <v>61723400</v>
      </c>
      <c r="R4426"/>
      <c r="S4426"/>
    </row>
    <row r="4427" spans="1:19">
      <c r="A4427" s="31">
        <f t="shared" si="277"/>
        <v>40</v>
      </c>
      <c r="B4427" s="32" t="str">
        <f>VLOOKUP(K4427,'Tables to Convert'!$B$4:$C$19,2,FALSE)</f>
        <v>Some College</v>
      </c>
      <c r="C4427" s="33">
        <f t="shared" si="278"/>
        <v>59925</v>
      </c>
      <c r="D4427" s="32" t="str">
        <f>VLOOKUP(L4427,'Tables to Convert'!$E$3:$F$7,2,FALSE)</f>
        <v>White</v>
      </c>
      <c r="E4427" s="32" t="str">
        <f>VLOOKUP(M4427,'Tables to Convert'!$H$3:$I$5,2,FALSE)</f>
        <v>Male</v>
      </c>
      <c r="F4427" s="32" t="str">
        <f>VLOOKUP(N4427,'Tables to Convert'!$K$3:$L$8,2,FALSE)</f>
        <v>Michigan</v>
      </c>
      <c r="G4427" s="40">
        <f t="shared" si="279"/>
        <v>34</v>
      </c>
      <c r="H4427" s="34">
        <f t="shared" si="280"/>
        <v>7</v>
      </c>
      <c r="I4427" s="12">
        <v>40</v>
      </c>
      <c r="J4427" s="12">
        <v>34</v>
      </c>
      <c r="K4427" s="12">
        <v>40</v>
      </c>
      <c r="L4427" s="12">
        <v>1</v>
      </c>
      <c r="M4427" s="12">
        <v>1</v>
      </c>
      <c r="N4427" s="12">
        <v>34</v>
      </c>
      <c r="O4427" s="12">
        <v>7</v>
      </c>
      <c r="P4427" s="26">
        <v>59925</v>
      </c>
      <c r="Q4427" s="28">
        <v>601293580</v>
      </c>
      <c r="R4427"/>
      <c r="S4427"/>
    </row>
    <row r="4428" spans="1:19">
      <c r="A4428" s="31">
        <f t="shared" si="277"/>
        <v>80</v>
      </c>
      <c r="B4428" s="32" t="str">
        <f>VLOOKUP(K4428,'Tables to Convert'!$B$4:$C$19,2,FALSE)</f>
        <v>High School Diploma</v>
      </c>
      <c r="C4428" s="33">
        <f t="shared" si="278"/>
        <v>16000</v>
      </c>
      <c r="D4428" s="32" t="str">
        <f>VLOOKUP(L4428,'Tables to Convert'!$E$3:$F$7,2,FALSE)</f>
        <v>Black</v>
      </c>
      <c r="E4428" s="32" t="str">
        <f>VLOOKUP(M4428,'Tables to Convert'!$H$3:$I$5,2,FALSE)</f>
        <v>Female</v>
      </c>
      <c r="F4428" s="32" t="str">
        <f>VLOOKUP(N4428,'Tables to Convert'!$K$3:$L$8,2,FALSE)</f>
        <v>Michigan</v>
      </c>
      <c r="G4428" s="40">
        <f t="shared" si="279"/>
        <v>40</v>
      </c>
      <c r="H4428" s="34">
        <f t="shared" si="280"/>
        <v>2</v>
      </c>
      <c r="I4428" s="12">
        <v>80</v>
      </c>
      <c r="J4428" s="12">
        <v>40</v>
      </c>
      <c r="K4428" s="12">
        <v>39</v>
      </c>
      <c r="L4428" s="12">
        <v>2</v>
      </c>
      <c r="M4428" s="12">
        <v>2</v>
      </c>
      <c r="N4428" s="12">
        <v>34</v>
      </c>
      <c r="O4428" s="12">
        <v>2</v>
      </c>
      <c r="P4428" s="26">
        <v>16000</v>
      </c>
      <c r="Q4428" s="28">
        <v>624173755</v>
      </c>
      <c r="R4428"/>
      <c r="S4428"/>
    </row>
    <row r="4429" spans="1:19">
      <c r="A4429" s="31">
        <f t="shared" si="277"/>
        <v>40</v>
      </c>
      <c r="B4429" s="32" t="str">
        <f>VLOOKUP(K4429,'Tables to Convert'!$B$4:$C$19,2,FALSE)</f>
        <v>Some College</v>
      </c>
      <c r="C4429" s="33">
        <f t="shared" si="278"/>
        <v>60000</v>
      </c>
      <c r="D4429" s="32" t="str">
        <f>VLOOKUP(L4429,'Tables to Convert'!$E$3:$F$7,2,FALSE)</f>
        <v>White</v>
      </c>
      <c r="E4429" s="32" t="str">
        <f>VLOOKUP(M4429,'Tables to Convert'!$H$3:$I$5,2,FALSE)</f>
        <v>Male</v>
      </c>
      <c r="F4429" s="32" t="str">
        <f>VLOOKUP(N4429,'Tables to Convert'!$K$3:$L$8,2,FALSE)</f>
        <v>Michigan</v>
      </c>
      <c r="G4429" s="40">
        <f t="shared" si="279"/>
        <v>44</v>
      </c>
      <c r="H4429" s="34">
        <f t="shared" si="280"/>
        <v>4</v>
      </c>
      <c r="I4429" s="12">
        <v>40</v>
      </c>
      <c r="J4429" s="12">
        <v>44</v>
      </c>
      <c r="K4429" s="12">
        <v>40</v>
      </c>
      <c r="L4429" s="12">
        <v>1</v>
      </c>
      <c r="M4429" s="12">
        <v>1</v>
      </c>
      <c r="N4429" s="12">
        <v>34</v>
      </c>
      <c r="O4429" s="12">
        <v>4</v>
      </c>
      <c r="P4429" s="26">
        <v>60000</v>
      </c>
      <c r="Q4429" s="28">
        <v>311935123</v>
      </c>
      <c r="R4429"/>
      <c r="S4429"/>
    </row>
    <row r="4430" spans="1:19">
      <c r="A4430" s="31">
        <f t="shared" si="277"/>
        <v>35</v>
      </c>
      <c r="B4430" s="32" t="str">
        <f>VLOOKUP(K4430,'Tables to Convert'!$B$4:$C$19,2,FALSE)</f>
        <v>High School Diploma</v>
      </c>
      <c r="C4430" s="33">
        <f t="shared" si="278"/>
        <v>8000</v>
      </c>
      <c r="D4430" s="32" t="str">
        <f>VLOOKUP(L4430,'Tables to Convert'!$E$3:$F$7,2,FALSE)</f>
        <v>White</v>
      </c>
      <c r="E4430" s="32" t="str">
        <f>VLOOKUP(M4430,'Tables to Convert'!$H$3:$I$5,2,FALSE)</f>
        <v>Female</v>
      </c>
      <c r="F4430" s="32" t="str">
        <f>VLOOKUP(N4430,'Tables to Convert'!$K$3:$L$8,2,FALSE)</f>
        <v>Michigan</v>
      </c>
      <c r="G4430" s="40">
        <f t="shared" si="279"/>
        <v>44</v>
      </c>
      <c r="H4430" s="34">
        <f t="shared" si="280"/>
        <v>4</v>
      </c>
      <c r="I4430" s="12">
        <v>35</v>
      </c>
      <c r="J4430" s="12">
        <v>44</v>
      </c>
      <c r="K4430" s="12">
        <v>39</v>
      </c>
      <c r="L4430" s="12">
        <v>1</v>
      </c>
      <c r="M4430" s="12">
        <v>2</v>
      </c>
      <c r="N4430" s="12">
        <v>34</v>
      </c>
      <c r="O4430" s="12">
        <v>4</v>
      </c>
      <c r="P4430" s="26">
        <v>8000</v>
      </c>
      <c r="Q4430" s="28">
        <v>475192897</v>
      </c>
      <c r="R4430"/>
      <c r="S4430"/>
    </row>
    <row r="4431" spans="1:19">
      <c r="A4431" s="31">
        <f t="shared" si="277"/>
        <v>60</v>
      </c>
      <c r="B4431" s="32" t="str">
        <f>VLOOKUP(K4431,'Tables to Convert'!$B$4:$C$19,2,FALSE)</f>
        <v>Some College</v>
      </c>
      <c r="C4431" s="33">
        <f t="shared" si="278"/>
        <v>0</v>
      </c>
      <c r="D4431" s="32" t="str">
        <f>VLOOKUP(L4431,'Tables to Convert'!$E$3:$F$7,2,FALSE)</f>
        <v>White</v>
      </c>
      <c r="E4431" s="32" t="str">
        <f>VLOOKUP(M4431,'Tables to Convert'!$H$3:$I$5,2,FALSE)</f>
        <v>Male</v>
      </c>
      <c r="F4431" s="32" t="str">
        <f>VLOOKUP(N4431,'Tables to Convert'!$K$3:$L$8,2,FALSE)</f>
        <v>Michigan</v>
      </c>
      <c r="G4431" s="40">
        <f t="shared" si="279"/>
        <v>45</v>
      </c>
      <c r="H4431" s="34">
        <f t="shared" si="280"/>
        <v>8</v>
      </c>
      <c r="I4431" s="12">
        <v>60</v>
      </c>
      <c r="J4431" s="12">
        <v>45</v>
      </c>
      <c r="K4431" s="12">
        <v>43</v>
      </c>
      <c r="L4431" s="12">
        <v>1</v>
      </c>
      <c r="M4431" s="12">
        <v>1</v>
      </c>
      <c r="N4431" s="12">
        <v>34</v>
      </c>
      <c r="O4431" s="12">
        <v>8</v>
      </c>
      <c r="P4431" s="26">
        <v>0</v>
      </c>
      <c r="Q4431" s="28">
        <v>83254023</v>
      </c>
      <c r="R4431"/>
      <c r="S4431"/>
    </row>
    <row r="4432" spans="1:19">
      <c r="A4432" s="31">
        <f t="shared" si="277"/>
        <v>40</v>
      </c>
      <c r="B4432" s="32" t="str">
        <f>VLOOKUP(K4432,'Tables to Convert'!$B$4:$C$19,2,FALSE)</f>
        <v>Some College</v>
      </c>
      <c r="C4432" s="33">
        <f t="shared" si="278"/>
        <v>30000</v>
      </c>
      <c r="D4432" s="32" t="str">
        <f>VLOOKUP(L4432,'Tables to Convert'!$E$3:$F$7,2,FALSE)</f>
        <v>White</v>
      </c>
      <c r="E4432" s="32" t="str">
        <f>VLOOKUP(M4432,'Tables to Convert'!$H$3:$I$5,2,FALSE)</f>
        <v>Male</v>
      </c>
      <c r="F4432" s="32" t="str">
        <f>VLOOKUP(N4432,'Tables to Convert'!$K$3:$L$8,2,FALSE)</f>
        <v>Michigan</v>
      </c>
      <c r="G4432" s="40">
        <f t="shared" si="279"/>
        <v>45</v>
      </c>
      <c r="H4432" s="34">
        <f t="shared" si="280"/>
        <v>8</v>
      </c>
      <c r="I4432" s="12">
        <v>40</v>
      </c>
      <c r="J4432" s="12">
        <v>45</v>
      </c>
      <c r="K4432" s="12">
        <v>40</v>
      </c>
      <c r="L4432" s="12">
        <v>1</v>
      </c>
      <c r="M4432" s="12">
        <v>1</v>
      </c>
      <c r="N4432" s="12">
        <v>34</v>
      </c>
      <c r="O4432" s="12">
        <v>8</v>
      </c>
      <c r="P4432" s="26">
        <v>30000</v>
      </c>
      <c r="Q4432" s="28">
        <v>367229430</v>
      </c>
      <c r="R4432"/>
      <c r="S4432"/>
    </row>
    <row r="4433" spans="1:19">
      <c r="A4433" s="31">
        <f t="shared" si="277"/>
        <v>40</v>
      </c>
      <c r="B4433" s="32" t="str">
        <f>VLOOKUP(K4433,'Tables to Convert'!$B$4:$C$19,2,FALSE)</f>
        <v>High School Diploma</v>
      </c>
      <c r="C4433" s="33">
        <f t="shared" si="278"/>
        <v>22000</v>
      </c>
      <c r="D4433" s="32" t="str">
        <f>VLOOKUP(L4433,'Tables to Convert'!$E$3:$F$7,2,FALSE)</f>
        <v>White</v>
      </c>
      <c r="E4433" s="32" t="str">
        <f>VLOOKUP(M4433,'Tables to Convert'!$H$3:$I$5,2,FALSE)</f>
        <v>Female</v>
      </c>
      <c r="F4433" s="32" t="str">
        <f>VLOOKUP(N4433,'Tables to Convert'!$K$3:$L$8,2,FALSE)</f>
        <v>Michigan</v>
      </c>
      <c r="G4433" s="40">
        <f t="shared" si="279"/>
        <v>42</v>
      </c>
      <c r="H4433" s="34">
        <f t="shared" si="280"/>
        <v>8</v>
      </c>
      <c r="I4433" s="12">
        <v>40</v>
      </c>
      <c r="J4433" s="12">
        <v>42</v>
      </c>
      <c r="K4433" s="12">
        <v>39</v>
      </c>
      <c r="L4433" s="12">
        <v>1</v>
      </c>
      <c r="M4433" s="12">
        <v>2</v>
      </c>
      <c r="N4433" s="12">
        <v>34</v>
      </c>
      <c r="O4433" s="12">
        <v>8</v>
      </c>
      <c r="P4433" s="26">
        <v>22000</v>
      </c>
      <c r="Q4433" s="28">
        <v>692475123</v>
      </c>
      <c r="R4433"/>
      <c r="S4433"/>
    </row>
    <row r="4434" spans="1:19">
      <c r="A4434" s="31">
        <f t="shared" si="277"/>
        <v>0</v>
      </c>
      <c r="B4434" s="32" t="str">
        <f>VLOOKUP(K4434,'Tables to Convert'!$B$4:$C$19,2,FALSE)</f>
        <v>Some College</v>
      </c>
      <c r="C4434" s="33">
        <f t="shared" si="278"/>
        <v>45240</v>
      </c>
      <c r="D4434" s="32" t="str">
        <f>VLOOKUP(L4434,'Tables to Convert'!$E$3:$F$7,2,FALSE)</f>
        <v>White</v>
      </c>
      <c r="E4434" s="32" t="str">
        <f>VLOOKUP(M4434,'Tables to Convert'!$H$3:$I$5,2,FALSE)</f>
        <v>Male</v>
      </c>
      <c r="F4434" s="32" t="str">
        <f>VLOOKUP(N4434,'Tables to Convert'!$K$3:$L$8,2,FALSE)</f>
        <v>Michigan</v>
      </c>
      <c r="G4434" s="40">
        <f t="shared" si="279"/>
        <v>53</v>
      </c>
      <c r="H4434" s="34">
        <f t="shared" si="280"/>
        <v>4</v>
      </c>
      <c r="I4434" s="12">
        <v>0</v>
      </c>
      <c r="J4434" s="12">
        <v>53</v>
      </c>
      <c r="K4434" s="12">
        <v>40</v>
      </c>
      <c r="L4434" s="12">
        <v>1</v>
      </c>
      <c r="M4434" s="12">
        <v>1</v>
      </c>
      <c r="N4434" s="12">
        <v>34</v>
      </c>
      <c r="O4434" s="12">
        <v>4</v>
      </c>
      <c r="P4434" s="26">
        <v>45240</v>
      </c>
      <c r="Q4434" s="28">
        <v>444878049</v>
      </c>
      <c r="R4434"/>
      <c r="S4434"/>
    </row>
    <row r="4435" spans="1:19">
      <c r="A4435" s="31">
        <f t="shared" si="277"/>
        <v>0</v>
      </c>
      <c r="B4435" s="32" t="str">
        <f>VLOOKUP(K4435,'Tables to Convert'!$B$4:$C$19,2,FALSE)</f>
        <v>High School Diploma</v>
      </c>
      <c r="C4435" s="33">
        <f t="shared" si="278"/>
        <v>28901</v>
      </c>
      <c r="D4435" s="32" t="str">
        <f>VLOOKUP(L4435,'Tables to Convert'!$E$3:$F$7,2,FALSE)</f>
        <v>Hispanic</v>
      </c>
      <c r="E4435" s="32" t="str">
        <f>VLOOKUP(M4435,'Tables to Convert'!$H$3:$I$5,2,FALSE)</f>
        <v>Female</v>
      </c>
      <c r="F4435" s="32" t="str">
        <f>VLOOKUP(N4435,'Tables to Convert'!$K$3:$L$8,2,FALSE)</f>
        <v>Michigan</v>
      </c>
      <c r="G4435" s="40">
        <f t="shared" si="279"/>
        <v>49</v>
      </c>
      <c r="H4435" s="34">
        <f t="shared" si="280"/>
        <v>4</v>
      </c>
      <c r="I4435" s="12">
        <v>0</v>
      </c>
      <c r="J4435" s="12">
        <v>49</v>
      </c>
      <c r="K4435" s="12">
        <v>39</v>
      </c>
      <c r="L4435" s="12">
        <v>3</v>
      </c>
      <c r="M4435" s="12">
        <v>2</v>
      </c>
      <c r="N4435" s="12">
        <v>34</v>
      </c>
      <c r="O4435" s="12">
        <v>4</v>
      </c>
      <c r="P4435" s="26">
        <v>28901</v>
      </c>
      <c r="Q4435" s="28">
        <v>988579057</v>
      </c>
      <c r="R4435"/>
      <c r="S4435"/>
    </row>
    <row r="4436" spans="1:19">
      <c r="A4436" s="31">
        <f t="shared" si="277"/>
        <v>45</v>
      </c>
      <c r="B4436" s="32" t="str">
        <f>VLOOKUP(K4436,'Tables to Convert'!$B$4:$C$19,2,FALSE)</f>
        <v>High School Diploma</v>
      </c>
      <c r="C4436" s="33">
        <f t="shared" si="278"/>
        <v>10000</v>
      </c>
      <c r="D4436" s="32" t="str">
        <f>VLOOKUP(L4436,'Tables to Convert'!$E$3:$F$7,2,FALSE)</f>
        <v>White</v>
      </c>
      <c r="E4436" s="32" t="str">
        <f>VLOOKUP(M4436,'Tables to Convert'!$H$3:$I$5,2,FALSE)</f>
        <v>Female</v>
      </c>
      <c r="F4436" s="32" t="str">
        <f>VLOOKUP(N4436,'Tables to Convert'!$K$3:$L$8,2,FALSE)</f>
        <v>Michigan</v>
      </c>
      <c r="G4436" s="40">
        <f t="shared" si="279"/>
        <v>61</v>
      </c>
      <c r="H4436" s="34">
        <f t="shared" si="280"/>
        <v>4</v>
      </c>
      <c r="I4436" s="12">
        <v>45</v>
      </c>
      <c r="J4436" s="12">
        <v>61</v>
      </c>
      <c r="K4436" s="12">
        <v>39</v>
      </c>
      <c r="L4436" s="12">
        <v>1</v>
      </c>
      <c r="M4436" s="12">
        <v>2</v>
      </c>
      <c r="N4436" s="12">
        <v>34</v>
      </c>
      <c r="O4436" s="12">
        <v>4</v>
      </c>
      <c r="P4436" s="26">
        <v>10000</v>
      </c>
      <c r="Q4436" s="28">
        <v>913380040</v>
      </c>
      <c r="R4436"/>
      <c r="S4436"/>
    </row>
    <row r="4437" spans="1:19">
      <c r="A4437" s="31">
        <f t="shared" si="277"/>
        <v>40</v>
      </c>
      <c r="B4437" s="32" t="str">
        <f>VLOOKUP(K4437,'Tables to Convert'!$B$4:$C$19,2,FALSE)</f>
        <v>High School Diploma</v>
      </c>
      <c r="C4437" s="33">
        <f t="shared" si="278"/>
        <v>17000</v>
      </c>
      <c r="D4437" s="32" t="str">
        <f>VLOOKUP(L4437,'Tables to Convert'!$E$3:$F$7,2,FALSE)</f>
        <v>White</v>
      </c>
      <c r="E4437" s="32" t="str">
        <f>VLOOKUP(M4437,'Tables to Convert'!$H$3:$I$5,2,FALSE)</f>
        <v>Male</v>
      </c>
      <c r="F4437" s="32" t="str">
        <f>VLOOKUP(N4437,'Tables to Convert'!$K$3:$L$8,2,FALSE)</f>
        <v>Michigan</v>
      </c>
      <c r="G4437" s="40">
        <f t="shared" si="279"/>
        <v>36</v>
      </c>
      <c r="H4437" s="34">
        <f t="shared" si="280"/>
        <v>1</v>
      </c>
      <c r="I4437" s="12">
        <v>40</v>
      </c>
      <c r="J4437" s="12">
        <v>36</v>
      </c>
      <c r="K4437" s="12">
        <v>39</v>
      </c>
      <c r="L4437" s="12">
        <v>1</v>
      </c>
      <c r="M4437" s="12">
        <v>1</v>
      </c>
      <c r="N4437" s="12">
        <v>34</v>
      </c>
      <c r="O4437" s="12">
        <v>1</v>
      </c>
      <c r="P4437" s="26">
        <v>17000</v>
      </c>
      <c r="Q4437" s="28">
        <v>866952572</v>
      </c>
      <c r="R4437"/>
      <c r="S4437"/>
    </row>
    <row r="4438" spans="1:19">
      <c r="A4438" s="31">
        <f t="shared" si="277"/>
        <v>45</v>
      </c>
      <c r="B4438" s="32" t="str">
        <f>VLOOKUP(K4438,'Tables to Convert'!$B$4:$C$19,2,FALSE)</f>
        <v>High School Diploma</v>
      </c>
      <c r="C4438" s="33">
        <f t="shared" si="278"/>
        <v>42000</v>
      </c>
      <c r="D4438" s="32" t="str">
        <f>VLOOKUP(L4438,'Tables to Convert'!$E$3:$F$7,2,FALSE)</f>
        <v>White</v>
      </c>
      <c r="E4438" s="32" t="str">
        <f>VLOOKUP(M4438,'Tables to Convert'!$H$3:$I$5,2,FALSE)</f>
        <v>Male</v>
      </c>
      <c r="F4438" s="32" t="str">
        <f>VLOOKUP(N4438,'Tables to Convert'!$K$3:$L$8,2,FALSE)</f>
        <v>Michigan</v>
      </c>
      <c r="G4438" s="40">
        <f t="shared" si="279"/>
        <v>43</v>
      </c>
      <c r="H4438" s="34">
        <f t="shared" si="280"/>
        <v>2</v>
      </c>
      <c r="I4438" s="12">
        <v>45</v>
      </c>
      <c r="J4438" s="12">
        <v>43</v>
      </c>
      <c r="K4438" s="12">
        <v>39</v>
      </c>
      <c r="L4438" s="12">
        <v>1</v>
      </c>
      <c r="M4438" s="12">
        <v>1</v>
      </c>
      <c r="N4438" s="12">
        <v>34</v>
      </c>
      <c r="O4438" s="12">
        <v>2</v>
      </c>
      <c r="P4438" s="26">
        <v>42000</v>
      </c>
      <c r="Q4438" s="28">
        <v>762877536</v>
      </c>
      <c r="R4438"/>
      <c r="S4438"/>
    </row>
    <row r="4439" spans="1:19">
      <c r="A4439" s="31">
        <f t="shared" si="277"/>
        <v>40</v>
      </c>
      <c r="B4439" s="32" t="str">
        <f>VLOOKUP(K4439,'Tables to Convert'!$B$4:$C$19,2,FALSE)</f>
        <v>High School Diploma</v>
      </c>
      <c r="C4439" s="33">
        <f t="shared" si="278"/>
        <v>20000</v>
      </c>
      <c r="D4439" s="32" t="str">
        <f>VLOOKUP(L4439,'Tables to Convert'!$E$3:$F$7,2,FALSE)</f>
        <v>White</v>
      </c>
      <c r="E4439" s="32" t="str">
        <f>VLOOKUP(M4439,'Tables to Convert'!$H$3:$I$5,2,FALSE)</f>
        <v>Female</v>
      </c>
      <c r="F4439" s="32" t="str">
        <f>VLOOKUP(N4439,'Tables to Convert'!$K$3:$L$8,2,FALSE)</f>
        <v>Michigan</v>
      </c>
      <c r="G4439" s="40">
        <f t="shared" si="279"/>
        <v>45</v>
      </c>
      <c r="H4439" s="34">
        <f t="shared" si="280"/>
        <v>2</v>
      </c>
      <c r="I4439" s="12">
        <v>40</v>
      </c>
      <c r="J4439" s="12">
        <v>45</v>
      </c>
      <c r="K4439" s="12">
        <v>39</v>
      </c>
      <c r="L4439" s="12">
        <v>1</v>
      </c>
      <c r="M4439" s="12">
        <v>2</v>
      </c>
      <c r="N4439" s="12">
        <v>34</v>
      </c>
      <c r="O4439" s="12">
        <v>2</v>
      </c>
      <c r="P4439" s="26">
        <v>20000</v>
      </c>
      <c r="Q4439" s="28">
        <v>21083023</v>
      </c>
      <c r="R4439"/>
      <c r="S4439"/>
    </row>
    <row r="4440" spans="1:19">
      <c r="A4440" s="31">
        <f t="shared" si="277"/>
        <v>0</v>
      </c>
      <c r="B4440" s="32" t="str">
        <f>VLOOKUP(K4440,'Tables to Convert'!$B$4:$C$19,2,FALSE)</f>
        <v>Some College</v>
      </c>
      <c r="C4440" s="33">
        <f t="shared" si="278"/>
        <v>40000</v>
      </c>
      <c r="D4440" s="32" t="str">
        <f>VLOOKUP(L4440,'Tables to Convert'!$E$3:$F$7,2,FALSE)</f>
        <v>White</v>
      </c>
      <c r="E4440" s="32" t="str">
        <f>VLOOKUP(M4440,'Tables to Convert'!$H$3:$I$5,2,FALSE)</f>
        <v>Male</v>
      </c>
      <c r="F4440" s="32" t="str">
        <f>VLOOKUP(N4440,'Tables to Convert'!$K$3:$L$8,2,FALSE)</f>
        <v>Michigan</v>
      </c>
      <c r="G4440" s="40">
        <f t="shared" si="279"/>
        <v>40</v>
      </c>
      <c r="H4440" s="34">
        <f t="shared" si="280"/>
        <v>1</v>
      </c>
      <c r="I4440" s="12">
        <v>0</v>
      </c>
      <c r="J4440" s="12">
        <v>40</v>
      </c>
      <c r="K4440" s="12">
        <v>40</v>
      </c>
      <c r="L4440" s="12">
        <v>1</v>
      </c>
      <c r="M4440" s="12">
        <v>1</v>
      </c>
      <c r="N4440" s="12">
        <v>34</v>
      </c>
      <c r="O4440" s="12">
        <v>1</v>
      </c>
      <c r="P4440" s="26">
        <v>40000</v>
      </c>
      <c r="Q4440" s="28">
        <v>220880209</v>
      </c>
      <c r="R4440"/>
      <c r="S4440"/>
    </row>
    <row r="4441" spans="1:19">
      <c r="A4441" s="31">
        <f t="shared" si="277"/>
        <v>65</v>
      </c>
      <c r="B4441" s="32" t="str">
        <f>VLOOKUP(K4441,'Tables to Convert'!$B$4:$C$19,2,FALSE)</f>
        <v>Some College</v>
      </c>
      <c r="C4441" s="33">
        <f t="shared" si="278"/>
        <v>30000</v>
      </c>
      <c r="D4441" s="32" t="str">
        <f>VLOOKUP(L4441,'Tables to Convert'!$E$3:$F$7,2,FALSE)</f>
        <v>White</v>
      </c>
      <c r="E4441" s="32" t="str">
        <f>VLOOKUP(M4441,'Tables to Convert'!$H$3:$I$5,2,FALSE)</f>
        <v>Male</v>
      </c>
      <c r="F4441" s="32" t="str">
        <f>VLOOKUP(N4441,'Tables to Convert'!$K$3:$L$8,2,FALSE)</f>
        <v>Michigan</v>
      </c>
      <c r="G4441" s="40">
        <f t="shared" si="279"/>
        <v>46</v>
      </c>
      <c r="H4441" s="34">
        <f t="shared" si="280"/>
        <v>7</v>
      </c>
      <c r="I4441" s="12">
        <v>65</v>
      </c>
      <c r="J4441" s="12">
        <v>46</v>
      </c>
      <c r="K4441" s="12">
        <v>40</v>
      </c>
      <c r="L4441" s="12">
        <v>1</v>
      </c>
      <c r="M4441" s="12">
        <v>1</v>
      </c>
      <c r="N4441" s="12">
        <v>34</v>
      </c>
      <c r="O4441" s="12">
        <v>7</v>
      </c>
      <c r="P4441" s="26">
        <v>30000</v>
      </c>
      <c r="Q4441" s="28">
        <v>46614963</v>
      </c>
      <c r="R4441"/>
      <c r="S4441"/>
    </row>
    <row r="4442" spans="1:19">
      <c r="A4442" s="31">
        <f t="shared" si="277"/>
        <v>70</v>
      </c>
      <c r="B4442" s="32" t="str">
        <f>VLOOKUP(K4442,'Tables to Convert'!$B$4:$C$19,2,FALSE)</f>
        <v>Some College</v>
      </c>
      <c r="C4442" s="33">
        <f t="shared" si="278"/>
        <v>28000</v>
      </c>
      <c r="D4442" s="32" t="str">
        <f>VLOOKUP(L4442,'Tables to Convert'!$E$3:$F$7,2,FALSE)</f>
        <v>White</v>
      </c>
      <c r="E4442" s="32" t="str">
        <f>VLOOKUP(M4442,'Tables to Convert'!$H$3:$I$5,2,FALSE)</f>
        <v>Male</v>
      </c>
      <c r="F4442" s="32" t="str">
        <f>VLOOKUP(N4442,'Tables to Convert'!$K$3:$L$8,2,FALSE)</f>
        <v>Michigan</v>
      </c>
      <c r="G4442" s="40">
        <f t="shared" si="279"/>
        <v>54</v>
      </c>
      <c r="H4442" s="34">
        <f t="shared" si="280"/>
        <v>7</v>
      </c>
      <c r="I4442" s="12">
        <v>70</v>
      </c>
      <c r="J4442" s="12">
        <v>54</v>
      </c>
      <c r="K4442" s="12">
        <v>43</v>
      </c>
      <c r="L4442" s="12">
        <v>1</v>
      </c>
      <c r="M4442" s="12">
        <v>1</v>
      </c>
      <c r="N4442" s="12">
        <v>34</v>
      </c>
      <c r="O4442" s="12">
        <v>7</v>
      </c>
      <c r="P4442" s="26">
        <v>28000</v>
      </c>
      <c r="Q4442" s="28">
        <v>19735848</v>
      </c>
      <c r="R4442"/>
      <c r="S4442"/>
    </row>
    <row r="4443" spans="1:19">
      <c r="A4443" s="31">
        <f t="shared" si="277"/>
        <v>40</v>
      </c>
      <c r="B4443" s="32" t="str">
        <f>VLOOKUP(K4443,'Tables to Convert'!$B$4:$C$19,2,FALSE)</f>
        <v>Some College</v>
      </c>
      <c r="C4443" s="33">
        <f t="shared" si="278"/>
        <v>21000</v>
      </c>
      <c r="D4443" s="32" t="str">
        <f>VLOOKUP(L4443,'Tables to Convert'!$E$3:$F$7,2,FALSE)</f>
        <v>White</v>
      </c>
      <c r="E4443" s="32" t="str">
        <f>VLOOKUP(M4443,'Tables to Convert'!$H$3:$I$5,2,FALSE)</f>
        <v>Female</v>
      </c>
      <c r="F4443" s="32" t="str">
        <f>VLOOKUP(N4443,'Tables to Convert'!$K$3:$L$8,2,FALSE)</f>
        <v>Michigan</v>
      </c>
      <c r="G4443" s="40">
        <f t="shared" si="279"/>
        <v>43</v>
      </c>
      <c r="H4443" s="34">
        <f t="shared" si="280"/>
        <v>8</v>
      </c>
      <c r="I4443" s="12">
        <v>40</v>
      </c>
      <c r="J4443" s="12">
        <v>43</v>
      </c>
      <c r="K4443" s="12">
        <v>40</v>
      </c>
      <c r="L4443" s="12">
        <v>1</v>
      </c>
      <c r="M4443" s="12">
        <v>2</v>
      </c>
      <c r="N4443" s="12">
        <v>34</v>
      </c>
      <c r="O4443" s="12">
        <v>8</v>
      </c>
      <c r="P4443" s="26">
        <v>21000</v>
      </c>
      <c r="Q4443" s="28">
        <v>600465292</v>
      </c>
      <c r="R4443"/>
      <c r="S4443"/>
    </row>
    <row r="4444" spans="1:19">
      <c r="A4444" s="31">
        <f t="shared" si="277"/>
        <v>40</v>
      </c>
      <c r="B4444" s="32" t="str">
        <f>VLOOKUP(K4444,'Tables to Convert'!$B$4:$C$19,2,FALSE)</f>
        <v>Some College</v>
      </c>
      <c r="C4444" s="33">
        <f t="shared" si="278"/>
        <v>45000</v>
      </c>
      <c r="D4444" s="32" t="str">
        <f>VLOOKUP(L4444,'Tables to Convert'!$E$3:$F$7,2,FALSE)</f>
        <v>White</v>
      </c>
      <c r="E4444" s="32" t="str">
        <f>VLOOKUP(M4444,'Tables to Convert'!$H$3:$I$5,2,FALSE)</f>
        <v>Male</v>
      </c>
      <c r="F4444" s="32" t="str">
        <f>VLOOKUP(N4444,'Tables to Convert'!$K$3:$L$8,2,FALSE)</f>
        <v>Michigan</v>
      </c>
      <c r="G4444" s="40">
        <f t="shared" si="279"/>
        <v>44</v>
      </c>
      <c r="H4444" s="34">
        <f t="shared" si="280"/>
        <v>8</v>
      </c>
      <c r="I4444" s="12">
        <v>40</v>
      </c>
      <c r="J4444" s="12">
        <v>44</v>
      </c>
      <c r="K4444" s="12">
        <v>40</v>
      </c>
      <c r="L4444" s="12">
        <v>1</v>
      </c>
      <c r="M4444" s="12">
        <v>1</v>
      </c>
      <c r="N4444" s="12">
        <v>34</v>
      </c>
      <c r="O4444" s="12">
        <v>8</v>
      </c>
      <c r="P4444" s="26">
        <v>45000</v>
      </c>
      <c r="Q4444" s="28">
        <v>554017740</v>
      </c>
      <c r="R4444"/>
      <c r="S4444"/>
    </row>
    <row r="4445" spans="1:19">
      <c r="A4445" s="31">
        <f t="shared" si="277"/>
        <v>40</v>
      </c>
      <c r="B4445" s="32" t="str">
        <f>VLOOKUP(K4445,'Tables to Convert'!$B$4:$C$19,2,FALSE)</f>
        <v>11th Grade</v>
      </c>
      <c r="C4445" s="33">
        <f t="shared" si="278"/>
        <v>6000</v>
      </c>
      <c r="D4445" s="32" t="str">
        <f>VLOOKUP(L4445,'Tables to Convert'!$E$3:$F$7,2,FALSE)</f>
        <v>White</v>
      </c>
      <c r="E4445" s="32" t="str">
        <f>VLOOKUP(M4445,'Tables to Convert'!$H$3:$I$5,2,FALSE)</f>
        <v>Male</v>
      </c>
      <c r="F4445" s="32" t="str">
        <f>VLOOKUP(N4445,'Tables to Convert'!$K$3:$L$8,2,FALSE)</f>
        <v>Michigan</v>
      </c>
      <c r="G4445" s="40">
        <f t="shared" si="279"/>
        <v>21</v>
      </c>
      <c r="H4445" s="34">
        <f t="shared" si="280"/>
        <v>3</v>
      </c>
      <c r="I4445" s="12">
        <v>40</v>
      </c>
      <c r="J4445" s="12">
        <v>21</v>
      </c>
      <c r="K4445" s="12">
        <v>37</v>
      </c>
      <c r="L4445" s="12">
        <v>1</v>
      </c>
      <c r="M4445" s="12">
        <v>1</v>
      </c>
      <c r="N4445" s="12">
        <v>34</v>
      </c>
      <c r="O4445" s="12">
        <v>3</v>
      </c>
      <c r="P4445" s="26">
        <v>6000</v>
      </c>
      <c r="Q4445" s="28">
        <v>529364857</v>
      </c>
      <c r="R4445"/>
      <c r="S4445"/>
    </row>
    <row r="4446" spans="1:19">
      <c r="A4446" s="31">
        <f t="shared" si="277"/>
        <v>40</v>
      </c>
      <c r="B4446" s="32" t="str">
        <f>VLOOKUP(K4446,'Tables to Convert'!$B$4:$C$19,2,FALSE)</f>
        <v>11th Grade</v>
      </c>
      <c r="C4446" s="33">
        <f t="shared" si="278"/>
        <v>21000</v>
      </c>
      <c r="D4446" s="32" t="str">
        <f>VLOOKUP(L4446,'Tables to Convert'!$E$3:$F$7,2,FALSE)</f>
        <v>White</v>
      </c>
      <c r="E4446" s="32" t="str">
        <f>VLOOKUP(M4446,'Tables to Convert'!$H$3:$I$5,2,FALSE)</f>
        <v>Male</v>
      </c>
      <c r="F4446" s="32" t="str">
        <f>VLOOKUP(N4446,'Tables to Convert'!$K$3:$L$8,2,FALSE)</f>
        <v>Michigan</v>
      </c>
      <c r="G4446" s="40">
        <f t="shared" si="279"/>
        <v>32</v>
      </c>
      <c r="H4446" s="34">
        <f t="shared" si="280"/>
        <v>3</v>
      </c>
      <c r="I4446" s="12">
        <v>40</v>
      </c>
      <c r="J4446" s="12">
        <v>32</v>
      </c>
      <c r="K4446" s="12">
        <v>38</v>
      </c>
      <c r="L4446" s="12">
        <v>1</v>
      </c>
      <c r="M4446" s="12">
        <v>1</v>
      </c>
      <c r="N4446" s="12">
        <v>34</v>
      </c>
      <c r="O4446" s="12">
        <v>3</v>
      </c>
      <c r="P4446" s="26">
        <v>21000</v>
      </c>
      <c r="Q4446" s="28">
        <v>667282766</v>
      </c>
      <c r="R4446"/>
      <c r="S4446"/>
    </row>
    <row r="4447" spans="1:19">
      <c r="A4447" s="31">
        <f t="shared" si="277"/>
        <v>45</v>
      </c>
      <c r="B4447" s="32" t="str">
        <f>VLOOKUP(K4447,'Tables to Convert'!$B$4:$C$19,2,FALSE)</f>
        <v>Some College</v>
      </c>
      <c r="C4447" s="33">
        <f t="shared" si="278"/>
        <v>52000</v>
      </c>
      <c r="D4447" s="32" t="str">
        <f>VLOOKUP(L4447,'Tables to Convert'!$E$3:$F$7,2,FALSE)</f>
        <v>Black</v>
      </c>
      <c r="E4447" s="32" t="str">
        <f>VLOOKUP(M4447,'Tables to Convert'!$H$3:$I$5,2,FALSE)</f>
        <v>Male</v>
      </c>
      <c r="F4447" s="32" t="str">
        <f>VLOOKUP(N4447,'Tables to Convert'!$K$3:$L$8,2,FALSE)</f>
        <v>Michigan</v>
      </c>
      <c r="G4447" s="40">
        <f t="shared" si="279"/>
        <v>50</v>
      </c>
      <c r="H4447" s="34">
        <f t="shared" si="280"/>
        <v>3</v>
      </c>
      <c r="I4447" s="12">
        <v>45</v>
      </c>
      <c r="J4447" s="12">
        <v>50</v>
      </c>
      <c r="K4447" s="12">
        <v>40</v>
      </c>
      <c r="L4447" s="12">
        <v>2</v>
      </c>
      <c r="M4447" s="12">
        <v>1</v>
      </c>
      <c r="N4447" s="12">
        <v>34</v>
      </c>
      <c r="O4447" s="12">
        <v>3</v>
      </c>
      <c r="P4447" s="26">
        <v>52000</v>
      </c>
      <c r="Q4447" s="28">
        <v>544573694</v>
      </c>
      <c r="R4447"/>
      <c r="S4447"/>
    </row>
    <row r="4448" spans="1:19">
      <c r="A4448" s="31">
        <f t="shared" si="277"/>
        <v>40</v>
      </c>
      <c r="B4448" s="32" t="str">
        <f>VLOOKUP(K4448,'Tables to Convert'!$B$4:$C$19,2,FALSE)</f>
        <v>High School Diploma</v>
      </c>
      <c r="C4448" s="33">
        <f t="shared" si="278"/>
        <v>23900</v>
      </c>
      <c r="D4448" s="32" t="str">
        <f>VLOOKUP(L4448,'Tables to Convert'!$E$3:$F$7,2,FALSE)</f>
        <v>White</v>
      </c>
      <c r="E4448" s="32" t="str">
        <f>VLOOKUP(M4448,'Tables to Convert'!$H$3:$I$5,2,FALSE)</f>
        <v>Female</v>
      </c>
      <c r="F4448" s="32" t="str">
        <f>VLOOKUP(N4448,'Tables to Convert'!$K$3:$L$8,2,FALSE)</f>
        <v>Michigan</v>
      </c>
      <c r="G4448" s="40">
        <f t="shared" si="279"/>
        <v>47</v>
      </c>
      <c r="H4448" s="34">
        <f t="shared" si="280"/>
        <v>3</v>
      </c>
      <c r="I4448" s="12">
        <v>40</v>
      </c>
      <c r="J4448" s="12">
        <v>47</v>
      </c>
      <c r="K4448" s="12">
        <v>39</v>
      </c>
      <c r="L4448" s="12">
        <v>1</v>
      </c>
      <c r="M4448" s="12">
        <v>2</v>
      </c>
      <c r="N4448" s="12">
        <v>34</v>
      </c>
      <c r="O4448" s="12">
        <v>3</v>
      </c>
      <c r="P4448" s="26">
        <v>23900</v>
      </c>
      <c r="Q4448" s="28">
        <v>563633883</v>
      </c>
      <c r="R4448"/>
      <c r="S4448"/>
    </row>
    <row r="4449" spans="1:19">
      <c r="A4449" s="31">
        <f t="shared" si="277"/>
        <v>0</v>
      </c>
      <c r="B4449" s="32" t="str">
        <f>VLOOKUP(K4449,'Tables to Convert'!$B$4:$C$19,2,FALSE)</f>
        <v>Some College</v>
      </c>
      <c r="C4449" s="33">
        <f t="shared" si="278"/>
        <v>29000</v>
      </c>
      <c r="D4449" s="32" t="str">
        <f>VLOOKUP(L4449,'Tables to Convert'!$E$3:$F$7,2,FALSE)</f>
        <v>White</v>
      </c>
      <c r="E4449" s="32" t="str">
        <f>VLOOKUP(M4449,'Tables to Convert'!$H$3:$I$5,2,FALSE)</f>
        <v>Female</v>
      </c>
      <c r="F4449" s="32" t="str">
        <f>VLOOKUP(N4449,'Tables to Convert'!$K$3:$L$8,2,FALSE)</f>
        <v>Michigan</v>
      </c>
      <c r="G4449" s="40">
        <f t="shared" si="279"/>
        <v>31</v>
      </c>
      <c r="H4449" s="34">
        <f t="shared" si="280"/>
        <v>6</v>
      </c>
      <c r="I4449" s="12">
        <v>0</v>
      </c>
      <c r="J4449" s="12">
        <v>31</v>
      </c>
      <c r="K4449" s="12">
        <v>40</v>
      </c>
      <c r="L4449" s="12">
        <v>1</v>
      </c>
      <c r="M4449" s="12">
        <v>2</v>
      </c>
      <c r="N4449" s="12">
        <v>34</v>
      </c>
      <c r="O4449" s="12">
        <v>6</v>
      </c>
      <c r="P4449" s="26">
        <v>29000</v>
      </c>
      <c r="Q4449" s="28">
        <v>644206375</v>
      </c>
      <c r="R4449"/>
      <c r="S4449"/>
    </row>
    <row r="4450" spans="1:19">
      <c r="A4450" s="31">
        <f t="shared" si="277"/>
        <v>45</v>
      </c>
      <c r="B4450" s="32" t="str">
        <f>VLOOKUP(K4450,'Tables to Convert'!$B$4:$C$19,2,FALSE)</f>
        <v>Some College</v>
      </c>
      <c r="C4450" s="33">
        <f t="shared" si="278"/>
        <v>43600</v>
      </c>
      <c r="D4450" s="32" t="str">
        <f>VLOOKUP(L4450,'Tables to Convert'!$E$3:$F$7,2,FALSE)</f>
        <v>White</v>
      </c>
      <c r="E4450" s="32" t="str">
        <f>VLOOKUP(M4450,'Tables to Convert'!$H$3:$I$5,2,FALSE)</f>
        <v>Male</v>
      </c>
      <c r="F4450" s="32" t="str">
        <f>VLOOKUP(N4450,'Tables to Convert'!$K$3:$L$8,2,FALSE)</f>
        <v>Michigan</v>
      </c>
      <c r="G4450" s="40">
        <f t="shared" si="279"/>
        <v>42</v>
      </c>
      <c r="H4450" s="34">
        <f t="shared" si="280"/>
        <v>6</v>
      </c>
      <c r="I4450" s="12">
        <v>45</v>
      </c>
      <c r="J4450" s="12">
        <v>42</v>
      </c>
      <c r="K4450" s="12">
        <v>41</v>
      </c>
      <c r="L4450" s="12">
        <v>1</v>
      </c>
      <c r="M4450" s="12">
        <v>1</v>
      </c>
      <c r="N4450" s="12">
        <v>34</v>
      </c>
      <c r="O4450" s="12">
        <v>6</v>
      </c>
      <c r="P4450" s="26">
        <v>43600</v>
      </c>
      <c r="Q4450" s="28">
        <v>67690439</v>
      </c>
      <c r="R4450"/>
      <c r="S4450"/>
    </row>
    <row r="4451" spans="1:19">
      <c r="A4451" s="31">
        <f t="shared" si="277"/>
        <v>36</v>
      </c>
      <c r="B4451" s="32" t="str">
        <f>VLOOKUP(K4451,'Tables to Convert'!$B$4:$C$19,2,FALSE)</f>
        <v>Some College</v>
      </c>
      <c r="C4451" s="33">
        <f t="shared" si="278"/>
        <v>23000</v>
      </c>
      <c r="D4451" s="32" t="str">
        <f>VLOOKUP(L4451,'Tables to Convert'!$E$3:$F$7,2,FALSE)</f>
        <v>White</v>
      </c>
      <c r="E4451" s="32" t="str">
        <f>VLOOKUP(M4451,'Tables to Convert'!$H$3:$I$5,2,FALSE)</f>
        <v>Male</v>
      </c>
      <c r="F4451" s="32" t="str">
        <f>VLOOKUP(N4451,'Tables to Convert'!$K$3:$L$8,2,FALSE)</f>
        <v>Michigan</v>
      </c>
      <c r="G4451" s="40">
        <f t="shared" si="279"/>
        <v>46</v>
      </c>
      <c r="H4451" s="34">
        <f t="shared" si="280"/>
        <v>6</v>
      </c>
      <c r="I4451" s="12">
        <v>36</v>
      </c>
      <c r="J4451" s="12">
        <v>46</v>
      </c>
      <c r="K4451" s="12">
        <v>40</v>
      </c>
      <c r="L4451" s="12">
        <v>1</v>
      </c>
      <c r="M4451" s="12">
        <v>1</v>
      </c>
      <c r="N4451" s="12">
        <v>34</v>
      </c>
      <c r="O4451" s="12">
        <v>6</v>
      </c>
      <c r="P4451" s="26">
        <v>23000</v>
      </c>
      <c r="Q4451" s="28">
        <v>472015779</v>
      </c>
      <c r="R4451"/>
      <c r="S4451"/>
    </row>
    <row r="4452" spans="1:19">
      <c r="A4452" s="31">
        <f t="shared" si="277"/>
        <v>43</v>
      </c>
      <c r="B4452" s="32" t="str">
        <f>VLOOKUP(K4452,'Tables to Convert'!$B$4:$C$19,2,FALSE)</f>
        <v>Some College</v>
      </c>
      <c r="C4452" s="33">
        <f t="shared" si="278"/>
        <v>24500</v>
      </c>
      <c r="D4452" s="32" t="str">
        <f>VLOOKUP(L4452,'Tables to Convert'!$E$3:$F$7,2,FALSE)</f>
        <v>White</v>
      </c>
      <c r="E4452" s="32" t="str">
        <f>VLOOKUP(M4452,'Tables to Convert'!$H$3:$I$5,2,FALSE)</f>
        <v>Female</v>
      </c>
      <c r="F4452" s="32" t="str">
        <f>VLOOKUP(N4452,'Tables to Convert'!$K$3:$L$8,2,FALSE)</f>
        <v>Michigan</v>
      </c>
      <c r="G4452" s="40">
        <f t="shared" si="279"/>
        <v>27</v>
      </c>
      <c r="H4452" s="34">
        <f t="shared" si="280"/>
        <v>6</v>
      </c>
      <c r="I4452" s="12">
        <v>43</v>
      </c>
      <c r="J4452" s="12">
        <v>27</v>
      </c>
      <c r="K4452" s="12">
        <v>41</v>
      </c>
      <c r="L4452" s="12">
        <v>1</v>
      </c>
      <c r="M4452" s="12">
        <v>2</v>
      </c>
      <c r="N4452" s="12">
        <v>34</v>
      </c>
      <c r="O4452" s="12">
        <v>6</v>
      </c>
      <c r="P4452" s="26">
        <v>24500</v>
      </c>
      <c r="Q4452" s="28">
        <v>588266599</v>
      </c>
      <c r="R4452"/>
      <c r="S4452"/>
    </row>
    <row r="4453" spans="1:19">
      <c r="A4453" s="31">
        <f t="shared" si="277"/>
        <v>45</v>
      </c>
      <c r="B4453" s="32" t="str">
        <f>VLOOKUP(K4453,'Tables to Convert'!$B$4:$C$19,2,FALSE)</f>
        <v>High School Diploma</v>
      </c>
      <c r="C4453" s="33">
        <f t="shared" si="278"/>
        <v>46000</v>
      </c>
      <c r="D4453" s="32" t="str">
        <f>VLOOKUP(L4453,'Tables to Convert'!$E$3:$F$7,2,FALSE)</f>
        <v>White</v>
      </c>
      <c r="E4453" s="32" t="str">
        <f>VLOOKUP(M4453,'Tables to Convert'!$H$3:$I$5,2,FALSE)</f>
        <v>Male</v>
      </c>
      <c r="F4453" s="32" t="str">
        <f>VLOOKUP(N4453,'Tables to Convert'!$K$3:$L$8,2,FALSE)</f>
        <v>Michigan</v>
      </c>
      <c r="G4453" s="40">
        <f t="shared" si="279"/>
        <v>51</v>
      </c>
      <c r="H4453" s="34">
        <f t="shared" si="280"/>
        <v>7</v>
      </c>
      <c r="I4453" s="12">
        <v>45</v>
      </c>
      <c r="J4453" s="12">
        <v>51</v>
      </c>
      <c r="K4453" s="12">
        <v>39</v>
      </c>
      <c r="L4453" s="12">
        <v>1</v>
      </c>
      <c r="M4453" s="12">
        <v>1</v>
      </c>
      <c r="N4453" s="12">
        <v>34</v>
      </c>
      <c r="O4453" s="12">
        <v>7</v>
      </c>
      <c r="P4453" s="26">
        <v>46000</v>
      </c>
      <c r="Q4453" s="28">
        <v>966338532</v>
      </c>
      <c r="R4453"/>
      <c r="S4453"/>
    </row>
    <row r="4454" spans="1:19">
      <c r="A4454" s="31">
        <f t="shared" si="277"/>
        <v>40</v>
      </c>
      <c r="B4454" s="32" t="str">
        <f>VLOOKUP(K4454,'Tables to Convert'!$B$4:$C$19,2,FALSE)</f>
        <v>High School Diploma</v>
      </c>
      <c r="C4454" s="33">
        <f t="shared" si="278"/>
        <v>0</v>
      </c>
      <c r="D4454" s="32" t="str">
        <f>VLOOKUP(L4454,'Tables to Convert'!$E$3:$F$7,2,FALSE)</f>
        <v>White</v>
      </c>
      <c r="E4454" s="32" t="str">
        <f>VLOOKUP(M4454,'Tables to Convert'!$H$3:$I$5,2,FALSE)</f>
        <v>Male</v>
      </c>
      <c r="F4454" s="32" t="str">
        <f>VLOOKUP(N4454,'Tables to Convert'!$K$3:$L$8,2,FALSE)</f>
        <v>Michigan</v>
      </c>
      <c r="G4454" s="40">
        <f t="shared" si="279"/>
        <v>90</v>
      </c>
      <c r="H4454" s="34">
        <f t="shared" si="280"/>
        <v>2</v>
      </c>
      <c r="I4454" s="12">
        <v>40</v>
      </c>
      <c r="J4454" s="12">
        <v>90</v>
      </c>
      <c r="K4454" s="12">
        <v>39</v>
      </c>
      <c r="L4454" s="12">
        <v>1</v>
      </c>
      <c r="M4454" s="12">
        <v>1</v>
      </c>
      <c r="N4454" s="12">
        <v>34</v>
      </c>
      <c r="O4454" s="12">
        <v>2</v>
      </c>
      <c r="P4454" s="26">
        <v>0</v>
      </c>
      <c r="Q4454" s="28">
        <v>984827732</v>
      </c>
      <c r="R4454"/>
      <c r="S4454"/>
    </row>
    <row r="4455" spans="1:19">
      <c r="A4455" s="31">
        <f t="shared" si="277"/>
        <v>48</v>
      </c>
      <c r="B4455" s="32" t="str">
        <f>VLOOKUP(K4455,'Tables to Convert'!$B$4:$C$19,2,FALSE)</f>
        <v>High School Diploma</v>
      </c>
      <c r="C4455" s="33">
        <f t="shared" si="278"/>
        <v>42000</v>
      </c>
      <c r="D4455" s="32" t="str">
        <f>VLOOKUP(L4455,'Tables to Convert'!$E$3:$F$7,2,FALSE)</f>
        <v>White</v>
      </c>
      <c r="E4455" s="32" t="str">
        <f>VLOOKUP(M4455,'Tables to Convert'!$H$3:$I$5,2,FALSE)</f>
        <v>Male</v>
      </c>
      <c r="F4455" s="32" t="str">
        <f>VLOOKUP(N4455,'Tables to Convert'!$K$3:$L$8,2,FALSE)</f>
        <v>Michigan</v>
      </c>
      <c r="G4455" s="40">
        <f t="shared" si="279"/>
        <v>55</v>
      </c>
      <c r="H4455" s="34">
        <f t="shared" si="280"/>
        <v>8</v>
      </c>
      <c r="I4455" s="12">
        <v>48</v>
      </c>
      <c r="J4455" s="12">
        <v>55</v>
      </c>
      <c r="K4455" s="12">
        <v>39</v>
      </c>
      <c r="L4455" s="12">
        <v>1</v>
      </c>
      <c r="M4455" s="12">
        <v>1</v>
      </c>
      <c r="N4455" s="12">
        <v>34</v>
      </c>
      <c r="O4455" s="12">
        <v>8</v>
      </c>
      <c r="P4455" s="26">
        <v>42000</v>
      </c>
      <c r="Q4455" s="28">
        <v>399819836</v>
      </c>
      <c r="R4455"/>
      <c r="S4455"/>
    </row>
    <row r="4456" spans="1:19">
      <c r="A4456" s="31">
        <f t="shared" si="277"/>
        <v>50</v>
      </c>
      <c r="B4456" s="32" t="str">
        <f>VLOOKUP(K4456,'Tables to Convert'!$B$4:$C$19,2,FALSE)</f>
        <v>10th Grade</v>
      </c>
      <c r="C4456" s="33">
        <f t="shared" si="278"/>
        <v>31000</v>
      </c>
      <c r="D4456" s="32" t="str">
        <f>VLOOKUP(L4456,'Tables to Convert'!$E$3:$F$7,2,FALSE)</f>
        <v>White</v>
      </c>
      <c r="E4456" s="32" t="str">
        <f>VLOOKUP(M4456,'Tables to Convert'!$H$3:$I$5,2,FALSE)</f>
        <v>Male</v>
      </c>
      <c r="F4456" s="32" t="str">
        <f>VLOOKUP(N4456,'Tables to Convert'!$K$3:$L$8,2,FALSE)</f>
        <v>Michigan</v>
      </c>
      <c r="G4456" s="40">
        <f t="shared" si="279"/>
        <v>59</v>
      </c>
      <c r="H4456" s="34">
        <f t="shared" si="280"/>
        <v>8</v>
      </c>
      <c r="I4456" s="12">
        <v>50</v>
      </c>
      <c r="J4456" s="12">
        <v>59</v>
      </c>
      <c r="K4456" s="12">
        <v>36</v>
      </c>
      <c r="L4456" s="12">
        <v>1</v>
      </c>
      <c r="M4456" s="12">
        <v>1</v>
      </c>
      <c r="N4456" s="12">
        <v>34</v>
      </c>
      <c r="O4456" s="12">
        <v>8</v>
      </c>
      <c r="P4456" s="26">
        <v>31000</v>
      </c>
      <c r="Q4456" s="28">
        <v>407838714</v>
      </c>
      <c r="R4456"/>
      <c r="S4456"/>
    </row>
    <row r="4457" spans="1:19">
      <c r="A4457" s="31">
        <f t="shared" si="277"/>
        <v>40</v>
      </c>
      <c r="B4457" s="32" t="str">
        <f>VLOOKUP(K4457,'Tables to Convert'!$B$4:$C$19,2,FALSE)</f>
        <v>Some College</v>
      </c>
      <c r="C4457" s="33">
        <f t="shared" si="278"/>
        <v>35000</v>
      </c>
      <c r="D4457" s="32" t="str">
        <f>VLOOKUP(L4457,'Tables to Convert'!$E$3:$F$7,2,FALSE)</f>
        <v>Black</v>
      </c>
      <c r="E4457" s="32" t="str">
        <f>VLOOKUP(M4457,'Tables to Convert'!$H$3:$I$5,2,FALSE)</f>
        <v>Female</v>
      </c>
      <c r="F4457" s="32" t="str">
        <f>VLOOKUP(N4457,'Tables to Convert'!$K$3:$L$8,2,FALSE)</f>
        <v>Michigan</v>
      </c>
      <c r="G4457" s="40">
        <f t="shared" si="279"/>
        <v>45</v>
      </c>
      <c r="H4457" s="34">
        <f t="shared" si="280"/>
        <v>2</v>
      </c>
      <c r="I4457" s="12">
        <v>40</v>
      </c>
      <c r="J4457" s="12">
        <v>45</v>
      </c>
      <c r="K4457" s="12">
        <v>40</v>
      </c>
      <c r="L4457" s="12">
        <v>2</v>
      </c>
      <c r="M4457" s="12">
        <v>2</v>
      </c>
      <c r="N4457" s="12">
        <v>34</v>
      </c>
      <c r="O4457" s="12">
        <v>2</v>
      </c>
      <c r="P4457" s="26">
        <v>35000</v>
      </c>
      <c r="Q4457" s="28">
        <v>906014418</v>
      </c>
      <c r="R4457"/>
      <c r="S4457"/>
    </row>
    <row r="4458" spans="1:19">
      <c r="A4458" s="31">
        <f t="shared" si="277"/>
        <v>65</v>
      </c>
      <c r="B4458" s="32" t="str">
        <f>VLOOKUP(K4458,'Tables to Convert'!$B$4:$C$19,2,FALSE)</f>
        <v>Some College</v>
      </c>
      <c r="C4458" s="33">
        <f t="shared" si="278"/>
        <v>20000</v>
      </c>
      <c r="D4458" s="32" t="str">
        <f>VLOOKUP(L4458,'Tables to Convert'!$E$3:$F$7,2,FALSE)</f>
        <v>Black</v>
      </c>
      <c r="E4458" s="32" t="str">
        <f>VLOOKUP(M4458,'Tables to Convert'!$H$3:$I$5,2,FALSE)</f>
        <v>Male</v>
      </c>
      <c r="F4458" s="32" t="str">
        <f>VLOOKUP(N4458,'Tables to Convert'!$K$3:$L$8,2,FALSE)</f>
        <v>Michigan</v>
      </c>
      <c r="G4458" s="40">
        <f t="shared" si="279"/>
        <v>45</v>
      </c>
      <c r="H4458" s="34">
        <f t="shared" si="280"/>
        <v>2</v>
      </c>
      <c r="I4458" s="12">
        <v>65</v>
      </c>
      <c r="J4458" s="12">
        <v>45</v>
      </c>
      <c r="K4458" s="12">
        <v>40</v>
      </c>
      <c r="L4458" s="12">
        <v>2</v>
      </c>
      <c r="M4458" s="12">
        <v>1</v>
      </c>
      <c r="N4458" s="12">
        <v>34</v>
      </c>
      <c r="O4458" s="12">
        <v>2</v>
      </c>
      <c r="P4458" s="26">
        <v>20000</v>
      </c>
      <c r="Q4458" s="28">
        <v>662238225</v>
      </c>
      <c r="R4458"/>
      <c r="S4458"/>
    </row>
    <row r="4459" spans="1:19">
      <c r="A4459" s="31">
        <f t="shared" si="277"/>
        <v>40</v>
      </c>
      <c r="B4459" s="32" t="str">
        <f>VLOOKUP(K4459,'Tables to Convert'!$B$4:$C$19,2,FALSE)</f>
        <v>Graduate School</v>
      </c>
      <c r="C4459" s="33">
        <f t="shared" si="278"/>
        <v>56000</v>
      </c>
      <c r="D4459" s="32" t="str">
        <f>VLOOKUP(L4459,'Tables to Convert'!$E$3:$F$7,2,FALSE)</f>
        <v>White</v>
      </c>
      <c r="E4459" s="32" t="str">
        <f>VLOOKUP(M4459,'Tables to Convert'!$H$3:$I$5,2,FALSE)</f>
        <v>Female</v>
      </c>
      <c r="F4459" s="32" t="str">
        <f>VLOOKUP(N4459,'Tables to Convert'!$K$3:$L$8,2,FALSE)</f>
        <v>Michigan</v>
      </c>
      <c r="G4459" s="40">
        <f t="shared" si="279"/>
        <v>48</v>
      </c>
      <c r="H4459" s="34">
        <f t="shared" si="280"/>
        <v>1</v>
      </c>
      <c r="I4459" s="12">
        <v>40</v>
      </c>
      <c r="J4459" s="12">
        <v>48</v>
      </c>
      <c r="K4459" s="12">
        <v>45</v>
      </c>
      <c r="L4459" s="12">
        <v>1</v>
      </c>
      <c r="M4459" s="12">
        <v>2</v>
      </c>
      <c r="N4459" s="12">
        <v>34</v>
      </c>
      <c r="O4459" s="12">
        <v>1</v>
      </c>
      <c r="P4459" s="26">
        <v>56000</v>
      </c>
      <c r="Q4459" s="28">
        <v>612783870</v>
      </c>
      <c r="R4459"/>
      <c r="S4459"/>
    </row>
    <row r="4460" spans="1:19">
      <c r="A4460" s="31">
        <f t="shared" si="277"/>
        <v>60</v>
      </c>
      <c r="B4460" s="32" t="str">
        <f>VLOOKUP(K4460,'Tables to Convert'!$B$4:$C$19,2,FALSE)</f>
        <v>High School Diploma</v>
      </c>
      <c r="C4460" s="33">
        <f t="shared" si="278"/>
        <v>24000</v>
      </c>
      <c r="D4460" s="32" t="str">
        <f>VLOOKUP(L4460,'Tables to Convert'!$E$3:$F$7,2,FALSE)</f>
        <v>White</v>
      </c>
      <c r="E4460" s="32" t="str">
        <f>VLOOKUP(M4460,'Tables to Convert'!$H$3:$I$5,2,FALSE)</f>
        <v>Female</v>
      </c>
      <c r="F4460" s="32" t="str">
        <f>VLOOKUP(N4460,'Tables to Convert'!$K$3:$L$8,2,FALSE)</f>
        <v>Michigan</v>
      </c>
      <c r="G4460" s="40">
        <f t="shared" si="279"/>
        <v>26</v>
      </c>
      <c r="H4460" s="34">
        <f t="shared" si="280"/>
        <v>2</v>
      </c>
      <c r="I4460" s="12">
        <v>60</v>
      </c>
      <c r="J4460" s="12">
        <v>26</v>
      </c>
      <c r="K4460" s="12">
        <v>39</v>
      </c>
      <c r="L4460" s="12">
        <v>1</v>
      </c>
      <c r="M4460" s="12">
        <v>2</v>
      </c>
      <c r="N4460" s="12">
        <v>34</v>
      </c>
      <c r="O4460" s="12">
        <v>2</v>
      </c>
      <c r="P4460" s="26">
        <v>24000</v>
      </c>
      <c r="Q4460" s="28">
        <v>897821143</v>
      </c>
      <c r="R4460"/>
      <c r="S4460"/>
    </row>
    <row r="4461" spans="1:19">
      <c r="A4461" s="31">
        <f t="shared" si="277"/>
        <v>40</v>
      </c>
      <c r="B4461" s="32" t="str">
        <f>VLOOKUP(K4461,'Tables to Convert'!$B$4:$C$19,2,FALSE)</f>
        <v>Some College</v>
      </c>
      <c r="C4461" s="33">
        <f t="shared" si="278"/>
        <v>28750</v>
      </c>
      <c r="D4461" s="32" t="str">
        <f>VLOOKUP(L4461,'Tables to Convert'!$E$3:$F$7,2,FALSE)</f>
        <v>White</v>
      </c>
      <c r="E4461" s="32" t="str">
        <f>VLOOKUP(M4461,'Tables to Convert'!$H$3:$I$5,2,FALSE)</f>
        <v>Male</v>
      </c>
      <c r="F4461" s="32" t="str">
        <f>VLOOKUP(N4461,'Tables to Convert'!$K$3:$L$8,2,FALSE)</f>
        <v>Michigan</v>
      </c>
      <c r="G4461" s="40">
        <f t="shared" si="279"/>
        <v>56</v>
      </c>
      <c r="H4461" s="34">
        <f t="shared" si="280"/>
        <v>2</v>
      </c>
      <c r="I4461" s="12">
        <v>40</v>
      </c>
      <c r="J4461" s="12">
        <v>56</v>
      </c>
      <c r="K4461" s="12">
        <v>40</v>
      </c>
      <c r="L4461" s="12">
        <v>1</v>
      </c>
      <c r="M4461" s="12">
        <v>1</v>
      </c>
      <c r="N4461" s="12">
        <v>34</v>
      </c>
      <c r="O4461" s="12">
        <v>2</v>
      </c>
      <c r="P4461" s="26">
        <v>28750</v>
      </c>
      <c r="Q4461" s="28">
        <v>915663678</v>
      </c>
      <c r="R4461"/>
      <c r="S4461"/>
    </row>
    <row r="4462" spans="1:19">
      <c r="A4462" s="31">
        <f t="shared" si="277"/>
        <v>40</v>
      </c>
      <c r="B4462" s="32" t="str">
        <f>VLOOKUP(K4462,'Tables to Convert'!$B$4:$C$19,2,FALSE)</f>
        <v>Some College</v>
      </c>
      <c r="C4462" s="33">
        <f t="shared" si="278"/>
        <v>45000</v>
      </c>
      <c r="D4462" s="32" t="str">
        <f>VLOOKUP(L4462,'Tables to Convert'!$E$3:$F$7,2,FALSE)</f>
        <v>White</v>
      </c>
      <c r="E4462" s="32" t="str">
        <f>VLOOKUP(M4462,'Tables to Convert'!$H$3:$I$5,2,FALSE)</f>
        <v>Male</v>
      </c>
      <c r="F4462" s="32" t="str">
        <f>VLOOKUP(N4462,'Tables to Convert'!$K$3:$L$8,2,FALSE)</f>
        <v>Michigan</v>
      </c>
      <c r="G4462" s="40">
        <f t="shared" si="279"/>
        <v>48</v>
      </c>
      <c r="H4462" s="34">
        <f t="shared" si="280"/>
        <v>2</v>
      </c>
      <c r="I4462" s="12">
        <v>40</v>
      </c>
      <c r="J4462" s="12">
        <v>48</v>
      </c>
      <c r="K4462" s="12">
        <v>41</v>
      </c>
      <c r="L4462" s="12">
        <v>1</v>
      </c>
      <c r="M4462" s="12">
        <v>1</v>
      </c>
      <c r="N4462" s="12">
        <v>34</v>
      </c>
      <c r="O4462" s="12">
        <v>2</v>
      </c>
      <c r="P4462" s="26">
        <v>45000</v>
      </c>
      <c r="Q4462" s="28">
        <v>810913374</v>
      </c>
      <c r="R4462"/>
      <c r="S4462"/>
    </row>
    <row r="4463" spans="1:19">
      <c r="A4463" s="31">
        <f t="shared" si="277"/>
        <v>65</v>
      </c>
      <c r="B4463" s="32" t="str">
        <f>VLOOKUP(K4463,'Tables to Convert'!$B$4:$C$19,2,FALSE)</f>
        <v>Some College</v>
      </c>
      <c r="C4463" s="33">
        <f t="shared" si="278"/>
        <v>85000</v>
      </c>
      <c r="D4463" s="32" t="str">
        <f>VLOOKUP(L4463,'Tables to Convert'!$E$3:$F$7,2,FALSE)</f>
        <v>White</v>
      </c>
      <c r="E4463" s="32" t="str">
        <f>VLOOKUP(M4463,'Tables to Convert'!$H$3:$I$5,2,FALSE)</f>
        <v>Female</v>
      </c>
      <c r="F4463" s="32" t="str">
        <f>VLOOKUP(N4463,'Tables to Convert'!$K$3:$L$8,2,FALSE)</f>
        <v>Michigan</v>
      </c>
      <c r="G4463" s="40">
        <f t="shared" si="279"/>
        <v>40</v>
      </c>
      <c r="H4463" s="34">
        <f t="shared" si="280"/>
        <v>2</v>
      </c>
      <c r="I4463" s="12">
        <v>65</v>
      </c>
      <c r="J4463" s="12">
        <v>40</v>
      </c>
      <c r="K4463" s="12">
        <v>40</v>
      </c>
      <c r="L4463" s="12">
        <v>1</v>
      </c>
      <c r="M4463" s="12">
        <v>2</v>
      </c>
      <c r="N4463" s="12">
        <v>34</v>
      </c>
      <c r="O4463" s="12">
        <v>2</v>
      </c>
      <c r="P4463" s="26">
        <v>85000</v>
      </c>
      <c r="Q4463" s="28">
        <v>69689463</v>
      </c>
      <c r="R4463"/>
      <c r="S4463"/>
    </row>
    <row r="4464" spans="1:19">
      <c r="A4464" s="31">
        <f t="shared" si="277"/>
        <v>40</v>
      </c>
      <c r="B4464" s="32" t="str">
        <f>VLOOKUP(K4464,'Tables to Convert'!$B$4:$C$19,2,FALSE)</f>
        <v>High School Diploma</v>
      </c>
      <c r="C4464" s="33">
        <f t="shared" si="278"/>
        <v>20800</v>
      </c>
      <c r="D4464" s="32" t="str">
        <f>VLOOKUP(L4464,'Tables to Convert'!$E$3:$F$7,2,FALSE)</f>
        <v>White</v>
      </c>
      <c r="E4464" s="32" t="str">
        <f>VLOOKUP(M4464,'Tables to Convert'!$H$3:$I$5,2,FALSE)</f>
        <v>Male</v>
      </c>
      <c r="F4464" s="32" t="str">
        <f>VLOOKUP(N4464,'Tables to Convert'!$K$3:$L$8,2,FALSE)</f>
        <v>Michigan</v>
      </c>
      <c r="G4464" s="40">
        <f t="shared" si="279"/>
        <v>66</v>
      </c>
      <c r="H4464" s="34">
        <f t="shared" si="280"/>
        <v>1</v>
      </c>
      <c r="I4464" s="12">
        <v>40</v>
      </c>
      <c r="J4464" s="12">
        <v>66</v>
      </c>
      <c r="K4464" s="12">
        <v>39</v>
      </c>
      <c r="L4464" s="12">
        <v>1</v>
      </c>
      <c r="M4464" s="12">
        <v>1</v>
      </c>
      <c r="N4464" s="12">
        <v>34</v>
      </c>
      <c r="O4464" s="12">
        <v>1</v>
      </c>
      <c r="P4464" s="26">
        <v>20800</v>
      </c>
      <c r="Q4464" s="28">
        <v>654792351</v>
      </c>
      <c r="R4464"/>
      <c r="S4464"/>
    </row>
    <row r="4465" spans="1:19">
      <c r="A4465" s="31">
        <f t="shared" si="277"/>
        <v>73</v>
      </c>
      <c r="B4465" s="32" t="str">
        <f>VLOOKUP(K4465,'Tables to Convert'!$B$4:$C$19,2,FALSE)</f>
        <v>Some College</v>
      </c>
      <c r="C4465" s="33">
        <f t="shared" si="278"/>
        <v>34000</v>
      </c>
      <c r="D4465" s="32" t="str">
        <f>VLOOKUP(L4465,'Tables to Convert'!$E$3:$F$7,2,FALSE)</f>
        <v>White</v>
      </c>
      <c r="E4465" s="32" t="str">
        <f>VLOOKUP(M4465,'Tables to Convert'!$H$3:$I$5,2,FALSE)</f>
        <v>Male</v>
      </c>
      <c r="F4465" s="32" t="str">
        <f>VLOOKUP(N4465,'Tables to Convert'!$K$3:$L$8,2,FALSE)</f>
        <v>Michigan</v>
      </c>
      <c r="G4465" s="40">
        <f t="shared" si="279"/>
        <v>48</v>
      </c>
      <c r="H4465" s="34">
        <f t="shared" si="280"/>
        <v>2</v>
      </c>
      <c r="I4465" s="12">
        <v>73</v>
      </c>
      <c r="J4465" s="12">
        <v>48</v>
      </c>
      <c r="K4465" s="12">
        <v>40</v>
      </c>
      <c r="L4465" s="12">
        <v>1</v>
      </c>
      <c r="M4465" s="12">
        <v>1</v>
      </c>
      <c r="N4465" s="12">
        <v>34</v>
      </c>
      <c r="O4465" s="12">
        <v>2</v>
      </c>
      <c r="P4465" s="26">
        <v>34000</v>
      </c>
      <c r="Q4465" s="28">
        <v>782756932</v>
      </c>
      <c r="R4465"/>
      <c r="S4465"/>
    </row>
    <row r="4466" spans="1:19">
      <c r="A4466" s="31">
        <f t="shared" si="277"/>
        <v>0</v>
      </c>
      <c r="B4466" s="32" t="str">
        <f>VLOOKUP(K4466,'Tables to Convert'!$B$4:$C$19,2,FALSE)</f>
        <v>Some College</v>
      </c>
      <c r="C4466" s="33">
        <f t="shared" si="278"/>
        <v>35000</v>
      </c>
      <c r="D4466" s="32" t="str">
        <f>VLOOKUP(L4466,'Tables to Convert'!$E$3:$F$7,2,FALSE)</f>
        <v>White</v>
      </c>
      <c r="E4466" s="32" t="str">
        <f>VLOOKUP(M4466,'Tables to Convert'!$H$3:$I$5,2,FALSE)</f>
        <v>Female</v>
      </c>
      <c r="F4466" s="32" t="str">
        <f>VLOOKUP(N4466,'Tables to Convert'!$K$3:$L$8,2,FALSE)</f>
        <v>Michigan</v>
      </c>
      <c r="G4466" s="40">
        <f t="shared" si="279"/>
        <v>46</v>
      </c>
      <c r="H4466" s="34">
        <f t="shared" si="280"/>
        <v>2</v>
      </c>
      <c r="I4466" s="12">
        <v>0</v>
      </c>
      <c r="J4466" s="12">
        <v>46</v>
      </c>
      <c r="K4466" s="12">
        <v>43</v>
      </c>
      <c r="L4466" s="12">
        <v>1</v>
      </c>
      <c r="M4466" s="12">
        <v>2</v>
      </c>
      <c r="N4466" s="12">
        <v>34</v>
      </c>
      <c r="O4466" s="12">
        <v>2</v>
      </c>
      <c r="P4466" s="26">
        <v>35000</v>
      </c>
      <c r="Q4466" s="28">
        <v>608623606</v>
      </c>
      <c r="R4466"/>
      <c r="S4466"/>
    </row>
    <row r="4467" spans="1:19">
      <c r="A4467" s="31">
        <f t="shared" si="277"/>
        <v>60</v>
      </c>
      <c r="B4467" s="32" t="str">
        <f>VLOOKUP(K4467,'Tables to Convert'!$B$4:$C$19,2,FALSE)</f>
        <v>Some College</v>
      </c>
      <c r="C4467" s="33">
        <f t="shared" si="278"/>
        <v>42000</v>
      </c>
      <c r="D4467" s="32" t="str">
        <f>VLOOKUP(L4467,'Tables to Convert'!$E$3:$F$7,2,FALSE)</f>
        <v>White</v>
      </c>
      <c r="E4467" s="32" t="str">
        <f>VLOOKUP(M4467,'Tables to Convert'!$H$3:$I$5,2,FALSE)</f>
        <v>Female</v>
      </c>
      <c r="F4467" s="32" t="str">
        <f>VLOOKUP(N4467,'Tables to Convert'!$K$3:$L$8,2,FALSE)</f>
        <v>Michigan</v>
      </c>
      <c r="G4467" s="40">
        <f t="shared" si="279"/>
        <v>56</v>
      </c>
      <c r="H4467" s="34">
        <f t="shared" si="280"/>
        <v>5</v>
      </c>
      <c r="I4467" s="12">
        <v>60</v>
      </c>
      <c r="J4467" s="12">
        <v>56</v>
      </c>
      <c r="K4467" s="12">
        <v>43</v>
      </c>
      <c r="L4467" s="12">
        <v>1</v>
      </c>
      <c r="M4467" s="12">
        <v>2</v>
      </c>
      <c r="N4467" s="12">
        <v>34</v>
      </c>
      <c r="O4467" s="12">
        <v>5</v>
      </c>
      <c r="P4467" s="26">
        <v>42000</v>
      </c>
      <c r="Q4467" s="28">
        <v>697314608</v>
      </c>
      <c r="R4467"/>
      <c r="S4467"/>
    </row>
    <row r="4468" spans="1:19">
      <c r="A4468" s="31">
        <f t="shared" si="277"/>
        <v>40</v>
      </c>
      <c r="B4468" s="32" t="str">
        <f>VLOOKUP(K4468,'Tables to Convert'!$B$4:$C$19,2,FALSE)</f>
        <v>High School Diploma</v>
      </c>
      <c r="C4468" s="33">
        <f t="shared" si="278"/>
        <v>27500</v>
      </c>
      <c r="D4468" s="32" t="str">
        <f>VLOOKUP(L4468,'Tables to Convert'!$E$3:$F$7,2,FALSE)</f>
        <v>White</v>
      </c>
      <c r="E4468" s="32" t="str">
        <f>VLOOKUP(M4468,'Tables to Convert'!$H$3:$I$5,2,FALSE)</f>
        <v>Male</v>
      </c>
      <c r="F4468" s="32" t="str">
        <f>VLOOKUP(N4468,'Tables to Convert'!$K$3:$L$8,2,FALSE)</f>
        <v>Michigan</v>
      </c>
      <c r="G4468" s="40">
        <f t="shared" si="279"/>
        <v>45</v>
      </c>
      <c r="H4468" s="34">
        <f t="shared" si="280"/>
        <v>5</v>
      </c>
      <c r="I4468" s="12">
        <v>40</v>
      </c>
      <c r="J4468" s="12">
        <v>45</v>
      </c>
      <c r="K4468" s="12">
        <v>39</v>
      </c>
      <c r="L4468" s="12">
        <v>1</v>
      </c>
      <c r="M4468" s="12">
        <v>1</v>
      </c>
      <c r="N4468" s="12">
        <v>34</v>
      </c>
      <c r="O4468" s="12">
        <v>5</v>
      </c>
      <c r="P4468" s="26">
        <v>27500</v>
      </c>
      <c r="Q4468" s="28">
        <v>417308906</v>
      </c>
      <c r="R4468"/>
      <c r="S4468"/>
    </row>
    <row r="4469" spans="1:19">
      <c r="A4469" s="31">
        <f t="shared" si="277"/>
        <v>55</v>
      </c>
      <c r="B4469" s="32" t="str">
        <f>VLOOKUP(K4469,'Tables to Convert'!$B$4:$C$19,2,FALSE)</f>
        <v>Some College</v>
      </c>
      <c r="C4469" s="33">
        <f t="shared" si="278"/>
        <v>402204</v>
      </c>
      <c r="D4469" s="32" t="str">
        <f>VLOOKUP(L4469,'Tables to Convert'!$E$3:$F$7,2,FALSE)</f>
        <v>White</v>
      </c>
      <c r="E4469" s="32" t="str">
        <f>VLOOKUP(M4469,'Tables to Convert'!$H$3:$I$5,2,FALSE)</f>
        <v>Female</v>
      </c>
      <c r="F4469" s="32" t="str">
        <f>VLOOKUP(N4469,'Tables to Convert'!$K$3:$L$8,2,FALSE)</f>
        <v>Michigan</v>
      </c>
      <c r="G4469" s="40">
        <f t="shared" si="279"/>
        <v>46</v>
      </c>
      <c r="H4469" s="34">
        <f t="shared" si="280"/>
        <v>5</v>
      </c>
      <c r="I4469" s="12">
        <v>55</v>
      </c>
      <c r="J4469" s="12">
        <v>46</v>
      </c>
      <c r="K4469" s="12">
        <v>40</v>
      </c>
      <c r="L4469" s="12">
        <v>1</v>
      </c>
      <c r="M4469" s="12">
        <v>2</v>
      </c>
      <c r="N4469" s="12">
        <v>34</v>
      </c>
      <c r="O4469" s="12">
        <v>5</v>
      </c>
      <c r="P4469" s="26">
        <v>402204</v>
      </c>
      <c r="Q4469" s="28">
        <v>516631421</v>
      </c>
      <c r="R4469"/>
      <c r="S4469"/>
    </row>
    <row r="4470" spans="1:19">
      <c r="A4470" s="31">
        <f t="shared" si="277"/>
        <v>40</v>
      </c>
      <c r="B4470" s="32" t="str">
        <f>VLOOKUP(K4470,'Tables to Convert'!$B$4:$C$19,2,FALSE)</f>
        <v>High School Diploma</v>
      </c>
      <c r="C4470" s="33">
        <f t="shared" si="278"/>
        <v>4900</v>
      </c>
      <c r="D4470" s="32" t="str">
        <f>VLOOKUP(L4470,'Tables to Convert'!$E$3:$F$7,2,FALSE)</f>
        <v>White</v>
      </c>
      <c r="E4470" s="32" t="str">
        <f>VLOOKUP(M4470,'Tables to Convert'!$H$3:$I$5,2,FALSE)</f>
        <v>Female</v>
      </c>
      <c r="F4470" s="32" t="str">
        <f>VLOOKUP(N4470,'Tables to Convert'!$K$3:$L$8,2,FALSE)</f>
        <v>Michigan</v>
      </c>
      <c r="G4470" s="40">
        <f t="shared" si="279"/>
        <v>19</v>
      </c>
      <c r="H4470" s="34">
        <f t="shared" si="280"/>
        <v>1</v>
      </c>
      <c r="I4470" s="12">
        <v>40</v>
      </c>
      <c r="J4470" s="12">
        <v>19</v>
      </c>
      <c r="K4470" s="12">
        <v>39</v>
      </c>
      <c r="L4470" s="12">
        <v>1</v>
      </c>
      <c r="M4470" s="12">
        <v>2</v>
      </c>
      <c r="N4470" s="12">
        <v>34</v>
      </c>
      <c r="O4470" s="12">
        <v>1</v>
      </c>
      <c r="P4470" s="26">
        <v>4900</v>
      </c>
      <c r="Q4470" s="28">
        <v>974077019</v>
      </c>
      <c r="R4470"/>
      <c r="S4470"/>
    </row>
    <row r="4471" spans="1:19">
      <c r="A4471" s="31">
        <f t="shared" si="277"/>
        <v>0</v>
      </c>
      <c r="B4471" s="32" t="str">
        <f>VLOOKUP(K4471,'Tables to Convert'!$B$4:$C$19,2,FALSE)</f>
        <v>Some College</v>
      </c>
      <c r="C4471" s="33">
        <f t="shared" si="278"/>
        <v>0</v>
      </c>
      <c r="D4471" s="32" t="str">
        <f>VLOOKUP(L4471,'Tables to Convert'!$E$3:$F$7,2,FALSE)</f>
        <v>White</v>
      </c>
      <c r="E4471" s="32" t="str">
        <f>VLOOKUP(M4471,'Tables to Convert'!$H$3:$I$5,2,FALSE)</f>
        <v>Female</v>
      </c>
      <c r="F4471" s="32" t="str">
        <f>VLOOKUP(N4471,'Tables to Convert'!$K$3:$L$8,2,FALSE)</f>
        <v>Michigan</v>
      </c>
      <c r="G4471" s="40">
        <f t="shared" si="279"/>
        <v>48</v>
      </c>
      <c r="H4471" s="34">
        <f t="shared" si="280"/>
        <v>7</v>
      </c>
      <c r="I4471" s="12">
        <v>0</v>
      </c>
      <c r="J4471" s="12">
        <v>48</v>
      </c>
      <c r="K4471" s="12">
        <v>41</v>
      </c>
      <c r="L4471" s="12">
        <v>1</v>
      </c>
      <c r="M4471" s="12">
        <v>2</v>
      </c>
      <c r="N4471" s="12">
        <v>34</v>
      </c>
      <c r="O4471" s="12">
        <v>7</v>
      </c>
      <c r="P4471" s="26">
        <v>0</v>
      </c>
      <c r="Q4471" s="28">
        <v>610485759</v>
      </c>
      <c r="R4471"/>
      <c r="S4471"/>
    </row>
    <row r="4472" spans="1:19">
      <c r="A4472" s="31">
        <f t="shared" si="277"/>
        <v>60</v>
      </c>
      <c r="B4472" s="32" t="str">
        <f>VLOOKUP(K4472,'Tables to Convert'!$B$4:$C$19,2,FALSE)</f>
        <v>High School Diploma</v>
      </c>
      <c r="C4472" s="33">
        <f t="shared" si="278"/>
        <v>0</v>
      </c>
      <c r="D4472" s="32" t="str">
        <f>VLOOKUP(L4472,'Tables to Convert'!$E$3:$F$7,2,FALSE)</f>
        <v>White</v>
      </c>
      <c r="E4472" s="32" t="str">
        <f>VLOOKUP(M4472,'Tables to Convert'!$H$3:$I$5,2,FALSE)</f>
        <v>Male</v>
      </c>
      <c r="F4472" s="32" t="str">
        <f>VLOOKUP(N4472,'Tables to Convert'!$K$3:$L$8,2,FALSE)</f>
        <v>Michigan</v>
      </c>
      <c r="G4472" s="40">
        <f t="shared" si="279"/>
        <v>39</v>
      </c>
      <c r="H4472" s="34">
        <f t="shared" si="280"/>
        <v>3</v>
      </c>
      <c r="I4472" s="12">
        <v>60</v>
      </c>
      <c r="J4472" s="12">
        <v>39</v>
      </c>
      <c r="K4472" s="12">
        <v>39</v>
      </c>
      <c r="L4472" s="12">
        <v>1</v>
      </c>
      <c r="M4472" s="12">
        <v>1</v>
      </c>
      <c r="N4472" s="12">
        <v>34</v>
      </c>
      <c r="O4472" s="12">
        <v>3</v>
      </c>
      <c r="P4472" s="26">
        <v>0</v>
      </c>
      <c r="Q4472" s="28">
        <v>867075911</v>
      </c>
      <c r="R4472"/>
      <c r="S4472"/>
    </row>
    <row r="4473" spans="1:19">
      <c r="A4473" s="31">
        <f t="shared" si="277"/>
        <v>40</v>
      </c>
      <c r="B4473" s="32" t="str">
        <f>VLOOKUP(K4473,'Tables to Convert'!$B$4:$C$19,2,FALSE)</f>
        <v>Some College</v>
      </c>
      <c r="C4473" s="33">
        <f t="shared" si="278"/>
        <v>30000</v>
      </c>
      <c r="D4473" s="32" t="str">
        <f>VLOOKUP(L4473,'Tables to Convert'!$E$3:$F$7,2,FALSE)</f>
        <v>White</v>
      </c>
      <c r="E4473" s="32" t="str">
        <f>VLOOKUP(M4473,'Tables to Convert'!$H$3:$I$5,2,FALSE)</f>
        <v>Female</v>
      </c>
      <c r="F4473" s="32" t="str">
        <f>VLOOKUP(N4473,'Tables to Convert'!$K$3:$L$8,2,FALSE)</f>
        <v>Michigan</v>
      </c>
      <c r="G4473" s="40">
        <f t="shared" si="279"/>
        <v>57</v>
      </c>
      <c r="H4473" s="34">
        <f t="shared" si="280"/>
        <v>7</v>
      </c>
      <c r="I4473" s="12">
        <v>40</v>
      </c>
      <c r="J4473" s="12">
        <v>57</v>
      </c>
      <c r="K4473" s="12">
        <v>42</v>
      </c>
      <c r="L4473" s="12">
        <v>1</v>
      </c>
      <c r="M4473" s="12">
        <v>2</v>
      </c>
      <c r="N4473" s="12">
        <v>34</v>
      </c>
      <c r="O4473" s="12">
        <v>7</v>
      </c>
      <c r="P4473" s="26">
        <v>30000</v>
      </c>
      <c r="Q4473" s="28">
        <v>501346514</v>
      </c>
      <c r="R4473"/>
      <c r="S4473"/>
    </row>
    <row r="4474" spans="1:19">
      <c r="A4474" s="31">
        <f t="shared" si="277"/>
        <v>44</v>
      </c>
      <c r="B4474" s="32" t="str">
        <f>VLOOKUP(K4474,'Tables to Convert'!$B$4:$C$19,2,FALSE)</f>
        <v>High School Diploma</v>
      </c>
      <c r="C4474" s="33">
        <f t="shared" si="278"/>
        <v>8000</v>
      </c>
      <c r="D4474" s="32" t="str">
        <f>VLOOKUP(L4474,'Tables to Convert'!$E$3:$F$7,2,FALSE)</f>
        <v>White</v>
      </c>
      <c r="E4474" s="32" t="str">
        <f>VLOOKUP(M4474,'Tables to Convert'!$H$3:$I$5,2,FALSE)</f>
        <v>Male</v>
      </c>
      <c r="F4474" s="32" t="str">
        <f>VLOOKUP(N4474,'Tables to Convert'!$K$3:$L$8,2,FALSE)</f>
        <v>Michigan</v>
      </c>
      <c r="G4474" s="40">
        <f t="shared" si="279"/>
        <v>22</v>
      </c>
      <c r="H4474" s="34">
        <f t="shared" si="280"/>
        <v>4</v>
      </c>
      <c r="I4474" s="12">
        <v>44</v>
      </c>
      <c r="J4474" s="12">
        <v>22</v>
      </c>
      <c r="K4474" s="12">
        <v>39</v>
      </c>
      <c r="L4474" s="12">
        <v>1</v>
      </c>
      <c r="M4474" s="12">
        <v>1</v>
      </c>
      <c r="N4474" s="12">
        <v>34</v>
      </c>
      <c r="O4474" s="12">
        <v>4</v>
      </c>
      <c r="P4474" s="26">
        <v>8000</v>
      </c>
      <c r="Q4474" s="28">
        <v>334658016</v>
      </c>
      <c r="R4474"/>
      <c r="S4474"/>
    </row>
    <row r="4475" spans="1:19">
      <c r="A4475" s="31">
        <f t="shared" si="277"/>
        <v>45</v>
      </c>
      <c r="B4475" s="32" t="str">
        <f>VLOOKUP(K4475,'Tables to Convert'!$B$4:$C$19,2,FALSE)</f>
        <v>Some College</v>
      </c>
      <c r="C4475" s="33">
        <f t="shared" si="278"/>
        <v>60000</v>
      </c>
      <c r="D4475" s="32" t="str">
        <f>VLOOKUP(L4475,'Tables to Convert'!$E$3:$F$7,2,FALSE)</f>
        <v>White</v>
      </c>
      <c r="E4475" s="32" t="str">
        <f>VLOOKUP(M4475,'Tables to Convert'!$H$3:$I$5,2,FALSE)</f>
        <v>Male</v>
      </c>
      <c r="F4475" s="32" t="str">
        <f>VLOOKUP(N4475,'Tables to Convert'!$K$3:$L$8,2,FALSE)</f>
        <v>Michigan</v>
      </c>
      <c r="G4475" s="40">
        <f t="shared" si="279"/>
        <v>41</v>
      </c>
      <c r="H4475" s="34">
        <f t="shared" si="280"/>
        <v>3</v>
      </c>
      <c r="I4475" s="12">
        <v>45</v>
      </c>
      <c r="J4475" s="12">
        <v>41</v>
      </c>
      <c r="K4475" s="12">
        <v>43</v>
      </c>
      <c r="L4475" s="12">
        <v>1</v>
      </c>
      <c r="M4475" s="12">
        <v>1</v>
      </c>
      <c r="N4475" s="12">
        <v>34</v>
      </c>
      <c r="O4475" s="12">
        <v>3</v>
      </c>
      <c r="P4475" s="26">
        <v>60000</v>
      </c>
      <c r="Q4475" s="28">
        <v>210164076</v>
      </c>
      <c r="R4475"/>
      <c r="S4475"/>
    </row>
    <row r="4476" spans="1:19">
      <c r="A4476" s="31">
        <f t="shared" si="277"/>
        <v>40</v>
      </c>
      <c r="B4476" s="32" t="str">
        <f>VLOOKUP(K4476,'Tables to Convert'!$B$4:$C$19,2,FALSE)</f>
        <v>Some College</v>
      </c>
      <c r="C4476" s="33">
        <f t="shared" si="278"/>
        <v>28000</v>
      </c>
      <c r="D4476" s="32" t="str">
        <f>VLOOKUP(L4476,'Tables to Convert'!$E$3:$F$7,2,FALSE)</f>
        <v>White</v>
      </c>
      <c r="E4476" s="32" t="str">
        <f>VLOOKUP(M4476,'Tables to Convert'!$H$3:$I$5,2,FALSE)</f>
        <v>Female</v>
      </c>
      <c r="F4476" s="32" t="str">
        <f>VLOOKUP(N4476,'Tables to Convert'!$K$3:$L$8,2,FALSE)</f>
        <v>Michigan</v>
      </c>
      <c r="G4476" s="40">
        <f t="shared" si="279"/>
        <v>32</v>
      </c>
      <c r="H4476" s="34">
        <f t="shared" si="280"/>
        <v>7</v>
      </c>
      <c r="I4476" s="12">
        <v>40</v>
      </c>
      <c r="J4476" s="12">
        <v>32</v>
      </c>
      <c r="K4476" s="12">
        <v>42</v>
      </c>
      <c r="L4476" s="12">
        <v>1</v>
      </c>
      <c r="M4476" s="12">
        <v>2</v>
      </c>
      <c r="N4476" s="12">
        <v>34</v>
      </c>
      <c r="O4476" s="12">
        <v>7</v>
      </c>
      <c r="P4476" s="26">
        <v>28000</v>
      </c>
      <c r="Q4476" s="28">
        <v>248233862</v>
      </c>
      <c r="R4476"/>
      <c r="S4476"/>
    </row>
    <row r="4477" spans="1:19">
      <c r="A4477" s="31">
        <f t="shared" si="277"/>
        <v>40</v>
      </c>
      <c r="B4477" s="32" t="str">
        <f>VLOOKUP(K4477,'Tables to Convert'!$B$4:$C$19,2,FALSE)</f>
        <v>Some College</v>
      </c>
      <c r="C4477" s="33">
        <f t="shared" si="278"/>
        <v>32000</v>
      </c>
      <c r="D4477" s="32" t="str">
        <f>VLOOKUP(L4477,'Tables to Convert'!$E$3:$F$7,2,FALSE)</f>
        <v>White</v>
      </c>
      <c r="E4477" s="32" t="str">
        <f>VLOOKUP(M4477,'Tables to Convert'!$H$3:$I$5,2,FALSE)</f>
        <v>Male</v>
      </c>
      <c r="F4477" s="32" t="str">
        <f>VLOOKUP(N4477,'Tables to Convert'!$K$3:$L$8,2,FALSE)</f>
        <v>Michigan</v>
      </c>
      <c r="G4477" s="40">
        <f t="shared" si="279"/>
        <v>38</v>
      </c>
      <c r="H4477" s="34">
        <f t="shared" si="280"/>
        <v>7</v>
      </c>
      <c r="I4477" s="12">
        <v>40</v>
      </c>
      <c r="J4477" s="12">
        <v>38</v>
      </c>
      <c r="K4477" s="12">
        <v>43</v>
      </c>
      <c r="L4477" s="12">
        <v>1</v>
      </c>
      <c r="M4477" s="12">
        <v>1</v>
      </c>
      <c r="N4477" s="12">
        <v>34</v>
      </c>
      <c r="O4477" s="12">
        <v>7</v>
      </c>
      <c r="P4477" s="26">
        <v>32000</v>
      </c>
      <c r="Q4477" s="28">
        <v>872997069</v>
      </c>
      <c r="R4477"/>
      <c r="S4477"/>
    </row>
    <row r="4478" spans="1:19">
      <c r="A4478" s="31">
        <f t="shared" si="277"/>
        <v>40</v>
      </c>
      <c r="B4478" s="32" t="str">
        <f>VLOOKUP(K4478,'Tables to Convert'!$B$4:$C$19,2,FALSE)</f>
        <v>Some College</v>
      </c>
      <c r="C4478" s="33">
        <f t="shared" si="278"/>
        <v>40000</v>
      </c>
      <c r="D4478" s="32" t="str">
        <f>VLOOKUP(L4478,'Tables to Convert'!$E$3:$F$7,2,FALSE)</f>
        <v>White</v>
      </c>
      <c r="E4478" s="32" t="str">
        <f>VLOOKUP(M4478,'Tables to Convert'!$H$3:$I$5,2,FALSE)</f>
        <v>Female</v>
      </c>
      <c r="F4478" s="32" t="str">
        <f>VLOOKUP(N4478,'Tables to Convert'!$K$3:$L$8,2,FALSE)</f>
        <v>Michigan</v>
      </c>
      <c r="G4478" s="40">
        <f t="shared" si="279"/>
        <v>24</v>
      </c>
      <c r="H4478" s="34">
        <f t="shared" si="280"/>
        <v>6</v>
      </c>
      <c r="I4478" s="12">
        <v>40</v>
      </c>
      <c r="J4478" s="12">
        <v>24</v>
      </c>
      <c r="K4478" s="12">
        <v>43</v>
      </c>
      <c r="L4478" s="12">
        <v>1</v>
      </c>
      <c r="M4478" s="12">
        <v>2</v>
      </c>
      <c r="N4478" s="12">
        <v>34</v>
      </c>
      <c r="O4478" s="12">
        <v>6</v>
      </c>
      <c r="P4478" s="26">
        <v>40000</v>
      </c>
      <c r="Q4478" s="28">
        <v>640441763</v>
      </c>
      <c r="R4478"/>
      <c r="S4478"/>
    </row>
    <row r="4479" spans="1:19">
      <c r="A4479" s="31">
        <f t="shared" si="277"/>
        <v>40</v>
      </c>
      <c r="B4479" s="32" t="str">
        <f>VLOOKUP(K4479,'Tables to Convert'!$B$4:$C$19,2,FALSE)</f>
        <v>High School Diploma</v>
      </c>
      <c r="C4479" s="33">
        <f t="shared" si="278"/>
        <v>18600</v>
      </c>
      <c r="D4479" s="32" t="str">
        <f>VLOOKUP(L4479,'Tables to Convert'!$E$3:$F$7,2,FALSE)</f>
        <v>White</v>
      </c>
      <c r="E4479" s="32" t="str">
        <f>VLOOKUP(M4479,'Tables to Convert'!$H$3:$I$5,2,FALSE)</f>
        <v>Male</v>
      </c>
      <c r="F4479" s="32" t="str">
        <f>VLOOKUP(N4479,'Tables to Convert'!$K$3:$L$8,2,FALSE)</f>
        <v>Michigan</v>
      </c>
      <c r="G4479" s="40">
        <f t="shared" si="279"/>
        <v>35</v>
      </c>
      <c r="H4479" s="34">
        <f t="shared" si="280"/>
        <v>7</v>
      </c>
      <c r="I4479" s="12">
        <v>40</v>
      </c>
      <c r="J4479" s="12">
        <v>35</v>
      </c>
      <c r="K4479" s="12">
        <v>39</v>
      </c>
      <c r="L4479" s="12">
        <v>1</v>
      </c>
      <c r="M4479" s="12">
        <v>1</v>
      </c>
      <c r="N4479" s="12">
        <v>34</v>
      </c>
      <c r="O4479" s="12">
        <v>7</v>
      </c>
      <c r="P4479" s="26">
        <v>18600</v>
      </c>
      <c r="Q4479" s="28">
        <v>850251512</v>
      </c>
      <c r="R4479"/>
      <c r="S4479"/>
    </row>
    <row r="4480" spans="1:19">
      <c r="A4480" s="31">
        <f t="shared" si="277"/>
        <v>40</v>
      </c>
      <c r="B4480" s="32" t="str">
        <f>VLOOKUP(K4480,'Tables to Convert'!$B$4:$C$19,2,FALSE)</f>
        <v>Some College</v>
      </c>
      <c r="C4480" s="33">
        <f t="shared" si="278"/>
        <v>24800</v>
      </c>
      <c r="D4480" s="32" t="str">
        <f>VLOOKUP(L4480,'Tables to Convert'!$E$3:$F$7,2,FALSE)</f>
        <v>White</v>
      </c>
      <c r="E4480" s="32" t="str">
        <f>VLOOKUP(M4480,'Tables to Convert'!$H$3:$I$5,2,FALSE)</f>
        <v>Female</v>
      </c>
      <c r="F4480" s="32" t="str">
        <f>VLOOKUP(N4480,'Tables to Convert'!$K$3:$L$8,2,FALSE)</f>
        <v>Michigan</v>
      </c>
      <c r="G4480" s="40">
        <f t="shared" si="279"/>
        <v>46</v>
      </c>
      <c r="H4480" s="34">
        <f t="shared" si="280"/>
        <v>7</v>
      </c>
      <c r="I4480" s="12">
        <v>40</v>
      </c>
      <c r="J4480" s="12">
        <v>46</v>
      </c>
      <c r="K4480" s="12">
        <v>40</v>
      </c>
      <c r="L4480" s="12">
        <v>1</v>
      </c>
      <c r="M4480" s="12">
        <v>2</v>
      </c>
      <c r="N4480" s="12">
        <v>34</v>
      </c>
      <c r="O4480" s="12">
        <v>7</v>
      </c>
      <c r="P4480" s="26">
        <v>24800</v>
      </c>
      <c r="Q4480" s="28">
        <v>143247673</v>
      </c>
      <c r="R4480"/>
      <c r="S4480"/>
    </row>
    <row r="4481" spans="1:19">
      <c r="A4481" s="31">
        <f t="shared" si="277"/>
        <v>40</v>
      </c>
      <c r="B4481" s="32" t="str">
        <f>VLOOKUP(K4481,'Tables to Convert'!$B$4:$C$19,2,FALSE)</f>
        <v>Some College</v>
      </c>
      <c r="C4481" s="33">
        <f t="shared" si="278"/>
        <v>41000</v>
      </c>
      <c r="D4481" s="32" t="str">
        <f>VLOOKUP(L4481,'Tables to Convert'!$E$3:$F$7,2,FALSE)</f>
        <v>White</v>
      </c>
      <c r="E4481" s="32" t="str">
        <f>VLOOKUP(M4481,'Tables to Convert'!$H$3:$I$5,2,FALSE)</f>
        <v>Male</v>
      </c>
      <c r="F4481" s="32" t="str">
        <f>VLOOKUP(N4481,'Tables to Convert'!$K$3:$L$8,2,FALSE)</f>
        <v>Michigan</v>
      </c>
      <c r="G4481" s="40">
        <f t="shared" si="279"/>
        <v>28</v>
      </c>
      <c r="H4481" s="34">
        <f t="shared" si="280"/>
        <v>3</v>
      </c>
      <c r="I4481" s="12">
        <v>40</v>
      </c>
      <c r="J4481" s="12">
        <v>28</v>
      </c>
      <c r="K4481" s="12">
        <v>43</v>
      </c>
      <c r="L4481" s="12">
        <v>1</v>
      </c>
      <c r="M4481" s="12">
        <v>1</v>
      </c>
      <c r="N4481" s="12">
        <v>34</v>
      </c>
      <c r="O4481" s="12">
        <v>3</v>
      </c>
      <c r="P4481" s="26">
        <v>41000</v>
      </c>
      <c r="Q4481" s="28">
        <v>117004265</v>
      </c>
      <c r="R4481"/>
      <c r="S4481"/>
    </row>
    <row r="4482" spans="1:19">
      <c r="A4482" s="31">
        <f t="shared" si="277"/>
        <v>35</v>
      </c>
      <c r="B4482" s="32" t="str">
        <f>VLOOKUP(K4482,'Tables to Convert'!$B$4:$C$19,2,FALSE)</f>
        <v>Some College</v>
      </c>
      <c r="C4482" s="33">
        <f t="shared" si="278"/>
        <v>21000</v>
      </c>
      <c r="D4482" s="32" t="str">
        <f>VLOOKUP(L4482,'Tables to Convert'!$E$3:$F$7,2,FALSE)</f>
        <v>White</v>
      </c>
      <c r="E4482" s="32" t="str">
        <f>VLOOKUP(M4482,'Tables to Convert'!$H$3:$I$5,2,FALSE)</f>
        <v>Female</v>
      </c>
      <c r="F4482" s="32" t="str">
        <f>VLOOKUP(N4482,'Tables to Convert'!$K$3:$L$8,2,FALSE)</f>
        <v>Michigan</v>
      </c>
      <c r="G4482" s="40">
        <f t="shared" si="279"/>
        <v>26</v>
      </c>
      <c r="H4482" s="34">
        <f t="shared" si="280"/>
        <v>3</v>
      </c>
      <c r="I4482" s="12">
        <v>35</v>
      </c>
      <c r="J4482" s="12">
        <v>26</v>
      </c>
      <c r="K4482" s="12">
        <v>43</v>
      </c>
      <c r="L4482" s="12">
        <v>1</v>
      </c>
      <c r="M4482" s="12">
        <v>2</v>
      </c>
      <c r="N4482" s="12">
        <v>34</v>
      </c>
      <c r="O4482" s="12">
        <v>3</v>
      </c>
      <c r="P4482" s="26">
        <v>21000</v>
      </c>
      <c r="Q4482" s="28">
        <v>597085149</v>
      </c>
      <c r="R4482"/>
      <c r="S4482"/>
    </row>
    <row r="4483" spans="1:19">
      <c r="A4483" s="31">
        <f t="shared" si="277"/>
        <v>40</v>
      </c>
      <c r="B4483" s="32" t="str">
        <f>VLOOKUP(K4483,'Tables to Convert'!$B$4:$C$19,2,FALSE)</f>
        <v>Bachelors</v>
      </c>
      <c r="C4483" s="33">
        <f t="shared" si="278"/>
        <v>15000</v>
      </c>
      <c r="D4483" s="32" t="str">
        <f>VLOOKUP(L4483,'Tables to Convert'!$E$3:$F$7,2,FALSE)</f>
        <v>White</v>
      </c>
      <c r="E4483" s="32" t="str">
        <f>VLOOKUP(M4483,'Tables to Convert'!$H$3:$I$5,2,FALSE)</f>
        <v>Female</v>
      </c>
      <c r="F4483" s="32" t="str">
        <f>VLOOKUP(N4483,'Tables to Convert'!$K$3:$L$8,2,FALSE)</f>
        <v>Michigan</v>
      </c>
      <c r="G4483" s="40">
        <f t="shared" si="279"/>
        <v>50</v>
      </c>
      <c r="H4483" s="34">
        <f t="shared" si="280"/>
        <v>4</v>
      </c>
      <c r="I4483" s="12">
        <v>40</v>
      </c>
      <c r="J4483" s="12">
        <v>50</v>
      </c>
      <c r="K4483" s="12">
        <v>44</v>
      </c>
      <c r="L4483" s="12">
        <v>1</v>
      </c>
      <c r="M4483" s="12">
        <v>2</v>
      </c>
      <c r="N4483" s="12">
        <v>34</v>
      </c>
      <c r="O4483" s="12">
        <v>4</v>
      </c>
      <c r="P4483" s="26">
        <v>15000</v>
      </c>
      <c r="Q4483" s="28">
        <v>514975308</v>
      </c>
      <c r="R4483"/>
      <c r="S4483"/>
    </row>
    <row r="4484" spans="1:19">
      <c r="A4484" s="31">
        <f t="shared" si="277"/>
        <v>45</v>
      </c>
      <c r="B4484" s="32" t="str">
        <f>VLOOKUP(K4484,'Tables to Convert'!$B$4:$C$19,2,FALSE)</f>
        <v>High School Diploma</v>
      </c>
      <c r="C4484" s="33">
        <f t="shared" si="278"/>
        <v>25000</v>
      </c>
      <c r="D4484" s="32" t="str">
        <f>VLOOKUP(L4484,'Tables to Convert'!$E$3:$F$7,2,FALSE)</f>
        <v>White</v>
      </c>
      <c r="E4484" s="32" t="str">
        <f>VLOOKUP(M4484,'Tables to Convert'!$H$3:$I$5,2,FALSE)</f>
        <v>Male</v>
      </c>
      <c r="F4484" s="32" t="str">
        <f>VLOOKUP(N4484,'Tables to Convert'!$K$3:$L$8,2,FALSE)</f>
        <v>Michigan</v>
      </c>
      <c r="G4484" s="40">
        <f t="shared" si="279"/>
        <v>35</v>
      </c>
      <c r="H4484" s="34">
        <f t="shared" si="280"/>
        <v>4</v>
      </c>
      <c r="I4484" s="12">
        <v>45</v>
      </c>
      <c r="J4484" s="12">
        <v>35</v>
      </c>
      <c r="K4484" s="12">
        <v>39</v>
      </c>
      <c r="L4484" s="12">
        <v>1</v>
      </c>
      <c r="M4484" s="12">
        <v>1</v>
      </c>
      <c r="N4484" s="12">
        <v>34</v>
      </c>
      <c r="O4484" s="12">
        <v>4</v>
      </c>
      <c r="P4484" s="26">
        <v>25000</v>
      </c>
      <c r="Q4484" s="28">
        <v>731461534</v>
      </c>
      <c r="R4484"/>
      <c r="S4484"/>
    </row>
    <row r="4485" spans="1:19">
      <c r="A4485" s="31">
        <f t="shared" si="277"/>
        <v>40</v>
      </c>
      <c r="B4485" s="32" t="str">
        <f>VLOOKUP(K4485,'Tables to Convert'!$B$4:$C$19,2,FALSE)</f>
        <v>Some College</v>
      </c>
      <c r="C4485" s="33">
        <f t="shared" si="278"/>
        <v>75000</v>
      </c>
      <c r="D4485" s="32" t="str">
        <f>VLOOKUP(L4485,'Tables to Convert'!$E$3:$F$7,2,FALSE)</f>
        <v>White</v>
      </c>
      <c r="E4485" s="32" t="str">
        <f>VLOOKUP(M4485,'Tables to Convert'!$H$3:$I$5,2,FALSE)</f>
        <v>Male</v>
      </c>
      <c r="F4485" s="32" t="str">
        <f>VLOOKUP(N4485,'Tables to Convert'!$K$3:$L$8,2,FALSE)</f>
        <v>Michigan</v>
      </c>
      <c r="G4485" s="40">
        <f t="shared" si="279"/>
        <v>55</v>
      </c>
      <c r="H4485" s="34">
        <f t="shared" si="280"/>
        <v>3</v>
      </c>
      <c r="I4485" s="12">
        <v>40</v>
      </c>
      <c r="J4485" s="12">
        <v>55</v>
      </c>
      <c r="K4485" s="12">
        <v>40</v>
      </c>
      <c r="L4485" s="12">
        <v>1</v>
      </c>
      <c r="M4485" s="12">
        <v>1</v>
      </c>
      <c r="N4485" s="12">
        <v>34</v>
      </c>
      <c r="O4485" s="12">
        <v>3</v>
      </c>
      <c r="P4485" s="26">
        <v>75000</v>
      </c>
      <c r="Q4485" s="28">
        <v>340873382</v>
      </c>
      <c r="R4485"/>
      <c r="S4485"/>
    </row>
    <row r="4486" spans="1:19">
      <c r="A4486" s="31">
        <f t="shared" ref="A4486:A4549" si="281">I4486</f>
        <v>37</v>
      </c>
      <c r="B4486" s="32" t="str">
        <f>VLOOKUP(K4486,'Tables to Convert'!$B$4:$C$19,2,FALSE)</f>
        <v>High School Diploma</v>
      </c>
      <c r="C4486" s="33">
        <f t="shared" ref="C4486:C4549" si="282">P4486</f>
        <v>25000</v>
      </c>
      <c r="D4486" s="32" t="str">
        <f>VLOOKUP(L4486,'Tables to Convert'!$E$3:$F$7,2,FALSE)</f>
        <v>White</v>
      </c>
      <c r="E4486" s="32" t="str">
        <f>VLOOKUP(M4486,'Tables to Convert'!$H$3:$I$5,2,FALSE)</f>
        <v>Female</v>
      </c>
      <c r="F4486" s="32" t="str">
        <f>VLOOKUP(N4486,'Tables to Convert'!$K$3:$L$8,2,FALSE)</f>
        <v>Michigan</v>
      </c>
      <c r="G4486" s="40">
        <f t="shared" ref="G4486:G4549" si="283">J4486</f>
        <v>45</v>
      </c>
      <c r="H4486" s="34">
        <f t="shared" ref="H4486:H4549" si="284">O4486</f>
        <v>3</v>
      </c>
      <c r="I4486" s="12">
        <v>37</v>
      </c>
      <c r="J4486" s="12">
        <v>45</v>
      </c>
      <c r="K4486" s="12">
        <v>39</v>
      </c>
      <c r="L4486" s="12">
        <v>1</v>
      </c>
      <c r="M4486" s="12">
        <v>2</v>
      </c>
      <c r="N4486" s="12">
        <v>34</v>
      </c>
      <c r="O4486" s="12">
        <v>3</v>
      </c>
      <c r="P4486" s="26">
        <v>25000</v>
      </c>
      <c r="Q4486" s="28">
        <v>914486834</v>
      </c>
      <c r="R4486"/>
      <c r="S4486"/>
    </row>
    <row r="4487" spans="1:19">
      <c r="A4487" s="31">
        <f t="shared" si="281"/>
        <v>60</v>
      </c>
      <c r="B4487" s="32" t="str">
        <f>VLOOKUP(K4487,'Tables to Convert'!$B$4:$C$19,2,FALSE)</f>
        <v>High School Diploma</v>
      </c>
      <c r="C4487" s="33">
        <f t="shared" si="282"/>
        <v>54900</v>
      </c>
      <c r="D4487" s="32" t="str">
        <f>VLOOKUP(L4487,'Tables to Convert'!$E$3:$F$7,2,FALSE)</f>
        <v>White</v>
      </c>
      <c r="E4487" s="32" t="str">
        <f>VLOOKUP(M4487,'Tables to Convert'!$H$3:$I$5,2,FALSE)</f>
        <v>Male</v>
      </c>
      <c r="F4487" s="32" t="str">
        <f>VLOOKUP(N4487,'Tables to Convert'!$K$3:$L$8,2,FALSE)</f>
        <v>Michigan</v>
      </c>
      <c r="G4487" s="40">
        <f t="shared" si="283"/>
        <v>27</v>
      </c>
      <c r="H4487" s="34">
        <f t="shared" si="284"/>
        <v>6</v>
      </c>
      <c r="I4487" s="12">
        <v>60</v>
      </c>
      <c r="J4487" s="12">
        <v>27</v>
      </c>
      <c r="K4487" s="12">
        <v>39</v>
      </c>
      <c r="L4487" s="12">
        <v>1</v>
      </c>
      <c r="M4487" s="12">
        <v>1</v>
      </c>
      <c r="N4487" s="12">
        <v>34</v>
      </c>
      <c r="O4487" s="12">
        <v>6</v>
      </c>
      <c r="P4487" s="26">
        <v>54900</v>
      </c>
      <c r="Q4487" s="28">
        <v>248549710</v>
      </c>
      <c r="R4487"/>
      <c r="S4487"/>
    </row>
    <row r="4488" spans="1:19">
      <c r="A4488" s="31">
        <f t="shared" si="281"/>
        <v>43</v>
      </c>
      <c r="B4488" s="32" t="str">
        <f>VLOOKUP(K4488,'Tables to Convert'!$B$4:$C$19,2,FALSE)</f>
        <v>High School Diploma</v>
      </c>
      <c r="C4488" s="33">
        <f t="shared" si="282"/>
        <v>25000</v>
      </c>
      <c r="D4488" s="32" t="str">
        <f>VLOOKUP(L4488,'Tables to Convert'!$E$3:$F$7,2,FALSE)</f>
        <v>White</v>
      </c>
      <c r="E4488" s="32" t="str">
        <f>VLOOKUP(M4488,'Tables to Convert'!$H$3:$I$5,2,FALSE)</f>
        <v>Male</v>
      </c>
      <c r="F4488" s="32" t="str">
        <f>VLOOKUP(N4488,'Tables to Convert'!$K$3:$L$8,2,FALSE)</f>
        <v>Michigan</v>
      </c>
      <c r="G4488" s="40">
        <f t="shared" si="283"/>
        <v>22</v>
      </c>
      <c r="H4488" s="34">
        <f t="shared" si="284"/>
        <v>1</v>
      </c>
      <c r="I4488" s="12">
        <v>43</v>
      </c>
      <c r="J4488" s="12">
        <v>22</v>
      </c>
      <c r="K4488" s="12">
        <v>39</v>
      </c>
      <c r="L4488" s="12">
        <v>1</v>
      </c>
      <c r="M4488" s="12">
        <v>1</v>
      </c>
      <c r="N4488" s="12">
        <v>34</v>
      </c>
      <c r="O4488" s="12">
        <v>1</v>
      </c>
      <c r="P4488" s="26">
        <v>25000</v>
      </c>
      <c r="Q4488" s="28">
        <v>479658598</v>
      </c>
      <c r="R4488"/>
      <c r="S4488"/>
    </row>
    <row r="4489" spans="1:19">
      <c r="A4489" s="31">
        <f t="shared" si="281"/>
        <v>40</v>
      </c>
      <c r="B4489" s="32" t="str">
        <f>VLOOKUP(K4489,'Tables to Convert'!$B$4:$C$19,2,FALSE)</f>
        <v>Some College</v>
      </c>
      <c r="C4489" s="33">
        <f t="shared" si="282"/>
        <v>20000</v>
      </c>
      <c r="D4489" s="32" t="str">
        <f>VLOOKUP(L4489,'Tables to Convert'!$E$3:$F$7,2,FALSE)</f>
        <v>White</v>
      </c>
      <c r="E4489" s="32" t="str">
        <f>VLOOKUP(M4489,'Tables to Convert'!$H$3:$I$5,2,FALSE)</f>
        <v>Female</v>
      </c>
      <c r="F4489" s="32" t="str">
        <f>VLOOKUP(N4489,'Tables to Convert'!$K$3:$L$8,2,FALSE)</f>
        <v>Michigan</v>
      </c>
      <c r="G4489" s="40">
        <f t="shared" si="283"/>
        <v>22</v>
      </c>
      <c r="H4489" s="34">
        <f t="shared" si="284"/>
        <v>1</v>
      </c>
      <c r="I4489" s="12">
        <v>40</v>
      </c>
      <c r="J4489" s="12">
        <v>22</v>
      </c>
      <c r="K4489" s="12">
        <v>43</v>
      </c>
      <c r="L4489" s="12">
        <v>1</v>
      </c>
      <c r="M4489" s="12">
        <v>2</v>
      </c>
      <c r="N4489" s="12">
        <v>34</v>
      </c>
      <c r="O4489" s="12">
        <v>1</v>
      </c>
      <c r="P4489" s="26">
        <v>20000</v>
      </c>
      <c r="Q4489" s="28">
        <v>429085457</v>
      </c>
      <c r="R4489"/>
      <c r="S4489"/>
    </row>
    <row r="4490" spans="1:19">
      <c r="A4490" s="31">
        <f t="shared" si="281"/>
        <v>50</v>
      </c>
      <c r="B4490" s="32" t="str">
        <f>VLOOKUP(K4490,'Tables to Convert'!$B$4:$C$19,2,FALSE)</f>
        <v>Bachelors</v>
      </c>
      <c r="C4490" s="33">
        <f t="shared" si="282"/>
        <v>314731</v>
      </c>
      <c r="D4490" s="32" t="str">
        <f>VLOOKUP(L4490,'Tables to Convert'!$E$3:$F$7,2,FALSE)</f>
        <v>White</v>
      </c>
      <c r="E4490" s="32" t="str">
        <f>VLOOKUP(M4490,'Tables to Convert'!$H$3:$I$5,2,FALSE)</f>
        <v>Male</v>
      </c>
      <c r="F4490" s="32" t="str">
        <f>VLOOKUP(N4490,'Tables to Convert'!$K$3:$L$8,2,FALSE)</f>
        <v>Michigan</v>
      </c>
      <c r="G4490" s="40">
        <f t="shared" si="283"/>
        <v>41</v>
      </c>
      <c r="H4490" s="34">
        <f t="shared" si="284"/>
        <v>3</v>
      </c>
      <c r="I4490" s="12">
        <v>50</v>
      </c>
      <c r="J4490" s="12">
        <v>41</v>
      </c>
      <c r="K4490" s="12">
        <v>44</v>
      </c>
      <c r="L4490" s="12">
        <v>1</v>
      </c>
      <c r="M4490" s="12">
        <v>1</v>
      </c>
      <c r="N4490" s="12">
        <v>34</v>
      </c>
      <c r="O4490" s="12">
        <v>3</v>
      </c>
      <c r="P4490" s="26">
        <v>314731</v>
      </c>
      <c r="Q4490" s="28">
        <v>113730966</v>
      </c>
      <c r="R4490"/>
      <c r="S4490"/>
    </row>
    <row r="4491" spans="1:19">
      <c r="A4491" s="31">
        <f t="shared" si="281"/>
        <v>40</v>
      </c>
      <c r="B4491" s="32" t="str">
        <f>VLOOKUP(K4491,'Tables to Convert'!$B$4:$C$19,2,FALSE)</f>
        <v>Some College</v>
      </c>
      <c r="C4491" s="33">
        <f t="shared" si="282"/>
        <v>20000</v>
      </c>
      <c r="D4491" s="32" t="str">
        <f>VLOOKUP(L4491,'Tables to Convert'!$E$3:$F$7,2,FALSE)</f>
        <v>White</v>
      </c>
      <c r="E4491" s="32" t="str">
        <f>VLOOKUP(M4491,'Tables to Convert'!$H$3:$I$5,2,FALSE)</f>
        <v>Female</v>
      </c>
      <c r="F4491" s="32" t="str">
        <f>VLOOKUP(N4491,'Tables to Convert'!$K$3:$L$8,2,FALSE)</f>
        <v>Michigan</v>
      </c>
      <c r="G4491" s="40">
        <f t="shared" si="283"/>
        <v>24</v>
      </c>
      <c r="H4491" s="34">
        <f t="shared" si="284"/>
        <v>4</v>
      </c>
      <c r="I4491" s="12">
        <v>40</v>
      </c>
      <c r="J4491" s="12">
        <v>24</v>
      </c>
      <c r="K4491" s="12">
        <v>40</v>
      </c>
      <c r="L4491" s="12">
        <v>1</v>
      </c>
      <c r="M4491" s="12">
        <v>2</v>
      </c>
      <c r="N4491" s="12">
        <v>34</v>
      </c>
      <c r="O4491" s="12">
        <v>4</v>
      </c>
      <c r="P4491" s="26">
        <v>20000</v>
      </c>
      <c r="Q4491" s="28">
        <v>738474603</v>
      </c>
      <c r="R4491"/>
      <c r="S4491"/>
    </row>
    <row r="4492" spans="1:19">
      <c r="A4492" s="31">
        <f t="shared" si="281"/>
        <v>40</v>
      </c>
      <c r="B4492" s="32" t="str">
        <f>VLOOKUP(K4492,'Tables to Convert'!$B$4:$C$19,2,FALSE)</f>
        <v>High School Diploma</v>
      </c>
      <c r="C4492" s="33">
        <f t="shared" si="282"/>
        <v>24000</v>
      </c>
      <c r="D4492" s="32" t="str">
        <f>VLOOKUP(L4492,'Tables to Convert'!$E$3:$F$7,2,FALSE)</f>
        <v>Black</v>
      </c>
      <c r="E4492" s="32" t="str">
        <f>VLOOKUP(M4492,'Tables to Convert'!$H$3:$I$5,2,FALSE)</f>
        <v>Male</v>
      </c>
      <c r="F4492" s="32" t="str">
        <f>VLOOKUP(N4492,'Tables to Convert'!$K$3:$L$8,2,FALSE)</f>
        <v>Michigan</v>
      </c>
      <c r="G4492" s="40">
        <f t="shared" si="283"/>
        <v>33</v>
      </c>
      <c r="H4492" s="34">
        <f t="shared" si="284"/>
        <v>5</v>
      </c>
      <c r="I4492" s="12">
        <v>40</v>
      </c>
      <c r="J4492" s="12">
        <v>33</v>
      </c>
      <c r="K4492" s="12">
        <v>39</v>
      </c>
      <c r="L4492" s="12">
        <v>2</v>
      </c>
      <c r="M4492" s="12">
        <v>1</v>
      </c>
      <c r="N4492" s="12">
        <v>34</v>
      </c>
      <c r="O4492" s="12">
        <v>5</v>
      </c>
      <c r="P4492" s="26">
        <v>24000</v>
      </c>
      <c r="Q4492" s="28">
        <v>655789327</v>
      </c>
      <c r="R4492"/>
      <c r="S4492"/>
    </row>
    <row r="4493" spans="1:19">
      <c r="A4493" s="31">
        <f t="shared" si="281"/>
        <v>40</v>
      </c>
      <c r="B4493" s="32" t="str">
        <f>VLOOKUP(K4493,'Tables to Convert'!$B$4:$C$19,2,FALSE)</f>
        <v>Some College</v>
      </c>
      <c r="C4493" s="33">
        <f t="shared" si="282"/>
        <v>29000</v>
      </c>
      <c r="D4493" s="32" t="str">
        <f>VLOOKUP(L4493,'Tables to Convert'!$E$3:$F$7,2,FALSE)</f>
        <v>White</v>
      </c>
      <c r="E4493" s="32" t="str">
        <f>VLOOKUP(M4493,'Tables to Convert'!$H$3:$I$5,2,FALSE)</f>
        <v>Female</v>
      </c>
      <c r="F4493" s="32" t="str">
        <f>VLOOKUP(N4493,'Tables to Convert'!$K$3:$L$8,2,FALSE)</f>
        <v>Michigan</v>
      </c>
      <c r="G4493" s="40">
        <f t="shared" si="283"/>
        <v>37</v>
      </c>
      <c r="H4493" s="34">
        <f t="shared" si="284"/>
        <v>6</v>
      </c>
      <c r="I4493" s="12">
        <v>40</v>
      </c>
      <c r="J4493" s="12">
        <v>37</v>
      </c>
      <c r="K4493" s="12">
        <v>43</v>
      </c>
      <c r="L4493" s="12">
        <v>1</v>
      </c>
      <c r="M4493" s="12">
        <v>2</v>
      </c>
      <c r="N4493" s="12">
        <v>34</v>
      </c>
      <c r="O4493" s="12">
        <v>6</v>
      </c>
      <c r="P4493" s="26">
        <v>29000</v>
      </c>
      <c r="Q4493" s="28">
        <v>836132784</v>
      </c>
      <c r="R4493"/>
      <c r="S4493"/>
    </row>
    <row r="4494" spans="1:19">
      <c r="A4494" s="31">
        <f t="shared" si="281"/>
        <v>40</v>
      </c>
      <c r="B4494" s="32" t="str">
        <f>VLOOKUP(K4494,'Tables to Convert'!$B$4:$C$19,2,FALSE)</f>
        <v>High School Diploma</v>
      </c>
      <c r="C4494" s="33">
        <f t="shared" si="282"/>
        <v>20000</v>
      </c>
      <c r="D4494" s="32" t="str">
        <f>VLOOKUP(L4494,'Tables to Convert'!$E$3:$F$7,2,FALSE)</f>
        <v>White</v>
      </c>
      <c r="E4494" s="32" t="str">
        <f>VLOOKUP(M4494,'Tables to Convert'!$H$3:$I$5,2,FALSE)</f>
        <v>Female</v>
      </c>
      <c r="F4494" s="32" t="str">
        <f>VLOOKUP(N4494,'Tables to Convert'!$K$3:$L$8,2,FALSE)</f>
        <v>Michigan</v>
      </c>
      <c r="G4494" s="40">
        <f t="shared" si="283"/>
        <v>26</v>
      </c>
      <c r="H4494" s="34">
        <f t="shared" si="284"/>
        <v>1</v>
      </c>
      <c r="I4494" s="12">
        <v>40</v>
      </c>
      <c r="J4494" s="12">
        <v>26</v>
      </c>
      <c r="K4494" s="12">
        <v>39</v>
      </c>
      <c r="L4494" s="12">
        <v>1</v>
      </c>
      <c r="M4494" s="12">
        <v>2</v>
      </c>
      <c r="N4494" s="12">
        <v>34</v>
      </c>
      <c r="O4494" s="12">
        <v>1</v>
      </c>
      <c r="P4494" s="26">
        <v>20000</v>
      </c>
      <c r="Q4494" s="28">
        <v>365451830</v>
      </c>
      <c r="R4494"/>
      <c r="S4494"/>
    </row>
    <row r="4495" spans="1:19">
      <c r="A4495" s="31">
        <f t="shared" si="281"/>
        <v>0</v>
      </c>
      <c r="B4495" s="32" t="str">
        <f>VLOOKUP(K4495,'Tables to Convert'!$B$4:$C$19,2,FALSE)</f>
        <v>High School Diploma</v>
      </c>
      <c r="C4495" s="33">
        <f t="shared" si="282"/>
        <v>25000</v>
      </c>
      <c r="D4495" s="32" t="str">
        <f>VLOOKUP(L4495,'Tables to Convert'!$E$3:$F$7,2,FALSE)</f>
        <v>White</v>
      </c>
      <c r="E4495" s="32" t="str">
        <f>VLOOKUP(M4495,'Tables to Convert'!$H$3:$I$5,2,FALSE)</f>
        <v>Male</v>
      </c>
      <c r="F4495" s="32" t="str">
        <f>VLOOKUP(N4495,'Tables to Convert'!$K$3:$L$8,2,FALSE)</f>
        <v>Michigan</v>
      </c>
      <c r="G4495" s="40">
        <f t="shared" si="283"/>
        <v>27</v>
      </c>
      <c r="H4495" s="34">
        <f t="shared" si="284"/>
        <v>1</v>
      </c>
      <c r="I4495" s="12">
        <v>0</v>
      </c>
      <c r="J4495" s="12">
        <v>27</v>
      </c>
      <c r="K4495" s="12">
        <v>39</v>
      </c>
      <c r="L4495" s="12">
        <v>1</v>
      </c>
      <c r="M4495" s="12">
        <v>1</v>
      </c>
      <c r="N4495" s="12">
        <v>34</v>
      </c>
      <c r="O4495" s="12">
        <v>1</v>
      </c>
      <c r="P4495" s="26">
        <v>25000</v>
      </c>
      <c r="Q4495" s="28">
        <v>299493324</v>
      </c>
      <c r="R4495"/>
      <c r="S4495"/>
    </row>
    <row r="4496" spans="1:19">
      <c r="A4496" s="31">
        <f t="shared" si="281"/>
        <v>40</v>
      </c>
      <c r="B4496" s="32" t="str">
        <f>VLOOKUP(K4496,'Tables to Convert'!$B$4:$C$19,2,FALSE)</f>
        <v>High School Diploma</v>
      </c>
      <c r="C4496" s="33">
        <f t="shared" si="282"/>
        <v>39000</v>
      </c>
      <c r="D4496" s="32" t="str">
        <f>VLOOKUP(L4496,'Tables to Convert'!$E$3:$F$7,2,FALSE)</f>
        <v>White</v>
      </c>
      <c r="E4496" s="32" t="str">
        <f>VLOOKUP(M4496,'Tables to Convert'!$H$3:$I$5,2,FALSE)</f>
        <v>Female</v>
      </c>
      <c r="F4496" s="32" t="str">
        <f>VLOOKUP(N4496,'Tables to Convert'!$K$3:$L$8,2,FALSE)</f>
        <v>Michigan</v>
      </c>
      <c r="G4496" s="40">
        <f t="shared" si="283"/>
        <v>31</v>
      </c>
      <c r="H4496" s="34">
        <f t="shared" si="284"/>
        <v>5</v>
      </c>
      <c r="I4496" s="12">
        <v>40</v>
      </c>
      <c r="J4496" s="12">
        <v>31</v>
      </c>
      <c r="K4496" s="12">
        <v>39</v>
      </c>
      <c r="L4496" s="12">
        <v>1</v>
      </c>
      <c r="M4496" s="12">
        <v>2</v>
      </c>
      <c r="N4496" s="12">
        <v>34</v>
      </c>
      <c r="O4496" s="12">
        <v>5</v>
      </c>
      <c r="P4496" s="26">
        <v>39000</v>
      </c>
      <c r="Q4496" s="28">
        <v>822263363</v>
      </c>
      <c r="R4496"/>
      <c r="S4496"/>
    </row>
    <row r="4497" spans="1:19">
      <c r="A4497" s="31">
        <f t="shared" si="281"/>
        <v>40</v>
      </c>
      <c r="B4497" s="32" t="str">
        <f>VLOOKUP(K4497,'Tables to Convert'!$B$4:$C$19,2,FALSE)</f>
        <v>High School Diploma</v>
      </c>
      <c r="C4497" s="33">
        <f t="shared" si="282"/>
        <v>13000</v>
      </c>
      <c r="D4497" s="32" t="str">
        <f>VLOOKUP(L4497,'Tables to Convert'!$E$3:$F$7,2,FALSE)</f>
        <v>White</v>
      </c>
      <c r="E4497" s="32" t="str">
        <f>VLOOKUP(M4497,'Tables to Convert'!$H$3:$I$5,2,FALSE)</f>
        <v>Male</v>
      </c>
      <c r="F4497" s="32" t="str">
        <f>VLOOKUP(N4497,'Tables to Convert'!$K$3:$L$8,2,FALSE)</f>
        <v>Michigan</v>
      </c>
      <c r="G4497" s="40">
        <f t="shared" si="283"/>
        <v>26</v>
      </c>
      <c r="H4497" s="34">
        <f t="shared" si="284"/>
        <v>5</v>
      </c>
      <c r="I4497" s="12">
        <v>40</v>
      </c>
      <c r="J4497" s="12">
        <v>26</v>
      </c>
      <c r="K4497" s="12">
        <v>39</v>
      </c>
      <c r="L4497" s="12">
        <v>1</v>
      </c>
      <c r="M4497" s="12">
        <v>1</v>
      </c>
      <c r="N4497" s="12">
        <v>34</v>
      </c>
      <c r="O4497" s="12">
        <v>5</v>
      </c>
      <c r="P4497" s="26">
        <v>13000</v>
      </c>
      <c r="Q4497" s="28">
        <v>32239503</v>
      </c>
      <c r="R4497"/>
      <c r="S4497"/>
    </row>
    <row r="4498" spans="1:19">
      <c r="A4498" s="31">
        <f t="shared" si="281"/>
        <v>40</v>
      </c>
      <c r="B4498" s="32" t="str">
        <f>VLOOKUP(K4498,'Tables to Convert'!$B$4:$C$19,2,FALSE)</f>
        <v>Some College</v>
      </c>
      <c r="C4498" s="33">
        <f t="shared" si="282"/>
        <v>39000</v>
      </c>
      <c r="D4498" s="32" t="str">
        <f>VLOOKUP(L4498,'Tables to Convert'!$E$3:$F$7,2,FALSE)</f>
        <v>White</v>
      </c>
      <c r="E4498" s="32" t="str">
        <f>VLOOKUP(M4498,'Tables to Convert'!$H$3:$I$5,2,FALSE)</f>
        <v>Male</v>
      </c>
      <c r="F4498" s="32" t="str">
        <f>VLOOKUP(N4498,'Tables to Convert'!$K$3:$L$8,2,FALSE)</f>
        <v>Michigan</v>
      </c>
      <c r="G4498" s="40">
        <f t="shared" si="283"/>
        <v>44</v>
      </c>
      <c r="H4498" s="34">
        <f t="shared" si="284"/>
        <v>1</v>
      </c>
      <c r="I4498" s="12">
        <v>40</v>
      </c>
      <c r="J4498" s="12">
        <v>44</v>
      </c>
      <c r="K4498" s="12">
        <v>40</v>
      </c>
      <c r="L4498" s="12">
        <v>1</v>
      </c>
      <c r="M4498" s="12">
        <v>1</v>
      </c>
      <c r="N4498" s="12">
        <v>34</v>
      </c>
      <c r="O4498" s="12">
        <v>1</v>
      </c>
      <c r="P4498" s="26">
        <v>39000</v>
      </c>
      <c r="Q4498" s="28">
        <v>423344816</v>
      </c>
      <c r="R4498"/>
      <c r="S4498"/>
    </row>
    <row r="4499" spans="1:19">
      <c r="A4499" s="31">
        <f t="shared" si="281"/>
        <v>40</v>
      </c>
      <c r="B4499" s="32" t="str">
        <f>VLOOKUP(K4499,'Tables to Convert'!$B$4:$C$19,2,FALSE)</f>
        <v>Some College</v>
      </c>
      <c r="C4499" s="33">
        <f t="shared" si="282"/>
        <v>22000</v>
      </c>
      <c r="D4499" s="32" t="str">
        <f>VLOOKUP(L4499,'Tables to Convert'!$E$3:$F$7,2,FALSE)</f>
        <v>White</v>
      </c>
      <c r="E4499" s="32" t="str">
        <f>VLOOKUP(M4499,'Tables to Convert'!$H$3:$I$5,2,FALSE)</f>
        <v>Male</v>
      </c>
      <c r="F4499" s="32" t="str">
        <f>VLOOKUP(N4499,'Tables to Convert'!$K$3:$L$8,2,FALSE)</f>
        <v>Michigan</v>
      </c>
      <c r="G4499" s="40">
        <f t="shared" si="283"/>
        <v>68</v>
      </c>
      <c r="H4499" s="34">
        <f t="shared" si="284"/>
        <v>7</v>
      </c>
      <c r="I4499" s="12">
        <v>40</v>
      </c>
      <c r="J4499" s="12">
        <v>68</v>
      </c>
      <c r="K4499" s="12">
        <v>43</v>
      </c>
      <c r="L4499" s="12">
        <v>1</v>
      </c>
      <c r="M4499" s="12">
        <v>1</v>
      </c>
      <c r="N4499" s="12">
        <v>34</v>
      </c>
      <c r="O4499" s="12">
        <v>7</v>
      </c>
      <c r="P4499" s="26">
        <v>22000</v>
      </c>
      <c r="Q4499" s="28">
        <v>255956613</v>
      </c>
      <c r="R4499"/>
      <c r="S4499"/>
    </row>
    <row r="4500" spans="1:19">
      <c r="A4500" s="31">
        <f t="shared" si="281"/>
        <v>41</v>
      </c>
      <c r="B4500" s="32" t="str">
        <f>VLOOKUP(K4500,'Tables to Convert'!$B$4:$C$19,2,FALSE)</f>
        <v>Some College</v>
      </c>
      <c r="C4500" s="33">
        <f t="shared" si="282"/>
        <v>50000</v>
      </c>
      <c r="D4500" s="32" t="str">
        <f>VLOOKUP(L4500,'Tables to Convert'!$E$3:$F$7,2,FALSE)</f>
        <v>White</v>
      </c>
      <c r="E4500" s="32" t="str">
        <f>VLOOKUP(M4500,'Tables to Convert'!$H$3:$I$5,2,FALSE)</f>
        <v>Female</v>
      </c>
      <c r="F4500" s="32" t="str">
        <f>VLOOKUP(N4500,'Tables to Convert'!$K$3:$L$8,2,FALSE)</f>
        <v>Michigan</v>
      </c>
      <c r="G4500" s="40">
        <f t="shared" si="283"/>
        <v>34</v>
      </c>
      <c r="H4500" s="34">
        <f t="shared" si="284"/>
        <v>8</v>
      </c>
      <c r="I4500" s="12">
        <v>41</v>
      </c>
      <c r="J4500" s="12">
        <v>34</v>
      </c>
      <c r="K4500" s="12">
        <v>43</v>
      </c>
      <c r="L4500" s="12">
        <v>1</v>
      </c>
      <c r="M4500" s="12">
        <v>2</v>
      </c>
      <c r="N4500" s="12">
        <v>34</v>
      </c>
      <c r="O4500" s="12">
        <v>8</v>
      </c>
      <c r="P4500" s="26">
        <v>50000</v>
      </c>
      <c r="Q4500" s="28">
        <v>342371881</v>
      </c>
      <c r="R4500"/>
      <c r="S4500"/>
    </row>
    <row r="4501" spans="1:19">
      <c r="A4501" s="31">
        <f t="shared" si="281"/>
        <v>55</v>
      </c>
      <c r="B4501" s="32" t="str">
        <f>VLOOKUP(K4501,'Tables to Convert'!$B$4:$C$19,2,FALSE)</f>
        <v>High School Diploma</v>
      </c>
      <c r="C4501" s="33">
        <f t="shared" si="282"/>
        <v>135000</v>
      </c>
      <c r="D4501" s="32" t="str">
        <f>VLOOKUP(L4501,'Tables to Convert'!$E$3:$F$7,2,FALSE)</f>
        <v>White</v>
      </c>
      <c r="E4501" s="32" t="str">
        <f>VLOOKUP(M4501,'Tables to Convert'!$H$3:$I$5,2,FALSE)</f>
        <v>Male</v>
      </c>
      <c r="F4501" s="32" t="str">
        <f>VLOOKUP(N4501,'Tables to Convert'!$K$3:$L$8,2,FALSE)</f>
        <v>Michigan</v>
      </c>
      <c r="G4501" s="40">
        <f t="shared" si="283"/>
        <v>41</v>
      </c>
      <c r="H4501" s="34">
        <f t="shared" si="284"/>
        <v>8</v>
      </c>
      <c r="I4501" s="12">
        <v>55</v>
      </c>
      <c r="J4501" s="12">
        <v>41</v>
      </c>
      <c r="K4501" s="12">
        <v>39</v>
      </c>
      <c r="L4501" s="12">
        <v>1</v>
      </c>
      <c r="M4501" s="12">
        <v>1</v>
      </c>
      <c r="N4501" s="12">
        <v>34</v>
      </c>
      <c r="O4501" s="12">
        <v>8</v>
      </c>
      <c r="P4501" s="26">
        <v>135000</v>
      </c>
      <c r="Q4501" s="28">
        <v>741850371</v>
      </c>
      <c r="R4501"/>
      <c r="S4501"/>
    </row>
    <row r="4502" spans="1:19">
      <c r="A4502" s="31">
        <f t="shared" si="281"/>
        <v>57</v>
      </c>
      <c r="B4502" s="32" t="str">
        <f>VLOOKUP(K4502,'Tables to Convert'!$B$4:$C$19,2,FALSE)</f>
        <v>Some College</v>
      </c>
      <c r="C4502" s="33">
        <f t="shared" si="282"/>
        <v>104000</v>
      </c>
      <c r="D4502" s="32" t="str">
        <f>VLOOKUP(L4502,'Tables to Convert'!$E$3:$F$7,2,FALSE)</f>
        <v>White</v>
      </c>
      <c r="E4502" s="32" t="str">
        <f>VLOOKUP(M4502,'Tables to Convert'!$H$3:$I$5,2,FALSE)</f>
        <v>Male</v>
      </c>
      <c r="F4502" s="32" t="str">
        <f>VLOOKUP(N4502,'Tables to Convert'!$K$3:$L$8,2,FALSE)</f>
        <v>Michigan</v>
      </c>
      <c r="G4502" s="40">
        <f t="shared" si="283"/>
        <v>63</v>
      </c>
      <c r="H4502" s="34">
        <f t="shared" si="284"/>
        <v>8</v>
      </c>
      <c r="I4502" s="12">
        <v>57</v>
      </c>
      <c r="J4502" s="12">
        <v>63</v>
      </c>
      <c r="K4502" s="12">
        <v>43</v>
      </c>
      <c r="L4502" s="12">
        <v>1</v>
      </c>
      <c r="M4502" s="12">
        <v>1</v>
      </c>
      <c r="N4502" s="12">
        <v>34</v>
      </c>
      <c r="O4502" s="12">
        <v>8</v>
      </c>
      <c r="P4502" s="26">
        <v>104000</v>
      </c>
      <c r="Q4502" s="28">
        <v>918218677</v>
      </c>
      <c r="R4502"/>
      <c r="S4502"/>
    </row>
    <row r="4503" spans="1:19">
      <c r="A4503" s="31">
        <f t="shared" si="281"/>
        <v>0</v>
      </c>
      <c r="B4503" s="32" t="str">
        <f>VLOOKUP(K4503,'Tables to Convert'!$B$4:$C$19,2,FALSE)</f>
        <v>High School Diploma</v>
      </c>
      <c r="C4503" s="33">
        <f t="shared" si="282"/>
        <v>12500</v>
      </c>
      <c r="D4503" s="32" t="str">
        <f>VLOOKUP(L4503,'Tables to Convert'!$E$3:$F$7,2,FALSE)</f>
        <v>White</v>
      </c>
      <c r="E4503" s="32" t="str">
        <f>VLOOKUP(M4503,'Tables to Convert'!$H$3:$I$5,2,FALSE)</f>
        <v>Female</v>
      </c>
      <c r="F4503" s="32" t="str">
        <f>VLOOKUP(N4503,'Tables to Convert'!$K$3:$L$8,2,FALSE)</f>
        <v>Michigan</v>
      </c>
      <c r="G4503" s="40">
        <f t="shared" si="283"/>
        <v>59</v>
      </c>
      <c r="H4503" s="34">
        <f t="shared" si="284"/>
        <v>1</v>
      </c>
      <c r="I4503" s="12">
        <v>0</v>
      </c>
      <c r="J4503" s="12">
        <v>59</v>
      </c>
      <c r="K4503" s="12">
        <v>39</v>
      </c>
      <c r="L4503" s="12">
        <v>1</v>
      </c>
      <c r="M4503" s="12">
        <v>2</v>
      </c>
      <c r="N4503" s="12">
        <v>34</v>
      </c>
      <c r="O4503" s="12">
        <v>1</v>
      </c>
      <c r="P4503" s="26">
        <v>12500</v>
      </c>
      <c r="Q4503" s="28">
        <v>837844626</v>
      </c>
      <c r="R4503"/>
      <c r="S4503"/>
    </row>
    <row r="4504" spans="1:19">
      <c r="A4504" s="31">
        <f t="shared" si="281"/>
        <v>40</v>
      </c>
      <c r="B4504" s="32" t="str">
        <f>VLOOKUP(K4504,'Tables to Convert'!$B$4:$C$19,2,FALSE)</f>
        <v>High School Diploma</v>
      </c>
      <c r="C4504" s="33">
        <f t="shared" si="282"/>
        <v>8000</v>
      </c>
      <c r="D4504" s="32" t="str">
        <f>VLOOKUP(L4504,'Tables to Convert'!$E$3:$F$7,2,FALSE)</f>
        <v>White</v>
      </c>
      <c r="E4504" s="32" t="str">
        <f>VLOOKUP(M4504,'Tables to Convert'!$H$3:$I$5,2,FALSE)</f>
        <v>Male</v>
      </c>
      <c r="F4504" s="32" t="str">
        <f>VLOOKUP(N4504,'Tables to Convert'!$K$3:$L$8,2,FALSE)</f>
        <v>Michigan</v>
      </c>
      <c r="G4504" s="40">
        <f t="shared" si="283"/>
        <v>45</v>
      </c>
      <c r="H4504" s="34">
        <f t="shared" si="284"/>
        <v>6</v>
      </c>
      <c r="I4504" s="12">
        <v>40</v>
      </c>
      <c r="J4504" s="12">
        <v>45</v>
      </c>
      <c r="K4504" s="12">
        <v>39</v>
      </c>
      <c r="L4504" s="12">
        <v>1</v>
      </c>
      <c r="M4504" s="12">
        <v>1</v>
      </c>
      <c r="N4504" s="12">
        <v>34</v>
      </c>
      <c r="O4504" s="12">
        <v>6</v>
      </c>
      <c r="P4504" s="26">
        <v>8000</v>
      </c>
      <c r="Q4504" s="28">
        <v>103784971</v>
      </c>
      <c r="R4504"/>
      <c r="S4504"/>
    </row>
    <row r="4505" spans="1:19">
      <c r="A4505" s="31">
        <f t="shared" si="281"/>
        <v>40</v>
      </c>
      <c r="B4505" s="32" t="str">
        <f>VLOOKUP(K4505,'Tables to Convert'!$B$4:$C$19,2,FALSE)</f>
        <v>High School Diploma</v>
      </c>
      <c r="C4505" s="33">
        <f t="shared" si="282"/>
        <v>13000</v>
      </c>
      <c r="D4505" s="32" t="str">
        <f>VLOOKUP(L4505,'Tables to Convert'!$E$3:$F$7,2,FALSE)</f>
        <v>White</v>
      </c>
      <c r="E4505" s="32" t="str">
        <f>VLOOKUP(M4505,'Tables to Convert'!$H$3:$I$5,2,FALSE)</f>
        <v>Male</v>
      </c>
      <c r="F4505" s="32" t="str">
        <f>VLOOKUP(N4505,'Tables to Convert'!$K$3:$L$8,2,FALSE)</f>
        <v>Michigan</v>
      </c>
      <c r="G4505" s="40">
        <f t="shared" si="283"/>
        <v>40</v>
      </c>
      <c r="H4505" s="34">
        <f t="shared" si="284"/>
        <v>8</v>
      </c>
      <c r="I4505" s="12">
        <v>40</v>
      </c>
      <c r="J4505" s="12">
        <v>40</v>
      </c>
      <c r="K4505" s="12">
        <v>39</v>
      </c>
      <c r="L4505" s="12">
        <v>1</v>
      </c>
      <c r="M4505" s="12">
        <v>1</v>
      </c>
      <c r="N4505" s="12">
        <v>34</v>
      </c>
      <c r="O4505" s="12">
        <v>8</v>
      </c>
      <c r="P4505" s="26">
        <v>13000</v>
      </c>
      <c r="Q4505" s="28">
        <v>509574438</v>
      </c>
      <c r="R4505"/>
      <c r="S4505"/>
    </row>
    <row r="4506" spans="1:19">
      <c r="A4506" s="31">
        <f t="shared" si="281"/>
        <v>40</v>
      </c>
      <c r="B4506" s="32" t="str">
        <f>VLOOKUP(K4506,'Tables to Convert'!$B$4:$C$19,2,FALSE)</f>
        <v>Bachelors</v>
      </c>
      <c r="C4506" s="33">
        <f t="shared" si="282"/>
        <v>41000</v>
      </c>
      <c r="D4506" s="32" t="str">
        <f>VLOOKUP(L4506,'Tables to Convert'!$E$3:$F$7,2,FALSE)</f>
        <v>White</v>
      </c>
      <c r="E4506" s="32" t="str">
        <f>VLOOKUP(M4506,'Tables to Convert'!$H$3:$I$5,2,FALSE)</f>
        <v>Male</v>
      </c>
      <c r="F4506" s="32" t="str">
        <f>VLOOKUP(N4506,'Tables to Convert'!$K$3:$L$8,2,FALSE)</f>
        <v>Michigan</v>
      </c>
      <c r="G4506" s="40">
        <f t="shared" si="283"/>
        <v>63</v>
      </c>
      <c r="H4506" s="34">
        <f t="shared" si="284"/>
        <v>3</v>
      </c>
      <c r="I4506" s="12">
        <v>40</v>
      </c>
      <c r="J4506" s="12">
        <v>63</v>
      </c>
      <c r="K4506" s="12">
        <v>44</v>
      </c>
      <c r="L4506" s="12">
        <v>1</v>
      </c>
      <c r="M4506" s="12">
        <v>1</v>
      </c>
      <c r="N4506" s="12">
        <v>34</v>
      </c>
      <c r="O4506" s="12">
        <v>3</v>
      </c>
      <c r="P4506" s="26">
        <v>41000</v>
      </c>
      <c r="Q4506" s="28">
        <v>708717651</v>
      </c>
      <c r="R4506"/>
      <c r="S4506"/>
    </row>
    <row r="4507" spans="1:19">
      <c r="A4507" s="31">
        <f t="shared" si="281"/>
        <v>40</v>
      </c>
      <c r="B4507" s="32" t="str">
        <f>VLOOKUP(K4507,'Tables to Convert'!$B$4:$C$19,2,FALSE)</f>
        <v>Bachelors</v>
      </c>
      <c r="C4507" s="33">
        <f t="shared" si="282"/>
        <v>60000</v>
      </c>
      <c r="D4507" s="32" t="str">
        <f>VLOOKUP(L4507,'Tables to Convert'!$E$3:$F$7,2,FALSE)</f>
        <v>White</v>
      </c>
      <c r="E4507" s="32" t="str">
        <f>VLOOKUP(M4507,'Tables to Convert'!$H$3:$I$5,2,FALSE)</f>
        <v>Male</v>
      </c>
      <c r="F4507" s="32" t="str">
        <f>VLOOKUP(N4507,'Tables to Convert'!$K$3:$L$8,2,FALSE)</f>
        <v>Michigan</v>
      </c>
      <c r="G4507" s="40">
        <f t="shared" si="283"/>
        <v>39</v>
      </c>
      <c r="H4507" s="34">
        <f t="shared" si="284"/>
        <v>8</v>
      </c>
      <c r="I4507" s="12">
        <v>40</v>
      </c>
      <c r="J4507" s="12">
        <v>39</v>
      </c>
      <c r="K4507" s="12">
        <v>44</v>
      </c>
      <c r="L4507" s="12">
        <v>1</v>
      </c>
      <c r="M4507" s="12">
        <v>1</v>
      </c>
      <c r="N4507" s="12">
        <v>34</v>
      </c>
      <c r="O4507" s="12">
        <v>8</v>
      </c>
      <c r="P4507" s="26">
        <v>60000</v>
      </c>
      <c r="Q4507" s="28">
        <v>843641784</v>
      </c>
      <c r="R4507"/>
      <c r="S4507"/>
    </row>
    <row r="4508" spans="1:19">
      <c r="A4508" s="31">
        <f t="shared" si="281"/>
        <v>40</v>
      </c>
      <c r="B4508" s="32" t="str">
        <f>VLOOKUP(K4508,'Tables to Convert'!$B$4:$C$19,2,FALSE)</f>
        <v>High School Diploma</v>
      </c>
      <c r="C4508" s="33">
        <f t="shared" si="282"/>
        <v>1100</v>
      </c>
      <c r="D4508" s="32" t="str">
        <f>VLOOKUP(L4508,'Tables to Convert'!$E$3:$F$7,2,FALSE)</f>
        <v>White</v>
      </c>
      <c r="E4508" s="32" t="str">
        <f>VLOOKUP(M4508,'Tables to Convert'!$H$3:$I$5,2,FALSE)</f>
        <v>Female</v>
      </c>
      <c r="F4508" s="32" t="str">
        <f>VLOOKUP(N4508,'Tables to Convert'!$K$3:$L$8,2,FALSE)</f>
        <v>Michigan</v>
      </c>
      <c r="G4508" s="40">
        <f t="shared" si="283"/>
        <v>41</v>
      </c>
      <c r="H4508" s="34">
        <f t="shared" si="284"/>
        <v>8</v>
      </c>
      <c r="I4508" s="12">
        <v>40</v>
      </c>
      <c r="J4508" s="12">
        <v>41</v>
      </c>
      <c r="K4508" s="12">
        <v>39</v>
      </c>
      <c r="L4508" s="12">
        <v>1</v>
      </c>
      <c r="M4508" s="12">
        <v>2</v>
      </c>
      <c r="N4508" s="12">
        <v>34</v>
      </c>
      <c r="O4508" s="12">
        <v>8</v>
      </c>
      <c r="P4508" s="26">
        <v>1100</v>
      </c>
      <c r="Q4508" s="28">
        <v>40979424</v>
      </c>
      <c r="R4508"/>
      <c r="S4508"/>
    </row>
    <row r="4509" spans="1:19">
      <c r="A4509" s="31">
        <f t="shared" si="281"/>
        <v>38</v>
      </c>
      <c r="B4509" s="32" t="str">
        <f>VLOOKUP(K4509,'Tables to Convert'!$B$4:$C$19,2,FALSE)</f>
        <v>Some College</v>
      </c>
      <c r="C4509" s="33">
        <f t="shared" si="282"/>
        <v>60000</v>
      </c>
      <c r="D4509" s="32" t="str">
        <f>VLOOKUP(L4509,'Tables to Convert'!$E$3:$F$7,2,FALSE)</f>
        <v>White</v>
      </c>
      <c r="E4509" s="32" t="str">
        <f>VLOOKUP(M4509,'Tables to Convert'!$H$3:$I$5,2,FALSE)</f>
        <v>Male</v>
      </c>
      <c r="F4509" s="32" t="str">
        <f>VLOOKUP(N4509,'Tables to Convert'!$K$3:$L$8,2,FALSE)</f>
        <v>Michigan</v>
      </c>
      <c r="G4509" s="40">
        <f t="shared" si="283"/>
        <v>53</v>
      </c>
      <c r="H4509" s="34">
        <f t="shared" si="284"/>
        <v>2</v>
      </c>
      <c r="I4509" s="12">
        <v>38</v>
      </c>
      <c r="J4509" s="12">
        <v>53</v>
      </c>
      <c r="K4509" s="12">
        <v>43</v>
      </c>
      <c r="L4509" s="12">
        <v>1</v>
      </c>
      <c r="M4509" s="12">
        <v>1</v>
      </c>
      <c r="N4509" s="12">
        <v>34</v>
      </c>
      <c r="O4509" s="12">
        <v>2</v>
      </c>
      <c r="P4509" s="26">
        <v>60000</v>
      </c>
      <c r="Q4509" s="28">
        <v>293264975</v>
      </c>
      <c r="R4509"/>
      <c r="S4509"/>
    </row>
    <row r="4510" spans="1:19">
      <c r="A4510" s="31">
        <f t="shared" si="281"/>
        <v>40</v>
      </c>
      <c r="B4510" s="32" t="str">
        <f>VLOOKUP(K4510,'Tables to Convert'!$B$4:$C$19,2,FALSE)</f>
        <v>Some College</v>
      </c>
      <c r="C4510" s="33">
        <f t="shared" si="282"/>
        <v>30000</v>
      </c>
      <c r="D4510" s="32" t="str">
        <f>VLOOKUP(L4510,'Tables to Convert'!$E$3:$F$7,2,FALSE)</f>
        <v>White</v>
      </c>
      <c r="E4510" s="32" t="str">
        <f>VLOOKUP(M4510,'Tables to Convert'!$H$3:$I$5,2,FALSE)</f>
        <v>Female</v>
      </c>
      <c r="F4510" s="32" t="str">
        <f>VLOOKUP(N4510,'Tables to Convert'!$K$3:$L$8,2,FALSE)</f>
        <v>Michigan</v>
      </c>
      <c r="G4510" s="40">
        <f t="shared" si="283"/>
        <v>51</v>
      </c>
      <c r="H4510" s="34">
        <f t="shared" si="284"/>
        <v>2</v>
      </c>
      <c r="I4510" s="12">
        <v>40</v>
      </c>
      <c r="J4510" s="12">
        <v>51</v>
      </c>
      <c r="K4510" s="12">
        <v>43</v>
      </c>
      <c r="L4510" s="12">
        <v>1</v>
      </c>
      <c r="M4510" s="12">
        <v>2</v>
      </c>
      <c r="N4510" s="12">
        <v>34</v>
      </c>
      <c r="O4510" s="12">
        <v>2</v>
      </c>
      <c r="P4510" s="26">
        <v>30000</v>
      </c>
      <c r="Q4510" s="28">
        <v>380052221</v>
      </c>
      <c r="R4510"/>
      <c r="S4510"/>
    </row>
    <row r="4511" spans="1:19">
      <c r="A4511" s="31">
        <f t="shared" si="281"/>
        <v>40</v>
      </c>
      <c r="B4511" s="32" t="str">
        <f>VLOOKUP(K4511,'Tables to Convert'!$B$4:$C$19,2,FALSE)</f>
        <v>Some College</v>
      </c>
      <c r="C4511" s="33">
        <f t="shared" si="282"/>
        <v>33000</v>
      </c>
      <c r="D4511" s="32" t="str">
        <f>VLOOKUP(L4511,'Tables to Convert'!$E$3:$F$7,2,FALSE)</f>
        <v>White</v>
      </c>
      <c r="E4511" s="32" t="str">
        <f>VLOOKUP(M4511,'Tables to Convert'!$H$3:$I$5,2,FALSE)</f>
        <v>Male</v>
      </c>
      <c r="F4511" s="32" t="str">
        <f>VLOOKUP(N4511,'Tables to Convert'!$K$3:$L$8,2,FALSE)</f>
        <v>Michigan</v>
      </c>
      <c r="G4511" s="40">
        <f t="shared" si="283"/>
        <v>44</v>
      </c>
      <c r="H4511" s="34">
        <f t="shared" si="284"/>
        <v>2</v>
      </c>
      <c r="I4511" s="12">
        <v>40</v>
      </c>
      <c r="J4511" s="12">
        <v>44</v>
      </c>
      <c r="K4511" s="12">
        <v>40</v>
      </c>
      <c r="L4511" s="12">
        <v>1</v>
      </c>
      <c r="M4511" s="12">
        <v>1</v>
      </c>
      <c r="N4511" s="12">
        <v>34</v>
      </c>
      <c r="O4511" s="12">
        <v>2</v>
      </c>
      <c r="P4511" s="26">
        <v>33000</v>
      </c>
      <c r="Q4511" s="28">
        <v>789161513</v>
      </c>
      <c r="R4511"/>
      <c r="S4511"/>
    </row>
    <row r="4512" spans="1:19">
      <c r="A4512" s="31">
        <f t="shared" si="281"/>
        <v>40</v>
      </c>
      <c r="B4512" s="32" t="str">
        <f>VLOOKUP(K4512,'Tables to Convert'!$B$4:$C$19,2,FALSE)</f>
        <v>Some College</v>
      </c>
      <c r="C4512" s="33">
        <f t="shared" si="282"/>
        <v>30000</v>
      </c>
      <c r="D4512" s="32" t="str">
        <f>VLOOKUP(L4512,'Tables to Convert'!$E$3:$F$7,2,FALSE)</f>
        <v>White</v>
      </c>
      <c r="E4512" s="32" t="str">
        <f>VLOOKUP(M4512,'Tables to Convert'!$H$3:$I$5,2,FALSE)</f>
        <v>Female</v>
      </c>
      <c r="F4512" s="32" t="str">
        <f>VLOOKUP(N4512,'Tables to Convert'!$K$3:$L$8,2,FALSE)</f>
        <v>Michigan</v>
      </c>
      <c r="G4512" s="40">
        <f t="shared" si="283"/>
        <v>39</v>
      </c>
      <c r="H4512" s="34">
        <f t="shared" si="284"/>
        <v>2</v>
      </c>
      <c r="I4512" s="12">
        <v>40</v>
      </c>
      <c r="J4512" s="12">
        <v>39</v>
      </c>
      <c r="K4512" s="12">
        <v>43</v>
      </c>
      <c r="L4512" s="12">
        <v>1</v>
      </c>
      <c r="M4512" s="12">
        <v>2</v>
      </c>
      <c r="N4512" s="12">
        <v>34</v>
      </c>
      <c r="O4512" s="12">
        <v>2</v>
      </c>
      <c r="P4512" s="26">
        <v>30000</v>
      </c>
      <c r="Q4512" s="28">
        <v>7480905</v>
      </c>
      <c r="R4512"/>
      <c r="S4512"/>
    </row>
    <row r="4513" spans="1:19">
      <c r="A4513" s="31">
        <f t="shared" si="281"/>
        <v>50</v>
      </c>
      <c r="B4513" s="32" t="str">
        <f>VLOOKUP(K4513,'Tables to Convert'!$B$4:$C$19,2,FALSE)</f>
        <v>Some College</v>
      </c>
      <c r="C4513" s="33">
        <f t="shared" si="282"/>
        <v>50000</v>
      </c>
      <c r="D4513" s="32" t="str">
        <f>VLOOKUP(L4513,'Tables to Convert'!$E$3:$F$7,2,FALSE)</f>
        <v>White</v>
      </c>
      <c r="E4513" s="32" t="str">
        <f>VLOOKUP(M4513,'Tables to Convert'!$H$3:$I$5,2,FALSE)</f>
        <v>Male</v>
      </c>
      <c r="F4513" s="32" t="str">
        <f>VLOOKUP(N4513,'Tables to Convert'!$K$3:$L$8,2,FALSE)</f>
        <v>Michigan</v>
      </c>
      <c r="G4513" s="40">
        <f t="shared" si="283"/>
        <v>41</v>
      </c>
      <c r="H4513" s="34">
        <f t="shared" si="284"/>
        <v>2</v>
      </c>
      <c r="I4513" s="12">
        <v>50</v>
      </c>
      <c r="J4513" s="12">
        <v>41</v>
      </c>
      <c r="K4513" s="12">
        <v>43</v>
      </c>
      <c r="L4513" s="12">
        <v>1</v>
      </c>
      <c r="M4513" s="12">
        <v>1</v>
      </c>
      <c r="N4513" s="12">
        <v>34</v>
      </c>
      <c r="O4513" s="12">
        <v>2</v>
      </c>
      <c r="P4513" s="26">
        <v>50000</v>
      </c>
      <c r="Q4513" s="28">
        <v>814427157</v>
      </c>
      <c r="R4513"/>
      <c r="S4513"/>
    </row>
    <row r="4514" spans="1:19">
      <c r="A4514" s="31">
        <f t="shared" si="281"/>
        <v>40</v>
      </c>
      <c r="B4514" s="32" t="str">
        <f>VLOOKUP(K4514,'Tables to Convert'!$B$4:$C$19,2,FALSE)</f>
        <v>11th Grade</v>
      </c>
      <c r="C4514" s="33">
        <f t="shared" si="282"/>
        <v>27040</v>
      </c>
      <c r="D4514" s="32" t="str">
        <f>VLOOKUP(L4514,'Tables to Convert'!$E$3:$F$7,2,FALSE)</f>
        <v>White</v>
      </c>
      <c r="E4514" s="32" t="str">
        <f>VLOOKUP(M4514,'Tables to Convert'!$H$3:$I$5,2,FALSE)</f>
        <v>Male</v>
      </c>
      <c r="F4514" s="32" t="str">
        <f>VLOOKUP(N4514,'Tables to Convert'!$K$3:$L$8,2,FALSE)</f>
        <v>Michigan</v>
      </c>
      <c r="G4514" s="40">
        <f t="shared" si="283"/>
        <v>30</v>
      </c>
      <c r="H4514" s="34">
        <f t="shared" si="284"/>
        <v>2</v>
      </c>
      <c r="I4514" s="12">
        <v>40</v>
      </c>
      <c r="J4514" s="12">
        <v>30</v>
      </c>
      <c r="K4514" s="12">
        <v>38</v>
      </c>
      <c r="L4514" s="12">
        <v>1</v>
      </c>
      <c r="M4514" s="12">
        <v>1</v>
      </c>
      <c r="N4514" s="12">
        <v>34</v>
      </c>
      <c r="O4514" s="12">
        <v>2</v>
      </c>
      <c r="P4514" s="26">
        <v>27040</v>
      </c>
      <c r="Q4514" s="28">
        <v>656337530</v>
      </c>
      <c r="R4514"/>
      <c r="S4514"/>
    </row>
    <row r="4515" spans="1:19">
      <c r="A4515" s="31">
        <f t="shared" si="281"/>
        <v>40</v>
      </c>
      <c r="B4515" s="32" t="str">
        <f>VLOOKUP(K4515,'Tables to Convert'!$B$4:$C$19,2,FALSE)</f>
        <v>High School Diploma</v>
      </c>
      <c r="C4515" s="33">
        <f t="shared" si="282"/>
        <v>27600</v>
      </c>
      <c r="D4515" s="32" t="str">
        <f>VLOOKUP(L4515,'Tables to Convert'!$E$3:$F$7,2,FALSE)</f>
        <v>White</v>
      </c>
      <c r="E4515" s="32" t="str">
        <f>VLOOKUP(M4515,'Tables to Convert'!$H$3:$I$5,2,FALSE)</f>
        <v>Male</v>
      </c>
      <c r="F4515" s="32" t="str">
        <f>VLOOKUP(N4515,'Tables to Convert'!$K$3:$L$8,2,FALSE)</f>
        <v>Michigan</v>
      </c>
      <c r="G4515" s="40">
        <f t="shared" si="283"/>
        <v>49</v>
      </c>
      <c r="H4515" s="34">
        <f t="shared" si="284"/>
        <v>4</v>
      </c>
      <c r="I4515" s="12">
        <v>40</v>
      </c>
      <c r="J4515" s="12">
        <v>49</v>
      </c>
      <c r="K4515" s="12">
        <v>39</v>
      </c>
      <c r="L4515" s="12">
        <v>1</v>
      </c>
      <c r="M4515" s="12">
        <v>1</v>
      </c>
      <c r="N4515" s="12">
        <v>34</v>
      </c>
      <c r="O4515" s="12">
        <v>4</v>
      </c>
      <c r="P4515" s="26">
        <v>27600</v>
      </c>
      <c r="Q4515" s="28">
        <v>510258311</v>
      </c>
      <c r="R4515"/>
      <c r="S4515"/>
    </row>
    <row r="4516" spans="1:19">
      <c r="A4516" s="31">
        <f t="shared" si="281"/>
        <v>40</v>
      </c>
      <c r="B4516" s="32" t="str">
        <f>VLOOKUP(K4516,'Tables to Convert'!$B$4:$C$19,2,FALSE)</f>
        <v>High School Diploma</v>
      </c>
      <c r="C4516" s="33">
        <f t="shared" si="282"/>
        <v>3162</v>
      </c>
      <c r="D4516" s="32" t="str">
        <f>VLOOKUP(L4516,'Tables to Convert'!$E$3:$F$7,2,FALSE)</f>
        <v>White</v>
      </c>
      <c r="E4516" s="32" t="str">
        <f>VLOOKUP(M4516,'Tables to Convert'!$H$3:$I$5,2,FALSE)</f>
        <v>Female</v>
      </c>
      <c r="F4516" s="32" t="str">
        <f>VLOOKUP(N4516,'Tables to Convert'!$K$3:$L$8,2,FALSE)</f>
        <v>Michigan</v>
      </c>
      <c r="G4516" s="40">
        <f t="shared" si="283"/>
        <v>49</v>
      </c>
      <c r="H4516" s="34">
        <f t="shared" si="284"/>
        <v>4</v>
      </c>
      <c r="I4516" s="12">
        <v>40</v>
      </c>
      <c r="J4516" s="12">
        <v>49</v>
      </c>
      <c r="K4516" s="12">
        <v>39</v>
      </c>
      <c r="L4516" s="12">
        <v>1</v>
      </c>
      <c r="M4516" s="12">
        <v>2</v>
      </c>
      <c r="N4516" s="12">
        <v>34</v>
      </c>
      <c r="O4516" s="12">
        <v>4</v>
      </c>
      <c r="P4516" s="26">
        <v>3162</v>
      </c>
      <c r="Q4516" s="28">
        <v>589754439</v>
      </c>
      <c r="R4516"/>
      <c r="S4516"/>
    </row>
    <row r="4517" spans="1:19">
      <c r="A4517" s="31">
        <f t="shared" si="281"/>
        <v>40</v>
      </c>
      <c r="B4517" s="32" t="str">
        <f>VLOOKUP(K4517,'Tables to Convert'!$B$4:$C$19,2,FALSE)</f>
        <v>Some College</v>
      </c>
      <c r="C4517" s="33">
        <f t="shared" si="282"/>
        <v>15726</v>
      </c>
      <c r="D4517" s="32" t="str">
        <f>VLOOKUP(L4517,'Tables to Convert'!$E$3:$F$7,2,FALSE)</f>
        <v>White</v>
      </c>
      <c r="E4517" s="32" t="str">
        <f>VLOOKUP(M4517,'Tables to Convert'!$H$3:$I$5,2,FALSE)</f>
        <v>Male</v>
      </c>
      <c r="F4517" s="32" t="str">
        <f>VLOOKUP(N4517,'Tables to Convert'!$K$3:$L$8,2,FALSE)</f>
        <v>Michigan</v>
      </c>
      <c r="G4517" s="40">
        <f t="shared" si="283"/>
        <v>22</v>
      </c>
      <c r="H4517" s="34">
        <f t="shared" si="284"/>
        <v>4</v>
      </c>
      <c r="I4517" s="12">
        <v>40</v>
      </c>
      <c r="J4517" s="12">
        <v>22</v>
      </c>
      <c r="K4517" s="12">
        <v>41</v>
      </c>
      <c r="L4517" s="12">
        <v>1</v>
      </c>
      <c r="M4517" s="12">
        <v>1</v>
      </c>
      <c r="N4517" s="12">
        <v>34</v>
      </c>
      <c r="O4517" s="12">
        <v>4</v>
      </c>
      <c r="P4517" s="26">
        <v>15726</v>
      </c>
      <c r="Q4517" s="28">
        <v>808464537</v>
      </c>
      <c r="R4517"/>
      <c r="S4517"/>
    </row>
    <row r="4518" spans="1:19">
      <c r="A4518" s="31">
        <f t="shared" si="281"/>
        <v>40</v>
      </c>
      <c r="B4518" s="32" t="str">
        <f>VLOOKUP(K4518,'Tables to Convert'!$B$4:$C$19,2,FALSE)</f>
        <v>High School Diploma</v>
      </c>
      <c r="C4518" s="33">
        <f t="shared" si="282"/>
        <v>19056</v>
      </c>
      <c r="D4518" s="32" t="str">
        <f>VLOOKUP(L4518,'Tables to Convert'!$E$3:$F$7,2,FALSE)</f>
        <v>White</v>
      </c>
      <c r="E4518" s="32" t="str">
        <f>VLOOKUP(M4518,'Tables to Convert'!$H$3:$I$5,2,FALSE)</f>
        <v>Male</v>
      </c>
      <c r="F4518" s="32" t="str">
        <f>VLOOKUP(N4518,'Tables to Convert'!$K$3:$L$8,2,FALSE)</f>
        <v>Michigan</v>
      </c>
      <c r="G4518" s="40">
        <f t="shared" si="283"/>
        <v>20</v>
      </c>
      <c r="H4518" s="34">
        <f t="shared" si="284"/>
        <v>2</v>
      </c>
      <c r="I4518" s="12">
        <v>40</v>
      </c>
      <c r="J4518" s="12">
        <v>20</v>
      </c>
      <c r="K4518" s="12">
        <v>39</v>
      </c>
      <c r="L4518" s="12">
        <v>1</v>
      </c>
      <c r="M4518" s="12">
        <v>1</v>
      </c>
      <c r="N4518" s="12">
        <v>34</v>
      </c>
      <c r="O4518" s="12">
        <v>2</v>
      </c>
      <c r="P4518" s="26">
        <v>19056</v>
      </c>
      <c r="Q4518" s="28">
        <v>112770901</v>
      </c>
      <c r="R4518"/>
      <c r="S4518"/>
    </row>
    <row r="4519" spans="1:19">
      <c r="A4519" s="31">
        <f t="shared" si="281"/>
        <v>40</v>
      </c>
      <c r="B4519" s="32" t="str">
        <f>VLOOKUP(K4519,'Tables to Convert'!$B$4:$C$19,2,FALSE)</f>
        <v>Some College</v>
      </c>
      <c r="C4519" s="33">
        <f t="shared" si="282"/>
        <v>25000</v>
      </c>
      <c r="D4519" s="32" t="str">
        <f>VLOOKUP(L4519,'Tables to Convert'!$E$3:$F$7,2,FALSE)</f>
        <v>White</v>
      </c>
      <c r="E4519" s="32" t="str">
        <f>VLOOKUP(M4519,'Tables to Convert'!$H$3:$I$5,2,FALSE)</f>
        <v>Female</v>
      </c>
      <c r="F4519" s="32" t="str">
        <f>VLOOKUP(N4519,'Tables to Convert'!$K$3:$L$8,2,FALSE)</f>
        <v>Michigan</v>
      </c>
      <c r="G4519" s="40">
        <f t="shared" si="283"/>
        <v>31</v>
      </c>
      <c r="H4519" s="34">
        <f t="shared" si="284"/>
        <v>3</v>
      </c>
      <c r="I4519" s="12">
        <v>40</v>
      </c>
      <c r="J4519" s="12">
        <v>31</v>
      </c>
      <c r="K4519" s="12">
        <v>43</v>
      </c>
      <c r="L4519" s="12">
        <v>1</v>
      </c>
      <c r="M4519" s="12">
        <v>2</v>
      </c>
      <c r="N4519" s="12">
        <v>34</v>
      </c>
      <c r="O4519" s="12">
        <v>3</v>
      </c>
      <c r="P4519" s="26">
        <v>25000</v>
      </c>
      <c r="Q4519" s="28">
        <v>258970670</v>
      </c>
      <c r="R4519"/>
      <c r="S4519"/>
    </row>
    <row r="4520" spans="1:19">
      <c r="A4520" s="31">
        <f t="shared" si="281"/>
        <v>40</v>
      </c>
      <c r="B4520" s="32" t="str">
        <f>VLOOKUP(K4520,'Tables to Convert'!$B$4:$C$19,2,FALSE)</f>
        <v>High School Diploma</v>
      </c>
      <c r="C4520" s="33">
        <f t="shared" si="282"/>
        <v>20000</v>
      </c>
      <c r="D4520" s="32" t="str">
        <f>VLOOKUP(L4520,'Tables to Convert'!$E$3:$F$7,2,FALSE)</f>
        <v>Asian/PI</v>
      </c>
      <c r="E4520" s="32" t="str">
        <f>VLOOKUP(M4520,'Tables to Convert'!$H$3:$I$5,2,FALSE)</f>
        <v>Female</v>
      </c>
      <c r="F4520" s="32" t="str">
        <f>VLOOKUP(N4520,'Tables to Convert'!$K$3:$L$8,2,FALSE)</f>
        <v>Michigan</v>
      </c>
      <c r="G4520" s="40">
        <f t="shared" si="283"/>
        <v>52</v>
      </c>
      <c r="H4520" s="34">
        <f t="shared" si="284"/>
        <v>7</v>
      </c>
      <c r="I4520" s="12">
        <v>40</v>
      </c>
      <c r="J4520" s="12">
        <v>52</v>
      </c>
      <c r="K4520" s="12">
        <v>39</v>
      </c>
      <c r="L4520" s="12">
        <v>4</v>
      </c>
      <c r="M4520" s="12">
        <v>2</v>
      </c>
      <c r="N4520" s="12">
        <v>34</v>
      </c>
      <c r="O4520" s="12">
        <v>7</v>
      </c>
      <c r="P4520" s="26">
        <v>20000</v>
      </c>
      <c r="Q4520" s="28">
        <v>827147962</v>
      </c>
      <c r="R4520"/>
      <c r="S4520"/>
    </row>
    <row r="4521" spans="1:19">
      <c r="A4521" s="31">
        <f t="shared" si="281"/>
        <v>55</v>
      </c>
      <c r="B4521" s="32" t="str">
        <f>VLOOKUP(K4521,'Tables to Convert'!$B$4:$C$19,2,FALSE)</f>
        <v>Some College</v>
      </c>
      <c r="C4521" s="33">
        <f t="shared" si="282"/>
        <v>28000</v>
      </c>
      <c r="D4521" s="32" t="str">
        <f>VLOOKUP(L4521,'Tables to Convert'!$E$3:$F$7,2,FALSE)</f>
        <v>Asian/PI</v>
      </c>
      <c r="E4521" s="32" t="str">
        <f>VLOOKUP(M4521,'Tables to Convert'!$H$3:$I$5,2,FALSE)</f>
        <v>Male</v>
      </c>
      <c r="F4521" s="32" t="str">
        <f>VLOOKUP(N4521,'Tables to Convert'!$K$3:$L$8,2,FALSE)</f>
        <v>Michigan</v>
      </c>
      <c r="G4521" s="40">
        <f t="shared" si="283"/>
        <v>26</v>
      </c>
      <c r="H4521" s="34">
        <f t="shared" si="284"/>
        <v>7</v>
      </c>
      <c r="I4521" s="12">
        <v>55</v>
      </c>
      <c r="J4521" s="12">
        <v>26</v>
      </c>
      <c r="K4521" s="12">
        <v>43</v>
      </c>
      <c r="L4521" s="12">
        <v>4</v>
      </c>
      <c r="M4521" s="12">
        <v>1</v>
      </c>
      <c r="N4521" s="12">
        <v>34</v>
      </c>
      <c r="O4521" s="12">
        <v>7</v>
      </c>
      <c r="P4521" s="26">
        <v>28000</v>
      </c>
      <c r="Q4521" s="28">
        <v>94632612</v>
      </c>
      <c r="R4521"/>
      <c r="S4521"/>
    </row>
    <row r="4522" spans="1:19">
      <c r="A4522" s="31">
        <f t="shared" si="281"/>
        <v>40</v>
      </c>
      <c r="B4522" s="32" t="str">
        <f>VLOOKUP(K4522,'Tables to Convert'!$B$4:$C$19,2,FALSE)</f>
        <v>Some College</v>
      </c>
      <c r="C4522" s="33">
        <f t="shared" si="282"/>
        <v>17000</v>
      </c>
      <c r="D4522" s="32" t="str">
        <f>VLOOKUP(L4522,'Tables to Convert'!$E$3:$F$7,2,FALSE)</f>
        <v>Asian/PI</v>
      </c>
      <c r="E4522" s="32" t="str">
        <f>VLOOKUP(M4522,'Tables to Convert'!$H$3:$I$5,2,FALSE)</f>
        <v>Male</v>
      </c>
      <c r="F4522" s="32" t="str">
        <f>VLOOKUP(N4522,'Tables to Convert'!$K$3:$L$8,2,FALSE)</f>
        <v>Michigan</v>
      </c>
      <c r="G4522" s="40">
        <f t="shared" si="283"/>
        <v>22</v>
      </c>
      <c r="H4522" s="34">
        <f t="shared" si="284"/>
        <v>4</v>
      </c>
      <c r="I4522" s="12">
        <v>40</v>
      </c>
      <c r="J4522" s="12">
        <v>22</v>
      </c>
      <c r="K4522" s="12">
        <v>42</v>
      </c>
      <c r="L4522" s="12">
        <v>4</v>
      </c>
      <c r="M4522" s="12">
        <v>1</v>
      </c>
      <c r="N4522" s="12">
        <v>34</v>
      </c>
      <c r="O4522" s="12">
        <v>4</v>
      </c>
      <c r="P4522" s="26">
        <v>17000</v>
      </c>
      <c r="Q4522" s="28">
        <v>963713843</v>
      </c>
      <c r="R4522"/>
      <c r="S4522"/>
    </row>
    <row r="4523" spans="1:19">
      <c r="A4523" s="31">
        <f t="shared" si="281"/>
        <v>40</v>
      </c>
      <c r="B4523" s="32" t="str">
        <f>VLOOKUP(K4523,'Tables to Convert'!$B$4:$C$19,2,FALSE)</f>
        <v>11th Grade</v>
      </c>
      <c r="C4523" s="33">
        <f t="shared" si="282"/>
        <v>49537</v>
      </c>
      <c r="D4523" s="32" t="str">
        <f>VLOOKUP(L4523,'Tables to Convert'!$E$3:$F$7,2,FALSE)</f>
        <v>White</v>
      </c>
      <c r="E4523" s="32" t="str">
        <f>VLOOKUP(M4523,'Tables to Convert'!$H$3:$I$5,2,FALSE)</f>
        <v>Male</v>
      </c>
      <c r="F4523" s="32" t="str">
        <f>VLOOKUP(N4523,'Tables to Convert'!$K$3:$L$8,2,FALSE)</f>
        <v>Michigan</v>
      </c>
      <c r="G4523" s="40">
        <f t="shared" si="283"/>
        <v>34</v>
      </c>
      <c r="H4523" s="34">
        <f t="shared" si="284"/>
        <v>4</v>
      </c>
      <c r="I4523" s="12">
        <v>40</v>
      </c>
      <c r="J4523" s="12">
        <v>34</v>
      </c>
      <c r="K4523" s="12">
        <v>37</v>
      </c>
      <c r="L4523" s="12">
        <v>1</v>
      </c>
      <c r="M4523" s="12">
        <v>1</v>
      </c>
      <c r="N4523" s="12">
        <v>34</v>
      </c>
      <c r="O4523" s="12">
        <v>4</v>
      </c>
      <c r="P4523" s="26">
        <v>49537</v>
      </c>
      <c r="Q4523" s="28">
        <v>966145764</v>
      </c>
      <c r="R4523"/>
      <c r="S4523"/>
    </row>
    <row r="4524" spans="1:19">
      <c r="A4524" s="31">
        <f t="shared" si="281"/>
        <v>40</v>
      </c>
      <c r="B4524" s="32" t="str">
        <f>VLOOKUP(K4524,'Tables to Convert'!$B$4:$C$19,2,FALSE)</f>
        <v>High School Diploma</v>
      </c>
      <c r="C4524" s="33">
        <f t="shared" si="282"/>
        <v>11620</v>
      </c>
      <c r="D4524" s="32" t="str">
        <f>VLOOKUP(L4524,'Tables to Convert'!$E$3:$F$7,2,FALSE)</f>
        <v>White</v>
      </c>
      <c r="E4524" s="32" t="str">
        <f>VLOOKUP(M4524,'Tables to Convert'!$H$3:$I$5,2,FALSE)</f>
        <v>Female</v>
      </c>
      <c r="F4524" s="32" t="str">
        <f>VLOOKUP(N4524,'Tables to Convert'!$K$3:$L$8,2,FALSE)</f>
        <v>Michigan</v>
      </c>
      <c r="G4524" s="40">
        <f t="shared" si="283"/>
        <v>31</v>
      </c>
      <c r="H4524" s="34">
        <f t="shared" si="284"/>
        <v>4</v>
      </c>
      <c r="I4524" s="12">
        <v>40</v>
      </c>
      <c r="J4524" s="12">
        <v>31</v>
      </c>
      <c r="K4524" s="12">
        <v>39</v>
      </c>
      <c r="L4524" s="12">
        <v>1</v>
      </c>
      <c r="M4524" s="12">
        <v>2</v>
      </c>
      <c r="N4524" s="12">
        <v>34</v>
      </c>
      <c r="O4524" s="12">
        <v>4</v>
      </c>
      <c r="P4524" s="26">
        <v>11620</v>
      </c>
      <c r="Q4524" s="28">
        <v>101730535</v>
      </c>
      <c r="R4524"/>
      <c r="S4524"/>
    </row>
    <row r="4525" spans="1:19">
      <c r="A4525" s="31">
        <f t="shared" si="281"/>
        <v>40</v>
      </c>
      <c r="B4525" s="32" t="str">
        <f>VLOOKUP(K4525,'Tables to Convert'!$B$4:$C$19,2,FALSE)</f>
        <v>High School Diploma</v>
      </c>
      <c r="C4525" s="33">
        <f t="shared" si="282"/>
        <v>49400</v>
      </c>
      <c r="D4525" s="32" t="str">
        <f>VLOOKUP(L4525,'Tables to Convert'!$E$3:$F$7,2,FALSE)</f>
        <v>White</v>
      </c>
      <c r="E4525" s="32" t="str">
        <f>VLOOKUP(M4525,'Tables to Convert'!$H$3:$I$5,2,FALSE)</f>
        <v>Male</v>
      </c>
      <c r="F4525" s="32" t="str">
        <f>VLOOKUP(N4525,'Tables to Convert'!$K$3:$L$8,2,FALSE)</f>
        <v>Michigan</v>
      </c>
      <c r="G4525" s="40">
        <f t="shared" si="283"/>
        <v>51</v>
      </c>
      <c r="H4525" s="34">
        <f t="shared" si="284"/>
        <v>5</v>
      </c>
      <c r="I4525" s="12">
        <v>40</v>
      </c>
      <c r="J4525" s="12">
        <v>51</v>
      </c>
      <c r="K4525" s="12">
        <v>39</v>
      </c>
      <c r="L4525" s="12">
        <v>1</v>
      </c>
      <c r="M4525" s="12">
        <v>1</v>
      </c>
      <c r="N4525" s="12">
        <v>34</v>
      </c>
      <c r="O4525" s="12">
        <v>5</v>
      </c>
      <c r="P4525" s="26">
        <v>49400</v>
      </c>
      <c r="Q4525" s="28">
        <v>316440801</v>
      </c>
      <c r="R4525"/>
      <c r="S4525"/>
    </row>
    <row r="4526" spans="1:19">
      <c r="A4526" s="31">
        <f t="shared" si="281"/>
        <v>40</v>
      </c>
      <c r="B4526" s="32" t="str">
        <f>VLOOKUP(K4526,'Tables to Convert'!$B$4:$C$19,2,FALSE)</f>
        <v>Some College</v>
      </c>
      <c r="C4526" s="33">
        <f t="shared" si="282"/>
        <v>41600</v>
      </c>
      <c r="D4526" s="32" t="str">
        <f>VLOOKUP(L4526,'Tables to Convert'!$E$3:$F$7,2,FALSE)</f>
        <v>White</v>
      </c>
      <c r="E4526" s="32" t="str">
        <f>VLOOKUP(M4526,'Tables to Convert'!$H$3:$I$5,2,FALSE)</f>
        <v>Female</v>
      </c>
      <c r="F4526" s="32" t="str">
        <f>VLOOKUP(N4526,'Tables to Convert'!$K$3:$L$8,2,FALSE)</f>
        <v>Michigan</v>
      </c>
      <c r="G4526" s="40">
        <f t="shared" si="283"/>
        <v>41</v>
      </c>
      <c r="H4526" s="34">
        <f t="shared" si="284"/>
        <v>5</v>
      </c>
      <c r="I4526" s="12">
        <v>40</v>
      </c>
      <c r="J4526" s="12">
        <v>41</v>
      </c>
      <c r="K4526" s="12">
        <v>40</v>
      </c>
      <c r="L4526" s="12">
        <v>1</v>
      </c>
      <c r="M4526" s="12">
        <v>2</v>
      </c>
      <c r="N4526" s="12">
        <v>34</v>
      </c>
      <c r="O4526" s="12">
        <v>5</v>
      </c>
      <c r="P4526" s="26">
        <v>41600</v>
      </c>
      <c r="Q4526" s="28">
        <v>51268292</v>
      </c>
      <c r="R4526"/>
      <c r="S4526"/>
    </row>
    <row r="4527" spans="1:19">
      <c r="A4527" s="31">
        <f t="shared" si="281"/>
        <v>40</v>
      </c>
      <c r="B4527" s="32" t="str">
        <f>VLOOKUP(K4527,'Tables to Convert'!$B$4:$C$19,2,FALSE)</f>
        <v>Some College</v>
      </c>
      <c r="C4527" s="33">
        <f t="shared" si="282"/>
        <v>40000</v>
      </c>
      <c r="D4527" s="32" t="str">
        <f>VLOOKUP(L4527,'Tables to Convert'!$E$3:$F$7,2,FALSE)</f>
        <v>White</v>
      </c>
      <c r="E4527" s="32" t="str">
        <f>VLOOKUP(M4527,'Tables to Convert'!$H$3:$I$5,2,FALSE)</f>
        <v>Male</v>
      </c>
      <c r="F4527" s="32" t="str">
        <f>VLOOKUP(N4527,'Tables to Convert'!$K$3:$L$8,2,FALSE)</f>
        <v>Michigan</v>
      </c>
      <c r="G4527" s="40">
        <f t="shared" si="283"/>
        <v>36</v>
      </c>
      <c r="H4527" s="34">
        <f t="shared" si="284"/>
        <v>4</v>
      </c>
      <c r="I4527" s="12">
        <v>40</v>
      </c>
      <c r="J4527" s="12">
        <v>36</v>
      </c>
      <c r="K4527" s="12">
        <v>43</v>
      </c>
      <c r="L4527" s="12">
        <v>1</v>
      </c>
      <c r="M4527" s="12">
        <v>1</v>
      </c>
      <c r="N4527" s="12">
        <v>34</v>
      </c>
      <c r="O4527" s="12">
        <v>4</v>
      </c>
      <c r="P4527" s="26">
        <v>40000</v>
      </c>
      <c r="Q4527" s="28">
        <v>13100303</v>
      </c>
      <c r="R4527"/>
      <c r="S4527"/>
    </row>
    <row r="4528" spans="1:19">
      <c r="A4528" s="31">
        <f t="shared" si="281"/>
        <v>40</v>
      </c>
      <c r="B4528" s="32" t="str">
        <f>VLOOKUP(K4528,'Tables to Convert'!$B$4:$C$19,2,FALSE)</f>
        <v>Some College</v>
      </c>
      <c r="C4528" s="33">
        <f t="shared" si="282"/>
        <v>53000</v>
      </c>
      <c r="D4528" s="32" t="str">
        <f>VLOOKUP(L4528,'Tables to Convert'!$E$3:$F$7,2,FALSE)</f>
        <v>White</v>
      </c>
      <c r="E4528" s="32" t="str">
        <f>VLOOKUP(M4528,'Tables to Convert'!$H$3:$I$5,2,FALSE)</f>
        <v>Male</v>
      </c>
      <c r="F4528" s="32" t="str">
        <f>VLOOKUP(N4528,'Tables to Convert'!$K$3:$L$8,2,FALSE)</f>
        <v>Michigan</v>
      </c>
      <c r="G4528" s="40">
        <f t="shared" si="283"/>
        <v>50</v>
      </c>
      <c r="H4528" s="34">
        <f t="shared" si="284"/>
        <v>3</v>
      </c>
      <c r="I4528" s="12">
        <v>40</v>
      </c>
      <c r="J4528" s="12">
        <v>50</v>
      </c>
      <c r="K4528" s="12">
        <v>43</v>
      </c>
      <c r="L4528" s="12">
        <v>1</v>
      </c>
      <c r="M4528" s="12">
        <v>1</v>
      </c>
      <c r="N4528" s="12">
        <v>34</v>
      </c>
      <c r="O4528" s="12">
        <v>3</v>
      </c>
      <c r="P4528" s="26">
        <v>53000</v>
      </c>
      <c r="Q4528" s="28">
        <v>257405467</v>
      </c>
      <c r="R4528"/>
      <c r="S4528"/>
    </row>
    <row r="4529" spans="1:19">
      <c r="A4529" s="31">
        <f t="shared" si="281"/>
        <v>40</v>
      </c>
      <c r="B4529" s="32" t="str">
        <f>VLOOKUP(K4529,'Tables to Convert'!$B$4:$C$19,2,FALSE)</f>
        <v>High School Diploma</v>
      </c>
      <c r="C4529" s="33">
        <f t="shared" si="282"/>
        <v>50000</v>
      </c>
      <c r="D4529" s="32" t="str">
        <f>VLOOKUP(L4529,'Tables to Convert'!$E$3:$F$7,2,FALSE)</f>
        <v>White</v>
      </c>
      <c r="E4529" s="32" t="str">
        <f>VLOOKUP(M4529,'Tables to Convert'!$H$3:$I$5,2,FALSE)</f>
        <v>Male</v>
      </c>
      <c r="F4529" s="32" t="str">
        <f>VLOOKUP(N4529,'Tables to Convert'!$K$3:$L$8,2,FALSE)</f>
        <v>Michigan</v>
      </c>
      <c r="G4529" s="40">
        <f t="shared" si="283"/>
        <v>50</v>
      </c>
      <c r="H4529" s="34">
        <f t="shared" si="284"/>
        <v>3</v>
      </c>
      <c r="I4529" s="12">
        <v>40</v>
      </c>
      <c r="J4529" s="12">
        <v>50</v>
      </c>
      <c r="K4529" s="12">
        <v>39</v>
      </c>
      <c r="L4529" s="12">
        <v>1</v>
      </c>
      <c r="M4529" s="12">
        <v>1</v>
      </c>
      <c r="N4529" s="12">
        <v>34</v>
      </c>
      <c r="O4529" s="12">
        <v>3</v>
      </c>
      <c r="P4529" s="26">
        <v>50000</v>
      </c>
      <c r="Q4529" s="28">
        <v>622880453</v>
      </c>
      <c r="R4529"/>
      <c r="S4529"/>
    </row>
    <row r="4530" spans="1:19">
      <c r="A4530" s="31">
        <f t="shared" si="281"/>
        <v>40</v>
      </c>
      <c r="B4530" s="32" t="str">
        <f>VLOOKUP(K4530,'Tables to Convert'!$B$4:$C$19,2,FALSE)</f>
        <v>Some College</v>
      </c>
      <c r="C4530" s="33">
        <f t="shared" si="282"/>
        <v>19200</v>
      </c>
      <c r="D4530" s="32" t="str">
        <f>VLOOKUP(L4530,'Tables to Convert'!$E$3:$F$7,2,FALSE)</f>
        <v>White</v>
      </c>
      <c r="E4530" s="32" t="str">
        <f>VLOOKUP(M4530,'Tables to Convert'!$H$3:$I$5,2,FALSE)</f>
        <v>Male</v>
      </c>
      <c r="F4530" s="32" t="str">
        <f>VLOOKUP(N4530,'Tables to Convert'!$K$3:$L$8,2,FALSE)</f>
        <v>Michigan</v>
      </c>
      <c r="G4530" s="40">
        <f t="shared" si="283"/>
        <v>22</v>
      </c>
      <c r="H4530" s="34">
        <f t="shared" si="284"/>
        <v>3</v>
      </c>
      <c r="I4530" s="12">
        <v>40</v>
      </c>
      <c r="J4530" s="12">
        <v>22</v>
      </c>
      <c r="K4530" s="12">
        <v>40</v>
      </c>
      <c r="L4530" s="12">
        <v>1</v>
      </c>
      <c r="M4530" s="12">
        <v>1</v>
      </c>
      <c r="N4530" s="12">
        <v>34</v>
      </c>
      <c r="O4530" s="12">
        <v>3</v>
      </c>
      <c r="P4530" s="26">
        <v>19200</v>
      </c>
      <c r="Q4530" s="28">
        <v>657008819</v>
      </c>
      <c r="R4530"/>
      <c r="S4530"/>
    </row>
    <row r="4531" spans="1:19">
      <c r="A4531" s="31">
        <f t="shared" si="281"/>
        <v>40</v>
      </c>
      <c r="B4531" s="32" t="str">
        <f>VLOOKUP(K4531,'Tables to Convert'!$B$4:$C$19,2,FALSE)</f>
        <v>Some College</v>
      </c>
      <c r="C4531" s="33">
        <f t="shared" si="282"/>
        <v>23000</v>
      </c>
      <c r="D4531" s="32" t="str">
        <f>VLOOKUP(L4531,'Tables to Convert'!$E$3:$F$7,2,FALSE)</f>
        <v>White</v>
      </c>
      <c r="E4531" s="32" t="str">
        <f>VLOOKUP(M4531,'Tables to Convert'!$H$3:$I$5,2,FALSE)</f>
        <v>Female</v>
      </c>
      <c r="F4531" s="32" t="str">
        <f>VLOOKUP(N4531,'Tables to Convert'!$K$3:$L$8,2,FALSE)</f>
        <v>Michigan</v>
      </c>
      <c r="G4531" s="40">
        <f t="shared" si="283"/>
        <v>28</v>
      </c>
      <c r="H4531" s="34">
        <f t="shared" si="284"/>
        <v>7</v>
      </c>
      <c r="I4531" s="12">
        <v>40</v>
      </c>
      <c r="J4531" s="12">
        <v>28</v>
      </c>
      <c r="K4531" s="12">
        <v>43</v>
      </c>
      <c r="L4531" s="12">
        <v>1</v>
      </c>
      <c r="M4531" s="12">
        <v>2</v>
      </c>
      <c r="N4531" s="12">
        <v>34</v>
      </c>
      <c r="O4531" s="12">
        <v>7</v>
      </c>
      <c r="P4531" s="26">
        <v>23000</v>
      </c>
      <c r="Q4531" s="28">
        <v>10539591</v>
      </c>
      <c r="R4531"/>
      <c r="S4531"/>
    </row>
    <row r="4532" spans="1:19">
      <c r="A4532" s="31">
        <f t="shared" si="281"/>
        <v>55</v>
      </c>
      <c r="B4532" s="32" t="str">
        <f>VLOOKUP(K4532,'Tables to Convert'!$B$4:$C$19,2,FALSE)</f>
        <v>11th Grade</v>
      </c>
      <c r="C4532" s="33">
        <f t="shared" si="282"/>
        <v>18000</v>
      </c>
      <c r="D4532" s="32" t="str">
        <f>VLOOKUP(L4532,'Tables to Convert'!$E$3:$F$7,2,FALSE)</f>
        <v>White</v>
      </c>
      <c r="E4532" s="32" t="str">
        <f>VLOOKUP(M4532,'Tables to Convert'!$H$3:$I$5,2,FALSE)</f>
        <v>Male</v>
      </c>
      <c r="F4532" s="32" t="str">
        <f>VLOOKUP(N4532,'Tables to Convert'!$K$3:$L$8,2,FALSE)</f>
        <v>Michigan</v>
      </c>
      <c r="G4532" s="40">
        <f t="shared" si="283"/>
        <v>44</v>
      </c>
      <c r="H4532" s="34">
        <f t="shared" si="284"/>
        <v>4</v>
      </c>
      <c r="I4532" s="12">
        <v>55</v>
      </c>
      <c r="J4532" s="12">
        <v>44</v>
      </c>
      <c r="K4532" s="12">
        <v>38</v>
      </c>
      <c r="L4532" s="12">
        <v>1</v>
      </c>
      <c r="M4532" s="12">
        <v>1</v>
      </c>
      <c r="N4532" s="12">
        <v>34</v>
      </c>
      <c r="O4532" s="12">
        <v>4</v>
      </c>
      <c r="P4532" s="26">
        <v>18000</v>
      </c>
      <c r="Q4532" s="28">
        <v>967803049</v>
      </c>
      <c r="R4532"/>
      <c r="S4532"/>
    </row>
    <row r="4533" spans="1:19">
      <c r="A4533" s="31">
        <f t="shared" si="281"/>
        <v>40</v>
      </c>
      <c r="B4533" s="32" t="str">
        <f>VLOOKUP(K4533,'Tables to Convert'!$B$4:$C$19,2,FALSE)</f>
        <v>Some College</v>
      </c>
      <c r="C4533" s="33">
        <f t="shared" si="282"/>
        <v>32000</v>
      </c>
      <c r="D4533" s="32" t="str">
        <f>VLOOKUP(L4533,'Tables to Convert'!$E$3:$F$7,2,FALSE)</f>
        <v>White</v>
      </c>
      <c r="E4533" s="32" t="str">
        <f>VLOOKUP(M4533,'Tables to Convert'!$H$3:$I$5,2,FALSE)</f>
        <v>Female</v>
      </c>
      <c r="F4533" s="32" t="str">
        <f>VLOOKUP(N4533,'Tables to Convert'!$K$3:$L$8,2,FALSE)</f>
        <v>Michigan</v>
      </c>
      <c r="G4533" s="40">
        <f t="shared" si="283"/>
        <v>27</v>
      </c>
      <c r="H4533" s="34">
        <f t="shared" si="284"/>
        <v>3</v>
      </c>
      <c r="I4533" s="12">
        <v>40</v>
      </c>
      <c r="J4533" s="12">
        <v>27</v>
      </c>
      <c r="K4533" s="12">
        <v>43</v>
      </c>
      <c r="L4533" s="12">
        <v>1</v>
      </c>
      <c r="M4533" s="12">
        <v>2</v>
      </c>
      <c r="N4533" s="12">
        <v>34</v>
      </c>
      <c r="O4533" s="12">
        <v>3</v>
      </c>
      <c r="P4533" s="26">
        <v>32000</v>
      </c>
      <c r="Q4533" s="28">
        <v>76207594</v>
      </c>
      <c r="R4533"/>
      <c r="S4533"/>
    </row>
    <row r="4534" spans="1:19">
      <c r="A4534" s="31">
        <f t="shared" si="281"/>
        <v>45</v>
      </c>
      <c r="B4534" s="32" t="str">
        <f>VLOOKUP(K4534,'Tables to Convert'!$B$4:$C$19,2,FALSE)</f>
        <v>High School Diploma</v>
      </c>
      <c r="C4534" s="33">
        <f t="shared" si="282"/>
        <v>16000</v>
      </c>
      <c r="D4534" s="32" t="str">
        <f>VLOOKUP(L4534,'Tables to Convert'!$E$3:$F$7,2,FALSE)</f>
        <v>White</v>
      </c>
      <c r="E4534" s="32" t="str">
        <f>VLOOKUP(M4534,'Tables to Convert'!$H$3:$I$5,2,FALSE)</f>
        <v>Male</v>
      </c>
      <c r="F4534" s="32" t="str">
        <f>VLOOKUP(N4534,'Tables to Convert'!$K$3:$L$8,2,FALSE)</f>
        <v>Michigan</v>
      </c>
      <c r="G4534" s="40">
        <f t="shared" si="283"/>
        <v>34</v>
      </c>
      <c r="H4534" s="34">
        <f t="shared" si="284"/>
        <v>3</v>
      </c>
      <c r="I4534" s="12">
        <v>45</v>
      </c>
      <c r="J4534" s="12">
        <v>34</v>
      </c>
      <c r="K4534" s="12">
        <v>39</v>
      </c>
      <c r="L4534" s="12">
        <v>1</v>
      </c>
      <c r="M4534" s="12">
        <v>1</v>
      </c>
      <c r="N4534" s="12">
        <v>34</v>
      </c>
      <c r="O4534" s="12">
        <v>3</v>
      </c>
      <c r="P4534" s="26">
        <v>16000</v>
      </c>
      <c r="Q4534" s="28">
        <v>35712273</v>
      </c>
      <c r="R4534"/>
      <c r="S4534"/>
    </row>
    <row r="4535" spans="1:19">
      <c r="A4535" s="31">
        <f t="shared" si="281"/>
        <v>80</v>
      </c>
      <c r="B4535" s="32" t="str">
        <f>VLOOKUP(K4535,'Tables to Convert'!$B$4:$C$19,2,FALSE)</f>
        <v>Some College</v>
      </c>
      <c r="C4535" s="33">
        <f t="shared" si="282"/>
        <v>73000</v>
      </c>
      <c r="D4535" s="32" t="str">
        <f>VLOOKUP(L4535,'Tables to Convert'!$E$3:$F$7,2,FALSE)</f>
        <v>White</v>
      </c>
      <c r="E4535" s="32" t="str">
        <f>VLOOKUP(M4535,'Tables to Convert'!$H$3:$I$5,2,FALSE)</f>
        <v>Male</v>
      </c>
      <c r="F4535" s="32" t="str">
        <f>VLOOKUP(N4535,'Tables to Convert'!$K$3:$L$8,2,FALSE)</f>
        <v>Michigan</v>
      </c>
      <c r="G4535" s="40">
        <f t="shared" si="283"/>
        <v>36</v>
      </c>
      <c r="H4535" s="34">
        <f t="shared" si="284"/>
        <v>5</v>
      </c>
      <c r="I4535" s="12">
        <v>80</v>
      </c>
      <c r="J4535" s="12">
        <v>36</v>
      </c>
      <c r="K4535" s="12">
        <v>43</v>
      </c>
      <c r="L4535" s="12">
        <v>1</v>
      </c>
      <c r="M4535" s="12">
        <v>1</v>
      </c>
      <c r="N4535" s="12">
        <v>34</v>
      </c>
      <c r="O4535" s="12">
        <v>5</v>
      </c>
      <c r="P4535" s="26">
        <v>73000</v>
      </c>
      <c r="Q4535" s="28">
        <v>53303910</v>
      </c>
      <c r="R4535"/>
      <c r="S4535"/>
    </row>
    <row r="4536" spans="1:19">
      <c r="A4536" s="31">
        <f t="shared" si="281"/>
        <v>50</v>
      </c>
      <c r="B4536" s="32" t="str">
        <f>VLOOKUP(K4536,'Tables to Convert'!$B$4:$C$19,2,FALSE)</f>
        <v>Some College</v>
      </c>
      <c r="C4536" s="33">
        <f t="shared" si="282"/>
        <v>0</v>
      </c>
      <c r="D4536" s="32" t="str">
        <f>VLOOKUP(L4536,'Tables to Convert'!$E$3:$F$7,2,FALSE)</f>
        <v>White</v>
      </c>
      <c r="E4536" s="32" t="str">
        <f>VLOOKUP(M4536,'Tables to Convert'!$H$3:$I$5,2,FALSE)</f>
        <v>Female</v>
      </c>
      <c r="F4536" s="32" t="str">
        <f>VLOOKUP(N4536,'Tables to Convert'!$K$3:$L$8,2,FALSE)</f>
        <v>Michigan</v>
      </c>
      <c r="G4536" s="40">
        <f t="shared" si="283"/>
        <v>35</v>
      </c>
      <c r="H4536" s="34">
        <f t="shared" si="284"/>
        <v>5</v>
      </c>
      <c r="I4536" s="12">
        <v>50</v>
      </c>
      <c r="J4536" s="12">
        <v>35</v>
      </c>
      <c r="K4536" s="12">
        <v>43</v>
      </c>
      <c r="L4536" s="12">
        <v>1</v>
      </c>
      <c r="M4536" s="12">
        <v>2</v>
      </c>
      <c r="N4536" s="12">
        <v>34</v>
      </c>
      <c r="O4536" s="12">
        <v>5</v>
      </c>
      <c r="P4536" s="26">
        <v>0</v>
      </c>
      <c r="Q4536" s="28">
        <v>803823008</v>
      </c>
      <c r="R4536"/>
      <c r="S4536"/>
    </row>
    <row r="4537" spans="1:19">
      <c r="A4537" s="31">
        <f t="shared" si="281"/>
        <v>40</v>
      </c>
      <c r="B4537" s="32" t="str">
        <f>VLOOKUP(K4537,'Tables to Convert'!$B$4:$C$19,2,FALSE)</f>
        <v>High School Diploma</v>
      </c>
      <c r="C4537" s="33">
        <f t="shared" si="282"/>
        <v>60000</v>
      </c>
      <c r="D4537" s="32" t="str">
        <f>VLOOKUP(L4537,'Tables to Convert'!$E$3:$F$7,2,FALSE)</f>
        <v>White</v>
      </c>
      <c r="E4537" s="32" t="str">
        <f>VLOOKUP(M4537,'Tables to Convert'!$H$3:$I$5,2,FALSE)</f>
        <v>Male</v>
      </c>
      <c r="F4537" s="32" t="str">
        <f>VLOOKUP(N4537,'Tables to Convert'!$K$3:$L$8,2,FALSE)</f>
        <v>Michigan</v>
      </c>
      <c r="G4537" s="40">
        <f t="shared" si="283"/>
        <v>37</v>
      </c>
      <c r="H4537" s="34">
        <f t="shared" si="284"/>
        <v>4</v>
      </c>
      <c r="I4537" s="12">
        <v>40</v>
      </c>
      <c r="J4537" s="12">
        <v>37</v>
      </c>
      <c r="K4537" s="12">
        <v>39</v>
      </c>
      <c r="L4537" s="12">
        <v>1</v>
      </c>
      <c r="M4537" s="12">
        <v>1</v>
      </c>
      <c r="N4537" s="12">
        <v>34</v>
      </c>
      <c r="O4537" s="12">
        <v>4</v>
      </c>
      <c r="P4537" s="26">
        <v>60000</v>
      </c>
      <c r="Q4537" s="28">
        <v>408266773</v>
      </c>
      <c r="R4537"/>
      <c r="S4537"/>
    </row>
    <row r="4538" spans="1:19">
      <c r="A4538" s="31">
        <f t="shared" si="281"/>
        <v>40</v>
      </c>
      <c r="B4538" s="32" t="str">
        <f>VLOOKUP(K4538,'Tables to Convert'!$B$4:$C$19,2,FALSE)</f>
        <v>11th Grade</v>
      </c>
      <c r="C4538" s="33">
        <f t="shared" si="282"/>
        <v>15340</v>
      </c>
      <c r="D4538" s="32" t="str">
        <f>VLOOKUP(L4538,'Tables to Convert'!$E$3:$F$7,2,FALSE)</f>
        <v>Black</v>
      </c>
      <c r="E4538" s="32" t="str">
        <f>VLOOKUP(M4538,'Tables to Convert'!$H$3:$I$5,2,FALSE)</f>
        <v>Male</v>
      </c>
      <c r="F4538" s="32" t="str">
        <f>VLOOKUP(N4538,'Tables to Convert'!$K$3:$L$8,2,FALSE)</f>
        <v>Michigan</v>
      </c>
      <c r="G4538" s="40">
        <f t="shared" si="283"/>
        <v>45</v>
      </c>
      <c r="H4538" s="34">
        <f t="shared" si="284"/>
        <v>6</v>
      </c>
      <c r="I4538" s="12">
        <v>40</v>
      </c>
      <c r="J4538" s="12">
        <v>45</v>
      </c>
      <c r="K4538" s="12">
        <v>37</v>
      </c>
      <c r="L4538" s="12">
        <v>2</v>
      </c>
      <c r="M4538" s="12">
        <v>1</v>
      </c>
      <c r="N4538" s="12">
        <v>34</v>
      </c>
      <c r="O4538" s="12">
        <v>6</v>
      </c>
      <c r="P4538" s="26">
        <v>15340</v>
      </c>
      <c r="Q4538" s="28">
        <v>65351754</v>
      </c>
      <c r="R4538"/>
      <c r="S4538"/>
    </row>
    <row r="4539" spans="1:19">
      <c r="A4539" s="31">
        <f t="shared" si="281"/>
        <v>40</v>
      </c>
      <c r="B4539" s="32" t="str">
        <f>VLOOKUP(K4539,'Tables to Convert'!$B$4:$C$19,2,FALSE)</f>
        <v>High School Diploma</v>
      </c>
      <c r="C4539" s="33">
        <f t="shared" si="282"/>
        <v>10000</v>
      </c>
      <c r="D4539" s="32" t="str">
        <f>VLOOKUP(L4539,'Tables to Convert'!$E$3:$F$7,2,FALSE)</f>
        <v>White</v>
      </c>
      <c r="E4539" s="32" t="str">
        <f>VLOOKUP(M4539,'Tables to Convert'!$H$3:$I$5,2,FALSE)</f>
        <v>Male</v>
      </c>
      <c r="F4539" s="32" t="str">
        <f>VLOOKUP(N4539,'Tables to Convert'!$K$3:$L$8,2,FALSE)</f>
        <v>Michigan</v>
      </c>
      <c r="G4539" s="40">
        <f t="shared" si="283"/>
        <v>58</v>
      </c>
      <c r="H4539" s="34">
        <f t="shared" si="284"/>
        <v>6</v>
      </c>
      <c r="I4539" s="12">
        <v>40</v>
      </c>
      <c r="J4539" s="12">
        <v>58</v>
      </c>
      <c r="K4539" s="12">
        <v>39</v>
      </c>
      <c r="L4539" s="12">
        <v>1</v>
      </c>
      <c r="M4539" s="12">
        <v>1</v>
      </c>
      <c r="N4539" s="12">
        <v>34</v>
      </c>
      <c r="O4539" s="12">
        <v>6</v>
      </c>
      <c r="P4539" s="26">
        <v>10000</v>
      </c>
      <c r="Q4539" s="28">
        <v>264005010</v>
      </c>
      <c r="R4539"/>
      <c r="S4539"/>
    </row>
    <row r="4540" spans="1:19">
      <c r="A4540" s="31">
        <f t="shared" si="281"/>
        <v>50</v>
      </c>
      <c r="B4540" s="32" t="str">
        <f>VLOOKUP(K4540,'Tables to Convert'!$B$4:$C$19,2,FALSE)</f>
        <v>High School Diploma</v>
      </c>
      <c r="C4540" s="33">
        <f t="shared" si="282"/>
        <v>37000</v>
      </c>
      <c r="D4540" s="32" t="str">
        <f>VLOOKUP(L4540,'Tables to Convert'!$E$3:$F$7,2,FALSE)</f>
        <v>White</v>
      </c>
      <c r="E4540" s="32" t="str">
        <f>VLOOKUP(M4540,'Tables to Convert'!$H$3:$I$5,2,FALSE)</f>
        <v>Male</v>
      </c>
      <c r="F4540" s="32" t="str">
        <f>VLOOKUP(N4540,'Tables to Convert'!$K$3:$L$8,2,FALSE)</f>
        <v>Michigan</v>
      </c>
      <c r="G4540" s="40">
        <f t="shared" si="283"/>
        <v>43</v>
      </c>
      <c r="H4540" s="34">
        <f t="shared" si="284"/>
        <v>8</v>
      </c>
      <c r="I4540" s="12">
        <v>50</v>
      </c>
      <c r="J4540" s="12">
        <v>43</v>
      </c>
      <c r="K4540" s="12">
        <v>39</v>
      </c>
      <c r="L4540" s="12">
        <v>1</v>
      </c>
      <c r="M4540" s="12">
        <v>1</v>
      </c>
      <c r="N4540" s="12">
        <v>34</v>
      </c>
      <c r="O4540" s="12">
        <v>8</v>
      </c>
      <c r="P4540" s="26">
        <v>37000</v>
      </c>
      <c r="Q4540" s="28">
        <v>437328025</v>
      </c>
      <c r="R4540"/>
      <c r="S4540"/>
    </row>
    <row r="4541" spans="1:19">
      <c r="A4541" s="31">
        <f t="shared" si="281"/>
        <v>40</v>
      </c>
      <c r="B4541" s="32" t="str">
        <f>VLOOKUP(K4541,'Tables to Convert'!$B$4:$C$19,2,FALSE)</f>
        <v>High School Diploma</v>
      </c>
      <c r="C4541" s="33">
        <f t="shared" si="282"/>
        <v>11000</v>
      </c>
      <c r="D4541" s="32" t="str">
        <f>VLOOKUP(L4541,'Tables to Convert'!$E$3:$F$7,2,FALSE)</f>
        <v>White</v>
      </c>
      <c r="E4541" s="32" t="str">
        <f>VLOOKUP(M4541,'Tables to Convert'!$H$3:$I$5,2,FALSE)</f>
        <v>Female</v>
      </c>
      <c r="F4541" s="32" t="str">
        <f>VLOOKUP(N4541,'Tables to Convert'!$K$3:$L$8,2,FALSE)</f>
        <v>Michigan</v>
      </c>
      <c r="G4541" s="40">
        <f t="shared" si="283"/>
        <v>40</v>
      </c>
      <c r="H4541" s="34">
        <f t="shared" si="284"/>
        <v>8</v>
      </c>
      <c r="I4541" s="12">
        <v>40</v>
      </c>
      <c r="J4541" s="12">
        <v>40</v>
      </c>
      <c r="K4541" s="12">
        <v>39</v>
      </c>
      <c r="L4541" s="12">
        <v>1</v>
      </c>
      <c r="M4541" s="12">
        <v>2</v>
      </c>
      <c r="N4541" s="12">
        <v>34</v>
      </c>
      <c r="O4541" s="12">
        <v>8</v>
      </c>
      <c r="P4541" s="26">
        <v>11000</v>
      </c>
      <c r="Q4541" s="28">
        <v>171235367</v>
      </c>
      <c r="R4541"/>
      <c r="S4541"/>
    </row>
    <row r="4542" spans="1:19">
      <c r="A4542" s="31">
        <f t="shared" si="281"/>
        <v>40</v>
      </c>
      <c r="B4542" s="32" t="str">
        <f>VLOOKUP(K4542,'Tables to Convert'!$B$4:$C$19,2,FALSE)</f>
        <v>Some College</v>
      </c>
      <c r="C4542" s="33">
        <f t="shared" si="282"/>
        <v>19500</v>
      </c>
      <c r="D4542" s="32" t="str">
        <f>VLOOKUP(L4542,'Tables to Convert'!$E$3:$F$7,2,FALSE)</f>
        <v>White</v>
      </c>
      <c r="E4542" s="32" t="str">
        <f>VLOOKUP(M4542,'Tables to Convert'!$H$3:$I$5,2,FALSE)</f>
        <v>Male</v>
      </c>
      <c r="F4542" s="32" t="str">
        <f>VLOOKUP(N4542,'Tables to Convert'!$K$3:$L$8,2,FALSE)</f>
        <v>Michigan</v>
      </c>
      <c r="G4542" s="40">
        <f t="shared" si="283"/>
        <v>23</v>
      </c>
      <c r="H4542" s="34">
        <f t="shared" si="284"/>
        <v>2</v>
      </c>
      <c r="I4542" s="12">
        <v>40</v>
      </c>
      <c r="J4542" s="12">
        <v>23</v>
      </c>
      <c r="K4542" s="12">
        <v>40</v>
      </c>
      <c r="L4542" s="12">
        <v>1</v>
      </c>
      <c r="M4542" s="12">
        <v>1</v>
      </c>
      <c r="N4542" s="12">
        <v>34</v>
      </c>
      <c r="O4542" s="12">
        <v>2</v>
      </c>
      <c r="P4542" s="26">
        <v>19500</v>
      </c>
      <c r="Q4542" s="28">
        <v>757860814</v>
      </c>
      <c r="R4542"/>
      <c r="S4542"/>
    </row>
    <row r="4543" spans="1:19">
      <c r="A4543" s="31">
        <f t="shared" si="281"/>
        <v>40</v>
      </c>
      <c r="B4543" s="32" t="str">
        <f>VLOOKUP(K4543,'Tables to Convert'!$B$4:$C$19,2,FALSE)</f>
        <v>10th Grade</v>
      </c>
      <c r="C4543" s="33">
        <f t="shared" si="282"/>
        <v>9000</v>
      </c>
      <c r="D4543" s="32" t="str">
        <f>VLOOKUP(L4543,'Tables to Convert'!$E$3:$F$7,2,FALSE)</f>
        <v>Asian/PI</v>
      </c>
      <c r="E4543" s="32" t="str">
        <f>VLOOKUP(M4543,'Tables to Convert'!$H$3:$I$5,2,FALSE)</f>
        <v>Female</v>
      </c>
      <c r="F4543" s="32" t="str">
        <f>VLOOKUP(N4543,'Tables to Convert'!$K$3:$L$8,2,FALSE)</f>
        <v>Michigan</v>
      </c>
      <c r="G4543" s="40">
        <f t="shared" si="283"/>
        <v>53</v>
      </c>
      <c r="H4543" s="34">
        <f t="shared" si="284"/>
        <v>5</v>
      </c>
      <c r="I4543" s="12">
        <v>40</v>
      </c>
      <c r="J4543" s="12">
        <v>53</v>
      </c>
      <c r="K4543" s="12">
        <v>36</v>
      </c>
      <c r="L4543" s="12">
        <v>4</v>
      </c>
      <c r="M4543" s="12">
        <v>2</v>
      </c>
      <c r="N4543" s="12">
        <v>34</v>
      </c>
      <c r="O4543" s="12">
        <v>5</v>
      </c>
      <c r="P4543" s="26">
        <v>9000</v>
      </c>
      <c r="Q4543" s="28">
        <v>308415864</v>
      </c>
      <c r="R4543"/>
      <c r="S4543"/>
    </row>
    <row r="4544" spans="1:19">
      <c r="A4544" s="31">
        <f t="shared" si="281"/>
        <v>50</v>
      </c>
      <c r="B4544" s="32" t="str">
        <f>VLOOKUP(K4544,'Tables to Convert'!$B$4:$C$19,2,FALSE)</f>
        <v>High School Diploma</v>
      </c>
      <c r="C4544" s="33">
        <f t="shared" si="282"/>
        <v>30000</v>
      </c>
      <c r="D4544" s="32" t="str">
        <f>VLOOKUP(L4544,'Tables to Convert'!$E$3:$F$7,2,FALSE)</f>
        <v>White</v>
      </c>
      <c r="E4544" s="32" t="str">
        <f>VLOOKUP(M4544,'Tables to Convert'!$H$3:$I$5,2,FALSE)</f>
        <v>Male</v>
      </c>
      <c r="F4544" s="32" t="str">
        <f>VLOOKUP(N4544,'Tables to Convert'!$K$3:$L$8,2,FALSE)</f>
        <v>Michigan</v>
      </c>
      <c r="G4544" s="40">
        <f t="shared" si="283"/>
        <v>37</v>
      </c>
      <c r="H4544" s="34">
        <f t="shared" si="284"/>
        <v>2</v>
      </c>
      <c r="I4544" s="12">
        <v>50</v>
      </c>
      <c r="J4544" s="12">
        <v>37</v>
      </c>
      <c r="K4544" s="12">
        <v>39</v>
      </c>
      <c r="L4544" s="12">
        <v>1</v>
      </c>
      <c r="M4544" s="12">
        <v>1</v>
      </c>
      <c r="N4544" s="12">
        <v>34</v>
      </c>
      <c r="O4544" s="12">
        <v>2</v>
      </c>
      <c r="P4544" s="26">
        <v>30000</v>
      </c>
      <c r="Q4544" s="28">
        <v>630879009</v>
      </c>
      <c r="R4544"/>
      <c r="S4544"/>
    </row>
    <row r="4545" spans="1:19">
      <c r="A4545" s="31">
        <f t="shared" si="281"/>
        <v>40</v>
      </c>
      <c r="B4545" s="32" t="str">
        <f>VLOOKUP(K4545,'Tables to Convert'!$B$4:$C$19,2,FALSE)</f>
        <v>High School Diploma</v>
      </c>
      <c r="C4545" s="33">
        <f t="shared" si="282"/>
        <v>31000</v>
      </c>
      <c r="D4545" s="32" t="str">
        <f>VLOOKUP(L4545,'Tables to Convert'!$E$3:$F$7,2,FALSE)</f>
        <v>White</v>
      </c>
      <c r="E4545" s="32" t="str">
        <f>VLOOKUP(M4545,'Tables to Convert'!$H$3:$I$5,2,FALSE)</f>
        <v>Male</v>
      </c>
      <c r="F4545" s="32" t="str">
        <f>VLOOKUP(N4545,'Tables to Convert'!$K$3:$L$8,2,FALSE)</f>
        <v>Michigan</v>
      </c>
      <c r="G4545" s="40">
        <f t="shared" si="283"/>
        <v>29</v>
      </c>
      <c r="H4545" s="34">
        <f t="shared" si="284"/>
        <v>2</v>
      </c>
      <c r="I4545" s="12">
        <v>40</v>
      </c>
      <c r="J4545" s="12">
        <v>29</v>
      </c>
      <c r="K4545" s="12">
        <v>39</v>
      </c>
      <c r="L4545" s="12">
        <v>1</v>
      </c>
      <c r="M4545" s="12">
        <v>1</v>
      </c>
      <c r="N4545" s="12">
        <v>34</v>
      </c>
      <c r="O4545" s="12">
        <v>2</v>
      </c>
      <c r="P4545" s="26">
        <v>31000</v>
      </c>
      <c r="Q4545" s="28">
        <v>991080495</v>
      </c>
      <c r="R4545"/>
      <c r="S4545"/>
    </row>
    <row r="4546" spans="1:19">
      <c r="A4546" s="31">
        <f t="shared" si="281"/>
        <v>50</v>
      </c>
      <c r="B4546" s="32" t="str">
        <f>VLOOKUP(K4546,'Tables to Convert'!$B$4:$C$19,2,FALSE)</f>
        <v>Some College</v>
      </c>
      <c r="C4546" s="33">
        <f t="shared" si="282"/>
        <v>57000</v>
      </c>
      <c r="D4546" s="32" t="str">
        <f>VLOOKUP(L4546,'Tables to Convert'!$E$3:$F$7,2,FALSE)</f>
        <v>White</v>
      </c>
      <c r="E4546" s="32" t="str">
        <f>VLOOKUP(M4546,'Tables to Convert'!$H$3:$I$5,2,FALSE)</f>
        <v>Male</v>
      </c>
      <c r="F4546" s="32" t="str">
        <f>VLOOKUP(N4546,'Tables to Convert'!$K$3:$L$8,2,FALSE)</f>
        <v>Michigan</v>
      </c>
      <c r="G4546" s="40">
        <f t="shared" si="283"/>
        <v>41</v>
      </c>
      <c r="H4546" s="34">
        <f t="shared" si="284"/>
        <v>8</v>
      </c>
      <c r="I4546" s="12">
        <v>50</v>
      </c>
      <c r="J4546" s="12">
        <v>41</v>
      </c>
      <c r="K4546" s="12">
        <v>40</v>
      </c>
      <c r="L4546" s="12">
        <v>1</v>
      </c>
      <c r="M4546" s="12">
        <v>1</v>
      </c>
      <c r="N4546" s="12">
        <v>34</v>
      </c>
      <c r="O4546" s="12">
        <v>8</v>
      </c>
      <c r="P4546" s="26">
        <v>57000</v>
      </c>
      <c r="Q4546" s="28">
        <v>494620251</v>
      </c>
      <c r="R4546"/>
      <c r="S4546"/>
    </row>
    <row r="4547" spans="1:19">
      <c r="A4547" s="31">
        <f t="shared" si="281"/>
        <v>40</v>
      </c>
      <c r="B4547" s="32" t="str">
        <f>VLOOKUP(K4547,'Tables to Convert'!$B$4:$C$19,2,FALSE)</f>
        <v>High School Diploma</v>
      </c>
      <c r="C4547" s="33">
        <f t="shared" si="282"/>
        <v>10000</v>
      </c>
      <c r="D4547" s="32" t="str">
        <f>VLOOKUP(L4547,'Tables to Convert'!$E$3:$F$7,2,FALSE)</f>
        <v>White</v>
      </c>
      <c r="E4547" s="32" t="str">
        <f>VLOOKUP(M4547,'Tables to Convert'!$H$3:$I$5,2,FALSE)</f>
        <v>Female</v>
      </c>
      <c r="F4547" s="32" t="str">
        <f>VLOOKUP(N4547,'Tables to Convert'!$K$3:$L$8,2,FALSE)</f>
        <v>Michigan</v>
      </c>
      <c r="G4547" s="40">
        <f t="shared" si="283"/>
        <v>45</v>
      </c>
      <c r="H4547" s="34">
        <f t="shared" si="284"/>
        <v>4</v>
      </c>
      <c r="I4547" s="12">
        <v>40</v>
      </c>
      <c r="J4547" s="12">
        <v>45</v>
      </c>
      <c r="K4547" s="12">
        <v>39</v>
      </c>
      <c r="L4547" s="12">
        <v>1</v>
      </c>
      <c r="M4547" s="12">
        <v>2</v>
      </c>
      <c r="N4547" s="12">
        <v>34</v>
      </c>
      <c r="O4547" s="12">
        <v>4</v>
      </c>
      <c r="P4547" s="26">
        <v>10000</v>
      </c>
      <c r="Q4547" s="28">
        <v>265418720</v>
      </c>
      <c r="R4547"/>
      <c r="S4547"/>
    </row>
    <row r="4548" spans="1:19">
      <c r="A4548" s="31">
        <f t="shared" si="281"/>
        <v>40</v>
      </c>
      <c r="B4548" s="32" t="str">
        <f>VLOOKUP(K4548,'Tables to Convert'!$B$4:$C$19,2,FALSE)</f>
        <v>High School Diploma</v>
      </c>
      <c r="C4548" s="33">
        <f t="shared" si="282"/>
        <v>6000</v>
      </c>
      <c r="D4548" s="32" t="str">
        <f>VLOOKUP(L4548,'Tables to Convert'!$E$3:$F$7,2,FALSE)</f>
        <v>White</v>
      </c>
      <c r="E4548" s="32" t="str">
        <f>VLOOKUP(M4548,'Tables to Convert'!$H$3:$I$5,2,FALSE)</f>
        <v>Male</v>
      </c>
      <c r="F4548" s="32" t="str">
        <f>VLOOKUP(N4548,'Tables to Convert'!$K$3:$L$8,2,FALSE)</f>
        <v>Michigan</v>
      </c>
      <c r="G4548" s="40">
        <f t="shared" si="283"/>
        <v>19</v>
      </c>
      <c r="H4548" s="34">
        <f t="shared" si="284"/>
        <v>1</v>
      </c>
      <c r="I4548" s="12">
        <v>40</v>
      </c>
      <c r="J4548" s="12">
        <v>19</v>
      </c>
      <c r="K4548" s="12">
        <v>39</v>
      </c>
      <c r="L4548" s="12">
        <v>1</v>
      </c>
      <c r="M4548" s="12">
        <v>1</v>
      </c>
      <c r="N4548" s="12">
        <v>34</v>
      </c>
      <c r="O4548" s="12">
        <v>1</v>
      </c>
      <c r="P4548" s="26">
        <v>6000</v>
      </c>
      <c r="Q4548" s="28">
        <v>774988718</v>
      </c>
      <c r="R4548"/>
      <c r="S4548"/>
    </row>
    <row r="4549" spans="1:19">
      <c r="A4549" s="31">
        <f t="shared" si="281"/>
        <v>40</v>
      </c>
      <c r="B4549" s="32" t="str">
        <f>VLOOKUP(K4549,'Tables to Convert'!$B$4:$C$19,2,FALSE)</f>
        <v>Some College</v>
      </c>
      <c r="C4549" s="33">
        <f t="shared" si="282"/>
        <v>55000</v>
      </c>
      <c r="D4549" s="32" t="str">
        <f>VLOOKUP(L4549,'Tables to Convert'!$E$3:$F$7,2,FALSE)</f>
        <v>White</v>
      </c>
      <c r="E4549" s="32" t="str">
        <f>VLOOKUP(M4549,'Tables to Convert'!$H$3:$I$5,2,FALSE)</f>
        <v>Male</v>
      </c>
      <c r="F4549" s="32" t="str">
        <f>VLOOKUP(N4549,'Tables to Convert'!$K$3:$L$8,2,FALSE)</f>
        <v>Michigan</v>
      </c>
      <c r="G4549" s="40">
        <f t="shared" si="283"/>
        <v>35</v>
      </c>
      <c r="H4549" s="34">
        <f t="shared" si="284"/>
        <v>6</v>
      </c>
      <c r="I4549" s="12">
        <v>40</v>
      </c>
      <c r="J4549" s="12">
        <v>35</v>
      </c>
      <c r="K4549" s="12">
        <v>41</v>
      </c>
      <c r="L4549" s="12">
        <v>1</v>
      </c>
      <c r="M4549" s="12">
        <v>1</v>
      </c>
      <c r="N4549" s="12">
        <v>34</v>
      </c>
      <c r="O4549" s="12">
        <v>6</v>
      </c>
      <c r="P4549" s="26">
        <v>55000</v>
      </c>
      <c r="Q4549" s="28">
        <v>370083063</v>
      </c>
      <c r="R4549"/>
      <c r="S4549"/>
    </row>
    <row r="4550" spans="1:19">
      <c r="A4550" s="31">
        <f t="shared" ref="A4550:A4613" si="285">I4550</f>
        <v>40</v>
      </c>
      <c r="B4550" s="32" t="str">
        <f>VLOOKUP(K4550,'Tables to Convert'!$B$4:$C$19,2,FALSE)</f>
        <v>Some College</v>
      </c>
      <c r="C4550" s="33">
        <f t="shared" ref="C4550:C4613" si="286">P4550</f>
        <v>26000</v>
      </c>
      <c r="D4550" s="32" t="str">
        <f>VLOOKUP(L4550,'Tables to Convert'!$E$3:$F$7,2,FALSE)</f>
        <v>White</v>
      </c>
      <c r="E4550" s="32" t="str">
        <f>VLOOKUP(M4550,'Tables to Convert'!$H$3:$I$5,2,FALSE)</f>
        <v>Male</v>
      </c>
      <c r="F4550" s="32" t="str">
        <f>VLOOKUP(N4550,'Tables to Convert'!$K$3:$L$8,2,FALSE)</f>
        <v>Michigan</v>
      </c>
      <c r="G4550" s="40">
        <f t="shared" ref="G4550:G4613" si="287">J4550</f>
        <v>24</v>
      </c>
      <c r="H4550" s="34">
        <f t="shared" ref="H4550:H4613" si="288">O4550</f>
        <v>6</v>
      </c>
      <c r="I4550" s="12">
        <v>40</v>
      </c>
      <c r="J4550" s="12">
        <v>24</v>
      </c>
      <c r="K4550" s="12">
        <v>42</v>
      </c>
      <c r="L4550" s="12">
        <v>1</v>
      </c>
      <c r="M4550" s="12">
        <v>1</v>
      </c>
      <c r="N4550" s="12">
        <v>34</v>
      </c>
      <c r="O4550" s="12">
        <v>6</v>
      </c>
      <c r="P4550" s="26">
        <v>26000</v>
      </c>
      <c r="Q4550" s="28">
        <v>751235165</v>
      </c>
      <c r="R4550"/>
      <c r="S4550"/>
    </row>
    <row r="4551" spans="1:19">
      <c r="A4551" s="31">
        <f t="shared" si="285"/>
        <v>40</v>
      </c>
      <c r="B4551" s="32" t="str">
        <f>VLOOKUP(K4551,'Tables to Convert'!$B$4:$C$19,2,FALSE)</f>
        <v>Some College</v>
      </c>
      <c r="C4551" s="33">
        <f t="shared" si="286"/>
        <v>20000</v>
      </c>
      <c r="D4551" s="32" t="str">
        <f>VLOOKUP(L4551,'Tables to Convert'!$E$3:$F$7,2,FALSE)</f>
        <v>White</v>
      </c>
      <c r="E4551" s="32" t="str">
        <f>VLOOKUP(M4551,'Tables to Convert'!$H$3:$I$5,2,FALSE)</f>
        <v>Female</v>
      </c>
      <c r="F4551" s="32" t="str">
        <f>VLOOKUP(N4551,'Tables to Convert'!$K$3:$L$8,2,FALSE)</f>
        <v>Michigan</v>
      </c>
      <c r="G4551" s="40">
        <f t="shared" si="287"/>
        <v>22</v>
      </c>
      <c r="H4551" s="34">
        <f t="shared" si="288"/>
        <v>4</v>
      </c>
      <c r="I4551" s="12">
        <v>40</v>
      </c>
      <c r="J4551" s="12">
        <v>22</v>
      </c>
      <c r="K4551" s="12">
        <v>41</v>
      </c>
      <c r="L4551" s="12">
        <v>1</v>
      </c>
      <c r="M4551" s="12">
        <v>2</v>
      </c>
      <c r="N4551" s="12">
        <v>34</v>
      </c>
      <c r="O4551" s="12">
        <v>4</v>
      </c>
      <c r="P4551" s="26">
        <v>20000</v>
      </c>
      <c r="Q4551" s="28">
        <v>976251896</v>
      </c>
      <c r="R4551"/>
      <c r="S4551"/>
    </row>
    <row r="4552" spans="1:19">
      <c r="A4552" s="31">
        <f t="shared" si="285"/>
        <v>50</v>
      </c>
      <c r="B4552" s="32" t="str">
        <f>VLOOKUP(K4552,'Tables to Convert'!$B$4:$C$19,2,FALSE)</f>
        <v>Some College</v>
      </c>
      <c r="C4552" s="33">
        <f t="shared" si="286"/>
        <v>60000</v>
      </c>
      <c r="D4552" s="32" t="str">
        <f>VLOOKUP(L4552,'Tables to Convert'!$E$3:$F$7,2,FALSE)</f>
        <v>White</v>
      </c>
      <c r="E4552" s="32" t="str">
        <f>VLOOKUP(M4552,'Tables to Convert'!$H$3:$I$5,2,FALSE)</f>
        <v>Male</v>
      </c>
      <c r="F4552" s="32" t="str">
        <f>VLOOKUP(N4552,'Tables to Convert'!$K$3:$L$8,2,FALSE)</f>
        <v>Michigan</v>
      </c>
      <c r="G4552" s="40">
        <f t="shared" si="287"/>
        <v>50</v>
      </c>
      <c r="H4552" s="34">
        <f t="shared" si="288"/>
        <v>3</v>
      </c>
      <c r="I4552" s="12">
        <v>50</v>
      </c>
      <c r="J4552" s="12">
        <v>50</v>
      </c>
      <c r="K4552" s="12">
        <v>43</v>
      </c>
      <c r="L4552" s="12">
        <v>1</v>
      </c>
      <c r="M4552" s="12">
        <v>1</v>
      </c>
      <c r="N4552" s="12">
        <v>34</v>
      </c>
      <c r="O4552" s="12">
        <v>3</v>
      </c>
      <c r="P4552" s="26">
        <v>60000</v>
      </c>
      <c r="Q4552" s="28">
        <v>389245287</v>
      </c>
      <c r="R4552"/>
      <c r="S4552"/>
    </row>
    <row r="4553" spans="1:19">
      <c r="A4553" s="31">
        <f t="shared" si="285"/>
        <v>45</v>
      </c>
      <c r="B4553" s="32" t="str">
        <f>VLOOKUP(K4553,'Tables to Convert'!$B$4:$C$19,2,FALSE)</f>
        <v>High School Diploma</v>
      </c>
      <c r="C4553" s="33">
        <f t="shared" si="286"/>
        <v>58000</v>
      </c>
      <c r="D4553" s="32" t="str">
        <f>VLOOKUP(L4553,'Tables to Convert'!$E$3:$F$7,2,FALSE)</f>
        <v>White</v>
      </c>
      <c r="E4553" s="32" t="str">
        <f>VLOOKUP(M4553,'Tables to Convert'!$H$3:$I$5,2,FALSE)</f>
        <v>Male</v>
      </c>
      <c r="F4553" s="32" t="str">
        <f>VLOOKUP(N4553,'Tables to Convert'!$K$3:$L$8,2,FALSE)</f>
        <v>Michigan</v>
      </c>
      <c r="G4553" s="40">
        <f t="shared" si="287"/>
        <v>65</v>
      </c>
      <c r="H4553" s="34">
        <f t="shared" si="288"/>
        <v>4</v>
      </c>
      <c r="I4553" s="12">
        <v>45</v>
      </c>
      <c r="J4553" s="12">
        <v>65</v>
      </c>
      <c r="K4553" s="12">
        <v>39</v>
      </c>
      <c r="L4553" s="12">
        <v>1</v>
      </c>
      <c r="M4553" s="12">
        <v>1</v>
      </c>
      <c r="N4553" s="12">
        <v>34</v>
      </c>
      <c r="O4553" s="12">
        <v>4</v>
      </c>
      <c r="P4553" s="26">
        <v>58000</v>
      </c>
      <c r="Q4553" s="28">
        <v>424099935</v>
      </c>
      <c r="R4553"/>
      <c r="S4553"/>
    </row>
    <row r="4554" spans="1:19">
      <c r="A4554" s="31">
        <f t="shared" si="285"/>
        <v>43</v>
      </c>
      <c r="B4554" s="32" t="str">
        <f>VLOOKUP(K4554,'Tables to Convert'!$B$4:$C$19,2,FALSE)</f>
        <v>Some College</v>
      </c>
      <c r="C4554" s="33">
        <f t="shared" si="286"/>
        <v>35000</v>
      </c>
      <c r="D4554" s="32" t="str">
        <f>VLOOKUP(L4554,'Tables to Convert'!$E$3:$F$7,2,FALSE)</f>
        <v>White</v>
      </c>
      <c r="E4554" s="32" t="str">
        <f>VLOOKUP(M4554,'Tables to Convert'!$H$3:$I$5,2,FALSE)</f>
        <v>Female</v>
      </c>
      <c r="F4554" s="32" t="str">
        <f>VLOOKUP(N4554,'Tables to Convert'!$K$3:$L$8,2,FALSE)</f>
        <v>Michigan</v>
      </c>
      <c r="G4554" s="40">
        <f t="shared" si="287"/>
        <v>26</v>
      </c>
      <c r="H4554" s="34">
        <f t="shared" si="288"/>
        <v>2</v>
      </c>
      <c r="I4554" s="12">
        <v>43</v>
      </c>
      <c r="J4554" s="12">
        <v>26</v>
      </c>
      <c r="K4554" s="12">
        <v>40</v>
      </c>
      <c r="L4554" s="12">
        <v>1</v>
      </c>
      <c r="M4554" s="12">
        <v>2</v>
      </c>
      <c r="N4554" s="12">
        <v>34</v>
      </c>
      <c r="O4554" s="12">
        <v>2</v>
      </c>
      <c r="P4554" s="26">
        <v>35000</v>
      </c>
      <c r="Q4554" s="28">
        <v>969931138</v>
      </c>
      <c r="R4554"/>
      <c r="S4554"/>
    </row>
    <row r="4555" spans="1:19">
      <c r="A4555" s="31">
        <f t="shared" si="285"/>
        <v>40</v>
      </c>
      <c r="B4555" s="32" t="str">
        <f>VLOOKUP(K4555,'Tables to Convert'!$B$4:$C$19,2,FALSE)</f>
        <v>Some College</v>
      </c>
      <c r="C4555" s="33">
        <f t="shared" si="286"/>
        <v>59000</v>
      </c>
      <c r="D4555" s="32" t="str">
        <f>VLOOKUP(L4555,'Tables to Convert'!$E$3:$F$7,2,FALSE)</f>
        <v>White</v>
      </c>
      <c r="E4555" s="32" t="str">
        <f>VLOOKUP(M4555,'Tables to Convert'!$H$3:$I$5,2,FALSE)</f>
        <v>Male</v>
      </c>
      <c r="F4555" s="32" t="str">
        <f>VLOOKUP(N4555,'Tables to Convert'!$K$3:$L$8,2,FALSE)</f>
        <v>Michigan</v>
      </c>
      <c r="G4555" s="40">
        <f t="shared" si="287"/>
        <v>44</v>
      </c>
      <c r="H4555" s="34">
        <f t="shared" si="288"/>
        <v>1</v>
      </c>
      <c r="I4555" s="12">
        <v>40</v>
      </c>
      <c r="J4555" s="12">
        <v>44</v>
      </c>
      <c r="K4555" s="12">
        <v>40</v>
      </c>
      <c r="L4555" s="12">
        <v>1</v>
      </c>
      <c r="M4555" s="12">
        <v>1</v>
      </c>
      <c r="N4555" s="12">
        <v>34</v>
      </c>
      <c r="O4555" s="12">
        <v>1</v>
      </c>
      <c r="P4555" s="26">
        <v>59000</v>
      </c>
      <c r="Q4555" s="28">
        <v>310676014</v>
      </c>
      <c r="R4555"/>
      <c r="S4555"/>
    </row>
    <row r="4556" spans="1:19">
      <c r="A4556" s="31">
        <f t="shared" si="285"/>
        <v>45</v>
      </c>
      <c r="B4556" s="32" t="str">
        <f>VLOOKUP(K4556,'Tables to Convert'!$B$4:$C$19,2,FALSE)</f>
        <v>Some College</v>
      </c>
      <c r="C4556" s="33">
        <f t="shared" si="286"/>
        <v>14000</v>
      </c>
      <c r="D4556" s="32" t="str">
        <f>VLOOKUP(L4556,'Tables to Convert'!$E$3:$F$7,2,FALSE)</f>
        <v>White</v>
      </c>
      <c r="E4556" s="32" t="str">
        <f>VLOOKUP(M4556,'Tables to Convert'!$H$3:$I$5,2,FALSE)</f>
        <v>Male</v>
      </c>
      <c r="F4556" s="32" t="str">
        <f>VLOOKUP(N4556,'Tables to Convert'!$K$3:$L$8,2,FALSE)</f>
        <v>Michigan</v>
      </c>
      <c r="G4556" s="40">
        <f t="shared" si="287"/>
        <v>20</v>
      </c>
      <c r="H4556" s="34">
        <f t="shared" si="288"/>
        <v>1</v>
      </c>
      <c r="I4556" s="12">
        <v>45</v>
      </c>
      <c r="J4556" s="12">
        <v>20</v>
      </c>
      <c r="K4556" s="12">
        <v>40</v>
      </c>
      <c r="L4556" s="12">
        <v>1</v>
      </c>
      <c r="M4556" s="12">
        <v>1</v>
      </c>
      <c r="N4556" s="12">
        <v>34</v>
      </c>
      <c r="O4556" s="12">
        <v>1</v>
      </c>
      <c r="P4556" s="26">
        <v>14000</v>
      </c>
      <c r="Q4556" s="28">
        <v>554350667</v>
      </c>
      <c r="R4556"/>
      <c r="S4556"/>
    </row>
    <row r="4557" spans="1:19">
      <c r="A4557" s="31">
        <f t="shared" si="285"/>
        <v>40</v>
      </c>
      <c r="B4557" s="32" t="str">
        <f>VLOOKUP(K4557,'Tables to Convert'!$B$4:$C$19,2,FALSE)</f>
        <v>High School Diploma</v>
      </c>
      <c r="C4557" s="33">
        <f t="shared" si="286"/>
        <v>22000</v>
      </c>
      <c r="D4557" s="32" t="str">
        <f>VLOOKUP(L4557,'Tables to Convert'!$E$3:$F$7,2,FALSE)</f>
        <v>White</v>
      </c>
      <c r="E4557" s="32" t="str">
        <f>VLOOKUP(M4557,'Tables to Convert'!$H$3:$I$5,2,FALSE)</f>
        <v>Female</v>
      </c>
      <c r="F4557" s="32" t="str">
        <f>VLOOKUP(N4557,'Tables to Convert'!$K$3:$L$8,2,FALSE)</f>
        <v>Michigan</v>
      </c>
      <c r="G4557" s="40">
        <f t="shared" si="287"/>
        <v>51</v>
      </c>
      <c r="H4557" s="34">
        <f t="shared" si="288"/>
        <v>1</v>
      </c>
      <c r="I4557" s="12">
        <v>40</v>
      </c>
      <c r="J4557" s="12">
        <v>51</v>
      </c>
      <c r="K4557" s="12">
        <v>39</v>
      </c>
      <c r="L4557" s="12">
        <v>1</v>
      </c>
      <c r="M4557" s="12">
        <v>2</v>
      </c>
      <c r="N4557" s="12">
        <v>34</v>
      </c>
      <c r="O4557" s="12">
        <v>1</v>
      </c>
      <c r="P4557" s="26">
        <v>22000</v>
      </c>
      <c r="Q4557" s="28">
        <v>866918403</v>
      </c>
      <c r="R4557"/>
      <c r="S4557"/>
    </row>
    <row r="4558" spans="1:19">
      <c r="A4558" s="31">
        <f t="shared" si="285"/>
        <v>60</v>
      </c>
      <c r="B4558" s="32" t="str">
        <f>VLOOKUP(K4558,'Tables to Convert'!$B$4:$C$19,2,FALSE)</f>
        <v>Some College</v>
      </c>
      <c r="C4558" s="33">
        <f t="shared" si="286"/>
        <v>42000</v>
      </c>
      <c r="D4558" s="32" t="str">
        <f>VLOOKUP(L4558,'Tables to Convert'!$E$3:$F$7,2,FALSE)</f>
        <v>White</v>
      </c>
      <c r="E4558" s="32" t="str">
        <f>VLOOKUP(M4558,'Tables to Convert'!$H$3:$I$5,2,FALSE)</f>
        <v>Male</v>
      </c>
      <c r="F4558" s="32" t="str">
        <f>VLOOKUP(N4558,'Tables to Convert'!$K$3:$L$8,2,FALSE)</f>
        <v>Michigan</v>
      </c>
      <c r="G4558" s="40">
        <f t="shared" si="287"/>
        <v>40</v>
      </c>
      <c r="H4558" s="34">
        <f t="shared" si="288"/>
        <v>7</v>
      </c>
      <c r="I4558" s="12">
        <v>60</v>
      </c>
      <c r="J4558" s="12">
        <v>40</v>
      </c>
      <c r="K4558" s="12">
        <v>43</v>
      </c>
      <c r="L4558" s="12">
        <v>1</v>
      </c>
      <c r="M4558" s="12">
        <v>1</v>
      </c>
      <c r="N4558" s="12">
        <v>34</v>
      </c>
      <c r="O4558" s="12">
        <v>7</v>
      </c>
      <c r="P4558" s="26">
        <v>42000</v>
      </c>
      <c r="Q4558" s="28">
        <v>846414647</v>
      </c>
      <c r="R4558"/>
      <c r="S4558"/>
    </row>
    <row r="4559" spans="1:19">
      <c r="A4559" s="31">
        <f t="shared" si="285"/>
        <v>40</v>
      </c>
      <c r="B4559" s="32" t="str">
        <f>VLOOKUP(K4559,'Tables to Convert'!$B$4:$C$19,2,FALSE)</f>
        <v>Some College</v>
      </c>
      <c r="C4559" s="33">
        <f t="shared" si="286"/>
        <v>15000</v>
      </c>
      <c r="D4559" s="32" t="str">
        <f>VLOOKUP(L4559,'Tables to Convert'!$E$3:$F$7,2,FALSE)</f>
        <v>White</v>
      </c>
      <c r="E4559" s="32" t="str">
        <f>VLOOKUP(M4559,'Tables to Convert'!$H$3:$I$5,2,FALSE)</f>
        <v>Female</v>
      </c>
      <c r="F4559" s="32" t="str">
        <f>VLOOKUP(N4559,'Tables to Convert'!$K$3:$L$8,2,FALSE)</f>
        <v>Michigan</v>
      </c>
      <c r="G4559" s="40">
        <f t="shared" si="287"/>
        <v>39</v>
      </c>
      <c r="H4559" s="34">
        <f t="shared" si="288"/>
        <v>7</v>
      </c>
      <c r="I4559" s="12">
        <v>40</v>
      </c>
      <c r="J4559" s="12">
        <v>39</v>
      </c>
      <c r="K4559" s="12">
        <v>43</v>
      </c>
      <c r="L4559" s="12">
        <v>1</v>
      </c>
      <c r="M4559" s="12">
        <v>2</v>
      </c>
      <c r="N4559" s="12">
        <v>34</v>
      </c>
      <c r="O4559" s="12">
        <v>7</v>
      </c>
      <c r="P4559" s="26">
        <v>15000</v>
      </c>
      <c r="Q4559" s="28">
        <v>737154748</v>
      </c>
      <c r="R4559"/>
      <c r="S4559"/>
    </row>
    <row r="4560" spans="1:19">
      <c r="A4560" s="31">
        <f t="shared" si="285"/>
        <v>50</v>
      </c>
      <c r="B4560" s="32" t="str">
        <f>VLOOKUP(K4560,'Tables to Convert'!$B$4:$C$19,2,FALSE)</f>
        <v>High School Diploma</v>
      </c>
      <c r="C4560" s="33">
        <f t="shared" si="286"/>
        <v>78000</v>
      </c>
      <c r="D4560" s="32" t="str">
        <f>VLOOKUP(L4560,'Tables to Convert'!$E$3:$F$7,2,FALSE)</f>
        <v>White</v>
      </c>
      <c r="E4560" s="32" t="str">
        <f>VLOOKUP(M4560,'Tables to Convert'!$H$3:$I$5,2,FALSE)</f>
        <v>Male</v>
      </c>
      <c r="F4560" s="32" t="str">
        <f>VLOOKUP(N4560,'Tables to Convert'!$K$3:$L$8,2,FALSE)</f>
        <v>Michigan</v>
      </c>
      <c r="G4560" s="40">
        <f t="shared" si="287"/>
        <v>45</v>
      </c>
      <c r="H4560" s="34">
        <f t="shared" si="288"/>
        <v>4</v>
      </c>
      <c r="I4560" s="12">
        <v>50</v>
      </c>
      <c r="J4560" s="12">
        <v>45</v>
      </c>
      <c r="K4560" s="12">
        <v>39</v>
      </c>
      <c r="L4560" s="12">
        <v>1</v>
      </c>
      <c r="M4560" s="12">
        <v>1</v>
      </c>
      <c r="N4560" s="12">
        <v>34</v>
      </c>
      <c r="O4560" s="12">
        <v>4</v>
      </c>
      <c r="P4560" s="26">
        <v>78000</v>
      </c>
      <c r="Q4560" s="28">
        <v>778374717</v>
      </c>
      <c r="R4560"/>
      <c r="S4560"/>
    </row>
    <row r="4561" spans="1:19">
      <c r="A4561" s="31">
        <f t="shared" si="285"/>
        <v>50</v>
      </c>
      <c r="B4561" s="32" t="str">
        <f>VLOOKUP(K4561,'Tables to Convert'!$B$4:$C$19,2,FALSE)</f>
        <v>Some College</v>
      </c>
      <c r="C4561" s="33">
        <f t="shared" si="286"/>
        <v>7500</v>
      </c>
      <c r="D4561" s="32" t="str">
        <f>VLOOKUP(L4561,'Tables to Convert'!$E$3:$F$7,2,FALSE)</f>
        <v>White</v>
      </c>
      <c r="E4561" s="32" t="str">
        <f>VLOOKUP(M4561,'Tables to Convert'!$H$3:$I$5,2,FALSE)</f>
        <v>Male</v>
      </c>
      <c r="F4561" s="32" t="str">
        <f>VLOOKUP(N4561,'Tables to Convert'!$K$3:$L$8,2,FALSE)</f>
        <v>Michigan</v>
      </c>
      <c r="G4561" s="40">
        <f t="shared" si="287"/>
        <v>21</v>
      </c>
      <c r="H4561" s="34">
        <f t="shared" si="288"/>
        <v>1</v>
      </c>
      <c r="I4561" s="12">
        <v>50</v>
      </c>
      <c r="J4561" s="12">
        <v>21</v>
      </c>
      <c r="K4561" s="12">
        <v>40</v>
      </c>
      <c r="L4561" s="12">
        <v>1</v>
      </c>
      <c r="M4561" s="12">
        <v>1</v>
      </c>
      <c r="N4561" s="12">
        <v>34</v>
      </c>
      <c r="O4561" s="12">
        <v>1</v>
      </c>
      <c r="P4561" s="26">
        <v>7500</v>
      </c>
      <c r="Q4561" s="28">
        <v>637452331</v>
      </c>
      <c r="R4561"/>
      <c r="S4561"/>
    </row>
    <row r="4562" spans="1:19">
      <c r="A4562" s="31">
        <f t="shared" si="285"/>
        <v>40</v>
      </c>
      <c r="B4562" s="32" t="str">
        <f>VLOOKUP(K4562,'Tables to Convert'!$B$4:$C$19,2,FALSE)</f>
        <v>Some College</v>
      </c>
      <c r="C4562" s="33">
        <f t="shared" si="286"/>
        <v>0</v>
      </c>
      <c r="D4562" s="32" t="str">
        <f>VLOOKUP(L4562,'Tables to Convert'!$E$3:$F$7,2,FALSE)</f>
        <v>White</v>
      </c>
      <c r="E4562" s="32" t="str">
        <f>VLOOKUP(M4562,'Tables to Convert'!$H$3:$I$5,2,FALSE)</f>
        <v>Female</v>
      </c>
      <c r="F4562" s="32" t="str">
        <f>VLOOKUP(N4562,'Tables to Convert'!$K$3:$L$8,2,FALSE)</f>
        <v>Michigan</v>
      </c>
      <c r="G4562" s="40">
        <f t="shared" si="287"/>
        <v>19</v>
      </c>
      <c r="H4562" s="34">
        <f t="shared" si="288"/>
        <v>1</v>
      </c>
      <c r="I4562" s="12">
        <v>40</v>
      </c>
      <c r="J4562" s="12">
        <v>19</v>
      </c>
      <c r="K4562" s="12">
        <v>40</v>
      </c>
      <c r="L4562" s="12">
        <v>1</v>
      </c>
      <c r="M4562" s="12">
        <v>2</v>
      </c>
      <c r="N4562" s="12">
        <v>34</v>
      </c>
      <c r="O4562" s="12">
        <v>1</v>
      </c>
      <c r="P4562" s="26">
        <v>0</v>
      </c>
      <c r="Q4562" s="28">
        <v>388892220</v>
      </c>
      <c r="R4562"/>
      <c r="S4562"/>
    </row>
    <row r="4563" spans="1:19">
      <c r="A4563" s="31">
        <f t="shared" si="285"/>
        <v>40</v>
      </c>
      <c r="B4563" s="32" t="str">
        <f>VLOOKUP(K4563,'Tables to Convert'!$B$4:$C$19,2,FALSE)</f>
        <v>10th Grade</v>
      </c>
      <c r="C4563" s="33">
        <f t="shared" si="286"/>
        <v>35000</v>
      </c>
      <c r="D4563" s="32" t="str">
        <f>VLOOKUP(L4563,'Tables to Convert'!$E$3:$F$7,2,FALSE)</f>
        <v>White</v>
      </c>
      <c r="E4563" s="32" t="str">
        <f>VLOOKUP(M4563,'Tables to Convert'!$H$3:$I$5,2,FALSE)</f>
        <v>Male</v>
      </c>
      <c r="F4563" s="32" t="str">
        <f>VLOOKUP(N4563,'Tables to Convert'!$K$3:$L$8,2,FALSE)</f>
        <v>Michigan</v>
      </c>
      <c r="G4563" s="40">
        <f t="shared" si="287"/>
        <v>51</v>
      </c>
      <c r="H4563" s="34">
        <f t="shared" si="288"/>
        <v>1</v>
      </c>
      <c r="I4563" s="12">
        <v>40</v>
      </c>
      <c r="J4563" s="12">
        <v>51</v>
      </c>
      <c r="K4563" s="12">
        <v>36</v>
      </c>
      <c r="L4563" s="12">
        <v>1</v>
      </c>
      <c r="M4563" s="12">
        <v>1</v>
      </c>
      <c r="N4563" s="12">
        <v>34</v>
      </c>
      <c r="O4563" s="12">
        <v>1</v>
      </c>
      <c r="P4563" s="26">
        <v>35000</v>
      </c>
      <c r="Q4563" s="28">
        <v>574529111</v>
      </c>
      <c r="R4563"/>
      <c r="S4563"/>
    </row>
    <row r="4564" spans="1:19">
      <c r="A4564" s="31">
        <f t="shared" si="285"/>
        <v>65</v>
      </c>
      <c r="B4564" s="32" t="str">
        <f>VLOOKUP(K4564,'Tables to Convert'!$B$4:$C$19,2,FALSE)</f>
        <v>Some College</v>
      </c>
      <c r="C4564" s="33">
        <f t="shared" si="286"/>
        <v>26000</v>
      </c>
      <c r="D4564" s="32" t="str">
        <f>VLOOKUP(L4564,'Tables to Convert'!$E$3:$F$7,2,FALSE)</f>
        <v>White</v>
      </c>
      <c r="E4564" s="32" t="str">
        <f>VLOOKUP(M4564,'Tables to Convert'!$H$3:$I$5,2,FALSE)</f>
        <v>Male</v>
      </c>
      <c r="F4564" s="32" t="str">
        <f>VLOOKUP(N4564,'Tables to Convert'!$K$3:$L$8,2,FALSE)</f>
        <v>Michigan</v>
      </c>
      <c r="G4564" s="40">
        <f t="shared" si="287"/>
        <v>23</v>
      </c>
      <c r="H4564" s="34">
        <f t="shared" si="288"/>
        <v>2</v>
      </c>
      <c r="I4564" s="12">
        <v>65</v>
      </c>
      <c r="J4564" s="12">
        <v>23</v>
      </c>
      <c r="K4564" s="12">
        <v>43</v>
      </c>
      <c r="L4564" s="12">
        <v>1</v>
      </c>
      <c r="M4564" s="12">
        <v>1</v>
      </c>
      <c r="N4564" s="12">
        <v>34</v>
      </c>
      <c r="O4564" s="12">
        <v>2</v>
      </c>
      <c r="P4564" s="26">
        <v>26000</v>
      </c>
      <c r="Q4564" s="28">
        <v>804441468</v>
      </c>
      <c r="R4564"/>
      <c r="S4564"/>
    </row>
    <row r="4565" spans="1:19">
      <c r="A4565" s="31">
        <f t="shared" si="285"/>
        <v>50</v>
      </c>
      <c r="B4565" s="32" t="str">
        <f>VLOOKUP(K4565,'Tables to Convert'!$B$4:$C$19,2,FALSE)</f>
        <v>High School Diploma</v>
      </c>
      <c r="C4565" s="33">
        <f t="shared" si="286"/>
        <v>36000</v>
      </c>
      <c r="D4565" s="32" t="str">
        <f>VLOOKUP(L4565,'Tables to Convert'!$E$3:$F$7,2,FALSE)</f>
        <v>White</v>
      </c>
      <c r="E4565" s="32" t="str">
        <f>VLOOKUP(M4565,'Tables to Convert'!$H$3:$I$5,2,FALSE)</f>
        <v>Male</v>
      </c>
      <c r="F4565" s="32" t="str">
        <f>VLOOKUP(N4565,'Tables to Convert'!$K$3:$L$8,2,FALSE)</f>
        <v>Michigan</v>
      </c>
      <c r="G4565" s="40">
        <f t="shared" si="287"/>
        <v>29</v>
      </c>
      <c r="H4565" s="34">
        <f t="shared" si="288"/>
        <v>2</v>
      </c>
      <c r="I4565" s="12">
        <v>50</v>
      </c>
      <c r="J4565" s="12">
        <v>29</v>
      </c>
      <c r="K4565" s="12">
        <v>39</v>
      </c>
      <c r="L4565" s="12">
        <v>1</v>
      </c>
      <c r="M4565" s="12">
        <v>1</v>
      </c>
      <c r="N4565" s="12">
        <v>34</v>
      </c>
      <c r="O4565" s="12">
        <v>2</v>
      </c>
      <c r="P4565" s="26">
        <v>36000</v>
      </c>
      <c r="Q4565" s="28">
        <v>857895340</v>
      </c>
      <c r="R4565"/>
      <c r="S4565"/>
    </row>
    <row r="4566" spans="1:19">
      <c r="A4566" s="31">
        <f t="shared" si="285"/>
        <v>42</v>
      </c>
      <c r="B4566" s="32" t="str">
        <f>VLOOKUP(K4566,'Tables to Convert'!$B$4:$C$19,2,FALSE)</f>
        <v>High School Diploma</v>
      </c>
      <c r="C4566" s="33">
        <f t="shared" si="286"/>
        <v>14400</v>
      </c>
      <c r="D4566" s="32" t="str">
        <f>VLOOKUP(L4566,'Tables to Convert'!$E$3:$F$7,2,FALSE)</f>
        <v>White</v>
      </c>
      <c r="E4566" s="32" t="str">
        <f>VLOOKUP(M4566,'Tables to Convert'!$H$3:$I$5,2,FALSE)</f>
        <v>Female</v>
      </c>
      <c r="F4566" s="32" t="str">
        <f>VLOOKUP(N4566,'Tables to Convert'!$K$3:$L$8,2,FALSE)</f>
        <v>Michigan</v>
      </c>
      <c r="G4566" s="40">
        <f t="shared" si="287"/>
        <v>21</v>
      </c>
      <c r="H4566" s="34">
        <f t="shared" si="288"/>
        <v>3</v>
      </c>
      <c r="I4566" s="12">
        <v>42</v>
      </c>
      <c r="J4566" s="12">
        <v>21</v>
      </c>
      <c r="K4566" s="12">
        <v>39</v>
      </c>
      <c r="L4566" s="12">
        <v>1</v>
      </c>
      <c r="M4566" s="12">
        <v>2</v>
      </c>
      <c r="N4566" s="12">
        <v>34</v>
      </c>
      <c r="O4566" s="12">
        <v>3</v>
      </c>
      <c r="P4566" s="26">
        <v>14400</v>
      </c>
      <c r="Q4566" s="28">
        <v>502871935</v>
      </c>
      <c r="R4566"/>
      <c r="S4566"/>
    </row>
    <row r="4567" spans="1:19">
      <c r="A4567" s="31">
        <f t="shared" si="285"/>
        <v>50</v>
      </c>
      <c r="B4567" s="32" t="str">
        <f>VLOOKUP(K4567,'Tables to Convert'!$B$4:$C$19,2,FALSE)</f>
        <v>Some College</v>
      </c>
      <c r="C4567" s="33">
        <f t="shared" si="286"/>
        <v>20000</v>
      </c>
      <c r="D4567" s="32" t="str">
        <f>VLOOKUP(L4567,'Tables to Convert'!$E$3:$F$7,2,FALSE)</f>
        <v>White</v>
      </c>
      <c r="E4567" s="32" t="str">
        <f>VLOOKUP(M4567,'Tables to Convert'!$H$3:$I$5,2,FALSE)</f>
        <v>Male</v>
      </c>
      <c r="F4567" s="32" t="str">
        <f>VLOOKUP(N4567,'Tables to Convert'!$K$3:$L$8,2,FALSE)</f>
        <v>Michigan</v>
      </c>
      <c r="G4567" s="40">
        <f t="shared" si="287"/>
        <v>23</v>
      </c>
      <c r="H4567" s="34">
        <f t="shared" si="288"/>
        <v>5</v>
      </c>
      <c r="I4567" s="12">
        <v>50</v>
      </c>
      <c r="J4567" s="12">
        <v>23</v>
      </c>
      <c r="K4567" s="12">
        <v>40</v>
      </c>
      <c r="L4567" s="12">
        <v>1</v>
      </c>
      <c r="M4567" s="12">
        <v>1</v>
      </c>
      <c r="N4567" s="12">
        <v>34</v>
      </c>
      <c r="O4567" s="12">
        <v>5</v>
      </c>
      <c r="P4567" s="26">
        <v>20000</v>
      </c>
      <c r="Q4567" s="28">
        <v>541087741</v>
      </c>
      <c r="R4567"/>
      <c r="S4567"/>
    </row>
    <row r="4568" spans="1:19">
      <c r="A4568" s="31">
        <f t="shared" si="285"/>
        <v>45</v>
      </c>
      <c r="B4568" s="32" t="str">
        <f>VLOOKUP(K4568,'Tables to Convert'!$B$4:$C$19,2,FALSE)</f>
        <v>Some College</v>
      </c>
      <c r="C4568" s="33">
        <f t="shared" si="286"/>
        <v>42000</v>
      </c>
      <c r="D4568" s="32" t="str">
        <f>VLOOKUP(L4568,'Tables to Convert'!$E$3:$F$7,2,FALSE)</f>
        <v>White</v>
      </c>
      <c r="E4568" s="32" t="str">
        <f>VLOOKUP(M4568,'Tables to Convert'!$H$3:$I$5,2,FALSE)</f>
        <v>Male</v>
      </c>
      <c r="F4568" s="32" t="str">
        <f>VLOOKUP(N4568,'Tables to Convert'!$K$3:$L$8,2,FALSE)</f>
        <v>Michigan</v>
      </c>
      <c r="G4568" s="40">
        <f t="shared" si="287"/>
        <v>53</v>
      </c>
      <c r="H4568" s="34">
        <f t="shared" si="288"/>
        <v>4</v>
      </c>
      <c r="I4568" s="12">
        <v>45</v>
      </c>
      <c r="J4568" s="12">
        <v>53</v>
      </c>
      <c r="K4568" s="12">
        <v>40</v>
      </c>
      <c r="L4568" s="12">
        <v>1</v>
      </c>
      <c r="M4568" s="12">
        <v>1</v>
      </c>
      <c r="N4568" s="12">
        <v>34</v>
      </c>
      <c r="O4568" s="12">
        <v>4</v>
      </c>
      <c r="P4568" s="26">
        <v>42000</v>
      </c>
      <c r="Q4568" s="28">
        <v>661969525</v>
      </c>
      <c r="R4568"/>
      <c r="S4568"/>
    </row>
    <row r="4569" spans="1:19">
      <c r="A4569" s="31">
        <f t="shared" si="285"/>
        <v>35</v>
      </c>
      <c r="B4569" s="32" t="str">
        <f>VLOOKUP(K4569,'Tables to Convert'!$B$4:$C$19,2,FALSE)</f>
        <v>High School Diploma</v>
      </c>
      <c r="C4569" s="33">
        <f t="shared" si="286"/>
        <v>0</v>
      </c>
      <c r="D4569" s="32" t="str">
        <f>VLOOKUP(L4569,'Tables to Convert'!$E$3:$F$7,2,FALSE)</f>
        <v>White</v>
      </c>
      <c r="E4569" s="32" t="str">
        <f>VLOOKUP(M4569,'Tables to Convert'!$H$3:$I$5,2,FALSE)</f>
        <v>Male</v>
      </c>
      <c r="F4569" s="32" t="str">
        <f>VLOOKUP(N4569,'Tables to Convert'!$K$3:$L$8,2,FALSE)</f>
        <v>Michigan</v>
      </c>
      <c r="G4569" s="40">
        <f t="shared" si="287"/>
        <v>45</v>
      </c>
      <c r="H4569" s="34">
        <f t="shared" si="288"/>
        <v>1</v>
      </c>
      <c r="I4569" s="12">
        <v>35</v>
      </c>
      <c r="J4569" s="12">
        <v>45</v>
      </c>
      <c r="K4569" s="12">
        <v>39</v>
      </c>
      <c r="L4569" s="12">
        <v>1</v>
      </c>
      <c r="M4569" s="12">
        <v>1</v>
      </c>
      <c r="N4569" s="12">
        <v>34</v>
      </c>
      <c r="O4569" s="12">
        <v>1</v>
      </c>
      <c r="P4569" s="26">
        <v>0</v>
      </c>
      <c r="Q4569" s="28">
        <v>997781544</v>
      </c>
      <c r="R4569"/>
      <c r="S4569"/>
    </row>
    <row r="4570" spans="1:19">
      <c r="A4570" s="31">
        <f t="shared" si="285"/>
        <v>52</v>
      </c>
      <c r="B4570" s="32" t="str">
        <f>VLOOKUP(K4570,'Tables to Convert'!$B$4:$C$19,2,FALSE)</f>
        <v>High School Diploma</v>
      </c>
      <c r="C4570" s="33">
        <f t="shared" si="286"/>
        <v>50000</v>
      </c>
      <c r="D4570" s="32" t="str">
        <f>VLOOKUP(L4570,'Tables to Convert'!$E$3:$F$7,2,FALSE)</f>
        <v>White</v>
      </c>
      <c r="E4570" s="32" t="str">
        <f>VLOOKUP(M4570,'Tables to Convert'!$H$3:$I$5,2,FALSE)</f>
        <v>Male</v>
      </c>
      <c r="F4570" s="32" t="str">
        <f>VLOOKUP(N4570,'Tables to Convert'!$K$3:$L$8,2,FALSE)</f>
        <v>Michigan</v>
      </c>
      <c r="G4570" s="40">
        <f t="shared" si="287"/>
        <v>43</v>
      </c>
      <c r="H4570" s="34">
        <f t="shared" si="288"/>
        <v>1</v>
      </c>
      <c r="I4570" s="12">
        <v>52</v>
      </c>
      <c r="J4570" s="12">
        <v>43</v>
      </c>
      <c r="K4570" s="12">
        <v>39</v>
      </c>
      <c r="L4570" s="12">
        <v>1</v>
      </c>
      <c r="M4570" s="12">
        <v>1</v>
      </c>
      <c r="N4570" s="12">
        <v>34</v>
      </c>
      <c r="O4570" s="12">
        <v>1</v>
      </c>
      <c r="P4570" s="26">
        <v>50000</v>
      </c>
      <c r="Q4570" s="28">
        <v>400703889</v>
      </c>
      <c r="R4570"/>
      <c r="S4570"/>
    </row>
    <row r="4571" spans="1:19">
      <c r="A4571" s="31">
        <f t="shared" si="285"/>
        <v>50</v>
      </c>
      <c r="B4571" s="32" t="str">
        <f>VLOOKUP(K4571,'Tables to Convert'!$B$4:$C$19,2,FALSE)</f>
        <v>Some College</v>
      </c>
      <c r="C4571" s="33">
        <f t="shared" si="286"/>
        <v>80000</v>
      </c>
      <c r="D4571" s="32" t="str">
        <f>VLOOKUP(L4571,'Tables to Convert'!$E$3:$F$7,2,FALSE)</f>
        <v>White</v>
      </c>
      <c r="E4571" s="32" t="str">
        <f>VLOOKUP(M4571,'Tables to Convert'!$H$3:$I$5,2,FALSE)</f>
        <v>Male</v>
      </c>
      <c r="F4571" s="32" t="str">
        <f>VLOOKUP(N4571,'Tables to Convert'!$K$3:$L$8,2,FALSE)</f>
        <v>Michigan</v>
      </c>
      <c r="G4571" s="40">
        <f t="shared" si="287"/>
        <v>31</v>
      </c>
      <c r="H4571" s="34">
        <f t="shared" si="288"/>
        <v>7</v>
      </c>
      <c r="I4571" s="12">
        <v>50</v>
      </c>
      <c r="J4571" s="12">
        <v>31</v>
      </c>
      <c r="K4571" s="12">
        <v>43</v>
      </c>
      <c r="L4571" s="12">
        <v>1</v>
      </c>
      <c r="M4571" s="12">
        <v>1</v>
      </c>
      <c r="N4571" s="12">
        <v>34</v>
      </c>
      <c r="O4571" s="12">
        <v>7</v>
      </c>
      <c r="P4571" s="26">
        <v>80000</v>
      </c>
      <c r="Q4571" s="28">
        <v>847466663</v>
      </c>
      <c r="R4571"/>
      <c r="S4571"/>
    </row>
    <row r="4572" spans="1:19">
      <c r="A4572" s="31">
        <f t="shared" si="285"/>
        <v>40</v>
      </c>
      <c r="B4572" s="32" t="str">
        <f>VLOOKUP(K4572,'Tables to Convert'!$B$4:$C$19,2,FALSE)</f>
        <v>Some College</v>
      </c>
      <c r="C4572" s="33">
        <f t="shared" si="286"/>
        <v>40000</v>
      </c>
      <c r="D4572" s="32" t="str">
        <f>VLOOKUP(L4572,'Tables to Convert'!$E$3:$F$7,2,FALSE)</f>
        <v>White</v>
      </c>
      <c r="E4572" s="32" t="str">
        <f>VLOOKUP(M4572,'Tables to Convert'!$H$3:$I$5,2,FALSE)</f>
        <v>Female</v>
      </c>
      <c r="F4572" s="32" t="str">
        <f>VLOOKUP(N4572,'Tables to Convert'!$K$3:$L$8,2,FALSE)</f>
        <v>Michigan</v>
      </c>
      <c r="G4572" s="40">
        <f t="shared" si="287"/>
        <v>30</v>
      </c>
      <c r="H4572" s="34">
        <f t="shared" si="288"/>
        <v>7</v>
      </c>
      <c r="I4572" s="12">
        <v>40</v>
      </c>
      <c r="J4572" s="12">
        <v>30</v>
      </c>
      <c r="K4572" s="12">
        <v>43</v>
      </c>
      <c r="L4572" s="12">
        <v>1</v>
      </c>
      <c r="M4572" s="12">
        <v>2</v>
      </c>
      <c r="N4572" s="12">
        <v>34</v>
      </c>
      <c r="O4572" s="12">
        <v>7</v>
      </c>
      <c r="P4572" s="26">
        <v>40000</v>
      </c>
      <c r="Q4572" s="28">
        <v>322617983</v>
      </c>
      <c r="R4572"/>
      <c r="S4572"/>
    </row>
    <row r="4573" spans="1:19">
      <c r="A4573" s="31">
        <f t="shared" si="285"/>
        <v>58</v>
      </c>
      <c r="B4573" s="32" t="str">
        <f>VLOOKUP(K4573,'Tables to Convert'!$B$4:$C$19,2,FALSE)</f>
        <v>Some College</v>
      </c>
      <c r="C4573" s="33">
        <f t="shared" si="286"/>
        <v>32547</v>
      </c>
      <c r="D4573" s="32" t="str">
        <f>VLOOKUP(L4573,'Tables to Convert'!$E$3:$F$7,2,FALSE)</f>
        <v>White</v>
      </c>
      <c r="E4573" s="32" t="str">
        <f>VLOOKUP(M4573,'Tables to Convert'!$H$3:$I$5,2,FALSE)</f>
        <v>Male</v>
      </c>
      <c r="F4573" s="32" t="str">
        <f>VLOOKUP(N4573,'Tables to Convert'!$K$3:$L$8,2,FALSE)</f>
        <v>Michigan</v>
      </c>
      <c r="G4573" s="40">
        <f t="shared" si="287"/>
        <v>35</v>
      </c>
      <c r="H4573" s="34">
        <f t="shared" si="288"/>
        <v>7</v>
      </c>
      <c r="I4573" s="12">
        <v>58</v>
      </c>
      <c r="J4573" s="12">
        <v>35</v>
      </c>
      <c r="K4573" s="12">
        <v>43</v>
      </c>
      <c r="L4573" s="12">
        <v>1</v>
      </c>
      <c r="M4573" s="12">
        <v>1</v>
      </c>
      <c r="N4573" s="12">
        <v>34</v>
      </c>
      <c r="O4573" s="12">
        <v>7</v>
      </c>
      <c r="P4573" s="26">
        <v>32547</v>
      </c>
      <c r="Q4573" s="28">
        <v>227050835</v>
      </c>
      <c r="R4573"/>
      <c r="S4573"/>
    </row>
    <row r="4574" spans="1:19">
      <c r="A4574" s="31">
        <f t="shared" si="285"/>
        <v>40</v>
      </c>
      <c r="B4574" s="32" t="str">
        <f>VLOOKUP(K4574,'Tables to Convert'!$B$4:$C$19,2,FALSE)</f>
        <v>High School Diploma</v>
      </c>
      <c r="C4574" s="33">
        <f t="shared" si="286"/>
        <v>32213</v>
      </c>
      <c r="D4574" s="32" t="str">
        <f>VLOOKUP(L4574,'Tables to Convert'!$E$3:$F$7,2,FALSE)</f>
        <v>White</v>
      </c>
      <c r="E4574" s="32" t="str">
        <f>VLOOKUP(M4574,'Tables to Convert'!$H$3:$I$5,2,FALSE)</f>
        <v>Male</v>
      </c>
      <c r="F4574" s="32" t="str">
        <f>VLOOKUP(N4574,'Tables to Convert'!$K$3:$L$8,2,FALSE)</f>
        <v>Michigan</v>
      </c>
      <c r="G4574" s="40">
        <f t="shared" si="287"/>
        <v>47</v>
      </c>
      <c r="H4574" s="34">
        <f t="shared" si="288"/>
        <v>4</v>
      </c>
      <c r="I4574" s="12">
        <v>40</v>
      </c>
      <c r="J4574" s="12">
        <v>47</v>
      </c>
      <c r="K4574" s="12">
        <v>39</v>
      </c>
      <c r="L4574" s="12">
        <v>1</v>
      </c>
      <c r="M4574" s="12">
        <v>1</v>
      </c>
      <c r="N4574" s="12">
        <v>34</v>
      </c>
      <c r="O4574" s="12">
        <v>4</v>
      </c>
      <c r="P4574" s="26">
        <v>32213</v>
      </c>
      <c r="Q4574" s="28">
        <v>234968234</v>
      </c>
      <c r="R4574"/>
      <c r="S4574"/>
    </row>
    <row r="4575" spans="1:19">
      <c r="A4575" s="31">
        <f t="shared" si="285"/>
        <v>40</v>
      </c>
      <c r="B4575" s="32" t="str">
        <f>VLOOKUP(K4575,'Tables to Convert'!$B$4:$C$19,2,FALSE)</f>
        <v>Some College</v>
      </c>
      <c r="C4575" s="33">
        <f t="shared" si="286"/>
        <v>80000</v>
      </c>
      <c r="D4575" s="32" t="str">
        <f>VLOOKUP(L4575,'Tables to Convert'!$E$3:$F$7,2,FALSE)</f>
        <v>White</v>
      </c>
      <c r="E4575" s="32" t="str">
        <f>VLOOKUP(M4575,'Tables to Convert'!$H$3:$I$5,2,FALSE)</f>
        <v>Male</v>
      </c>
      <c r="F4575" s="32" t="str">
        <f>VLOOKUP(N4575,'Tables to Convert'!$K$3:$L$8,2,FALSE)</f>
        <v>Michigan</v>
      </c>
      <c r="G4575" s="40">
        <f t="shared" si="287"/>
        <v>44</v>
      </c>
      <c r="H4575" s="34">
        <f t="shared" si="288"/>
        <v>5</v>
      </c>
      <c r="I4575" s="12">
        <v>40</v>
      </c>
      <c r="J4575" s="12">
        <v>44</v>
      </c>
      <c r="K4575" s="12">
        <v>43</v>
      </c>
      <c r="L4575" s="12">
        <v>1</v>
      </c>
      <c r="M4575" s="12">
        <v>1</v>
      </c>
      <c r="N4575" s="12">
        <v>34</v>
      </c>
      <c r="O4575" s="12">
        <v>5</v>
      </c>
      <c r="P4575" s="26">
        <v>80000</v>
      </c>
      <c r="Q4575" s="28">
        <v>824196755</v>
      </c>
      <c r="R4575"/>
      <c r="S4575"/>
    </row>
    <row r="4576" spans="1:19">
      <c r="A4576" s="31">
        <f t="shared" si="285"/>
        <v>0</v>
      </c>
      <c r="B4576" s="32" t="str">
        <f>VLOOKUP(K4576,'Tables to Convert'!$B$4:$C$19,2,FALSE)</f>
        <v>High School Diploma</v>
      </c>
      <c r="C4576" s="33">
        <f t="shared" si="286"/>
        <v>0</v>
      </c>
      <c r="D4576" s="32" t="str">
        <f>VLOOKUP(L4576,'Tables to Convert'!$E$3:$F$7,2,FALSE)</f>
        <v>White</v>
      </c>
      <c r="E4576" s="32" t="str">
        <f>VLOOKUP(M4576,'Tables to Convert'!$H$3:$I$5,2,FALSE)</f>
        <v>Male</v>
      </c>
      <c r="F4576" s="32" t="str">
        <f>VLOOKUP(N4576,'Tables to Convert'!$K$3:$L$8,2,FALSE)</f>
        <v>Michigan</v>
      </c>
      <c r="G4576" s="40">
        <f t="shared" si="287"/>
        <v>76</v>
      </c>
      <c r="H4576" s="34">
        <f t="shared" si="288"/>
        <v>3</v>
      </c>
      <c r="I4576" s="12">
        <v>0</v>
      </c>
      <c r="J4576" s="12">
        <v>76</v>
      </c>
      <c r="K4576" s="12">
        <v>39</v>
      </c>
      <c r="L4576" s="12">
        <v>1</v>
      </c>
      <c r="M4576" s="12">
        <v>1</v>
      </c>
      <c r="N4576" s="12">
        <v>34</v>
      </c>
      <c r="O4576" s="12">
        <v>3</v>
      </c>
      <c r="P4576" s="26">
        <v>0</v>
      </c>
      <c r="Q4576" s="28">
        <v>656996989</v>
      </c>
      <c r="R4576"/>
      <c r="S4576"/>
    </row>
    <row r="4577" spans="1:19">
      <c r="A4577" s="31">
        <f t="shared" si="285"/>
        <v>44</v>
      </c>
      <c r="B4577" s="32" t="str">
        <f>VLOOKUP(K4577,'Tables to Convert'!$B$4:$C$19,2,FALSE)</f>
        <v>Some College</v>
      </c>
      <c r="C4577" s="33">
        <f t="shared" si="286"/>
        <v>62400</v>
      </c>
      <c r="D4577" s="32" t="str">
        <f>VLOOKUP(L4577,'Tables to Convert'!$E$3:$F$7,2,FALSE)</f>
        <v>White</v>
      </c>
      <c r="E4577" s="32" t="str">
        <f>VLOOKUP(M4577,'Tables to Convert'!$H$3:$I$5,2,FALSE)</f>
        <v>Female</v>
      </c>
      <c r="F4577" s="32" t="str">
        <f>VLOOKUP(N4577,'Tables to Convert'!$K$3:$L$8,2,FALSE)</f>
        <v>Michigan</v>
      </c>
      <c r="G4577" s="40">
        <f t="shared" si="287"/>
        <v>32</v>
      </c>
      <c r="H4577" s="34">
        <f t="shared" si="288"/>
        <v>4</v>
      </c>
      <c r="I4577" s="12">
        <v>44</v>
      </c>
      <c r="J4577" s="12">
        <v>32</v>
      </c>
      <c r="K4577" s="12">
        <v>43</v>
      </c>
      <c r="L4577" s="12">
        <v>1</v>
      </c>
      <c r="M4577" s="12">
        <v>2</v>
      </c>
      <c r="N4577" s="12">
        <v>34</v>
      </c>
      <c r="O4577" s="12">
        <v>4</v>
      </c>
      <c r="P4577" s="26">
        <v>62400</v>
      </c>
      <c r="Q4577" s="28">
        <v>417467068</v>
      </c>
      <c r="R4577"/>
      <c r="S4577"/>
    </row>
    <row r="4578" spans="1:19">
      <c r="A4578" s="31">
        <f t="shared" si="285"/>
        <v>40</v>
      </c>
      <c r="B4578" s="32" t="str">
        <f>VLOOKUP(K4578,'Tables to Convert'!$B$4:$C$19,2,FALSE)</f>
        <v>Some College</v>
      </c>
      <c r="C4578" s="33">
        <f t="shared" si="286"/>
        <v>29000</v>
      </c>
      <c r="D4578" s="32" t="str">
        <f>VLOOKUP(L4578,'Tables to Convert'!$E$3:$F$7,2,FALSE)</f>
        <v>White</v>
      </c>
      <c r="E4578" s="32" t="str">
        <f>VLOOKUP(M4578,'Tables to Convert'!$H$3:$I$5,2,FALSE)</f>
        <v>Male</v>
      </c>
      <c r="F4578" s="32" t="str">
        <f>VLOOKUP(N4578,'Tables to Convert'!$K$3:$L$8,2,FALSE)</f>
        <v>Michigan</v>
      </c>
      <c r="G4578" s="40">
        <f t="shared" si="287"/>
        <v>43</v>
      </c>
      <c r="H4578" s="34">
        <f t="shared" si="288"/>
        <v>3</v>
      </c>
      <c r="I4578" s="12">
        <v>40</v>
      </c>
      <c r="J4578" s="12">
        <v>43</v>
      </c>
      <c r="K4578" s="12">
        <v>40</v>
      </c>
      <c r="L4578" s="12">
        <v>1</v>
      </c>
      <c r="M4578" s="12">
        <v>1</v>
      </c>
      <c r="N4578" s="12">
        <v>34</v>
      </c>
      <c r="O4578" s="12">
        <v>3</v>
      </c>
      <c r="P4578" s="26">
        <v>29000</v>
      </c>
      <c r="Q4578" s="28">
        <v>4443878</v>
      </c>
      <c r="R4578"/>
      <c r="S4578"/>
    </row>
    <row r="4579" spans="1:19">
      <c r="A4579" s="31">
        <f t="shared" si="285"/>
        <v>0</v>
      </c>
      <c r="B4579" s="32" t="str">
        <f>VLOOKUP(K4579,'Tables to Convert'!$B$4:$C$19,2,FALSE)</f>
        <v>High School Diploma</v>
      </c>
      <c r="C4579" s="33">
        <f t="shared" si="286"/>
        <v>31000</v>
      </c>
      <c r="D4579" s="32" t="str">
        <f>VLOOKUP(L4579,'Tables to Convert'!$E$3:$F$7,2,FALSE)</f>
        <v>White</v>
      </c>
      <c r="E4579" s="32" t="str">
        <f>VLOOKUP(M4579,'Tables to Convert'!$H$3:$I$5,2,FALSE)</f>
        <v>Male</v>
      </c>
      <c r="F4579" s="32" t="str">
        <f>VLOOKUP(N4579,'Tables to Convert'!$K$3:$L$8,2,FALSE)</f>
        <v>Michigan</v>
      </c>
      <c r="G4579" s="40">
        <f t="shared" si="287"/>
        <v>50</v>
      </c>
      <c r="H4579" s="34">
        <f t="shared" si="288"/>
        <v>3</v>
      </c>
      <c r="I4579" s="12">
        <v>0</v>
      </c>
      <c r="J4579" s="12">
        <v>50</v>
      </c>
      <c r="K4579" s="12">
        <v>39</v>
      </c>
      <c r="L4579" s="12">
        <v>1</v>
      </c>
      <c r="M4579" s="12">
        <v>1</v>
      </c>
      <c r="N4579" s="12">
        <v>34</v>
      </c>
      <c r="O4579" s="12">
        <v>3</v>
      </c>
      <c r="P4579" s="26">
        <v>31000</v>
      </c>
      <c r="Q4579" s="28">
        <v>324687098</v>
      </c>
      <c r="R4579"/>
      <c r="S4579"/>
    </row>
    <row r="4580" spans="1:19">
      <c r="A4580" s="31">
        <f t="shared" si="285"/>
        <v>40</v>
      </c>
      <c r="B4580" s="32" t="str">
        <f>VLOOKUP(K4580,'Tables to Convert'!$B$4:$C$19,2,FALSE)</f>
        <v>11th Grade</v>
      </c>
      <c r="C4580" s="33">
        <f t="shared" si="286"/>
        <v>22620</v>
      </c>
      <c r="D4580" s="32" t="str">
        <f>VLOOKUP(L4580,'Tables to Convert'!$E$3:$F$7,2,FALSE)</f>
        <v>White</v>
      </c>
      <c r="E4580" s="32" t="str">
        <f>VLOOKUP(M4580,'Tables to Convert'!$H$3:$I$5,2,FALSE)</f>
        <v>Male</v>
      </c>
      <c r="F4580" s="32" t="str">
        <f>VLOOKUP(N4580,'Tables to Convert'!$K$3:$L$8,2,FALSE)</f>
        <v>Michigan</v>
      </c>
      <c r="G4580" s="40">
        <f t="shared" si="287"/>
        <v>35</v>
      </c>
      <c r="H4580" s="34">
        <f t="shared" si="288"/>
        <v>4</v>
      </c>
      <c r="I4580" s="12">
        <v>40</v>
      </c>
      <c r="J4580" s="12">
        <v>35</v>
      </c>
      <c r="K4580" s="12">
        <v>37</v>
      </c>
      <c r="L4580" s="12">
        <v>1</v>
      </c>
      <c r="M4580" s="12">
        <v>1</v>
      </c>
      <c r="N4580" s="12">
        <v>34</v>
      </c>
      <c r="O4580" s="12">
        <v>4</v>
      </c>
      <c r="P4580" s="26">
        <v>22620</v>
      </c>
      <c r="Q4580" s="28">
        <v>990490725</v>
      </c>
      <c r="R4580"/>
      <c r="S4580"/>
    </row>
    <row r="4581" spans="1:19">
      <c r="A4581" s="31">
        <f t="shared" si="285"/>
        <v>40</v>
      </c>
      <c r="B4581" s="32" t="str">
        <f>VLOOKUP(K4581,'Tables to Convert'!$B$4:$C$19,2,FALSE)</f>
        <v>High School Diploma</v>
      </c>
      <c r="C4581" s="33">
        <f t="shared" si="286"/>
        <v>35000</v>
      </c>
      <c r="D4581" s="32" t="str">
        <f>VLOOKUP(L4581,'Tables to Convert'!$E$3:$F$7,2,FALSE)</f>
        <v>White</v>
      </c>
      <c r="E4581" s="32" t="str">
        <f>VLOOKUP(M4581,'Tables to Convert'!$H$3:$I$5,2,FALSE)</f>
        <v>Male</v>
      </c>
      <c r="F4581" s="32" t="str">
        <f>VLOOKUP(N4581,'Tables to Convert'!$K$3:$L$8,2,FALSE)</f>
        <v>Michigan</v>
      </c>
      <c r="G4581" s="40">
        <f t="shared" si="287"/>
        <v>47</v>
      </c>
      <c r="H4581" s="34">
        <f t="shared" si="288"/>
        <v>6</v>
      </c>
      <c r="I4581" s="12">
        <v>40</v>
      </c>
      <c r="J4581" s="12">
        <v>47</v>
      </c>
      <c r="K4581" s="12">
        <v>39</v>
      </c>
      <c r="L4581" s="12">
        <v>1</v>
      </c>
      <c r="M4581" s="12">
        <v>1</v>
      </c>
      <c r="N4581" s="12">
        <v>34</v>
      </c>
      <c r="O4581" s="12">
        <v>6</v>
      </c>
      <c r="P4581" s="26">
        <v>35000</v>
      </c>
      <c r="Q4581" s="28">
        <v>69856419</v>
      </c>
      <c r="R4581"/>
      <c r="S4581"/>
    </row>
    <row r="4582" spans="1:19">
      <c r="A4582" s="31">
        <f t="shared" si="285"/>
        <v>40</v>
      </c>
      <c r="B4582" s="32" t="str">
        <f>VLOOKUP(K4582,'Tables to Convert'!$B$4:$C$19,2,FALSE)</f>
        <v>High School Diploma</v>
      </c>
      <c r="C4582" s="33">
        <f t="shared" si="286"/>
        <v>59000</v>
      </c>
      <c r="D4582" s="32" t="str">
        <f>VLOOKUP(L4582,'Tables to Convert'!$E$3:$F$7,2,FALSE)</f>
        <v>White</v>
      </c>
      <c r="E4582" s="32" t="str">
        <f>VLOOKUP(M4582,'Tables to Convert'!$H$3:$I$5,2,FALSE)</f>
        <v>Female</v>
      </c>
      <c r="F4582" s="32" t="str">
        <f>VLOOKUP(N4582,'Tables to Convert'!$K$3:$L$8,2,FALSE)</f>
        <v>Michigan</v>
      </c>
      <c r="G4582" s="40">
        <f t="shared" si="287"/>
        <v>46</v>
      </c>
      <c r="H4582" s="34">
        <f t="shared" si="288"/>
        <v>6</v>
      </c>
      <c r="I4582" s="12">
        <v>40</v>
      </c>
      <c r="J4582" s="12">
        <v>46</v>
      </c>
      <c r="K4582" s="12">
        <v>39</v>
      </c>
      <c r="L4582" s="12">
        <v>1</v>
      </c>
      <c r="M4582" s="12">
        <v>2</v>
      </c>
      <c r="N4582" s="12">
        <v>34</v>
      </c>
      <c r="O4582" s="12">
        <v>6</v>
      </c>
      <c r="P4582" s="26">
        <v>59000</v>
      </c>
      <c r="Q4582" s="28">
        <v>925002561</v>
      </c>
      <c r="R4582"/>
      <c r="S4582"/>
    </row>
    <row r="4583" spans="1:19">
      <c r="A4583" s="31">
        <f t="shared" si="285"/>
        <v>40</v>
      </c>
      <c r="B4583" s="32" t="str">
        <f>VLOOKUP(K4583,'Tables to Convert'!$B$4:$C$19,2,FALSE)</f>
        <v>11th Grade</v>
      </c>
      <c r="C4583" s="33">
        <f t="shared" si="286"/>
        <v>0</v>
      </c>
      <c r="D4583" s="32" t="str">
        <f>VLOOKUP(L4583,'Tables to Convert'!$E$3:$F$7,2,FALSE)</f>
        <v>White</v>
      </c>
      <c r="E4583" s="32" t="str">
        <f>VLOOKUP(M4583,'Tables to Convert'!$H$3:$I$5,2,FALSE)</f>
        <v>Male</v>
      </c>
      <c r="F4583" s="32" t="str">
        <f>VLOOKUP(N4583,'Tables to Convert'!$K$3:$L$8,2,FALSE)</f>
        <v>Michigan</v>
      </c>
      <c r="G4583" s="40">
        <f t="shared" si="287"/>
        <v>38</v>
      </c>
      <c r="H4583" s="34">
        <f t="shared" si="288"/>
        <v>7</v>
      </c>
      <c r="I4583" s="12">
        <v>40</v>
      </c>
      <c r="J4583" s="12">
        <v>38</v>
      </c>
      <c r="K4583" s="12">
        <v>38</v>
      </c>
      <c r="L4583" s="12">
        <v>1</v>
      </c>
      <c r="M4583" s="12">
        <v>1</v>
      </c>
      <c r="N4583" s="12">
        <v>34</v>
      </c>
      <c r="O4583" s="12">
        <v>7</v>
      </c>
      <c r="P4583" s="26">
        <v>0</v>
      </c>
      <c r="Q4583" s="28">
        <v>689749777</v>
      </c>
      <c r="R4583"/>
      <c r="S4583"/>
    </row>
    <row r="4584" spans="1:19">
      <c r="A4584" s="31">
        <f t="shared" si="285"/>
        <v>40</v>
      </c>
      <c r="B4584" s="32" t="str">
        <f>VLOOKUP(K4584,'Tables to Convert'!$B$4:$C$19,2,FALSE)</f>
        <v>High School Diploma</v>
      </c>
      <c r="C4584" s="33">
        <f t="shared" si="286"/>
        <v>40000</v>
      </c>
      <c r="D4584" s="32" t="str">
        <f>VLOOKUP(L4584,'Tables to Convert'!$E$3:$F$7,2,FALSE)</f>
        <v>White</v>
      </c>
      <c r="E4584" s="32" t="str">
        <f>VLOOKUP(M4584,'Tables to Convert'!$H$3:$I$5,2,FALSE)</f>
        <v>Male</v>
      </c>
      <c r="F4584" s="32" t="str">
        <f>VLOOKUP(N4584,'Tables to Convert'!$K$3:$L$8,2,FALSE)</f>
        <v>Michigan</v>
      </c>
      <c r="G4584" s="40">
        <f t="shared" si="287"/>
        <v>46</v>
      </c>
      <c r="H4584" s="34">
        <f t="shared" si="288"/>
        <v>1</v>
      </c>
      <c r="I4584" s="12">
        <v>40</v>
      </c>
      <c r="J4584" s="12">
        <v>46</v>
      </c>
      <c r="K4584" s="12">
        <v>39</v>
      </c>
      <c r="L4584" s="12">
        <v>1</v>
      </c>
      <c r="M4584" s="12">
        <v>1</v>
      </c>
      <c r="N4584" s="12">
        <v>34</v>
      </c>
      <c r="O4584" s="12">
        <v>1</v>
      </c>
      <c r="P4584" s="26">
        <v>40000</v>
      </c>
      <c r="Q4584" s="28">
        <v>59892212</v>
      </c>
      <c r="R4584"/>
      <c r="S4584"/>
    </row>
    <row r="4585" spans="1:19">
      <c r="A4585" s="31">
        <f t="shared" si="285"/>
        <v>40</v>
      </c>
      <c r="B4585" s="32" t="str">
        <f>VLOOKUP(K4585,'Tables to Convert'!$B$4:$C$19,2,FALSE)</f>
        <v>11th Grade</v>
      </c>
      <c r="C4585" s="33">
        <f t="shared" si="286"/>
        <v>1200</v>
      </c>
      <c r="D4585" s="32" t="str">
        <f>VLOOKUP(L4585,'Tables to Convert'!$E$3:$F$7,2,FALSE)</f>
        <v>White</v>
      </c>
      <c r="E4585" s="32" t="str">
        <f>VLOOKUP(M4585,'Tables to Convert'!$H$3:$I$5,2,FALSE)</f>
        <v>Male</v>
      </c>
      <c r="F4585" s="32" t="str">
        <f>VLOOKUP(N4585,'Tables to Convert'!$K$3:$L$8,2,FALSE)</f>
        <v>Michigan</v>
      </c>
      <c r="G4585" s="40">
        <f t="shared" si="287"/>
        <v>19</v>
      </c>
      <c r="H4585" s="34">
        <f t="shared" si="288"/>
        <v>1</v>
      </c>
      <c r="I4585" s="12">
        <v>40</v>
      </c>
      <c r="J4585" s="12">
        <v>19</v>
      </c>
      <c r="K4585" s="12">
        <v>38</v>
      </c>
      <c r="L4585" s="12">
        <v>1</v>
      </c>
      <c r="M4585" s="12">
        <v>1</v>
      </c>
      <c r="N4585" s="12">
        <v>34</v>
      </c>
      <c r="O4585" s="12">
        <v>1</v>
      </c>
      <c r="P4585" s="26">
        <v>1200</v>
      </c>
      <c r="Q4585" s="28">
        <v>73613649</v>
      </c>
      <c r="R4585"/>
      <c r="S4585"/>
    </row>
    <row r="4586" spans="1:19">
      <c r="A4586" s="31">
        <f t="shared" si="285"/>
        <v>40</v>
      </c>
      <c r="B4586" s="32" t="str">
        <f>VLOOKUP(K4586,'Tables to Convert'!$B$4:$C$19,2,FALSE)</f>
        <v>Some College</v>
      </c>
      <c r="C4586" s="33">
        <f t="shared" si="286"/>
        <v>29963</v>
      </c>
      <c r="D4586" s="32" t="str">
        <f>VLOOKUP(L4586,'Tables to Convert'!$E$3:$F$7,2,FALSE)</f>
        <v>White</v>
      </c>
      <c r="E4586" s="32" t="str">
        <f>VLOOKUP(M4586,'Tables to Convert'!$H$3:$I$5,2,FALSE)</f>
        <v>Female</v>
      </c>
      <c r="F4586" s="32" t="str">
        <f>VLOOKUP(N4586,'Tables to Convert'!$K$3:$L$8,2,FALSE)</f>
        <v>Michigan</v>
      </c>
      <c r="G4586" s="40">
        <f t="shared" si="287"/>
        <v>43</v>
      </c>
      <c r="H4586" s="34">
        <f t="shared" si="288"/>
        <v>3</v>
      </c>
      <c r="I4586" s="12">
        <v>40</v>
      </c>
      <c r="J4586" s="12">
        <v>43</v>
      </c>
      <c r="K4586" s="12">
        <v>40</v>
      </c>
      <c r="L4586" s="12">
        <v>1</v>
      </c>
      <c r="M4586" s="12">
        <v>2</v>
      </c>
      <c r="N4586" s="12">
        <v>34</v>
      </c>
      <c r="O4586" s="12">
        <v>3</v>
      </c>
      <c r="P4586" s="26">
        <v>29963</v>
      </c>
      <c r="Q4586" s="28">
        <v>919033590</v>
      </c>
      <c r="R4586"/>
      <c r="S4586"/>
    </row>
    <row r="4587" spans="1:19">
      <c r="A4587" s="31">
        <f t="shared" si="285"/>
        <v>40</v>
      </c>
      <c r="B4587" s="32" t="str">
        <f>VLOOKUP(K4587,'Tables to Convert'!$B$4:$C$19,2,FALSE)</f>
        <v>High School Diploma</v>
      </c>
      <c r="C4587" s="33">
        <f t="shared" si="286"/>
        <v>39350</v>
      </c>
      <c r="D4587" s="32" t="str">
        <f>VLOOKUP(L4587,'Tables to Convert'!$E$3:$F$7,2,FALSE)</f>
        <v>White</v>
      </c>
      <c r="E4587" s="32" t="str">
        <f>VLOOKUP(M4587,'Tables to Convert'!$H$3:$I$5,2,FALSE)</f>
        <v>Male</v>
      </c>
      <c r="F4587" s="32" t="str">
        <f>VLOOKUP(N4587,'Tables to Convert'!$K$3:$L$8,2,FALSE)</f>
        <v>Michigan</v>
      </c>
      <c r="G4587" s="40">
        <f t="shared" si="287"/>
        <v>48</v>
      </c>
      <c r="H4587" s="34">
        <f t="shared" si="288"/>
        <v>3</v>
      </c>
      <c r="I4587" s="12">
        <v>40</v>
      </c>
      <c r="J4587" s="12">
        <v>48</v>
      </c>
      <c r="K4587" s="12">
        <v>39</v>
      </c>
      <c r="L4587" s="12">
        <v>1</v>
      </c>
      <c r="M4587" s="12">
        <v>1</v>
      </c>
      <c r="N4587" s="12">
        <v>34</v>
      </c>
      <c r="O4587" s="12">
        <v>3</v>
      </c>
      <c r="P4587" s="26">
        <v>39350</v>
      </c>
      <c r="Q4587" s="28">
        <v>710063840</v>
      </c>
      <c r="R4587"/>
      <c r="S4587"/>
    </row>
    <row r="4588" spans="1:19">
      <c r="A4588" s="31">
        <f t="shared" si="285"/>
        <v>45</v>
      </c>
      <c r="B4588" s="32" t="str">
        <f>VLOOKUP(K4588,'Tables to Convert'!$B$4:$C$19,2,FALSE)</f>
        <v>Some College</v>
      </c>
      <c r="C4588" s="33">
        <f t="shared" si="286"/>
        <v>14000</v>
      </c>
      <c r="D4588" s="32" t="str">
        <f>VLOOKUP(L4588,'Tables to Convert'!$E$3:$F$7,2,FALSE)</f>
        <v>White</v>
      </c>
      <c r="E4588" s="32" t="str">
        <f>VLOOKUP(M4588,'Tables to Convert'!$H$3:$I$5,2,FALSE)</f>
        <v>Male</v>
      </c>
      <c r="F4588" s="32" t="str">
        <f>VLOOKUP(N4588,'Tables to Convert'!$K$3:$L$8,2,FALSE)</f>
        <v>Michigan</v>
      </c>
      <c r="G4588" s="40">
        <f t="shared" si="287"/>
        <v>35</v>
      </c>
      <c r="H4588" s="34">
        <f t="shared" si="288"/>
        <v>1</v>
      </c>
      <c r="I4588" s="12">
        <v>45</v>
      </c>
      <c r="J4588" s="12">
        <v>35</v>
      </c>
      <c r="K4588" s="12">
        <v>40</v>
      </c>
      <c r="L4588" s="12">
        <v>1</v>
      </c>
      <c r="M4588" s="12">
        <v>1</v>
      </c>
      <c r="N4588" s="12">
        <v>34</v>
      </c>
      <c r="O4588" s="12">
        <v>1</v>
      </c>
      <c r="P4588" s="26">
        <v>14000</v>
      </c>
      <c r="Q4588" s="28">
        <v>591531354</v>
      </c>
      <c r="R4588"/>
      <c r="S4588"/>
    </row>
    <row r="4589" spans="1:19">
      <c r="A4589" s="31">
        <f t="shared" si="285"/>
        <v>49</v>
      </c>
      <c r="B4589" s="32" t="str">
        <f>VLOOKUP(K4589,'Tables to Convert'!$B$4:$C$19,2,FALSE)</f>
        <v>Some College</v>
      </c>
      <c r="C4589" s="33">
        <f t="shared" si="286"/>
        <v>17100</v>
      </c>
      <c r="D4589" s="32" t="str">
        <f>VLOOKUP(L4589,'Tables to Convert'!$E$3:$F$7,2,FALSE)</f>
        <v>White</v>
      </c>
      <c r="E4589" s="32" t="str">
        <f>VLOOKUP(M4589,'Tables to Convert'!$H$3:$I$5,2,FALSE)</f>
        <v>Female</v>
      </c>
      <c r="F4589" s="32" t="str">
        <f>VLOOKUP(N4589,'Tables to Convert'!$K$3:$L$8,2,FALSE)</f>
        <v>Michigan</v>
      </c>
      <c r="G4589" s="40">
        <f t="shared" si="287"/>
        <v>24</v>
      </c>
      <c r="H4589" s="34">
        <f t="shared" si="288"/>
        <v>6</v>
      </c>
      <c r="I4589" s="12">
        <v>49</v>
      </c>
      <c r="J4589" s="12">
        <v>24</v>
      </c>
      <c r="K4589" s="12">
        <v>40</v>
      </c>
      <c r="L4589" s="12">
        <v>1</v>
      </c>
      <c r="M4589" s="12">
        <v>2</v>
      </c>
      <c r="N4589" s="12">
        <v>34</v>
      </c>
      <c r="O4589" s="12">
        <v>6</v>
      </c>
      <c r="P4589" s="26">
        <v>17100</v>
      </c>
      <c r="Q4589" s="28">
        <v>366599941</v>
      </c>
      <c r="R4589"/>
      <c r="S4589"/>
    </row>
    <row r="4590" spans="1:19">
      <c r="A4590" s="31">
        <f t="shared" si="285"/>
        <v>45</v>
      </c>
      <c r="B4590" s="32" t="str">
        <f>VLOOKUP(K4590,'Tables to Convert'!$B$4:$C$19,2,FALSE)</f>
        <v>Some College</v>
      </c>
      <c r="C4590" s="33">
        <f t="shared" si="286"/>
        <v>40000</v>
      </c>
      <c r="D4590" s="32" t="str">
        <f>VLOOKUP(L4590,'Tables to Convert'!$E$3:$F$7,2,FALSE)</f>
        <v>White</v>
      </c>
      <c r="E4590" s="32" t="str">
        <f>VLOOKUP(M4590,'Tables to Convert'!$H$3:$I$5,2,FALSE)</f>
        <v>Male</v>
      </c>
      <c r="F4590" s="32" t="str">
        <f>VLOOKUP(N4590,'Tables to Convert'!$K$3:$L$8,2,FALSE)</f>
        <v>Michigan</v>
      </c>
      <c r="G4590" s="40">
        <f t="shared" si="287"/>
        <v>55</v>
      </c>
      <c r="H4590" s="34">
        <f t="shared" si="288"/>
        <v>7</v>
      </c>
      <c r="I4590" s="12">
        <v>45</v>
      </c>
      <c r="J4590" s="12">
        <v>55</v>
      </c>
      <c r="K4590" s="12">
        <v>40</v>
      </c>
      <c r="L4590" s="12">
        <v>1</v>
      </c>
      <c r="M4590" s="12">
        <v>1</v>
      </c>
      <c r="N4590" s="12">
        <v>34</v>
      </c>
      <c r="O4590" s="12">
        <v>7</v>
      </c>
      <c r="P4590" s="26">
        <v>40000</v>
      </c>
      <c r="Q4590" s="28">
        <v>446100899</v>
      </c>
      <c r="R4590"/>
      <c r="S4590"/>
    </row>
    <row r="4591" spans="1:19">
      <c r="A4591" s="31">
        <f t="shared" si="285"/>
        <v>40</v>
      </c>
      <c r="B4591" s="32" t="str">
        <f>VLOOKUP(K4591,'Tables to Convert'!$B$4:$C$19,2,FALSE)</f>
        <v>Some College</v>
      </c>
      <c r="C4591" s="33">
        <f t="shared" si="286"/>
        <v>150000</v>
      </c>
      <c r="D4591" s="32" t="str">
        <f>VLOOKUP(L4591,'Tables to Convert'!$E$3:$F$7,2,FALSE)</f>
        <v>White</v>
      </c>
      <c r="E4591" s="32" t="str">
        <f>VLOOKUP(M4591,'Tables to Convert'!$H$3:$I$5,2,FALSE)</f>
        <v>Male</v>
      </c>
      <c r="F4591" s="32" t="str">
        <f>VLOOKUP(N4591,'Tables to Convert'!$K$3:$L$8,2,FALSE)</f>
        <v>Michigan</v>
      </c>
      <c r="G4591" s="40">
        <f t="shared" si="287"/>
        <v>43</v>
      </c>
      <c r="H4591" s="34">
        <f t="shared" si="288"/>
        <v>4</v>
      </c>
      <c r="I4591" s="12">
        <v>40</v>
      </c>
      <c r="J4591" s="12">
        <v>43</v>
      </c>
      <c r="K4591" s="12">
        <v>40</v>
      </c>
      <c r="L4591" s="12">
        <v>1</v>
      </c>
      <c r="M4591" s="12">
        <v>1</v>
      </c>
      <c r="N4591" s="12">
        <v>34</v>
      </c>
      <c r="O4591" s="12">
        <v>4</v>
      </c>
      <c r="P4591" s="26">
        <v>150000</v>
      </c>
      <c r="Q4591" s="28">
        <v>649103618</v>
      </c>
      <c r="R4591"/>
      <c r="S4591"/>
    </row>
    <row r="4592" spans="1:19">
      <c r="A4592" s="31">
        <f t="shared" si="285"/>
        <v>40</v>
      </c>
      <c r="B4592" s="32" t="str">
        <f>VLOOKUP(K4592,'Tables to Convert'!$B$4:$C$19,2,FALSE)</f>
        <v>Some College</v>
      </c>
      <c r="C4592" s="33">
        <f t="shared" si="286"/>
        <v>26000</v>
      </c>
      <c r="D4592" s="32" t="str">
        <f>VLOOKUP(L4592,'Tables to Convert'!$E$3:$F$7,2,FALSE)</f>
        <v>White</v>
      </c>
      <c r="E4592" s="32" t="str">
        <f>VLOOKUP(M4592,'Tables to Convert'!$H$3:$I$5,2,FALSE)</f>
        <v>Female</v>
      </c>
      <c r="F4592" s="32" t="str">
        <f>VLOOKUP(N4592,'Tables to Convert'!$K$3:$L$8,2,FALSE)</f>
        <v>Michigan</v>
      </c>
      <c r="G4592" s="40">
        <f t="shared" si="287"/>
        <v>46</v>
      </c>
      <c r="H4592" s="34">
        <f t="shared" si="288"/>
        <v>4</v>
      </c>
      <c r="I4592" s="12">
        <v>40</v>
      </c>
      <c r="J4592" s="12">
        <v>46</v>
      </c>
      <c r="K4592" s="12">
        <v>43</v>
      </c>
      <c r="L4592" s="12">
        <v>1</v>
      </c>
      <c r="M4592" s="12">
        <v>2</v>
      </c>
      <c r="N4592" s="12">
        <v>34</v>
      </c>
      <c r="O4592" s="12">
        <v>4</v>
      </c>
      <c r="P4592" s="26">
        <v>26000</v>
      </c>
      <c r="Q4592" s="28">
        <v>785758328</v>
      </c>
      <c r="R4592"/>
      <c r="S4592"/>
    </row>
    <row r="4593" spans="1:19">
      <c r="A4593" s="31">
        <f t="shared" si="285"/>
        <v>40</v>
      </c>
      <c r="B4593" s="32" t="str">
        <f>VLOOKUP(K4593,'Tables to Convert'!$B$4:$C$19,2,FALSE)</f>
        <v>High School Diploma</v>
      </c>
      <c r="C4593" s="33">
        <f t="shared" si="286"/>
        <v>32000</v>
      </c>
      <c r="D4593" s="32" t="str">
        <f>VLOOKUP(L4593,'Tables to Convert'!$E$3:$F$7,2,FALSE)</f>
        <v>White</v>
      </c>
      <c r="E4593" s="32" t="str">
        <f>VLOOKUP(M4593,'Tables to Convert'!$H$3:$I$5,2,FALSE)</f>
        <v>Male</v>
      </c>
      <c r="F4593" s="32" t="str">
        <f>VLOOKUP(N4593,'Tables to Convert'!$K$3:$L$8,2,FALSE)</f>
        <v>Michigan</v>
      </c>
      <c r="G4593" s="40">
        <f t="shared" si="287"/>
        <v>45</v>
      </c>
      <c r="H4593" s="34">
        <f t="shared" si="288"/>
        <v>5</v>
      </c>
      <c r="I4593" s="12">
        <v>40</v>
      </c>
      <c r="J4593" s="12">
        <v>45</v>
      </c>
      <c r="K4593" s="12">
        <v>39</v>
      </c>
      <c r="L4593" s="12">
        <v>1</v>
      </c>
      <c r="M4593" s="12">
        <v>1</v>
      </c>
      <c r="N4593" s="12">
        <v>34</v>
      </c>
      <c r="O4593" s="12">
        <v>5</v>
      </c>
      <c r="P4593" s="26">
        <v>32000</v>
      </c>
      <c r="Q4593" s="28">
        <v>466695407</v>
      </c>
      <c r="R4593"/>
      <c r="S4593"/>
    </row>
    <row r="4594" spans="1:19">
      <c r="A4594" s="31">
        <f t="shared" si="285"/>
        <v>40</v>
      </c>
      <c r="B4594" s="32" t="str">
        <f>VLOOKUP(K4594,'Tables to Convert'!$B$4:$C$19,2,FALSE)</f>
        <v>High School Diploma</v>
      </c>
      <c r="C4594" s="33">
        <f t="shared" si="286"/>
        <v>18000</v>
      </c>
      <c r="D4594" s="32" t="str">
        <f>VLOOKUP(L4594,'Tables to Convert'!$E$3:$F$7,2,FALSE)</f>
        <v>White</v>
      </c>
      <c r="E4594" s="32" t="str">
        <f>VLOOKUP(M4594,'Tables to Convert'!$H$3:$I$5,2,FALSE)</f>
        <v>Female</v>
      </c>
      <c r="F4594" s="32" t="str">
        <f>VLOOKUP(N4594,'Tables to Convert'!$K$3:$L$8,2,FALSE)</f>
        <v>Michigan</v>
      </c>
      <c r="G4594" s="40">
        <f t="shared" si="287"/>
        <v>42</v>
      </c>
      <c r="H4594" s="34">
        <f t="shared" si="288"/>
        <v>5</v>
      </c>
      <c r="I4594" s="12">
        <v>40</v>
      </c>
      <c r="J4594" s="12">
        <v>42</v>
      </c>
      <c r="K4594" s="12">
        <v>39</v>
      </c>
      <c r="L4594" s="12">
        <v>1</v>
      </c>
      <c r="M4594" s="12">
        <v>2</v>
      </c>
      <c r="N4594" s="12">
        <v>34</v>
      </c>
      <c r="O4594" s="12">
        <v>5</v>
      </c>
      <c r="P4594" s="26">
        <v>18000</v>
      </c>
      <c r="Q4594" s="28">
        <v>391808823</v>
      </c>
      <c r="R4594"/>
      <c r="S4594"/>
    </row>
    <row r="4595" spans="1:19">
      <c r="A4595" s="31">
        <f t="shared" si="285"/>
        <v>45</v>
      </c>
      <c r="B4595" s="32" t="str">
        <f>VLOOKUP(K4595,'Tables to Convert'!$B$4:$C$19,2,FALSE)</f>
        <v>Some College</v>
      </c>
      <c r="C4595" s="33">
        <f t="shared" si="286"/>
        <v>28000</v>
      </c>
      <c r="D4595" s="32" t="str">
        <f>VLOOKUP(L4595,'Tables to Convert'!$E$3:$F$7,2,FALSE)</f>
        <v>White</v>
      </c>
      <c r="E4595" s="32" t="str">
        <f>VLOOKUP(M4595,'Tables to Convert'!$H$3:$I$5,2,FALSE)</f>
        <v>Male</v>
      </c>
      <c r="F4595" s="32" t="str">
        <f>VLOOKUP(N4595,'Tables to Convert'!$K$3:$L$8,2,FALSE)</f>
        <v>Michigan</v>
      </c>
      <c r="G4595" s="40">
        <f t="shared" si="287"/>
        <v>50</v>
      </c>
      <c r="H4595" s="34">
        <f t="shared" si="288"/>
        <v>3</v>
      </c>
      <c r="I4595" s="12">
        <v>45</v>
      </c>
      <c r="J4595" s="12">
        <v>50</v>
      </c>
      <c r="K4595" s="12">
        <v>41</v>
      </c>
      <c r="L4595" s="12">
        <v>1</v>
      </c>
      <c r="M4595" s="12">
        <v>1</v>
      </c>
      <c r="N4595" s="12">
        <v>34</v>
      </c>
      <c r="O4595" s="12">
        <v>3</v>
      </c>
      <c r="P4595" s="26">
        <v>28000</v>
      </c>
      <c r="Q4595" s="28">
        <v>282786191</v>
      </c>
      <c r="R4595"/>
      <c r="S4595"/>
    </row>
    <row r="4596" spans="1:19">
      <c r="A4596" s="31">
        <f t="shared" si="285"/>
        <v>37</v>
      </c>
      <c r="B4596" s="32" t="str">
        <f>VLOOKUP(K4596,'Tables to Convert'!$B$4:$C$19,2,FALSE)</f>
        <v>High School Diploma</v>
      </c>
      <c r="C4596" s="33">
        <f t="shared" si="286"/>
        <v>15000</v>
      </c>
      <c r="D4596" s="32" t="str">
        <f>VLOOKUP(L4596,'Tables to Convert'!$E$3:$F$7,2,FALSE)</f>
        <v>White</v>
      </c>
      <c r="E4596" s="32" t="str">
        <f>VLOOKUP(M4596,'Tables to Convert'!$H$3:$I$5,2,FALSE)</f>
        <v>Female</v>
      </c>
      <c r="F4596" s="32" t="str">
        <f>VLOOKUP(N4596,'Tables to Convert'!$K$3:$L$8,2,FALSE)</f>
        <v>Michigan</v>
      </c>
      <c r="G4596" s="40">
        <f t="shared" si="287"/>
        <v>37</v>
      </c>
      <c r="H4596" s="34">
        <f t="shared" si="288"/>
        <v>3</v>
      </c>
      <c r="I4596" s="12">
        <v>37</v>
      </c>
      <c r="J4596" s="12">
        <v>37</v>
      </c>
      <c r="K4596" s="12">
        <v>39</v>
      </c>
      <c r="L4596" s="12">
        <v>1</v>
      </c>
      <c r="M4596" s="12">
        <v>2</v>
      </c>
      <c r="N4596" s="12">
        <v>34</v>
      </c>
      <c r="O4596" s="12">
        <v>3</v>
      </c>
      <c r="P4596" s="26">
        <v>15000</v>
      </c>
      <c r="Q4596" s="28">
        <v>110133826</v>
      </c>
      <c r="R4596"/>
      <c r="S4596"/>
    </row>
    <row r="4597" spans="1:19">
      <c r="A4597" s="31">
        <f t="shared" si="285"/>
        <v>40</v>
      </c>
      <c r="B4597" s="32" t="str">
        <f>VLOOKUP(K4597,'Tables to Convert'!$B$4:$C$19,2,FALSE)</f>
        <v>Some College</v>
      </c>
      <c r="C4597" s="33">
        <f t="shared" si="286"/>
        <v>18630</v>
      </c>
      <c r="D4597" s="32" t="str">
        <f>VLOOKUP(L4597,'Tables to Convert'!$E$3:$F$7,2,FALSE)</f>
        <v>White</v>
      </c>
      <c r="E4597" s="32" t="str">
        <f>VLOOKUP(M4597,'Tables to Convert'!$H$3:$I$5,2,FALSE)</f>
        <v>Female</v>
      </c>
      <c r="F4597" s="32" t="str">
        <f>VLOOKUP(N4597,'Tables to Convert'!$K$3:$L$8,2,FALSE)</f>
        <v>Michigan</v>
      </c>
      <c r="G4597" s="40">
        <f t="shared" si="287"/>
        <v>23</v>
      </c>
      <c r="H4597" s="34">
        <f t="shared" si="288"/>
        <v>3</v>
      </c>
      <c r="I4597" s="12">
        <v>40</v>
      </c>
      <c r="J4597" s="12">
        <v>23</v>
      </c>
      <c r="K4597" s="12">
        <v>40</v>
      </c>
      <c r="L4597" s="12">
        <v>1</v>
      </c>
      <c r="M4597" s="12">
        <v>2</v>
      </c>
      <c r="N4597" s="12">
        <v>34</v>
      </c>
      <c r="O4597" s="12">
        <v>3</v>
      </c>
      <c r="P4597" s="26">
        <v>18630</v>
      </c>
      <c r="Q4597" s="28">
        <v>531571872</v>
      </c>
      <c r="R4597"/>
      <c r="S4597"/>
    </row>
    <row r="4598" spans="1:19">
      <c r="A4598" s="31">
        <f t="shared" si="285"/>
        <v>40</v>
      </c>
      <c r="B4598" s="32" t="str">
        <f>VLOOKUP(K4598,'Tables to Convert'!$B$4:$C$19,2,FALSE)</f>
        <v>Some College</v>
      </c>
      <c r="C4598" s="33">
        <f t="shared" si="286"/>
        <v>18000</v>
      </c>
      <c r="D4598" s="32" t="str">
        <f>VLOOKUP(L4598,'Tables to Convert'!$E$3:$F$7,2,FALSE)</f>
        <v>White</v>
      </c>
      <c r="E4598" s="32" t="str">
        <f>VLOOKUP(M4598,'Tables to Convert'!$H$3:$I$5,2,FALSE)</f>
        <v>Male</v>
      </c>
      <c r="F4598" s="32" t="str">
        <f>VLOOKUP(N4598,'Tables to Convert'!$K$3:$L$8,2,FALSE)</f>
        <v>Michigan</v>
      </c>
      <c r="G4598" s="40">
        <f t="shared" si="287"/>
        <v>33</v>
      </c>
      <c r="H4598" s="34">
        <f t="shared" si="288"/>
        <v>5</v>
      </c>
      <c r="I4598" s="12">
        <v>40</v>
      </c>
      <c r="J4598" s="12">
        <v>33</v>
      </c>
      <c r="K4598" s="12">
        <v>40</v>
      </c>
      <c r="L4598" s="12">
        <v>1</v>
      </c>
      <c r="M4598" s="12">
        <v>1</v>
      </c>
      <c r="N4598" s="12">
        <v>34</v>
      </c>
      <c r="O4598" s="12">
        <v>5</v>
      </c>
      <c r="P4598" s="26">
        <v>18000</v>
      </c>
      <c r="Q4598" s="28">
        <v>403538752</v>
      </c>
      <c r="R4598"/>
      <c r="S4598"/>
    </row>
    <row r="4599" spans="1:19">
      <c r="A4599" s="31">
        <f t="shared" si="285"/>
        <v>50</v>
      </c>
      <c r="B4599" s="32" t="str">
        <f>VLOOKUP(K4599,'Tables to Convert'!$B$4:$C$19,2,FALSE)</f>
        <v>High School Diploma</v>
      </c>
      <c r="C4599" s="33">
        <f t="shared" si="286"/>
        <v>27000</v>
      </c>
      <c r="D4599" s="32" t="str">
        <f>VLOOKUP(L4599,'Tables to Convert'!$E$3:$F$7,2,FALSE)</f>
        <v>White</v>
      </c>
      <c r="E4599" s="32" t="str">
        <f>VLOOKUP(M4599,'Tables to Convert'!$H$3:$I$5,2,FALSE)</f>
        <v>Male</v>
      </c>
      <c r="F4599" s="32" t="str">
        <f>VLOOKUP(N4599,'Tables to Convert'!$K$3:$L$8,2,FALSE)</f>
        <v>Michigan</v>
      </c>
      <c r="G4599" s="40">
        <f t="shared" si="287"/>
        <v>37</v>
      </c>
      <c r="H4599" s="34">
        <f t="shared" si="288"/>
        <v>3</v>
      </c>
      <c r="I4599" s="12">
        <v>50</v>
      </c>
      <c r="J4599" s="12">
        <v>37</v>
      </c>
      <c r="K4599" s="12">
        <v>39</v>
      </c>
      <c r="L4599" s="12">
        <v>1</v>
      </c>
      <c r="M4599" s="12">
        <v>1</v>
      </c>
      <c r="N4599" s="12">
        <v>34</v>
      </c>
      <c r="O4599" s="12">
        <v>3</v>
      </c>
      <c r="P4599" s="26">
        <v>27000</v>
      </c>
      <c r="Q4599" s="28">
        <v>676396495</v>
      </c>
      <c r="R4599"/>
      <c r="S4599"/>
    </row>
    <row r="4600" spans="1:19">
      <c r="A4600" s="31">
        <f t="shared" si="285"/>
        <v>72</v>
      </c>
      <c r="B4600" s="32" t="str">
        <f>VLOOKUP(K4600,'Tables to Convert'!$B$4:$C$19,2,FALSE)</f>
        <v>Some College</v>
      </c>
      <c r="C4600" s="33">
        <f t="shared" si="286"/>
        <v>0</v>
      </c>
      <c r="D4600" s="32" t="str">
        <f>VLOOKUP(L4600,'Tables to Convert'!$E$3:$F$7,2,FALSE)</f>
        <v>White</v>
      </c>
      <c r="E4600" s="32" t="str">
        <f>VLOOKUP(M4600,'Tables to Convert'!$H$3:$I$5,2,FALSE)</f>
        <v>Male</v>
      </c>
      <c r="F4600" s="32" t="str">
        <f>VLOOKUP(N4600,'Tables to Convert'!$K$3:$L$8,2,FALSE)</f>
        <v>Michigan</v>
      </c>
      <c r="G4600" s="40">
        <f t="shared" si="287"/>
        <v>42</v>
      </c>
      <c r="H4600" s="34">
        <f t="shared" si="288"/>
        <v>3</v>
      </c>
      <c r="I4600" s="12">
        <v>72</v>
      </c>
      <c r="J4600" s="12">
        <v>42</v>
      </c>
      <c r="K4600" s="12">
        <v>43</v>
      </c>
      <c r="L4600" s="12">
        <v>1</v>
      </c>
      <c r="M4600" s="12">
        <v>1</v>
      </c>
      <c r="N4600" s="12">
        <v>34</v>
      </c>
      <c r="O4600" s="12">
        <v>3</v>
      </c>
      <c r="P4600" s="26">
        <v>0</v>
      </c>
      <c r="Q4600" s="28">
        <v>62301443</v>
      </c>
      <c r="R4600"/>
      <c r="S4600"/>
    </row>
    <row r="4601" spans="1:19">
      <c r="A4601" s="31">
        <f t="shared" si="285"/>
        <v>40</v>
      </c>
      <c r="B4601" s="32" t="str">
        <f>VLOOKUP(K4601,'Tables to Convert'!$B$4:$C$19,2,FALSE)</f>
        <v>10th Grade</v>
      </c>
      <c r="C4601" s="33">
        <f t="shared" si="286"/>
        <v>21000</v>
      </c>
      <c r="D4601" s="32" t="str">
        <f>VLOOKUP(L4601,'Tables to Convert'!$E$3:$F$7,2,FALSE)</f>
        <v>White</v>
      </c>
      <c r="E4601" s="32" t="str">
        <f>VLOOKUP(M4601,'Tables to Convert'!$H$3:$I$5,2,FALSE)</f>
        <v>Male</v>
      </c>
      <c r="F4601" s="32" t="str">
        <f>VLOOKUP(N4601,'Tables to Convert'!$K$3:$L$8,2,FALSE)</f>
        <v>Michigan</v>
      </c>
      <c r="G4601" s="40">
        <f t="shared" si="287"/>
        <v>27</v>
      </c>
      <c r="H4601" s="34">
        <f t="shared" si="288"/>
        <v>5</v>
      </c>
      <c r="I4601" s="12">
        <v>40</v>
      </c>
      <c r="J4601" s="12">
        <v>27</v>
      </c>
      <c r="K4601" s="12">
        <v>36</v>
      </c>
      <c r="L4601" s="12">
        <v>1</v>
      </c>
      <c r="M4601" s="12">
        <v>1</v>
      </c>
      <c r="N4601" s="12">
        <v>34</v>
      </c>
      <c r="O4601" s="12">
        <v>5</v>
      </c>
      <c r="P4601" s="26">
        <v>21000</v>
      </c>
      <c r="Q4601" s="28">
        <v>550800123</v>
      </c>
      <c r="R4601"/>
      <c r="S4601"/>
    </row>
    <row r="4602" spans="1:19">
      <c r="A4602" s="31">
        <f t="shared" si="285"/>
        <v>40</v>
      </c>
      <c r="B4602" s="32" t="str">
        <f>VLOOKUP(K4602,'Tables to Convert'!$B$4:$C$19,2,FALSE)</f>
        <v>Some College</v>
      </c>
      <c r="C4602" s="33">
        <f t="shared" si="286"/>
        <v>65000</v>
      </c>
      <c r="D4602" s="32" t="str">
        <f>VLOOKUP(L4602,'Tables to Convert'!$E$3:$F$7,2,FALSE)</f>
        <v>White</v>
      </c>
      <c r="E4602" s="32" t="str">
        <f>VLOOKUP(M4602,'Tables to Convert'!$H$3:$I$5,2,FALSE)</f>
        <v>Male</v>
      </c>
      <c r="F4602" s="32" t="str">
        <f>VLOOKUP(N4602,'Tables to Convert'!$K$3:$L$8,2,FALSE)</f>
        <v>Michigan</v>
      </c>
      <c r="G4602" s="40">
        <f t="shared" si="287"/>
        <v>29</v>
      </c>
      <c r="H4602" s="34">
        <f t="shared" si="288"/>
        <v>7</v>
      </c>
      <c r="I4602" s="12">
        <v>40</v>
      </c>
      <c r="J4602" s="12">
        <v>29</v>
      </c>
      <c r="K4602" s="12">
        <v>40</v>
      </c>
      <c r="L4602" s="12">
        <v>1</v>
      </c>
      <c r="M4602" s="12">
        <v>1</v>
      </c>
      <c r="N4602" s="12">
        <v>34</v>
      </c>
      <c r="O4602" s="12">
        <v>7</v>
      </c>
      <c r="P4602" s="26">
        <v>65000</v>
      </c>
      <c r="Q4602" s="28">
        <v>249226120</v>
      </c>
      <c r="R4602"/>
      <c r="S4602"/>
    </row>
    <row r="4603" spans="1:19">
      <c r="A4603" s="31">
        <f t="shared" si="285"/>
        <v>40</v>
      </c>
      <c r="B4603" s="32" t="str">
        <f>VLOOKUP(K4603,'Tables to Convert'!$B$4:$C$19,2,FALSE)</f>
        <v>10th Grade</v>
      </c>
      <c r="C4603" s="33">
        <f t="shared" si="286"/>
        <v>25000</v>
      </c>
      <c r="D4603" s="32" t="str">
        <f>VLOOKUP(L4603,'Tables to Convert'!$E$3:$F$7,2,FALSE)</f>
        <v>White</v>
      </c>
      <c r="E4603" s="32" t="str">
        <f>VLOOKUP(M4603,'Tables to Convert'!$H$3:$I$5,2,FALSE)</f>
        <v>Female</v>
      </c>
      <c r="F4603" s="32" t="str">
        <f>VLOOKUP(N4603,'Tables to Convert'!$K$3:$L$8,2,FALSE)</f>
        <v>Michigan</v>
      </c>
      <c r="G4603" s="40">
        <f t="shared" si="287"/>
        <v>21</v>
      </c>
      <c r="H4603" s="34">
        <f t="shared" si="288"/>
        <v>3</v>
      </c>
      <c r="I4603" s="12">
        <v>40</v>
      </c>
      <c r="J4603" s="12">
        <v>21</v>
      </c>
      <c r="K4603" s="12">
        <v>36</v>
      </c>
      <c r="L4603" s="12">
        <v>1</v>
      </c>
      <c r="M4603" s="12">
        <v>2</v>
      </c>
      <c r="N4603" s="12">
        <v>34</v>
      </c>
      <c r="O4603" s="12">
        <v>3</v>
      </c>
      <c r="P4603" s="26">
        <v>25000</v>
      </c>
      <c r="Q4603" s="28">
        <v>331713759</v>
      </c>
      <c r="R4603"/>
      <c r="S4603"/>
    </row>
    <row r="4604" spans="1:19">
      <c r="A4604" s="31">
        <f t="shared" si="285"/>
        <v>55</v>
      </c>
      <c r="B4604" s="32" t="str">
        <f>VLOOKUP(K4604,'Tables to Convert'!$B$4:$C$19,2,FALSE)</f>
        <v>10th Grade</v>
      </c>
      <c r="C4604" s="33">
        <f t="shared" si="286"/>
        <v>24000</v>
      </c>
      <c r="D4604" s="32" t="str">
        <f>VLOOKUP(L4604,'Tables to Convert'!$E$3:$F$7,2,FALSE)</f>
        <v>White</v>
      </c>
      <c r="E4604" s="32" t="str">
        <f>VLOOKUP(M4604,'Tables to Convert'!$H$3:$I$5,2,FALSE)</f>
        <v>Male</v>
      </c>
      <c r="F4604" s="32" t="str">
        <f>VLOOKUP(N4604,'Tables to Convert'!$K$3:$L$8,2,FALSE)</f>
        <v>Michigan</v>
      </c>
      <c r="G4604" s="40">
        <f t="shared" si="287"/>
        <v>21</v>
      </c>
      <c r="H4604" s="34">
        <f t="shared" si="288"/>
        <v>3</v>
      </c>
      <c r="I4604" s="12">
        <v>55</v>
      </c>
      <c r="J4604" s="12">
        <v>21</v>
      </c>
      <c r="K4604" s="12">
        <v>36</v>
      </c>
      <c r="L4604" s="12">
        <v>1</v>
      </c>
      <c r="M4604" s="12">
        <v>1</v>
      </c>
      <c r="N4604" s="12">
        <v>34</v>
      </c>
      <c r="O4604" s="12">
        <v>3</v>
      </c>
      <c r="P4604" s="26">
        <v>24000</v>
      </c>
      <c r="Q4604" s="28">
        <v>317680948</v>
      </c>
      <c r="R4604"/>
      <c r="S4604"/>
    </row>
    <row r="4605" spans="1:19">
      <c r="A4605" s="31">
        <f t="shared" si="285"/>
        <v>45</v>
      </c>
      <c r="B4605" s="32" t="str">
        <f>VLOOKUP(K4605,'Tables to Convert'!$B$4:$C$19,2,FALSE)</f>
        <v>Some College</v>
      </c>
      <c r="C4605" s="33">
        <f t="shared" si="286"/>
        <v>30000</v>
      </c>
      <c r="D4605" s="32" t="str">
        <f>VLOOKUP(L4605,'Tables to Convert'!$E$3:$F$7,2,FALSE)</f>
        <v>White</v>
      </c>
      <c r="E4605" s="32" t="str">
        <f>VLOOKUP(M4605,'Tables to Convert'!$H$3:$I$5,2,FALSE)</f>
        <v>Male</v>
      </c>
      <c r="F4605" s="32" t="str">
        <f>VLOOKUP(N4605,'Tables to Convert'!$K$3:$L$8,2,FALSE)</f>
        <v>Michigan</v>
      </c>
      <c r="G4605" s="40">
        <f t="shared" si="287"/>
        <v>20</v>
      </c>
      <c r="H4605" s="34">
        <f t="shared" si="288"/>
        <v>2</v>
      </c>
      <c r="I4605" s="12">
        <v>45</v>
      </c>
      <c r="J4605" s="12">
        <v>20</v>
      </c>
      <c r="K4605" s="12">
        <v>42</v>
      </c>
      <c r="L4605" s="12">
        <v>1</v>
      </c>
      <c r="M4605" s="12">
        <v>1</v>
      </c>
      <c r="N4605" s="12">
        <v>34</v>
      </c>
      <c r="O4605" s="12">
        <v>2</v>
      </c>
      <c r="P4605" s="26">
        <v>30000</v>
      </c>
      <c r="Q4605" s="28">
        <v>643419720</v>
      </c>
      <c r="R4605"/>
      <c r="S4605"/>
    </row>
    <row r="4606" spans="1:19">
      <c r="A4606" s="31">
        <f t="shared" si="285"/>
        <v>0</v>
      </c>
      <c r="B4606" s="32" t="str">
        <f>VLOOKUP(K4606,'Tables to Convert'!$B$4:$C$19,2,FALSE)</f>
        <v>High School Diploma</v>
      </c>
      <c r="C4606" s="33">
        <f t="shared" si="286"/>
        <v>36000</v>
      </c>
      <c r="D4606" s="32" t="str">
        <f>VLOOKUP(L4606,'Tables to Convert'!$E$3:$F$7,2,FALSE)</f>
        <v>White</v>
      </c>
      <c r="E4606" s="32" t="str">
        <f>VLOOKUP(M4606,'Tables to Convert'!$H$3:$I$5,2,FALSE)</f>
        <v>Male</v>
      </c>
      <c r="F4606" s="32" t="str">
        <f>VLOOKUP(N4606,'Tables to Convert'!$K$3:$L$8,2,FALSE)</f>
        <v>Michigan</v>
      </c>
      <c r="G4606" s="40">
        <f t="shared" si="287"/>
        <v>34</v>
      </c>
      <c r="H4606" s="34">
        <f t="shared" si="288"/>
        <v>6</v>
      </c>
      <c r="I4606" s="12">
        <v>0</v>
      </c>
      <c r="J4606" s="12">
        <v>34</v>
      </c>
      <c r="K4606" s="12">
        <v>39</v>
      </c>
      <c r="L4606" s="12">
        <v>1</v>
      </c>
      <c r="M4606" s="12">
        <v>1</v>
      </c>
      <c r="N4606" s="12">
        <v>34</v>
      </c>
      <c r="O4606" s="12">
        <v>6</v>
      </c>
      <c r="P4606" s="26">
        <v>36000</v>
      </c>
      <c r="Q4606" s="28">
        <v>857180130</v>
      </c>
      <c r="R4606"/>
      <c r="S4606"/>
    </row>
    <row r="4607" spans="1:19">
      <c r="A4607" s="31">
        <f t="shared" si="285"/>
        <v>40</v>
      </c>
      <c r="B4607" s="32" t="str">
        <f>VLOOKUP(K4607,'Tables to Convert'!$B$4:$C$19,2,FALSE)</f>
        <v>High School Diploma</v>
      </c>
      <c r="C4607" s="33">
        <f t="shared" si="286"/>
        <v>35000</v>
      </c>
      <c r="D4607" s="32" t="str">
        <f>VLOOKUP(L4607,'Tables to Convert'!$E$3:$F$7,2,FALSE)</f>
        <v>White</v>
      </c>
      <c r="E4607" s="32" t="str">
        <f>VLOOKUP(M4607,'Tables to Convert'!$H$3:$I$5,2,FALSE)</f>
        <v>Male</v>
      </c>
      <c r="F4607" s="32" t="str">
        <f>VLOOKUP(N4607,'Tables to Convert'!$K$3:$L$8,2,FALSE)</f>
        <v>Michigan</v>
      </c>
      <c r="G4607" s="40">
        <f t="shared" si="287"/>
        <v>47</v>
      </c>
      <c r="H4607" s="34">
        <f t="shared" si="288"/>
        <v>5</v>
      </c>
      <c r="I4607" s="12">
        <v>40</v>
      </c>
      <c r="J4607" s="12">
        <v>47</v>
      </c>
      <c r="K4607" s="12">
        <v>39</v>
      </c>
      <c r="L4607" s="12">
        <v>1</v>
      </c>
      <c r="M4607" s="12">
        <v>1</v>
      </c>
      <c r="N4607" s="12">
        <v>34</v>
      </c>
      <c r="O4607" s="12">
        <v>5</v>
      </c>
      <c r="P4607" s="26">
        <v>35000</v>
      </c>
      <c r="Q4607" s="28">
        <v>967694180</v>
      </c>
      <c r="R4607"/>
      <c r="S4607"/>
    </row>
    <row r="4608" spans="1:19">
      <c r="A4608" s="31">
        <f t="shared" si="285"/>
        <v>35</v>
      </c>
      <c r="B4608" s="32" t="str">
        <f>VLOOKUP(K4608,'Tables to Convert'!$B$4:$C$19,2,FALSE)</f>
        <v>High School Diploma</v>
      </c>
      <c r="C4608" s="33">
        <f t="shared" si="286"/>
        <v>23000</v>
      </c>
      <c r="D4608" s="32" t="str">
        <f>VLOOKUP(L4608,'Tables to Convert'!$E$3:$F$7,2,FALSE)</f>
        <v>White</v>
      </c>
      <c r="E4608" s="32" t="str">
        <f>VLOOKUP(M4608,'Tables to Convert'!$H$3:$I$5,2,FALSE)</f>
        <v>Female</v>
      </c>
      <c r="F4608" s="32" t="str">
        <f>VLOOKUP(N4608,'Tables to Convert'!$K$3:$L$8,2,FALSE)</f>
        <v>Michigan</v>
      </c>
      <c r="G4608" s="40">
        <f t="shared" si="287"/>
        <v>45</v>
      </c>
      <c r="H4608" s="34">
        <f t="shared" si="288"/>
        <v>5</v>
      </c>
      <c r="I4608" s="12">
        <v>35</v>
      </c>
      <c r="J4608" s="12">
        <v>45</v>
      </c>
      <c r="K4608" s="12">
        <v>39</v>
      </c>
      <c r="L4608" s="12">
        <v>1</v>
      </c>
      <c r="M4608" s="12">
        <v>2</v>
      </c>
      <c r="N4608" s="12">
        <v>34</v>
      </c>
      <c r="O4608" s="12">
        <v>5</v>
      </c>
      <c r="P4608" s="26">
        <v>23000</v>
      </c>
      <c r="Q4608" s="28">
        <v>354071719</v>
      </c>
      <c r="R4608"/>
      <c r="S4608"/>
    </row>
    <row r="4609" spans="1:19">
      <c r="A4609" s="31">
        <f t="shared" si="285"/>
        <v>45</v>
      </c>
      <c r="B4609" s="32" t="str">
        <f>VLOOKUP(K4609,'Tables to Convert'!$B$4:$C$19,2,FALSE)</f>
        <v>High School Diploma</v>
      </c>
      <c r="C4609" s="33">
        <f t="shared" si="286"/>
        <v>36000</v>
      </c>
      <c r="D4609" s="32" t="str">
        <f>VLOOKUP(L4609,'Tables to Convert'!$E$3:$F$7,2,FALSE)</f>
        <v>White</v>
      </c>
      <c r="E4609" s="32" t="str">
        <f>VLOOKUP(M4609,'Tables to Convert'!$H$3:$I$5,2,FALSE)</f>
        <v>Male</v>
      </c>
      <c r="F4609" s="32" t="str">
        <f>VLOOKUP(N4609,'Tables to Convert'!$K$3:$L$8,2,FALSE)</f>
        <v>Michigan</v>
      </c>
      <c r="G4609" s="40">
        <f t="shared" si="287"/>
        <v>22</v>
      </c>
      <c r="H4609" s="34">
        <f t="shared" si="288"/>
        <v>4</v>
      </c>
      <c r="I4609" s="12">
        <v>45</v>
      </c>
      <c r="J4609" s="12">
        <v>22</v>
      </c>
      <c r="K4609" s="12">
        <v>39</v>
      </c>
      <c r="L4609" s="12">
        <v>1</v>
      </c>
      <c r="M4609" s="12">
        <v>1</v>
      </c>
      <c r="N4609" s="12">
        <v>34</v>
      </c>
      <c r="O4609" s="12">
        <v>4</v>
      </c>
      <c r="P4609" s="26">
        <v>36000</v>
      </c>
      <c r="Q4609" s="28">
        <v>637995959</v>
      </c>
      <c r="R4609"/>
      <c r="S4609"/>
    </row>
    <row r="4610" spans="1:19">
      <c r="A4610" s="31">
        <f t="shared" si="285"/>
        <v>0</v>
      </c>
      <c r="B4610" s="32" t="str">
        <f>VLOOKUP(K4610,'Tables to Convert'!$B$4:$C$19,2,FALSE)</f>
        <v>Some College</v>
      </c>
      <c r="C4610" s="33">
        <f t="shared" si="286"/>
        <v>18000</v>
      </c>
      <c r="D4610" s="32" t="str">
        <f>VLOOKUP(L4610,'Tables to Convert'!$E$3:$F$7,2,FALSE)</f>
        <v>White</v>
      </c>
      <c r="E4610" s="32" t="str">
        <f>VLOOKUP(M4610,'Tables to Convert'!$H$3:$I$5,2,FALSE)</f>
        <v>Male</v>
      </c>
      <c r="F4610" s="32" t="str">
        <f>VLOOKUP(N4610,'Tables to Convert'!$K$3:$L$8,2,FALSE)</f>
        <v>Michigan</v>
      </c>
      <c r="G4610" s="40">
        <f t="shared" si="287"/>
        <v>53</v>
      </c>
      <c r="H4610" s="34">
        <f t="shared" si="288"/>
        <v>6</v>
      </c>
      <c r="I4610" s="12">
        <v>0</v>
      </c>
      <c r="J4610" s="12">
        <v>53</v>
      </c>
      <c r="K4610" s="12">
        <v>41</v>
      </c>
      <c r="L4610" s="12">
        <v>1</v>
      </c>
      <c r="M4610" s="12">
        <v>1</v>
      </c>
      <c r="N4610" s="12">
        <v>34</v>
      </c>
      <c r="O4610" s="12">
        <v>6</v>
      </c>
      <c r="P4610" s="26">
        <v>18000</v>
      </c>
      <c r="Q4610" s="28">
        <v>833393565</v>
      </c>
      <c r="R4610"/>
      <c r="S4610"/>
    </row>
    <row r="4611" spans="1:19">
      <c r="A4611" s="31">
        <f t="shared" si="285"/>
        <v>40</v>
      </c>
      <c r="B4611" s="32" t="str">
        <f>VLOOKUP(K4611,'Tables to Convert'!$B$4:$C$19,2,FALSE)</f>
        <v>Some College</v>
      </c>
      <c r="C4611" s="33">
        <f t="shared" si="286"/>
        <v>17000</v>
      </c>
      <c r="D4611" s="32" t="str">
        <f>VLOOKUP(L4611,'Tables to Convert'!$E$3:$F$7,2,FALSE)</f>
        <v>White</v>
      </c>
      <c r="E4611" s="32" t="str">
        <f>VLOOKUP(M4611,'Tables to Convert'!$H$3:$I$5,2,FALSE)</f>
        <v>Female</v>
      </c>
      <c r="F4611" s="32" t="str">
        <f>VLOOKUP(N4611,'Tables to Convert'!$K$3:$L$8,2,FALSE)</f>
        <v>Michigan</v>
      </c>
      <c r="G4611" s="40">
        <f t="shared" si="287"/>
        <v>58</v>
      </c>
      <c r="H4611" s="34">
        <f t="shared" si="288"/>
        <v>7</v>
      </c>
      <c r="I4611" s="12">
        <v>40</v>
      </c>
      <c r="J4611" s="12">
        <v>58</v>
      </c>
      <c r="K4611" s="12">
        <v>40</v>
      </c>
      <c r="L4611" s="12">
        <v>1</v>
      </c>
      <c r="M4611" s="12">
        <v>2</v>
      </c>
      <c r="N4611" s="12">
        <v>34</v>
      </c>
      <c r="O4611" s="12">
        <v>7</v>
      </c>
      <c r="P4611" s="26">
        <v>17000</v>
      </c>
      <c r="Q4611" s="28">
        <v>368045258</v>
      </c>
      <c r="R4611"/>
      <c r="S4611"/>
    </row>
    <row r="4612" spans="1:19">
      <c r="A4612" s="31">
        <f t="shared" si="285"/>
        <v>40</v>
      </c>
      <c r="B4612" s="32" t="str">
        <f>VLOOKUP(K4612,'Tables to Convert'!$B$4:$C$19,2,FALSE)</f>
        <v>High School Diploma</v>
      </c>
      <c r="C4612" s="33">
        <f t="shared" si="286"/>
        <v>40000</v>
      </c>
      <c r="D4612" s="32" t="str">
        <f>VLOOKUP(L4612,'Tables to Convert'!$E$3:$F$7,2,FALSE)</f>
        <v>White</v>
      </c>
      <c r="E4612" s="32" t="str">
        <f>VLOOKUP(M4612,'Tables to Convert'!$H$3:$I$5,2,FALSE)</f>
        <v>Male</v>
      </c>
      <c r="F4612" s="32" t="str">
        <f>VLOOKUP(N4612,'Tables to Convert'!$K$3:$L$8,2,FALSE)</f>
        <v>Michigan</v>
      </c>
      <c r="G4612" s="40">
        <f t="shared" si="287"/>
        <v>60</v>
      </c>
      <c r="H4612" s="34">
        <f t="shared" si="288"/>
        <v>7</v>
      </c>
      <c r="I4612" s="12">
        <v>40</v>
      </c>
      <c r="J4612" s="12">
        <v>60</v>
      </c>
      <c r="K4612" s="12">
        <v>39</v>
      </c>
      <c r="L4612" s="12">
        <v>1</v>
      </c>
      <c r="M4612" s="12">
        <v>1</v>
      </c>
      <c r="N4612" s="12">
        <v>34</v>
      </c>
      <c r="O4612" s="12">
        <v>7</v>
      </c>
      <c r="P4612" s="26">
        <v>40000</v>
      </c>
      <c r="Q4612" s="28">
        <v>137736202</v>
      </c>
      <c r="R4612"/>
      <c r="S4612"/>
    </row>
    <row r="4613" spans="1:19">
      <c r="A4613" s="31">
        <f t="shared" si="285"/>
        <v>65</v>
      </c>
      <c r="B4613" s="32" t="str">
        <f>VLOOKUP(K4613,'Tables to Convert'!$B$4:$C$19,2,FALSE)</f>
        <v>Some College</v>
      </c>
      <c r="C4613" s="33">
        <f t="shared" si="286"/>
        <v>19305</v>
      </c>
      <c r="D4613" s="32" t="str">
        <f>VLOOKUP(L4613,'Tables to Convert'!$E$3:$F$7,2,FALSE)</f>
        <v>White</v>
      </c>
      <c r="E4613" s="32" t="str">
        <f>VLOOKUP(M4613,'Tables to Convert'!$H$3:$I$5,2,FALSE)</f>
        <v>Male</v>
      </c>
      <c r="F4613" s="32" t="str">
        <f>VLOOKUP(N4613,'Tables to Convert'!$K$3:$L$8,2,FALSE)</f>
        <v>Michigan</v>
      </c>
      <c r="G4613" s="40">
        <f t="shared" si="287"/>
        <v>31</v>
      </c>
      <c r="H4613" s="34">
        <f t="shared" si="288"/>
        <v>3</v>
      </c>
      <c r="I4613" s="12">
        <v>65</v>
      </c>
      <c r="J4613" s="12">
        <v>31</v>
      </c>
      <c r="K4613" s="12">
        <v>43</v>
      </c>
      <c r="L4613" s="12">
        <v>1</v>
      </c>
      <c r="M4613" s="12">
        <v>1</v>
      </c>
      <c r="N4613" s="12">
        <v>34</v>
      </c>
      <c r="O4613" s="12">
        <v>3</v>
      </c>
      <c r="P4613" s="26">
        <v>19305</v>
      </c>
      <c r="Q4613" s="28">
        <v>785536872</v>
      </c>
      <c r="R4613"/>
      <c r="S4613"/>
    </row>
    <row r="4614" spans="1:19">
      <c r="A4614" s="31">
        <f t="shared" ref="A4614:A4677" si="289">I4614</f>
        <v>36</v>
      </c>
      <c r="B4614" s="32" t="str">
        <f>VLOOKUP(K4614,'Tables to Convert'!$B$4:$C$19,2,FALSE)</f>
        <v>Some College</v>
      </c>
      <c r="C4614" s="33">
        <f t="shared" ref="C4614:C4677" si="290">P4614</f>
        <v>45000</v>
      </c>
      <c r="D4614" s="32" t="str">
        <f>VLOOKUP(L4614,'Tables to Convert'!$E$3:$F$7,2,FALSE)</f>
        <v>White</v>
      </c>
      <c r="E4614" s="32" t="str">
        <f>VLOOKUP(M4614,'Tables to Convert'!$H$3:$I$5,2,FALSE)</f>
        <v>Female</v>
      </c>
      <c r="F4614" s="32" t="str">
        <f>VLOOKUP(N4614,'Tables to Convert'!$K$3:$L$8,2,FALSE)</f>
        <v>Michigan</v>
      </c>
      <c r="G4614" s="40">
        <f t="shared" ref="G4614:G4677" si="291">J4614</f>
        <v>47</v>
      </c>
      <c r="H4614" s="34">
        <f t="shared" ref="H4614:H4677" si="292">O4614</f>
        <v>3</v>
      </c>
      <c r="I4614" s="12">
        <v>36</v>
      </c>
      <c r="J4614" s="12">
        <v>47</v>
      </c>
      <c r="K4614" s="12">
        <v>41</v>
      </c>
      <c r="L4614" s="12">
        <v>1</v>
      </c>
      <c r="M4614" s="12">
        <v>2</v>
      </c>
      <c r="N4614" s="12">
        <v>34</v>
      </c>
      <c r="O4614" s="12">
        <v>3</v>
      </c>
      <c r="P4614" s="26">
        <v>45000</v>
      </c>
      <c r="Q4614" s="28">
        <v>196407657</v>
      </c>
      <c r="R4614"/>
      <c r="S4614"/>
    </row>
    <row r="4615" spans="1:19">
      <c r="A4615" s="31">
        <f t="shared" si="289"/>
        <v>36</v>
      </c>
      <c r="B4615" s="32" t="str">
        <f>VLOOKUP(K4615,'Tables to Convert'!$B$4:$C$19,2,FALSE)</f>
        <v>Some College</v>
      </c>
      <c r="C4615" s="33">
        <f t="shared" si="290"/>
        <v>40000</v>
      </c>
      <c r="D4615" s="32" t="str">
        <f>VLOOKUP(L4615,'Tables to Convert'!$E$3:$F$7,2,FALSE)</f>
        <v>White</v>
      </c>
      <c r="E4615" s="32" t="str">
        <f>VLOOKUP(M4615,'Tables to Convert'!$H$3:$I$5,2,FALSE)</f>
        <v>Male</v>
      </c>
      <c r="F4615" s="32" t="str">
        <f>VLOOKUP(N4615,'Tables to Convert'!$K$3:$L$8,2,FALSE)</f>
        <v>Michigan</v>
      </c>
      <c r="G4615" s="40">
        <f t="shared" si="291"/>
        <v>53</v>
      </c>
      <c r="H4615" s="34">
        <f t="shared" si="292"/>
        <v>3</v>
      </c>
      <c r="I4615" s="12">
        <v>36</v>
      </c>
      <c r="J4615" s="12">
        <v>53</v>
      </c>
      <c r="K4615" s="12">
        <v>42</v>
      </c>
      <c r="L4615" s="12">
        <v>1</v>
      </c>
      <c r="M4615" s="12">
        <v>1</v>
      </c>
      <c r="N4615" s="12">
        <v>34</v>
      </c>
      <c r="O4615" s="12">
        <v>3</v>
      </c>
      <c r="P4615" s="26">
        <v>40000</v>
      </c>
      <c r="Q4615" s="28">
        <v>962274702</v>
      </c>
      <c r="R4615"/>
      <c r="S4615"/>
    </row>
    <row r="4616" spans="1:19">
      <c r="A4616" s="31">
        <f t="shared" si="289"/>
        <v>50</v>
      </c>
      <c r="B4616" s="32" t="str">
        <f>VLOOKUP(K4616,'Tables to Convert'!$B$4:$C$19,2,FALSE)</f>
        <v>High School Diploma</v>
      </c>
      <c r="C4616" s="33">
        <f t="shared" si="290"/>
        <v>41000</v>
      </c>
      <c r="D4616" s="32" t="str">
        <f>VLOOKUP(L4616,'Tables to Convert'!$E$3:$F$7,2,FALSE)</f>
        <v>White</v>
      </c>
      <c r="E4616" s="32" t="str">
        <f>VLOOKUP(M4616,'Tables to Convert'!$H$3:$I$5,2,FALSE)</f>
        <v>Male</v>
      </c>
      <c r="F4616" s="32" t="str">
        <f>VLOOKUP(N4616,'Tables to Convert'!$K$3:$L$8,2,FALSE)</f>
        <v>Michigan</v>
      </c>
      <c r="G4616" s="40">
        <f t="shared" si="291"/>
        <v>30</v>
      </c>
      <c r="H4616" s="34">
        <f t="shared" si="292"/>
        <v>5</v>
      </c>
      <c r="I4616" s="12">
        <v>50</v>
      </c>
      <c r="J4616" s="12">
        <v>30</v>
      </c>
      <c r="K4616" s="12">
        <v>39</v>
      </c>
      <c r="L4616" s="12">
        <v>1</v>
      </c>
      <c r="M4616" s="12">
        <v>1</v>
      </c>
      <c r="N4616" s="12">
        <v>34</v>
      </c>
      <c r="O4616" s="12">
        <v>5</v>
      </c>
      <c r="P4616" s="26">
        <v>41000</v>
      </c>
      <c r="Q4616" s="28">
        <v>475973550</v>
      </c>
      <c r="R4616"/>
      <c r="S4616"/>
    </row>
    <row r="4617" spans="1:19">
      <c r="A4617" s="31">
        <f t="shared" si="289"/>
        <v>55</v>
      </c>
      <c r="B4617" s="32" t="str">
        <f>VLOOKUP(K4617,'Tables to Convert'!$B$4:$C$19,2,FALSE)</f>
        <v>High School Diploma</v>
      </c>
      <c r="C4617" s="33">
        <f t="shared" si="290"/>
        <v>38000</v>
      </c>
      <c r="D4617" s="32" t="str">
        <f>VLOOKUP(L4617,'Tables to Convert'!$E$3:$F$7,2,FALSE)</f>
        <v>White</v>
      </c>
      <c r="E4617" s="32" t="str">
        <f>VLOOKUP(M4617,'Tables to Convert'!$H$3:$I$5,2,FALSE)</f>
        <v>Male</v>
      </c>
      <c r="F4617" s="32" t="str">
        <f>VLOOKUP(N4617,'Tables to Convert'!$K$3:$L$8,2,FALSE)</f>
        <v>Michigan</v>
      </c>
      <c r="G4617" s="40">
        <f t="shared" si="291"/>
        <v>34</v>
      </c>
      <c r="H4617" s="34">
        <f t="shared" si="292"/>
        <v>3</v>
      </c>
      <c r="I4617" s="12">
        <v>55</v>
      </c>
      <c r="J4617" s="12">
        <v>34</v>
      </c>
      <c r="K4617" s="12">
        <v>39</v>
      </c>
      <c r="L4617" s="12">
        <v>1</v>
      </c>
      <c r="M4617" s="12">
        <v>1</v>
      </c>
      <c r="N4617" s="12">
        <v>34</v>
      </c>
      <c r="O4617" s="12">
        <v>3</v>
      </c>
      <c r="P4617" s="26">
        <v>38000</v>
      </c>
      <c r="Q4617" s="28">
        <v>649709344</v>
      </c>
      <c r="R4617"/>
      <c r="S4617"/>
    </row>
    <row r="4618" spans="1:19">
      <c r="A4618" s="31">
        <f t="shared" si="289"/>
        <v>40</v>
      </c>
      <c r="B4618" s="32" t="str">
        <f>VLOOKUP(K4618,'Tables to Convert'!$B$4:$C$19,2,FALSE)</f>
        <v>Some College</v>
      </c>
      <c r="C4618" s="33">
        <f t="shared" si="290"/>
        <v>15360</v>
      </c>
      <c r="D4618" s="32" t="str">
        <f>VLOOKUP(L4618,'Tables to Convert'!$E$3:$F$7,2,FALSE)</f>
        <v>White</v>
      </c>
      <c r="E4618" s="32" t="str">
        <f>VLOOKUP(M4618,'Tables to Convert'!$H$3:$I$5,2,FALSE)</f>
        <v>Female</v>
      </c>
      <c r="F4618" s="32" t="str">
        <f>VLOOKUP(N4618,'Tables to Convert'!$K$3:$L$8,2,FALSE)</f>
        <v>Michigan</v>
      </c>
      <c r="G4618" s="40">
        <f t="shared" si="291"/>
        <v>40</v>
      </c>
      <c r="H4618" s="34">
        <f t="shared" si="292"/>
        <v>8</v>
      </c>
      <c r="I4618" s="12">
        <v>40</v>
      </c>
      <c r="J4618" s="12">
        <v>40</v>
      </c>
      <c r="K4618" s="12">
        <v>41</v>
      </c>
      <c r="L4618" s="12">
        <v>1</v>
      </c>
      <c r="M4618" s="12">
        <v>2</v>
      </c>
      <c r="N4618" s="12">
        <v>34</v>
      </c>
      <c r="O4618" s="12">
        <v>8</v>
      </c>
      <c r="P4618" s="26">
        <v>15360</v>
      </c>
      <c r="Q4618" s="28">
        <v>539965323</v>
      </c>
      <c r="R4618"/>
      <c r="S4618"/>
    </row>
    <row r="4619" spans="1:19">
      <c r="A4619" s="31">
        <f t="shared" si="289"/>
        <v>55</v>
      </c>
      <c r="B4619" s="32" t="str">
        <f>VLOOKUP(K4619,'Tables to Convert'!$B$4:$C$19,2,FALSE)</f>
        <v>Some College</v>
      </c>
      <c r="C4619" s="33">
        <f t="shared" si="290"/>
        <v>0</v>
      </c>
      <c r="D4619" s="32" t="str">
        <f>VLOOKUP(L4619,'Tables to Convert'!$E$3:$F$7,2,FALSE)</f>
        <v>White</v>
      </c>
      <c r="E4619" s="32" t="str">
        <f>VLOOKUP(M4619,'Tables to Convert'!$H$3:$I$5,2,FALSE)</f>
        <v>Male</v>
      </c>
      <c r="F4619" s="32" t="str">
        <f>VLOOKUP(N4619,'Tables to Convert'!$K$3:$L$8,2,FALSE)</f>
        <v>Michigan</v>
      </c>
      <c r="G4619" s="40">
        <f t="shared" si="291"/>
        <v>42</v>
      </c>
      <c r="H4619" s="34">
        <f t="shared" si="292"/>
        <v>8</v>
      </c>
      <c r="I4619" s="12">
        <v>55</v>
      </c>
      <c r="J4619" s="12">
        <v>42</v>
      </c>
      <c r="K4619" s="12">
        <v>40</v>
      </c>
      <c r="L4619" s="12">
        <v>1</v>
      </c>
      <c r="M4619" s="12">
        <v>1</v>
      </c>
      <c r="N4619" s="12">
        <v>34</v>
      </c>
      <c r="O4619" s="12">
        <v>8</v>
      </c>
      <c r="P4619" s="26">
        <v>0</v>
      </c>
      <c r="Q4619" s="28">
        <v>769336991</v>
      </c>
      <c r="R4619"/>
      <c r="S4619"/>
    </row>
    <row r="4620" spans="1:19">
      <c r="A4620" s="31">
        <f t="shared" si="289"/>
        <v>40</v>
      </c>
      <c r="B4620" s="32" t="str">
        <f>VLOOKUP(K4620,'Tables to Convert'!$B$4:$C$19,2,FALSE)</f>
        <v>Some College</v>
      </c>
      <c r="C4620" s="33">
        <f t="shared" si="290"/>
        <v>37000</v>
      </c>
      <c r="D4620" s="32" t="str">
        <f>VLOOKUP(L4620,'Tables to Convert'!$E$3:$F$7,2,FALSE)</f>
        <v>White</v>
      </c>
      <c r="E4620" s="32" t="str">
        <f>VLOOKUP(M4620,'Tables to Convert'!$H$3:$I$5,2,FALSE)</f>
        <v>Female</v>
      </c>
      <c r="F4620" s="32" t="str">
        <f>VLOOKUP(N4620,'Tables to Convert'!$K$3:$L$8,2,FALSE)</f>
        <v>Michigan</v>
      </c>
      <c r="G4620" s="40">
        <f t="shared" si="291"/>
        <v>47</v>
      </c>
      <c r="H4620" s="34">
        <f t="shared" si="292"/>
        <v>2</v>
      </c>
      <c r="I4620" s="12">
        <v>40</v>
      </c>
      <c r="J4620" s="12">
        <v>47</v>
      </c>
      <c r="K4620" s="12">
        <v>43</v>
      </c>
      <c r="L4620" s="12">
        <v>1</v>
      </c>
      <c r="M4620" s="12">
        <v>2</v>
      </c>
      <c r="N4620" s="12">
        <v>34</v>
      </c>
      <c r="O4620" s="12">
        <v>2</v>
      </c>
      <c r="P4620" s="26">
        <v>37000</v>
      </c>
      <c r="Q4620" s="28">
        <v>120754093</v>
      </c>
      <c r="R4620"/>
      <c r="S4620"/>
    </row>
    <row r="4621" spans="1:19">
      <c r="A4621" s="31">
        <f t="shared" si="289"/>
        <v>40</v>
      </c>
      <c r="B4621" s="32" t="str">
        <f>VLOOKUP(K4621,'Tables to Convert'!$B$4:$C$19,2,FALSE)</f>
        <v>High School Diploma</v>
      </c>
      <c r="C4621" s="33">
        <f t="shared" si="290"/>
        <v>15000</v>
      </c>
      <c r="D4621" s="32" t="str">
        <f>VLOOKUP(L4621,'Tables to Convert'!$E$3:$F$7,2,FALSE)</f>
        <v>White</v>
      </c>
      <c r="E4621" s="32" t="str">
        <f>VLOOKUP(M4621,'Tables to Convert'!$H$3:$I$5,2,FALSE)</f>
        <v>Male</v>
      </c>
      <c r="F4621" s="32" t="str">
        <f>VLOOKUP(N4621,'Tables to Convert'!$K$3:$L$8,2,FALSE)</f>
        <v>Michigan</v>
      </c>
      <c r="G4621" s="40">
        <f t="shared" si="291"/>
        <v>19</v>
      </c>
      <c r="H4621" s="34">
        <f t="shared" si="292"/>
        <v>1</v>
      </c>
      <c r="I4621" s="12">
        <v>40</v>
      </c>
      <c r="J4621" s="12">
        <v>19</v>
      </c>
      <c r="K4621" s="12">
        <v>39</v>
      </c>
      <c r="L4621" s="12">
        <v>1</v>
      </c>
      <c r="M4621" s="12">
        <v>1</v>
      </c>
      <c r="N4621" s="12">
        <v>34</v>
      </c>
      <c r="O4621" s="12">
        <v>1</v>
      </c>
      <c r="P4621" s="26">
        <v>15000</v>
      </c>
      <c r="Q4621" s="28">
        <v>630501980</v>
      </c>
      <c r="R4621"/>
      <c r="S4621"/>
    </row>
    <row r="4622" spans="1:19">
      <c r="A4622" s="31">
        <f t="shared" si="289"/>
        <v>40</v>
      </c>
      <c r="B4622" s="32" t="str">
        <f>VLOOKUP(K4622,'Tables to Convert'!$B$4:$C$19,2,FALSE)</f>
        <v>High School Diploma</v>
      </c>
      <c r="C4622" s="33">
        <f t="shared" si="290"/>
        <v>23000</v>
      </c>
      <c r="D4622" s="32" t="str">
        <f>VLOOKUP(L4622,'Tables to Convert'!$E$3:$F$7,2,FALSE)</f>
        <v>Black</v>
      </c>
      <c r="E4622" s="32" t="str">
        <f>VLOOKUP(M4622,'Tables to Convert'!$H$3:$I$5,2,FALSE)</f>
        <v>Female</v>
      </c>
      <c r="F4622" s="32" t="str">
        <f>VLOOKUP(N4622,'Tables to Convert'!$K$3:$L$8,2,FALSE)</f>
        <v>Michigan</v>
      </c>
      <c r="G4622" s="40">
        <f t="shared" si="291"/>
        <v>41</v>
      </c>
      <c r="H4622" s="34">
        <f t="shared" si="292"/>
        <v>1</v>
      </c>
      <c r="I4622" s="12">
        <v>40</v>
      </c>
      <c r="J4622" s="12">
        <v>41</v>
      </c>
      <c r="K4622" s="12">
        <v>39</v>
      </c>
      <c r="L4622" s="12">
        <v>2</v>
      </c>
      <c r="M4622" s="12">
        <v>2</v>
      </c>
      <c r="N4622" s="12">
        <v>34</v>
      </c>
      <c r="O4622" s="12">
        <v>1</v>
      </c>
      <c r="P4622" s="26">
        <v>23000</v>
      </c>
      <c r="Q4622" s="28">
        <v>119136972</v>
      </c>
      <c r="R4622"/>
      <c r="S4622"/>
    </row>
    <row r="4623" spans="1:19">
      <c r="A4623" s="31">
        <f t="shared" si="289"/>
        <v>40</v>
      </c>
      <c r="B4623" s="32" t="str">
        <f>VLOOKUP(K4623,'Tables to Convert'!$B$4:$C$19,2,FALSE)</f>
        <v>High School Diploma</v>
      </c>
      <c r="C4623" s="33">
        <f t="shared" si="290"/>
        <v>33000</v>
      </c>
      <c r="D4623" s="32" t="str">
        <f>VLOOKUP(L4623,'Tables to Convert'!$E$3:$F$7,2,FALSE)</f>
        <v>White</v>
      </c>
      <c r="E4623" s="32" t="str">
        <f>VLOOKUP(M4623,'Tables to Convert'!$H$3:$I$5,2,FALSE)</f>
        <v>Male</v>
      </c>
      <c r="F4623" s="32" t="str">
        <f>VLOOKUP(N4623,'Tables to Convert'!$K$3:$L$8,2,FALSE)</f>
        <v>Michigan</v>
      </c>
      <c r="G4623" s="40">
        <f t="shared" si="291"/>
        <v>49</v>
      </c>
      <c r="H4623" s="34">
        <f t="shared" si="292"/>
        <v>1</v>
      </c>
      <c r="I4623" s="12">
        <v>40</v>
      </c>
      <c r="J4623" s="12">
        <v>49</v>
      </c>
      <c r="K4623" s="12">
        <v>39</v>
      </c>
      <c r="L4623" s="12">
        <v>1</v>
      </c>
      <c r="M4623" s="12">
        <v>1</v>
      </c>
      <c r="N4623" s="12">
        <v>34</v>
      </c>
      <c r="O4623" s="12">
        <v>1</v>
      </c>
      <c r="P4623" s="26">
        <v>33000</v>
      </c>
      <c r="Q4623" s="28">
        <v>878587642</v>
      </c>
      <c r="R4623"/>
      <c r="S4623"/>
    </row>
    <row r="4624" spans="1:19">
      <c r="A4624" s="31">
        <f t="shared" si="289"/>
        <v>45</v>
      </c>
      <c r="B4624" s="32" t="str">
        <f>VLOOKUP(K4624,'Tables to Convert'!$B$4:$C$19,2,FALSE)</f>
        <v>Some College</v>
      </c>
      <c r="C4624" s="33">
        <f t="shared" si="290"/>
        <v>52300</v>
      </c>
      <c r="D4624" s="32" t="str">
        <f>VLOOKUP(L4624,'Tables to Convert'!$E$3:$F$7,2,FALSE)</f>
        <v>White</v>
      </c>
      <c r="E4624" s="32" t="str">
        <f>VLOOKUP(M4624,'Tables to Convert'!$H$3:$I$5,2,FALSE)</f>
        <v>Male</v>
      </c>
      <c r="F4624" s="32" t="str">
        <f>VLOOKUP(N4624,'Tables to Convert'!$K$3:$L$8,2,FALSE)</f>
        <v>Michigan</v>
      </c>
      <c r="G4624" s="40">
        <f t="shared" si="291"/>
        <v>39</v>
      </c>
      <c r="H4624" s="34">
        <f t="shared" si="292"/>
        <v>8</v>
      </c>
      <c r="I4624" s="12">
        <v>45</v>
      </c>
      <c r="J4624" s="12">
        <v>39</v>
      </c>
      <c r="K4624" s="12">
        <v>42</v>
      </c>
      <c r="L4624" s="12">
        <v>1</v>
      </c>
      <c r="M4624" s="12">
        <v>1</v>
      </c>
      <c r="N4624" s="12">
        <v>34</v>
      </c>
      <c r="O4624" s="12">
        <v>8</v>
      </c>
      <c r="P4624" s="26">
        <v>52300</v>
      </c>
      <c r="Q4624" s="28">
        <v>363830708</v>
      </c>
      <c r="R4624"/>
      <c r="S4624"/>
    </row>
    <row r="4625" spans="1:19">
      <c r="A4625" s="31">
        <f t="shared" si="289"/>
        <v>50</v>
      </c>
      <c r="B4625" s="32" t="str">
        <f>VLOOKUP(K4625,'Tables to Convert'!$B$4:$C$19,2,FALSE)</f>
        <v>High School Diploma</v>
      </c>
      <c r="C4625" s="33">
        <f t="shared" si="290"/>
        <v>99925</v>
      </c>
      <c r="D4625" s="32" t="str">
        <f>VLOOKUP(L4625,'Tables to Convert'!$E$3:$F$7,2,FALSE)</f>
        <v>White</v>
      </c>
      <c r="E4625" s="32" t="str">
        <f>VLOOKUP(M4625,'Tables to Convert'!$H$3:$I$5,2,FALSE)</f>
        <v>Male</v>
      </c>
      <c r="F4625" s="32" t="str">
        <f>VLOOKUP(N4625,'Tables to Convert'!$K$3:$L$8,2,FALSE)</f>
        <v>Michigan</v>
      </c>
      <c r="G4625" s="40">
        <f t="shared" si="291"/>
        <v>43</v>
      </c>
      <c r="H4625" s="34">
        <f t="shared" si="292"/>
        <v>3</v>
      </c>
      <c r="I4625" s="12">
        <v>50</v>
      </c>
      <c r="J4625" s="12">
        <v>43</v>
      </c>
      <c r="K4625" s="12">
        <v>39</v>
      </c>
      <c r="L4625" s="12">
        <v>1</v>
      </c>
      <c r="M4625" s="12">
        <v>1</v>
      </c>
      <c r="N4625" s="12">
        <v>34</v>
      </c>
      <c r="O4625" s="12">
        <v>3</v>
      </c>
      <c r="P4625" s="26">
        <v>99925</v>
      </c>
      <c r="Q4625" s="28">
        <v>670426383</v>
      </c>
      <c r="R4625"/>
      <c r="S4625"/>
    </row>
    <row r="4626" spans="1:19">
      <c r="A4626" s="31">
        <f t="shared" si="289"/>
        <v>40</v>
      </c>
      <c r="B4626" s="32" t="str">
        <f>VLOOKUP(K4626,'Tables to Convert'!$B$4:$C$19,2,FALSE)</f>
        <v>Some College</v>
      </c>
      <c r="C4626" s="33">
        <f t="shared" si="290"/>
        <v>40000</v>
      </c>
      <c r="D4626" s="32" t="str">
        <f>VLOOKUP(L4626,'Tables to Convert'!$E$3:$F$7,2,FALSE)</f>
        <v>White</v>
      </c>
      <c r="E4626" s="32" t="str">
        <f>VLOOKUP(M4626,'Tables to Convert'!$H$3:$I$5,2,FALSE)</f>
        <v>Female</v>
      </c>
      <c r="F4626" s="32" t="str">
        <f>VLOOKUP(N4626,'Tables to Convert'!$K$3:$L$8,2,FALSE)</f>
        <v>Michigan</v>
      </c>
      <c r="G4626" s="40">
        <f t="shared" si="291"/>
        <v>42</v>
      </c>
      <c r="H4626" s="34">
        <f t="shared" si="292"/>
        <v>3</v>
      </c>
      <c r="I4626" s="12">
        <v>40</v>
      </c>
      <c r="J4626" s="12">
        <v>42</v>
      </c>
      <c r="K4626" s="12">
        <v>40</v>
      </c>
      <c r="L4626" s="12">
        <v>1</v>
      </c>
      <c r="M4626" s="12">
        <v>2</v>
      </c>
      <c r="N4626" s="12">
        <v>34</v>
      </c>
      <c r="O4626" s="12">
        <v>3</v>
      </c>
      <c r="P4626" s="26">
        <v>40000</v>
      </c>
      <c r="Q4626" s="28">
        <v>590294369</v>
      </c>
      <c r="R4626"/>
      <c r="S4626"/>
    </row>
    <row r="4627" spans="1:19">
      <c r="A4627" s="31">
        <f t="shared" si="289"/>
        <v>40</v>
      </c>
      <c r="B4627" s="32" t="str">
        <f>VLOOKUP(K4627,'Tables to Convert'!$B$4:$C$19,2,FALSE)</f>
        <v>High School Diploma</v>
      </c>
      <c r="C4627" s="33">
        <f t="shared" si="290"/>
        <v>33279</v>
      </c>
      <c r="D4627" s="32" t="str">
        <f>VLOOKUP(L4627,'Tables to Convert'!$E$3:$F$7,2,FALSE)</f>
        <v>White</v>
      </c>
      <c r="E4627" s="32" t="str">
        <f>VLOOKUP(M4627,'Tables to Convert'!$H$3:$I$5,2,FALSE)</f>
        <v>Male</v>
      </c>
      <c r="F4627" s="32" t="str">
        <f>VLOOKUP(N4627,'Tables to Convert'!$K$3:$L$8,2,FALSE)</f>
        <v>Michigan</v>
      </c>
      <c r="G4627" s="40">
        <f t="shared" si="291"/>
        <v>58</v>
      </c>
      <c r="H4627" s="34">
        <f t="shared" si="292"/>
        <v>7</v>
      </c>
      <c r="I4627" s="12">
        <v>40</v>
      </c>
      <c r="J4627" s="12">
        <v>58</v>
      </c>
      <c r="K4627" s="12">
        <v>39</v>
      </c>
      <c r="L4627" s="12">
        <v>1</v>
      </c>
      <c r="M4627" s="12">
        <v>1</v>
      </c>
      <c r="N4627" s="12">
        <v>34</v>
      </c>
      <c r="O4627" s="12">
        <v>7</v>
      </c>
      <c r="P4627" s="26">
        <v>33279</v>
      </c>
      <c r="Q4627" s="28">
        <v>136037538</v>
      </c>
      <c r="R4627"/>
      <c r="S4627"/>
    </row>
    <row r="4628" spans="1:19">
      <c r="A4628" s="31">
        <f t="shared" si="289"/>
        <v>50</v>
      </c>
      <c r="B4628" s="32" t="str">
        <f>VLOOKUP(K4628,'Tables to Convert'!$B$4:$C$19,2,FALSE)</f>
        <v>Some College</v>
      </c>
      <c r="C4628" s="33">
        <f t="shared" si="290"/>
        <v>65000</v>
      </c>
      <c r="D4628" s="32" t="str">
        <f>VLOOKUP(L4628,'Tables to Convert'!$E$3:$F$7,2,FALSE)</f>
        <v>White</v>
      </c>
      <c r="E4628" s="32" t="str">
        <f>VLOOKUP(M4628,'Tables to Convert'!$H$3:$I$5,2,FALSE)</f>
        <v>Male</v>
      </c>
      <c r="F4628" s="32" t="str">
        <f>VLOOKUP(N4628,'Tables to Convert'!$K$3:$L$8,2,FALSE)</f>
        <v>Michigan</v>
      </c>
      <c r="G4628" s="40">
        <f t="shared" si="291"/>
        <v>27</v>
      </c>
      <c r="H4628" s="34">
        <f t="shared" si="292"/>
        <v>7</v>
      </c>
      <c r="I4628" s="12">
        <v>50</v>
      </c>
      <c r="J4628" s="12">
        <v>27</v>
      </c>
      <c r="K4628" s="12">
        <v>43</v>
      </c>
      <c r="L4628" s="12">
        <v>1</v>
      </c>
      <c r="M4628" s="12">
        <v>1</v>
      </c>
      <c r="N4628" s="12">
        <v>34</v>
      </c>
      <c r="O4628" s="12">
        <v>7</v>
      </c>
      <c r="P4628" s="26">
        <v>65000</v>
      </c>
      <c r="Q4628" s="28">
        <v>895832735</v>
      </c>
      <c r="R4628"/>
      <c r="S4628"/>
    </row>
    <row r="4629" spans="1:19">
      <c r="A4629" s="31">
        <f t="shared" si="289"/>
        <v>40</v>
      </c>
      <c r="B4629" s="32" t="str">
        <f>VLOOKUP(K4629,'Tables to Convert'!$B$4:$C$19,2,FALSE)</f>
        <v>Some College</v>
      </c>
      <c r="C4629" s="33">
        <f t="shared" si="290"/>
        <v>32900</v>
      </c>
      <c r="D4629" s="32" t="str">
        <f>VLOOKUP(L4629,'Tables to Convert'!$E$3:$F$7,2,FALSE)</f>
        <v>White</v>
      </c>
      <c r="E4629" s="32" t="str">
        <f>VLOOKUP(M4629,'Tables to Convert'!$H$3:$I$5,2,FALSE)</f>
        <v>Female</v>
      </c>
      <c r="F4629" s="32" t="str">
        <f>VLOOKUP(N4629,'Tables to Convert'!$K$3:$L$8,2,FALSE)</f>
        <v>Michigan</v>
      </c>
      <c r="G4629" s="40">
        <f t="shared" si="291"/>
        <v>24</v>
      </c>
      <c r="H4629" s="34">
        <f t="shared" si="292"/>
        <v>6</v>
      </c>
      <c r="I4629" s="12">
        <v>40</v>
      </c>
      <c r="J4629" s="12">
        <v>24</v>
      </c>
      <c r="K4629" s="12">
        <v>42</v>
      </c>
      <c r="L4629" s="12">
        <v>1</v>
      </c>
      <c r="M4629" s="12">
        <v>2</v>
      </c>
      <c r="N4629" s="12">
        <v>34</v>
      </c>
      <c r="O4629" s="12">
        <v>6</v>
      </c>
      <c r="P4629" s="26">
        <v>32900</v>
      </c>
      <c r="Q4629" s="28">
        <v>634888840</v>
      </c>
      <c r="R4629"/>
      <c r="S4629"/>
    </row>
    <row r="4630" spans="1:19">
      <c r="A4630" s="31">
        <f t="shared" si="289"/>
        <v>40</v>
      </c>
      <c r="B4630" s="32" t="str">
        <f>VLOOKUP(K4630,'Tables to Convert'!$B$4:$C$19,2,FALSE)</f>
        <v>High School Diploma</v>
      </c>
      <c r="C4630" s="33">
        <f t="shared" si="290"/>
        <v>40000</v>
      </c>
      <c r="D4630" s="32" t="str">
        <f>VLOOKUP(L4630,'Tables to Convert'!$E$3:$F$7,2,FALSE)</f>
        <v>White</v>
      </c>
      <c r="E4630" s="32" t="str">
        <f>VLOOKUP(M4630,'Tables to Convert'!$H$3:$I$5,2,FALSE)</f>
        <v>Male</v>
      </c>
      <c r="F4630" s="32" t="str">
        <f>VLOOKUP(N4630,'Tables to Convert'!$K$3:$L$8,2,FALSE)</f>
        <v>Michigan</v>
      </c>
      <c r="G4630" s="40">
        <f t="shared" si="291"/>
        <v>34</v>
      </c>
      <c r="H4630" s="34">
        <f t="shared" si="292"/>
        <v>4</v>
      </c>
      <c r="I4630" s="12">
        <v>40</v>
      </c>
      <c r="J4630" s="12">
        <v>34</v>
      </c>
      <c r="K4630" s="12">
        <v>39</v>
      </c>
      <c r="L4630" s="12">
        <v>1</v>
      </c>
      <c r="M4630" s="12">
        <v>1</v>
      </c>
      <c r="N4630" s="12">
        <v>34</v>
      </c>
      <c r="O4630" s="12">
        <v>4</v>
      </c>
      <c r="P4630" s="26">
        <v>40000</v>
      </c>
      <c r="Q4630" s="28">
        <v>847869300</v>
      </c>
      <c r="R4630"/>
      <c r="S4630"/>
    </row>
    <row r="4631" spans="1:19">
      <c r="A4631" s="31">
        <f t="shared" si="289"/>
        <v>40</v>
      </c>
      <c r="B4631" s="32" t="str">
        <f>VLOOKUP(K4631,'Tables to Convert'!$B$4:$C$19,2,FALSE)</f>
        <v>High School Diploma</v>
      </c>
      <c r="C4631" s="33">
        <f t="shared" si="290"/>
        <v>30000</v>
      </c>
      <c r="D4631" s="32" t="str">
        <f>VLOOKUP(L4631,'Tables to Convert'!$E$3:$F$7,2,FALSE)</f>
        <v>White</v>
      </c>
      <c r="E4631" s="32" t="str">
        <f>VLOOKUP(M4631,'Tables to Convert'!$H$3:$I$5,2,FALSE)</f>
        <v>Female</v>
      </c>
      <c r="F4631" s="32" t="str">
        <f>VLOOKUP(N4631,'Tables to Convert'!$K$3:$L$8,2,FALSE)</f>
        <v>Michigan</v>
      </c>
      <c r="G4631" s="40">
        <f t="shared" si="291"/>
        <v>31</v>
      </c>
      <c r="H4631" s="34">
        <f t="shared" si="292"/>
        <v>4</v>
      </c>
      <c r="I4631" s="12">
        <v>40</v>
      </c>
      <c r="J4631" s="12">
        <v>31</v>
      </c>
      <c r="K4631" s="12">
        <v>39</v>
      </c>
      <c r="L4631" s="12">
        <v>1</v>
      </c>
      <c r="M4631" s="12">
        <v>2</v>
      </c>
      <c r="N4631" s="12">
        <v>34</v>
      </c>
      <c r="O4631" s="12">
        <v>4</v>
      </c>
      <c r="P4631" s="26">
        <v>30000</v>
      </c>
      <c r="Q4631" s="28">
        <v>761411518</v>
      </c>
      <c r="R4631"/>
      <c r="S4631"/>
    </row>
    <row r="4632" spans="1:19">
      <c r="A4632" s="31">
        <f t="shared" si="289"/>
        <v>40</v>
      </c>
      <c r="B4632" s="32" t="str">
        <f>VLOOKUP(K4632,'Tables to Convert'!$B$4:$C$19,2,FALSE)</f>
        <v>11th Grade</v>
      </c>
      <c r="C4632" s="33">
        <f t="shared" si="290"/>
        <v>11128</v>
      </c>
      <c r="D4632" s="32" t="str">
        <f>VLOOKUP(L4632,'Tables to Convert'!$E$3:$F$7,2,FALSE)</f>
        <v>White</v>
      </c>
      <c r="E4632" s="32" t="str">
        <f>VLOOKUP(M4632,'Tables to Convert'!$H$3:$I$5,2,FALSE)</f>
        <v>Male</v>
      </c>
      <c r="F4632" s="32" t="str">
        <f>VLOOKUP(N4632,'Tables to Convert'!$K$3:$L$8,2,FALSE)</f>
        <v>Michigan</v>
      </c>
      <c r="G4632" s="40">
        <f t="shared" si="291"/>
        <v>22</v>
      </c>
      <c r="H4632" s="34">
        <f t="shared" si="292"/>
        <v>4</v>
      </c>
      <c r="I4632" s="12">
        <v>40</v>
      </c>
      <c r="J4632" s="12">
        <v>22</v>
      </c>
      <c r="K4632" s="12">
        <v>38</v>
      </c>
      <c r="L4632" s="12">
        <v>1</v>
      </c>
      <c r="M4632" s="12">
        <v>1</v>
      </c>
      <c r="N4632" s="12">
        <v>34</v>
      </c>
      <c r="O4632" s="12">
        <v>4</v>
      </c>
      <c r="P4632" s="26">
        <v>11128</v>
      </c>
      <c r="Q4632" s="28">
        <v>84781136</v>
      </c>
      <c r="R4632"/>
      <c r="S4632"/>
    </row>
    <row r="4633" spans="1:19">
      <c r="A4633" s="31">
        <f t="shared" si="289"/>
        <v>40</v>
      </c>
      <c r="B4633" s="32" t="str">
        <f>VLOOKUP(K4633,'Tables to Convert'!$B$4:$C$19,2,FALSE)</f>
        <v>Some College</v>
      </c>
      <c r="C4633" s="33">
        <f t="shared" si="290"/>
        <v>23000</v>
      </c>
      <c r="D4633" s="32" t="str">
        <f>VLOOKUP(L4633,'Tables to Convert'!$E$3:$F$7,2,FALSE)</f>
        <v>White</v>
      </c>
      <c r="E4633" s="32" t="str">
        <f>VLOOKUP(M4633,'Tables to Convert'!$H$3:$I$5,2,FALSE)</f>
        <v>Female</v>
      </c>
      <c r="F4633" s="32" t="str">
        <f>VLOOKUP(N4633,'Tables to Convert'!$K$3:$L$8,2,FALSE)</f>
        <v>Michigan</v>
      </c>
      <c r="G4633" s="40">
        <f t="shared" si="291"/>
        <v>21</v>
      </c>
      <c r="H4633" s="34">
        <f t="shared" si="292"/>
        <v>3</v>
      </c>
      <c r="I4633" s="12">
        <v>40</v>
      </c>
      <c r="J4633" s="12">
        <v>21</v>
      </c>
      <c r="K4633" s="12">
        <v>40</v>
      </c>
      <c r="L4633" s="12">
        <v>1</v>
      </c>
      <c r="M4633" s="12">
        <v>2</v>
      </c>
      <c r="N4633" s="12">
        <v>34</v>
      </c>
      <c r="O4633" s="12">
        <v>3</v>
      </c>
      <c r="P4633" s="26">
        <v>23000</v>
      </c>
      <c r="Q4633" s="28">
        <v>541180497</v>
      </c>
      <c r="R4633"/>
      <c r="S4633"/>
    </row>
    <row r="4634" spans="1:19">
      <c r="A4634" s="31">
        <f t="shared" si="289"/>
        <v>40</v>
      </c>
      <c r="B4634" s="32" t="str">
        <f>VLOOKUP(K4634,'Tables to Convert'!$B$4:$C$19,2,FALSE)</f>
        <v>High School Diploma</v>
      </c>
      <c r="C4634" s="33">
        <f t="shared" si="290"/>
        <v>20000</v>
      </c>
      <c r="D4634" s="32" t="str">
        <f>VLOOKUP(L4634,'Tables to Convert'!$E$3:$F$7,2,FALSE)</f>
        <v>White</v>
      </c>
      <c r="E4634" s="32" t="str">
        <f>VLOOKUP(M4634,'Tables to Convert'!$H$3:$I$5,2,FALSE)</f>
        <v>Female</v>
      </c>
      <c r="F4634" s="32" t="str">
        <f>VLOOKUP(N4634,'Tables to Convert'!$K$3:$L$8,2,FALSE)</f>
        <v>Michigan</v>
      </c>
      <c r="G4634" s="40">
        <f t="shared" si="291"/>
        <v>25</v>
      </c>
      <c r="H4634" s="34">
        <f t="shared" si="292"/>
        <v>4</v>
      </c>
      <c r="I4634" s="12">
        <v>40</v>
      </c>
      <c r="J4634" s="12">
        <v>25</v>
      </c>
      <c r="K4634" s="12">
        <v>39</v>
      </c>
      <c r="L4634" s="12">
        <v>1</v>
      </c>
      <c r="M4634" s="12">
        <v>2</v>
      </c>
      <c r="N4634" s="12">
        <v>34</v>
      </c>
      <c r="O4634" s="12">
        <v>4</v>
      </c>
      <c r="P4634" s="26">
        <v>20000</v>
      </c>
      <c r="Q4634" s="28">
        <v>234182716</v>
      </c>
      <c r="R4634"/>
      <c r="S4634"/>
    </row>
    <row r="4635" spans="1:19">
      <c r="A4635" s="31">
        <f t="shared" si="289"/>
        <v>60</v>
      </c>
      <c r="B4635" s="32" t="str">
        <f>VLOOKUP(K4635,'Tables to Convert'!$B$4:$C$19,2,FALSE)</f>
        <v>Bachelors</v>
      </c>
      <c r="C4635" s="33">
        <f t="shared" si="290"/>
        <v>44000</v>
      </c>
      <c r="D4635" s="32" t="str">
        <f>VLOOKUP(L4635,'Tables to Convert'!$E$3:$F$7,2,FALSE)</f>
        <v>White</v>
      </c>
      <c r="E4635" s="32" t="str">
        <f>VLOOKUP(M4635,'Tables to Convert'!$H$3:$I$5,2,FALSE)</f>
        <v>Male</v>
      </c>
      <c r="F4635" s="32" t="str">
        <f>VLOOKUP(N4635,'Tables to Convert'!$K$3:$L$8,2,FALSE)</f>
        <v>Michigan</v>
      </c>
      <c r="G4635" s="40">
        <f t="shared" si="291"/>
        <v>49</v>
      </c>
      <c r="H4635" s="34">
        <f t="shared" si="292"/>
        <v>3</v>
      </c>
      <c r="I4635" s="12">
        <v>60</v>
      </c>
      <c r="J4635" s="12">
        <v>49</v>
      </c>
      <c r="K4635" s="12">
        <v>44</v>
      </c>
      <c r="L4635" s="12">
        <v>1</v>
      </c>
      <c r="M4635" s="12">
        <v>1</v>
      </c>
      <c r="N4635" s="12">
        <v>34</v>
      </c>
      <c r="O4635" s="12">
        <v>3</v>
      </c>
      <c r="P4635" s="26">
        <v>44000</v>
      </c>
      <c r="Q4635" s="28">
        <v>920085943</v>
      </c>
      <c r="R4635"/>
      <c r="S4635"/>
    </row>
    <row r="4636" spans="1:19">
      <c r="A4636" s="31">
        <f t="shared" si="289"/>
        <v>45</v>
      </c>
      <c r="B4636" s="32" t="str">
        <f>VLOOKUP(K4636,'Tables to Convert'!$B$4:$C$19,2,FALSE)</f>
        <v>High School Diploma</v>
      </c>
      <c r="C4636" s="33">
        <f t="shared" si="290"/>
        <v>43208</v>
      </c>
      <c r="D4636" s="32" t="str">
        <f>VLOOKUP(L4636,'Tables to Convert'!$E$3:$F$7,2,FALSE)</f>
        <v>White</v>
      </c>
      <c r="E4636" s="32" t="str">
        <f>VLOOKUP(M4636,'Tables to Convert'!$H$3:$I$5,2,FALSE)</f>
        <v>Male</v>
      </c>
      <c r="F4636" s="32" t="str">
        <f>VLOOKUP(N4636,'Tables to Convert'!$K$3:$L$8,2,FALSE)</f>
        <v>Michigan</v>
      </c>
      <c r="G4636" s="40">
        <f t="shared" si="291"/>
        <v>47</v>
      </c>
      <c r="H4636" s="34">
        <f t="shared" si="292"/>
        <v>6</v>
      </c>
      <c r="I4636" s="12">
        <v>45</v>
      </c>
      <c r="J4636" s="12">
        <v>47</v>
      </c>
      <c r="K4636" s="12">
        <v>39</v>
      </c>
      <c r="L4636" s="12">
        <v>1</v>
      </c>
      <c r="M4636" s="12">
        <v>1</v>
      </c>
      <c r="N4636" s="12">
        <v>34</v>
      </c>
      <c r="O4636" s="12">
        <v>6</v>
      </c>
      <c r="P4636" s="26">
        <v>43208</v>
      </c>
      <c r="Q4636" s="28">
        <v>983151115</v>
      </c>
      <c r="R4636"/>
      <c r="S4636"/>
    </row>
    <row r="4637" spans="1:19">
      <c r="A4637" s="31">
        <f t="shared" si="289"/>
        <v>50</v>
      </c>
      <c r="B4637" s="32" t="str">
        <f>VLOOKUP(K4637,'Tables to Convert'!$B$4:$C$19,2,FALSE)</f>
        <v>Bachelors</v>
      </c>
      <c r="C4637" s="33">
        <f t="shared" si="290"/>
        <v>53000</v>
      </c>
      <c r="D4637" s="32" t="str">
        <f>VLOOKUP(L4637,'Tables to Convert'!$E$3:$F$7,2,FALSE)</f>
        <v>White</v>
      </c>
      <c r="E4637" s="32" t="str">
        <f>VLOOKUP(M4637,'Tables to Convert'!$H$3:$I$5,2,FALSE)</f>
        <v>Male</v>
      </c>
      <c r="F4637" s="32" t="str">
        <f>VLOOKUP(N4637,'Tables to Convert'!$K$3:$L$8,2,FALSE)</f>
        <v>Michigan</v>
      </c>
      <c r="G4637" s="40">
        <f t="shared" si="291"/>
        <v>41</v>
      </c>
      <c r="H4637" s="34">
        <f t="shared" si="292"/>
        <v>6</v>
      </c>
      <c r="I4637" s="12">
        <v>50</v>
      </c>
      <c r="J4637" s="12">
        <v>41</v>
      </c>
      <c r="K4637" s="12">
        <v>44</v>
      </c>
      <c r="L4637" s="12">
        <v>1</v>
      </c>
      <c r="M4637" s="12">
        <v>1</v>
      </c>
      <c r="N4637" s="12">
        <v>34</v>
      </c>
      <c r="O4637" s="12">
        <v>6</v>
      </c>
      <c r="P4637" s="26">
        <v>53000</v>
      </c>
      <c r="Q4637" s="28">
        <v>561859091</v>
      </c>
      <c r="R4637"/>
      <c r="S4637"/>
    </row>
    <row r="4638" spans="1:19">
      <c r="A4638" s="31">
        <f t="shared" si="289"/>
        <v>35</v>
      </c>
      <c r="B4638" s="32" t="str">
        <f>VLOOKUP(K4638,'Tables to Convert'!$B$4:$C$19,2,FALSE)</f>
        <v>Some College</v>
      </c>
      <c r="C4638" s="33">
        <f t="shared" si="290"/>
        <v>40000</v>
      </c>
      <c r="D4638" s="32" t="str">
        <f>VLOOKUP(L4638,'Tables to Convert'!$E$3:$F$7,2,FALSE)</f>
        <v>White</v>
      </c>
      <c r="E4638" s="32" t="str">
        <f>VLOOKUP(M4638,'Tables to Convert'!$H$3:$I$5,2,FALSE)</f>
        <v>Female</v>
      </c>
      <c r="F4638" s="32" t="str">
        <f>VLOOKUP(N4638,'Tables to Convert'!$K$3:$L$8,2,FALSE)</f>
        <v>Michigan</v>
      </c>
      <c r="G4638" s="40">
        <f t="shared" si="291"/>
        <v>41</v>
      </c>
      <c r="H4638" s="34">
        <f t="shared" si="292"/>
        <v>6</v>
      </c>
      <c r="I4638" s="12">
        <v>35</v>
      </c>
      <c r="J4638" s="12">
        <v>41</v>
      </c>
      <c r="K4638" s="12">
        <v>43</v>
      </c>
      <c r="L4638" s="12">
        <v>1</v>
      </c>
      <c r="M4638" s="12">
        <v>2</v>
      </c>
      <c r="N4638" s="12">
        <v>34</v>
      </c>
      <c r="O4638" s="12">
        <v>6</v>
      </c>
      <c r="P4638" s="26">
        <v>40000</v>
      </c>
      <c r="Q4638" s="28">
        <v>582559819</v>
      </c>
      <c r="R4638"/>
      <c r="S4638"/>
    </row>
    <row r="4639" spans="1:19">
      <c r="A4639" s="31">
        <f t="shared" si="289"/>
        <v>38</v>
      </c>
      <c r="B4639" s="32" t="str">
        <f>VLOOKUP(K4639,'Tables to Convert'!$B$4:$C$19,2,FALSE)</f>
        <v>Some College</v>
      </c>
      <c r="C4639" s="33">
        <f t="shared" si="290"/>
        <v>6344</v>
      </c>
      <c r="D4639" s="32" t="str">
        <f>VLOOKUP(L4639,'Tables to Convert'!$E$3:$F$7,2,FALSE)</f>
        <v>White</v>
      </c>
      <c r="E4639" s="32" t="str">
        <f>VLOOKUP(M4639,'Tables to Convert'!$H$3:$I$5,2,FALSE)</f>
        <v>Female</v>
      </c>
      <c r="F4639" s="32" t="str">
        <f>VLOOKUP(N4639,'Tables to Convert'!$K$3:$L$8,2,FALSE)</f>
        <v>Michigan</v>
      </c>
      <c r="G4639" s="40">
        <f t="shared" si="291"/>
        <v>43</v>
      </c>
      <c r="H4639" s="34">
        <f t="shared" si="292"/>
        <v>5</v>
      </c>
      <c r="I4639" s="12">
        <v>38</v>
      </c>
      <c r="J4639" s="12">
        <v>43</v>
      </c>
      <c r="K4639" s="12">
        <v>40</v>
      </c>
      <c r="L4639" s="12">
        <v>1</v>
      </c>
      <c r="M4639" s="12">
        <v>2</v>
      </c>
      <c r="N4639" s="12">
        <v>34</v>
      </c>
      <c r="O4639" s="12">
        <v>5</v>
      </c>
      <c r="P4639" s="26">
        <v>6344</v>
      </c>
      <c r="Q4639" s="28">
        <v>60002719</v>
      </c>
      <c r="R4639"/>
      <c r="S4639"/>
    </row>
    <row r="4640" spans="1:19">
      <c r="A4640" s="31">
        <f t="shared" si="289"/>
        <v>40</v>
      </c>
      <c r="B4640" s="32" t="str">
        <f>VLOOKUP(K4640,'Tables to Convert'!$B$4:$C$19,2,FALSE)</f>
        <v>High School Diploma</v>
      </c>
      <c r="C4640" s="33">
        <f t="shared" si="290"/>
        <v>26471</v>
      </c>
      <c r="D4640" s="32" t="str">
        <f>VLOOKUP(L4640,'Tables to Convert'!$E$3:$F$7,2,FALSE)</f>
        <v>White</v>
      </c>
      <c r="E4640" s="32" t="str">
        <f>VLOOKUP(M4640,'Tables to Convert'!$H$3:$I$5,2,FALSE)</f>
        <v>Male</v>
      </c>
      <c r="F4640" s="32" t="str">
        <f>VLOOKUP(N4640,'Tables to Convert'!$K$3:$L$8,2,FALSE)</f>
        <v>Michigan</v>
      </c>
      <c r="G4640" s="40">
        <f t="shared" si="291"/>
        <v>36</v>
      </c>
      <c r="H4640" s="34">
        <f t="shared" si="292"/>
        <v>4</v>
      </c>
      <c r="I4640" s="12">
        <v>40</v>
      </c>
      <c r="J4640" s="12">
        <v>36</v>
      </c>
      <c r="K4640" s="12">
        <v>39</v>
      </c>
      <c r="L4640" s="12">
        <v>1</v>
      </c>
      <c r="M4640" s="12">
        <v>1</v>
      </c>
      <c r="N4640" s="12">
        <v>34</v>
      </c>
      <c r="O4640" s="12">
        <v>4</v>
      </c>
      <c r="P4640" s="26">
        <v>26471</v>
      </c>
      <c r="Q4640" s="28">
        <v>918305591</v>
      </c>
      <c r="R4640"/>
      <c r="S4640"/>
    </row>
    <row r="4641" spans="1:19">
      <c r="A4641" s="31">
        <f t="shared" si="289"/>
        <v>44</v>
      </c>
      <c r="B4641" s="32" t="str">
        <f>VLOOKUP(K4641,'Tables to Convert'!$B$4:$C$19,2,FALSE)</f>
        <v>Some College</v>
      </c>
      <c r="C4641" s="33">
        <f t="shared" si="290"/>
        <v>56000</v>
      </c>
      <c r="D4641" s="32" t="str">
        <f>VLOOKUP(L4641,'Tables to Convert'!$E$3:$F$7,2,FALSE)</f>
        <v>White</v>
      </c>
      <c r="E4641" s="32" t="str">
        <f>VLOOKUP(M4641,'Tables to Convert'!$H$3:$I$5,2,FALSE)</f>
        <v>Female</v>
      </c>
      <c r="F4641" s="32" t="str">
        <f>VLOOKUP(N4641,'Tables to Convert'!$K$3:$L$8,2,FALSE)</f>
        <v>Michigan</v>
      </c>
      <c r="G4641" s="40">
        <f t="shared" si="291"/>
        <v>44</v>
      </c>
      <c r="H4641" s="34">
        <f t="shared" si="292"/>
        <v>1</v>
      </c>
      <c r="I4641" s="12">
        <v>44</v>
      </c>
      <c r="J4641" s="12">
        <v>44</v>
      </c>
      <c r="K4641" s="12">
        <v>43</v>
      </c>
      <c r="L4641" s="12">
        <v>1</v>
      </c>
      <c r="M4641" s="12">
        <v>2</v>
      </c>
      <c r="N4641" s="12">
        <v>34</v>
      </c>
      <c r="O4641" s="12">
        <v>1</v>
      </c>
      <c r="P4641" s="26">
        <v>56000</v>
      </c>
      <c r="Q4641" s="28">
        <v>4695254</v>
      </c>
      <c r="R4641"/>
      <c r="S4641"/>
    </row>
    <row r="4642" spans="1:19">
      <c r="A4642" s="31">
        <f t="shared" si="289"/>
        <v>40</v>
      </c>
      <c r="B4642" s="32" t="str">
        <f>VLOOKUP(K4642,'Tables to Convert'!$B$4:$C$19,2,FALSE)</f>
        <v>Some College</v>
      </c>
      <c r="C4642" s="33">
        <f t="shared" si="290"/>
        <v>10400</v>
      </c>
      <c r="D4642" s="32" t="str">
        <f>VLOOKUP(L4642,'Tables to Convert'!$E$3:$F$7,2,FALSE)</f>
        <v>White</v>
      </c>
      <c r="E4642" s="32" t="str">
        <f>VLOOKUP(M4642,'Tables to Convert'!$H$3:$I$5,2,FALSE)</f>
        <v>Male</v>
      </c>
      <c r="F4642" s="32" t="str">
        <f>VLOOKUP(N4642,'Tables to Convert'!$K$3:$L$8,2,FALSE)</f>
        <v>Michigan</v>
      </c>
      <c r="G4642" s="40">
        <f t="shared" si="291"/>
        <v>21</v>
      </c>
      <c r="H4642" s="34">
        <f t="shared" si="292"/>
        <v>1</v>
      </c>
      <c r="I4642" s="12">
        <v>40</v>
      </c>
      <c r="J4642" s="12">
        <v>21</v>
      </c>
      <c r="K4642" s="12">
        <v>40</v>
      </c>
      <c r="L4642" s="12">
        <v>1</v>
      </c>
      <c r="M4642" s="12">
        <v>1</v>
      </c>
      <c r="N4642" s="12">
        <v>34</v>
      </c>
      <c r="O4642" s="12">
        <v>1</v>
      </c>
      <c r="P4642" s="26">
        <v>10400</v>
      </c>
      <c r="Q4642" s="28">
        <v>813400986</v>
      </c>
      <c r="R4642"/>
      <c r="S4642"/>
    </row>
    <row r="4643" spans="1:19">
      <c r="A4643" s="31">
        <f t="shared" si="289"/>
        <v>40</v>
      </c>
      <c r="B4643" s="32" t="str">
        <f>VLOOKUP(K4643,'Tables to Convert'!$B$4:$C$19,2,FALSE)</f>
        <v>High School Diploma</v>
      </c>
      <c r="C4643" s="33">
        <f t="shared" si="290"/>
        <v>25000</v>
      </c>
      <c r="D4643" s="32" t="str">
        <f>VLOOKUP(L4643,'Tables to Convert'!$E$3:$F$7,2,FALSE)</f>
        <v>White</v>
      </c>
      <c r="E4643" s="32" t="str">
        <f>VLOOKUP(M4643,'Tables to Convert'!$H$3:$I$5,2,FALSE)</f>
        <v>Female</v>
      </c>
      <c r="F4643" s="32" t="str">
        <f>VLOOKUP(N4643,'Tables to Convert'!$K$3:$L$8,2,FALSE)</f>
        <v>Michigan</v>
      </c>
      <c r="G4643" s="40">
        <f t="shared" si="291"/>
        <v>56</v>
      </c>
      <c r="H4643" s="34">
        <f t="shared" si="292"/>
        <v>7</v>
      </c>
      <c r="I4643" s="12">
        <v>40</v>
      </c>
      <c r="J4643" s="12">
        <v>56</v>
      </c>
      <c r="K4643" s="12">
        <v>39</v>
      </c>
      <c r="L4643" s="12">
        <v>1</v>
      </c>
      <c r="M4643" s="12">
        <v>2</v>
      </c>
      <c r="N4643" s="12">
        <v>34</v>
      </c>
      <c r="O4643" s="12">
        <v>7</v>
      </c>
      <c r="P4643" s="26">
        <v>25000</v>
      </c>
      <c r="Q4643" s="28">
        <v>40902905</v>
      </c>
      <c r="R4643"/>
      <c r="S4643"/>
    </row>
    <row r="4644" spans="1:19">
      <c r="A4644" s="31">
        <f t="shared" si="289"/>
        <v>40</v>
      </c>
      <c r="B4644" s="32" t="str">
        <f>VLOOKUP(K4644,'Tables to Convert'!$B$4:$C$19,2,FALSE)</f>
        <v>High School Diploma</v>
      </c>
      <c r="C4644" s="33">
        <f t="shared" si="290"/>
        <v>75000</v>
      </c>
      <c r="D4644" s="32" t="str">
        <f>VLOOKUP(L4644,'Tables to Convert'!$E$3:$F$7,2,FALSE)</f>
        <v>White</v>
      </c>
      <c r="E4644" s="32" t="str">
        <f>VLOOKUP(M4644,'Tables to Convert'!$H$3:$I$5,2,FALSE)</f>
        <v>Male</v>
      </c>
      <c r="F4644" s="32" t="str">
        <f>VLOOKUP(N4644,'Tables to Convert'!$K$3:$L$8,2,FALSE)</f>
        <v>Michigan</v>
      </c>
      <c r="G4644" s="40">
        <f t="shared" si="291"/>
        <v>61</v>
      </c>
      <c r="H4644" s="34">
        <f t="shared" si="292"/>
        <v>7</v>
      </c>
      <c r="I4644" s="12">
        <v>40</v>
      </c>
      <c r="J4644" s="12">
        <v>61</v>
      </c>
      <c r="K4644" s="12">
        <v>39</v>
      </c>
      <c r="L4644" s="12">
        <v>1</v>
      </c>
      <c r="M4644" s="12">
        <v>1</v>
      </c>
      <c r="N4644" s="12">
        <v>34</v>
      </c>
      <c r="O4644" s="12">
        <v>7</v>
      </c>
      <c r="P4644" s="26">
        <v>75000</v>
      </c>
      <c r="Q4644" s="28">
        <v>28835388</v>
      </c>
      <c r="R4644"/>
      <c r="S4644"/>
    </row>
    <row r="4645" spans="1:19">
      <c r="A4645" s="31">
        <f t="shared" si="289"/>
        <v>45</v>
      </c>
      <c r="B4645" s="32" t="str">
        <f>VLOOKUP(K4645,'Tables to Convert'!$B$4:$C$19,2,FALSE)</f>
        <v>Some College</v>
      </c>
      <c r="C4645" s="33">
        <f t="shared" si="290"/>
        <v>49900</v>
      </c>
      <c r="D4645" s="32" t="str">
        <f>VLOOKUP(L4645,'Tables to Convert'!$E$3:$F$7,2,FALSE)</f>
        <v>White</v>
      </c>
      <c r="E4645" s="32" t="str">
        <f>VLOOKUP(M4645,'Tables to Convert'!$H$3:$I$5,2,FALSE)</f>
        <v>Male</v>
      </c>
      <c r="F4645" s="32" t="str">
        <f>VLOOKUP(N4645,'Tables to Convert'!$K$3:$L$8,2,FALSE)</f>
        <v>Michigan</v>
      </c>
      <c r="G4645" s="40">
        <f t="shared" si="291"/>
        <v>39</v>
      </c>
      <c r="H4645" s="34">
        <f t="shared" si="292"/>
        <v>2</v>
      </c>
      <c r="I4645" s="12">
        <v>45</v>
      </c>
      <c r="J4645" s="12">
        <v>39</v>
      </c>
      <c r="K4645" s="12">
        <v>43</v>
      </c>
      <c r="L4645" s="12">
        <v>1</v>
      </c>
      <c r="M4645" s="12">
        <v>1</v>
      </c>
      <c r="N4645" s="12">
        <v>34</v>
      </c>
      <c r="O4645" s="12">
        <v>2</v>
      </c>
      <c r="P4645" s="26">
        <v>49900</v>
      </c>
      <c r="Q4645" s="28">
        <v>849454097</v>
      </c>
      <c r="R4645"/>
      <c r="S4645"/>
    </row>
    <row r="4646" spans="1:19">
      <c r="A4646" s="31">
        <f t="shared" si="289"/>
        <v>40</v>
      </c>
      <c r="B4646" s="32" t="str">
        <f>VLOOKUP(K4646,'Tables to Convert'!$B$4:$C$19,2,FALSE)</f>
        <v>High School Diploma</v>
      </c>
      <c r="C4646" s="33">
        <f t="shared" si="290"/>
        <v>35000</v>
      </c>
      <c r="D4646" s="32" t="str">
        <f>VLOOKUP(L4646,'Tables to Convert'!$E$3:$F$7,2,FALSE)</f>
        <v>White</v>
      </c>
      <c r="E4646" s="32" t="str">
        <f>VLOOKUP(M4646,'Tables to Convert'!$H$3:$I$5,2,FALSE)</f>
        <v>Male</v>
      </c>
      <c r="F4646" s="32" t="str">
        <f>VLOOKUP(N4646,'Tables to Convert'!$K$3:$L$8,2,FALSE)</f>
        <v>Michigan</v>
      </c>
      <c r="G4646" s="40">
        <f t="shared" si="291"/>
        <v>40</v>
      </c>
      <c r="H4646" s="34">
        <f t="shared" si="292"/>
        <v>2</v>
      </c>
      <c r="I4646" s="12">
        <v>40</v>
      </c>
      <c r="J4646" s="12">
        <v>40</v>
      </c>
      <c r="K4646" s="12">
        <v>39</v>
      </c>
      <c r="L4646" s="12">
        <v>1</v>
      </c>
      <c r="M4646" s="12">
        <v>1</v>
      </c>
      <c r="N4646" s="12">
        <v>34</v>
      </c>
      <c r="O4646" s="12">
        <v>2</v>
      </c>
      <c r="P4646" s="26">
        <v>35000</v>
      </c>
      <c r="Q4646" s="28">
        <v>134869883</v>
      </c>
      <c r="R4646"/>
      <c r="S4646"/>
    </row>
    <row r="4647" spans="1:19">
      <c r="A4647" s="31">
        <f t="shared" si="289"/>
        <v>40</v>
      </c>
      <c r="B4647" s="32" t="str">
        <f>VLOOKUP(K4647,'Tables to Convert'!$B$4:$C$19,2,FALSE)</f>
        <v>Some College</v>
      </c>
      <c r="C4647" s="33">
        <f t="shared" si="290"/>
        <v>24000</v>
      </c>
      <c r="D4647" s="32" t="str">
        <f>VLOOKUP(L4647,'Tables to Convert'!$E$3:$F$7,2,FALSE)</f>
        <v>White</v>
      </c>
      <c r="E4647" s="32" t="str">
        <f>VLOOKUP(M4647,'Tables to Convert'!$H$3:$I$5,2,FALSE)</f>
        <v>Female</v>
      </c>
      <c r="F4647" s="32" t="str">
        <f>VLOOKUP(N4647,'Tables to Convert'!$K$3:$L$8,2,FALSE)</f>
        <v>Michigan</v>
      </c>
      <c r="G4647" s="40">
        <f t="shared" si="291"/>
        <v>33</v>
      </c>
      <c r="H4647" s="34">
        <f t="shared" si="292"/>
        <v>2</v>
      </c>
      <c r="I4647" s="12">
        <v>40</v>
      </c>
      <c r="J4647" s="12">
        <v>33</v>
      </c>
      <c r="K4647" s="12">
        <v>40</v>
      </c>
      <c r="L4647" s="12">
        <v>1</v>
      </c>
      <c r="M4647" s="12">
        <v>2</v>
      </c>
      <c r="N4647" s="12">
        <v>34</v>
      </c>
      <c r="O4647" s="12">
        <v>2</v>
      </c>
      <c r="P4647" s="26">
        <v>24000</v>
      </c>
      <c r="Q4647" s="28">
        <v>851321206</v>
      </c>
      <c r="R4647"/>
      <c r="S4647"/>
    </row>
    <row r="4648" spans="1:19">
      <c r="A4648" s="31">
        <f t="shared" si="289"/>
        <v>0</v>
      </c>
      <c r="B4648" s="32" t="str">
        <f>VLOOKUP(K4648,'Tables to Convert'!$B$4:$C$19,2,FALSE)</f>
        <v>Some College</v>
      </c>
      <c r="C4648" s="33">
        <f t="shared" si="290"/>
        <v>38072</v>
      </c>
      <c r="D4648" s="32" t="str">
        <f>VLOOKUP(L4648,'Tables to Convert'!$E$3:$F$7,2,FALSE)</f>
        <v>White</v>
      </c>
      <c r="E4648" s="32" t="str">
        <f>VLOOKUP(M4648,'Tables to Convert'!$H$3:$I$5,2,FALSE)</f>
        <v>Male</v>
      </c>
      <c r="F4648" s="32" t="str">
        <f>VLOOKUP(N4648,'Tables to Convert'!$K$3:$L$8,2,FALSE)</f>
        <v>Michigan</v>
      </c>
      <c r="G4648" s="40">
        <f t="shared" si="291"/>
        <v>48</v>
      </c>
      <c r="H4648" s="34">
        <f t="shared" si="292"/>
        <v>4</v>
      </c>
      <c r="I4648" s="12">
        <v>0</v>
      </c>
      <c r="J4648" s="12">
        <v>48</v>
      </c>
      <c r="K4648" s="12">
        <v>40</v>
      </c>
      <c r="L4648" s="12">
        <v>1</v>
      </c>
      <c r="M4648" s="12">
        <v>1</v>
      </c>
      <c r="N4648" s="12">
        <v>34</v>
      </c>
      <c r="O4648" s="12">
        <v>4</v>
      </c>
      <c r="P4648" s="26">
        <v>38072</v>
      </c>
      <c r="Q4648" s="28">
        <v>538564146</v>
      </c>
      <c r="R4648"/>
      <c r="S4648"/>
    </row>
    <row r="4649" spans="1:19">
      <c r="A4649" s="31">
        <f t="shared" si="289"/>
        <v>40</v>
      </c>
      <c r="B4649" s="32" t="str">
        <f>VLOOKUP(K4649,'Tables to Convert'!$B$4:$C$19,2,FALSE)</f>
        <v>Some College</v>
      </c>
      <c r="C4649" s="33">
        <f t="shared" si="290"/>
        <v>23500</v>
      </c>
      <c r="D4649" s="32" t="str">
        <f>VLOOKUP(L4649,'Tables to Convert'!$E$3:$F$7,2,FALSE)</f>
        <v>White</v>
      </c>
      <c r="E4649" s="32" t="str">
        <f>VLOOKUP(M4649,'Tables to Convert'!$H$3:$I$5,2,FALSE)</f>
        <v>Female</v>
      </c>
      <c r="F4649" s="32" t="str">
        <f>VLOOKUP(N4649,'Tables to Convert'!$K$3:$L$8,2,FALSE)</f>
        <v>Michigan</v>
      </c>
      <c r="G4649" s="40">
        <f t="shared" si="291"/>
        <v>44</v>
      </c>
      <c r="H4649" s="34">
        <f t="shared" si="292"/>
        <v>4</v>
      </c>
      <c r="I4649" s="12">
        <v>40</v>
      </c>
      <c r="J4649" s="12">
        <v>44</v>
      </c>
      <c r="K4649" s="12">
        <v>41</v>
      </c>
      <c r="L4649" s="12">
        <v>1</v>
      </c>
      <c r="M4649" s="12">
        <v>2</v>
      </c>
      <c r="N4649" s="12">
        <v>34</v>
      </c>
      <c r="O4649" s="12">
        <v>4</v>
      </c>
      <c r="P4649" s="26">
        <v>23500</v>
      </c>
      <c r="Q4649" s="28">
        <v>266326025</v>
      </c>
      <c r="R4649"/>
      <c r="S4649"/>
    </row>
    <row r="4650" spans="1:19">
      <c r="A4650" s="31">
        <f t="shared" si="289"/>
        <v>40</v>
      </c>
      <c r="B4650" s="32" t="str">
        <f>VLOOKUP(K4650,'Tables to Convert'!$B$4:$C$19,2,FALSE)</f>
        <v>Some College</v>
      </c>
      <c r="C4650" s="33">
        <f t="shared" si="290"/>
        <v>35999</v>
      </c>
      <c r="D4650" s="32" t="str">
        <f>VLOOKUP(L4650,'Tables to Convert'!$E$3:$F$7,2,FALSE)</f>
        <v>White</v>
      </c>
      <c r="E4650" s="32" t="str">
        <f>VLOOKUP(M4650,'Tables to Convert'!$H$3:$I$5,2,FALSE)</f>
        <v>Female</v>
      </c>
      <c r="F4650" s="32" t="str">
        <f>VLOOKUP(N4650,'Tables to Convert'!$K$3:$L$8,2,FALSE)</f>
        <v>Michigan</v>
      </c>
      <c r="G4650" s="40">
        <f t="shared" si="291"/>
        <v>51</v>
      </c>
      <c r="H4650" s="34">
        <f t="shared" si="292"/>
        <v>4</v>
      </c>
      <c r="I4650" s="12">
        <v>40</v>
      </c>
      <c r="J4650" s="12">
        <v>51</v>
      </c>
      <c r="K4650" s="12">
        <v>43</v>
      </c>
      <c r="L4650" s="12">
        <v>1</v>
      </c>
      <c r="M4650" s="12">
        <v>2</v>
      </c>
      <c r="N4650" s="12">
        <v>34</v>
      </c>
      <c r="O4650" s="12">
        <v>4</v>
      </c>
      <c r="P4650" s="26">
        <v>35999</v>
      </c>
      <c r="Q4650" s="28">
        <v>524772566</v>
      </c>
      <c r="R4650"/>
      <c r="S4650"/>
    </row>
    <row r="4651" spans="1:19">
      <c r="A4651" s="31">
        <f t="shared" si="289"/>
        <v>40</v>
      </c>
      <c r="B4651" s="32" t="str">
        <f>VLOOKUP(K4651,'Tables to Convert'!$B$4:$C$19,2,FALSE)</f>
        <v>High School Diploma</v>
      </c>
      <c r="C4651" s="33">
        <f t="shared" si="290"/>
        <v>36000</v>
      </c>
      <c r="D4651" s="32" t="str">
        <f>VLOOKUP(L4651,'Tables to Convert'!$E$3:$F$7,2,FALSE)</f>
        <v>White</v>
      </c>
      <c r="E4651" s="32" t="str">
        <f>VLOOKUP(M4651,'Tables to Convert'!$H$3:$I$5,2,FALSE)</f>
        <v>Male</v>
      </c>
      <c r="F4651" s="32" t="str">
        <f>VLOOKUP(N4651,'Tables to Convert'!$K$3:$L$8,2,FALSE)</f>
        <v>Michigan</v>
      </c>
      <c r="G4651" s="40">
        <f t="shared" si="291"/>
        <v>32</v>
      </c>
      <c r="H4651" s="34">
        <f t="shared" si="292"/>
        <v>6</v>
      </c>
      <c r="I4651" s="12">
        <v>40</v>
      </c>
      <c r="J4651" s="12">
        <v>32</v>
      </c>
      <c r="K4651" s="12">
        <v>39</v>
      </c>
      <c r="L4651" s="12">
        <v>1</v>
      </c>
      <c r="M4651" s="12">
        <v>1</v>
      </c>
      <c r="N4651" s="12">
        <v>34</v>
      </c>
      <c r="O4651" s="12">
        <v>6</v>
      </c>
      <c r="P4651" s="26">
        <v>36000</v>
      </c>
      <c r="Q4651" s="28">
        <v>819388023</v>
      </c>
      <c r="R4651"/>
      <c r="S4651"/>
    </row>
    <row r="4652" spans="1:19">
      <c r="A4652" s="31">
        <f t="shared" si="289"/>
        <v>40</v>
      </c>
      <c r="B4652" s="32" t="str">
        <f>VLOOKUP(K4652,'Tables to Convert'!$B$4:$C$19,2,FALSE)</f>
        <v>High School Diploma</v>
      </c>
      <c r="C4652" s="33">
        <f t="shared" si="290"/>
        <v>8000</v>
      </c>
      <c r="D4652" s="32" t="str">
        <f>VLOOKUP(L4652,'Tables to Convert'!$E$3:$F$7,2,FALSE)</f>
        <v>White</v>
      </c>
      <c r="E4652" s="32" t="str">
        <f>VLOOKUP(M4652,'Tables to Convert'!$H$3:$I$5,2,FALSE)</f>
        <v>Male</v>
      </c>
      <c r="F4652" s="32" t="str">
        <f>VLOOKUP(N4652,'Tables to Convert'!$K$3:$L$8,2,FALSE)</f>
        <v>Michigan</v>
      </c>
      <c r="G4652" s="40">
        <f t="shared" si="291"/>
        <v>27</v>
      </c>
      <c r="H4652" s="34">
        <f t="shared" si="292"/>
        <v>6</v>
      </c>
      <c r="I4652" s="12">
        <v>40</v>
      </c>
      <c r="J4652" s="12">
        <v>27</v>
      </c>
      <c r="K4652" s="12">
        <v>39</v>
      </c>
      <c r="L4652" s="12">
        <v>1</v>
      </c>
      <c r="M4652" s="12">
        <v>1</v>
      </c>
      <c r="N4652" s="12">
        <v>34</v>
      </c>
      <c r="O4652" s="12">
        <v>6</v>
      </c>
      <c r="P4652" s="26">
        <v>8000</v>
      </c>
      <c r="Q4652" s="28">
        <v>433199333</v>
      </c>
      <c r="R4652"/>
      <c r="S4652"/>
    </row>
    <row r="4653" spans="1:19">
      <c r="A4653" s="31">
        <f t="shared" si="289"/>
        <v>35</v>
      </c>
      <c r="B4653" s="32" t="str">
        <f>VLOOKUP(K4653,'Tables to Convert'!$B$4:$C$19,2,FALSE)</f>
        <v>Some College</v>
      </c>
      <c r="C4653" s="33">
        <f t="shared" si="290"/>
        <v>30000</v>
      </c>
      <c r="D4653" s="32" t="str">
        <f>VLOOKUP(L4653,'Tables to Convert'!$E$3:$F$7,2,FALSE)</f>
        <v>White</v>
      </c>
      <c r="E4653" s="32" t="str">
        <f>VLOOKUP(M4653,'Tables to Convert'!$H$3:$I$5,2,FALSE)</f>
        <v>Male</v>
      </c>
      <c r="F4653" s="32" t="str">
        <f>VLOOKUP(N4653,'Tables to Convert'!$K$3:$L$8,2,FALSE)</f>
        <v>Michigan</v>
      </c>
      <c r="G4653" s="40">
        <f t="shared" si="291"/>
        <v>72</v>
      </c>
      <c r="H4653" s="34">
        <f t="shared" si="292"/>
        <v>6</v>
      </c>
      <c r="I4653" s="12">
        <v>35</v>
      </c>
      <c r="J4653" s="12">
        <v>72</v>
      </c>
      <c r="K4653" s="12">
        <v>42</v>
      </c>
      <c r="L4653" s="12">
        <v>1</v>
      </c>
      <c r="M4653" s="12">
        <v>1</v>
      </c>
      <c r="N4653" s="12">
        <v>34</v>
      </c>
      <c r="O4653" s="12">
        <v>6</v>
      </c>
      <c r="P4653" s="26">
        <v>30000</v>
      </c>
      <c r="Q4653" s="28">
        <v>125521243</v>
      </c>
      <c r="R4653"/>
      <c r="S4653"/>
    </row>
    <row r="4654" spans="1:19">
      <c r="A4654" s="31">
        <f t="shared" si="289"/>
        <v>40</v>
      </c>
      <c r="B4654" s="32" t="str">
        <f>VLOOKUP(K4654,'Tables to Convert'!$B$4:$C$19,2,FALSE)</f>
        <v>High School Diploma</v>
      </c>
      <c r="C4654" s="33">
        <f t="shared" si="290"/>
        <v>18000</v>
      </c>
      <c r="D4654" s="32" t="str">
        <f>VLOOKUP(L4654,'Tables to Convert'!$E$3:$F$7,2,FALSE)</f>
        <v>White</v>
      </c>
      <c r="E4654" s="32" t="str">
        <f>VLOOKUP(M4654,'Tables to Convert'!$H$3:$I$5,2,FALSE)</f>
        <v>Female</v>
      </c>
      <c r="F4654" s="32" t="str">
        <f>VLOOKUP(N4654,'Tables to Convert'!$K$3:$L$8,2,FALSE)</f>
        <v>Michigan</v>
      </c>
      <c r="G4654" s="40">
        <f t="shared" si="291"/>
        <v>71</v>
      </c>
      <c r="H4654" s="34">
        <f t="shared" si="292"/>
        <v>6</v>
      </c>
      <c r="I4654" s="12">
        <v>40</v>
      </c>
      <c r="J4654" s="12">
        <v>71</v>
      </c>
      <c r="K4654" s="12">
        <v>39</v>
      </c>
      <c r="L4654" s="12">
        <v>1</v>
      </c>
      <c r="M4654" s="12">
        <v>2</v>
      </c>
      <c r="N4654" s="12">
        <v>34</v>
      </c>
      <c r="O4654" s="12">
        <v>6</v>
      </c>
      <c r="P4654" s="26">
        <v>18000</v>
      </c>
      <c r="Q4654" s="28">
        <v>604388037</v>
      </c>
      <c r="R4654"/>
      <c r="S4654"/>
    </row>
    <row r="4655" spans="1:19">
      <c r="A4655" s="31">
        <f t="shared" si="289"/>
        <v>56</v>
      </c>
      <c r="B4655" s="32" t="str">
        <f>VLOOKUP(K4655,'Tables to Convert'!$B$4:$C$19,2,FALSE)</f>
        <v>Bachelors</v>
      </c>
      <c r="C4655" s="33">
        <f t="shared" si="290"/>
        <v>100000</v>
      </c>
      <c r="D4655" s="32" t="str">
        <f>VLOOKUP(L4655,'Tables to Convert'!$E$3:$F$7,2,FALSE)</f>
        <v>White</v>
      </c>
      <c r="E4655" s="32" t="str">
        <f>VLOOKUP(M4655,'Tables to Convert'!$H$3:$I$5,2,FALSE)</f>
        <v>Male</v>
      </c>
      <c r="F4655" s="32" t="str">
        <f>VLOOKUP(N4655,'Tables to Convert'!$K$3:$L$8,2,FALSE)</f>
        <v>Michigan</v>
      </c>
      <c r="G4655" s="40">
        <f t="shared" si="291"/>
        <v>49</v>
      </c>
      <c r="H4655" s="34">
        <f t="shared" si="292"/>
        <v>1</v>
      </c>
      <c r="I4655" s="12">
        <v>56</v>
      </c>
      <c r="J4655" s="12">
        <v>49</v>
      </c>
      <c r="K4655" s="12">
        <v>44</v>
      </c>
      <c r="L4655" s="12">
        <v>1</v>
      </c>
      <c r="M4655" s="12">
        <v>1</v>
      </c>
      <c r="N4655" s="12">
        <v>34</v>
      </c>
      <c r="O4655" s="12">
        <v>1</v>
      </c>
      <c r="P4655" s="26">
        <v>100000</v>
      </c>
      <c r="Q4655" s="28">
        <v>131722821</v>
      </c>
      <c r="R4655"/>
      <c r="S4655"/>
    </row>
    <row r="4656" spans="1:19">
      <c r="A4656" s="31">
        <f t="shared" si="289"/>
        <v>35</v>
      </c>
      <c r="B4656" s="32" t="str">
        <f>VLOOKUP(K4656,'Tables to Convert'!$B$4:$C$19,2,FALSE)</f>
        <v>Some College</v>
      </c>
      <c r="C4656" s="33">
        <f t="shared" si="290"/>
        <v>18000</v>
      </c>
      <c r="D4656" s="32" t="str">
        <f>VLOOKUP(L4656,'Tables to Convert'!$E$3:$F$7,2,FALSE)</f>
        <v>White</v>
      </c>
      <c r="E4656" s="32" t="str">
        <f>VLOOKUP(M4656,'Tables to Convert'!$H$3:$I$5,2,FALSE)</f>
        <v>Female</v>
      </c>
      <c r="F4656" s="32" t="str">
        <f>VLOOKUP(N4656,'Tables to Convert'!$K$3:$L$8,2,FALSE)</f>
        <v>Michigan</v>
      </c>
      <c r="G4656" s="40">
        <f t="shared" si="291"/>
        <v>45</v>
      </c>
      <c r="H4656" s="34">
        <f t="shared" si="292"/>
        <v>1</v>
      </c>
      <c r="I4656" s="12">
        <v>35</v>
      </c>
      <c r="J4656" s="12">
        <v>45</v>
      </c>
      <c r="K4656" s="12">
        <v>40</v>
      </c>
      <c r="L4656" s="12">
        <v>1</v>
      </c>
      <c r="M4656" s="12">
        <v>2</v>
      </c>
      <c r="N4656" s="12">
        <v>34</v>
      </c>
      <c r="O4656" s="12">
        <v>1</v>
      </c>
      <c r="P4656" s="26">
        <v>18000</v>
      </c>
      <c r="Q4656" s="28">
        <v>291691815</v>
      </c>
      <c r="R4656"/>
      <c r="S4656"/>
    </row>
    <row r="4657" spans="1:19">
      <c r="A4657" s="31">
        <f t="shared" si="289"/>
        <v>48</v>
      </c>
      <c r="B4657" s="32" t="str">
        <f>VLOOKUP(K4657,'Tables to Convert'!$B$4:$C$19,2,FALSE)</f>
        <v>Some College</v>
      </c>
      <c r="C4657" s="33">
        <f t="shared" si="290"/>
        <v>18000</v>
      </c>
      <c r="D4657" s="32" t="str">
        <f>VLOOKUP(L4657,'Tables to Convert'!$E$3:$F$7,2,FALSE)</f>
        <v>White</v>
      </c>
      <c r="E4657" s="32" t="str">
        <f>VLOOKUP(M4657,'Tables to Convert'!$H$3:$I$5,2,FALSE)</f>
        <v>Male</v>
      </c>
      <c r="F4657" s="32" t="str">
        <f>VLOOKUP(N4657,'Tables to Convert'!$K$3:$L$8,2,FALSE)</f>
        <v>Michigan</v>
      </c>
      <c r="G4657" s="40">
        <f t="shared" si="291"/>
        <v>22</v>
      </c>
      <c r="H4657" s="34">
        <f t="shared" si="292"/>
        <v>1</v>
      </c>
      <c r="I4657" s="12">
        <v>48</v>
      </c>
      <c r="J4657" s="12">
        <v>22</v>
      </c>
      <c r="K4657" s="12">
        <v>40</v>
      </c>
      <c r="L4657" s="12">
        <v>1</v>
      </c>
      <c r="M4657" s="12">
        <v>1</v>
      </c>
      <c r="N4657" s="12">
        <v>34</v>
      </c>
      <c r="O4657" s="12">
        <v>1</v>
      </c>
      <c r="P4657" s="26">
        <v>18000</v>
      </c>
      <c r="Q4657" s="28">
        <v>345035069</v>
      </c>
      <c r="R4657"/>
      <c r="S4657"/>
    </row>
    <row r="4658" spans="1:19">
      <c r="A4658" s="31">
        <f t="shared" si="289"/>
        <v>40</v>
      </c>
      <c r="B4658" s="32" t="str">
        <f>VLOOKUP(K4658,'Tables to Convert'!$B$4:$C$19,2,FALSE)</f>
        <v>Some College</v>
      </c>
      <c r="C4658" s="33">
        <f t="shared" si="290"/>
        <v>19000</v>
      </c>
      <c r="D4658" s="32" t="str">
        <f>VLOOKUP(L4658,'Tables to Convert'!$E$3:$F$7,2,FALSE)</f>
        <v>White</v>
      </c>
      <c r="E4658" s="32" t="str">
        <f>VLOOKUP(M4658,'Tables to Convert'!$H$3:$I$5,2,FALSE)</f>
        <v>Female</v>
      </c>
      <c r="F4658" s="32" t="str">
        <f>VLOOKUP(N4658,'Tables to Convert'!$K$3:$L$8,2,FALSE)</f>
        <v>Michigan</v>
      </c>
      <c r="G4658" s="40">
        <f t="shared" si="291"/>
        <v>35</v>
      </c>
      <c r="H4658" s="34">
        <f t="shared" si="292"/>
        <v>3</v>
      </c>
      <c r="I4658" s="12">
        <v>40</v>
      </c>
      <c r="J4658" s="12">
        <v>35</v>
      </c>
      <c r="K4658" s="12">
        <v>40</v>
      </c>
      <c r="L4658" s="12">
        <v>1</v>
      </c>
      <c r="M4658" s="12">
        <v>2</v>
      </c>
      <c r="N4658" s="12">
        <v>34</v>
      </c>
      <c r="O4658" s="12">
        <v>3</v>
      </c>
      <c r="P4658" s="26">
        <v>19000</v>
      </c>
      <c r="Q4658" s="28">
        <v>847588196</v>
      </c>
      <c r="R4658"/>
      <c r="S4658"/>
    </row>
    <row r="4659" spans="1:19">
      <c r="A4659" s="31">
        <f t="shared" si="289"/>
        <v>40</v>
      </c>
      <c r="B4659" s="32" t="str">
        <f>VLOOKUP(K4659,'Tables to Convert'!$B$4:$C$19,2,FALSE)</f>
        <v>Some College</v>
      </c>
      <c r="C4659" s="33">
        <f t="shared" si="290"/>
        <v>23000</v>
      </c>
      <c r="D4659" s="32" t="str">
        <f>VLOOKUP(L4659,'Tables to Convert'!$E$3:$F$7,2,FALSE)</f>
        <v>White</v>
      </c>
      <c r="E4659" s="32" t="str">
        <f>VLOOKUP(M4659,'Tables to Convert'!$H$3:$I$5,2,FALSE)</f>
        <v>Female</v>
      </c>
      <c r="F4659" s="32" t="str">
        <f>VLOOKUP(N4659,'Tables to Convert'!$K$3:$L$8,2,FALSE)</f>
        <v>Michigan</v>
      </c>
      <c r="G4659" s="40">
        <f t="shared" si="291"/>
        <v>34</v>
      </c>
      <c r="H4659" s="34">
        <f t="shared" si="292"/>
        <v>4</v>
      </c>
      <c r="I4659" s="12">
        <v>40</v>
      </c>
      <c r="J4659" s="12">
        <v>34</v>
      </c>
      <c r="K4659" s="12">
        <v>40</v>
      </c>
      <c r="L4659" s="12">
        <v>1</v>
      </c>
      <c r="M4659" s="12">
        <v>2</v>
      </c>
      <c r="N4659" s="12">
        <v>34</v>
      </c>
      <c r="O4659" s="12">
        <v>4</v>
      </c>
      <c r="P4659" s="26">
        <v>23000</v>
      </c>
      <c r="Q4659" s="28">
        <v>712538406</v>
      </c>
      <c r="R4659"/>
      <c r="S4659"/>
    </row>
    <row r="4660" spans="1:19">
      <c r="A4660" s="31">
        <f t="shared" si="289"/>
        <v>50</v>
      </c>
      <c r="B4660" s="32" t="str">
        <f>VLOOKUP(K4660,'Tables to Convert'!$B$4:$C$19,2,FALSE)</f>
        <v>Some College</v>
      </c>
      <c r="C4660" s="33">
        <f t="shared" si="290"/>
        <v>46000</v>
      </c>
      <c r="D4660" s="32" t="str">
        <f>VLOOKUP(L4660,'Tables to Convert'!$E$3:$F$7,2,FALSE)</f>
        <v>White</v>
      </c>
      <c r="E4660" s="32" t="str">
        <f>VLOOKUP(M4660,'Tables to Convert'!$H$3:$I$5,2,FALSE)</f>
        <v>Male</v>
      </c>
      <c r="F4660" s="32" t="str">
        <f>VLOOKUP(N4660,'Tables to Convert'!$K$3:$L$8,2,FALSE)</f>
        <v>Michigan</v>
      </c>
      <c r="G4660" s="40">
        <f t="shared" si="291"/>
        <v>50</v>
      </c>
      <c r="H4660" s="34">
        <f t="shared" si="292"/>
        <v>4</v>
      </c>
      <c r="I4660" s="12">
        <v>50</v>
      </c>
      <c r="J4660" s="12">
        <v>50</v>
      </c>
      <c r="K4660" s="12">
        <v>40</v>
      </c>
      <c r="L4660" s="12">
        <v>1</v>
      </c>
      <c r="M4660" s="12">
        <v>1</v>
      </c>
      <c r="N4660" s="12">
        <v>34</v>
      </c>
      <c r="O4660" s="12">
        <v>4</v>
      </c>
      <c r="P4660" s="26">
        <v>46000</v>
      </c>
      <c r="Q4660" s="28">
        <v>680339415</v>
      </c>
      <c r="R4660"/>
      <c r="S4660"/>
    </row>
    <row r="4661" spans="1:19">
      <c r="A4661" s="31">
        <f t="shared" si="289"/>
        <v>50</v>
      </c>
      <c r="B4661" s="32" t="str">
        <f>VLOOKUP(K4661,'Tables to Convert'!$B$4:$C$19,2,FALSE)</f>
        <v>Some College</v>
      </c>
      <c r="C4661" s="33">
        <f t="shared" si="290"/>
        <v>23000</v>
      </c>
      <c r="D4661" s="32" t="str">
        <f>VLOOKUP(L4661,'Tables to Convert'!$E$3:$F$7,2,FALSE)</f>
        <v>White</v>
      </c>
      <c r="E4661" s="32" t="str">
        <f>VLOOKUP(M4661,'Tables to Convert'!$H$3:$I$5,2,FALSE)</f>
        <v>Female</v>
      </c>
      <c r="F4661" s="32" t="str">
        <f>VLOOKUP(N4661,'Tables to Convert'!$K$3:$L$8,2,FALSE)</f>
        <v>Michigan</v>
      </c>
      <c r="G4661" s="40">
        <f t="shared" si="291"/>
        <v>50</v>
      </c>
      <c r="H4661" s="34">
        <f t="shared" si="292"/>
        <v>4</v>
      </c>
      <c r="I4661" s="12">
        <v>50</v>
      </c>
      <c r="J4661" s="12">
        <v>50</v>
      </c>
      <c r="K4661" s="12">
        <v>43</v>
      </c>
      <c r="L4661" s="12">
        <v>1</v>
      </c>
      <c r="M4661" s="12">
        <v>2</v>
      </c>
      <c r="N4661" s="12">
        <v>34</v>
      </c>
      <c r="O4661" s="12">
        <v>4</v>
      </c>
      <c r="P4661" s="26">
        <v>23000</v>
      </c>
      <c r="Q4661" s="28">
        <v>887920091</v>
      </c>
      <c r="R4661"/>
      <c r="S4661"/>
    </row>
    <row r="4662" spans="1:19">
      <c r="A4662" s="31">
        <f t="shared" si="289"/>
        <v>45</v>
      </c>
      <c r="B4662" s="32" t="str">
        <f>VLOOKUP(K4662,'Tables to Convert'!$B$4:$C$19,2,FALSE)</f>
        <v>Bachelors</v>
      </c>
      <c r="C4662" s="33">
        <f t="shared" si="290"/>
        <v>50000</v>
      </c>
      <c r="D4662" s="32" t="str">
        <f>VLOOKUP(L4662,'Tables to Convert'!$E$3:$F$7,2,FALSE)</f>
        <v>White</v>
      </c>
      <c r="E4662" s="32" t="str">
        <f>VLOOKUP(M4662,'Tables to Convert'!$H$3:$I$5,2,FALSE)</f>
        <v>Female</v>
      </c>
      <c r="F4662" s="32" t="str">
        <f>VLOOKUP(N4662,'Tables to Convert'!$K$3:$L$8,2,FALSE)</f>
        <v>Michigan</v>
      </c>
      <c r="G4662" s="40">
        <f t="shared" si="291"/>
        <v>49</v>
      </c>
      <c r="H4662" s="34">
        <f t="shared" si="292"/>
        <v>4</v>
      </c>
      <c r="I4662" s="12">
        <v>45</v>
      </c>
      <c r="J4662" s="12">
        <v>49</v>
      </c>
      <c r="K4662" s="12">
        <v>44</v>
      </c>
      <c r="L4662" s="12">
        <v>1</v>
      </c>
      <c r="M4662" s="12">
        <v>2</v>
      </c>
      <c r="N4662" s="12">
        <v>34</v>
      </c>
      <c r="O4662" s="12">
        <v>4</v>
      </c>
      <c r="P4662" s="26">
        <v>50000</v>
      </c>
      <c r="Q4662" s="28">
        <v>171637510</v>
      </c>
      <c r="R4662"/>
      <c r="S4662"/>
    </row>
    <row r="4663" spans="1:19">
      <c r="A4663" s="31">
        <f t="shared" si="289"/>
        <v>40</v>
      </c>
      <c r="B4663" s="32" t="str">
        <f>VLOOKUP(K4663,'Tables to Convert'!$B$4:$C$19,2,FALSE)</f>
        <v>Some College</v>
      </c>
      <c r="C4663" s="33">
        <f t="shared" si="290"/>
        <v>30000</v>
      </c>
      <c r="D4663" s="32" t="str">
        <f>VLOOKUP(L4663,'Tables to Convert'!$E$3:$F$7,2,FALSE)</f>
        <v>White</v>
      </c>
      <c r="E4663" s="32" t="str">
        <f>VLOOKUP(M4663,'Tables to Convert'!$H$3:$I$5,2,FALSE)</f>
        <v>Male</v>
      </c>
      <c r="F4663" s="32" t="str">
        <f>VLOOKUP(N4663,'Tables to Convert'!$K$3:$L$8,2,FALSE)</f>
        <v>Michigan</v>
      </c>
      <c r="G4663" s="40">
        <f t="shared" si="291"/>
        <v>26</v>
      </c>
      <c r="H4663" s="34">
        <f t="shared" si="292"/>
        <v>4</v>
      </c>
      <c r="I4663" s="12">
        <v>40</v>
      </c>
      <c r="J4663" s="12">
        <v>26</v>
      </c>
      <c r="K4663" s="12">
        <v>40</v>
      </c>
      <c r="L4663" s="12">
        <v>1</v>
      </c>
      <c r="M4663" s="12">
        <v>1</v>
      </c>
      <c r="N4663" s="12">
        <v>34</v>
      </c>
      <c r="O4663" s="12">
        <v>4</v>
      </c>
      <c r="P4663" s="26">
        <v>30000</v>
      </c>
      <c r="Q4663" s="28">
        <v>728452062</v>
      </c>
      <c r="R4663"/>
      <c r="S4663"/>
    </row>
    <row r="4664" spans="1:19">
      <c r="A4664" s="31">
        <f t="shared" si="289"/>
        <v>40</v>
      </c>
      <c r="B4664" s="32" t="str">
        <f>VLOOKUP(K4664,'Tables to Convert'!$B$4:$C$19,2,FALSE)</f>
        <v>Bachelors</v>
      </c>
      <c r="C4664" s="33">
        <f t="shared" si="290"/>
        <v>74800</v>
      </c>
      <c r="D4664" s="32" t="str">
        <f>VLOOKUP(L4664,'Tables to Convert'!$E$3:$F$7,2,FALSE)</f>
        <v>White</v>
      </c>
      <c r="E4664" s="32" t="str">
        <f>VLOOKUP(M4664,'Tables to Convert'!$H$3:$I$5,2,FALSE)</f>
        <v>Male</v>
      </c>
      <c r="F4664" s="32" t="str">
        <f>VLOOKUP(N4664,'Tables to Convert'!$K$3:$L$8,2,FALSE)</f>
        <v>Michigan</v>
      </c>
      <c r="G4664" s="40">
        <f t="shared" si="291"/>
        <v>55</v>
      </c>
      <c r="H4664" s="34">
        <f t="shared" si="292"/>
        <v>4</v>
      </c>
      <c r="I4664" s="12">
        <v>40</v>
      </c>
      <c r="J4664" s="12">
        <v>55</v>
      </c>
      <c r="K4664" s="12">
        <v>44</v>
      </c>
      <c r="L4664" s="12">
        <v>1</v>
      </c>
      <c r="M4664" s="12">
        <v>1</v>
      </c>
      <c r="N4664" s="12">
        <v>34</v>
      </c>
      <c r="O4664" s="12">
        <v>4</v>
      </c>
      <c r="P4664" s="26">
        <v>74800</v>
      </c>
      <c r="Q4664" s="28">
        <v>937225102</v>
      </c>
      <c r="R4664"/>
      <c r="S4664"/>
    </row>
    <row r="4665" spans="1:19">
      <c r="A4665" s="31">
        <f t="shared" si="289"/>
        <v>40</v>
      </c>
      <c r="B4665" s="32" t="str">
        <f>VLOOKUP(K4665,'Tables to Convert'!$B$4:$C$19,2,FALSE)</f>
        <v>11th Grade</v>
      </c>
      <c r="C4665" s="33">
        <f t="shared" si="290"/>
        <v>55000</v>
      </c>
      <c r="D4665" s="32" t="str">
        <f>VLOOKUP(L4665,'Tables to Convert'!$E$3:$F$7,2,FALSE)</f>
        <v>White</v>
      </c>
      <c r="E4665" s="32" t="str">
        <f>VLOOKUP(M4665,'Tables to Convert'!$H$3:$I$5,2,FALSE)</f>
        <v>Male</v>
      </c>
      <c r="F4665" s="32" t="str">
        <f>VLOOKUP(N4665,'Tables to Convert'!$K$3:$L$8,2,FALSE)</f>
        <v>Michigan</v>
      </c>
      <c r="G4665" s="40">
        <f t="shared" si="291"/>
        <v>48</v>
      </c>
      <c r="H4665" s="34">
        <f t="shared" si="292"/>
        <v>3</v>
      </c>
      <c r="I4665" s="12">
        <v>40</v>
      </c>
      <c r="J4665" s="12">
        <v>48</v>
      </c>
      <c r="K4665" s="12">
        <v>37</v>
      </c>
      <c r="L4665" s="12">
        <v>1</v>
      </c>
      <c r="M4665" s="12">
        <v>1</v>
      </c>
      <c r="N4665" s="12">
        <v>34</v>
      </c>
      <c r="O4665" s="12">
        <v>3</v>
      </c>
      <c r="P4665" s="26">
        <v>55000</v>
      </c>
      <c r="Q4665" s="28">
        <v>335263821</v>
      </c>
      <c r="R4665"/>
      <c r="S4665"/>
    </row>
    <row r="4666" spans="1:19">
      <c r="A4666" s="31">
        <f t="shared" si="289"/>
        <v>40</v>
      </c>
      <c r="B4666" s="32" t="str">
        <f>VLOOKUP(K4666,'Tables to Convert'!$B$4:$C$19,2,FALSE)</f>
        <v>High School Diploma</v>
      </c>
      <c r="C4666" s="33">
        <f t="shared" si="290"/>
        <v>50000</v>
      </c>
      <c r="D4666" s="32" t="str">
        <f>VLOOKUP(L4666,'Tables to Convert'!$E$3:$F$7,2,FALSE)</f>
        <v>Black</v>
      </c>
      <c r="E4666" s="32" t="str">
        <f>VLOOKUP(M4666,'Tables to Convert'!$H$3:$I$5,2,FALSE)</f>
        <v>Male</v>
      </c>
      <c r="F4666" s="32" t="str">
        <f>VLOOKUP(N4666,'Tables to Convert'!$K$3:$L$8,2,FALSE)</f>
        <v>Michigan</v>
      </c>
      <c r="G4666" s="40">
        <f t="shared" si="291"/>
        <v>44</v>
      </c>
      <c r="H4666" s="34">
        <f t="shared" si="292"/>
        <v>8</v>
      </c>
      <c r="I4666" s="12">
        <v>40</v>
      </c>
      <c r="J4666" s="12">
        <v>44</v>
      </c>
      <c r="K4666" s="12">
        <v>39</v>
      </c>
      <c r="L4666" s="12">
        <v>2</v>
      </c>
      <c r="M4666" s="12">
        <v>1</v>
      </c>
      <c r="N4666" s="12">
        <v>34</v>
      </c>
      <c r="O4666" s="12">
        <v>8</v>
      </c>
      <c r="P4666" s="26">
        <v>50000</v>
      </c>
      <c r="Q4666" s="28">
        <v>980074710</v>
      </c>
      <c r="R4666"/>
      <c r="S4666"/>
    </row>
    <row r="4667" spans="1:19">
      <c r="A4667" s="31">
        <f t="shared" si="289"/>
        <v>60</v>
      </c>
      <c r="B4667" s="32" t="str">
        <f>VLOOKUP(K4667,'Tables to Convert'!$B$4:$C$19,2,FALSE)</f>
        <v>Some College</v>
      </c>
      <c r="C4667" s="33">
        <f t="shared" si="290"/>
        <v>24000</v>
      </c>
      <c r="D4667" s="32" t="str">
        <f>VLOOKUP(L4667,'Tables to Convert'!$E$3:$F$7,2,FALSE)</f>
        <v>White</v>
      </c>
      <c r="E4667" s="32" t="str">
        <f>VLOOKUP(M4667,'Tables to Convert'!$H$3:$I$5,2,FALSE)</f>
        <v>Female</v>
      </c>
      <c r="F4667" s="32" t="str">
        <f>VLOOKUP(N4667,'Tables to Convert'!$K$3:$L$8,2,FALSE)</f>
        <v>Michigan</v>
      </c>
      <c r="G4667" s="40">
        <f t="shared" si="291"/>
        <v>47</v>
      </c>
      <c r="H4667" s="34">
        <f t="shared" si="292"/>
        <v>6</v>
      </c>
      <c r="I4667" s="12">
        <v>60</v>
      </c>
      <c r="J4667" s="12">
        <v>47</v>
      </c>
      <c r="K4667" s="12">
        <v>40</v>
      </c>
      <c r="L4667" s="12">
        <v>1</v>
      </c>
      <c r="M4667" s="12">
        <v>2</v>
      </c>
      <c r="N4667" s="12">
        <v>34</v>
      </c>
      <c r="O4667" s="12">
        <v>6</v>
      </c>
      <c r="P4667" s="26">
        <v>24000</v>
      </c>
      <c r="Q4667" s="28">
        <v>799617686</v>
      </c>
      <c r="R4667"/>
      <c r="S4667"/>
    </row>
    <row r="4668" spans="1:19">
      <c r="A4668" s="31">
        <f t="shared" si="289"/>
        <v>40</v>
      </c>
      <c r="B4668" s="32" t="str">
        <f>VLOOKUP(K4668,'Tables to Convert'!$B$4:$C$19,2,FALSE)</f>
        <v>10th Grade</v>
      </c>
      <c r="C4668" s="33">
        <f t="shared" si="290"/>
        <v>5500</v>
      </c>
      <c r="D4668" s="32" t="str">
        <f>VLOOKUP(L4668,'Tables to Convert'!$E$3:$F$7,2,FALSE)</f>
        <v>White</v>
      </c>
      <c r="E4668" s="32" t="str">
        <f>VLOOKUP(M4668,'Tables to Convert'!$H$3:$I$5,2,FALSE)</f>
        <v>Female</v>
      </c>
      <c r="F4668" s="32" t="str">
        <f>VLOOKUP(N4668,'Tables to Convert'!$K$3:$L$8,2,FALSE)</f>
        <v>Michigan</v>
      </c>
      <c r="G4668" s="40">
        <f t="shared" si="291"/>
        <v>23</v>
      </c>
      <c r="H4668" s="34">
        <f t="shared" si="292"/>
        <v>5</v>
      </c>
      <c r="I4668" s="12">
        <v>40</v>
      </c>
      <c r="J4668" s="12">
        <v>23</v>
      </c>
      <c r="K4668" s="12">
        <v>36</v>
      </c>
      <c r="L4668" s="12">
        <v>1</v>
      </c>
      <c r="M4668" s="12">
        <v>2</v>
      </c>
      <c r="N4668" s="12">
        <v>34</v>
      </c>
      <c r="O4668" s="12">
        <v>5</v>
      </c>
      <c r="P4668" s="26">
        <v>5500</v>
      </c>
      <c r="Q4668" s="28">
        <v>896653729</v>
      </c>
      <c r="R4668"/>
      <c r="S4668"/>
    </row>
    <row r="4669" spans="1:19">
      <c r="A4669" s="31">
        <f t="shared" si="289"/>
        <v>80</v>
      </c>
      <c r="B4669" s="32" t="str">
        <f>VLOOKUP(K4669,'Tables to Convert'!$B$4:$C$19,2,FALSE)</f>
        <v>Bachelors</v>
      </c>
      <c r="C4669" s="33">
        <f t="shared" si="290"/>
        <v>306731</v>
      </c>
      <c r="D4669" s="32" t="str">
        <f>VLOOKUP(L4669,'Tables to Convert'!$E$3:$F$7,2,FALSE)</f>
        <v>White</v>
      </c>
      <c r="E4669" s="32" t="str">
        <f>VLOOKUP(M4669,'Tables to Convert'!$H$3:$I$5,2,FALSE)</f>
        <v>Male</v>
      </c>
      <c r="F4669" s="32" t="str">
        <f>VLOOKUP(N4669,'Tables to Convert'!$K$3:$L$8,2,FALSE)</f>
        <v>Michigan</v>
      </c>
      <c r="G4669" s="40">
        <f t="shared" si="291"/>
        <v>50</v>
      </c>
      <c r="H4669" s="34">
        <f t="shared" si="292"/>
        <v>7</v>
      </c>
      <c r="I4669" s="12">
        <v>80</v>
      </c>
      <c r="J4669" s="12">
        <v>50</v>
      </c>
      <c r="K4669" s="12">
        <v>44</v>
      </c>
      <c r="L4669" s="12">
        <v>1</v>
      </c>
      <c r="M4669" s="12">
        <v>1</v>
      </c>
      <c r="N4669" s="12">
        <v>34</v>
      </c>
      <c r="O4669" s="12">
        <v>7</v>
      </c>
      <c r="P4669" s="26">
        <v>306731</v>
      </c>
      <c r="Q4669" s="28">
        <v>911638458</v>
      </c>
      <c r="R4669"/>
      <c r="S4669"/>
    </row>
    <row r="4670" spans="1:19">
      <c r="A4670" s="31">
        <f t="shared" si="289"/>
        <v>60</v>
      </c>
      <c r="B4670" s="32" t="str">
        <f>VLOOKUP(K4670,'Tables to Convert'!$B$4:$C$19,2,FALSE)</f>
        <v>Some College</v>
      </c>
      <c r="C4670" s="33">
        <f t="shared" si="290"/>
        <v>50150</v>
      </c>
      <c r="D4670" s="32" t="str">
        <f>VLOOKUP(L4670,'Tables to Convert'!$E$3:$F$7,2,FALSE)</f>
        <v>Black</v>
      </c>
      <c r="E4670" s="32" t="str">
        <f>VLOOKUP(M4670,'Tables to Convert'!$H$3:$I$5,2,FALSE)</f>
        <v>Male</v>
      </c>
      <c r="F4670" s="32" t="str">
        <f>VLOOKUP(N4670,'Tables to Convert'!$K$3:$L$8,2,FALSE)</f>
        <v>Michigan</v>
      </c>
      <c r="G4670" s="40">
        <f t="shared" si="291"/>
        <v>36</v>
      </c>
      <c r="H4670" s="34">
        <f t="shared" si="292"/>
        <v>8</v>
      </c>
      <c r="I4670" s="12">
        <v>60</v>
      </c>
      <c r="J4670" s="12">
        <v>36</v>
      </c>
      <c r="K4670" s="12">
        <v>40</v>
      </c>
      <c r="L4670" s="12">
        <v>2</v>
      </c>
      <c r="M4670" s="12">
        <v>1</v>
      </c>
      <c r="N4670" s="12">
        <v>34</v>
      </c>
      <c r="O4670" s="12">
        <v>8</v>
      </c>
      <c r="P4670" s="26">
        <v>50150</v>
      </c>
      <c r="Q4670" s="28">
        <v>953351113</v>
      </c>
      <c r="R4670"/>
      <c r="S4670"/>
    </row>
    <row r="4671" spans="1:19">
      <c r="A4671" s="31">
        <f t="shared" si="289"/>
        <v>40</v>
      </c>
      <c r="B4671" s="32" t="str">
        <f>VLOOKUP(K4671,'Tables to Convert'!$B$4:$C$19,2,FALSE)</f>
        <v>High School Diploma</v>
      </c>
      <c r="C4671" s="33">
        <f t="shared" si="290"/>
        <v>77790</v>
      </c>
      <c r="D4671" s="32" t="str">
        <f>VLOOKUP(L4671,'Tables to Convert'!$E$3:$F$7,2,FALSE)</f>
        <v>White</v>
      </c>
      <c r="E4671" s="32" t="str">
        <f>VLOOKUP(M4671,'Tables to Convert'!$H$3:$I$5,2,FALSE)</f>
        <v>Male</v>
      </c>
      <c r="F4671" s="32" t="str">
        <f>VLOOKUP(N4671,'Tables to Convert'!$K$3:$L$8,2,FALSE)</f>
        <v>Michigan</v>
      </c>
      <c r="G4671" s="40">
        <f t="shared" si="291"/>
        <v>57</v>
      </c>
      <c r="H4671" s="34">
        <f t="shared" si="292"/>
        <v>4</v>
      </c>
      <c r="I4671" s="12">
        <v>40</v>
      </c>
      <c r="J4671" s="12">
        <v>57</v>
      </c>
      <c r="K4671" s="12">
        <v>39</v>
      </c>
      <c r="L4671" s="12">
        <v>1</v>
      </c>
      <c r="M4671" s="12">
        <v>1</v>
      </c>
      <c r="N4671" s="12">
        <v>34</v>
      </c>
      <c r="O4671" s="12">
        <v>4</v>
      </c>
      <c r="P4671" s="26">
        <v>77790</v>
      </c>
      <c r="Q4671" s="28">
        <v>137203861</v>
      </c>
      <c r="R4671"/>
      <c r="S4671"/>
    </row>
    <row r="4672" spans="1:19">
      <c r="A4672" s="31">
        <f t="shared" si="289"/>
        <v>50</v>
      </c>
      <c r="B4672" s="32" t="str">
        <f>VLOOKUP(K4672,'Tables to Convert'!$B$4:$C$19,2,FALSE)</f>
        <v>Bachelors</v>
      </c>
      <c r="C4672" s="33">
        <f t="shared" si="290"/>
        <v>45000</v>
      </c>
      <c r="D4672" s="32" t="str">
        <f>VLOOKUP(L4672,'Tables to Convert'!$E$3:$F$7,2,FALSE)</f>
        <v>White</v>
      </c>
      <c r="E4672" s="32" t="str">
        <f>VLOOKUP(M4672,'Tables to Convert'!$H$3:$I$5,2,FALSE)</f>
        <v>Female</v>
      </c>
      <c r="F4672" s="32" t="str">
        <f>VLOOKUP(N4672,'Tables to Convert'!$K$3:$L$8,2,FALSE)</f>
        <v>Michigan</v>
      </c>
      <c r="G4672" s="40">
        <f t="shared" si="291"/>
        <v>54</v>
      </c>
      <c r="H4672" s="34">
        <f t="shared" si="292"/>
        <v>4</v>
      </c>
      <c r="I4672" s="12">
        <v>50</v>
      </c>
      <c r="J4672" s="12">
        <v>54</v>
      </c>
      <c r="K4672" s="12">
        <v>44</v>
      </c>
      <c r="L4672" s="12">
        <v>1</v>
      </c>
      <c r="M4672" s="12">
        <v>2</v>
      </c>
      <c r="N4672" s="12">
        <v>34</v>
      </c>
      <c r="O4672" s="12">
        <v>4</v>
      </c>
      <c r="P4672" s="26">
        <v>45000</v>
      </c>
      <c r="Q4672" s="28">
        <v>539926717</v>
      </c>
      <c r="R4672"/>
      <c r="S4672"/>
    </row>
    <row r="4673" spans="1:19">
      <c r="A4673" s="31">
        <f t="shared" si="289"/>
        <v>50</v>
      </c>
      <c r="B4673" s="32" t="str">
        <f>VLOOKUP(K4673,'Tables to Convert'!$B$4:$C$19,2,FALSE)</f>
        <v>Some College</v>
      </c>
      <c r="C4673" s="33">
        <f t="shared" si="290"/>
        <v>16000</v>
      </c>
      <c r="D4673" s="32" t="str">
        <f>VLOOKUP(L4673,'Tables to Convert'!$E$3:$F$7,2,FALSE)</f>
        <v>White</v>
      </c>
      <c r="E4673" s="32" t="str">
        <f>VLOOKUP(M4673,'Tables to Convert'!$H$3:$I$5,2,FALSE)</f>
        <v>Female</v>
      </c>
      <c r="F4673" s="32" t="str">
        <f>VLOOKUP(N4673,'Tables to Convert'!$K$3:$L$8,2,FALSE)</f>
        <v>Michigan</v>
      </c>
      <c r="G4673" s="40">
        <f t="shared" si="291"/>
        <v>20</v>
      </c>
      <c r="H4673" s="34">
        <f t="shared" si="292"/>
        <v>2</v>
      </c>
      <c r="I4673" s="12">
        <v>50</v>
      </c>
      <c r="J4673" s="12">
        <v>20</v>
      </c>
      <c r="K4673" s="12">
        <v>40</v>
      </c>
      <c r="L4673" s="12">
        <v>1</v>
      </c>
      <c r="M4673" s="12">
        <v>2</v>
      </c>
      <c r="N4673" s="12">
        <v>34</v>
      </c>
      <c r="O4673" s="12">
        <v>2</v>
      </c>
      <c r="P4673" s="26">
        <v>16000</v>
      </c>
      <c r="Q4673" s="28">
        <v>115752690</v>
      </c>
      <c r="R4673"/>
      <c r="S4673"/>
    </row>
    <row r="4674" spans="1:19">
      <c r="A4674" s="31">
        <f t="shared" si="289"/>
        <v>48</v>
      </c>
      <c r="B4674" s="32" t="str">
        <f>VLOOKUP(K4674,'Tables to Convert'!$B$4:$C$19,2,FALSE)</f>
        <v>High School Diploma</v>
      </c>
      <c r="C4674" s="33">
        <f t="shared" si="290"/>
        <v>13000</v>
      </c>
      <c r="D4674" s="32" t="str">
        <f>VLOOKUP(L4674,'Tables to Convert'!$E$3:$F$7,2,FALSE)</f>
        <v>White</v>
      </c>
      <c r="E4674" s="32" t="str">
        <f>VLOOKUP(M4674,'Tables to Convert'!$H$3:$I$5,2,FALSE)</f>
        <v>Male</v>
      </c>
      <c r="F4674" s="32" t="str">
        <f>VLOOKUP(N4674,'Tables to Convert'!$K$3:$L$8,2,FALSE)</f>
        <v>Michigan</v>
      </c>
      <c r="G4674" s="40">
        <f t="shared" si="291"/>
        <v>40</v>
      </c>
      <c r="H4674" s="34">
        <f t="shared" si="292"/>
        <v>5</v>
      </c>
      <c r="I4674" s="12">
        <v>48</v>
      </c>
      <c r="J4674" s="12">
        <v>40</v>
      </c>
      <c r="K4674" s="12">
        <v>39</v>
      </c>
      <c r="L4674" s="12">
        <v>1</v>
      </c>
      <c r="M4674" s="12">
        <v>1</v>
      </c>
      <c r="N4674" s="12">
        <v>34</v>
      </c>
      <c r="O4674" s="12">
        <v>5</v>
      </c>
      <c r="P4674" s="26">
        <v>13000</v>
      </c>
      <c r="Q4674" s="28">
        <v>196058632</v>
      </c>
      <c r="R4674"/>
      <c r="S4674"/>
    </row>
    <row r="4675" spans="1:19">
      <c r="A4675" s="31">
        <f t="shared" si="289"/>
        <v>45</v>
      </c>
      <c r="B4675" s="32" t="str">
        <f>VLOOKUP(K4675,'Tables to Convert'!$B$4:$C$19,2,FALSE)</f>
        <v>Some College</v>
      </c>
      <c r="C4675" s="33">
        <f t="shared" si="290"/>
        <v>50000</v>
      </c>
      <c r="D4675" s="32" t="str">
        <f>VLOOKUP(L4675,'Tables to Convert'!$E$3:$F$7,2,FALSE)</f>
        <v>White</v>
      </c>
      <c r="E4675" s="32" t="str">
        <f>VLOOKUP(M4675,'Tables to Convert'!$H$3:$I$5,2,FALSE)</f>
        <v>Male</v>
      </c>
      <c r="F4675" s="32" t="str">
        <f>VLOOKUP(N4675,'Tables to Convert'!$K$3:$L$8,2,FALSE)</f>
        <v>Michigan</v>
      </c>
      <c r="G4675" s="40">
        <f t="shared" si="291"/>
        <v>43</v>
      </c>
      <c r="H4675" s="34">
        <f t="shared" si="292"/>
        <v>2</v>
      </c>
      <c r="I4675" s="12">
        <v>45</v>
      </c>
      <c r="J4675" s="12">
        <v>43</v>
      </c>
      <c r="K4675" s="12">
        <v>42</v>
      </c>
      <c r="L4675" s="12">
        <v>1</v>
      </c>
      <c r="M4675" s="12">
        <v>1</v>
      </c>
      <c r="N4675" s="12">
        <v>34</v>
      </c>
      <c r="O4675" s="12">
        <v>2</v>
      </c>
      <c r="P4675" s="26">
        <v>50000</v>
      </c>
      <c r="Q4675" s="28">
        <v>146076474</v>
      </c>
      <c r="R4675"/>
      <c r="S4675"/>
    </row>
    <row r="4676" spans="1:19">
      <c r="A4676" s="31">
        <f t="shared" si="289"/>
        <v>35</v>
      </c>
      <c r="B4676" s="32" t="str">
        <f>VLOOKUP(K4676,'Tables to Convert'!$B$4:$C$19,2,FALSE)</f>
        <v>Some College</v>
      </c>
      <c r="C4676" s="33">
        <f t="shared" si="290"/>
        <v>12000</v>
      </c>
      <c r="D4676" s="32" t="str">
        <f>VLOOKUP(L4676,'Tables to Convert'!$E$3:$F$7,2,FALSE)</f>
        <v>White</v>
      </c>
      <c r="E4676" s="32" t="str">
        <f>VLOOKUP(M4676,'Tables to Convert'!$H$3:$I$5,2,FALSE)</f>
        <v>Female</v>
      </c>
      <c r="F4676" s="32" t="str">
        <f>VLOOKUP(N4676,'Tables to Convert'!$K$3:$L$8,2,FALSE)</f>
        <v>Michigan</v>
      </c>
      <c r="G4676" s="40">
        <f t="shared" si="291"/>
        <v>43</v>
      </c>
      <c r="H4676" s="34">
        <f t="shared" si="292"/>
        <v>2</v>
      </c>
      <c r="I4676" s="12">
        <v>35</v>
      </c>
      <c r="J4676" s="12">
        <v>43</v>
      </c>
      <c r="K4676" s="12">
        <v>42</v>
      </c>
      <c r="L4676" s="12">
        <v>1</v>
      </c>
      <c r="M4676" s="12">
        <v>2</v>
      </c>
      <c r="N4676" s="12">
        <v>34</v>
      </c>
      <c r="O4676" s="12">
        <v>2</v>
      </c>
      <c r="P4676" s="26">
        <v>12000</v>
      </c>
      <c r="Q4676" s="28">
        <v>804470213</v>
      </c>
      <c r="R4676"/>
      <c r="S4676"/>
    </row>
    <row r="4677" spans="1:19">
      <c r="A4677" s="31">
        <f t="shared" si="289"/>
        <v>40</v>
      </c>
      <c r="B4677" s="32" t="str">
        <f>VLOOKUP(K4677,'Tables to Convert'!$B$4:$C$19,2,FALSE)</f>
        <v>High School Diploma</v>
      </c>
      <c r="C4677" s="33">
        <f t="shared" si="290"/>
        <v>25000</v>
      </c>
      <c r="D4677" s="32" t="str">
        <f>VLOOKUP(L4677,'Tables to Convert'!$E$3:$F$7,2,FALSE)</f>
        <v>White</v>
      </c>
      <c r="E4677" s="32" t="str">
        <f>VLOOKUP(M4677,'Tables to Convert'!$H$3:$I$5,2,FALSE)</f>
        <v>Male</v>
      </c>
      <c r="F4677" s="32" t="str">
        <f>VLOOKUP(N4677,'Tables to Convert'!$K$3:$L$8,2,FALSE)</f>
        <v>Michigan</v>
      </c>
      <c r="G4677" s="40">
        <f t="shared" si="291"/>
        <v>72</v>
      </c>
      <c r="H4677" s="34">
        <f t="shared" si="292"/>
        <v>5</v>
      </c>
      <c r="I4677" s="12">
        <v>40</v>
      </c>
      <c r="J4677" s="12">
        <v>72</v>
      </c>
      <c r="K4677" s="12">
        <v>39</v>
      </c>
      <c r="L4677" s="12">
        <v>1</v>
      </c>
      <c r="M4677" s="12">
        <v>1</v>
      </c>
      <c r="N4677" s="12">
        <v>34</v>
      </c>
      <c r="O4677" s="12">
        <v>5</v>
      </c>
      <c r="P4677" s="26">
        <v>25000</v>
      </c>
      <c r="Q4677" s="28">
        <v>587847242</v>
      </c>
      <c r="R4677"/>
      <c r="S4677"/>
    </row>
    <row r="4678" spans="1:19">
      <c r="A4678" s="31">
        <f t="shared" ref="A4678:A4741" si="293">I4678</f>
        <v>40</v>
      </c>
      <c r="B4678" s="32" t="str">
        <f>VLOOKUP(K4678,'Tables to Convert'!$B$4:$C$19,2,FALSE)</f>
        <v>High School Diploma</v>
      </c>
      <c r="C4678" s="33">
        <f t="shared" ref="C4678:C4741" si="294">P4678</f>
        <v>12500</v>
      </c>
      <c r="D4678" s="32" t="str">
        <f>VLOOKUP(L4678,'Tables to Convert'!$E$3:$F$7,2,FALSE)</f>
        <v>White</v>
      </c>
      <c r="E4678" s="32" t="str">
        <f>VLOOKUP(M4678,'Tables to Convert'!$H$3:$I$5,2,FALSE)</f>
        <v>Female</v>
      </c>
      <c r="F4678" s="32" t="str">
        <f>VLOOKUP(N4678,'Tables to Convert'!$K$3:$L$8,2,FALSE)</f>
        <v>Michigan</v>
      </c>
      <c r="G4678" s="40">
        <f t="shared" ref="G4678:G4741" si="295">J4678</f>
        <v>40</v>
      </c>
      <c r="H4678" s="34">
        <f t="shared" ref="H4678:H4741" si="296">O4678</f>
        <v>5</v>
      </c>
      <c r="I4678" s="12">
        <v>40</v>
      </c>
      <c r="J4678" s="12">
        <v>40</v>
      </c>
      <c r="K4678" s="12">
        <v>39</v>
      </c>
      <c r="L4678" s="12">
        <v>1</v>
      </c>
      <c r="M4678" s="12">
        <v>2</v>
      </c>
      <c r="N4678" s="12">
        <v>34</v>
      </c>
      <c r="O4678" s="12">
        <v>5</v>
      </c>
      <c r="P4678" s="26">
        <v>12500</v>
      </c>
      <c r="Q4678" s="28">
        <v>143851468</v>
      </c>
      <c r="R4678"/>
      <c r="S4678"/>
    </row>
    <row r="4679" spans="1:19">
      <c r="A4679" s="31">
        <f t="shared" si="293"/>
        <v>40</v>
      </c>
      <c r="B4679" s="32" t="str">
        <f>VLOOKUP(K4679,'Tables to Convert'!$B$4:$C$19,2,FALSE)</f>
        <v>High School Diploma</v>
      </c>
      <c r="C4679" s="33">
        <f t="shared" si="294"/>
        <v>14000</v>
      </c>
      <c r="D4679" s="32" t="str">
        <f>VLOOKUP(L4679,'Tables to Convert'!$E$3:$F$7,2,FALSE)</f>
        <v>Black</v>
      </c>
      <c r="E4679" s="32" t="str">
        <f>VLOOKUP(M4679,'Tables to Convert'!$H$3:$I$5,2,FALSE)</f>
        <v>Male</v>
      </c>
      <c r="F4679" s="32" t="str">
        <f>VLOOKUP(N4679,'Tables to Convert'!$K$3:$L$8,2,FALSE)</f>
        <v>Michigan</v>
      </c>
      <c r="G4679" s="40">
        <f t="shared" si="295"/>
        <v>29</v>
      </c>
      <c r="H4679" s="34">
        <f t="shared" si="296"/>
        <v>7</v>
      </c>
      <c r="I4679" s="12">
        <v>40</v>
      </c>
      <c r="J4679" s="12">
        <v>29</v>
      </c>
      <c r="K4679" s="12">
        <v>39</v>
      </c>
      <c r="L4679" s="12">
        <v>2</v>
      </c>
      <c r="M4679" s="12">
        <v>1</v>
      </c>
      <c r="N4679" s="12">
        <v>34</v>
      </c>
      <c r="O4679" s="12">
        <v>7</v>
      </c>
      <c r="P4679" s="26">
        <v>14000</v>
      </c>
      <c r="Q4679" s="28">
        <v>300224093</v>
      </c>
      <c r="R4679"/>
      <c r="S4679"/>
    </row>
    <row r="4680" spans="1:19">
      <c r="A4680" s="31">
        <f t="shared" si="293"/>
        <v>60</v>
      </c>
      <c r="B4680" s="32" t="str">
        <f>VLOOKUP(K4680,'Tables to Convert'!$B$4:$C$19,2,FALSE)</f>
        <v>Bachelors</v>
      </c>
      <c r="C4680" s="33">
        <f t="shared" si="294"/>
        <v>65000</v>
      </c>
      <c r="D4680" s="32" t="str">
        <f>VLOOKUP(L4680,'Tables to Convert'!$E$3:$F$7,2,FALSE)</f>
        <v>White</v>
      </c>
      <c r="E4680" s="32" t="str">
        <f>VLOOKUP(M4680,'Tables to Convert'!$H$3:$I$5,2,FALSE)</f>
        <v>Male</v>
      </c>
      <c r="F4680" s="32" t="str">
        <f>VLOOKUP(N4680,'Tables to Convert'!$K$3:$L$8,2,FALSE)</f>
        <v>Michigan</v>
      </c>
      <c r="G4680" s="40">
        <f t="shared" si="295"/>
        <v>50</v>
      </c>
      <c r="H4680" s="34">
        <f t="shared" si="296"/>
        <v>7</v>
      </c>
      <c r="I4680" s="12">
        <v>60</v>
      </c>
      <c r="J4680" s="12">
        <v>50</v>
      </c>
      <c r="K4680" s="12">
        <v>44</v>
      </c>
      <c r="L4680" s="12">
        <v>1</v>
      </c>
      <c r="M4680" s="12">
        <v>1</v>
      </c>
      <c r="N4680" s="12">
        <v>34</v>
      </c>
      <c r="O4680" s="12">
        <v>7</v>
      </c>
      <c r="P4680" s="26">
        <v>65000</v>
      </c>
      <c r="Q4680" s="28">
        <v>185307797</v>
      </c>
      <c r="R4680"/>
      <c r="S4680"/>
    </row>
    <row r="4681" spans="1:19">
      <c r="A4681" s="31">
        <f t="shared" si="293"/>
        <v>60</v>
      </c>
      <c r="B4681" s="32" t="str">
        <f>VLOOKUP(K4681,'Tables to Convert'!$B$4:$C$19,2,FALSE)</f>
        <v>Some College</v>
      </c>
      <c r="C4681" s="33">
        <f t="shared" si="294"/>
        <v>33000</v>
      </c>
      <c r="D4681" s="32" t="str">
        <f>VLOOKUP(L4681,'Tables to Convert'!$E$3:$F$7,2,FALSE)</f>
        <v>White</v>
      </c>
      <c r="E4681" s="32" t="str">
        <f>VLOOKUP(M4681,'Tables to Convert'!$H$3:$I$5,2,FALSE)</f>
        <v>Female</v>
      </c>
      <c r="F4681" s="32" t="str">
        <f>VLOOKUP(N4681,'Tables to Convert'!$K$3:$L$8,2,FALSE)</f>
        <v>Michigan</v>
      </c>
      <c r="G4681" s="40">
        <f t="shared" si="295"/>
        <v>50</v>
      </c>
      <c r="H4681" s="34">
        <f t="shared" si="296"/>
        <v>7</v>
      </c>
      <c r="I4681" s="12">
        <v>60</v>
      </c>
      <c r="J4681" s="12">
        <v>50</v>
      </c>
      <c r="K4681" s="12">
        <v>43</v>
      </c>
      <c r="L4681" s="12">
        <v>1</v>
      </c>
      <c r="M4681" s="12">
        <v>2</v>
      </c>
      <c r="N4681" s="12">
        <v>34</v>
      </c>
      <c r="O4681" s="12">
        <v>7</v>
      </c>
      <c r="P4681" s="26">
        <v>33000</v>
      </c>
      <c r="Q4681" s="28">
        <v>545809384</v>
      </c>
      <c r="R4681"/>
      <c r="S4681"/>
    </row>
    <row r="4682" spans="1:19">
      <c r="A4682" s="31">
        <f t="shared" si="293"/>
        <v>40</v>
      </c>
      <c r="B4682" s="32" t="str">
        <f>VLOOKUP(K4682,'Tables to Convert'!$B$4:$C$19,2,FALSE)</f>
        <v>High School Diploma</v>
      </c>
      <c r="C4682" s="33">
        <f t="shared" si="294"/>
        <v>10000</v>
      </c>
      <c r="D4682" s="32" t="str">
        <f>VLOOKUP(L4682,'Tables to Convert'!$E$3:$F$7,2,FALSE)</f>
        <v>Black</v>
      </c>
      <c r="E4682" s="32" t="str">
        <f>VLOOKUP(M4682,'Tables to Convert'!$H$3:$I$5,2,FALSE)</f>
        <v>Female</v>
      </c>
      <c r="F4682" s="32" t="str">
        <f>VLOOKUP(N4682,'Tables to Convert'!$K$3:$L$8,2,FALSE)</f>
        <v>Michigan</v>
      </c>
      <c r="G4682" s="40">
        <f t="shared" si="295"/>
        <v>39</v>
      </c>
      <c r="H4682" s="34">
        <f t="shared" si="296"/>
        <v>7</v>
      </c>
      <c r="I4682" s="12">
        <v>40</v>
      </c>
      <c r="J4682" s="12">
        <v>39</v>
      </c>
      <c r="K4682" s="12">
        <v>39</v>
      </c>
      <c r="L4682" s="12">
        <v>2</v>
      </c>
      <c r="M4682" s="12">
        <v>2</v>
      </c>
      <c r="N4682" s="12">
        <v>34</v>
      </c>
      <c r="O4682" s="12">
        <v>7</v>
      </c>
      <c r="P4682" s="26">
        <v>10000</v>
      </c>
      <c r="Q4682" s="28">
        <v>942789406</v>
      </c>
      <c r="R4682"/>
      <c r="S4682"/>
    </row>
    <row r="4683" spans="1:19">
      <c r="A4683" s="31">
        <f t="shared" si="293"/>
        <v>40</v>
      </c>
      <c r="B4683" s="32" t="str">
        <f>VLOOKUP(K4683,'Tables to Convert'!$B$4:$C$19,2,FALSE)</f>
        <v>Some College</v>
      </c>
      <c r="C4683" s="33">
        <f t="shared" si="294"/>
        <v>14000</v>
      </c>
      <c r="D4683" s="32" t="str">
        <f>VLOOKUP(L4683,'Tables to Convert'!$E$3:$F$7,2,FALSE)</f>
        <v>Black</v>
      </c>
      <c r="E4683" s="32" t="str">
        <f>VLOOKUP(M4683,'Tables to Convert'!$H$3:$I$5,2,FALSE)</f>
        <v>Male</v>
      </c>
      <c r="F4683" s="32" t="str">
        <f>VLOOKUP(N4683,'Tables to Convert'!$K$3:$L$8,2,FALSE)</f>
        <v>Michigan</v>
      </c>
      <c r="G4683" s="40">
        <f t="shared" si="295"/>
        <v>41</v>
      </c>
      <c r="H4683" s="34">
        <f t="shared" si="296"/>
        <v>5</v>
      </c>
      <c r="I4683" s="12">
        <v>40</v>
      </c>
      <c r="J4683" s="12">
        <v>41</v>
      </c>
      <c r="K4683" s="12">
        <v>40</v>
      </c>
      <c r="L4683" s="12">
        <v>2</v>
      </c>
      <c r="M4683" s="12">
        <v>1</v>
      </c>
      <c r="N4683" s="12">
        <v>34</v>
      </c>
      <c r="O4683" s="12">
        <v>5</v>
      </c>
      <c r="P4683" s="26">
        <v>14000</v>
      </c>
      <c r="Q4683" s="28">
        <v>753428221</v>
      </c>
      <c r="R4683"/>
      <c r="S4683"/>
    </row>
    <row r="4684" spans="1:19">
      <c r="A4684" s="31">
        <f t="shared" si="293"/>
        <v>40</v>
      </c>
      <c r="B4684" s="32" t="str">
        <f>VLOOKUP(K4684,'Tables to Convert'!$B$4:$C$19,2,FALSE)</f>
        <v>11th Grade</v>
      </c>
      <c r="C4684" s="33">
        <f t="shared" si="294"/>
        <v>28000</v>
      </c>
      <c r="D4684" s="32" t="str">
        <f>VLOOKUP(L4684,'Tables to Convert'!$E$3:$F$7,2,FALSE)</f>
        <v>White</v>
      </c>
      <c r="E4684" s="32" t="str">
        <f>VLOOKUP(M4684,'Tables to Convert'!$H$3:$I$5,2,FALSE)</f>
        <v>Male</v>
      </c>
      <c r="F4684" s="32" t="str">
        <f>VLOOKUP(N4684,'Tables to Convert'!$K$3:$L$8,2,FALSE)</f>
        <v>Michigan</v>
      </c>
      <c r="G4684" s="40">
        <f t="shared" si="295"/>
        <v>52</v>
      </c>
      <c r="H4684" s="34">
        <f t="shared" si="296"/>
        <v>6</v>
      </c>
      <c r="I4684" s="12">
        <v>40</v>
      </c>
      <c r="J4684" s="12">
        <v>52</v>
      </c>
      <c r="K4684" s="12">
        <v>37</v>
      </c>
      <c r="L4684" s="12">
        <v>1</v>
      </c>
      <c r="M4684" s="12">
        <v>1</v>
      </c>
      <c r="N4684" s="12">
        <v>34</v>
      </c>
      <c r="O4684" s="12">
        <v>6</v>
      </c>
      <c r="P4684" s="26">
        <v>28000</v>
      </c>
      <c r="Q4684" s="28">
        <v>427670992</v>
      </c>
      <c r="R4684"/>
      <c r="S4684"/>
    </row>
    <row r="4685" spans="1:19">
      <c r="A4685" s="31">
        <f t="shared" si="293"/>
        <v>40</v>
      </c>
      <c r="B4685" s="32" t="str">
        <f>VLOOKUP(K4685,'Tables to Convert'!$B$4:$C$19,2,FALSE)</f>
        <v>9th Grade</v>
      </c>
      <c r="C4685" s="33">
        <f t="shared" si="294"/>
        <v>10000</v>
      </c>
      <c r="D4685" s="32" t="str">
        <f>VLOOKUP(L4685,'Tables to Convert'!$E$3:$F$7,2,FALSE)</f>
        <v>White</v>
      </c>
      <c r="E4685" s="32" t="str">
        <f>VLOOKUP(M4685,'Tables to Convert'!$H$3:$I$5,2,FALSE)</f>
        <v>Female</v>
      </c>
      <c r="F4685" s="32" t="str">
        <f>VLOOKUP(N4685,'Tables to Convert'!$K$3:$L$8,2,FALSE)</f>
        <v>Michigan</v>
      </c>
      <c r="G4685" s="40">
        <f t="shared" si="295"/>
        <v>51</v>
      </c>
      <c r="H4685" s="34">
        <f t="shared" si="296"/>
        <v>6</v>
      </c>
      <c r="I4685" s="12">
        <v>40</v>
      </c>
      <c r="J4685" s="12">
        <v>51</v>
      </c>
      <c r="K4685" s="12">
        <v>35</v>
      </c>
      <c r="L4685" s="12">
        <v>1</v>
      </c>
      <c r="M4685" s="12">
        <v>2</v>
      </c>
      <c r="N4685" s="12">
        <v>34</v>
      </c>
      <c r="O4685" s="12">
        <v>6</v>
      </c>
      <c r="P4685" s="26">
        <v>10000</v>
      </c>
      <c r="Q4685" s="28">
        <v>640978163</v>
      </c>
      <c r="R4685"/>
      <c r="S4685"/>
    </row>
    <row r="4686" spans="1:19">
      <c r="A4686" s="31">
        <f t="shared" si="293"/>
        <v>40</v>
      </c>
      <c r="B4686" s="32" t="str">
        <f>VLOOKUP(K4686,'Tables to Convert'!$B$4:$C$19,2,FALSE)</f>
        <v>Some College</v>
      </c>
      <c r="C4686" s="33">
        <f t="shared" si="294"/>
        <v>70000</v>
      </c>
      <c r="D4686" s="32" t="str">
        <f>VLOOKUP(L4686,'Tables to Convert'!$E$3:$F$7,2,FALSE)</f>
        <v>White</v>
      </c>
      <c r="E4686" s="32" t="str">
        <f>VLOOKUP(M4686,'Tables to Convert'!$H$3:$I$5,2,FALSE)</f>
        <v>Male</v>
      </c>
      <c r="F4686" s="32" t="str">
        <f>VLOOKUP(N4686,'Tables to Convert'!$K$3:$L$8,2,FALSE)</f>
        <v>Michigan</v>
      </c>
      <c r="G4686" s="40">
        <f t="shared" si="295"/>
        <v>50</v>
      </c>
      <c r="H4686" s="34">
        <f t="shared" si="296"/>
        <v>1</v>
      </c>
      <c r="I4686" s="12">
        <v>40</v>
      </c>
      <c r="J4686" s="12">
        <v>50</v>
      </c>
      <c r="K4686" s="12">
        <v>41</v>
      </c>
      <c r="L4686" s="12">
        <v>1</v>
      </c>
      <c r="M4686" s="12">
        <v>1</v>
      </c>
      <c r="N4686" s="12">
        <v>34</v>
      </c>
      <c r="O4686" s="12">
        <v>1</v>
      </c>
      <c r="P4686" s="26">
        <v>70000</v>
      </c>
      <c r="Q4686" s="28">
        <v>342068350</v>
      </c>
      <c r="R4686"/>
      <c r="S4686"/>
    </row>
    <row r="4687" spans="1:19">
      <c r="A4687" s="31">
        <f t="shared" si="293"/>
        <v>40</v>
      </c>
      <c r="B4687" s="32" t="str">
        <f>VLOOKUP(K4687,'Tables to Convert'!$B$4:$C$19,2,FALSE)</f>
        <v>High School Diploma</v>
      </c>
      <c r="C4687" s="33">
        <f t="shared" si="294"/>
        <v>135</v>
      </c>
      <c r="D4687" s="32" t="str">
        <f>VLOOKUP(L4687,'Tables to Convert'!$E$3:$F$7,2,FALSE)</f>
        <v>White</v>
      </c>
      <c r="E4687" s="32" t="str">
        <f>VLOOKUP(M4687,'Tables to Convert'!$H$3:$I$5,2,FALSE)</f>
        <v>Male</v>
      </c>
      <c r="F4687" s="32" t="str">
        <f>VLOOKUP(N4687,'Tables to Convert'!$K$3:$L$8,2,FALSE)</f>
        <v>Michigan</v>
      </c>
      <c r="G4687" s="40">
        <f t="shared" si="295"/>
        <v>35</v>
      </c>
      <c r="H4687" s="34">
        <f t="shared" si="296"/>
        <v>1</v>
      </c>
      <c r="I4687" s="12">
        <v>40</v>
      </c>
      <c r="J4687" s="12">
        <v>35</v>
      </c>
      <c r="K4687" s="12">
        <v>39</v>
      </c>
      <c r="L4687" s="12">
        <v>1</v>
      </c>
      <c r="M4687" s="12">
        <v>1</v>
      </c>
      <c r="N4687" s="12">
        <v>34</v>
      </c>
      <c r="O4687" s="12">
        <v>1</v>
      </c>
      <c r="P4687" s="26">
        <v>135</v>
      </c>
      <c r="Q4687" s="28">
        <v>206002846</v>
      </c>
      <c r="R4687"/>
      <c r="S4687"/>
    </row>
    <row r="4688" spans="1:19">
      <c r="A4688" s="31">
        <f t="shared" si="293"/>
        <v>40</v>
      </c>
      <c r="B4688" s="32" t="str">
        <f>VLOOKUP(K4688,'Tables to Convert'!$B$4:$C$19,2,FALSE)</f>
        <v>High School Diploma</v>
      </c>
      <c r="C4688" s="33">
        <f t="shared" si="294"/>
        <v>14000</v>
      </c>
      <c r="D4688" s="32" t="str">
        <f>VLOOKUP(L4688,'Tables to Convert'!$E$3:$F$7,2,FALSE)</f>
        <v>White</v>
      </c>
      <c r="E4688" s="32" t="str">
        <f>VLOOKUP(M4688,'Tables to Convert'!$H$3:$I$5,2,FALSE)</f>
        <v>Female</v>
      </c>
      <c r="F4688" s="32" t="str">
        <f>VLOOKUP(N4688,'Tables to Convert'!$K$3:$L$8,2,FALSE)</f>
        <v>Michigan</v>
      </c>
      <c r="G4688" s="40">
        <f t="shared" si="295"/>
        <v>29</v>
      </c>
      <c r="H4688" s="34">
        <f t="shared" si="296"/>
        <v>1</v>
      </c>
      <c r="I4688" s="12">
        <v>40</v>
      </c>
      <c r="J4688" s="12">
        <v>29</v>
      </c>
      <c r="K4688" s="12">
        <v>39</v>
      </c>
      <c r="L4688" s="12">
        <v>1</v>
      </c>
      <c r="M4688" s="12">
        <v>2</v>
      </c>
      <c r="N4688" s="12">
        <v>34</v>
      </c>
      <c r="O4688" s="12">
        <v>1</v>
      </c>
      <c r="P4688" s="26">
        <v>14000</v>
      </c>
      <c r="Q4688" s="28">
        <v>554342221</v>
      </c>
      <c r="R4688"/>
      <c r="S4688"/>
    </row>
    <row r="4689" spans="1:19">
      <c r="A4689" s="31">
        <f t="shared" si="293"/>
        <v>40</v>
      </c>
      <c r="B4689" s="32" t="str">
        <f>VLOOKUP(K4689,'Tables to Convert'!$B$4:$C$19,2,FALSE)</f>
        <v>Some College</v>
      </c>
      <c r="C4689" s="33">
        <f t="shared" si="294"/>
        <v>62089</v>
      </c>
      <c r="D4689" s="32" t="str">
        <f>VLOOKUP(L4689,'Tables to Convert'!$E$3:$F$7,2,FALSE)</f>
        <v>White</v>
      </c>
      <c r="E4689" s="32" t="str">
        <f>VLOOKUP(M4689,'Tables to Convert'!$H$3:$I$5,2,FALSE)</f>
        <v>Male</v>
      </c>
      <c r="F4689" s="32" t="str">
        <f>VLOOKUP(N4689,'Tables to Convert'!$K$3:$L$8,2,FALSE)</f>
        <v>Michigan</v>
      </c>
      <c r="G4689" s="40">
        <f t="shared" si="295"/>
        <v>56</v>
      </c>
      <c r="H4689" s="34">
        <f t="shared" si="296"/>
        <v>2</v>
      </c>
      <c r="I4689" s="12">
        <v>40</v>
      </c>
      <c r="J4689" s="12">
        <v>56</v>
      </c>
      <c r="K4689" s="12">
        <v>40</v>
      </c>
      <c r="L4689" s="12">
        <v>1</v>
      </c>
      <c r="M4689" s="12">
        <v>1</v>
      </c>
      <c r="N4689" s="12">
        <v>34</v>
      </c>
      <c r="O4689" s="12">
        <v>2</v>
      </c>
      <c r="P4689" s="26">
        <v>62089</v>
      </c>
      <c r="Q4689" s="28">
        <v>713807963</v>
      </c>
      <c r="R4689"/>
      <c r="S4689"/>
    </row>
    <row r="4690" spans="1:19">
      <c r="A4690" s="31">
        <f t="shared" si="293"/>
        <v>60</v>
      </c>
      <c r="B4690" s="32" t="str">
        <f>VLOOKUP(K4690,'Tables to Convert'!$B$4:$C$19,2,FALSE)</f>
        <v>High School Diploma</v>
      </c>
      <c r="C4690" s="33">
        <f t="shared" si="294"/>
        <v>19000</v>
      </c>
      <c r="D4690" s="32" t="str">
        <f>VLOOKUP(L4690,'Tables to Convert'!$E$3:$F$7,2,FALSE)</f>
        <v>White</v>
      </c>
      <c r="E4690" s="32" t="str">
        <f>VLOOKUP(M4690,'Tables to Convert'!$H$3:$I$5,2,FALSE)</f>
        <v>Male</v>
      </c>
      <c r="F4690" s="32" t="str">
        <f>VLOOKUP(N4690,'Tables to Convert'!$K$3:$L$8,2,FALSE)</f>
        <v>Michigan</v>
      </c>
      <c r="G4690" s="40">
        <f t="shared" si="295"/>
        <v>23</v>
      </c>
      <c r="H4690" s="34">
        <f t="shared" si="296"/>
        <v>3</v>
      </c>
      <c r="I4690" s="12">
        <v>60</v>
      </c>
      <c r="J4690" s="12">
        <v>23</v>
      </c>
      <c r="K4690" s="12">
        <v>39</v>
      </c>
      <c r="L4690" s="12">
        <v>1</v>
      </c>
      <c r="M4690" s="12">
        <v>1</v>
      </c>
      <c r="N4690" s="12">
        <v>34</v>
      </c>
      <c r="O4690" s="12">
        <v>3</v>
      </c>
      <c r="P4690" s="26">
        <v>19000</v>
      </c>
      <c r="Q4690" s="28">
        <v>358281021</v>
      </c>
      <c r="R4690"/>
      <c r="S4690"/>
    </row>
    <row r="4691" spans="1:19">
      <c r="A4691" s="31">
        <f t="shared" si="293"/>
        <v>0</v>
      </c>
      <c r="B4691" s="32" t="str">
        <f>VLOOKUP(K4691,'Tables to Convert'!$B$4:$C$19,2,FALSE)</f>
        <v>Some College</v>
      </c>
      <c r="C4691" s="33">
        <f t="shared" si="294"/>
        <v>30000</v>
      </c>
      <c r="D4691" s="32" t="str">
        <f>VLOOKUP(L4691,'Tables to Convert'!$E$3:$F$7,2,FALSE)</f>
        <v>White</v>
      </c>
      <c r="E4691" s="32" t="str">
        <f>VLOOKUP(M4691,'Tables to Convert'!$H$3:$I$5,2,FALSE)</f>
        <v>Male</v>
      </c>
      <c r="F4691" s="32" t="str">
        <f>VLOOKUP(N4691,'Tables to Convert'!$K$3:$L$8,2,FALSE)</f>
        <v>Michigan</v>
      </c>
      <c r="G4691" s="40">
        <f t="shared" si="295"/>
        <v>52</v>
      </c>
      <c r="H4691" s="34">
        <f t="shared" si="296"/>
        <v>2</v>
      </c>
      <c r="I4691" s="12">
        <v>0</v>
      </c>
      <c r="J4691" s="12">
        <v>52</v>
      </c>
      <c r="K4691" s="12">
        <v>42</v>
      </c>
      <c r="L4691" s="12">
        <v>1</v>
      </c>
      <c r="M4691" s="12">
        <v>1</v>
      </c>
      <c r="N4691" s="12">
        <v>34</v>
      </c>
      <c r="O4691" s="12">
        <v>2</v>
      </c>
      <c r="P4691" s="26">
        <v>30000</v>
      </c>
      <c r="Q4691" s="28">
        <v>356439576</v>
      </c>
      <c r="R4691"/>
      <c r="S4691"/>
    </row>
    <row r="4692" spans="1:19">
      <c r="A4692" s="31">
        <f t="shared" si="293"/>
        <v>37</v>
      </c>
      <c r="B4692" s="32" t="str">
        <f>VLOOKUP(K4692,'Tables to Convert'!$B$4:$C$19,2,FALSE)</f>
        <v>High School Diploma</v>
      </c>
      <c r="C4692" s="33">
        <f t="shared" si="294"/>
        <v>22690</v>
      </c>
      <c r="D4692" s="32" t="str">
        <f>VLOOKUP(L4692,'Tables to Convert'!$E$3:$F$7,2,FALSE)</f>
        <v>White</v>
      </c>
      <c r="E4692" s="32" t="str">
        <f>VLOOKUP(M4692,'Tables to Convert'!$H$3:$I$5,2,FALSE)</f>
        <v>Female</v>
      </c>
      <c r="F4692" s="32" t="str">
        <f>VLOOKUP(N4692,'Tables to Convert'!$K$3:$L$8,2,FALSE)</f>
        <v>Michigan</v>
      </c>
      <c r="G4692" s="40">
        <f t="shared" si="295"/>
        <v>43</v>
      </c>
      <c r="H4692" s="34">
        <f t="shared" si="296"/>
        <v>2</v>
      </c>
      <c r="I4692" s="12">
        <v>37</v>
      </c>
      <c r="J4692" s="12">
        <v>43</v>
      </c>
      <c r="K4692" s="12">
        <v>39</v>
      </c>
      <c r="L4692" s="12">
        <v>1</v>
      </c>
      <c r="M4692" s="12">
        <v>2</v>
      </c>
      <c r="N4692" s="12">
        <v>34</v>
      </c>
      <c r="O4692" s="12">
        <v>2</v>
      </c>
      <c r="P4692" s="26">
        <v>22690</v>
      </c>
      <c r="Q4692" s="28">
        <v>314717789</v>
      </c>
      <c r="R4692"/>
      <c r="S4692"/>
    </row>
    <row r="4693" spans="1:19">
      <c r="A4693" s="31">
        <f t="shared" si="293"/>
        <v>40</v>
      </c>
      <c r="B4693" s="32" t="str">
        <f>VLOOKUP(K4693,'Tables to Convert'!$B$4:$C$19,2,FALSE)</f>
        <v>Some College</v>
      </c>
      <c r="C4693" s="33">
        <f t="shared" si="294"/>
        <v>40000</v>
      </c>
      <c r="D4693" s="32" t="str">
        <f>VLOOKUP(L4693,'Tables to Convert'!$E$3:$F$7,2,FALSE)</f>
        <v>White</v>
      </c>
      <c r="E4693" s="32" t="str">
        <f>VLOOKUP(M4693,'Tables to Convert'!$H$3:$I$5,2,FALSE)</f>
        <v>Male</v>
      </c>
      <c r="F4693" s="32" t="str">
        <f>VLOOKUP(N4693,'Tables to Convert'!$K$3:$L$8,2,FALSE)</f>
        <v>Michigan</v>
      </c>
      <c r="G4693" s="40">
        <f t="shared" si="295"/>
        <v>48</v>
      </c>
      <c r="H4693" s="34">
        <f t="shared" si="296"/>
        <v>4</v>
      </c>
      <c r="I4693" s="12">
        <v>40</v>
      </c>
      <c r="J4693" s="12">
        <v>48</v>
      </c>
      <c r="K4693" s="12">
        <v>40</v>
      </c>
      <c r="L4693" s="12">
        <v>1</v>
      </c>
      <c r="M4693" s="12">
        <v>1</v>
      </c>
      <c r="N4693" s="12">
        <v>34</v>
      </c>
      <c r="O4693" s="12">
        <v>4</v>
      </c>
      <c r="P4693" s="26">
        <v>40000</v>
      </c>
      <c r="Q4693" s="28">
        <v>7321977</v>
      </c>
      <c r="R4693"/>
      <c r="S4693"/>
    </row>
    <row r="4694" spans="1:19">
      <c r="A4694" s="31">
        <f t="shared" si="293"/>
        <v>40</v>
      </c>
      <c r="B4694" s="32" t="str">
        <f>VLOOKUP(K4694,'Tables to Convert'!$B$4:$C$19,2,FALSE)</f>
        <v>High School Diploma</v>
      </c>
      <c r="C4694" s="33">
        <f t="shared" si="294"/>
        <v>24000</v>
      </c>
      <c r="D4694" s="32" t="str">
        <f>VLOOKUP(L4694,'Tables to Convert'!$E$3:$F$7,2,FALSE)</f>
        <v>White</v>
      </c>
      <c r="E4694" s="32" t="str">
        <f>VLOOKUP(M4694,'Tables to Convert'!$H$3:$I$5,2,FALSE)</f>
        <v>Female</v>
      </c>
      <c r="F4694" s="32" t="str">
        <f>VLOOKUP(N4694,'Tables to Convert'!$K$3:$L$8,2,FALSE)</f>
        <v>Michigan</v>
      </c>
      <c r="G4694" s="40">
        <f t="shared" si="295"/>
        <v>32</v>
      </c>
      <c r="H4694" s="34">
        <f t="shared" si="296"/>
        <v>3</v>
      </c>
      <c r="I4694" s="12">
        <v>40</v>
      </c>
      <c r="J4694" s="12">
        <v>32</v>
      </c>
      <c r="K4694" s="12">
        <v>39</v>
      </c>
      <c r="L4694" s="12">
        <v>1</v>
      </c>
      <c r="M4694" s="12">
        <v>2</v>
      </c>
      <c r="N4694" s="12">
        <v>34</v>
      </c>
      <c r="O4694" s="12">
        <v>3</v>
      </c>
      <c r="P4694" s="26">
        <v>24000</v>
      </c>
      <c r="Q4694" s="28">
        <v>990163738</v>
      </c>
      <c r="R4694"/>
      <c r="S4694"/>
    </row>
    <row r="4695" spans="1:19">
      <c r="A4695" s="31">
        <f t="shared" si="293"/>
        <v>40</v>
      </c>
      <c r="B4695" s="32" t="str">
        <f>VLOOKUP(K4695,'Tables to Convert'!$B$4:$C$19,2,FALSE)</f>
        <v>Some College</v>
      </c>
      <c r="C4695" s="33">
        <f t="shared" si="294"/>
        <v>40000</v>
      </c>
      <c r="D4695" s="32" t="str">
        <f>VLOOKUP(L4695,'Tables to Convert'!$E$3:$F$7,2,FALSE)</f>
        <v>White</v>
      </c>
      <c r="E4695" s="32" t="str">
        <f>VLOOKUP(M4695,'Tables to Convert'!$H$3:$I$5,2,FALSE)</f>
        <v>Male</v>
      </c>
      <c r="F4695" s="32" t="str">
        <f>VLOOKUP(N4695,'Tables to Convert'!$K$3:$L$8,2,FALSE)</f>
        <v>Michigan</v>
      </c>
      <c r="G4695" s="40">
        <f t="shared" si="295"/>
        <v>36</v>
      </c>
      <c r="H4695" s="34">
        <f t="shared" si="296"/>
        <v>3</v>
      </c>
      <c r="I4695" s="12">
        <v>40</v>
      </c>
      <c r="J4695" s="12">
        <v>36</v>
      </c>
      <c r="K4695" s="12">
        <v>43</v>
      </c>
      <c r="L4695" s="12">
        <v>1</v>
      </c>
      <c r="M4695" s="12">
        <v>1</v>
      </c>
      <c r="N4695" s="12">
        <v>34</v>
      </c>
      <c r="O4695" s="12">
        <v>3</v>
      </c>
      <c r="P4695" s="26">
        <v>40000</v>
      </c>
      <c r="Q4695" s="28">
        <v>774105240</v>
      </c>
      <c r="R4695"/>
      <c r="S4695"/>
    </row>
    <row r="4696" spans="1:19">
      <c r="A4696" s="31">
        <f t="shared" si="293"/>
        <v>40</v>
      </c>
      <c r="B4696" s="32" t="str">
        <f>VLOOKUP(K4696,'Tables to Convert'!$B$4:$C$19,2,FALSE)</f>
        <v>High School Diploma</v>
      </c>
      <c r="C4696" s="33">
        <f t="shared" si="294"/>
        <v>14000</v>
      </c>
      <c r="D4696" s="32" t="str">
        <f>VLOOKUP(L4696,'Tables to Convert'!$E$3:$F$7,2,FALSE)</f>
        <v>White</v>
      </c>
      <c r="E4696" s="32" t="str">
        <f>VLOOKUP(M4696,'Tables to Convert'!$H$3:$I$5,2,FALSE)</f>
        <v>Female</v>
      </c>
      <c r="F4696" s="32" t="str">
        <f>VLOOKUP(N4696,'Tables to Convert'!$K$3:$L$8,2,FALSE)</f>
        <v>Michigan</v>
      </c>
      <c r="G4696" s="40">
        <f t="shared" si="295"/>
        <v>34</v>
      </c>
      <c r="H4696" s="34">
        <f t="shared" si="296"/>
        <v>3</v>
      </c>
      <c r="I4696" s="12">
        <v>40</v>
      </c>
      <c r="J4696" s="12">
        <v>34</v>
      </c>
      <c r="K4696" s="12">
        <v>39</v>
      </c>
      <c r="L4696" s="12">
        <v>1</v>
      </c>
      <c r="M4696" s="12">
        <v>2</v>
      </c>
      <c r="N4696" s="12">
        <v>34</v>
      </c>
      <c r="O4696" s="12">
        <v>3</v>
      </c>
      <c r="P4696" s="26">
        <v>14000</v>
      </c>
      <c r="Q4696" s="28">
        <v>243839429</v>
      </c>
      <c r="R4696"/>
      <c r="S4696"/>
    </row>
    <row r="4697" spans="1:19">
      <c r="A4697" s="31">
        <f t="shared" si="293"/>
        <v>40</v>
      </c>
      <c r="B4697" s="32" t="str">
        <f>VLOOKUP(K4697,'Tables to Convert'!$B$4:$C$19,2,FALSE)</f>
        <v>High School Diploma</v>
      </c>
      <c r="C4697" s="33">
        <f t="shared" si="294"/>
        <v>22100</v>
      </c>
      <c r="D4697" s="32" t="str">
        <f>VLOOKUP(L4697,'Tables to Convert'!$E$3:$F$7,2,FALSE)</f>
        <v>White</v>
      </c>
      <c r="E4697" s="32" t="str">
        <f>VLOOKUP(M4697,'Tables to Convert'!$H$3:$I$5,2,FALSE)</f>
        <v>Male</v>
      </c>
      <c r="F4697" s="32" t="str">
        <f>VLOOKUP(N4697,'Tables to Convert'!$K$3:$L$8,2,FALSE)</f>
        <v>Michigan</v>
      </c>
      <c r="G4697" s="40">
        <f t="shared" si="295"/>
        <v>36</v>
      </c>
      <c r="H4697" s="34">
        <f t="shared" si="296"/>
        <v>3</v>
      </c>
      <c r="I4697" s="12">
        <v>40</v>
      </c>
      <c r="J4697" s="12">
        <v>36</v>
      </c>
      <c r="K4697" s="12">
        <v>39</v>
      </c>
      <c r="L4697" s="12">
        <v>1</v>
      </c>
      <c r="M4697" s="12">
        <v>1</v>
      </c>
      <c r="N4697" s="12">
        <v>34</v>
      </c>
      <c r="O4697" s="12">
        <v>3</v>
      </c>
      <c r="P4697" s="26">
        <v>22100</v>
      </c>
      <c r="Q4697" s="28">
        <v>990264039</v>
      </c>
      <c r="R4697"/>
      <c r="S4697"/>
    </row>
    <row r="4698" spans="1:19">
      <c r="A4698" s="31">
        <f t="shared" si="293"/>
        <v>40</v>
      </c>
      <c r="B4698" s="32" t="str">
        <f>VLOOKUP(K4698,'Tables to Convert'!$B$4:$C$19,2,FALSE)</f>
        <v>Some College</v>
      </c>
      <c r="C4698" s="33">
        <f t="shared" si="294"/>
        <v>45000</v>
      </c>
      <c r="D4698" s="32" t="str">
        <f>VLOOKUP(L4698,'Tables to Convert'!$E$3:$F$7,2,FALSE)</f>
        <v>White</v>
      </c>
      <c r="E4698" s="32" t="str">
        <f>VLOOKUP(M4698,'Tables to Convert'!$H$3:$I$5,2,FALSE)</f>
        <v>Male</v>
      </c>
      <c r="F4698" s="32" t="str">
        <f>VLOOKUP(N4698,'Tables to Convert'!$K$3:$L$8,2,FALSE)</f>
        <v>Michigan</v>
      </c>
      <c r="G4698" s="40">
        <f t="shared" si="295"/>
        <v>46</v>
      </c>
      <c r="H4698" s="34">
        <f t="shared" si="296"/>
        <v>5</v>
      </c>
      <c r="I4698" s="12">
        <v>40</v>
      </c>
      <c r="J4698" s="12">
        <v>46</v>
      </c>
      <c r="K4698" s="12">
        <v>40</v>
      </c>
      <c r="L4698" s="12">
        <v>1</v>
      </c>
      <c r="M4698" s="12">
        <v>1</v>
      </c>
      <c r="N4698" s="12">
        <v>34</v>
      </c>
      <c r="O4698" s="12">
        <v>5</v>
      </c>
      <c r="P4698" s="26">
        <v>45000</v>
      </c>
      <c r="Q4698" s="28">
        <v>863262717</v>
      </c>
      <c r="R4698"/>
      <c r="S4698"/>
    </row>
    <row r="4699" spans="1:19">
      <c r="A4699" s="31">
        <f t="shared" si="293"/>
        <v>50</v>
      </c>
      <c r="B4699" s="32" t="str">
        <f>VLOOKUP(K4699,'Tables to Convert'!$B$4:$C$19,2,FALSE)</f>
        <v>Some College</v>
      </c>
      <c r="C4699" s="33">
        <f t="shared" si="294"/>
        <v>1000</v>
      </c>
      <c r="D4699" s="32" t="str">
        <f>VLOOKUP(L4699,'Tables to Convert'!$E$3:$F$7,2,FALSE)</f>
        <v>White</v>
      </c>
      <c r="E4699" s="32" t="str">
        <f>VLOOKUP(M4699,'Tables to Convert'!$H$3:$I$5,2,FALSE)</f>
        <v>Female</v>
      </c>
      <c r="F4699" s="32" t="str">
        <f>VLOOKUP(N4699,'Tables to Convert'!$K$3:$L$8,2,FALSE)</f>
        <v>Michigan</v>
      </c>
      <c r="G4699" s="40">
        <f t="shared" si="295"/>
        <v>45</v>
      </c>
      <c r="H4699" s="34">
        <f t="shared" si="296"/>
        <v>5</v>
      </c>
      <c r="I4699" s="12">
        <v>50</v>
      </c>
      <c r="J4699" s="12">
        <v>45</v>
      </c>
      <c r="K4699" s="12">
        <v>40</v>
      </c>
      <c r="L4699" s="12">
        <v>1</v>
      </c>
      <c r="M4699" s="12">
        <v>2</v>
      </c>
      <c r="N4699" s="12">
        <v>34</v>
      </c>
      <c r="O4699" s="12">
        <v>5</v>
      </c>
      <c r="P4699" s="26">
        <v>1000</v>
      </c>
      <c r="Q4699" s="28">
        <v>677282779</v>
      </c>
      <c r="R4699"/>
      <c r="S4699"/>
    </row>
    <row r="4700" spans="1:19">
      <c r="A4700" s="31">
        <f t="shared" si="293"/>
        <v>50</v>
      </c>
      <c r="B4700" s="32" t="str">
        <f>VLOOKUP(K4700,'Tables to Convert'!$B$4:$C$19,2,FALSE)</f>
        <v>Bachelors</v>
      </c>
      <c r="C4700" s="33">
        <f t="shared" si="294"/>
        <v>70500</v>
      </c>
      <c r="D4700" s="32" t="str">
        <f>VLOOKUP(L4700,'Tables to Convert'!$E$3:$F$7,2,FALSE)</f>
        <v>White</v>
      </c>
      <c r="E4700" s="32" t="str">
        <f>VLOOKUP(M4700,'Tables to Convert'!$H$3:$I$5,2,FALSE)</f>
        <v>Male</v>
      </c>
      <c r="F4700" s="32" t="str">
        <f>VLOOKUP(N4700,'Tables to Convert'!$K$3:$L$8,2,FALSE)</f>
        <v>Michigan</v>
      </c>
      <c r="G4700" s="40">
        <f t="shared" si="295"/>
        <v>52</v>
      </c>
      <c r="H4700" s="34">
        <f t="shared" si="296"/>
        <v>7</v>
      </c>
      <c r="I4700" s="12">
        <v>50</v>
      </c>
      <c r="J4700" s="12">
        <v>52</v>
      </c>
      <c r="K4700" s="12">
        <v>44</v>
      </c>
      <c r="L4700" s="12">
        <v>1</v>
      </c>
      <c r="M4700" s="12">
        <v>1</v>
      </c>
      <c r="N4700" s="12">
        <v>34</v>
      </c>
      <c r="O4700" s="12">
        <v>7</v>
      </c>
      <c r="P4700" s="26">
        <v>70500</v>
      </c>
      <c r="Q4700" s="28">
        <v>861097507</v>
      </c>
      <c r="R4700"/>
      <c r="S4700"/>
    </row>
    <row r="4701" spans="1:19">
      <c r="A4701" s="31">
        <f t="shared" si="293"/>
        <v>40</v>
      </c>
      <c r="B4701" s="32" t="str">
        <f>VLOOKUP(K4701,'Tables to Convert'!$B$4:$C$19,2,FALSE)</f>
        <v>Some College</v>
      </c>
      <c r="C4701" s="33">
        <f t="shared" si="294"/>
        <v>32000</v>
      </c>
      <c r="D4701" s="32" t="str">
        <f>VLOOKUP(L4701,'Tables to Convert'!$E$3:$F$7,2,FALSE)</f>
        <v>White</v>
      </c>
      <c r="E4701" s="32" t="str">
        <f>VLOOKUP(M4701,'Tables to Convert'!$H$3:$I$5,2,FALSE)</f>
        <v>Female</v>
      </c>
      <c r="F4701" s="32" t="str">
        <f>VLOOKUP(N4701,'Tables to Convert'!$K$3:$L$8,2,FALSE)</f>
        <v>Michigan</v>
      </c>
      <c r="G4701" s="40">
        <f t="shared" si="295"/>
        <v>51</v>
      </c>
      <c r="H4701" s="34">
        <f t="shared" si="296"/>
        <v>7</v>
      </c>
      <c r="I4701" s="12">
        <v>40</v>
      </c>
      <c r="J4701" s="12">
        <v>51</v>
      </c>
      <c r="K4701" s="12">
        <v>40</v>
      </c>
      <c r="L4701" s="12">
        <v>1</v>
      </c>
      <c r="M4701" s="12">
        <v>2</v>
      </c>
      <c r="N4701" s="12">
        <v>34</v>
      </c>
      <c r="O4701" s="12">
        <v>7</v>
      </c>
      <c r="P4701" s="26">
        <v>32000</v>
      </c>
      <c r="Q4701" s="28">
        <v>601328869</v>
      </c>
      <c r="R4701"/>
      <c r="S4701"/>
    </row>
    <row r="4702" spans="1:19">
      <c r="A4702" s="31">
        <f t="shared" si="293"/>
        <v>35</v>
      </c>
      <c r="B4702" s="32" t="str">
        <f>VLOOKUP(K4702,'Tables to Convert'!$B$4:$C$19,2,FALSE)</f>
        <v>Some College</v>
      </c>
      <c r="C4702" s="33">
        <f t="shared" si="294"/>
        <v>12000</v>
      </c>
      <c r="D4702" s="32" t="str">
        <f>VLOOKUP(L4702,'Tables to Convert'!$E$3:$F$7,2,FALSE)</f>
        <v>Black</v>
      </c>
      <c r="E4702" s="32" t="str">
        <f>VLOOKUP(M4702,'Tables to Convert'!$H$3:$I$5,2,FALSE)</f>
        <v>Female</v>
      </c>
      <c r="F4702" s="32" t="str">
        <f>VLOOKUP(N4702,'Tables to Convert'!$K$3:$L$8,2,FALSE)</f>
        <v>Michigan</v>
      </c>
      <c r="G4702" s="40">
        <f t="shared" si="295"/>
        <v>34</v>
      </c>
      <c r="H4702" s="34">
        <f t="shared" si="296"/>
        <v>8</v>
      </c>
      <c r="I4702" s="12">
        <v>35</v>
      </c>
      <c r="J4702" s="12">
        <v>34</v>
      </c>
      <c r="K4702" s="12">
        <v>40</v>
      </c>
      <c r="L4702" s="12">
        <v>2</v>
      </c>
      <c r="M4702" s="12">
        <v>2</v>
      </c>
      <c r="N4702" s="12">
        <v>34</v>
      </c>
      <c r="O4702" s="12">
        <v>8</v>
      </c>
      <c r="P4702" s="26">
        <v>12000</v>
      </c>
      <c r="Q4702" s="28">
        <v>480251605</v>
      </c>
      <c r="R4702"/>
      <c r="S4702"/>
    </row>
    <row r="4703" spans="1:19">
      <c r="A4703" s="31">
        <f t="shared" si="293"/>
        <v>40</v>
      </c>
      <c r="B4703" s="32" t="str">
        <f>VLOOKUP(K4703,'Tables to Convert'!$B$4:$C$19,2,FALSE)</f>
        <v>11th Grade</v>
      </c>
      <c r="C4703" s="33">
        <f t="shared" si="294"/>
        <v>28000</v>
      </c>
      <c r="D4703" s="32" t="str">
        <f>VLOOKUP(L4703,'Tables to Convert'!$E$3:$F$7,2,FALSE)</f>
        <v>Black</v>
      </c>
      <c r="E4703" s="32" t="str">
        <f>VLOOKUP(M4703,'Tables to Convert'!$H$3:$I$5,2,FALSE)</f>
        <v>Male</v>
      </c>
      <c r="F4703" s="32" t="str">
        <f>VLOOKUP(N4703,'Tables to Convert'!$K$3:$L$8,2,FALSE)</f>
        <v>Michigan</v>
      </c>
      <c r="G4703" s="40">
        <f t="shared" si="295"/>
        <v>35</v>
      </c>
      <c r="H4703" s="34">
        <f t="shared" si="296"/>
        <v>8</v>
      </c>
      <c r="I4703" s="12">
        <v>40</v>
      </c>
      <c r="J4703" s="12">
        <v>35</v>
      </c>
      <c r="K4703" s="12">
        <v>37</v>
      </c>
      <c r="L4703" s="12">
        <v>2</v>
      </c>
      <c r="M4703" s="12">
        <v>1</v>
      </c>
      <c r="N4703" s="12">
        <v>34</v>
      </c>
      <c r="O4703" s="12">
        <v>8</v>
      </c>
      <c r="P4703" s="26">
        <v>28000</v>
      </c>
      <c r="Q4703" s="28">
        <v>309041305</v>
      </c>
      <c r="R4703"/>
      <c r="S4703"/>
    </row>
    <row r="4704" spans="1:19">
      <c r="A4704" s="31">
        <f t="shared" si="293"/>
        <v>40</v>
      </c>
      <c r="B4704" s="32" t="str">
        <f>VLOOKUP(K4704,'Tables to Convert'!$B$4:$C$19,2,FALSE)</f>
        <v>Some College</v>
      </c>
      <c r="C4704" s="33">
        <f t="shared" si="294"/>
        <v>65000</v>
      </c>
      <c r="D4704" s="32" t="str">
        <f>VLOOKUP(L4704,'Tables to Convert'!$E$3:$F$7,2,FALSE)</f>
        <v>White</v>
      </c>
      <c r="E4704" s="32" t="str">
        <f>VLOOKUP(M4704,'Tables to Convert'!$H$3:$I$5,2,FALSE)</f>
        <v>Male</v>
      </c>
      <c r="F4704" s="32" t="str">
        <f>VLOOKUP(N4704,'Tables to Convert'!$K$3:$L$8,2,FALSE)</f>
        <v>Michigan</v>
      </c>
      <c r="G4704" s="40">
        <f t="shared" si="295"/>
        <v>46</v>
      </c>
      <c r="H4704" s="34">
        <f t="shared" si="296"/>
        <v>8</v>
      </c>
      <c r="I4704" s="12">
        <v>40</v>
      </c>
      <c r="J4704" s="12">
        <v>46</v>
      </c>
      <c r="K4704" s="12">
        <v>42</v>
      </c>
      <c r="L4704" s="12">
        <v>1</v>
      </c>
      <c r="M4704" s="12">
        <v>1</v>
      </c>
      <c r="N4704" s="12">
        <v>34</v>
      </c>
      <c r="O4704" s="12">
        <v>8</v>
      </c>
      <c r="P4704" s="26">
        <v>65000</v>
      </c>
      <c r="Q4704" s="28">
        <v>565136050</v>
      </c>
      <c r="R4704"/>
      <c r="S4704"/>
    </row>
    <row r="4705" spans="1:19">
      <c r="A4705" s="31">
        <f t="shared" si="293"/>
        <v>40</v>
      </c>
      <c r="B4705" s="32" t="str">
        <f>VLOOKUP(K4705,'Tables to Convert'!$B$4:$C$19,2,FALSE)</f>
        <v>High School Diploma</v>
      </c>
      <c r="C4705" s="33">
        <f t="shared" si="294"/>
        <v>30000</v>
      </c>
      <c r="D4705" s="32" t="str">
        <f>VLOOKUP(L4705,'Tables to Convert'!$E$3:$F$7,2,FALSE)</f>
        <v>White</v>
      </c>
      <c r="E4705" s="32" t="str">
        <f>VLOOKUP(M4705,'Tables to Convert'!$H$3:$I$5,2,FALSE)</f>
        <v>Female</v>
      </c>
      <c r="F4705" s="32" t="str">
        <f>VLOOKUP(N4705,'Tables to Convert'!$K$3:$L$8,2,FALSE)</f>
        <v>Michigan</v>
      </c>
      <c r="G4705" s="40">
        <f t="shared" si="295"/>
        <v>43</v>
      </c>
      <c r="H4705" s="34">
        <f t="shared" si="296"/>
        <v>8</v>
      </c>
      <c r="I4705" s="12">
        <v>40</v>
      </c>
      <c r="J4705" s="12">
        <v>43</v>
      </c>
      <c r="K4705" s="12">
        <v>39</v>
      </c>
      <c r="L4705" s="12">
        <v>1</v>
      </c>
      <c r="M4705" s="12">
        <v>2</v>
      </c>
      <c r="N4705" s="12">
        <v>34</v>
      </c>
      <c r="O4705" s="12">
        <v>8</v>
      </c>
      <c r="P4705" s="26">
        <v>30000</v>
      </c>
      <c r="Q4705" s="28">
        <v>686868164</v>
      </c>
      <c r="R4705"/>
      <c r="S4705"/>
    </row>
    <row r="4706" spans="1:19">
      <c r="A4706" s="31">
        <f t="shared" si="293"/>
        <v>40</v>
      </c>
      <c r="B4706" s="32" t="str">
        <f>VLOOKUP(K4706,'Tables to Convert'!$B$4:$C$19,2,FALSE)</f>
        <v>Some College</v>
      </c>
      <c r="C4706" s="33">
        <f t="shared" si="294"/>
        <v>4000</v>
      </c>
      <c r="D4706" s="32" t="str">
        <f>VLOOKUP(L4706,'Tables to Convert'!$E$3:$F$7,2,FALSE)</f>
        <v>White</v>
      </c>
      <c r="E4706" s="32" t="str">
        <f>VLOOKUP(M4706,'Tables to Convert'!$H$3:$I$5,2,FALSE)</f>
        <v>Male</v>
      </c>
      <c r="F4706" s="32" t="str">
        <f>VLOOKUP(N4706,'Tables to Convert'!$K$3:$L$8,2,FALSE)</f>
        <v>Michigan</v>
      </c>
      <c r="G4706" s="40">
        <f t="shared" si="295"/>
        <v>21</v>
      </c>
      <c r="H4706" s="34">
        <f t="shared" si="296"/>
        <v>3</v>
      </c>
      <c r="I4706" s="12">
        <v>40</v>
      </c>
      <c r="J4706" s="12">
        <v>21</v>
      </c>
      <c r="K4706" s="12">
        <v>40</v>
      </c>
      <c r="L4706" s="12">
        <v>1</v>
      </c>
      <c r="M4706" s="12">
        <v>1</v>
      </c>
      <c r="N4706" s="12">
        <v>34</v>
      </c>
      <c r="O4706" s="12">
        <v>3</v>
      </c>
      <c r="P4706" s="26">
        <v>4000</v>
      </c>
      <c r="Q4706" s="28">
        <v>459876645</v>
      </c>
      <c r="R4706"/>
      <c r="S4706"/>
    </row>
    <row r="4707" spans="1:19">
      <c r="A4707" s="31">
        <f t="shared" si="293"/>
        <v>40</v>
      </c>
      <c r="B4707" s="32" t="str">
        <f>VLOOKUP(K4707,'Tables to Convert'!$B$4:$C$19,2,FALSE)</f>
        <v>Some College</v>
      </c>
      <c r="C4707" s="33">
        <f t="shared" si="294"/>
        <v>55000</v>
      </c>
      <c r="D4707" s="32" t="str">
        <f>VLOOKUP(L4707,'Tables to Convert'!$E$3:$F$7,2,FALSE)</f>
        <v>White</v>
      </c>
      <c r="E4707" s="32" t="str">
        <f>VLOOKUP(M4707,'Tables to Convert'!$H$3:$I$5,2,FALSE)</f>
        <v>Male</v>
      </c>
      <c r="F4707" s="32" t="str">
        <f>VLOOKUP(N4707,'Tables to Convert'!$K$3:$L$8,2,FALSE)</f>
        <v>Michigan</v>
      </c>
      <c r="G4707" s="40">
        <f t="shared" si="295"/>
        <v>48</v>
      </c>
      <c r="H4707" s="34">
        <f t="shared" si="296"/>
        <v>5</v>
      </c>
      <c r="I4707" s="12">
        <v>40</v>
      </c>
      <c r="J4707" s="12">
        <v>48</v>
      </c>
      <c r="K4707" s="12">
        <v>40</v>
      </c>
      <c r="L4707" s="12">
        <v>1</v>
      </c>
      <c r="M4707" s="12">
        <v>1</v>
      </c>
      <c r="N4707" s="12">
        <v>34</v>
      </c>
      <c r="O4707" s="12">
        <v>5</v>
      </c>
      <c r="P4707" s="26">
        <v>55000</v>
      </c>
      <c r="Q4707" s="28">
        <v>384634095</v>
      </c>
      <c r="R4707"/>
      <c r="S4707"/>
    </row>
    <row r="4708" spans="1:19">
      <c r="A4708" s="31">
        <f t="shared" si="293"/>
        <v>45</v>
      </c>
      <c r="B4708" s="32" t="str">
        <f>VLOOKUP(K4708,'Tables to Convert'!$B$4:$C$19,2,FALSE)</f>
        <v>High School Diploma</v>
      </c>
      <c r="C4708" s="33">
        <f t="shared" si="294"/>
        <v>27600</v>
      </c>
      <c r="D4708" s="32" t="str">
        <f>VLOOKUP(L4708,'Tables to Convert'!$E$3:$F$7,2,FALSE)</f>
        <v>White</v>
      </c>
      <c r="E4708" s="32" t="str">
        <f>VLOOKUP(M4708,'Tables to Convert'!$H$3:$I$5,2,FALSE)</f>
        <v>Male</v>
      </c>
      <c r="F4708" s="32" t="str">
        <f>VLOOKUP(N4708,'Tables to Convert'!$K$3:$L$8,2,FALSE)</f>
        <v>Michigan</v>
      </c>
      <c r="G4708" s="40">
        <f t="shared" si="295"/>
        <v>38</v>
      </c>
      <c r="H4708" s="34">
        <f t="shared" si="296"/>
        <v>5</v>
      </c>
      <c r="I4708" s="12">
        <v>45</v>
      </c>
      <c r="J4708" s="12">
        <v>38</v>
      </c>
      <c r="K4708" s="12">
        <v>39</v>
      </c>
      <c r="L4708" s="12">
        <v>1</v>
      </c>
      <c r="M4708" s="12">
        <v>1</v>
      </c>
      <c r="N4708" s="12">
        <v>34</v>
      </c>
      <c r="O4708" s="12">
        <v>5</v>
      </c>
      <c r="P4708" s="26">
        <v>27600</v>
      </c>
      <c r="Q4708" s="28">
        <v>928528189</v>
      </c>
      <c r="R4708"/>
      <c r="S4708"/>
    </row>
    <row r="4709" spans="1:19">
      <c r="A4709" s="31">
        <f t="shared" si="293"/>
        <v>35</v>
      </c>
      <c r="B4709" s="32" t="str">
        <f>VLOOKUP(K4709,'Tables to Convert'!$B$4:$C$19,2,FALSE)</f>
        <v>High School Diploma</v>
      </c>
      <c r="C4709" s="33">
        <f t="shared" si="294"/>
        <v>10452</v>
      </c>
      <c r="D4709" s="32" t="str">
        <f>VLOOKUP(L4709,'Tables to Convert'!$E$3:$F$7,2,FALSE)</f>
        <v>White</v>
      </c>
      <c r="E4709" s="32" t="str">
        <f>VLOOKUP(M4709,'Tables to Convert'!$H$3:$I$5,2,FALSE)</f>
        <v>Female</v>
      </c>
      <c r="F4709" s="32" t="str">
        <f>VLOOKUP(N4709,'Tables to Convert'!$K$3:$L$8,2,FALSE)</f>
        <v>Michigan</v>
      </c>
      <c r="G4709" s="40">
        <f t="shared" si="295"/>
        <v>42</v>
      </c>
      <c r="H4709" s="34">
        <f t="shared" si="296"/>
        <v>5</v>
      </c>
      <c r="I4709" s="12">
        <v>35</v>
      </c>
      <c r="J4709" s="12">
        <v>42</v>
      </c>
      <c r="K4709" s="12">
        <v>39</v>
      </c>
      <c r="L4709" s="12">
        <v>1</v>
      </c>
      <c r="M4709" s="12">
        <v>2</v>
      </c>
      <c r="N4709" s="12">
        <v>34</v>
      </c>
      <c r="O4709" s="12">
        <v>5</v>
      </c>
      <c r="P4709" s="26">
        <v>10452</v>
      </c>
      <c r="Q4709" s="28">
        <v>340654336</v>
      </c>
      <c r="R4709"/>
      <c r="S4709"/>
    </row>
    <row r="4710" spans="1:19">
      <c r="A4710" s="31">
        <f t="shared" si="293"/>
        <v>60</v>
      </c>
      <c r="B4710" s="32" t="str">
        <f>VLOOKUP(K4710,'Tables to Convert'!$B$4:$C$19,2,FALSE)</f>
        <v>High School Diploma</v>
      </c>
      <c r="C4710" s="33">
        <f t="shared" si="294"/>
        <v>16000</v>
      </c>
      <c r="D4710" s="32" t="str">
        <f>VLOOKUP(L4710,'Tables to Convert'!$E$3:$F$7,2,FALSE)</f>
        <v>White</v>
      </c>
      <c r="E4710" s="32" t="str">
        <f>VLOOKUP(M4710,'Tables to Convert'!$H$3:$I$5,2,FALSE)</f>
        <v>Male</v>
      </c>
      <c r="F4710" s="32" t="str">
        <f>VLOOKUP(N4710,'Tables to Convert'!$K$3:$L$8,2,FALSE)</f>
        <v>Michigan</v>
      </c>
      <c r="G4710" s="40">
        <f t="shared" si="295"/>
        <v>42</v>
      </c>
      <c r="H4710" s="34">
        <f t="shared" si="296"/>
        <v>2</v>
      </c>
      <c r="I4710" s="12">
        <v>60</v>
      </c>
      <c r="J4710" s="12">
        <v>42</v>
      </c>
      <c r="K4710" s="12">
        <v>39</v>
      </c>
      <c r="L4710" s="12">
        <v>1</v>
      </c>
      <c r="M4710" s="12">
        <v>1</v>
      </c>
      <c r="N4710" s="12">
        <v>34</v>
      </c>
      <c r="O4710" s="12">
        <v>2</v>
      </c>
      <c r="P4710" s="26">
        <v>16000</v>
      </c>
      <c r="Q4710" s="28">
        <v>731487322</v>
      </c>
      <c r="R4710"/>
      <c r="S4710"/>
    </row>
    <row r="4711" spans="1:19">
      <c r="A4711" s="31">
        <f t="shared" si="293"/>
        <v>50</v>
      </c>
      <c r="B4711" s="32" t="str">
        <f>VLOOKUP(K4711,'Tables to Convert'!$B$4:$C$19,2,FALSE)</f>
        <v>Some College</v>
      </c>
      <c r="C4711" s="33">
        <f t="shared" si="294"/>
        <v>51000</v>
      </c>
      <c r="D4711" s="32" t="str">
        <f>VLOOKUP(L4711,'Tables to Convert'!$E$3:$F$7,2,FALSE)</f>
        <v>White</v>
      </c>
      <c r="E4711" s="32" t="str">
        <f>VLOOKUP(M4711,'Tables to Convert'!$H$3:$I$5,2,FALSE)</f>
        <v>Male</v>
      </c>
      <c r="F4711" s="32" t="str">
        <f>VLOOKUP(N4711,'Tables to Convert'!$K$3:$L$8,2,FALSE)</f>
        <v>Michigan</v>
      </c>
      <c r="G4711" s="40">
        <f t="shared" si="295"/>
        <v>54</v>
      </c>
      <c r="H4711" s="34">
        <f t="shared" si="296"/>
        <v>8</v>
      </c>
      <c r="I4711" s="12">
        <v>50</v>
      </c>
      <c r="J4711" s="12">
        <v>54</v>
      </c>
      <c r="K4711" s="12">
        <v>40</v>
      </c>
      <c r="L4711" s="12">
        <v>1</v>
      </c>
      <c r="M4711" s="12">
        <v>1</v>
      </c>
      <c r="N4711" s="12">
        <v>34</v>
      </c>
      <c r="O4711" s="12">
        <v>8</v>
      </c>
      <c r="P4711" s="26">
        <v>51000</v>
      </c>
      <c r="Q4711" s="28">
        <v>581300951</v>
      </c>
      <c r="R4711"/>
      <c r="S4711"/>
    </row>
    <row r="4712" spans="1:19">
      <c r="A4712" s="31">
        <f t="shared" si="293"/>
        <v>40</v>
      </c>
      <c r="B4712" s="32" t="str">
        <f>VLOOKUP(K4712,'Tables to Convert'!$B$4:$C$19,2,FALSE)</f>
        <v>High School Diploma</v>
      </c>
      <c r="C4712" s="33">
        <f t="shared" si="294"/>
        <v>20162</v>
      </c>
      <c r="D4712" s="32" t="str">
        <f>VLOOKUP(L4712,'Tables to Convert'!$E$3:$F$7,2,FALSE)</f>
        <v>White</v>
      </c>
      <c r="E4712" s="32" t="str">
        <f>VLOOKUP(M4712,'Tables to Convert'!$H$3:$I$5,2,FALSE)</f>
        <v>Female</v>
      </c>
      <c r="F4712" s="32" t="str">
        <f>VLOOKUP(N4712,'Tables to Convert'!$K$3:$L$8,2,FALSE)</f>
        <v>Michigan</v>
      </c>
      <c r="G4712" s="40">
        <f t="shared" si="295"/>
        <v>56</v>
      </c>
      <c r="H4712" s="34">
        <f t="shared" si="296"/>
        <v>8</v>
      </c>
      <c r="I4712" s="12">
        <v>40</v>
      </c>
      <c r="J4712" s="12">
        <v>56</v>
      </c>
      <c r="K4712" s="12">
        <v>39</v>
      </c>
      <c r="L4712" s="12">
        <v>1</v>
      </c>
      <c r="M4712" s="12">
        <v>2</v>
      </c>
      <c r="N4712" s="12">
        <v>34</v>
      </c>
      <c r="O4712" s="12">
        <v>8</v>
      </c>
      <c r="P4712" s="26">
        <v>20162</v>
      </c>
      <c r="Q4712" s="28">
        <v>264403061</v>
      </c>
      <c r="R4712"/>
      <c r="S4712"/>
    </row>
    <row r="4713" spans="1:19">
      <c r="A4713" s="31">
        <f t="shared" si="293"/>
        <v>40</v>
      </c>
      <c r="B4713" s="32" t="str">
        <f>VLOOKUP(K4713,'Tables to Convert'!$B$4:$C$19,2,FALSE)</f>
        <v>High School Diploma</v>
      </c>
      <c r="C4713" s="33">
        <f t="shared" si="294"/>
        <v>27000</v>
      </c>
      <c r="D4713" s="32" t="str">
        <f>VLOOKUP(L4713,'Tables to Convert'!$E$3:$F$7,2,FALSE)</f>
        <v>White</v>
      </c>
      <c r="E4713" s="32" t="str">
        <f>VLOOKUP(M4713,'Tables to Convert'!$H$3:$I$5,2,FALSE)</f>
        <v>Male</v>
      </c>
      <c r="F4713" s="32" t="str">
        <f>VLOOKUP(N4713,'Tables to Convert'!$K$3:$L$8,2,FALSE)</f>
        <v>Michigan</v>
      </c>
      <c r="G4713" s="40">
        <f t="shared" si="295"/>
        <v>27</v>
      </c>
      <c r="H4713" s="34">
        <f t="shared" si="296"/>
        <v>5</v>
      </c>
      <c r="I4713" s="12">
        <v>40</v>
      </c>
      <c r="J4713" s="12">
        <v>27</v>
      </c>
      <c r="K4713" s="12">
        <v>39</v>
      </c>
      <c r="L4713" s="12">
        <v>1</v>
      </c>
      <c r="M4713" s="12">
        <v>1</v>
      </c>
      <c r="N4713" s="12">
        <v>34</v>
      </c>
      <c r="O4713" s="12">
        <v>5</v>
      </c>
      <c r="P4713" s="26">
        <v>27000</v>
      </c>
      <c r="Q4713" s="28">
        <v>752282438</v>
      </c>
      <c r="R4713"/>
      <c r="S4713"/>
    </row>
    <row r="4714" spans="1:19">
      <c r="A4714" s="31">
        <f t="shared" si="293"/>
        <v>60</v>
      </c>
      <c r="B4714" s="32" t="str">
        <f>VLOOKUP(K4714,'Tables to Convert'!$B$4:$C$19,2,FALSE)</f>
        <v>Some College</v>
      </c>
      <c r="C4714" s="33">
        <f t="shared" si="294"/>
        <v>53000</v>
      </c>
      <c r="D4714" s="32" t="str">
        <f>VLOOKUP(L4714,'Tables to Convert'!$E$3:$F$7,2,FALSE)</f>
        <v>White</v>
      </c>
      <c r="E4714" s="32" t="str">
        <f>VLOOKUP(M4714,'Tables to Convert'!$H$3:$I$5,2,FALSE)</f>
        <v>Female</v>
      </c>
      <c r="F4714" s="32" t="str">
        <f>VLOOKUP(N4714,'Tables to Convert'!$K$3:$L$8,2,FALSE)</f>
        <v>Michigan</v>
      </c>
      <c r="G4714" s="40">
        <f t="shared" si="295"/>
        <v>34</v>
      </c>
      <c r="H4714" s="34">
        <f t="shared" si="296"/>
        <v>4</v>
      </c>
      <c r="I4714" s="12">
        <v>60</v>
      </c>
      <c r="J4714" s="12">
        <v>34</v>
      </c>
      <c r="K4714" s="12">
        <v>43</v>
      </c>
      <c r="L4714" s="12">
        <v>1</v>
      </c>
      <c r="M4714" s="12">
        <v>2</v>
      </c>
      <c r="N4714" s="12">
        <v>34</v>
      </c>
      <c r="O4714" s="12">
        <v>4</v>
      </c>
      <c r="P4714" s="26">
        <v>53000</v>
      </c>
      <c r="Q4714" s="28">
        <v>142255880</v>
      </c>
      <c r="R4714"/>
      <c r="S4714"/>
    </row>
    <row r="4715" spans="1:19">
      <c r="A4715" s="31">
        <f t="shared" si="293"/>
        <v>45</v>
      </c>
      <c r="B4715" s="32" t="str">
        <f>VLOOKUP(K4715,'Tables to Convert'!$B$4:$C$19,2,FALSE)</f>
        <v>Some College</v>
      </c>
      <c r="C4715" s="33">
        <f t="shared" si="294"/>
        <v>64500</v>
      </c>
      <c r="D4715" s="32" t="str">
        <f>VLOOKUP(L4715,'Tables to Convert'!$E$3:$F$7,2,FALSE)</f>
        <v>White</v>
      </c>
      <c r="E4715" s="32" t="str">
        <f>VLOOKUP(M4715,'Tables to Convert'!$H$3:$I$5,2,FALSE)</f>
        <v>Male</v>
      </c>
      <c r="F4715" s="32" t="str">
        <f>VLOOKUP(N4715,'Tables to Convert'!$K$3:$L$8,2,FALSE)</f>
        <v>Michigan</v>
      </c>
      <c r="G4715" s="40">
        <f t="shared" si="295"/>
        <v>42</v>
      </c>
      <c r="H4715" s="34">
        <f t="shared" si="296"/>
        <v>7</v>
      </c>
      <c r="I4715" s="12">
        <v>45</v>
      </c>
      <c r="J4715" s="12">
        <v>42</v>
      </c>
      <c r="K4715" s="12">
        <v>40</v>
      </c>
      <c r="L4715" s="12">
        <v>1</v>
      </c>
      <c r="M4715" s="12">
        <v>1</v>
      </c>
      <c r="N4715" s="12">
        <v>34</v>
      </c>
      <c r="O4715" s="12">
        <v>7</v>
      </c>
      <c r="P4715" s="26">
        <v>64500</v>
      </c>
      <c r="Q4715" s="28">
        <v>988220178</v>
      </c>
      <c r="R4715"/>
      <c r="S4715"/>
    </row>
    <row r="4716" spans="1:19">
      <c r="A4716" s="31">
        <f t="shared" si="293"/>
        <v>50</v>
      </c>
      <c r="B4716" s="32" t="str">
        <f>VLOOKUP(K4716,'Tables to Convert'!$B$4:$C$19,2,FALSE)</f>
        <v>Some College</v>
      </c>
      <c r="C4716" s="33">
        <f t="shared" si="294"/>
        <v>42000</v>
      </c>
      <c r="D4716" s="32" t="str">
        <f>VLOOKUP(L4716,'Tables to Convert'!$E$3:$F$7,2,FALSE)</f>
        <v>White</v>
      </c>
      <c r="E4716" s="32" t="str">
        <f>VLOOKUP(M4716,'Tables to Convert'!$H$3:$I$5,2,FALSE)</f>
        <v>Male</v>
      </c>
      <c r="F4716" s="32" t="str">
        <f>VLOOKUP(N4716,'Tables to Convert'!$K$3:$L$8,2,FALSE)</f>
        <v>Michigan</v>
      </c>
      <c r="G4716" s="40">
        <f t="shared" si="295"/>
        <v>42</v>
      </c>
      <c r="H4716" s="34">
        <f t="shared" si="296"/>
        <v>8</v>
      </c>
      <c r="I4716" s="12">
        <v>50</v>
      </c>
      <c r="J4716" s="12">
        <v>42</v>
      </c>
      <c r="K4716" s="12">
        <v>43</v>
      </c>
      <c r="L4716" s="12">
        <v>1</v>
      </c>
      <c r="M4716" s="12">
        <v>1</v>
      </c>
      <c r="N4716" s="12">
        <v>34</v>
      </c>
      <c r="O4716" s="12">
        <v>8</v>
      </c>
      <c r="P4716" s="26">
        <v>42000</v>
      </c>
      <c r="Q4716" s="28">
        <v>554410806</v>
      </c>
      <c r="R4716"/>
      <c r="S4716"/>
    </row>
    <row r="4717" spans="1:19">
      <c r="A4717" s="31">
        <f t="shared" si="293"/>
        <v>40</v>
      </c>
      <c r="B4717" s="32" t="str">
        <f>VLOOKUP(K4717,'Tables to Convert'!$B$4:$C$19,2,FALSE)</f>
        <v>High School Diploma</v>
      </c>
      <c r="C4717" s="33">
        <f t="shared" si="294"/>
        <v>21000</v>
      </c>
      <c r="D4717" s="32" t="str">
        <f>VLOOKUP(L4717,'Tables to Convert'!$E$3:$F$7,2,FALSE)</f>
        <v>White</v>
      </c>
      <c r="E4717" s="32" t="str">
        <f>VLOOKUP(M4717,'Tables to Convert'!$H$3:$I$5,2,FALSE)</f>
        <v>Female</v>
      </c>
      <c r="F4717" s="32" t="str">
        <f>VLOOKUP(N4717,'Tables to Convert'!$K$3:$L$8,2,FALSE)</f>
        <v>Michigan</v>
      </c>
      <c r="G4717" s="40">
        <f t="shared" si="295"/>
        <v>42</v>
      </c>
      <c r="H4717" s="34">
        <f t="shared" si="296"/>
        <v>8</v>
      </c>
      <c r="I4717" s="12">
        <v>40</v>
      </c>
      <c r="J4717" s="12">
        <v>42</v>
      </c>
      <c r="K4717" s="12">
        <v>39</v>
      </c>
      <c r="L4717" s="12">
        <v>1</v>
      </c>
      <c r="M4717" s="12">
        <v>2</v>
      </c>
      <c r="N4717" s="12">
        <v>34</v>
      </c>
      <c r="O4717" s="12">
        <v>8</v>
      </c>
      <c r="P4717" s="26">
        <v>21000</v>
      </c>
      <c r="Q4717" s="28">
        <v>672327089</v>
      </c>
      <c r="R4717"/>
      <c r="S4717"/>
    </row>
    <row r="4718" spans="1:19">
      <c r="A4718" s="31">
        <f t="shared" si="293"/>
        <v>38</v>
      </c>
      <c r="B4718" s="32" t="str">
        <f>VLOOKUP(K4718,'Tables to Convert'!$B$4:$C$19,2,FALSE)</f>
        <v>Some College</v>
      </c>
      <c r="C4718" s="33">
        <f t="shared" si="294"/>
        <v>36525</v>
      </c>
      <c r="D4718" s="32" t="str">
        <f>VLOOKUP(L4718,'Tables to Convert'!$E$3:$F$7,2,FALSE)</f>
        <v>White</v>
      </c>
      <c r="E4718" s="32" t="str">
        <f>VLOOKUP(M4718,'Tables to Convert'!$H$3:$I$5,2,FALSE)</f>
        <v>Male</v>
      </c>
      <c r="F4718" s="32" t="str">
        <f>VLOOKUP(N4718,'Tables to Convert'!$K$3:$L$8,2,FALSE)</f>
        <v>Michigan</v>
      </c>
      <c r="G4718" s="40">
        <f t="shared" si="295"/>
        <v>37</v>
      </c>
      <c r="H4718" s="34">
        <f t="shared" si="296"/>
        <v>4</v>
      </c>
      <c r="I4718" s="12">
        <v>38</v>
      </c>
      <c r="J4718" s="12">
        <v>37</v>
      </c>
      <c r="K4718" s="12">
        <v>43</v>
      </c>
      <c r="L4718" s="12">
        <v>1</v>
      </c>
      <c r="M4718" s="12">
        <v>1</v>
      </c>
      <c r="N4718" s="12">
        <v>34</v>
      </c>
      <c r="O4718" s="12">
        <v>4</v>
      </c>
      <c r="P4718" s="26">
        <v>36525</v>
      </c>
      <c r="Q4718" s="28">
        <v>277019968</v>
      </c>
      <c r="R4718"/>
      <c r="S4718"/>
    </row>
    <row r="4719" spans="1:19">
      <c r="A4719" s="31">
        <f t="shared" si="293"/>
        <v>40</v>
      </c>
      <c r="B4719" s="32" t="str">
        <f>VLOOKUP(K4719,'Tables to Convert'!$B$4:$C$19,2,FALSE)</f>
        <v>Bachelors</v>
      </c>
      <c r="C4719" s="33">
        <f t="shared" si="294"/>
        <v>88000</v>
      </c>
      <c r="D4719" s="32" t="str">
        <f>VLOOKUP(L4719,'Tables to Convert'!$E$3:$F$7,2,FALSE)</f>
        <v>White</v>
      </c>
      <c r="E4719" s="32" t="str">
        <f>VLOOKUP(M4719,'Tables to Convert'!$H$3:$I$5,2,FALSE)</f>
        <v>Male</v>
      </c>
      <c r="F4719" s="32" t="str">
        <f>VLOOKUP(N4719,'Tables to Convert'!$K$3:$L$8,2,FALSE)</f>
        <v>Michigan</v>
      </c>
      <c r="G4719" s="40">
        <f t="shared" si="295"/>
        <v>42</v>
      </c>
      <c r="H4719" s="34">
        <f t="shared" si="296"/>
        <v>4</v>
      </c>
      <c r="I4719" s="12">
        <v>40</v>
      </c>
      <c r="J4719" s="12">
        <v>42</v>
      </c>
      <c r="K4719" s="12">
        <v>44</v>
      </c>
      <c r="L4719" s="12">
        <v>1</v>
      </c>
      <c r="M4719" s="12">
        <v>1</v>
      </c>
      <c r="N4719" s="12">
        <v>34</v>
      </c>
      <c r="O4719" s="12">
        <v>4</v>
      </c>
      <c r="P4719" s="26">
        <v>88000</v>
      </c>
      <c r="Q4719" s="28">
        <v>763363626</v>
      </c>
      <c r="R4719"/>
      <c r="S4719"/>
    </row>
    <row r="4720" spans="1:19">
      <c r="A4720" s="31">
        <f t="shared" si="293"/>
        <v>40</v>
      </c>
      <c r="B4720" s="32" t="str">
        <f>VLOOKUP(K4720,'Tables to Convert'!$B$4:$C$19,2,FALSE)</f>
        <v>Some College</v>
      </c>
      <c r="C4720" s="33">
        <f t="shared" si="294"/>
        <v>60000</v>
      </c>
      <c r="D4720" s="32" t="str">
        <f>VLOOKUP(L4720,'Tables to Convert'!$E$3:$F$7,2,FALSE)</f>
        <v>White</v>
      </c>
      <c r="E4720" s="32" t="str">
        <f>VLOOKUP(M4720,'Tables to Convert'!$H$3:$I$5,2,FALSE)</f>
        <v>Male</v>
      </c>
      <c r="F4720" s="32" t="str">
        <f>VLOOKUP(N4720,'Tables to Convert'!$K$3:$L$8,2,FALSE)</f>
        <v>Michigan</v>
      </c>
      <c r="G4720" s="40">
        <f t="shared" si="295"/>
        <v>36</v>
      </c>
      <c r="H4720" s="34">
        <f t="shared" si="296"/>
        <v>3</v>
      </c>
      <c r="I4720" s="12">
        <v>40</v>
      </c>
      <c r="J4720" s="12">
        <v>36</v>
      </c>
      <c r="K4720" s="12">
        <v>42</v>
      </c>
      <c r="L4720" s="12">
        <v>1</v>
      </c>
      <c r="M4720" s="12">
        <v>1</v>
      </c>
      <c r="N4720" s="12">
        <v>34</v>
      </c>
      <c r="O4720" s="12">
        <v>3</v>
      </c>
      <c r="P4720" s="26">
        <v>60000</v>
      </c>
      <c r="Q4720" s="28">
        <v>780543720</v>
      </c>
      <c r="R4720"/>
      <c r="S4720"/>
    </row>
    <row r="4721" spans="1:19">
      <c r="A4721" s="31">
        <f t="shared" si="293"/>
        <v>40</v>
      </c>
      <c r="B4721" s="32" t="str">
        <f>VLOOKUP(K4721,'Tables to Convert'!$B$4:$C$19,2,FALSE)</f>
        <v>High School Diploma</v>
      </c>
      <c r="C4721" s="33">
        <f t="shared" si="294"/>
        <v>30000</v>
      </c>
      <c r="D4721" s="32" t="str">
        <f>VLOOKUP(L4721,'Tables to Convert'!$E$3:$F$7,2,FALSE)</f>
        <v>White</v>
      </c>
      <c r="E4721" s="32" t="str">
        <f>VLOOKUP(M4721,'Tables to Convert'!$H$3:$I$5,2,FALSE)</f>
        <v>Female</v>
      </c>
      <c r="F4721" s="32" t="str">
        <f>VLOOKUP(N4721,'Tables to Convert'!$K$3:$L$8,2,FALSE)</f>
        <v>Michigan</v>
      </c>
      <c r="G4721" s="40">
        <f t="shared" si="295"/>
        <v>33</v>
      </c>
      <c r="H4721" s="34">
        <f t="shared" si="296"/>
        <v>3</v>
      </c>
      <c r="I4721" s="12">
        <v>40</v>
      </c>
      <c r="J4721" s="12">
        <v>33</v>
      </c>
      <c r="K4721" s="12">
        <v>39</v>
      </c>
      <c r="L4721" s="12">
        <v>1</v>
      </c>
      <c r="M4721" s="12">
        <v>2</v>
      </c>
      <c r="N4721" s="12">
        <v>34</v>
      </c>
      <c r="O4721" s="12">
        <v>3</v>
      </c>
      <c r="P4721" s="26">
        <v>30000</v>
      </c>
      <c r="Q4721" s="28">
        <v>929919653</v>
      </c>
      <c r="R4721"/>
      <c r="S4721"/>
    </row>
    <row r="4722" spans="1:19">
      <c r="A4722" s="31">
        <f t="shared" si="293"/>
        <v>50</v>
      </c>
      <c r="B4722" s="32" t="str">
        <f>VLOOKUP(K4722,'Tables to Convert'!$B$4:$C$19,2,FALSE)</f>
        <v>Some College</v>
      </c>
      <c r="C4722" s="33">
        <f t="shared" si="294"/>
        <v>48000</v>
      </c>
      <c r="D4722" s="32" t="str">
        <f>VLOOKUP(L4722,'Tables to Convert'!$E$3:$F$7,2,FALSE)</f>
        <v>White</v>
      </c>
      <c r="E4722" s="32" t="str">
        <f>VLOOKUP(M4722,'Tables to Convert'!$H$3:$I$5,2,FALSE)</f>
        <v>Male</v>
      </c>
      <c r="F4722" s="32" t="str">
        <f>VLOOKUP(N4722,'Tables to Convert'!$K$3:$L$8,2,FALSE)</f>
        <v>Michigan</v>
      </c>
      <c r="G4722" s="40">
        <f t="shared" si="295"/>
        <v>52</v>
      </c>
      <c r="H4722" s="34">
        <f t="shared" si="296"/>
        <v>8</v>
      </c>
      <c r="I4722" s="12">
        <v>50</v>
      </c>
      <c r="J4722" s="12">
        <v>52</v>
      </c>
      <c r="K4722" s="12">
        <v>43</v>
      </c>
      <c r="L4722" s="12">
        <v>1</v>
      </c>
      <c r="M4722" s="12">
        <v>1</v>
      </c>
      <c r="N4722" s="12">
        <v>34</v>
      </c>
      <c r="O4722" s="12">
        <v>8</v>
      </c>
      <c r="P4722" s="26">
        <v>48000</v>
      </c>
      <c r="Q4722" s="28">
        <v>430617845</v>
      </c>
      <c r="R4722"/>
      <c r="S4722"/>
    </row>
    <row r="4723" spans="1:19">
      <c r="A4723" s="31">
        <f t="shared" si="293"/>
        <v>40</v>
      </c>
      <c r="B4723" s="32" t="str">
        <f>VLOOKUP(K4723,'Tables to Convert'!$B$4:$C$19,2,FALSE)</f>
        <v>Bachelors</v>
      </c>
      <c r="C4723" s="33">
        <f t="shared" si="294"/>
        <v>100000</v>
      </c>
      <c r="D4723" s="32" t="str">
        <f>VLOOKUP(L4723,'Tables to Convert'!$E$3:$F$7,2,FALSE)</f>
        <v>White</v>
      </c>
      <c r="E4723" s="32" t="str">
        <f>VLOOKUP(M4723,'Tables to Convert'!$H$3:$I$5,2,FALSE)</f>
        <v>Female</v>
      </c>
      <c r="F4723" s="32" t="str">
        <f>VLOOKUP(N4723,'Tables to Convert'!$K$3:$L$8,2,FALSE)</f>
        <v>Michigan</v>
      </c>
      <c r="G4723" s="40">
        <f t="shared" si="295"/>
        <v>39</v>
      </c>
      <c r="H4723" s="34">
        <f t="shared" si="296"/>
        <v>8</v>
      </c>
      <c r="I4723" s="12">
        <v>40</v>
      </c>
      <c r="J4723" s="12">
        <v>39</v>
      </c>
      <c r="K4723" s="12">
        <v>44</v>
      </c>
      <c r="L4723" s="12">
        <v>1</v>
      </c>
      <c r="M4723" s="12">
        <v>2</v>
      </c>
      <c r="N4723" s="12">
        <v>34</v>
      </c>
      <c r="O4723" s="12">
        <v>8</v>
      </c>
      <c r="P4723" s="26">
        <v>100000</v>
      </c>
      <c r="Q4723" s="28">
        <v>635596507</v>
      </c>
      <c r="R4723"/>
      <c r="S4723"/>
    </row>
    <row r="4724" spans="1:19">
      <c r="A4724" s="31">
        <f t="shared" si="293"/>
        <v>40</v>
      </c>
      <c r="B4724" s="32" t="str">
        <f>VLOOKUP(K4724,'Tables to Convert'!$B$4:$C$19,2,FALSE)</f>
        <v>High School Diploma</v>
      </c>
      <c r="C4724" s="33">
        <f t="shared" si="294"/>
        <v>58000</v>
      </c>
      <c r="D4724" s="32" t="str">
        <f>VLOOKUP(L4724,'Tables to Convert'!$E$3:$F$7,2,FALSE)</f>
        <v>White</v>
      </c>
      <c r="E4724" s="32" t="str">
        <f>VLOOKUP(M4724,'Tables to Convert'!$H$3:$I$5,2,FALSE)</f>
        <v>Male</v>
      </c>
      <c r="F4724" s="32" t="str">
        <f>VLOOKUP(N4724,'Tables to Convert'!$K$3:$L$8,2,FALSE)</f>
        <v>Michigan</v>
      </c>
      <c r="G4724" s="40">
        <f t="shared" si="295"/>
        <v>38</v>
      </c>
      <c r="H4724" s="34">
        <f t="shared" si="296"/>
        <v>8</v>
      </c>
      <c r="I4724" s="12">
        <v>40</v>
      </c>
      <c r="J4724" s="12">
        <v>38</v>
      </c>
      <c r="K4724" s="12">
        <v>39</v>
      </c>
      <c r="L4724" s="12">
        <v>1</v>
      </c>
      <c r="M4724" s="12">
        <v>1</v>
      </c>
      <c r="N4724" s="12">
        <v>34</v>
      </c>
      <c r="O4724" s="12">
        <v>8</v>
      </c>
      <c r="P4724" s="26">
        <v>58000</v>
      </c>
      <c r="Q4724" s="28">
        <v>78509711</v>
      </c>
      <c r="R4724"/>
      <c r="S4724"/>
    </row>
    <row r="4725" spans="1:19">
      <c r="A4725" s="31">
        <f t="shared" si="293"/>
        <v>40</v>
      </c>
      <c r="B4725" s="32" t="str">
        <f>VLOOKUP(K4725,'Tables to Convert'!$B$4:$C$19,2,FALSE)</f>
        <v>High School Diploma</v>
      </c>
      <c r="C4725" s="33">
        <f t="shared" si="294"/>
        <v>25010</v>
      </c>
      <c r="D4725" s="32" t="str">
        <f>VLOOKUP(L4725,'Tables to Convert'!$E$3:$F$7,2,FALSE)</f>
        <v>White</v>
      </c>
      <c r="E4725" s="32" t="str">
        <f>VLOOKUP(M4725,'Tables to Convert'!$H$3:$I$5,2,FALSE)</f>
        <v>Female</v>
      </c>
      <c r="F4725" s="32" t="str">
        <f>VLOOKUP(N4725,'Tables to Convert'!$K$3:$L$8,2,FALSE)</f>
        <v>Michigan</v>
      </c>
      <c r="G4725" s="40">
        <f t="shared" si="295"/>
        <v>35</v>
      </c>
      <c r="H4725" s="34">
        <f t="shared" si="296"/>
        <v>8</v>
      </c>
      <c r="I4725" s="12">
        <v>40</v>
      </c>
      <c r="J4725" s="12">
        <v>35</v>
      </c>
      <c r="K4725" s="12">
        <v>39</v>
      </c>
      <c r="L4725" s="12">
        <v>1</v>
      </c>
      <c r="M4725" s="12">
        <v>2</v>
      </c>
      <c r="N4725" s="12">
        <v>34</v>
      </c>
      <c r="O4725" s="12">
        <v>8</v>
      </c>
      <c r="P4725" s="26">
        <v>25010</v>
      </c>
      <c r="Q4725" s="28">
        <v>404572298</v>
      </c>
      <c r="R4725"/>
      <c r="S4725"/>
    </row>
    <row r="4726" spans="1:19">
      <c r="A4726" s="31">
        <f t="shared" si="293"/>
        <v>80</v>
      </c>
      <c r="B4726" s="32" t="str">
        <f>VLOOKUP(K4726,'Tables to Convert'!$B$4:$C$19,2,FALSE)</f>
        <v>High School Diploma</v>
      </c>
      <c r="C4726" s="33">
        <f t="shared" si="294"/>
        <v>76000</v>
      </c>
      <c r="D4726" s="32" t="str">
        <f>VLOOKUP(L4726,'Tables to Convert'!$E$3:$F$7,2,FALSE)</f>
        <v>White</v>
      </c>
      <c r="E4726" s="32" t="str">
        <f>VLOOKUP(M4726,'Tables to Convert'!$H$3:$I$5,2,FALSE)</f>
        <v>Male</v>
      </c>
      <c r="F4726" s="32" t="str">
        <f>VLOOKUP(N4726,'Tables to Convert'!$K$3:$L$8,2,FALSE)</f>
        <v>Michigan</v>
      </c>
      <c r="G4726" s="40">
        <f t="shared" si="295"/>
        <v>50</v>
      </c>
      <c r="H4726" s="34">
        <f t="shared" si="296"/>
        <v>8</v>
      </c>
      <c r="I4726" s="12">
        <v>80</v>
      </c>
      <c r="J4726" s="12">
        <v>50</v>
      </c>
      <c r="K4726" s="12">
        <v>39</v>
      </c>
      <c r="L4726" s="12">
        <v>1</v>
      </c>
      <c r="M4726" s="12">
        <v>1</v>
      </c>
      <c r="N4726" s="12">
        <v>34</v>
      </c>
      <c r="O4726" s="12">
        <v>8</v>
      </c>
      <c r="P4726" s="26">
        <v>76000</v>
      </c>
      <c r="Q4726" s="28">
        <v>77815413</v>
      </c>
      <c r="R4726"/>
      <c r="S4726"/>
    </row>
    <row r="4727" spans="1:19">
      <c r="A4727" s="31">
        <f t="shared" si="293"/>
        <v>40</v>
      </c>
      <c r="B4727" s="32" t="str">
        <f>VLOOKUP(K4727,'Tables to Convert'!$B$4:$C$19,2,FALSE)</f>
        <v>High School Diploma</v>
      </c>
      <c r="C4727" s="33">
        <f t="shared" si="294"/>
        <v>8280</v>
      </c>
      <c r="D4727" s="32" t="str">
        <f>VLOOKUP(L4727,'Tables to Convert'!$E$3:$F$7,2,FALSE)</f>
        <v>White</v>
      </c>
      <c r="E4727" s="32" t="str">
        <f>VLOOKUP(M4727,'Tables to Convert'!$H$3:$I$5,2,FALSE)</f>
        <v>Female</v>
      </c>
      <c r="F4727" s="32" t="str">
        <f>VLOOKUP(N4727,'Tables to Convert'!$K$3:$L$8,2,FALSE)</f>
        <v>Michigan</v>
      </c>
      <c r="G4727" s="40">
        <f t="shared" si="295"/>
        <v>49</v>
      </c>
      <c r="H4727" s="34">
        <f t="shared" si="296"/>
        <v>8</v>
      </c>
      <c r="I4727" s="12">
        <v>40</v>
      </c>
      <c r="J4727" s="12">
        <v>49</v>
      </c>
      <c r="K4727" s="12">
        <v>39</v>
      </c>
      <c r="L4727" s="12">
        <v>1</v>
      </c>
      <c r="M4727" s="12">
        <v>2</v>
      </c>
      <c r="N4727" s="12">
        <v>34</v>
      </c>
      <c r="O4727" s="12">
        <v>8</v>
      </c>
      <c r="P4727" s="26">
        <v>8280</v>
      </c>
      <c r="Q4727" s="28">
        <v>170653009</v>
      </c>
      <c r="R4727"/>
      <c r="S4727"/>
    </row>
    <row r="4728" spans="1:19">
      <c r="A4728" s="31">
        <f t="shared" si="293"/>
        <v>40</v>
      </c>
      <c r="B4728" s="32" t="str">
        <f>VLOOKUP(K4728,'Tables to Convert'!$B$4:$C$19,2,FALSE)</f>
        <v>Some College</v>
      </c>
      <c r="C4728" s="33">
        <f t="shared" si="294"/>
        <v>60000</v>
      </c>
      <c r="D4728" s="32" t="str">
        <f>VLOOKUP(L4728,'Tables to Convert'!$E$3:$F$7,2,FALSE)</f>
        <v>White</v>
      </c>
      <c r="E4728" s="32" t="str">
        <f>VLOOKUP(M4728,'Tables to Convert'!$H$3:$I$5,2,FALSE)</f>
        <v>Male</v>
      </c>
      <c r="F4728" s="32" t="str">
        <f>VLOOKUP(N4728,'Tables to Convert'!$K$3:$L$8,2,FALSE)</f>
        <v>Michigan</v>
      </c>
      <c r="G4728" s="40">
        <f t="shared" si="295"/>
        <v>47</v>
      </c>
      <c r="H4728" s="34">
        <f t="shared" si="296"/>
        <v>7</v>
      </c>
      <c r="I4728" s="12">
        <v>40</v>
      </c>
      <c r="J4728" s="12">
        <v>47</v>
      </c>
      <c r="K4728" s="12">
        <v>43</v>
      </c>
      <c r="L4728" s="12">
        <v>1</v>
      </c>
      <c r="M4728" s="12">
        <v>1</v>
      </c>
      <c r="N4728" s="12">
        <v>34</v>
      </c>
      <c r="O4728" s="12">
        <v>7</v>
      </c>
      <c r="P4728" s="26">
        <v>60000</v>
      </c>
      <c r="Q4728" s="28">
        <v>500577557</v>
      </c>
      <c r="R4728"/>
      <c r="S4728"/>
    </row>
    <row r="4729" spans="1:19">
      <c r="A4729" s="31">
        <f t="shared" si="293"/>
        <v>50</v>
      </c>
      <c r="B4729" s="32" t="str">
        <f>VLOOKUP(K4729,'Tables to Convert'!$B$4:$C$19,2,FALSE)</f>
        <v>Some College</v>
      </c>
      <c r="C4729" s="33">
        <f t="shared" si="294"/>
        <v>70000</v>
      </c>
      <c r="D4729" s="32" t="str">
        <f>VLOOKUP(L4729,'Tables to Convert'!$E$3:$F$7,2,FALSE)</f>
        <v>White</v>
      </c>
      <c r="E4729" s="32" t="str">
        <f>VLOOKUP(M4729,'Tables to Convert'!$H$3:$I$5,2,FALSE)</f>
        <v>Female</v>
      </c>
      <c r="F4729" s="32" t="str">
        <f>VLOOKUP(N4729,'Tables to Convert'!$K$3:$L$8,2,FALSE)</f>
        <v>Michigan</v>
      </c>
      <c r="G4729" s="40">
        <f t="shared" si="295"/>
        <v>32</v>
      </c>
      <c r="H4729" s="34">
        <f t="shared" si="296"/>
        <v>7</v>
      </c>
      <c r="I4729" s="12">
        <v>50</v>
      </c>
      <c r="J4729" s="12">
        <v>32</v>
      </c>
      <c r="K4729" s="12">
        <v>43</v>
      </c>
      <c r="L4729" s="12">
        <v>1</v>
      </c>
      <c r="M4729" s="12">
        <v>2</v>
      </c>
      <c r="N4729" s="12">
        <v>34</v>
      </c>
      <c r="O4729" s="12">
        <v>7</v>
      </c>
      <c r="P4729" s="26">
        <v>70000</v>
      </c>
      <c r="Q4729" s="28">
        <v>886560001</v>
      </c>
      <c r="R4729"/>
      <c r="S4729"/>
    </row>
    <row r="4730" spans="1:19">
      <c r="A4730" s="31">
        <f t="shared" si="293"/>
        <v>70</v>
      </c>
      <c r="B4730" s="32" t="str">
        <f>VLOOKUP(K4730,'Tables to Convert'!$B$4:$C$19,2,FALSE)</f>
        <v>High School Diploma</v>
      </c>
      <c r="C4730" s="33">
        <f t="shared" si="294"/>
        <v>20000</v>
      </c>
      <c r="D4730" s="32" t="str">
        <f>VLOOKUP(L4730,'Tables to Convert'!$E$3:$F$7,2,FALSE)</f>
        <v>White</v>
      </c>
      <c r="E4730" s="32" t="str">
        <f>VLOOKUP(M4730,'Tables to Convert'!$H$3:$I$5,2,FALSE)</f>
        <v>Male</v>
      </c>
      <c r="F4730" s="32" t="str">
        <f>VLOOKUP(N4730,'Tables to Convert'!$K$3:$L$8,2,FALSE)</f>
        <v>Michigan</v>
      </c>
      <c r="G4730" s="40">
        <f t="shared" si="295"/>
        <v>31</v>
      </c>
      <c r="H4730" s="34">
        <f t="shared" si="296"/>
        <v>3</v>
      </c>
      <c r="I4730" s="12">
        <v>70</v>
      </c>
      <c r="J4730" s="12">
        <v>31</v>
      </c>
      <c r="K4730" s="12">
        <v>39</v>
      </c>
      <c r="L4730" s="12">
        <v>1</v>
      </c>
      <c r="M4730" s="12">
        <v>1</v>
      </c>
      <c r="N4730" s="12">
        <v>34</v>
      </c>
      <c r="O4730" s="12">
        <v>3</v>
      </c>
      <c r="P4730" s="26">
        <v>20000</v>
      </c>
      <c r="Q4730" s="28">
        <v>389151523</v>
      </c>
      <c r="R4730"/>
      <c r="S4730"/>
    </row>
    <row r="4731" spans="1:19">
      <c r="A4731" s="31">
        <f t="shared" si="293"/>
        <v>50</v>
      </c>
      <c r="B4731" s="32" t="str">
        <f>VLOOKUP(K4731,'Tables to Convert'!$B$4:$C$19,2,FALSE)</f>
        <v>High School Diploma</v>
      </c>
      <c r="C4731" s="33">
        <f t="shared" si="294"/>
        <v>30000</v>
      </c>
      <c r="D4731" s="32" t="str">
        <f>VLOOKUP(L4731,'Tables to Convert'!$E$3:$F$7,2,FALSE)</f>
        <v>White</v>
      </c>
      <c r="E4731" s="32" t="str">
        <f>VLOOKUP(M4731,'Tables to Convert'!$H$3:$I$5,2,FALSE)</f>
        <v>Male</v>
      </c>
      <c r="F4731" s="32" t="str">
        <f>VLOOKUP(N4731,'Tables to Convert'!$K$3:$L$8,2,FALSE)</f>
        <v>Michigan</v>
      </c>
      <c r="G4731" s="40">
        <f t="shared" si="295"/>
        <v>29</v>
      </c>
      <c r="H4731" s="34">
        <f t="shared" si="296"/>
        <v>3</v>
      </c>
      <c r="I4731" s="12">
        <v>50</v>
      </c>
      <c r="J4731" s="12">
        <v>29</v>
      </c>
      <c r="K4731" s="12">
        <v>39</v>
      </c>
      <c r="L4731" s="12">
        <v>1</v>
      </c>
      <c r="M4731" s="12">
        <v>1</v>
      </c>
      <c r="N4731" s="12">
        <v>34</v>
      </c>
      <c r="O4731" s="12">
        <v>3</v>
      </c>
      <c r="P4731" s="26">
        <v>30000</v>
      </c>
      <c r="Q4731" s="28">
        <v>230607447</v>
      </c>
      <c r="R4731"/>
      <c r="S4731"/>
    </row>
    <row r="4732" spans="1:19">
      <c r="A4732" s="31">
        <f t="shared" si="293"/>
        <v>50</v>
      </c>
      <c r="B4732" s="32" t="str">
        <f>VLOOKUP(K4732,'Tables to Convert'!$B$4:$C$19,2,FALSE)</f>
        <v>8th Grade or Less</v>
      </c>
      <c r="C4732" s="33">
        <f t="shared" si="294"/>
        <v>12000</v>
      </c>
      <c r="D4732" s="32" t="str">
        <f>VLOOKUP(L4732,'Tables to Convert'!$E$3:$F$7,2,FALSE)</f>
        <v>White</v>
      </c>
      <c r="E4732" s="32" t="str">
        <f>VLOOKUP(M4732,'Tables to Convert'!$H$3:$I$5,2,FALSE)</f>
        <v>Male</v>
      </c>
      <c r="F4732" s="32" t="str">
        <f>VLOOKUP(N4732,'Tables to Convert'!$K$3:$L$8,2,FALSE)</f>
        <v>Michigan</v>
      </c>
      <c r="G4732" s="40">
        <f t="shared" si="295"/>
        <v>23</v>
      </c>
      <c r="H4732" s="34">
        <f t="shared" si="296"/>
        <v>5</v>
      </c>
      <c r="I4732" s="12">
        <v>50</v>
      </c>
      <c r="J4732" s="12">
        <v>23</v>
      </c>
      <c r="K4732" s="12">
        <v>31</v>
      </c>
      <c r="L4732" s="12">
        <v>1</v>
      </c>
      <c r="M4732" s="12">
        <v>1</v>
      </c>
      <c r="N4732" s="12">
        <v>34</v>
      </c>
      <c r="O4732" s="12">
        <v>5</v>
      </c>
      <c r="P4732" s="26">
        <v>12000</v>
      </c>
      <c r="Q4732" s="28">
        <v>820162482</v>
      </c>
      <c r="R4732"/>
      <c r="S4732"/>
    </row>
    <row r="4733" spans="1:19">
      <c r="A4733" s="31">
        <f t="shared" si="293"/>
        <v>40</v>
      </c>
      <c r="B4733" s="32" t="str">
        <f>VLOOKUP(K4733,'Tables to Convert'!$B$4:$C$19,2,FALSE)</f>
        <v>8th Grade or Less</v>
      </c>
      <c r="C4733" s="33">
        <f t="shared" si="294"/>
        <v>7000</v>
      </c>
      <c r="D4733" s="32" t="str">
        <f>VLOOKUP(L4733,'Tables to Convert'!$E$3:$F$7,2,FALSE)</f>
        <v>White</v>
      </c>
      <c r="E4733" s="32" t="str">
        <f>VLOOKUP(M4733,'Tables to Convert'!$H$3:$I$5,2,FALSE)</f>
        <v>Male</v>
      </c>
      <c r="F4733" s="32" t="str">
        <f>VLOOKUP(N4733,'Tables to Convert'!$K$3:$L$8,2,FALSE)</f>
        <v>Michigan</v>
      </c>
      <c r="G4733" s="40">
        <f t="shared" si="295"/>
        <v>24</v>
      </c>
      <c r="H4733" s="34">
        <f t="shared" si="296"/>
        <v>5</v>
      </c>
      <c r="I4733" s="12">
        <v>40</v>
      </c>
      <c r="J4733" s="12">
        <v>24</v>
      </c>
      <c r="K4733" s="12">
        <v>33</v>
      </c>
      <c r="L4733" s="12">
        <v>1</v>
      </c>
      <c r="M4733" s="12">
        <v>1</v>
      </c>
      <c r="N4733" s="12">
        <v>34</v>
      </c>
      <c r="O4733" s="12">
        <v>5</v>
      </c>
      <c r="P4733" s="26">
        <v>7000</v>
      </c>
      <c r="Q4733" s="28">
        <v>478181661</v>
      </c>
      <c r="R4733"/>
      <c r="S4733"/>
    </row>
    <row r="4734" spans="1:19">
      <c r="A4734" s="31">
        <f t="shared" si="293"/>
        <v>40</v>
      </c>
      <c r="B4734" s="32" t="str">
        <f>VLOOKUP(K4734,'Tables to Convert'!$B$4:$C$19,2,FALSE)</f>
        <v>Bachelors</v>
      </c>
      <c r="C4734" s="33">
        <f t="shared" si="294"/>
        <v>45000</v>
      </c>
      <c r="D4734" s="32" t="str">
        <f>VLOOKUP(L4734,'Tables to Convert'!$E$3:$F$7,2,FALSE)</f>
        <v>Asian/PI</v>
      </c>
      <c r="E4734" s="32" t="str">
        <f>VLOOKUP(M4734,'Tables to Convert'!$H$3:$I$5,2,FALSE)</f>
        <v>Male</v>
      </c>
      <c r="F4734" s="32" t="str">
        <f>VLOOKUP(N4734,'Tables to Convert'!$K$3:$L$8,2,FALSE)</f>
        <v>Michigan</v>
      </c>
      <c r="G4734" s="40">
        <f t="shared" si="295"/>
        <v>28</v>
      </c>
      <c r="H4734" s="34">
        <f t="shared" si="296"/>
        <v>1</v>
      </c>
      <c r="I4734" s="12">
        <v>40</v>
      </c>
      <c r="J4734" s="12">
        <v>28</v>
      </c>
      <c r="K4734" s="12">
        <v>44</v>
      </c>
      <c r="L4734" s="12">
        <v>4</v>
      </c>
      <c r="M4734" s="12">
        <v>1</v>
      </c>
      <c r="N4734" s="12">
        <v>34</v>
      </c>
      <c r="O4734" s="12">
        <v>1</v>
      </c>
      <c r="P4734" s="26">
        <v>45000</v>
      </c>
      <c r="Q4734" s="28">
        <v>252644607</v>
      </c>
      <c r="R4734"/>
      <c r="S4734"/>
    </row>
    <row r="4735" spans="1:19">
      <c r="A4735" s="31">
        <f t="shared" si="293"/>
        <v>40</v>
      </c>
      <c r="B4735" s="32" t="str">
        <f>VLOOKUP(K4735,'Tables to Convert'!$B$4:$C$19,2,FALSE)</f>
        <v>Bachelors</v>
      </c>
      <c r="C4735" s="33">
        <f t="shared" si="294"/>
        <v>50000</v>
      </c>
      <c r="D4735" s="32" t="str">
        <f>VLOOKUP(L4735,'Tables to Convert'!$E$3:$F$7,2,FALSE)</f>
        <v>Asian/PI</v>
      </c>
      <c r="E4735" s="32" t="str">
        <f>VLOOKUP(M4735,'Tables to Convert'!$H$3:$I$5,2,FALSE)</f>
        <v>Male</v>
      </c>
      <c r="F4735" s="32" t="str">
        <f>VLOOKUP(N4735,'Tables to Convert'!$K$3:$L$8,2,FALSE)</f>
        <v>Michigan</v>
      </c>
      <c r="G4735" s="40">
        <f t="shared" si="295"/>
        <v>33</v>
      </c>
      <c r="H4735" s="34">
        <f t="shared" si="296"/>
        <v>1</v>
      </c>
      <c r="I4735" s="12">
        <v>40</v>
      </c>
      <c r="J4735" s="12">
        <v>33</v>
      </c>
      <c r="K4735" s="12">
        <v>44</v>
      </c>
      <c r="L4735" s="12">
        <v>4</v>
      </c>
      <c r="M4735" s="12">
        <v>1</v>
      </c>
      <c r="N4735" s="12">
        <v>34</v>
      </c>
      <c r="O4735" s="12">
        <v>1</v>
      </c>
      <c r="P4735" s="26">
        <v>50000</v>
      </c>
      <c r="Q4735" s="28">
        <v>915882122</v>
      </c>
      <c r="R4735"/>
      <c r="S4735"/>
    </row>
    <row r="4736" spans="1:19">
      <c r="A4736" s="31">
        <f t="shared" si="293"/>
        <v>50</v>
      </c>
      <c r="B4736" s="32" t="str">
        <f>VLOOKUP(K4736,'Tables to Convert'!$B$4:$C$19,2,FALSE)</f>
        <v>High School Diploma</v>
      </c>
      <c r="C4736" s="33">
        <f t="shared" si="294"/>
        <v>35000</v>
      </c>
      <c r="D4736" s="32" t="str">
        <f>VLOOKUP(L4736,'Tables to Convert'!$E$3:$F$7,2,FALSE)</f>
        <v>White</v>
      </c>
      <c r="E4736" s="32" t="str">
        <f>VLOOKUP(M4736,'Tables to Convert'!$H$3:$I$5,2,FALSE)</f>
        <v>Male</v>
      </c>
      <c r="F4736" s="32" t="str">
        <f>VLOOKUP(N4736,'Tables to Convert'!$K$3:$L$8,2,FALSE)</f>
        <v>Michigan</v>
      </c>
      <c r="G4736" s="40">
        <f t="shared" si="295"/>
        <v>22</v>
      </c>
      <c r="H4736" s="34">
        <f t="shared" si="296"/>
        <v>1</v>
      </c>
      <c r="I4736" s="12">
        <v>50</v>
      </c>
      <c r="J4736" s="12">
        <v>22</v>
      </c>
      <c r="K4736" s="12">
        <v>39</v>
      </c>
      <c r="L4736" s="12">
        <v>1</v>
      </c>
      <c r="M4736" s="12">
        <v>1</v>
      </c>
      <c r="N4736" s="12">
        <v>34</v>
      </c>
      <c r="O4736" s="12">
        <v>1</v>
      </c>
      <c r="P4736" s="26">
        <v>35000</v>
      </c>
      <c r="Q4736" s="28">
        <v>742004649</v>
      </c>
      <c r="R4736"/>
      <c r="S4736"/>
    </row>
    <row r="4737" spans="1:19">
      <c r="A4737" s="31">
        <f t="shared" si="293"/>
        <v>40</v>
      </c>
      <c r="B4737" s="32" t="str">
        <f>VLOOKUP(K4737,'Tables to Convert'!$B$4:$C$19,2,FALSE)</f>
        <v>High School Diploma</v>
      </c>
      <c r="C4737" s="33">
        <f t="shared" si="294"/>
        <v>12000</v>
      </c>
      <c r="D4737" s="32" t="str">
        <f>VLOOKUP(L4737,'Tables to Convert'!$E$3:$F$7,2,FALSE)</f>
        <v>White</v>
      </c>
      <c r="E4737" s="32" t="str">
        <f>VLOOKUP(M4737,'Tables to Convert'!$H$3:$I$5,2,FALSE)</f>
        <v>Male</v>
      </c>
      <c r="F4737" s="32" t="str">
        <f>VLOOKUP(N4737,'Tables to Convert'!$K$3:$L$8,2,FALSE)</f>
        <v>Michigan</v>
      </c>
      <c r="G4737" s="40">
        <f t="shared" si="295"/>
        <v>30</v>
      </c>
      <c r="H4737" s="34">
        <f t="shared" si="296"/>
        <v>1</v>
      </c>
      <c r="I4737" s="12">
        <v>40</v>
      </c>
      <c r="J4737" s="12">
        <v>30</v>
      </c>
      <c r="K4737" s="12">
        <v>39</v>
      </c>
      <c r="L4737" s="12">
        <v>1</v>
      </c>
      <c r="M4737" s="12">
        <v>1</v>
      </c>
      <c r="N4737" s="12">
        <v>34</v>
      </c>
      <c r="O4737" s="12">
        <v>1</v>
      </c>
      <c r="P4737" s="26">
        <v>12000</v>
      </c>
      <c r="Q4737" s="28">
        <v>289596043</v>
      </c>
      <c r="R4737"/>
      <c r="S4737"/>
    </row>
    <row r="4738" spans="1:19">
      <c r="A4738" s="31">
        <f t="shared" si="293"/>
        <v>40</v>
      </c>
      <c r="B4738" s="32" t="str">
        <f>VLOOKUP(K4738,'Tables to Convert'!$B$4:$C$19,2,FALSE)</f>
        <v>8th Grade or Less</v>
      </c>
      <c r="C4738" s="33">
        <f t="shared" si="294"/>
        <v>18000</v>
      </c>
      <c r="D4738" s="32" t="str">
        <f>VLOOKUP(L4738,'Tables to Convert'!$E$3:$F$7,2,FALSE)</f>
        <v>White</v>
      </c>
      <c r="E4738" s="32" t="str">
        <f>VLOOKUP(M4738,'Tables to Convert'!$H$3:$I$5,2,FALSE)</f>
        <v>Male</v>
      </c>
      <c r="F4738" s="32" t="str">
        <f>VLOOKUP(N4738,'Tables to Convert'!$K$3:$L$8,2,FALSE)</f>
        <v>Michigan</v>
      </c>
      <c r="G4738" s="40">
        <f t="shared" si="295"/>
        <v>46</v>
      </c>
      <c r="H4738" s="34">
        <f t="shared" si="296"/>
        <v>1</v>
      </c>
      <c r="I4738" s="12">
        <v>40</v>
      </c>
      <c r="J4738" s="12">
        <v>46</v>
      </c>
      <c r="K4738" s="12">
        <v>32</v>
      </c>
      <c r="L4738" s="12">
        <v>1</v>
      </c>
      <c r="M4738" s="12">
        <v>1</v>
      </c>
      <c r="N4738" s="12">
        <v>34</v>
      </c>
      <c r="O4738" s="12">
        <v>1</v>
      </c>
      <c r="P4738" s="26">
        <v>18000</v>
      </c>
      <c r="Q4738" s="28">
        <v>879647212</v>
      </c>
      <c r="R4738"/>
      <c r="S4738"/>
    </row>
    <row r="4739" spans="1:19">
      <c r="A4739" s="31">
        <f t="shared" si="293"/>
        <v>46</v>
      </c>
      <c r="B4739" s="32" t="str">
        <f>VLOOKUP(K4739,'Tables to Convert'!$B$4:$C$19,2,FALSE)</f>
        <v>High School Diploma</v>
      </c>
      <c r="C4739" s="33">
        <f t="shared" si="294"/>
        <v>42000</v>
      </c>
      <c r="D4739" s="32" t="str">
        <f>VLOOKUP(L4739,'Tables to Convert'!$E$3:$F$7,2,FALSE)</f>
        <v>White</v>
      </c>
      <c r="E4739" s="32" t="str">
        <f>VLOOKUP(M4739,'Tables to Convert'!$H$3:$I$5,2,FALSE)</f>
        <v>Male</v>
      </c>
      <c r="F4739" s="32" t="str">
        <f>VLOOKUP(N4739,'Tables to Convert'!$K$3:$L$8,2,FALSE)</f>
        <v>Michigan</v>
      </c>
      <c r="G4739" s="40">
        <f t="shared" si="295"/>
        <v>30</v>
      </c>
      <c r="H4739" s="34">
        <f t="shared" si="296"/>
        <v>1</v>
      </c>
      <c r="I4739" s="12">
        <v>46</v>
      </c>
      <c r="J4739" s="12">
        <v>30</v>
      </c>
      <c r="K4739" s="12">
        <v>39</v>
      </c>
      <c r="L4739" s="12">
        <v>1</v>
      </c>
      <c r="M4739" s="12">
        <v>1</v>
      </c>
      <c r="N4739" s="12">
        <v>34</v>
      </c>
      <c r="O4739" s="12">
        <v>1</v>
      </c>
      <c r="P4739" s="26">
        <v>42000</v>
      </c>
      <c r="Q4739" s="28">
        <v>630682373</v>
      </c>
      <c r="R4739"/>
      <c r="S4739"/>
    </row>
    <row r="4740" spans="1:19">
      <c r="A4740" s="31">
        <f t="shared" si="293"/>
        <v>40</v>
      </c>
      <c r="B4740" s="32" t="str">
        <f>VLOOKUP(K4740,'Tables to Convert'!$B$4:$C$19,2,FALSE)</f>
        <v>Some College</v>
      </c>
      <c r="C4740" s="33">
        <f t="shared" si="294"/>
        <v>25000</v>
      </c>
      <c r="D4740" s="32" t="str">
        <f>VLOOKUP(L4740,'Tables to Convert'!$E$3:$F$7,2,FALSE)</f>
        <v>White</v>
      </c>
      <c r="E4740" s="32" t="str">
        <f>VLOOKUP(M4740,'Tables to Convert'!$H$3:$I$5,2,FALSE)</f>
        <v>Female</v>
      </c>
      <c r="F4740" s="32" t="str">
        <f>VLOOKUP(N4740,'Tables to Convert'!$K$3:$L$8,2,FALSE)</f>
        <v>Michigan</v>
      </c>
      <c r="G4740" s="40">
        <f t="shared" si="295"/>
        <v>30</v>
      </c>
      <c r="H4740" s="34">
        <f t="shared" si="296"/>
        <v>1</v>
      </c>
      <c r="I4740" s="12">
        <v>40</v>
      </c>
      <c r="J4740" s="12">
        <v>30</v>
      </c>
      <c r="K4740" s="12">
        <v>40</v>
      </c>
      <c r="L4740" s="12">
        <v>1</v>
      </c>
      <c r="M4740" s="12">
        <v>2</v>
      </c>
      <c r="N4740" s="12">
        <v>34</v>
      </c>
      <c r="O4740" s="12">
        <v>1</v>
      </c>
      <c r="P4740" s="26">
        <v>25000</v>
      </c>
      <c r="Q4740" s="28">
        <v>400349954</v>
      </c>
      <c r="R4740"/>
      <c r="S4740"/>
    </row>
    <row r="4741" spans="1:19">
      <c r="A4741" s="31">
        <f t="shared" si="293"/>
        <v>40</v>
      </c>
      <c r="B4741" s="32" t="str">
        <f>VLOOKUP(K4741,'Tables to Convert'!$B$4:$C$19,2,FALSE)</f>
        <v>Some College</v>
      </c>
      <c r="C4741" s="33">
        <f t="shared" si="294"/>
        <v>21000</v>
      </c>
      <c r="D4741" s="32" t="str">
        <f>VLOOKUP(L4741,'Tables to Convert'!$E$3:$F$7,2,FALSE)</f>
        <v>Black</v>
      </c>
      <c r="E4741" s="32" t="str">
        <f>VLOOKUP(M4741,'Tables to Convert'!$H$3:$I$5,2,FALSE)</f>
        <v>Female</v>
      </c>
      <c r="F4741" s="32" t="str">
        <f>VLOOKUP(N4741,'Tables to Convert'!$K$3:$L$8,2,FALSE)</f>
        <v>Michigan</v>
      </c>
      <c r="G4741" s="40">
        <f t="shared" si="295"/>
        <v>34</v>
      </c>
      <c r="H4741" s="34">
        <f t="shared" si="296"/>
        <v>1</v>
      </c>
      <c r="I4741" s="12">
        <v>40</v>
      </c>
      <c r="J4741" s="12">
        <v>34</v>
      </c>
      <c r="K4741" s="12">
        <v>40</v>
      </c>
      <c r="L4741" s="12">
        <v>2</v>
      </c>
      <c r="M4741" s="12">
        <v>2</v>
      </c>
      <c r="N4741" s="12">
        <v>34</v>
      </c>
      <c r="O4741" s="12">
        <v>1</v>
      </c>
      <c r="P4741" s="26">
        <v>21000</v>
      </c>
      <c r="Q4741" s="28">
        <v>928557102</v>
      </c>
      <c r="R4741"/>
      <c r="S4741"/>
    </row>
    <row r="4742" spans="1:19">
      <c r="A4742" s="31">
        <f t="shared" ref="A4742:A4805" si="297">I4742</f>
        <v>50</v>
      </c>
      <c r="B4742" s="32" t="str">
        <f>VLOOKUP(K4742,'Tables to Convert'!$B$4:$C$19,2,FALSE)</f>
        <v>Some College</v>
      </c>
      <c r="C4742" s="33">
        <f t="shared" ref="C4742:C4805" si="298">P4742</f>
        <v>40000</v>
      </c>
      <c r="D4742" s="32" t="str">
        <f>VLOOKUP(L4742,'Tables to Convert'!$E$3:$F$7,2,FALSE)</f>
        <v>Black</v>
      </c>
      <c r="E4742" s="32" t="str">
        <f>VLOOKUP(M4742,'Tables to Convert'!$H$3:$I$5,2,FALSE)</f>
        <v>Female</v>
      </c>
      <c r="F4742" s="32" t="str">
        <f>VLOOKUP(N4742,'Tables to Convert'!$K$3:$L$8,2,FALSE)</f>
        <v>Michigan</v>
      </c>
      <c r="G4742" s="40">
        <f t="shared" ref="G4742:G4805" si="299">J4742</f>
        <v>44</v>
      </c>
      <c r="H4742" s="34">
        <f t="shared" ref="H4742:H4805" si="300">O4742</f>
        <v>7</v>
      </c>
      <c r="I4742" s="12">
        <v>50</v>
      </c>
      <c r="J4742" s="12">
        <v>44</v>
      </c>
      <c r="K4742" s="12">
        <v>40</v>
      </c>
      <c r="L4742" s="12">
        <v>2</v>
      </c>
      <c r="M4742" s="12">
        <v>2</v>
      </c>
      <c r="N4742" s="12">
        <v>34</v>
      </c>
      <c r="O4742" s="12">
        <v>7</v>
      </c>
      <c r="P4742" s="26">
        <v>40000</v>
      </c>
      <c r="Q4742" s="28">
        <v>336480679</v>
      </c>
      <c r="R4742"/>
      <c r="S4742"/>
    </row>
    <row r="4743" spans="1:19">
      <c r="A4743" s="31">
        <f t="shared" si="297"/>
        <v>45</v>
      </c>
      <c r="B4743" s="32" t="str">
        <f>VLOOKUP(K4743,'Tables to Convert'!$B$4:$C$19,2,FALSE)</f>
        <v>11th Grade</v>
      </c>
      <c r="C4743" s="33">
        <f t="shared" si="298"/>
        <v>45000</v>
      </c>
      <c r="D4743" s="32" t="str">
        <f>VLOOKUP(L4743,'Tables to Convert'!$E$3:$F$7,2,FALSE)</f>
        <v>White</v>
      </c>
      <c r="E4743" s="32" t="str">
        <f>VLOOKUP(M4743,'Tables to Convert'!$H$3:$I$5,2,FALSE)</f>
        <v>Male</v>
      </c>
      <c r="F4743" s="32" t="str">
        <f>VLOOKUP(N4743,'Tables to Convert'!$K$3:$L$8,2,FALSE)</f>
        <v>Michigan</v>
      </c>
      <c r="G4743" s="40">
        <f t="shared" si="299"/>
        <v>35</v>
      </c>
      <c r="H4743" s="34">
        <f t="shared" si="300"/>
        <v>8</v>
      </c>
      <c r="I4743" s="12">
        <v>45</v>
      </c>
      <c r="J4743" s="12">
        <v>35</v>
      </c>
      <c r="K4743" s="12">
        <v>38</v>
      </c>
      <c r="L4743" s="12">
        <v>1</v>
      </c>
      <c r="M4743" s="12">
        <v>1</v>
      </c>
      <c r="N4743" s="12">
        <v>34</v>
      </c>
      <c r="O4743" s="12">
        <v>8</v>
      </c>
      <c r="P4743" s="26">
        <v>45000</v>
      </c>
      <c r="Q4743" s="28">
        <v>180532650</v>
      </c>
      <c r="R4743"/>
      <c r="S4743"/>
    </row>
    <row r="4744" spans="1:19">
      <c r="A4744" s="31">
        <f t="shared" si="297"/>
        <v>50</v>
      </c>
      <c r="B4744" s="32" t="str">
        <f>VLOOKUP(K4744,'Tables to Convert'!$B$4:$C$19,2,FALSE)</f>
        <v>Some College</v>
      </c>
      <c r="C4744" s="33">
        <f t="shared" si="298"/>
        <v>0</v>
      </c>
      <c r="D4744" s="32" t="str">
        <f>VLOOKUP(L4744,'Tables to Convert'!$E$3:$F$7,2,FALSE)</f>
        <v>White</v>
      </c>
      <c r="E4744" s="32" t="str">
        <f>VLOOKUP(M4744,'Tables to Convert'!$H$3:$I$5,2,FALSE)</f>
        <v>Female</v>
      </c>
      <c r="F4744" s="32" t="str">
        <f>VLOOKUP(N4744,'Tables to Convert'!$K$3:$L$8,2,FALSE)</f>
        <v>Michigan</v>
      </c>
      <c r="G4744" s="40">
        <f t="shared" si="299"/>
        <v>30</v>
      </c>
      <c r="H4744" s="34">
        <f t="shared" si="300"/>
        <v>8</v>
      </c>
      <c r="I4744" s="12">
        <v>50</v>
      </c>
      <c r="J4744" s="12">
        <v>30</v>
      </c>
      <c r="K4744" s="12">
        <v>40</v>
      </c>
      <c r="L4744" s="12">
        <v>1</v>
      </c>
      <c r="M4744" s="12">
        <v>2</v>
      </c>
      <c r="N4744" s="12">
        <v>34</v>
      </c>
      <c r="O4744" s="12">
        <v>8</v>
      </c>
      <c r="P4744" s="26">
        <v>0</v>
      </c>
      <c r="Q4744" s="28">
        <v>184590960</v>
      </c>
      <c r="R4744"/>
      <c r="S4744"/>
    </row>
    <row r="4745" spans="1:19">
      <c r="A4745" s="31">
        <f t="shared" si="297"/>
        <v>45</v>
      </c>
      <c r="B4745" s="32" t="str">
        <f>VLOOKUP(K4745,'Tables to Convert'!$B$4:$C$19,2,FALSE)</f>
        <v>High School Diploma</v>
      </c>
      <c r="C4745" s="33">
        <f t="shared" si="298"/>
        <v>20000</v>
      </c>
      <c r="D4745" s="32" t="str">
        <f>VLOOKUP(L4745,'Tables to Convert'!$E$3:$F$7,2,FALSE)</f>
        <v>White</v>
      </c>
      <c r="E4745" s="32" t="str">
        <f>VLOOKUP(M4745,'Tables to Convert'!$H$3:$I$5,2,FALSE)</f>
        <v>Male</v>
      </c>
      <c r="F4745" s="32" t="str">
        <f>VLOOKUP(N4745,'Tables to Convert'!$K$3:$L$8,2,FALSE)</f>
        <v>Michigan</v>
      </c>
      <c r="G4745" s="40">
        <f t="shared" si="299"/>
        <v>39</v>
      </c>
      <c r="H4745" s="34">
        <f t="shared" si="300"/>
        <v>8</v>
      </c>
      <c r="I4745" s="12">
        <v>45</v>
      </c>
      <c r="J4745" s="12">
        <v>39</v>
      </c>
      <c r="K4745" s="12">
        <v>39</v>
      </c>
      <c r="L4745" s="12">
        <v>1</v>
      </c>
      <c r="M4745" s="12">
        <v>1</v>
      </c>
      <c r="N4745" s="12">
        <v>34</v>
      </c>
      <c r="O4745" s="12">
        <v>8</v>
      </c>
      <c r="P4745" s="26">
        <v>20000</v>
      </c>
      <c r="Q4745" s="28">
        <v>550356535</v>
      </c>
      <c r="R4745"/>
      <c r="S4745"/>
    </row>
    <row r="4746" spans="1:19">
      <c r="A4746" s="31">
        <f t="shared" si="297"/>
        <v>48</v>
      </c>
      <c r="B4746" s="32" t="str">
        <f>VLOOKUP(K4746,'Tables to Convert'!$B$4:$C$19,2,FALSE)</f>
        <v>High School Diploma</v>
      </c>
      <c r="C4746" s="33">
        <f t="shared" si="298"/>
        <v>60000</v>
      </c>
      <c r="D4746" s="32" t="str">
        <f>VLOOKUP(L4746,'Tables to Convert'!$E$3:$F$7,2,FALSE)</f>
        <v>White</v>
      </c>
      <c r="E4746" s="32" t="str">
        <f>VLOOKUP(M4746,'Tables to Convert'!$H$3:$I$5,2,FALSE)</f>
        <v>Male</v>
      </c>
      <c r="F4746" s="32" t="str">
        <f>VLOOKUP(N4746,'Tables to Convert'!$K$3:$L$8,2,FALSE)</f>
        <v>Michigan</v>
      </c>
      <c r="G4746" s="40">
        <f t="shared" si="299"/>
        <v>33</v>
      </c>
      <c r="H4746" s="34">
        <f t="shared" si="300"/>
        <v>8</v>
      </c>
      <c r="I4746" s="12">
        <v>48</v>
      </c>
      <c r="J4746" s="12">
        <v>33</v>
      </c>
      <c r="K4746" s="12">
        <v>39</v>
      </c>
      <c r="L4746" s="12">
        <v>1</v>
      </c>
      <c r="M4746" s="12">
        <v>1</v>
      </c>
      <c r="N4746" s="12">
        <v>34</v>
      </c>
      <c r="O4746" s="12">
        <v>8</v>
      </c>
      <c r="P4746" s="26">
        <v>60000</v>
      </c>
      <c r="Q4746" s="28">
        <v>934119590</v>
      </c>
      <c r="R4746"/>
      <c r="S4746"/>
    </row>
    <row r="4747" spans="1:19">
      <c r="A4747" s="31">
        <f t="shared" si="297"/>
        <v>50</v>
      </c>
      <c r="B4747" s="32" t="str">
        <f>VLOOKUP(K4747,'Tables to Convert'!$B$4:$C$19,2,FALSE)</f>
        <v>Some College</v>
      </c>
      <c r="C4747" s="33">
        <f t="shared" si="298"/>
        <v>50000</v>
      </c>
      <c r="D4747" s="32" t="str">
        <f>VLOOKUP(L4747,'Tables to Convert'!$E$3:$F$7,2,FALSE)</f>
        <v>White</v>
      </c>
      <c r="E4747" s="32" t="str">
        <f>VLOOKUP(M4747,'Tables to Convert'!$H$3:$I$5,2,FALSE)</f>
        <v>Male</v>
      </c>
      <c r="F4747" s="32" t="str">
        <f>VLOOKUP(N4747,'Tables to Convert'!$K$3:$L$8,2,FALSE)</f>
        <v>Michigan</v>
      </c>
      <c r="G4747" s="40">
        <f t="shared" si="299"/>
        <v>25</v>
      </c>
      <c r="H4747" s="34">
        <f t="shared" si="300"/>
        <v>7</v>
      </c>
      <c r="I4747" s="12">
        <v>50</v>
      </c>
      <c r="J4747" s="12">
        <v>25</v>
      </c>
      <c r="K4747" s="12">
        <v>40</v>
      </c>
      <c r="L4747" s="12">
        <v>1</v>
      </c>
      <c r="M4747" s="12">
        <v>1</v>
      </c>
      <c r="N4747" s="12">
        <v>34</v>
      </c>
      <c r="O4747" s="12">
        <v>7</v>
      </c>
      <c r="P4747" s="26">
        <v>50000</v>
      </c>
      <c r="Q4747" s="28">
        <v>960725710</v>
      </c>
      <c r="R4747"/>
      <c r="S4747"/>
    </row>
    <row r="4748" spans="1:19">
      <c r="A4748" s="31">
        <f t="shared" si="297"/>
        <v>40</v>
      </c>
      <c r="B4748" s="32" t="str">
        <f>VLOOKUP(K4748,'Tables to Convert'!$B$4:$C$19,2,FALSE)</f>
        <v>Some College</v>
      </c>
      <c r="C4748" s="33">
        <f t="shared" si="298"/>
        <v>50000</v>
      </c>
      <c r="D4748" s="32" t="str">
        <f>VLOOKUP(L4748,'Tables to Convert'!$E$3:$F$7,2,FALSE)</f>
        <v>White</v>
      </c>
      <c r="E4748" s="32" t="str">
        <f>VLOOKUP(M4748,'Tables to Convert'!$H$3:$I$5,2,FALSE)</f>
        <v>Male</v>
      </c>
      <c r="F4748" s="32" t="str">
        <f>VLOOKUP(N4748,'Tables to Convert'!$K$3:$L$8,2,FALSE)</f>
        <v>Michigan</v>
      </c>
      <c r="G4748" s="40">
        <f t="shared" si="299"/>
        <v>28</v>
      </c>
      <c r="H4748" s="34">
        <f t="shared" si="300"/>
        <v>6</v>
      </c>
      <c r="I4748" s="12">
        <v>40</v>
      </c>
      <c r="J4748" s="12">
        <v>28</v>
      </c>
      <c r="K4748" s="12">
        <v>41</v>
      </c>
      <c r="L4748" s="12">
        <v>1</v>
      </c>
      <c r="M4748" s="12">
        <v>1</v>
      </c>
      <c r="N4748" s="12">
        <v>34</v>
      </c>
      <c r="O4748" s="12">
        <v>6</v>
      </c>
      <c r="P4748" s="26">
        <v>50000</v>
      </c>
      <c r="Q4748" s="28">
        <v>523502954</v>
      </c>
      <c r="R4748"/>
      <c r="S4748"/>
    </row>
    <row r="4749" spans="1:19">
      <c r="A4749" s="31">
        <f t="shared" si="297"/>
        <v>40</v>
      </c>
      <c r="B4749" s="32" t="str">
        <f>VLOOKUP(K4749,'Tables to Convert'!$B$4:$C$19,2,FALSE)</f>
        <v>Some College</v>
      </c>
      <c r="C4749" s="33">
        <f t="shared" si="298"/>
        <v>42000</v>
      </c>
      <c r="D4749" s="32" t="str">
        <f>VLOOKUP(L4749,'Tables to Convert'!$E$3:$F$7,2,FALSE)</f>
        <v>White</v>
      </c>
      <c r="E4749" s="32" t="str">
        <f>VLOOKUP(M4749,'Tables to Convert'!$H$3:$I$5,2,FALSE)</f>
        <v>Female</v>
      </c>
      <c r="F4749" s="32" t="str">
        <f>VLOOKUP(N4749,'Tables to Convert'!$K$3:$L$8,2,FALSE)</f>
        <v>Michigan</v>
      </c>
      <c r="G4749" s="40">
        <f t="shared" si="299"/>
        <v>31</v>
      </c>
      <c r="H4749" s="34">
        <f t="shared" si="300"/>
        <v>6</v>
      </c>
      <c r="I4749" s="12">
        <v>40</v>
      </c>
      <c r="J4749" s="12">
        <v>31</v>
      </c>
      <c r="K4749" s="12">
        <v>40</v>
      </c>
      <c r="L4749" s="12">
        <v>1</v>
      </c>
      <c r="M4749" s="12">
        <v>2</v>
      </c>
      <c r="N4749" s="12">
        <v>34</v>
      </c>
      <c r="O4749" s="12">
        <v>6</v>
      </c>
      <c r="P4749" s="26">
        <v>42000</v>
      </c>
      <c r="Q4749" s="28">
        <v>553832629</v>
      </c>
      <c r="R4749"/>
      <c r="S4749"/>
    </row>
    <row r="4750" spans="1:19">
      <c r="A4750" s="31">
        <f t="shared" si="297"/>
        <v>45</v>
      </c>
      <c r="B4750" s="32" t="str">
        <f>VLOOKUP(K4750,'Tables to Convert'!$B$4:$C$19,2,FALSE)</f>
        <v>Some College</v>
      </c>
      <c r="C4750" s="33">
        <f t="shared" si="298"/>
        <v>55000</v>
      </c>
      <c r="D4750" s="32" t="str">
        <f>VLOOKUP(L4750,'Tables to Convert'!$E$3:$F$7,2,FALSE)</f>
        <v>White</v>
      </c>
      <c r="E4750" s="32" t="str">
        <f>VLOOKUP(M4750,'Tables to Convert'!$H$3:$I$5,2,FALSE)</f>
        <v>Male</v>
      </c>
      <c r="F4750" s="32" t="str">
        <f>VLOOKUP(N4750,'Tables to Convert'!$K$3:$L$8,2,FALSE)</f>
        <v>Michigan</v>
      </c>
      <c r="G4750" s="40">
        <f t="shared" si="299"/>
        <v>33</v>
      </c>
      <c r="H4750" s="34">
        <f t="shared" si="300"/>
        <v>7</v>
      </c>
      <c r="I4750" s="12">
        <v>45</v>
      </c>
      <c r="J4750" s="12">
        <v>33</v>
      </c>
      <c r="K4750" s="12">
        <v>40</v>
      </c>
      <c r="L4750" s="12">
        <v>1</v>
      </c>
      <c r="M4750" s="12">
        <v>1</v>
      </c>
      <c r="N4750" s="12">
        <v>34</v>
      </c>
      <c r="O4750" s="12">
        <v>7</v>
      </c>
      <c r="P4750" s="26">
        <v>55000</v>
      </c>
      <c r="Q4750" s="28">
        <v>864686992</v>
      </c>
      <c r="R4750"/>
      <c r="S4750"/>
    </row>
    <row r="4751" spans="1:19">
      <c r="A4751" s="31">
        <f t="shared" si="297"/>
        <v>60</v>
      </c>
      <c r="B4751" s="32" t="str">
        <f>VLOOKUP(K4751,'Tables to Convert'!$B$4:$C$19,2,FALSE)</f>
        <v>High School Diploma</v>
      </c>
      <c r="C4751" s="33">
        <f t="shared" si="298"/>
        <v>0</v>
      </c>
      <c r="D4751" s="32" t="str">
        <f>VLOOKUP(L4751,'Tables to Convert'!$E$3:$F$7,2,FALSE)</f>
        <v>White</v>
      </c>
      <c r="E4751" s="32" t="str">
        <f>VLOOKUP(M4751,'Tables to Convert'!$H$3:$I$5,2,FALSE)</f>
        <v>Male</v>
      </c>
      <c r="F4751" s="32" t="str">
        <f>VLOOKUP(N4751,'Tables to Convert'!$K$3:$L$8,2,FALSE)</f>
        <v>Michigan</v>
      </c>
      <c r="G4751" s="40">
        <f t="shared" si="299"/>
        <v>57</v>
      </c>
      <c r="H4751" s="34">
        <f t="shared" si="300"/>
        <v>7</v>
      </c>
      <c r="I4751" s="12">
        <v>60</v>
      </c>
      <c r="J4751" s="12">
        <v>57</v>
      </c>
      <c r="K4751" s="12">
        <v>39</v>
      </c>
      <c r="L4751" s="12">
        <v>1</v>
      </c>
      <c r="M4751" s="12">
        <v>1</v>
      </c>
      <c r="N4751" s="12">
        <v>34</v>
      </c>
      <c r="O4751" s="12">
        <v>7</v>
      </c>
      <c r="P4751" s="26">
        <v>0</v>
      </c>
      <c r="Q4751" s="28">
        <v>909148044</v>
      </c>
      <c r="R4751"/>
      <c r="S4751"/>
    </row>
    <row r="4752" spans="1:19">
      <c r="A4752" s="31">
        <f t="shared" si="297"/>
        <v>40</v>
      </c>
      <c r="B4752" s="32" t="str">
        <f>VLOOKUP(K4752,'Tables to Convert'!$B$4:$C$19,2,FALSE)</f>
        <v>High School Diploma</v>
      </c>
      <c r="C4752" s="33">
        <f t="shared" si="298"/>
        <v>60000</v>
      </c>
      <c r="D4752" s="32" t="str">
        <f>VLOOKUP(L4752,'Tables to Convert'!$E$3:$F$7,2,FALSE)</f>
        <v>White</v>
      </c>
      <c r="E4752" s="32" t="str">
        <f>VLOOKUP(M4752,'Tables to Convert'!$H$3:$I$5,2,FALSE)</f>
        <v>Male</v>
      </c>
      <c r="F4752" s="32" t="str">
        <f>VLOOKUP(N4752,'Tables to Convert'!$K$3:$L$8,2,FALSE)</f>
        <v>Michigan</v>
      </c>
      <c r="G4752" s="40">
        <f t="shared" si="299"/>
        <v>37</v>
      </c>
      <c r="H4752" s="34">
        <f t="shared" si="300"/>
        <v>3</v>
      </c>
      <c r="I4752" s="12">
        <v>40</v>
      </c>
      <c r="J4752" s="12">
        <v>37</v>
      </c>
      <c r="K4752" s="12">
        <v>39</v>
      </c>
      <c r="L4752" s="12">
        <v>1</v>
      </c>
      <c r="M4752" s="12">
        <v>1</v>
      </c>
      <c r="N4752" s="12">
        <v>34</v>
      </c>
      <c r="O4752" s="12">
        <v>3</v>
      </c>
      <c r="P4752" s="26">
        <v>60000</v>
      </c>
      <c r="Q4752" s="28">
        <v>103166014</v>
      </c>
      <c r="R4752"/>
      <c r="S4752"/>
    </row>
    <row r="4753" spans="1:19">
      <c r="A4753" s="31">
        <f t="shared" si="297"/>
        <v>40</v>
      </c>
      <c r="B4753" s="32" t="str">
        <f>VLOOKUP(K4753,'Tables to Convert'!$B$4:$C$19,2,FALSE)</f>
        <v>High School Diploma</v>
      </c>
      <c r="C4753" s="33">
        <f t="shared" si="298"/>
        <v>30000</v>
      </c>
      <c r="D4753" s="32" t="str">
        <f>VLOOKUP(L4753,'Tables to Convert'!$E$3:$F$7,2,FALSE)</f>
        <v>White</v>
      </c>
      <c r="E4753" s="32" t="str">
        <f>VLOOKUP(M4753,'Tables to Convert'!$H$3:$I$5,2,FALSE)</f>
        <v>Female</v>
      </c>
      <c r="F4753" s="32" t="str">
        <f>VLOOKUP(N4753,'Tables to Convert'!$K$3:$L$8,2,FALSE)</f>
        <v>Michigan</v>
      </c>
      <c r="G4753" s="40">
        <f t="shared" si="299"/>
        <v>35</v>
      </c>
      <c r="H4753" s="34">
        <f t="shared" si="300"/>
        <v>3</v>
      </c>
      <c r="I4753" s="12">
        <v>40</v>
      </c>
      <c r="J4753" s="12">
        <v>35</v>
      </c>
      <c r="K4753" s="12">
        <v>39</v>
      </c>
      <c r="L4753" s="12">
        <v>1</v>
      </c>
      <c r="M4753" s="12">
        <v>2</v>
      </c>
      <c r="N4753" s="12">
        <v>34</v>
      </c>
      <c r="O4753" s="12">
        <v>3</v>
      </c>
      <c r="P4753" s="26">
        <v>30000</v>
      </c>
      <c r="Q4753" s="28">
        <v>330858727</v>
      </c>
      <c r="R4753"/>
      <c r="S4753"/>
    </row>
    <row r="4754" spans="1:19">
      <c r="A4754" s="31">
        <f t="shared" si="297"/>
        <v>40</v>
      </c>
      <c r="B4754" s="32" t="str">
        <f>VLOOKUP(K4754,'Tables to Convert'!$B$4:$C$19,2,FALSE)</f>
        <v>High School Diploma</v>
      </c>
      <c r="C4754" s="33">
        <f t="shared" si="298"/>
        <v>33000</v>
      </c>
      <c r="D4754" s="32" t="str">
        <f>VLOOKUP(L4754,'Tables to Convert'!$E$3:$F$7,2,FALSE)</f>
        <v>White</v>
      </c>
      <c r="E4754" s="32" t="str">
        <f>VLOOKUP(M4754,'Tables to Convert'!$H$3:$I$5,2,FALSE)</f>
        <v>Female</v>
      </c>
      <c r="F4754" s="32" t="str">
        <f>VLOOKUP(N4754,'Tables to Convert'!$K$3:$L$8,2,FALSE)</f>
        <v>Michigan</v>
      </c>
      <c r="G4754" s="40">
        <f t="shared" si="299"/>
        <v>40</v>
      </c>
      <c r="H4754" s="34">
        <f t="shared" si="300"/>
        <v>8</v>
      </c>
      <c r="I4754" s="12">
        <v>40</v>
      </c>
      <c r="J4754" s="12">
        <v>40</v>
      </c>
      <c r="K4754" s="12">
        <v>39</v>
      </c>
      <c r="L4754" s="12">
        <v>1</v>
      </c>
      <c r="M4754" s="12">
        <v>2</v>
      </c>
      <c r="N4754" s="12">
        <v>34</v>
      </c>
      <c r="O4754" s="12">
        <v>8</v>
      </c>
      <c r="P4754" s="26">
        <v>33000</v>
      </c>
      <c r="Q4754" s="28">
        <v>179516940</v>
      </c>
      <c r="R4754"/>
      <c r="S4754"/>
    </row>
    <row r="4755" spans="1:19">
      <c r="A4755" s="31">
        <f t="shared" si="297"/>
        <v>0</v>
      </c>
      <c r="B4755" s="32" t="str">
        <f>VLOOKUP(K4755,'Tables to Convert'!$B$4:$C$19,2,FALSE)</f>
        <v>Some College</v>
      </c>
      <c r="C4755" s="33">
        <f t="shared" si="298"/>
        <v>60000</v>
      </c>
      <c r="D4755" s="32" t="str">
        <f>VLOOKUP(L4755,'Tables to Convert'!$E$3:$F$7,2,FALSE)</f>
        <v>White</v>
      </c>
      <c r="E4755" s="32" t="str">
        <f>VLOOKUP(M4755,'Tables to Convert'!$H$3:$I$5,2,FALSE)</f>
        <v>Male</v>
      </c>
      <c r="F4755" s="32" t="str">
        <f>VLOOKUP(N4755,'Tables to Convert'!$K$3:$L$8,2,FALSE)</f>
        <v>Michigan</v>
      </c>
      <c r="G4755" s="40">
        <f t="shared" si="299"/>
        <v>34</v>
      </c>
      <c r="H4755" s="34">
        <f t="shared" si="300"/>
        <v>3</v>
      </c>
      <c r="I4755" s="12">
        <v>0</v>
      </c>
      <c r="J4755" s="12">
        <v>34</v>
      </c>
      <c r="K4755" s="12">
        <v>43</v>
      </c>
      <c r="L4755" s="12">
        <v>1</v>
      </c>
      <c r="M4755" s="12">
        <v>1</v>
      </c>
      <c r="N4755" s="12">
        <v>34</v>
      </c>
      <c r="O4755" s="12">
        <v>3</v>
      </c>
      <c r="P4755" s="26">
        <v>60000</v>
      </c>
      <c r="Q4755" s="28">
        <v>858774496</v>
      </c>
      <c r="R4755"/>
      <c r="S4755"/>
    </row>
    <row r="4756" spans="1:19">
      <c r="A4756" s="31">
        <f t="shared" si="297"/>
        <v>40</v>
      </c>
      <c r="B4756" s="32" t="str">
        <f>VLOOKUP(K4756,'Tables to Convert'!$B$4:$C$19,2,FALSE)</f>
        <v>Some College</v>
      </c>
      <c r="C4756" s="33">
        <f t="shared" si="298"/>
        <v>0</v>
      </c>
      <c r="D4756" s="32" t="str">
        <f>VLOOKUP(L4756,'Tables to Convert'!$E$3:$F$7,2,FALSE)</f>
        <v>White</v>
      </c>
      <c r="E4756" s="32" t="str">
        <f>VLOOKUP(M4756,'Tables to Convert'!$H$3:$I$5,2,FALSE)</f>
        <v>Male</v>
      </c>
      <c r="F4756" s="32" t="str">
        <f>VLOOKUP(N4756,'Tables to Convert'!$K$3:$L$8,2,FALSE)</f>
        <v>Michigan</v>
      </c>
      <c r="G4756" s="40">
        <f t="shared" si="299"/>
        <v>60</v>
      </c>
      <c r="H4756" s="34">
        <f t="shared" si="300"/>
        <v>6</v>
      </c>
      <c r="I4756" s="12">
        <v>40</v>
      </c>
      <c r="J4756" s="12">
        <v>60</v>
      </c>
      <c r="K4756" s="12">
        <v>40</v>
      </c>
      <c r="L4756" s="12">
        <v>1</v>
      </c>
      <c r="M4756" s="12">
        <v>1</v>
      </c>
      <c r="N4756" s="12">
        <v>34</v>
      </c>
      <c r="O4756" s="12">
        <v>6</v>
      </c>
      <c r="P4756" s="26">
        <v>0</v>
      </c>
      <c r="Q4756" s="28">
        <v>397093537</v>
      </c>
      <c r="R4756"/>
      <c r="S4756"/>
    </row>
    <row r="4757" spans="1:19">
      <c r="A4757" s="31">
        <f t="shared" si="297"/>
        <v>45</v>
      </c>
      <c r="B4757" s="32" t="str">
        <f>VLOOKUP(K4757,'Tables to Convert'!$B$4:$C$19,2,FALSE)</f>
        <v>Some College</v>
      </c>
      <c r="C4757" s="33">
        <f t="shared" si="298"/>
        <v>58000</v>
      </c>
      <c r="D4757" s="32" t="str">
        <f>VLOOKUP(L4757,'Tables to Convert'!$E$3:$F$7,2,FALSE)</f>
        <v>White</v>
      </c>
      <c r="E4757" s="32" t="str">
        <f>VLOOKUP(M4757,'Tables to Convert'!$H$3:$I$5,2,FALSE)</f>
        <v>Female</v>
      </c>
      <c r="F4757" s="32" t="str">
        <f>VLOOKUP(N4757,'Tables to Convert'!$K$3:$L$8,2,FALSE)</f>
        <v>Michigan</v>
      </c>
      <c r="G4757" s="40">
        <f t="shared" si="299"/>
        <v>57</v>
      </c>
      <c r="H4757" s="34">
        <f t="shared" si="300"/>
        <v>6</v>
      </c>
      <c r="I4757" s="12">
        <v>45</v>
      </c>
      <c r="J4757" s="12">
        <v>57</v>
      </c>
      <c r="K4757" s="12">
        <v>43</v>
      </c>
      <c r="L4757" s="12">
        <v>1</v>
      </c>
      <c r="M4757" s="12">
        <v>2</v>
      </c>
      <c r="N4757" s="12">
        <v>34</v>
      </c>
      <c r="O4757" s="12">
        <v>6</v>
      </c>
      <c r="P4757" s="26">
        <v>58000</v>
      </c>
      <c r="Q4757" s="28">
        <v>291249464</v>
      </c>
      <c r="R4757"/>
      <c r="S4757"/>
    </row>
    <row r="4758" spans="1:19">
      <c r="A4758" s="31">
        <f t="shared" si="297"/>
        <v>40</v>
      </c>
      <c r="B4758" s="32" t="str">
        <f>VLOOKUP(K4758,'Tables to Convert'!$B$4:$C$19,2,FALSE)</f>
        <v>Bachelors</v>
      </c>
      <c r="C4758" s="33">
        <f t="shared" si="298"/>
        <v>72539</v>
      </c>
      <c r="D4758" s="32" t="str">
        <f>VLOOKUP(L4758,'Tables to Convert'!$E$3:$F$7,2,FALSE)</f>
        <v>White</v>
      </c>
      <c r="E4758" s="32" t="str">
        <f>VLOOKUP(M4758,'Tables to Convert'!$H$3:$I$5,2,FALSE)</f>
        <v>Female</v>
      </c>
      <c r="F4758" s="32" t="str">
        <f>VLOOKUP(N4758,'Tables to Convert'!$K$3:$L$8,2,FALSE)</f>
        <v>Michigan</v>
      </c>
      <c r="G4758" s="40">
        <f t="shared" si="299"/>
        <v>49</v>
      </c>
      <c r="H4758" s="34">
        <f t="shared" si="300"/>
        <v>7</v>
      </c>
      <c r="I4758" s="12">
        <v>40</v>
      </c>
      <c r="J4758" s="12">
        <v>49</v>
      </c>
      <c r="K4758" s="12">
        <v>44</v>
      </c>
      <c r="L4758" s="12">
        <v>1</v>
      </c>
      <c r="M4758" s="12">
        <v>2</v>
      </c>
      <c r="N4758" s="12">
        <v>34</v>
      </c>
      <c r="O4758" s="12">
        <v>7</v>
      </c>
      <c r="P4758" s="26">
        <v>72539</v>
      </c>
      <c r="Q4758" s="28">
        <v>673143338</v>
      </c>
      <c r="R4758"/>
      <c r="S4758"/>
    </row>
    <row r="4759" spans="1:19">
      <c r="A4759" s="31">
        <f t="shared" si="297"/>
        <v>50</v>
      </c>
      <c r="B4759" s="32" t="str">
        <f>VLOOKUP(K4759,'Tables to Convert'!$B$4:$C$19,2,FALSE)</f>
        <v>Some College</v>
      </c>
      <c r="C4759" s="33">
        <f t="shared" si="298"/>
        <v>60000</v>
      </c>
      <c r="D4759" s="32" t="str">
        <f>VLOOKUP(L4759,'Tables to Convert'!$E$3:$F$7,2,FALSE)</f>
        <v>White</v>
      </c>
      <c r="E4759" s="32" t="str">
        <f>VLOOKUP(M4759,'Tables to Convert'!$H$3:$I$5,2,FALSE)</f>
        <v>Male</v>
      </c>
      <c r="F4759" s="32" t="str">
        <f>VLOOKUP(N4759,'Tables to Convert'!$K$3:$L$8,2,FALSE)</f>
        <v>Michigan</v>
      </c>
      <c r="G4759" s="40">
        <f t="shared" si="299"/>
        <v>39</v>
      </c>
      <c r="H4759" s="34">
        <f t="shared" si="300"/>
        <v>8</v>
      </c>
      <c r="I4759" s="12">
        <v>50</v>
      </c>
      <c r="J4759" s="12">
        <v>39</v>
      </c>
      <c r="K4759" s="12">
        <v>43</v>
      </c>
      <c r="L4759" s="12">
        <v>1</v>
      </c>
      <c r="M4759" s="12">
        <v>1</v>
      </c>
      <c r="N4759" s="12">
        <v>34</v>
      </c>
      <c r="O4759" s="12">
        <v>8</v>
      </c>
      <c r="P4759" s="26">
        <v>60000</v>
      </c>
      <c r="Q4759" s="28">
        <v>400465236</v>
      </c>
      <c r="R4759"/>
      <c r="S4759"/>
    </row>
    <row r="4760" spans="1:19">
      <c r="A4760" s="31">
        <f t="shared" si="297"/>
        <v>40</v>
      </c>
      <c r="B4760" s="32" t="str">
        <f>VLOOKUP(K4760,'Tables to Convert'!$B$4:$C$19,2,FALSE)</f>
        <v>Some College</v>
      </c>
      <c r="C4760" s="33">
        <f t="shared" si="298"/>
        <v>15525</v>
      </c>
      <c r="D4760" s="32" t="str">
        <f>VLOOKUP(L4760,'Tables to Convert'!$E$3:$F$7,2,FALSE)</f>
        <v>White</v>
      </c>
      <c r="E4760" s="32" t="str">
        <f>VLOOKUP(M4760,'Tables to Convert'!$H$3:$I$5,2,FALSE)</f>
        <v>Male</v>
      </c>
      <c r="F4760" s="32" t="str">
        <f>VLOOKUP(N4760,'Tables to Convert'!$K$3:$L$8,2,FALSE)</f>
        <v>Michigan</v>
      </c>
      <c r="G4760" s="40">
        <f t="shared" si="299"/>
        <v>45</v>
      </c>
      <c r="H4760" s="34">
        <f t="shared" si="300"/>
        <v>4</v>
      </c>
      <c r="I4760" s="12">
        <v>40</v>
      </c>
      <c r="J4760" s="12">
        <v>45</v>
      </c>
      <c r="K4760" s="12">
        <v>40</v>
      </c>
      <c r="L4760" s="12">
        <v>1</v>
      </c>
      <c r="M4760" s="12">
        <v>1</v>
      </c>
      <c r="N4760" s="12">
        <v>34</v>
      </c>
      <c r="O4760" s="12">
        <v>4</v>
      </c>
      <c r="P4760" s="26">
        <v>15525</v>
      </c>
      <c r="Q4760" s="28">
        <v>622564310</v>
      </c>
      <c r="R4760"/>
      <c r="S4760"/>
    </row>
    <row r="4761" spans="1:19">
      <c r="A4761" s="31">
        <f t="shared" si="297"/>
        <v>40</v>
      </c>
      <c r="B4761" s="32" t="str">
        <f>VLOOKUP(K4761,'Tables to Convert'!$B$4:$C$19,2,FALSE)</f>
        <v>High School Diploma</v>
      </c>
      <c r="C4761" s="33">
        <f t="shared" si="298"/>
        <v>28853</v>
      </c>
      <c r="D4761" s="32" t="str">
        <f>VLOOKUP(L4761,'Tables to Convert'!$E$3:$F$7,2,FALSE)</f>
        <v>White</v>
      </c>
      <c r="E4761" s="32" t="str">
        <f>VLOOKUP(M4761,'Tables to Convert'!$H$3:$I$5,2,FALSE)</f>
        <v>Male</v>
      </c>
      <c r="F4761" s="32" t="str">
        <f>VLOOKUP(N4761,'Tables to Convert'!$K$3:$L$8,2,FALSE)</f>
        <v>Michigan</v>
      </c>
      <c r="G4761" s="40">
        <f t="shared" si="299"/>
        <v>25</v>
      </c>
      <c r="H4761" s="34">
        <f t="shared" si="300"/>
        <v>6</v>
      </c>
      <c r="I4761" s="12">
        <v>40</v>
      </c>
      <c r="J4761" s="12">
        <v>25</v>
      </c>
      <c r="K4761" s="12">
        <v>39</v>
      </c>
      <c r="L4761" s="12">
        <v>1</v>
      </c>
      <c r="M4761" s="12">
        <v>1</v>
      </c>
      <c r="N4761" s="12">
        <v>34</v>
      </c>
      <c r="O4761" s="12">
        <v>6</v>
      </c>
      <c r="P4761" s="26">
        <v>28853</v>
      </c>
      <c r="Q4761" s="28">
        <v>551366409</v>
      </c>
      <c r="R4761"/>
      <c r="S4761"/>
    </row>
    <row r="4762" spans="1:19">
      <c r="A4762" s="31">
        <f t="shared" si="297"/>
        <v>40</v>
      </c>
      <c r="B4762" s="32" t="str">
        <f>VLOOKUP(K4762,'Tables to Convert'!$B$4:$C$19,2,FALSE)</f>
        <v>High School Diploma</v>
      </c>
      <c r="C4762" s="33">
        <f t="shared" si="298"/>
        <v>25000</v>
      </c>
      <c r="D4762" s="32" t="str">
        <f>VLOOKUP(L4762,'Tables to Convert'!$E$3:$F$7,2,FALSE)</f>
        <v>White</v>
      </c>
      <c r="E4762" s="32" t="str">
        <f>VLOOKUP(M4762,'Tables to Convert'!$H$3:$I$5,2,FALSE)</f>
        <v>Female</v>
      </c>
      <c r="F4762" s="32" t="str">
        <f>VLOOKUP(N4762,'Tables to Convert'!$K$3:$L$8,2,FALSE)</f>
        <v>Michigan</v>
      </c>
      <c r="G4762" s="40">
        <f t="shared" si="299"/>
        <v>48</v>
      </c>
      <c r="H4762" s="34">
        <f t="shared" si="300"/>
        <v>6</v>
      </c>
      <c r="I4762" s="12">
        <v>40</v>
      </c>
      <c r="J4762" s="12">
        <v>48</v>
      </c>
      <c r="K4762" s="12">
        <v>39</v>
      </c>
      <c r="L4762" s="12">
        <v>1</v>
      </c>
      <c r="M4762" s="12">
        <v>2</v>
      </c>
      <c r="N4762" s="12">
        <v>34</v>
      </c>
      <c r="O4762" s="12">
        <v>6</v>
      </c>
      <c r="P4762" s="26">
        <v>25000</v>
      </c>
      <c r="Q4762" s="28">
        <v>803091846</v>
      </c>
      <c r="R4762"/>
      <c r="S4762"/>
    </row>
    <row r="4763" spans="1:19">
      <c r="A4763" s="31">
        <f t="shared" si="297"/>
        <v>45</v>
      </c>
      <c r="B4763" s="32" t="str">
        <f>VLOOKUP(K4763,'Tables to Convert'!$B$4:$C$19,2,FALSE)</f>
        <v>Some College</v>
      </c>
      <c r="C4763" s="33">
        <f t="shared" si="298"/>
        <v>68240</v>
      </c>
      <c r="D4763" s="32" t="str">
        <f>VLOOKUP(L4763,'Tables to Convert'!$E$3:$F$7,2,FALSE)</f>
        <v>White</v>
      </c>
      <c r="E4763" s="32" t="str">
        <f>VLOOKUP(M4763,'Tables to Convert'!$H$3:$I$5,2,FALSE)</f>
        <v>Male</v>
      </c>
      <c r="F4763" s="32" t="str">
        <f>VLOOKUP(N4763,'Tables to Convert'!$K$3:$L$8,2,FALSE)</f>
        <v>Michigan</v>
      </c>
      <c r="G4763" s="40">
        <f t="shared" si="299"/>
        <v>28</v>
      </c>
      <c r="H4763" s="34">
        <f t="shared" si="300"/>
        <v>6</v>
      </c>
      <c r="I4763" s="12">
        <v>45</v>
      </c>
      <c r="J4763" s="12">
        <v>28</v>
      </c>
      <c r="K4763" s="12">
        <v>43</v>
      </c>
      <c r="L4763" s="12">
        <v>1</v>
      </c>
      <c r="M4763" s="12">
        <v>1</v>
      </c>
      <c r="N4763" s="12">
        <v>34</v>
      </c>
      <c r="O4763" s="12">
        <v>6</v>
      </c>
      <c r="P4763" s="26">
        <v>68240</v>
      </c>
      <c r="Q4763" s="28">
        <v>641141040</v>
      </c>
      <c r="R4763"/>
      <c r="S4763"/>
    </row>
    <row r="4764" spans="1:19">
      <c r="A4764" s="31">
        <f t="shared" si="297"/>
        <v>45</v>
      </c>
      <c r="B4764" s="32" t="str">
        <f>VLOOKUP(K4764,'Tables to Convert'!$B$4:$C$19,2,FALSE)</f>
        <v>Some College</v>
      </c>
      <c r="C4764" s="33">
        <f t="shared" si="298"/>
        <v>33125</v>
      </c>
      <c r="D4764" s="32" t="str">
        <f>VLOOKUP(L4764,'Tables to Convert'!$E$3:$F$7,2,FALSE)</f>
        <v>White</v>
      </c>
      <c r="E4764" s="32" t="str">
        <f>VLOOKUP(M4764,'Tables to Convert'!$H$3:$I$5,2,FALSE)</f>
        <v>Female</v>
      </c>
      <c r="F4764" s="32" t="str">
        <f>VLOOKUP(N4764,'Tables to Convert'!$K$3:$L$8,2,FALSE)</f>
        <v>Michigan</v>
      </c>
      <c r="G4764" s="40">
        <f t="shared" si="299"/>
        <v>28</v>
      </c>
      <c r="H4764" s="34">
        <f t="shared" si="300"/>
        <v>6</v>
      </c>
      <c r="I4764" s="12">
        <v>45</v>
      </c>
      <c r="J4764" s="12">
        <v>28</v>
      </c>
      <c r="K4764" s="12">
        <v>43</v>
      </c>
      <c r="L4764" s="12">
        <v>1</v>
      </c>
      <c r="M4764" s="12">
        <v>2</v>
      </c>
      <c r="N4764" s="12">
        <v>34</v>
      </c>
      <c r="O4764" s="12">
        <v>6</v>
      </c>
      <c r="P4764" s="26">
        <v>33125</v>
      </c>
      <c r="Q4764" s="28">
        <v>930729593</v>
      </c>
      <c r="R4764"/>
      <c r="S4764"/>
    </row>
    <row r="4765" spans="1:19">
      <c r="A4765" s="31">
        <f t="shared" si="297"/>
        <v>55</v>
      </c>
      <c r="B4765" s="32" t="str">
        <f>VLOOKUP(K4765,'Tables to Convert'!$B$4:$C$19,2,FALSE)</f>
        <v>Some College</v>
      </c>
      <c r="C4765" s="33">
        <f t="shared" si="298"/>
        <v>38000</v>
      </c>
      <c r="D4765" s="32" t="str">
        <f>VLOOKUP(L4765,'Tables to Convert'!$E$3:$F$7,2,FALSE)</f>
        <v>White</v>
      </c>
      <c r="E4765" s="32" t="str">
        <f>VLOOKUP(M4765,'Tables to Convert'!$H$3:$I$5,2,FALSE)</f>
        <v>Female</v>
      </c>
      <c r="F4765" s="32" t="str">
        <f>VLOOKUP(N4765,'Tables to Convert'!$K$3:$L$8,2,FALSE)</f>
        <v>Michigan</v>
      </c>
      <c r="G4765" s="40">
        <f t="shared" si="299"/>
        <v>33</v>
      </c>
      <c r="H4765" s="34">
        <f t="shared" si="300"/>
        <v>3</v>
      </c>
      <c r="I4765" s="12">
        <v>55</v>
      </c>
      <c r="J4765" s="12">
        <v>33</v>
      </c>
      <c r="K4765" s="12">
        <v>40</v>
      </c>
      <c r="L4765" s="12">
        <v>1</v>
      </c>
      <c r="M4765" s="12">
        <v>2</v>
      </c>
      <c r="N4765" s="12">
        <v>34</v>
      </c>
      <c r="O4765" s="12">
        <v>3</v>
      </c>
      <c r="P4765" s="26">
        <v>38000</v>
      </c>
      <c r="Q4765" s="28">
        <v>88468530</v>
      </c>
      <c r="R4765"/>
      <c r="S4765"/>
    </row>
    <row r="4766" spans="1:19">
      <c r="A4766" s="31">
        <f t="shared" si="297"/>
        <v>58</v>
      </c>
      <c r="B4766" s="32" t="str">
        <f>VLOOKUP(K4766,'Tables to Convert'!$B$4:$C$19,2,FALSE)</f>
        <v>Some College</v>
      </c>
      <c r="C4766" s="33">
        <f t="shared" si="298"/>
        <v>34000</v>
      </c>
      <c r="D4766" s="32" t="str">
        <f>VLOOKUP(L4766,'Tables to Convert'!$E$3:$F$7,2,FALSE)</f>
        <v>White</v>
      </c>
      <c r="E4766" s="32" t="str">
        <f>VLOOKUP(M4766,'Tables to Convert'!$H$3:$I$5,2,FALSE)</f>
        <v>Male</v>
      </c>
      <c r="F4766" s="32" t="str">
        <f>VLOOKUP(N4766,'Tables to Convert'!$K$3:$L$8,2,FALSE)</f>
        <v>Michigan</v>
      </c>
      <c r="G4766" s="40">
        <f t="shared" si="299"/>
        <v>29</v>
      </c>
      <c r="H4766" s="34">
        <f t="shared" si="300"/>
        <v>3</v>
      </c>
      <c r="I4766" s="12">
        <v>58</v>
      </c>
      <c r="J4766" s="12">
        <v>29</v>
      </c>
      <c r="K4766" s="12">
        <v>40</v>
      </c>
      <c r="L4766" s="12">
        <v>1</v>
      </c>
      <c r="M4766" s="12">
        <v>1</v>
      </c>
      <c r="N4766" s="12">
        <v>34</v>
      </c>
      <c r="O4766" s="12">
        <v>3</v>
      </c>
      <c r="P4766" s="26">
        <v>34000</v>
      </c>
      <c r="Q4766" s="28">
        <v>75521693</v>
      </c>
      <c r="R4766"/>
      <c r="S4766"/>
    </row>
    <row r="4767" spans="1:19">
      <c r="A4767" s="31">
        <f t="shared" si="297"/>
        <v>40</v>
      </c>
      <c r="B4767" s="32" t="str">
        <f>VLOOKUP(K4767,'Tables to Convert'!$B$4:$C$19,2,FALSE)</f>
        <v>High School Diploma</v>
      </c>
      <c r="C4767" s="33">
        <f t="shared" si="298"/>
        <v>15000</v>
      </c>
      <c r="D4767" s="32" t="str">
        <f>VLOOKUP(L4767,'Tables to Convert'!$E$3:$F$7,2,FALSE)</f>
        <v>White</v>
      </c>
      <c r="E4767" s="32" t="str">
        <f>VLOOKUP(M4767,'Tables to Convert'!$H$3:$I$5,2,FALSE)</f>
        <v>Male</v>
      </c>
      <c r="F4767" s="32" t="str">
        <f>VLOOKUP(N4767,'Tables to Convert'!$K$3:$L$8,2,FALSE)</f>
        <v>Michigan</v>
      </c>
      <c r="G4767" s="40">
        <f t="shared" si="299"/>
        <v>28</v>
      </c>
      <c r="H4767" s="34">
        <f t="shared" si="300"/>
        <v>3</v>
      </c>
      <c r="I4767" s="12">
        <v>40</v>
      </c>
      <c r="J4767" s="12">
        <v>28</v>
      </c>
      <c r="K4767" s="12">
        <v>39</v>
      </c>
      <c r="L4767" s="12">
        <v>1</v>
      </c>
      <c r="M4767" s="12">
        <v>1</v>
      </c>
      <c r="N4767" s="12">
        <v>34</v>
      </c>
      <c r="O4767" s="12">
        <v>3</v>
      </c>
      <c r="P4767" s="26">
        <v>15000</v>
      </c>
      <c r="Q4767" s="28">
        <v>589620835</v>
      </c>
      <c r="R4767"/>
      <c r="S4767"/>
    </row>
    <row r="4768" spans="1:19">
      <c r="A4768" s="31">
        <f t="shared" si="297"/>
        <v>70</v>
      </c>
      <c r="B4768" s="32" t="str">
        <f>VLOOKUP(K4768,'Tables to Convert'!$B$4:$C$19,2,FALSE)</f>
        <v>Some College</v>
      </c>
      <c r="C4768" s="33">
        <f t="shared" si="298"/>
        <v>60000</v>
      </c>
      <c r="D4768" s="32" t="str">
        <f>VLOOKUP(L4768,'Tables to Convert'!$E$3:$F$7,2,FALSE)</f>
        <v>White</v>
      </c>
      <c r="E4768" s="32" t="str">
        <f>VLOOKUP(M4768,'Tables to Convert'!$H$3:$I$5,2,FALSE)</f>
        <v>Male</v>
      </c>
      <c r="F4768" s="32" t="str">
        <f>VLOOKUP(N4768,'Tables to Convert'!$K$3:$L$8,2,FALSE)</f>
        <v>Michigan</v>
      </c>
      <c r="G4768" s="40">
        <f t="shared" si="299"/>
        <v>35</v>
      </c>
      <c r="H4768" s="34">
        <f t="shared" si="300"/>
        <v>3</v>
      </c>
      <c r="I4768" s="12">
        <v>70</v>
      </c>
      <c r="J4768" s="12">
        <v>35</v>
      </c>
      <c r="K4768" s="12">
        <v>42</v>
      </c>
      <c r="L4768" s="12">
        <v>1</v>
      </c>
      <c r="M4768" s="12">
        <v>1</v>
      </c>
      <c r="N4768" s="12">
        <v>34</v>
      </c>
      <c r="O4768" s="12">
        <v>3</v>
      </c>
      <c r="P4768" s="26">
        <v>60000</v>
      </c>
      <c r="Q4768" s="28">
        <v>375727858</v>
      </c>
      <c r="R4768"/>
      <c r="S4768"/>
    </row>
    <row r="4769" spans="1:19">
      <c r="A4769" s="31">
        <f t="shared" si="297"/>
        <v>40</v>
      </c>
      <c r="B4769" s="32" t="str">
        <f>VLOOKUP(K4769,'Tables to Convert'!$B$4:$C$19,2,FALSE)</f>
        <v>High School Diploma</v>
      </c>
      <c r="C4769" s="33">
        <f t="shared" si="298"/>
        <v>45000</v>
      </c>
      <c r="D4769" s="32" t="str">
        <f>VLOOKUP(L4769,'Tables to Convert'!$E$3:$F$7,2,FALSE)</f>
        <v>White</v>
      </c>
      <c r="E4769" s="32" t="str">
        <f>VLOOKUP(M4769,'Tables to Convert'!$H$3:$I$5,2,FALSE)</f>
        <v>Male</v>
      </c>
      <c r="F4769" s="32" t="str">
        <f>VLOOKUP(N4769,'Tables to Convert'!$K$3:$L$8,2,FALSE)</f>
        <v>Michigan</v>
      </c>
      <c r="G4769" s="40">
        <f t="shared" si="299"/>
        <v>62</v>
      </c>
      <c r="H4769" s="34">
        <f t="shared" si="300"/>
        <v>2</v>
      </c>
      <c r="I4769" s="12">
        <v>40</v>
      </c>
      <c r="J4769" s="12">
        <v>62</v>
      </c>
      <c r="K4769" s="12">
        <v>39</v>
      </c>
      <c r="L4769" s="12">
        <v>1</v>
      </c>
      <c r="M4769" s="12">
        <v>1</v>
      </c>
      <c r="N4769" s="12">
        <v>34</v>
      </c>
      <c r="O4769" s="12">
        <v>2</v>
      </c>
      <c r="P4769" s="26">
        <v>45000</v>
      </c>
      <c r="Q4769" s="28">
        <v>456712121</v>
      </c>
      <c r="R4769"/>
      <c r="S4769"/>
    </row>
    <row r="4770" spans="1:19">
      <c r="A4770" s="31">
        <f t="shared" si="297"/>
        <v>40</v>
      </c>
      <c r="B4770" s="32" t="str">
        <f>VLOOKUP(K4770,'Tables to Convert'!$B$4:$C$19,2,FALSE)</f>
        <v>Some College</v>
      </c>
      <c r="C4770" s="33">
        <f t="shared" si="298"/>
        <v>19000</v>
      </c>
      <c r="D4770" s="32" t="str">
        <f>VLOOKUP(L4770,'Tables to Convert'!$E$3:$F$7,2,FALSE)</f>
        <v>White</v>
      </c>
      <c r="E4770" s="32" t="str">
        <f>VLOOKUP(M4770,'Tables to Convert'!$H$3:$I$5,2,FALSE)</f>
        <v>Female</v>
      </c>
      <c r="F4770" s="32" t="str">
        <f>VLOOKUP(N4770,'Tables to Convert'!$K$3:$L$8,2,FALSE)</f>
        <v>Michigan</v>
      </c>
      <c r="G4770" s="40">
        <f t="shared" si="299"/>
        <v>58</v>
      </c>
      <c r="H4770" s="34">
        <f t="shared" si="300"/>
        <v>2</v>
      </c>
      <c r="I4770" s="12">
        <v>40</v>
      </c>
      <c r="J4770" s="12">
        <v>58</v>
      </c>
      <c r="K4770" s="12">
        <v>40</v>
      </c>
      <c r="L4770" s="12">
        <v>1</v>
      </c>
      <c r="M4770" s="12">
        <v>2</v>
      </c>
      <c r="N4770" s="12">
        <v>34</v>
      </c>
      <c r="O4770" s="12">
        <v>2</v>
      </c>
      <c r="P4770" s="26">
        <v>19000</v>
      </c>
      <c r="Q4770" s="28">
        <v>925751439</v>
      </c>
      <c r="R4770"/>
      <c r="S4770"/>
    </row>
    <row r="4771" spans="1:19">
      <c r="A4771" s="31">
        <f t="shared" si="297"/>
        <v>45</v>
      </c>
      <c r="B4771" s="32" t="str">
        <f>VLOOKUP(K4771,'Tables to Convert'!$B$4:$C$19,2,FALSE)</f>
        <v>Some College</v>
      </c>
      <c r="C4771" s="33">
        <f t="shared" si="298"/>
        <v>65000</v>
      </c>
      <c r="D4771" s="32" t="str">
        <f>VLOOKUP(L4771,'Tables to Convert'!$E$3:$F$7,2,FALSE)</f>
        <v>White</v>
      </c>
      <c r="E4771" s="32" t="str">
        <f>VLOOKUP(M4771,'Tables to Convert'!$H$3:$I$5,2,FALSE)</f>
        <v>Male</v>
      </c>
      <c r="F4771" s="32" t="str">
        <f>VLOOKUP(N4771,'Tables to Convert'!$K$3:$L$8,2,FALSE)</f>
        <v>Michigan</v>
      </c>
      <c r="G4771" s="40">
        <f t="shared" si="299"/>
        <v>57</v>
      </c>
      <c r="H4771" s="34">
        <f t="shared" si="300"/>
        <v>2</v>
      </c>
      <c r="I4771" s="12">
        <v>45</v>
      </c>
      <c r="J4771" s="12">
        <v>57</v>
      </c>
      <c r="K4771" s="12">
        <v>43</v>
      </c>
      <c r="L4771" s="12">
        <v>1</v>
      </c>
      <c r="M4771" s="12">
        <v>1</v>
      </c>
      <c r="N4771" s="12">
        <v>34</v>
      </c>
      <c r="O4771" s="12">
        <v>2</v>
      </c>
      <c r="P4771" s="26">
        <v>65000</v>
      </c>
      <c r="Q4771" s="28">
        <v>382025747</v>
      </c>
      <c r="R4771"/>
      <c r="S4771"/>
    </row>
    <row r="4772" spans="1:19">
      <c r="A4772" s="31">
        <f t="shared" si="297"/>
        <v>40</v>
      </c>
      <c r="B4772" s="32" t="str">
        <f>VLOOKUP(K4772,'Tables to Convert'!$B$4:$C$19,2,FALSE)</f>
        <v>Bachelors</v>
      </c>
      <c r="C4772" s="33">
        <f t="shared" si="298"/>
        <v>64000</v>
      </c>
      <c r="D4772" s="32" t="str">
        <f>VLOOKUP(L4772,'Tables to Convert'!$E$3:$F$7,2,FALSE)</f>
        <v>White</v>
      </c>
      <c r="E4772" s="32" t="str">
        <f>VLOOKUP(M4772,'Tables to Convert'!$H$3:$I$5,2,FALSE)</f>
        <v>Female</v>
      </c>
      <c r="F4772" s="32" t="str">
        <f>VLOOKUP(N4772,'Tables to Convert'!$K$3:$L$8,2,FALSE)</f>
        <v>Michigan</v>
      </c>
      <c r="G4772" s="40">
        <f t="shared" si="299"/>
        <v>54</v>
      </c>
      <c r="H4772" s="34">
        <f t="shared" si="300"/>
        <v>2</v>
      </c>
      <c r="I4772" s="12">
        <v>40</v>
      </c>
      <c r="J4772" s="12">
        <v>54</v>
      </c>
      <c r="K4772" s="12">
        <v>44</v>
      </c>
      <c r="L4772" s="12">
        <v>1</v>
      </c>
      <c r="M4772" s="12">
        <v>2</v>
      </c>
      <c r="N4772" s="12">
        <v>34</v>
      </c>
      <c r="O4772" s="12">
        <v>2</v>
      </c>
      <c r="P4772" s="26">
        <v>64000</v>
      </c>
      <c r="Q4772" s="28">
        <v>165409882</v>
      </c>
      <c r="R4772"/>
      <c r="S4772"/>
    </row>
    <row r="4773" spans="1:19">
      <c r="A4773" s="31">
        <f t="shared" si="297"/>
        <v>75</v>
      </c>
      <c r="B4773" s="32" t="str">
        <f>VLOOKUP(K4773,'Tables to Convert'!$B$4:$C$19,2,FALSE)</f>
        <v>High School Diploma</v>
      </c>
      <c r="C4773" s="33">
        <f t="shared" si="298"/>
        <v>30000</v>
      </c>
      <c r="D4773" s="32" t="str">
        <f>VLOOKUP(L4773,'Tables to Convert'!$E$3:$F$7,2,FALSE)</f>
        <v>White</v>
      </c>
      <c r="E4773" s="32" t="str">
        <f>VLOOKUP(M4773,'Tables to Convert'!$H$3:$I$5,2,FALSE)</f>
        <v>Male</v>
      </c>
      <c r="F4773" s="32" t="str">
        <f>VLOOKUP(N4773,'Tables to Convert'!$K$3:$L$8,2,FALSE)</f>
        <v>Michigan</v>
      </c>
      <c r="G4773" s="40">
        <f t="shared" si="299"/>
        <v>39</v>
      </c>
      <c r="H4773" s="34">
        <f t="shared" si="300"/>
        <v>8</v>
      </c>
      <c r="I4773" s="12">
        <v>75</v>
      </c>
      <c r="J4773" s="12">
        <v>39</v>
      </c>
      <c r="K4773" s="12">
        <v>39</v>
      </c>
      <c r="L4773" s="12">
        <v>1</v>
      </c>
      <c r="M4773" s="12">
        <v>1</v>
      </c>
      <c r="N4773" s="12">
        <v>34</v>
      </c>
      <c r="O4773" s="12">
        <v>8</v>
      </c>
      <c r="P4773" s="26">
        <v>30000</v>
      </c>
      <c r="Q4773" s="28">
        <v>628403455</v>
      </c>
      <c r="R4773"/>
      <c r="S4773"/>
    </row>
    <row r="4774" spans="1:19">
      <c r="A4774" s="31">
        <f t="shared" si="297"/>
        <v>50</v>
      </c>
      <c r="B4774" s="32" t="str">
        <f>VLOOKUP(K4774,'Tables to Convert'!$B$4:$C$19,2,FALSE)</f>
        <v>High School Diploma</v>
      </c>
      <c r="C4774" s="33">
        <f t="shared" si="298"/>
        <v>40000</v>
      </c>
      <c r="D4774" s="32" t="str">
        <f>VLOOKUP(L4774,'Tables to Convert'!$E$3:$F$7,2,FALSE)</f>
        <v>White</v>
      </c>
      <c r="E4774" s="32" t="str">
        <f>VLOOKUP(M4774,'Tables to Convert'!$H$3:$I$5,2,FALSE)</f>
        <v>Female</v>
      </c>
      <c r="F4774" s="32" t="str">
        <f>VLOOKUP(N4774,'Tables to Convert'!$K$3:$L$8,2,FALSE)</f>
        <v>Michigan</v>
      </c>
      <c r="G4774" s="40">
        <f t="shared" si="299"/>
        <v>40</v>
      </c>
      <c r="H4774" s="34">
        <f t="shared" si="300"/>
        <v>8</v>
      </c>
      <c r="I4774" s="12">
        <v>50</v>
      </c>
      <c r="J4774" s="12">
        <v>40</v>
      </c>
      <c r="K4774" s="12">
        <v>39</v>
      </c>
      <c r="L4774" s="12">
        <v>1</v>
      </c>
      <c r="M4774" s="12">
        <v>2</v>
      </c>
      <c r="N4774" s="12">
        <v>34</v>
      </c>
      <c r="O4774" s="12">
        <v>8</v>
      </c>
      <c r="P4774" s="26">
        <v>40000</v>
      </c>
      <c r="Q4774" s="28">
        <v>619573355</v>
      </c>
      <c r="R4774"/>
      <c r="S4774"/>
    </row>
    <row r="4775" spans="1:19">
      <c r="A4775" s="31">
        <f t="shared" si="297"/>
        <v>0</v>
      </c>
      <c r="B4775" s="32" t="str">
        <f>VLOOKUP(K4775,'Tables to Convert'!$B$4:$C$19,2,FALSE)</f>
        <v>High School Diploma</v>
      </c>
      <c r="C4775" s="33">
        <f t="shared" si="298"/>
        <v>24000</v>
      </c>
      <c r="D4775" s="32" t="str">
        <f>VLOOKUP(L4775,'Tables to Convert'!$E$3:$F$7,2,FALSE)</f>
        <v>White</v>
      </c>
      <c r="E4775" s="32" t="str">
        <f>VLOOKUP(M4775,'Tables to Convert'!$H$3:$I$5,2,FALSE)</f>
        <v>Female</v>
      </c>
      <c r="F4775" s="32" t="str">
        <f>VLOOKUP(N4775,'Tables to Convert'!$K$3:$L$8,2,FALSE)</f>
        <v>Michigan</v>
      </c>
      <c r="G4775" s="40">
        <f t="shared" si="299"/>
        <v>80</v>
      </c>
      <c r="H4775" s="34">
        <f t="shared" si="300"/>
        <v>4</v>
      </c>
      <c r="I4775" s="12">
        <v>0</v>
      </c>
      <c r="J4775" s="12">
        <v>80</v>
      </c>
      <c r="K4775" s="12">
        <v>39</v>
      </c>
      <c r="L4775" s="12">
        <v>1</v>
      </c>
      <c r="M4775" s="12">
        <v>2</v>
      </c>
      <c r="N4775" s="12">
        <v>34</v>
      </c>
      <c r="O4775" s="12">
        <v>4</v>
      </c>
      <c r="P4775" s="26">
        <v>24000</v>
      </c>
      <c r="Q4775" s="28">
        <v>850416377</v>
      </c>
      <c r="R4775"/>
      <c r="S4775"/>
    </row>
    <row r="4776" spans="1:19">
      <c r="A4776" s="31">
        <f t="shared" si="297"/>
        <v>50</v>
      </c>
      <c r="B4776" s="32" t="str">
        <f>VLOOKUP(K4776,'Tables to Convert'!$B$4:$C$19,2,FALSE)</f>
        <v>Some College</v>
      </c>
      <c r="C4776" s="33">
        <f t="shared" si="298"/>
        <v>70000</v>
      </c>
      <c r="D4776" s="32" t="str">
        <f>VLOOKUP(L4776,'Tables to Convert'!$E$3:$F$7,2,FALSE)</f>
        <v>White</v>
      </c>
      <c r="E4776" s="32" t="str">
        <f>VLOOKUP(M4776,'Tables to Convert'!$H$3:$I$5,2,FALSE)</f>
        <v>Male</v>
      </c>
      <c r="F4776" s="32" t="str">
        <f>VLOOKUP(N4776,'Tables to Convert'!$K$3:$L$8,2,FALSE)</f>
        <v>Michigan</v>
      </c>
      <c r="G4776" s="40">
        <f t="shared" si="299"/>
        <v>47</v>
      </c>
      <c r="H4776" s="34">
        <f t="shared" si="300"/>
        <v>2</v>
      </c>
      <c r="I4776" s="12">
        <v>50</v>
      </c>
      <c r="J4776" s="12">
        <v>47</v>
      </c>
      <c r="K4776" s="12">
        <v>41</v>
      </c>
      <c r="L4776" s="12">
        <v>1</v>
      </c>
      <c r="M4776" s="12">
        <v>1</v>
      </c>
      <c r="N4776" s="12">
        <v>34</v>
      </c>
      <c r="O4776" s="12">
        <v>2</v>
      </c>
      <c r="P4776" s="26">
        <v>70000</v>
      </c>
      <c r="Q4776" s="28">
        <v>807637293</v>
      </c>
      <c r="R4776"/>
      <c r="S4776"/>
    </row>
    <row r="4777" spans="1:19">
      <c r="A4777" s="31">
        <f t="shared" si="297"/>
        <v>40</v>
      </c>
      <c r="B4777" s="32" t="str">
        <f>VLOOKUP(K4777,'Tables to Convert'!$B$4:$C$19,2,FALSE)</f>
        <v>Some College</v>
      </c>
      <c r="C4777" s="33">
        <f t="shared" si="298"/>
        <v>29500</v>
      </c>
      <c r="D4777" s="32" t="str">
        <f>VLOOKUP(L4777,'Tables to Convert'!$E$3:$F$7,2,FALSE)</f>
        <v>White</v>
      </c>
      <c r="E4777" s="32" t="str">
        <f>VLOOKUP(M4777,'Tables to Convert'!$H$3:$I$5,2,FALSE)</f>
        <v>Male</v>
      </c>
      <c r="F4777" s="32" t="str">
        <f>VLOOKUP(N4777,'Tables to Convert'!$K$3:$L$8,2,FALSE)</f>
        <v>Michigan</v>
      </c>
      <c r="G4777" s="40">
        <f t="shared" si="299"/>
        <v>25</v>
      </c>
      <c r="H4777" s="34">
        <f t="shared" si="300"/>
        <v>2</v>
      </c>
      <c r="I4777" s="12">
        <v>40</v>
      </c>
      <c r="J4777" s="12">
        <v>25</v>
      </c>
      <c r="K4777" s="12">
        <v>40</v>
      </c>
      <c r="L4777" s="12">
        <v>1</v>
      </c>
      <c r="M4777" s="12">
        <v>1</v>
      </c>
      <c r="N4777" s="12">
        <v>34</v>
      </c>
      <c r="O4777" s="12">
        <v>2</v>
      </c>
      <c r="P4777" s="26">
        <v>29500</v>
      </c>
      <c r="Q4777" s="28">
        <v>325120202</v>
      </c>
      <c r="R4777"/>
      <c r="S4777"/>
    </row>
    <row r="4778" spans="1:19">
      <c r="A4778" s="31">
        <f t="shared" si="297"/>
        <v>40</v>
      </c>
      <c r="B4778" s="32" t="str">
        <f>VLOOKUP(K4778,'Tables to Convert'!$B$4:$C$19,2,FALSE)</f>
        <v>Some College</v>
      </c>
      <c r="C4778" s="33">
        <f t="shared" si="298"/>
        <v>25000</v>
      </c>
      <c r="D4778" s="32" t="str">
        <f>VLOOKUP(L4778,'Tables to Convert'!$E$3:$F$7,2,FALSE)</f>
        <v>White</v>
      </c>
      <c r="E4778" s="32" t="str">
        <f>VLOOKUP(M4778,'Tables to Convert'!$H$3:$I$5,2,FALSE)</f>
        <v>Male</v>
      </c>
      <c r="F4778" s="32" t="str">
        <f>VLOOKUP(N4778,'Tables to Convert'!$K$3:$L$8,2,FALSE)</f>
        <v>Michigan</v>
      </c>
      <c r="G4778" s="40">
        <f t="shared" si="299"/>
        <v>65</v>
      </c>
      <c r="H4778" s="34">
        <f t="shared" si="300"/>
        <v>1</v>
      </c>
      <c r="I4778" s="12">
        <v>40</v>
      </c>
      <c r="J4778" s="12">
        <v>65</v>
      </c>
      <c r="K4778" s="12">
        <v>43</v>
      </c>
      <c r="L4778" s="12">
        <v>1</v>
      </c>
      <c r="M4778" s="12">
        <v>1</v>
      </c>
      <c r="N4778" s="12">
        <v>34</v>
      </c>
      <c r="O4778" s="12">
        <v>1</v>
      </c>
      <c r="P4778" s="26">
        <v>25000</v>
      </c>
      <c r="Q4778" s="28">
        <v>59535991</v>
      </c>
      <c r="R4778"/>
      <c r="S4778"/>
    </row>
    <row r="4779" spans="1:19">
      <c r="A4779" s="31">
        <f t="shared" si="297"/>
        <v>55</v>
      </c>
      <c r="B4779" s="32" t="str">
        <f>VLOOKUP(K4779,'Tables to Convert'!$B$4:$C$19,2,FALSE)</f>
        <v>Some College</v>
      </c>
      <c r="C4779" s="33">
        <f t="shared" si="298"/>
        <v>42000</v>
      </c>
      <c r="D4779" s="32" t="str">
        <f>VLOOKUP(L4779,'Tables to Convert'!$E$3:$F$7,2,FALSE)</f>
        <v>White</v>
      </c>
      <c r="E4779" s="32" t="str">
        <f>VLOOKUP(M4779,'Tables to Convert'!$H$3:$I$5,2,FALSE)</f>
        <v>Male</v>
      </c>
      <c r="F4779" s="32" t="str">
        <f>VLOOKUP(N4779,'Tables to Convert'!$K$3:$L$8,2,FALSE)</f>
        <v>Michigan</v>
      </c>
      <c r="G4779" s="40">
        <f t="shared" si="299"/>
        <v>29</v>
      </c>
      <c r="H4779" s="34">
        <f t="shared" si="300"/>
        <v>1</v>
      </c>
      <c r="I4779" s="12">
        <v>55</v>
      </c>
      <c r="J4779" s="12">
        <v>29</v>
      </c>
      <c r="K4779" s="12">
        <v>40</v>
      </c>
      <c r="L4779" s="12">
        <v>1</v>
      </c>
      <c r="M4779" s="12">
        <v>1</v>
      </c>
      <c r="N4779" s="12">
        <v>34</v>
      </c>
      <c r="O4779" s="12">
        <v>1</v>
      </c>
      <c r="P4779" s="26">
        <v>42000</v>
      </c>
      <c r="Q4779" s="28">
        <v>308182370</v>
      </c>
      <c r="R4779"/>
      <c r="S4779"/>
    </row>
    <row r="4780" spans="1:19">
      <c r="A4780" s="31">
        <f t="shared" si="297"/>
        <v>55</v>
      </c>
      <c r="B4780" s="32" t="str">
        <f>VLOOKUP(K4780,'Tables to Convert'!$B$4:$C$19,2,FALSE)</f>
        <v>High School Diploma</v>
      </c>
      <c r="C4780" s="33">
        <f t="shared" si="298"/>
        <v>40000</v>
      </c>
      <c r="D4780" s="32" t="str">
        <f>VLOOKUP(L4780,'Tables to Convert'!$E$3:$F$7,2,FALSE)</f>
        <v>White</v>
      </c>
      <c r="E4780" s="32" t="str">
        <f>VLOOKUP(M4780,'Tables to Convert'!$H$3:$I$5,2,FALSE)</f>
        <v>Female</v>
      </c>
      <c r="F4780" s="32" t="str">
        <f>VLOOKUP(N4780,'Tables to Convert'!$K$3:$L$8,2,FALSE)</f>
        <v>Michigan</v>
      </c>
      <c r="G4780" s="40">
        <f t="shared" si="299"/>
        <v>55</v>
      </c>
      <c r="H4780" s="34">
        <f t="shared" si="300"/>
        <v>1</v>
      </c>
      <c r="I4780" s="12">
        <v>55</v>
      </c>
      <c r="J4780" s="12">
        <v>55</v>
      </c>
      <c r="K4780" s="12">
        <v>39</v>
      </c>
      <c r="L4780" s="12">
        <v>1</v>
      </c>
      <c r="M4780" s="12">
        <v>2</v>
      </c>
      <c r="N4780" s="12">
        <v>34</v>
      </c>
      <c r="O4780" s="12">
        <v>1</v>
      </c>
      <c r="P4780" s="26">
        <v>40000</v>
      </c>
      <c r="Q4780" s="28">
        <v>717438547</v>
      </c>
      <c r="R4780"/>
      <c r="S4780"/>
    </row>
    <row r="4781" spans="1:19">
      <c r="A4781" s="31">
        <f t="shared" si="297"/>
        <v>40</v>
      </c>
      <c r="B4781" s="32" t="str">
        <f>VLOOKUP(K4781,'Tables to Convert'!$B$4:$C$19,2,FALSE)</f>
        <v>9th Grade</v>
      </c>
      <c r="C4781" s="33">
        <f t="shared" si="298"/>
        <v>9000</v>
      </c>
      <c r="D4781" s="32" t="str">
        <f>VLOOKUP(L4781,'Tables to Convert'!$E$3:$F$7,2,FALSE)</f>
        <v>White</v>
      </c>
      <c r="E4781" s="32" t="str">
        <f>VLOOKUP(M4781,'Tables to Convert'!$H$3:$I$5,2,FALSE)</f>
        <v>Female</v>
      </c>
      <c r="F4781" s="32" t="str">
        <f>VLOOKUP(N4781,'Tables to Convert'!$K$3:$L$8,2,FALSE)</f>
        <v>Michigan</v>
      </c>
      <c r="G4781" s="40">
        <f t="shared" si="299"/>
        <v>37</v>
      </c>
      <c r="H4781" s="34">
        <f t="shared" si="300"/>
        <v>5</v>
      </c>
      <c r="I4781" s="12">
        <v>40</v>
      </c>
      <c r="J4781" s="12">
        <v>37</v>
      </c>
      <c r="K4781" s="12">
        <v>35</v>
      </c>
      <c r="L4781" s="12">
        <v>1</v>
      </c>
      <c r="M4781" s="12">
        <v>2</v>
      </c>
      <c r="N4781" s="12">
        <v>34</v>
      </c>
      <c r="O4781" s="12">
        <v>5</v>
      </c>
      <c r="P4781" s="26">
        <v>9000</v>
      </c>
      <c r="Q4781" s="28">
        <v>893674547</v>
      </c>
      <c r="R4781"/>
      <c r="S4781"/>
    </row>
    <row r="4782" spans="1:19">
      <c r="A4782" s="31">
        <f t="shared" si="297"/>
        <v>45</v>
      </c>
      <c r="B4782" s="32" t="str">
        <f>VLOOKUP(K4782,'Tables to Convert'!$B$4:$C$19,2,FALSE)</f>
        <v>High School Diploma</v>
      </c>
      <c r="C4782" s="33">
        <f t="shared" si="298"/>
        <v>22000</v>
      </c>
      <c r="D4782" s="32" t="str">
        <f>VLOOKUP(L4782,'Tables to Convert'!$E$3:$F$7,2,FALSE)</f>
        <v>White</v>
      </c>
      <c r="E4782" s="32" t="str">
        <f>VLOOKUP(M4782,'Tables to Convert'!$H$3:$I$5,2,FALSE)</f>
        <v>Male</v>
      </c>
      <c r="F4782" s="32" t="str">
        <f>VLOOKUP(N4782,'Tables to Convert'!$K$3:$L$8,2,FALSE)</f>
        <v>Michigan</v>
      </c>
      <c r="G4782" s="40">
        <f t="shared" si="299"/>
        <v>24</v>
      </c>
      <c r="H4782" s="34">
        <f t="shared" si="300"/>
        <v>5</v>
      </c>
      <c r="I4782" s="12">
        <v>45</v>
      </c>
      <c r="J4782" s="12">
        <v>24</v>
      </c>
      <c r="K4782" s="12">
        <v>39</v>
      </c>
      <c r="L4782" s="12">
        <v>1</v>
      </c>
      <c r="M4782" s="12">
        <v>1</v>
      </c>
      <c r="N4782" s="12">
        <v>34</v>
      </c>
      <c r="O4782" s="12">
        <v>5</v>
      </c>
      <c r="P4782" s="26">
        <v>22000</v>
      </c>
      <c r="Q4782" s="28">
        <v>186988222</v>
      </c>
      <c r="R4782"/>
      <c r="S4782"/>
    </row>
    <row r="4783" spans="1:19">
      <c r="A4783" s="31">
        <f t="shared" si="297"/>
        <v>40</v>
      </c>
      <c r="B4783" s="32" t="str">
        <f>VLOOKUP(K4783,'Tables to Convert'!$B$4:$C$19,2,FALSE)</f>
        <v>High School Diploma</v>
      </c>
      <c r="C4783" s="33">
        <f t="shared" si="298"/>
        <v>16160</v>
      </c>
      <c r="D4783" s="32" t="str">
        <f>VLOOKUP(L4783,'Tables to Convert'!$E$3:$F$7,2,FALSE)</f>
        <v>White</v>
      </c>
      <c r="E4783" s="32" t="str">
        <f>VLOOKUP(M4783,'Tables to Convert'!$H$3:$I$5,2,FALSE)</f>
        <v>Female</v>
      </c>
      <c r="F4783" s="32" t="str">
        <f>VLOOKUP(N4783,'Tables to Convert'!$K$3:$L$8,2,FALSE)</f>
        <v>Michigan</v>
      </c>
      <c r="G4783" s="40">
        <f t="shared" si="299"/>
        <v>24</v>
      </c>
      <c r="H4783" s="34">
        <f t="shared" si="300"/>
        <v>1</v>
      </c>
      <c r="I4783" s="12">
        <v>40</v>
      </c>
      <c r="J4783" s="12">
        <v>24</v>
      </c>
      <c r="K4783" s="12">
        <v>39</v>
      </c>
      <c r="L4783" s="12">
        <v>1</v>
      </c>
      <c r="M4783" s="12">
        <v>2</v>
      </c>
      <c r="N4783" s="12">
        <v>34</v>
      </c>
      <c r="O4783" s="12">
        <v>1</v>
      </c>
      <c r="P4783" s="26">
        <v>16160</v>
      </c>
      <c r="Q4783" s="28">
        <v>775233773</v>
      </c>
      <c r="R4783"/>
      <c r="S4783"/>
    </row>
    <row r="4784" spans="1:19">
      <c r="A4784" s="31">
        <f t="shared" si="297"/>
        <v>40</v>
      </c>
      <c r="B4784" s="32" t="str">
        <f>VLOOKUP(K4784,'Tables to Convert'!$B$4:$C$19,2,FALSE)</f>
        <v>Some College</v>
      </c>
      <c r="C4784" s="33">
        <f t="shared" si="298"/>
        <v>38041</v>
      </c>
      <c r="D4784" s="32" t="str">
        <f>VLOOKUP(L4784,'Tables to Convert'!$E$3:$F$7,2,FALSE)</f>
        <v>White</v>
      </c>
      <c r="E4784" s="32" t="str">
        <f>VLOOKUP(M4784,'Tables to Convert'!$H$3:$I$5,2,FALSE)</f>
        <v>Male</v>
      </c>
      <c r="F4784" s="32" t="str">
        <f>VLOOKUP(N4784,'Tables to Convert'!$K$3:$L$8,2,FALSE)</f>
        <v>Michigan</v>
      </c>
      <c r="G4784" s="40">
        <f t="shared" si="299"/>
        <v>27</v>
      </c>
      <c r="H4784" s="34">
        <f t="shared" si="300"/>
        <v>1</v>
      </c>
      <c r="I4784" s="12">
        <v>40</v>
      </c>
      <c r="J4784" s="12">
        <v>27</v>
      </c>
      <c r="K4784" s="12">
        <v>43</v>
      </c>
      <c r="L4784" s="12">
        <v>1</v>
      </c>
      <c r="M4784" s="12">
        <v>1</v>
      </c>
      <c r="N4784" s="12">
        <v>34</v>
      </c>
      <c r="O4784" s="12">
        <v>1</v>
      </c>
      <c r="P4784" s="26">
        <v>38041</v>
      </c>
      <c r="Q4784" s="28">
        <v>400690663</v>
      </c>
      <c r="R4784"/>
      <c r="S4784"/>
    </row>
    <row r="4785" spans="1:19">
      <c r="A4785" s="31">
        <f t="shared" si="297"/>
        <v>48</v>
      </c>
      <c r="B4785" s="32" t="str">
        <f>VLOOKUP(K4785,'Tables to Convert'!$B$4:$C$19,2,FALSE)</f>
        <v>Some College</v>
      </c>
      <c r="C4785" s="33">
        <f t="shared" si="298"/>
        <v>86000</v>
      </c>
      <c r="D4785" s="32" t="str">
        <f>VLOOKUP(L4785,'Tables to Convert'!$E$3:$F$7,2,FALSE)</f>
        <v>Black</v>
      </c>
      <c r="E4785" s="32" t="str">
        <f>VLOOKUP(M4785,'Tables to Convert'!$H$3:$I$5,2,FALSE)</f>
        <v>Male</v>
      </c>
      <c r="F4785" s="32" t="str">
        <f>VLOOKUP(N4785,'Tables to Convert'!$K$3:$L$8,2,FALSE)</f>
        <v>Michigan</v>
      </c>
      <c r="G4785" s="40">
        <f t="shared" si="299"/>
        <v>53</v>
      </c>
      <c r="H4785" s="34">
        <f t="shared" si="300"/>
        <v>7</v>
      </c>
      <c r="I4785" s="12">
        <v>48</v>
      </c>
      <c r="J4785" s="12">
        <v>53</v>
      </c>
      <c r="K4785" s="12">
        <v>40</v>
      </c>
      <c r="L4785" s="12">
        <v>2</v>
      </c>
      <c r="M4785" s="12">
        <v>1</v>
      </c>
      <c r="N4785" s="12">
        <v>34</v>
      </c>
      <c r="O4785" s="12">
        <v>7</v>
      </c>
      <c r="P4785" s="26">
        <v>86000</v>
      </c>
      <c r="Q4785" s="28">
        <v>132448806</v>
      </c>
      <c r="R4785"/>
      <c r="S4785"/>
    </row>
    <row r="4786" spans="1:19">
      <c r="A4786" s="31">
        <f t="shared" si="297"/>
        <v>40</v>
      </c>
      <c r="B4786" s="32" t="str">
        <f>VLOOKUP(K4786,'Tables to Convert'!$B$4:$C$19,2,FALSE)</f>
        <v>9th Grade</v>
      </c>
      <c r="C4786" s="33">
        <f t="shared" si="298"/>
        <v>14700</v>
      </c>
      <c r="D4786" s="32" t="str">
        <f>VLOOKUP(L4786,'Tables to Convert'!$E$3:$F$7,2,FALSE)</f>
        <v>Black</v>
      </c>
      <c r="E4786" s="32" t="str">
        <f>VLOOKUP(M4786,'Tables to Convert'!$H$3:$I$5,2,FALSE)</f>
        <v>Male</v>
      </c>
      <c r="F4786" s="32" t="str">
        <f>VLOOKUP(N4786,'Tables to Convert'!$K$3:$L$8,2,FALSE)</f>
        <v>Michigan</v>
      </c>
      <c r="G4786" s="40">
        <f t="shared" si="299"/>
        <v>19</v>
      </c>
      <c r="H4786" s="34">
        <f t="shared" si="300"/>
        <v>1</v>
      </c>
      <c r="I4786" s="12">
        <v>40</v>
      </c>
      <c r="J4786" s="12">
        <v>19</v>
      </c>
      <c r="K4786" s="12">
        <v>35</v>
      </c>
      <c r="L4786" s="12">
        <v>2</v>
      </c>
      <c r="M4786" s="12">
        <v>1</v>
      </c>
      <c r="N4786" s="12">
        <v>34</v>
      </c>
      <c r="O4786" s="12">
        <v>1</v>
      </c>
      <c r="P4786" s="26">
        <v>14700</v>
      </c>
      <c r="Q4786" s="28">
        <v>263954176</v>
      </c>
      <c r="R4786"/>
      <c r="S4786"/>
    </row>
    <row r="4787" spans="1:19">
      <c r="A4787" s="31">
        <f t="shared" si="297"/>
        <v>40</v>
      </c>
      <c r="B4787" s="32" t="str">
        <f>VLOOKUP(K4787,'Tables to Convert'!$B$4:$C$19,2,FALSE)</f>
        <v>Some College</v>
      </c>
      <c r="C4787" s="33">
        <f t="shared" si="298"/>
        <v>30000</v>
      </c>
      <c r="D4787" s="32" t="str">
        <f>VLOOKUP(L4787,'Tables to Convert'!$E$3:$F$7,2,FALSE)</f>
        <v>White</v>
      </c>
      <c r="E4787" s="32" t="str">
        <f>VLOOKUP(M4787,'Tables to Convert'!$H$3:$I$5,2,FALSE)</f>
        <v>Male</v>
      </c>
      <c r="F4787" s="32" t="str">
        <f>VLOOKUP(N4787,'Tables to Convert'!$K$3:$L$8,2,FALSE)</f>
        <v>Michigan</v>
      </c>
      <c r="G4787" s="40">
        <f t="shared" si="299"/>
        <v>40</v>
      </c>
      <c r="H4787" s="34">
        <f t="shared" si="300"/>
        <v>1</v>
      </c>
      <c r="I4787" s="12">
        <v>40</v>
      </c>
      <c r="J4787" s="12">
        <v>40</v>
      </c>
      <c r="K4787" s="12">
        <v>40</v>
      </c>
      <c r="L4787" s="12">
        <v>1</v>
      </c>
      <c r="M4787" s="12">
        <v>1</v>
      </c>
      <c r="N4787" s="12">
        <v>34</v>
      </c>
      <c r="O4787" s="12">
        <v>1</v>
      </c>
      <c r="P4787" s="26">
        <v>30000</v>
      </c>
      <c r="Q4787" s="28">
        <v>450500241</v>
      </c>
      <c r="R4787"/>
      <c r="S4787"/>
    </row>
    <row r="4788" spans="1:19">
      <c r="A4788" s="31">
        <f t="shared" si="297"/>
        <v>40</v>
      </c>
      <c r="B4788" s="32" t="str">
        <f>VLOOKUP(K4788,'Tables to Convert'!$B$4:$C$19,2,FALSE)</f>
        <v>Some College</v>
      </c>
      <c r="C4788" s="33">
        <f t="shared" si="298"/>
        <v>18500</v>
      </c>
      <c r="D4788" s="32" t="str">
        <f>VLOOKUP(L4788,'Tables to Convert'!$E$3:$F$7,2,FALSE)</f>
        <v>Black</v>
      </c>
      <c r="E4788" s="32" t="str">
        <f>VLOOKUP(M4788,'Tables to Convert'!$H$3:$I$5,2,FALSE)</f>
        <v>Female</v>
      </c>
      <c r="F4788" s="32" t="str">
        <f>VLOOKUP(N4788,'Tables to Convert'!$K$3:$L$8,2,FALSE)</f>
        <v>Michigan</v>
      </c>
      <c r="G4788" s="40">
        <f t="shared" si="299"/>
        <v>22</v>
      </c>
      <c r="H4788" s="34">
        <f t="shared" si="300"/>
        <v>4</v>
      </c>
      <c r="I4788" s="12">
        <v>40</v>
      </c>
      <c r="J4788" s="12">
        <v>22</v>
      </c>
      <c r="K4788" s="12">
        <v>40</v>
      </c>
      <c r="L4788" s="12">
        <v>2</v>
      </c>
      <c r="M4788" s="12">
        <v>2</v>
      </c>
      <c r="N4788" s="12">
        <v>34</v>
      </c>
      <c r="O4788" s="12">
        <v>4</v>
      </c>
      <c r="P4788" s="26">
        <v>18500</v>
      </c>
      <c r="Q4788" s="28">
        <v>751427253</v>
      </c>
      <c r="R4788"/>
      <c r="S4788"/>
    </row>
    <row r="4789" spans="1:19">
      <c r="A4789" s="31">
        <f t="shared" si="297"/>
        <v>40</v>
      </c>
      <c r="B4789" s="32" t="str">
        <f>VLOOKUP(K4789,'Tables to Convert'!$B$4:$C$19,2,FALSE)</f>
        <v>Some College</v>
      </c>
      <c r="C4789" s="33">
        <f t="shared" si="298"/>
        <v>26500</v>
      </c>
      <c r="D4789" s="32" t="str">
        <f>VLOOKUP(L4789,'Tables to Convert'!$E$3:$F$7,2,FALSE)</f>
        <v>White</v>
      </c>
      <c r="E4789" s="32" t="str">
        <f>VLOOKUP(M4789,'Tables to Convert'!$H$3:$I$5,2,FALSE)</f>
        <v>Male</v>
      </c>
      <c r="F4789" s="32" t="str">
        <f>VLOOKUP(N4789,'Tables to Convert'!$K$3:$L$8,2,FALSE)</f>
        <v>Michigan</v>
      </c>
      <c r="G4789" s="40">
        <f t="shared" si="299"/>
        <v>31</v>
      </c>
      <c r="H4789" s="34">
        <f t="shared" si="300"/>
        <v>8</v>
      </c>
      <c r="I4789" s="12">
        <v>40</v>
      </c>
      <c r="J4789" s="12">
        <v>31</v>
      </c>
      <c r="K4789" s="12">
        <v>43</v>
      </c>
      <c r="L4789" s="12">
        <v>1</v>
      </c>
      <c r="M4789" s="12">
        <v>1</v>
      </c>
      <c r="N4789" s="12">
        <v>34</v>
      </c>
      <c r="O4789" s="12">
        <v>8</v>
      </c>
      <c r="P4789" s="26">
        <v>26500</v>
      </c>
      <c r="Q4789" s="28">
        <v>703882996</v>
      </c>
      <c r="R4789"/>
      <c r="S4789"/>
    </row>
    <row r="4790" spans="1:19">
      <c r="A4790" s="31">
        <f t="shared" si="297"/>
        <v>40</v>
      </c>
      <c r="B4790" s="32" t="str">
        <f>VLOOKUP(K4790,'Tables to Convert'!$B$4:$C$19,2,FALSE)</f>
        <v>Some College</v>
      </c>
      <c r="C4790" s="33">
        <f t="shared" si="298"/>
        <v>30000</v>
      </c>
      <c r="D4790" s="32" t="str">
        <f>VLOOKUP(L4790,'Tables to Convert'!$E$3:$F$7,2,FALSE)</f>
        <v>White</v>
      </c>
      <c r="E4790" s="32" t="str">
        <f>VLOOKUP(M4790,'Tables to Convert'!$H$3:$I$5,2,FALSE)</f>
        <v>Female</v>
      </c>
      <c r="F4790" s="32" t="str">
        <f>VLOOKUP(N4790,'Tables to Convert'!$K$3:$L$8,2,FALSE)</f>
        <v>Michigan</v>
      </c>
      <c r="G4790" s="40">
        <f t="shared" si="299"/>
        <v>28</v>
      </c>
      <c r="H4790" s="34">
        <f t="shared" si="300"/>
        <v>8</v>
      </c>
      <c r="I4790" s="12">
        <v>40</v>
      </c>
      <c r="J4790" s="12">
        <v>28</v>
      </c>
      <c r="K4790" s="12">
        <v>43</v>
      </c>
      <c r="L4790" s="12">
        <v>1</v>
      </c>
      <c r="M4790" s="12">
        <v>2</v>
      </c>
      <c r="N4790" s="12">
        <v>34</v>
      </c>
      <c r="O4790" s="12">
        <v>8</v>
      </c>
      <c r="P4790" s="26">
        <v>30000</v>
      </c>
      <c r="Q4790" s="28">
        <v>602307542</v>
      </c>
      <c r="R4790"/>
      <c r="S4790"/>
    </row>
    <row r="4791" spans="1:19">
      <c r="A4791" s="31">
        <f t="shared" si="297"/>
        <v>46</v>
      </c>
      <c r="B4791" s="32" t="str">
        <f>VLOOKUP(K4791,'Tables to Convert'!$B$4:$C$19,2,FALSE)</f>
        <v>Some College</v>
      </c>
      <c r="C4791" s="33">
        <f t="shared" si="298"/>
        <v>45760</v>
      </c>
      <c r="D4791" s="32" t="str">
        <f>VLOOKUP(L4791,'Tables to Convert'!$E$3:$F$7,2,FALSE)</f>
        <v>White</v>
      </c>
      <c r="E4791" s="32" t="str">
        <f>VLOOKUP(M4791,'Tables to Convert'!$H$3:$I$5,2,FALSE)</f>
        <v>Male</v>
      </c>
      <c r="F4791" s="32" t="str">
        <f>VLOOKUP(N4791,'Tables to Convert'!$K$3:$L$8,2,FALSE)</f>
        <v>Michigan</v>
      </c>
      <c r="G4791" s="40">
        <f t="shared" si="299"/>
        <v>30</v>
      </c>
      <c r="H4791" s="34">
        <f t="shared" si="300"/>
        <v>4</v>
      </c>
      <c r="I4791" s="12">
        <v>46</v>
      </c>
      <c r="J4791" s="12">
        <v>30</v>
      </c>
      <c r="K4791" s="12">
        <v>40</v>
      </c>
      <c r="L4791" s="12">
        <v>1</v>
      </c>
      <c r="M4791" s="12">
        <v>1</v>
      </c>
      <c r="N4791" s="12">
        <v>34</v>
      </c>
      <c r="O4791" s="12">
        <v>4</v>
      </c>
      <c r="P4791" s="26">
        <v>45760</v>
      </c>
      <c r="Q4791" s="28">
        <v>867492691</v>
      </c>
      <c r="R4791"/>
      <c r="S4791"/>
    </row>
    <row r="4792" spans="1:19">
      <c r="A4792" s="31">
        <f t="shared" si="297"/>
        <v>40</v>
      </c>
      <c r="B4792" s="32" t="str">
        <f>VLOOKUP(K4792,'Tables to Convert'!$B$4:$C$19,2,FALSE)</f>
        <v>High School Diploma</v>
      </c>
      <c r="C4792" s="33">
        <f t="shared" si="298"/>
        <v>15000</v>
      </c>
      <c r="D4792" s="32" t="str">
        <f>VLOOKUP(L4792,'Tables to Convert'!$E$3:$F$7,2,FALSE)</f>
        <v>White</v>
      </c>
      <c r="E4792" s="32" t="str">
        <f>VLOOKUP(M4792,'Tables to Convert'!$H$3:$I$5,2,FALSE)</f>
        <v>Male</v>
      </c>
      <c r="F4792" s="32" t="str">
        <f>VLOOKUP(N4792,'Tables to Convert'!$K$3:$L$8,2,FALSE)</f>
        <v>Michigan</v>
      </c>
      <c r="G4792" s="40">
        <f t="shared" si="299"/>
        <v>36</v>
      </c>
      <c r="H4792" s="34">
        <f t="shared" si="300"/>
        <v>4</v>
      </c>
      <c r="I4792" s="12">
        <v>40</v>
      </c>
      <c r="J4792" s="12">
        <v>36</v>
      </c>
      <c r="K4792" s="12">
        <v>39</v>
      </c>
      <c r="L4792" s="12">
        <v>1</v>
      </c>
      <c r="M4792" s="12">
        <v>1</v>
      </c>
      <c r="N4792" s="12">
        <v>34</v>
      </c>
      <c r="O4792" s="12">
        <v>4</v>
      </c>
      <c r="P4792" s="26">
        <v>15000</v>
      </c>
      <c r="Q4792" s="28">
        <v>901217509</v>
      </c>
      <c r="R4792"/>
      <c r="S4792"/>
    </row>
    <row r="4793" spans="1:19">
      <c r="A4793" s="31">
        <f t="shared" si="297"/>
        <v>35</v>
      </c>
      <c r="B4793" s="32" t="str">
        <f>VLOOKUP(K4793,'Tables to Convert'!$B$4:$C$19,2,FALSE)</f>
        <v>Some College</v>
      </c>
      <c r="C4793" s="33">
        <f t="shared" si="298"/>
        <v>7500</v>
      </c>
      <c r="D4793" s="32" t="str">
        <f>VLOOKUP(L4793,'Tables to Convert'!$E$3:$F$7,2,FALSE)</f>
        <v>White</v>
      </c>
      <c r="E4793" s="32" t="str">
        <f>VLOOKUP(M4793,'Tables to Convert'!$H$3:$I$5,2,FALSE)</f>
        <v>Female</v>
      </c>
      <c r="F4793" s="32" t="str">
        <f>VLOOKUP(N4793,'Tables to Convert'!$K$3:$L$8,2,FALSE)</f>
        <v>Michigan</v>
      </c>
      <c r="G4793" s="40">
        <f t="shared" si="299"/>
        <v>37</v>
      </c>
      <c r="H4793" s="34">
        <f t="shared" si="300"/>
        <v>4</v>
      </c>
      <c r="I4793" s="12">
        <v>35</v>
      </c>
      <c r="J4793" s="12">
        <v>37</v>
      </c>
      <c r="K4793" s="12">
        <v>40</v>
      </c>
      <c r="L4793" s="12">
        <v>1</v>
      </c>
      <c r="M4793" s="12">
        <v>2</v>
      </c>
      <c r="N4793" s="12">
        <v>34</v>
      </c>
      <c r="O4793" s="12">
        <v>4</v>
      </c>
      <c r="P4793" s="26">
        <v>7500</v>
      </c>
      <c r="Q4793" s="28">
        <v>270863348</v>
      </c>
      <c r="R4793"/>
      <c r="S4793"/>
    </row>
    <row r="4794" spans="1:19">
      <c r="A4794" s="31">
        <f t="shared" si="297"/>
        <v>45</v>
      </c>
      <c r="B4794" s="32" t="str">
        <f>VLOOKUP(K4794,'Tables to Convert'!$B$4:$C$19,2,FALSE)</f>
        <v>Some College</v>
      </c>
      <c r="C4794" s="33">
        <f t="shared" si="298"/>
        <v>73000</v>
      </c>
      <c r="D4794" s="32" t="str">
        <f>VLOOKUP(L4794,'Tables to Convert'!$E$3:$F$7,2,FALSE)</f>
        <v>White</v>
      </c>
      <c r="E4794" s="32" t="str">
        <f>VLOOKUP(M4794,'Tables to Convert'!$H$3:$I$5,2,FALSE)</f>
        <v>Female</v>
      </c>
      <c r="F4794" s="32" t="str">
        <f>VLOOKUP(N4794,'Tables to Convert'!$K$3:$L$8,2,FALSE)</f>
        <v>Michigan</v>
      </c>
      <c r="G4794" s="40">
        <f t="shared" si="299"/>
        <v>29</v>
      </c>
      <c r="H4794" s="34">
        <f t="shared" si="300"/>
        <v>5</v>
      </c>
      <c r="I4794" s="12">
        <v>45</v>
      </c>
      <c r="J4794" s="12">
        <v>29</v>
      </c>
      <c r="K4794" s="12">
        <v>40</v>
      </c>
      <c r="L4794" s="12">
        <v>1</v>
      </c>
      <c r="M4794" s="12">
        <v>2</v>
      </c>
      <c r="N4794" s="12">
        <v>34</v>
      </c>
      <c r="O4794" s="12">
        <v>5</v>
      </c>
      <c r="P4794" s="26">
        <v>73000</v>
      </c>
      <c r="Q4794" s="28">
        <v>620217464</v>
      </c>
      <c r="R4794"/>
      <c r="S4794"/>
    </row>
    <row r="4795" spans="1:19">
      <c r="A4795" s="31">
        <f t="shared" si="297"/>
        <v>40</v>
      </c>
      <c r="B4795" s="32" t="str">
        <f>VLOOKUP(K4795,'Tables to Convert'!$B$4:$C$19,2,FALSE)</f>
        <v>High School Diploma</v>
      </c>
      <c r="C4795" s="33">
        <f t="shared" si="298"/>
        <v>30000</v>
      </c>
      <c r="D4795" s="32" t="str">
        <f>VLOOKUP(L4795,'Tables to Convert'!$E$3:$F$7,2,FALSE)</f>
        <v>White</v>
      </c>
      <c r="E4795" s="32" t="str">
        <f>VLOOKUP(M4795,'Tables to Convert'!$H$3:$I$5,2,FALSE)</f>
        <v>Male</v>
      </c>
      <c r="F4795" s="32" t="str">
        <f>VLOOKUP(N4795,'Tables to Convert'!$K$3:$L$8,2,FALSE)</f>
        <v>Michigan</v>
      </c>
      <c r="G4795" s="40">
        <f t="shared" si="299"/>
        <v>36</v>
      </c>
      <c r="H4795" s="34">
        <f t="shared" si="300"/>
        <v>5</v>
      </c>
      <c r="I4795" s="12">
        <v>40</v>
      </c>
      <c r="J4795" s="12">
        <v>36</v>
      </c>
      <c r="K4795" s="12">
        <v>39</v>
      </c>
      <c r="L4795" s="12">
        <v>1</v>
      </c>
      <c r="M4795" s="12">
        <v>1</v>
      </c>
      <c r="N4795" s="12">
        <v>34</v>
      </c>
      <c r="O4795" s="12">
        <v>5</v>
      </c>
      <c r="P4795" s="26">
        <v>30000</v>
      </c>
      <c r="Q4795" s="28">
        <v>305273740</v>
      </c>
      <c r="R4795"/>
      <c r="S4795"/>
    </row>
    <row r="4796" spans="1:19">
      <c r="A4796" s="31">
        <f t="shared" si="297"/>
        <v>40</v>
      </c>
      <c r="B4796" s="32" t="str">
        <f>VLOOKUP(K4796,'Tables to Convert'!$B$4:$C$19,2,FALSE)</f>
        <v>High School Diploma</v>
      </c>
      <c r="C4796" s="33">
        <f t="shared" si="298"/>
        <v>43200</v>
      </c>
      <c r="D4796" s="32" t="str">
        <f>VLOOKUP(L4796,'Tables to Convert'!$E$3:$F$7,2,FALSE)</f>
        <v>White</v>
      </c>
      <c r="E4796" s="32" t="str">
        <f>VLOOKUP(M4796,'Tables to Convert'!$H$3:$I$5,2,FALSE)</f>
        <v>Female</v>
      </c>
      <c r="F4796" s="32" t="str">
        <f>VLOOKUP(N4796,'Tables to Convert'!$K$3:$L$8,2,FALSE)</f>
        <v>Michigan</v>
      </c>
      <c r="G4796" s="40">
        <f t="shared" si="299"/>
        <v>34</v>
      </c>
      <c r="H4796" s="34">
        <f t="shared" si="300"/>
        <v>5</v>
      </c>
      <c r="I4796" s="12">
        <v>40</v>
      </c>
      <c r="J4796" s="12">
        <v>34</v>
      </c>
      <c r="K4796" s="12">
        <v>39</v>
      </c>
      <c r="L4796" s="12">
        <v>1</v>
      </c>
      <c r="M4796" s="12">
        <v>2</v>
      </c>
      <c r="N4796" s="12">
        <v>34</v>
      </c>
      <c r="O4796" s="12">
        <v>5</v>
      </c>
      <c r="P4796" s="26">
        <v>43200</v>
      </c>
      <c r="Q4796" s="28">
        <v>797682836</v>
      </c>
      <c r="R4796"/>
      <c r="S4796"/>
    </row>
    <row r="4797" spans="1:19">
      <c r="A4797" s="31">
        <f t="shared" si="297"/>
        <v>40</v>
      </c>
      <c r="B4797" s="32" t="str">
        <f>VLOOKUP(K4797,'Tables to Convert'!$B$4:$C$19,2,FALSE)</f>
        <v>High School Diploma</v>
      </c>
      <c r="C4797" s="33">
        <f t="shared" si="298"/>
        <v>19200</v>
      </c>
      <c r="D4797" s="32" t="str">
        <f>VLOOKUP(L4797,'Tables to Convert'!$E$3:$F$7,2,FALSE)</f>
        <v>Black</v>
      </c>
      <c r="E4797" s="32" t="str">
        <f>VLOOKUP(M4797,'Tables to Convert'!$H$3:$I$5,2,FALSE)</f>
        <v>Male</v>
      </c>
      <c r="F4797" s="32" t="str">
        <f>VLOOKUP(N4797,'Tables to Convert'!$K$3:$L$8,2,FALSE)</f>
        <v>Michigan</v>
      </c>
      <c r="G4797" s="40">
        <f t="shared" si="299"/>
        <v>46</v>
      </c>
      <c r="H4797" s="34">
        <f t="shared" si="300"/>
        <v>4</v>
      </c>
      <c r="I4797" s="12">
        <v>40</v>
      </c>
      <c r="J4797" s="12">
        <v>46</v>
      </c>
      <c r="K4797" s="12">
        <v>39</v>
      </c>
      <c r="L4797" s="12">
        <v>2</v>
      </c>
      <c r="M4797" s="12">
        <v>1</v>
      </c>
      <c r="N4797" s="12">
        <v>34</v>
      </c>
      <c r="O4797" s="12">
        <v>4</v>
      </c>
      <c r="P4797" s="26">
        <v>19200</v>
      </c>
      <c r="Q4797" s="28">
        <v>585480977</v>
      </c>
      <c r="R4797"/>
      <c r="S4797"/>
    </row>
    <row r="4798" spans="1:19">
      <c r="A4798" s="31">
        <f t="shared" si="297"/>
        <v>40</v>
      </c>
      <c r="B4798" s="32" t="str">
        <f>VLOOKUP(K4798,'Tables to Convert'!$B$4:$C$19,2,FALSE)</f>
        <v>High School Diploma</v>
      </c>
      <c r="C4798" s="33">
        <f t="shared" si="298"/>
        <v>13000</v>
      </c>
      <c r="D4798" s="32" t="str">
        <f>VLOOKUP(L4798,'Tables to Convert'!$E$3:$F$7,2,FALSE)</f>
        <v>Black</v>
      </c>
      <c r="E4798" s="32" t="str">
        <f>VLOOKUP(M4798,'Tables to Convert'!$H$3:$I$5,2,FALSE)</f>
        <v>Female</v>
      </c>
      <c r="F4798" s="32" t="str">
        <f>VLOOKUP(N4798,'Tables to Convert'!$K$3:$L$8,2,FALSE)</f>
        <v>Michigan</v>
      </c>
      <c r="G4798" s="40">
        <f t="shared" si="299"/>
        <v>37</v>
      </c>
      <c r="H4798" s="34">
        <f t="shared" si="300"/>
        <v>4</v>
      </c>
      <c r="I4798" s="12">
        <v>40</v>
      </c>
      <c r="J4798" s="12">
        <v>37</v>
      </c>
      <c r="K4798" s="12">
        <v>39</v>
      </c>
      <c r="L4798" s="12">
        <v>2</v>
      </c>
      <c r="M4798" s="12">
        <v>2</v>
      </c>
      <c r="N4798" s="12">
        <v>34</v>
      </c>
      <c r="O4798" s="12">
        <v>4</v>
      </c>
      <c r="P4798" s="26">
        <v>13000</v>
      </c>
      <c r="Q4798" s="28">
        <v>616734908</v>
      </c>
      <c r="R4798"/>
      <c r="S4798"/>
    </row>
    <row r="4799" spans="1:19">
      <c r="A4799" s="31">
        <f t="shared" si="297"/>
        <v>45</v>
      </c>
      <c r="B4799" s="32" t="str">
        <f>VLOOKUP(K4799,'Tables to Convert'!$B$4:$C$19,2,FALSE)</f>
        <v>High School Diploma</v>
      </c>
      <c r="C4799" s="33">
        <f t="shared" si="298"/>
        <v>18000</v>
      </c>
      <c r="D4799" s="32" t="str">
        <f>VLOOKUP(L4799,'Tables to Convert'!$E$3:$F$7,2,FALSE)</f>
        <v>White</v>
      </c>
      <c r="E4799" s="32" t="str">
        <f>VLOOKUP(M4799,'Tables to Convert'!$H$3:$I$5,2,FALSE)</f>
        <v>Female</v>
      </c>
      <c r="F4799" s="32" t="str">
        <f>VLOOKUP(N4799,'Tables to Convert'!$K$3:$L$8,2,FALSE)</f>
        <v>Michigan</v>
      </c>
      <c r="G4799" s="40">
        <f t="shared" si="299"/>
        <v>46</v>
      </c>
      <c r="H4799" s="34">
        <f t="shared" si="300"/>
        <v>4</v>
      </c>
      <c r="I4799" s="12">
        <v>45</v>
      </c>
      <c r="J4799" s="12">
        <v>46</v>
      </c>
      <c r="K4799" s="12">
        <v>39</v>
      </c>
      <c r="L4799" s="12">
        <v>1</v>
      </c>
      <c r="M4799" s="12">
        <v>2</v>
      </c>
      <c r="N4799" s="12">
        <v>34</v>
      </c>
      <c r="O4799" s="12">
        <v>4</v>
      </c>
      <c r="P4799" s="26">
        <v>18000</v>
      </c>
      <c r="Q4799" s="28">
        <v>344632540</v>
      </c>
      <c r="R4799"/>
      <c r="S4799"/>
    </row>
    <row r="4800" spans="1:19">
      <c r="A4800" s="31">
        <f t="shared" si="297"/>
        <v>40</v>
      </c>
      <c r="B4800" s="32" t="str">
        <f>VLOOKUP(K4800,'Tables to Convert'!$B$4:$C$19,2,FALSE)</f>
        <v>Some College</v>
      </c>
      <c r="C4800" s="33">
        <f t="shared" si="298"/>
        <v>8000</v>
      </c>
      <c r="D4800" s="32" t="str">
        <f>VLOOKUP(L4800,'Tables to Convert'!$E$3:$F$7,2,FALSE)</f>
        <v>White</v>
      </c>
      <c r="E4800" s="32" t="str">
        <f>VLOOKUP(M4800,'Tables to Convert'!$H$3:$I$5,2,FALSE)</f>
        <v>Male</v>
      </c>
      <c r="F4800" s="32" t="str">
        <f>VLOOKUP(N4800,'Tables to Convert'!$K$3:$L$8,2,FALSE)</f>
        <v>Michigan</v>
      </c>
      <c r="G4800" s="40">
        <f t="shared" si="299"/>
        <v>22</v>
      </c>
      <c r="H4800" s="34">
        <f t="shared" si="300"/>
        <v>4</v>
      </c>
      <c r="I4800" s="12">
        <v>40</v>
      </c>
      <c r="J4800" s="12">
        <v>22</v>
      </c>
      <c r="K4800" s="12">
        <v>40</v>
      </c>
      <c r="L4800" s="12">
        <v>1</v>
      </c>
      <c r="M4800" s="12">
        <v>1</v>
      </c>
      <c r="N4800" s="12">
        <v>34</v>
      </c>
      <c r="O4800" s="12">
        <v>4</v>
      </c>
      <c r="P4800" s="26">
        <v>8000</v>
      </c>
      <c r="Q4800" s="28">
        <v>764826049</v>
      </c>
      <c r="R4800"/>
      <c r="S4800"/>
    </row>
    <row r="4801" spans="1:19">
      <c r="A4801" s="31">
        <f t="shared" si="297"/>
        <v>40</v>
      </c>
      <c r="B4801" s="32" t="str">
        <f>VLOOKUP(K4801,'Tables to Convert'!$B$4:$C$19,2,FALSE)</f>
        <v>High School Diploma</v>
      </c>
      <c r="C4801" s="33">
        <f t="shared" si="298"/>
        <v>28000</v>
      </c>
      <c r="D4801" s="32" t="str">
        <f>VLOOKUP(L4801,'Tables to Convert'!$E$3:$F$7,2,FALSE)</f>
        <v>White</v>
      </c>
      <c r="E4801" s="32" t="str">
        <f>VLOOKUP(M4801,'Tables to Convert'!$H$3:$I$5,2,FALSE)</f>
        <v>Male</v>
      </c>
      <c r="F4801" s="32" t="str">
        <f>VLOOKUP(N4801,'Tables to Convert'!$K$3:$L$8,2,FALSE)</f>
        <v>Michigan</v>
      </c>
      <c r="G4801" s="40">
        <f t="shared" si="299"/>
        <v>28</v>
      </c>
      <c r="H4801" s="34">
        <f t="shared" si="300"/>
        <v>8</v>
      </c>
      <c r="I4801" s="12">
        <v>40</v>
      </c>
      <c r="J4801" s="12">
        <v>28</v>
      </c>
      <c r="K4801" s="12">
        <v>39</v>
      </c>
      <c r="L4801" s="12">
        <v>1</v>
      </c>
      <c r="M4801" s="12">
        <v>1</v>
      </c>
      <c r="N4801" s="12">
        <v>34</v>
      </c>
      <c r="O4801" s="12">
        <v>8</v>
      </c>
      <c r="P4801" s="26">
        <v>28000</v>
      </c>
      <c r="Q4801" s="28">
        <v>489173024</v>
      </c>
      <c r="R4801"/>
      <c r="S4801"/>
    </row>
    <row r="4802" spans="1:19">
      <c r="A4802" s="31">
        <f t="shared" si="297"/>
        <v>0</v>
      </c>
      <c r="B4802" s="32" t="str">
        <f>VLOOKUP(K4802,'Tables to Convert'!$B$4:$C$19,2,FALSE)</f>
        <v>Some College</v>
      </c>
      <c r="C4802" s="33">
        <f t="shared" si="298"/>
        <v>40000</v>
      </c>
      <c r="D4802" s="32" t="str">
        <f>VLOOKUP(L4802,'Tables to Convert'!$E$3:$F$7,2,FALSE)</f>
        <v>White</v>
      </c>
      <c r="E4802" s="32" t="str">
        <f>VLOOKUP(M4802,'Tables to Convert'!$H$3:$I$5,2,FALSE)</f>
        <v>Male</v>
      </c>
      <c r="F4802" s="32" t="str">
        <f>VLOOKUP(N4802,'Tables to Convert'!$K$3:$L$8,2,FALSE)</f>
        <v>Michigan</v>
      </c>
      <c r="G4802" s="40">
        <f t="shared" si="299"/>
        <v>33</v>
      </c>
      <c r="H4802" s="34">
        <f t="shared" si="300"/>
        <v>8</v>
      </c>
      <c r="I4802" s="12">
        <v>0</v>
      </c>
      <c r="J4802" s="12">
        <v>33</v>
      </c>
      <c r="K4802" s="12">
        <v>43</v>
      </c>
      <c r="L4802" s="12">
        <v>1</v>
      </c>
      <c r="M4802" s="12">
        <v>1</v>
      </c>
      <c r="N4802" s="12">
        <v>34</v>
      </c>
      <c r="O4802" s="12">
        <v>8</v>
      </c>
      <c r="P4802" s="26">
        <v>40000</v>
      </c>
      <c r="Q4802" s="28">
        <v>47279445</v>
      </c>
      <c r="R4802"/>
      <c r="S4802"/>
    </row>
    <row r="4803" spans="1:19">
      <c r="A4803" s="31">
        <f t="shared" si="297"/>
        <v>45</v>
      </c>
      <c r="B4803" s="32" t="str">
        <f>VLOOKUP(K4803,'Tables to Convert'!$B$4:$C$19,2,FALSE)</f>
        <v>High School Diploma</v>
      </c>
      <c r="C4803" s="33">
        <f t="shared" si="298"/>
        <v>44000</v>
      </c>
      <c r="D4803" s="32" t="str">
        <f>VLOOKUP(L4803,'Tables to Convert'!$E$3:$F$7,2,FALSE)</f>
        <v>White</v>
      </c>
      <c r="E4803" s="32" t="str">
        <f>VLOOKUP(M4803,'Tables to Convert'!$H$3:$I$5,2,FALSE)</f>
        <v>Male</v>
      </c>
      <c r="F4803" s="32" t="str">
        <f>VLOOKUP(N4803,'Tables to Convert'!$K$3:$L$8,2,FALSE)</f>
        <v>Michigan</v>
      </c>
      <c r="G4803" s="40">
        <f t="shared" si="299"/>
        <v>45</v>
      </c>
      <c r="H4803" s="34">
        <f t="shared" si="300"/>
        <v>8</v>
      </c>
      <c r="I4803" s="12">
        <v>45</v>
      </c>
      <c r="J4803" s="12">
        <v>45</v>
      </c>
      <c r="K4803" s="12">
        <v>39</v>
      </c>
      <c r="L4803" s="12">
        <v>1</v>
      </c>
      <c r="M4803" s="12">
        <v>1</v>
      </c>
      <c r="N4803" s="12">
        <v>34</v>
      </c>
      <c r="O4803" s="12">
        <v>8</v>
      </c>
      <c r="P4803" s="26">
        <v>44000</v>
      </c>
      <c r="Q4803" s="28">
        <v>977269336</v>
      </c>
      <c r="R4803"/>
      <c r="S4803"/>
    </row>
    <row r="4804" spans="1:19">
      <c r="A4804" s="31">
        <f t="shared" si="297"/>
        <v>40</v>
      </c>
      <c r="B4804" s="32" t="str">
        <f>VLOOKUP(K4804,'Tables to Convert'!$B$4:$C$19,2,FALSE)</f>
        <v>11th Grade</v>
      </c>
      <c r="C4804" s="33">
        <f t="shared" si="298"/>
        <v>23000</v>
      </c>
      <c r="D4804" s="32" t="str">
        <f>VLOOKUP(L4804,'Tables to Convert'!$E$3:$F$7,2,FALSE)</f>
        <v>Black</v>
      </c>
      <c r="E4804" s="32" t="str">
        <f>VLOOKUP(M4804,'Tables to Convert'!$H$3:$I$5,2,FALSE)</f>
        <v>Male</v>
      </c>
      <c r="F4804" s="32" t="str">
        <f>VLOOKUP(N4804,'Tables to Convert'!$K$3:$L$8,2,FALSE)</f>
        <v>Michigan</v>
      </c>
      <c r="G4804" s="40">
        <f t="shared" si="299"/>
        <v>41</v>
      </c>
      <c r="H4804" s="34">
        <f t="shared" si="300"/>
        <v>4</v>
      </c>
      <c r="I4804" s="12">
        <v>40</v>
      </c>
      <c r="J4804" s="12">
        <v>41</v>
      </c>
      <c r="K4804" s="12">
        <v>37</v>
      </c>
      <c r="L4804" s="12">
        <v>2</v>
      </c>
      <c r="M4804" s="12">
        <v>1</v>
      </c>
      <c r="N4804" s="12">
        <v>34</v>
      </c>
      <c r="O4804" s="12">
        <v>4</v>
      </c>
      <c r="P4804" s="26">
        <v>23000</v>
      </c>
      <c r="Q4804" s="28">
        <v>316832424</v>
      </c>
      <c r="R4804"/>
      <c r="S4804"/>
    </row>
    <row r="4805" spans="1:19">
      <c r="A4805" s="31">
        <f t="shared" si="297"/>
        <v>40</v>
      </c>
      <c r="B4805" s="32" t="str">
        <f>VLOOKUP(K4805,'Tables to Convert'!$B$4:$C$19,2,FALSE)</f>
        <v>10th Grade</v>
      </c>
      <c r="C4805" s="33">
        <f t="shared" si="298"/>
        <v>34000</v>
      </c>
      <c r="D4805" s="32" t="str">
        <f>VLOOKUP(L4805,'Tables to Convert'!$E$3:$F$7,2,FALSE)</f>
        <v>Black</v>
      </c>
      <c r="E4805" s="32" t="str">
        <f>VLOOKUP(M4805,'Tables to Convert'!$H$3:$I$5,2,FALSE)</f>
        <v>Male</v>
      </c>
      <c r="F4805" s="32" t="str">
        <f>VLOOKUP(N4805,'Tables to Convert'!$K$3:$L$8,2,FALSE)</f>
        <v>Michigan</v>
      </c>
      <c r="G4805" s="40">
        <f t="shared" si="299"/>
        <v>43</v>
      </c>
      <c r="H4805" s="34">
        <f t="shared" si="300"/>
        <v>5</v>
      </c>
      <c r="I4805" s="12">
        <v>40</v>
      </c>
      <c r="J4805" s="12">
        <v>43</v>
      </c>
      <c r="K4805" s="12">
        <v>36</v>
      </c>
      <c r="L4805" s="12">
        <v>2</v>
      </c>
      <c r="M4805" s="12">
        <v>1</v>
      </c>
      <c r="N4805" s="12">
        <v>34</v>
      </c>
      <c r="O4805" s="12">
        <v>5</v>
      </c>
      <c r="P4805" s="26">
        <v>34000</v>
      </c>
      <c r="Q4805" s="28">
        <v>448428133</v>
      </c>
      <c r="R4805"/>
      <c r="S4805"/>
    </row>
    <row r="4806" spans="1:19">
      <c r="A4806" s="31">
        <f t="shared" ref="A4806:A4869" si="301">I4806</f>
        <v>40</v>
      </c>
      <c r="B4806" s="32" t="str">
        <f>VLOOKUP(K4806,'Tables to Convert'!$B$4:$C$19,2,FALSE)</f>
        <v>11th Grade</v>
      </c>
      <c r="C4806" s="33">
        <f t="shared" ref="C4806:C4869" si="302">P4806</f>
        <v>5720</v>
      </c>
      <c r="D4806" s="32" t="str">
        <f>VLOOKUP(L4806,'Tables to Convert'!$E$3:$F$7,2,FALSE)</f>
        <v>White</v>
      </c>
      <c r="E4806" s="32" t="str">
        <f>VLOOKUP(M4806,'Tables to Convert'!$H$3:$I$5,2,FALSE)</f>
        <v>Male</v>
      </c>
      <c r="F4806" s="32" t="str">
        <f>VLOOKUP(N4806,'Tables to Convert'!$K$3:$L$8,2,FALSE)</f>
        <v>Michigan</v>
      </c>
      <c r="G4806" s="40">
        <f t="shared" ref="G4806:G4869" si="303">J4806</f>
        <v>37</v>
      </c>
      <c r="H4806" s="34">
        <f t="shared" ref="H4806:H4869" si="304">O4806</f>
        <v>5</v>
      </c>
      <c r="I4806" s="12">
        <v>40</v>
      </c>
      <c r="J4806" s="12">
        <v>37</v>
      </c>
      <c r="K4806" s="12">
        <v>37</v>
      </c>
      <c r="L4806" s="12">
        <v>1</v>
      </c>
      <c r="M4806" s="12">
        <v>1</v>
      </c>
      <c r="N4806" s="12">
        <v>34</v>
      </c>
      <c r="O4806" s="12">
        <v>5</v>
      </c>
      <c r="P4806" s="26">
        <v>5720</v>
      </c>
      <c r="Q4806" s="28">
        <v>536152678</v>
      </c>
      <c r="R4806"/>
      <c r="S4806"/>
    </row>
    <row r="4807" spans="1:19">
      <c r="A4807" s="31">
        <f t="shared" si="301"/>
        <v>40</v>
      </c>
      <c r="B4807" s="32" t="str">
        <f>VLOOKUP(K4807,'Tables to Convert'!$B$4:$C$19,2,FALSE)</f>
        <v>High School Diploma</v>
      </c>
      <c r="C4807" s="33">
        <f t="shared" si="302"/>
        <v>17500</v>
      </c>
      <c r="D4807" s="32" t="str">
        <f>VLOOKUP(L4807,'Tables to Convert'!$E$3:$F$7,2,FALSE)</f>
        <v>Black</v>
      </c>
      <c r="E4807" s="32" t="str">
        <f>VLOOKUP(M4807,'Tables to Convert'!$H$3:$I$5,2,FALSE)</f>
        <v>Female</v>
      </c>
      <c r="F4807" s="32" t="str">
        <f>VLOOKUP(N4807,'Tables to Convert'!$K$3:$L$8,2,FALSE)</f>
        <v>Michigan</v>
      </c>
      <c r="G4807" s="40">
        <f t="shared" si="303"/>
        <v>58</v>
      </c>
      <c r="H4807" s="34">
        <f t="shared" si="304"/>
        <v>6</v>
      </c>
      <c r="I4807" s="12">
        <v>40</v>
      </c>
      <c r="J4807" s="12">
        <v>58</v>
      </c>
      <c r="K4807" s="12">
        <v>39</v>
      </c>
      <c r="L4807" s="12">
        <v>2</v>
      </c>
      <c r="M4807" s="12">
        <v>2</v>
      </c>
      <c r="N4807" s="12">
        <v>34</v>
      </c>
      <c r="O4807" s="12">
        <v>6</v>
      </c>
      <c r="P4807" s="26">
        <v>17500</v>
      </c>
      <c r="Q4807" s="28">
        <v>407426116</v>
      </c>
      <c r="R4807"/>
      <c r="S4807"/>
    </row>
    <row r="4808" spans="1:19">
      <c r="A4808" s="31">
        <f t="shared" si="301"/>
        <v>40</v>
      </c>
      <c r="B4808" s="32" t="str">
        <f>VLOOKUP(K4808,'Tables to Convert'!$B$4:$C$19,2,FALSE)</f>
        <v>11th Grade</v>
      </c>
      <c r="C4808" s="33">
        <f t="shared" si="302"/>
        <v>10400</v>
      </c>
      <c r="D4808" s="32" t="str">
        <f>VLOOKUP(L4808,'Tables to Convert'!$E$3:$F$7,2,FALSE)</f>
        <v>Black</v>
      </c>
      <c r="E4808" s="32" t="str">
        <f>VLOOKUP(M4808,'Tables to Convert'!$H$3:$I$5,2,FALSE)</f>
        <v>Female</v>
      </c>
      <c r="F4808" s="32" t="str">
        <f>VLOOKUP(N4808,'Tables to Convert'!$K$3:$L$8,2,FALSE)</f>
        <v>Michigan</v>
      </c>
      <c r="G4808" s="40">
        <f t="shared" si="303"/>
        <v>29</v>
      </c>
      <c r="H4808" s="34">
        <f t="shared" si="304"/>
        <v>6</v>
      </c>
      <c r="I4808" s="12">
        <v>40</v>
      </c>
      <c r="J4808" s="12">
        <v>29</v>
      </c>
      <c r="K4808" s="12">
        <v>37</v>
      </c>
      <c r="L4808" s="12">
        <v>2</v>
      </c>
      <c r="M4808" s="12">
        <v>2</v>
      </c>
      <c r="N4808" s="12">
        <v>34</v>
      </c>
      <c r="O4808" s="12">
        <v>6</v>
      </c>
      <c r="P4808" s="26">
        <v>10400</v>
      </c>
      <c r="Q4808" s="28">
        <v>736981202</v>
      </c>
      <c r="R4808"/>
      <c r="S4808"/>
    </row>
    <row r="4809" spans="1:19">
      <c r="A4809" s="31">
        <f t="shared" si="301"/>
        <v>40</v>
      </c>
      <c r="B4809" s="32" t="str">
        <f>VLOOKUP(K4809,'Tables to Convert'!$B$4:$C$19,2,FALSE)</f>
        <v>High School Diploma</v>
      </c>
      <c r="C4809" s="33">
        <f t="shared" si="302"/>
        <v>32000</v>
      </c>
      <c r="D4809" s="32" t="str">
        <f>VLOOKUP(L4809,'Tables to Convert'!$E$3:$F$7,2,FALSE)</f>
        <v>White</v>
      </c>
      <c r="E4809" s="32" t="str">
        <f>VLOOKUP(M4809,'Tables to Convert'!$H$3:$I$5,2,FALSE)</f>
        <v>Male</v>
      </c>
      <c r="F4809" s="32" t="str">
        <f>VLOOKUP(N4809,'Tables to Convert'!$K$3:$L$8,2,FALSE)</f>
        <v>Michigan</v>
      </c>
      <c r="G4809" s="40">
        <f t="shared" si="303"/>
        <v>51</v>
      </c>
      <c r="H4809" s="34">
        <f t="shared" si="304"/>
        <v>7</v>
      </c>
      <c r="I4809" s="12">
        <v>40</v>
      </c>
      <c r="J4809" s="12">
        <v>51</v>
      </c>
      <c r="K4809" s="12">
        <v>39</v>
      </c>
      <c r="L4809" s="12">
        <v>1</v>
      </c>
      <c r="M4809" s="12">
        <v>1</v>
      </c>
      <c r="N4809" s="12">
        <v>34</v>
      </c>
      <c r="O4809" s="12">
        <v>7</v>
      </c>
      <c r="P4809" s="26">
        <v>32000</v>
      </c>
      <c r="Q4809" s="28">
        <v>550815703</v>
      </c>
      <c r="R4809"/>
      <c r="S4809"/>
    </row>
    <row r="4810" spans="1:19">
      <c r="A4810" s="31">
        <f t="shared" si="301"/>
        <v>50</v>
      </c>
      <c r="B4810" s="32" t="str">
        <f>VLOOKUP(K4810,'Tables to Convert'!$B$4:$C$19,2,FALSE)</f>
        <v>Some College</v>
      </c>
      <c r="C4810" s="33">
        <f t="shared" si="302"/>
        <v>30000</v>
      </c>
      <c r="D4810" s="32" t="str">
        <f>VLOOKUP(L4810,'Tables to Convert'!$E$3:$F$7,2,FALSE)</f>
        <v>Black</v>
      </c>
      <c r="E4810" s="32" t="str">
        <f>VLOOKUP(M4810,'Tables to Convert'!$H$3:$I$5,2,FALSE)</f>
        <v>Male</v>
      </c>
      <c r="F4810" s="32" t="str">
        <f>VLOOKUP(N4810,'Tables to Convert'!$K$3:$L$8,2,FALSE)</f>
        <v>Michigan</v>
      </c>
      <c r="G4810" s="40">
        <f t="shared" si="303"/>
        <v>35</v>
      </c>
      <c r="H4810" s="34">
        <f t="shared" si="304"/>
        <v>3</v>
      </c>
      <c r="I4810" s="12">
        <v>50</v>
      </c>
      <c r="J4810" s="12">
        <v>35</v>
      </c>
      <c r="K4810" s="12">
        <v>40</v>
      </c>
      <c r="L4810" s="12">
        <v>2</v>
      </c>
      <c r="M4810" s="12">
        <v>1</v>
      </c>
      <c r="N4810" s="12">
        <v>34</v>
      </c>
      <c r="O4810" s="12">
        <v>3</v>
      </c>
      <c r="P4810" s="26">
        <v>30000</v>
      </c>
      <c r="Q4810" s="28">
        <v>249733101</v>
      </c>
      <c r="R4810"/>
      <c r="S4810"/>
    </row>
    <row r="4811" spans="1:19">
      <c r="A4811" s="31">
        <f t="shared" si="301"/>
        <v>40</v>
      </c>
      <c r="B4811" s="32" t="str">
        <f>VLOOKUP(K4811,'Tables to Convert'!$B$4:$C$19,2,FALSE)</f>
        <v>9th Grade</v>
      </c>
      <c r="C4811" s="33">
        <f t="shared" si="302"/>
        <v>13000</v>
      </c>
      <c r="D4811" s="32" t="str">
        <f>VLOOKUP(L4811,'Tables to Convert'!$E$3:$F$7,2,FALSE)</f>
        <v>White</v>
      </c>
      <c r="E4811" s="32" t="str">
        <f>VLOOKUP(M4811,'Tables to Convert'!$H$3:$I$5,2,FALSE)</f>
        <v>Male</v>
      </c>
      <c r="F4811" s="32" t="str">
        <f>VLOOKUP(N4811,'Tables to Convert'!$K$3:$L$8,2,FALSE)</f>
        <v>Michigan</v>
      </c>
      <c r="G4811" s="40">
        <f t="shared" si="303"/>
        <v>62</v>
      </c>
      <c r="H4811" s="34">
        <f t="shared" si="304"/>
        <v>3</v>
      </c>
      <c r="I4811" s="12">
        <v>40</v>
      </c>
      <c r="J4811" s="12">
        <v>62</v>
      </c>
      <c r="K4811" s="12">
        <v>35</v>
      </c>
      <c r="L4811" s="12">
        <v>1</v>
      </c>
      <c r="M4811" s="12">
        <v>1</v>
      </c>
      <c r="N4811" s="12">
        <v>34</v>
      </c>
      <c r="O4811" s="12">
        <v>3</v>
      </c>
      <c r="P4811" s="26">
        <v>13000</v>
      </c>
      <c r="Q4811" s="28">
        <v>145648936</v>
      </c>
      <c r="R4811"/>
      <c r="S4811"/>
    </row>
    <row r="4812" spans="1:19">
      <c r="A4812" s="31">
        <f t="shared" si="301"/>
        <v>40</v>
      </c>
      <c r="B4812" s="32" t="str">
        <f>VLOOKUP(K4812,'Tables to Convert'!$B$4:$C$19,2,FALSE)</f>
        <v>Some College</v>
      </c>
      <c r="C4812" s="33">
        <f t="shared" si="302"/>
        <v>30000</v>
      </c>
      <c r="D4812" s="32" t="str">
        <f>VLOOKUP(L4812,'Tables to Convert'!$E$3:$F$7,2,FALSE)</f>
        <v>White</v>
      </c>
      <c r="E4812" s="32" t="str">
        <f>VLOOKUP(M4812,'Tables to Convert'!$H$3:$I$5,2,FALSE)</f>
        <v>Female</v>
      </c>
      <c r="F4812" s="32" t="str">
        <f>VLOOKUP(N4812,'Tables to Convert'!$K$3:$L$8,2,FALSE)</f>
        <v>Michigan</v>
      </c>
      <c r="G4812" s="40">
        <f t="shared" si="303"/>
        <v>47</v>
      </c>
      <c r="H4812" s="34">
        <f t="shared" si="304"/>
        <v>3</v>
      </c>
      <c r="I4812" s="12">
        <v>40</v>
      </c>
      <c r="J4812" s="12">
        <v>47</v>
      </c>
      <c r="K4812" s="12">
        <v>40</v>
      </c>
      <c r="L4812" s="12">
        <v>1</v>
      </c>
      <c r="M4812" s="12">
        <v>2</v>
      </c>
      <c r="N4812" s="12">
        <v>34</v>
      </c>
      <c r="O4812" s="12">
        <v>3</v>
      </c>
      <c r="P4812" s="26">
        <v>30000</v>
      </c>
      <c r="Q4812" s="28">
        <v>62163640</v>
      </c>
      <c r="R4812"/>
      <c r="S4812"/>
    </row>
    <row r="4813" spans="1:19">
      <c r="A4813" s="31">
        <f t="shared" si="301"/>
        <v>40</v>
      </c>
      <c r="B4813" s="32" t="str">
        <f>VLOOKUP(K4813,'Tables to Convert'!$B$4:$C$19,2,FALSE)</f>
        <v>Some College</v>
      </c>
      <c r="C4813" s="33">
        <f t="shared" si="302"/>
        <v>4000</v>
      </c>
      <c r="D4813" s="32" t="str">
        <f>VLOOKUP(L4813,'Tables to Convert'!$E$3:$F$7,2,FALSE)</f>
        <v>Black</v>
      </c>
      <c r="E4813" s="32" t="str">
        <f>VLOOKUP(M4813,'Tables to Convert'!$H$3:$I$5,2,FALSE)</f>
        <v>Male</v>
      </c>
      <c r="F4813" s="32" t="str">
        <f>VLOOKUP(N4813,'Tables to Convert'!$K$3:$L$8,2,FALSE)</f>
        <v>Michigan</v>
      </c>
      <c r="G4813" s="40">
        <f t="shared" si="303"/>
        <v>33</v>
      </c>
      <c r="H4813" s="34">
        <f t="shared" si="304"/>
        <v>3</v>
      </c>
      <c r="I4813" s="12">
        <v>40</v>
      </c>
      <c r="J4813" s="12">
        <v>33</v>
      </c>
      <c r="K4813" s="12">
        <v>40</v>
      </c>
      <c r="L4813" s="12">
        <v>2</v>
      </c>
      <c r="M4813" s="12">
        <v>1</v>
      </c>
      <c r="N4813" s="12">
        <v>34</v>
      </c>
      <c r="O4813" s="12">
        <v>3</v>
      </c>
      <c r="P4813" s="26">
        <v>4000</v>
      </c>
      <c r="Q4813" s="28">
        <v>196303370</v>
      </c>
      <c r="R4813"/>
      <c r="S4813"/>
    </row>
    <row r="4814" spans="1:19">
      <c r="A4814" s="31">
        <f t="shared" si="301"/>
        <v>40</v>
      </c>
      <c r="B4814" s="32" t="str">
        <f>VLOOKUP(K4814,'Tables to Convert'!$B$4:$C$19,2,FALSE)</f>
        <v>Bachelors</v>
      </c>
      <c r="C4814" s="33">
        <f t="shared" si="302"/>
        <v>40000</v>
      </c>
      <c r="D4814" s="32" t="str">
        <f>VLOOKUP(L4814,'Tables to Convert'!$E$3:$F$7,2,FALSE)</f>
        <v>Black</v>
      </c>
      <c r="E4814" s="32" t="str">
        <f>VLOOKUP(M4814,'Tables to Convert'!$H$3:$I$5,2,FALSE)</f>
        <v>Female</v>
      </c>
      <c r="F4814" s="32" t="str">
        <f>VLOOKUP(N4814,'Tables to Convert'!$K$3:$L$8,2,FALSE)</f>
        <v>Michigan</v>
      </c>
      <c r="G4814" s="40">
        <f t="shared" si="303"/>
        <v>46</v>
      </c>
      <c r="H4814" s="34">
        <f t="shared" si="304"/>
        <v>5</v>
      </c>
      <c r="I4814" s="12">
        <v>40</v>
      </c>
      <c r="J4814" s="12">
        <v>46</v>
      </c>
      <c r="K4814" s="12">
        <v>44</v>
      </c>
      <c r="L4814" s="12">
        <v>2</v>
      </c>
      <c r="M4814" s="12">
        <v>2</v>
      </c>
      <c r="N4814" s="12">
        <v>34</v>
      </c>
      <c r="O4814" s="12">
        <v>5</v>
      </c>
      <c r="P4814" s="26">
        <v>40000</v>
      </c>
      <c r="Q4814" s="28">
        <v>31225872</v>
      </c>
      <c r="R4814"/>
      <c r="S4814"/>
    </row>
    <row r="4815" spans="1:19">
      <c r="A4815" s="31">
        <f t="shared" si="301"/>
        <v>60</v>
      </c>
      <c r="B4815" s="32" t="str">
        <f>VLOOKUP(K4815,'Tables to Convert'!$B$4:$C$19,2,FALSE)</f>
        <v>High School Diploma</v>
      </c>
      <c r="C4815" s="33">
        <f t="shared" si="302"/>
        <v>92000</v>
      </c>
      <c r="D4815" s="32" t="str">
        <f>VLOOKUP(L4815,'Tables to Convert'!$E$3:$F$7,2,FALSE)</f>
        <v>White</v>
      </c>
      <c r="E4815" s="32" t="str">
        <f>VLOOKUP(M4815,'Tables to Convert'!$H$3:$I$5,2,FALSE)</f>
        <v>Male</v>
      </c>
      <c r="F4815" s="32" t="str">
        <f>VLOOKUP(N4815,'Tables to Convert'!$K$3:$L$8,2,FALSE)</f>
        <v>Michigan</v>
      </c>
      <c r="G4815" s="40">
        <f t="shared" si="303"/>
        <v>56</v>
      </c>
      <c r="H4815" s="34">
        <f t="shared" si="304"/>
        <v>6</v>
      </c>
      <c r="I4815" s="12">
        <v>60</v>
      </c>
      <c r="J4815" s="12">
        <v>56</v>
      </c>
      <c r="K4815" s="12">
        <v>39</v>
      </c>
      <c r="L4815" s="12">
        <v>1</v>
      </c>
      <c r="M4815" s="12">
        <v>1</v>
      </c>
      <c r="N4815" s="12">
        <v>34</v>
      </c>
      <c r="O4815" s="12">
        <v>6</v>
      </c>
      <c r="P4815" s="26">
        <v>92000</v>
      </c>
      <c r="Q4815" s="28">
        <v>356782746</v>
      </c>
      <c r="R4815"/>
      <c r="S4815"/>
    </row>
    <row r="4816" spans="1:19">
      <c r="A4816" s="31">
        <f t="shared" si="301"/>
        <v>40</v>
      </c>
      <c r="B4816" s="32" t="str">
        <f>VLOOKUP(K4816,'Tables to Convert'!$B$4:$C$19,2,FALSE)</f>
        <v>Bachelors</v>
      </c>
      <c r="C4816" s="33">
        <f t="shared" si="302"/>
        <v>51000</v>
      </c>
      <c r="D4816" s="32" t="str">
        <f>VLOOKUP(L4816,'Tables to Convert'!$E$3:$F$7,2,FALSE)</f>
        <v>White</v>
      </c>
      <c r="E4816" s="32" t="str">
        <f>VLOOKUP(M4816,'Tables to Convert'!$H$3:$I$5,2,FALSE)</f>
        <v>Female</v>
      </c>
      <c r="F4816" s="32" t="str">
        <f>VLOOKUP(N4816,'Tables to Convert'!$K$3:$L$8,2,FALSE)</f>
        <v>Michigan</v>
      </c>
      <c r="G4816" s="40">
        <f t="shared" si="303"/>
        <v>49</v>
      </c>
      <c r="H4816" s="34">
        <f t="shared" si="304"/>
        <v>2</v>
      </c>
      <c r="I4816" s="12">
        <v>40</v>
      </c>
      <c r="J4816" s="12">
        <v>49</v>
      </c>
      <c r="K4816" s="12">
        <v>44</v>
      </c>
      <c r="L4816" s="12">
        <v>1</v>
      </c>
      <c r="M4816" s="12">
        <v>2</v>
      </c>
      <c r="N4816" s="12">
        <v>34</v>
      </c>
      <c r="O4816" s="12">
        <v>2</v>
      </c>
      <c r="P4816" s="26">
        <v>51000</v>
      </c>
      <c r="Q4816" s="28">
        <v>540178302</v>
      </c>
      <c r="R4816"/>
      <c r="S4816"/>
    </row>
    <row r="4817" spans="1:19">
      <c r="A4817" s="31">
        <f t="shared" si="301"/>
        <v>40</v>
      </c>
      <c r="B4817" s="32" t="str">
        <f>VLOOKUP(K4817,'Tables to Convert'!$B$4:$C$19,2,FALSE)</f>
        <v>Some College</v>
      </c>
      <c r="C4817" s="33">
        <f t="shared" si="302"/>
        <v>62000</v>
      </c>
      <c r="D4817" s="32" t="str">
        <f>VLOOKUP(L4817,'Tables to Convert'!$E$3:$F$7,2,FALSE)</f>
        <v>White</v>
      </c>
      <c r="E4817" s="32" t="str">
        <f>VLOOKUP(M4817,'Tables to Convert'!$H$3:$I$5,2,FALSE)</f>
        <v>Male</v>
      </c>
      <c r="F4817" s="32" t="str">
        <f>VLOOKUP(N4817,'Tables to Convert'!$K$3:$L$8,2,FALSE)</f>
        <v>Michigan</v>
      </c>
      <c r="G4817" s="40">
        <f t="shared" si="303"/>
        <v>60</v>
      </c>
      <c r="H4817" s="34">
        <f t="shared" si="304"/>
        <v>2</v>
      </c>
      <c r="I4817" s="12">
        <v>40</v>
      </c>
      <c r="J4817" s="12">
        <v>60</v>
      </c>
      <c r="K4817" s="12">
        <v>40</v>
      </c>
      <c r="L4817" s="12">
        <v>1</v>
      </c>
      <c r="M4817" s="12">
        <v>1</v>
      </c>
      <c r="N4817" s="12">
        <v>34</v>
      </c>
      <c r="O4817" s="12">
        <v>2</v>
      </c>
      <c r="P4817" s="26">
        <v>62000</v>
      </c>
      <c r="Q4817" s="28">
        <v>251032638</v>
      </c>
      <c r="R4817"/>
      <c r="S4817"/>
    </row>
    <row r="4818" spans="1:19">
      <c r="A4818" s="31">
        <f t="shared" si="301"/>
        <v>40</v>
      </c>
      <c r="B4818" s="32" t="str">
        <f>VLOOKUP(K4818,'Tables to Convert'!$B$4:$C$19,2,FALSE)</f>
        <v>Some College</v>
      </c>
      <c r="C4818" s="33">
        <f t="shared" si="302"/>
        <v>28000</v>
      </c>
      <c r="D4818" s="32" t="str">
        <f>VLOOKUP(L4818,'Tables to Convert'!$E$3:$F$7,2,FALSE)</f>
        <v>White</v>
      </c>
      <c r="E4818" s="32" t="str">
        <f>VLOOKUP(M4818,'Tables to Convert'!$H$3:$I$5,2,FALSE)</f>
        <v>Female</v>
      </c>
      <c r="F4818" s="32" t="str">
        <f>VLOOKUP(N4818,'Tables to Convert'!$K$3:$L$8,2,FALSE)</f>
        <v>Michigan</v>
      </c>
      <c r="G4818" s="40">
        <f t="shared" si="303"/>
        <v>20</v>
      </c>
      <c r="H4818" s="34">
        <f t="shared" si="304"/>
        <v>2</v>
      </c>
      <c r="I4818" s="12">
        <v>40</v>
      </c>
      <c r="J4818" s="12">
        <v>20</v>
      </c>
      <c r="K4818" s="12">
        <v>40</v>
      </c>
      <c r="L4818" s="12">
        <v>1</v>
      </c>
      <c r="M4818" s="12">
        <v>2</v>
      </c>
      <c r="N4818" s="12">
        <v>34</v>
      </c>
      <c r="O4818" s="12">
        <v>2</v>
      </c>
      <c r="P4818" s="26">
        <v>28000</v>
      </c>
      <c r="Q4818" s="28">
        <v>880131476</v>
      </c>
      <c r="R4818"/>
      <c r="S4818"/>
    </row>
    <row r="4819" spans="1:19">
      <c r="A4819" s="31">
        <f t="shared" si="301"/>
        <v>45</v>
      </c>
      <c r="B4819" s="32" t="str">
        <f>VLOOKUP(K4819,'Tables to Convert'!$B$4:$C$19,2,FALSE)</f>
        <v>Some College</v>
      </c>
      <c r="C4819" s="33">
        <f t="shared" si="302"/>
        <v>50000</v>
      </c>
      <c r="D4819" s="32" t="str">
        <f>VLOOKUP(L4819,'Tables to Convert'!$E$3:$F$7,2,FALSE)</f>
        <v>White</v>
      </c>
      <c r="E4819" s="32" t="str">
        <f>VLOOKUP(M4819,'Tables to Convert'!$H$3:$I$5,2,FALSE)</f>
        <v>Male</v>
      </c>
      <c r="F4819" s="32" t="str">
        <f>VLOOKUP(N4819,'Tables to Convert'!$K$3:$L$8,2,FALSE)</f>
        <v>Michigan</v>
      </c>
      <c r="G4819" s="40">
        <f t="shared" si="303"/>
        <v>29</v>
      </c>
      <c r="H4819" s="34">
        <f t="shared" si="304"/>
        <v>6</v>
      </c>
      <c r="I4819" s="12">
        <v>45</v>
      </c>
      <c r="J4819" s="12">
        <v>29</v>
      </c>
      <c r="K4819" s="12">
        <v>40</v>
      </c>
      <c r="L4819" s="12">
        <v>1</v>
      </c>
      <c r="M4819" s="12">
        <v>1</v>
      </c>
      <c r="N4819" s="12">
        <v>34</v>
      </c>
      <c r="O4819" s="12">
        <v>6</v>
      </c>
      <c r="P4819" s="26">
        <v>50000</v>
      </c>
      <c r="Q4819" s="28">
        <v>388643343</v>
      </c>
      <c r="R4819"/>
      <c r="S4819"/>
    </row>
    <row r="4820" spans="1:19">
      <c r="A4820" s="31">
        <f t="shared" si="301"/>
        <v>55</v>
      </c>
      <c r="B4820" s="32" t="str">
        <f>VLOOKUP(K4820,'Tables to Convert'!$B$4:$C$19,2,FALSE)</f>
        <v>Some College</v>
      </c>
      <c r="C4820" s="33">
        <f t="shared" si="302"/>
        <v>65000</v>
      </c>
      <c r="D4820" s="32" t="str">
        <f>VLOOKUP(L4820,'Tables to Convert'!$E$3:$F$7,2,FALSE)</f>
        <v>White</v>
      </c>
      <c r="E4820" s="32" t="str">
        <f>VLOOKUP(M4820,'Tables to Convert'!$H$3:$I$5,2,FALSE)</f>
        <v>Male</v>
      </c>
      <c r="F4820" s="32" t="str">
        <f>VLOOKUP(N4820,'Tables to Convert'!$K$3:$L$8,2,FALSE)</f>
        <v>Michigan</v>
      </c>
      <c r="G4820" s="40">
        <f t="shared" si="303"/>
        <v>46</v>
      </c>
      <c r="H4820" s="34">
        <f t="shared" si="304"/>
        <v>1</v>
      </c>
      <c r="I4820" s="12">
        <v>55</v>
      </c>
      <c r="J4820" s="12">
        <v>46</v>
      </c>
      <c r="K4820" s="12">
        <v>40</v>
      </c>
      <c r="L4820" s="12">
        <v>1</v>
      </c>
      <c r="M4820" s="12">
        <v>1</v>
      </c>
      <c r="N4820" s="12">
        <v>34</v>
      </c>
      <c r="O4820" s="12">
        <v>1</v>
      </c>
      <c r="P4820" s="26">
        <v>65000</v>
      </c>
      <c r="Q4820" s="28">
        <v>638887954</v>
      </c>
      <c r="R4820"/>
      <c r="S4820"/>
    </row>
    <row r="4821" spans="1:19">
      <c r="A4821" s="31">
        <f t="shared" si="301"/>
        <v>50</v>
      </c>
      <c r="B4821" s="32" t="str">
        <f>VLOOKUP(K4821,'Tables to Convert'!$B$4:$C$19,2,FALSE)</f>
        <v>High School Diploma</v>
      </c>
      <c r="C4821" s="33">
        <f t="shared" si="302"/>
        <v>14400</v>
      </c>
      <c r="D4821" s="32" t="str">
        <f>VLOOKUP(L4821,'Tables to Convert'!$E$3:$F$7,2,FALSE)</f>
        <v>White</v>
      </c>
      <c r="E4821" s="32" t="str">
        <f>VLOOKUP(M4821,'Tables to Convert'!$H$3:$I$5,2,FALSE)</f>
        <v>Male</v>
      </c>
      <c r="F4821" s="32" t="str">
        <f>VLOOKUP(N4821,'Tables to Convert'!$K$3:$L$8,2,FALSE)</f>
        <v>Michigan</v>
      </c>
      <c r="G4821" s="40">
        <f t="shared" si="303"/>
        <v>20</v>
      </c>
      <c r="H4821" s="34">
        <f t="shared" si="304"/>
        <v>1</v>
      </c>
      <c r="I4821" s="12">
        <v>50</v>
      </c>
      <c r="J4821" s="12">
        <v>20</v>
      </c>
      <c r="K4821" s="12">
        <v>39</v>
      </c>
      <c r="L4821" s="12">
        <v>1</v>
      </c>
      <c r="M4821" s="12">
        <v>1</v>
      </c>
      <c r="N4821" s="12">
        <v>34</v>
      </c>
      <c r="O4821" s="12">
        <v>1</v>
      </c>
      <c r="P4821" s="26">
        <v>14400</v>
      </c>
      <c r="Q4821" s="28">
        <v>671404598</v>
      </c>
      <c r="R4821"/>
      <c r="S4821"/>
    </row>
    <row r="4822" spans="1:19">
      <c r="A4822" s="31">
        <f t="shared" si="301"/>
        <v>40</v>
      </c>
      <c r="B4822" s="32" t="str">
        <f>VLOOKUP(K4822,'Tables to Convert'!$B$4:$C$19,2,FALSE)</f>
        <v>High School Diploma</v>
      </c>
      <c r="C4822" s="33">
        <f t="shared" si="302"/>
        <v>45000</v>
      </c>
      <c r="D4822" s="32" t="str">
        <f>VLOOKUP(L4822,'Tables to Convert'!$E$3:$F$7,2,FALSE)</f>
        <v>White</v>
      </c>
      <c r="E4822" s="32" t="str">
        <f>VLOOKUP(M4822,'Tables to Convert'!$H$3:$I$5,2,FALSE)</f>
        <v>Female</v>
      </c>
      <c r="F4822" s="32" t="str">
        <f>VLOOKUP(N4822,'Tables to Convert'!$K$3:$L$8,2,FALSE)</f>
        <v>Michigan</v>
      </c>
      <c r="G4822" s="40">
        <f t="shared" si="303"/>
        <v>44</v>
      </c>
      <c r="H4822" s="34">
        <f t="shared" si="304"/>
        <v>6</v>
      </c>
      <c r="I4822" s="12">
        <v>40</v>
      </c>
      <c r="J4822" s="12">
        <v>44</v>
      </c>
      <c r="K4822" s="12">
        <v>39</v>
      </c>
      <c r="L4822" s="12">
        <v>1</v>
      </c>
      <c r="M4822" s="12">
        <v>2</v>
      </c>
      <c r="N4822" s="12">
        <v>34</v>
      </c>
      <c r="O4822" s="12">
        <v>6</v>
      </c>
      <c r="P4822" s="26">
        <v>45000</v>
      </c>
      <c r="Q4822" s="28">
        <v>559802720</v>
      </c>
      <c r="R4822"/>
      <c r="S4822"/>
    </row>
    <row r="4823" spans="1:19">
      <c r="A4823" s="31">
        <f t="shared" si="301"/>
        <v>40</v>
      </c>
      <c r="B4823" s="32" t="str">
        <f>VLOOKUP(K4823,'Tables to Convert'!$B$4:$C$19,2,FALSE)</f>
        <v>High School Diploma</v>
      </c>
      <c r="C4823" s="33">
        <f t="shared" si="302"/>
        <v>27000</v>
      </c>
      <c r="D4823" s="32" t="str">
        <f>VLOOKUP(L4823,'Tables to Convert'!$E$3:$F$7,2,FALSE)</f>
        <v>White</v>
      </c>
      <c r="E4823" s="32" t="str">
        <f>VLOOKUP(M4823,'Tables to Convert'!$H$3:$I$5,2,FALSE)</f>
        <v>Male</v>
      </c>
      <c r="F4823" s="32" t="str">
        <f>VLOOKUP(N4823,'Tables to Convert'!$K$3:$L$8,2,FALSE)</f>
        <v>Michigan</v>
      </c>
      <c r="G4823" s="40">
        <f t="shared" si="303"/>
        <v>47</v>
      </c>
      <c r="H4823" s="34">
        <f t="shared" si="304"/>
        <v>6</v>
      </c>
      <c r="I4823" s="12">
        <v>40</v>
      </c>
      <c r="J4823" s="12">
        <v>47</v>
      </c>
      <c r="K4823" s="12">
        <v>39</v>
      </c>
      <c r="L4823" s="12">
        <v>1</v>
      </c>
      <c r="M4823" s="12">
        <v>1</v>
      </c>
      <c r="N4823" s="12">
        <v>34</v>
      </c>
      <c r="O4823" s="12">
        <v>6</v>
      </c>
      <c r="P4823" s="26">
        <v>27000</v>
      </c>
      <c r="Q4823" s="28">
        <v>320888881</v>
      </c>
      <c r="R4823"/>
      <c r="S4823"/>
    </row>
    <row r="4824" spans="1:19">
      <c r="A4824" s="31">
        <f t="shared" si="301"/>
        <v>40</v>
      </c>
      <c r="B4824" s="32" t="str">
        <f>VLOOKUP(K4824,'Tables to Convert'!$B$4:$C$19,2,FALSE)</f>
        <v>High School Diploma</v>
      </c>
      <c r="C4824" s="33">
        <f t="shared" si="302"/>
        <v>15000</v>
      </c>
      <c r="D4824" s="32" t="str">
        <f>VLOOKUP(L4824,'Tables to Convert'!$E$3:$F$7,2,FALSE)</f>
        <v>White</v>
      </c>
      <c r="E4824" s="32" t="str">
        <f>VLOOKUP(M4824,'Tables to Convert'!$H$3:$I$5,2,FALSE)</f>
        <v>Male</v>
      </c>
      <c r="F4824" s="32" t="str">
        <f>VLOOKUP(N4824,'Tables to Convert'!$K$3:$L$8,2,FALSE)</f>
        <v>Michigan</v>
      </c>
      <c r="G4824" s="40">
        <f t="shared" si="303"/>
        <v>40</v>
      </c>
      <c r="H4824" s="34">
        <f t="shared" si="304"/>
        <v>1</v>
      </c>
      <c r="I4824" s="12">
        <v>40</v>
      </c>
      <c r="J4824" s="12">
        <v>40</v>
      </c>
      <c r="K4824" s="12">
        <v>39</v>
      </c>
      <c r="L4824" s="12">
        <v>1</v>
      </c>
      <c r="M4824" s="12">
        <v>1</v>
      </c>
      <c r="N4824" s="12">
        <v>34</v>
      </c>
      <c r="O4824" s="12">
        <v>1</v>
      </c>
      <c r="P4824" s="26">
        <v>15000</v>
      </c>
      <c r="Q4824" s="28">
        <v>655562425</v>
      </c>
      <c r="R4824"/>
      <c r="S4824"/>
    </row>
    <row r="4825" spans="1:19">
      <c r="A4825" s="31">
        <f t="shared" si="301"/>
        <v>40</v>
      </c>
      <c r="B4825" s="32" t="str">
        <f>VLOOKUP(K4825,'Tables to Convert'!$B$4:$C$19,2,FALSE)</f>
        <v>High School Diploma</v>
      </c>
      <c r="C4825" s="33">
        <f t="shared" si="302"/>
        <v>18000</v>
      </c>
      <c r="D4825" s="32" t="str">
        <f>VLOOKUP(L4825,'Tables to Convert'!$E$3:$F$7,2,FALSE)</f>
        <v>White</v>
      </c>
      <c r="E4825" s="32" t="str">
        <f>VLOOKUP(M4825,'Tables to Convert'!$H$3:$I$5,2,FALSE)</f>
        <v>Female</v>
      </c>
      <c r="F4825" s="32" t="str">
        <f>VLOOKUP(N4825,'Tables to Convert'!$K$3:$L$8,2,FALSE)</f>
        <v>Michigan</v>
      </c>
      <c r="G4825" s="40">
        <f t="shared" si="303"/>
        <v>36</v>
      </c>
      <c r="H4825" s="34">
        <f t="shared" si="304"/>
        <v>1</v>
      </c>
      <c r="I4825" s="12">
        <v>40</v>
      </c>
      <c r="J4825" s="12">
        <v>36</v>
      </c>
      <c r="K4825" s="12">
        <v>39</v>
      </c>
      <c r="L4825" s="12">
        <v>1</v>
      </c>
      <c r="M4825" s="12">
        <v>2</v>
      </c>
      <c r="N4825" s="12">
        <v>34</v>
      </c>
      <c r="O4825" s="12">
        <v>1</v>
      </c>
      <c r="P4825" s="26">
        <v>18000</v>
      </c>
      <c r="Q4825" s="28">
        <v>528689403</v>
      </c>
      <c r="R4825"/>
      <c r="S4825"/>
    </row>
    <row r="4826" spans="1:19">
      <c r="A4826" s="31">
        <f t="shared" si="301"/>
        <v>0</v>
      </c>
      <c r="B4826" s="32" t="str">
        <f>VLOOKUP(K4826,'Tables to Convert'!$B$4:$C$19,2,FALSE)</f>
        <v>Some College</v>
      </c>
      <c r="C4826" s="33">
        <f t="shared" si="302"/>
        <v>75000</v>
      </c>
      <c r="D4826" s="32" t="str">
        <f>VLOOKUP(L4826,'Tables to Convert'!$E$3:$F$7,2,FALSE)</f>
        <v>White</v>
      </c>
      <c r="E4826" s="32" t="str">
        <f>VLOOKUP(M4826,'Tables to Convert'!$H$3:$I$5,2,FALSE)</f>
        <v>Male</v>
      </c>
      <c r="F4826" s="32" t="str">
        <f>VLOOKUP(N4826,'Tables to Convert'!$K$3:$L$8,2,FALSE)</f>
        <v>Michigan</v>
      </c>
      <c r="G4826" s="40">
        <f t="shared" si="303"/>
        <v>57</v>
      </c>
      <c r="H4826" s="34">
        <f t="shared" si="304"/>
        <v>1</v>
      </c>
      <c r="I4826" s="12">
        <v>0</v>
      </c>
      <c r="J4826" s="12">
        <v>57</v>
      </c>
      <c r="K4826" s="12">
        <v>43</v>
      </c>
      <c r="L4826" s="12">
        <v>1</v>
      </c>
      <c r="M4826" s="12">
        <v>1</v>
      </c>
      <c r="N4826" s="12">
        <v>34</v>
      </c>
      <c r="O4826" s="12">
        <v>1</v>
      </c>
      <c r="P4826" s="26">
        <v>75000</v>
      </c>
      <c r="Q4826" s="28">
        <v>80032244</v>
      </c>
      <c r="R4826"/>
      <c r="S4826"/>
    </row>
    <row r="4827" spans="1:19">
      <c r="A4827" s="31">
        <f t="shared" si="301"/>
        <v>40</v>
      </c>
      <c r="B4827" s="32" t="str">
        <f>VLOOKUP(K4827,'Tables to Convert'!$B$4:$C$19,2,FALSE)</f>
        <v>Some College</v>
      </c>
      <c r="C4827" s="33">
        <f t="shared" si="302"/>
        <v>20000</v>
      </c>
      <c r="D4827" s="32" t="str">
        <f>VLOOKUP(L4827,'Tables to Convert'!$E$3:$F$7,2,FALSE)</f>
        <v>White</v>
      </c>
      <c r="E4827" s="32" t="str">
        <f>VLOOKUP(M4827,'Tables to Convert'!$H$3:$I$5,2,FALSE)</f>
        <v>Female</v>
      </c>
      <c r="F4827" s="32" t="str">
        <f>VLOOKUP(N4827,'Tables to Convert'!$K$3:$L$8,2,FALSE)</f>
        <v>Michigan</v>
      </c>
      <c r="G4827" s="40">
        <f t="shared" si="303"/>
        <v>63</v>
      </c>
      <c r="H4827" s="34">
        <f t="shared" si="304"/>
        <v>1</v>
      </c>
      <c r="I4827" s="12">
        <v>40</v>
      </c>
      <c r="J4827" s="12">
        <v>63</v>
      </c>
      <c r="K4827" s="12">
        <v>40</v>
      </c>
      <c r="L4827" s="12">
        <v>1</v>
      </c>
      <c r="M4827" s="12">
        <v>2</v>
      </c>
      <c r="N4827" s="12">
        <v>34</v>
      </c>
      <c r="O4827" s="12">
        <v>1</v>
      </c>
      <c r="P4827" s="26">
        <v>20000</v>
      </c>
      <c r="Q4827" s="28">
        <v>229018907</v>
      </c>
      <c r="R4827"/>
      <c r="S4827"/>
    </row>
    <row r="4828" spans="1:19">
      <c r="A4828" s="31">
        <f t="shared" si="301"/>
        <v>48</v>
      </c>
      <c r="B4828" s="32" t="str">
        <f>VLOOKUP(K4828,'Tables to Convert'!$B$4:$C$19,2,FALSE)</f>
        <v>Some College</v>
      </c>
      <c r="C4828" s="33">
        <f t="shared" si="302"/>
        <v>55000</v>
      </c>
      <c r="D4828" s="32" t="str">
        <f>VLOOKUP(L4828,'Tables to Convert'!$E$3:$F$7,2,FALSE)</f>
        <v>White</v>
      </c>
      <c r="E4828" s="32" t="str">
        <f>VLOOKUP(M4828,'Tables to Convert'!$H$3:$I$5,2,FALSE)</f>
        <v>Male</v>
      </c>
      <c r="F4828" s="32" t="str">
        <f>VLOOKUP(N4828,'Tables to Convert'!$K$3:$L$8,2,FALSE)</f>
        <v>Michigan</v>
      </c>
      <c r="G4828" s="40">
        <f t="shared" si="303"/>
        <v>32</v>
      </c>
      <c r="H4828" s="34">
        <f t="shared" si="304"/>
        <v>5</v>
      </c>
      <c r="I4828" s="12">
        <v>48</v>
      </c>
      <c r="J4828" s="12">
        <v>32</v>
      </c>
      <c r="K4828" s="12">
        <v>43</v>
      </c>
      <c r="L4828" s="12">
        <v>1</v>
      </c>
      <c r="M4828" s="12">
        <v>1</v>
      </c>
      <c r="N4828" s="12">
        <v>34</v>
      </c>
      <c r="O4828" s="12">
        <v>5</v>
      </c>
      <c r="P4828" s="26">
        <v>55000</v>
      </c>
      <c r="Q4828" s="28">
        <v>641892844</v>
      </c>
      <c r="R4828"/>
      <c r="S4828"/>
    </row>
    <row r="4829" spans="1:19">
      <c r="A4829" s="31">
        <f t="shared" si="301"/>
        <v>40</v>
      </c>
      <c r="B4829" s="32" t="str">
        <f>VLOOKUP(K4829,'Tables to Convert'!$B$4:$C$19,2,FALSE)</f>
        <v>Some College</v>
      </c>
      <c r="C4829" s="33">
        <f t="shared" si="302"/>
        <v>17603</v>
      </c>
      <c r="D4829" s="32" t="str">
        <f>VLOOKUP(L4829,'Tables to Convert'!$E$3:$F$7,2,FALSE)</f>
        <v>White</v>
      </c>
      <c r="E4829" s="32" t="str">
        <f>VLOOKUP(M4829,'Tables to Convert'!$H$3:$I$5,2,FALSE)</f>
        <v>Male</v>
      </c>
      <c r="F4829" s="32" t="str">
        <f>VLOOKUP(N4829,'Tables to Convert'!$K$3:$L$8,2,FALSE)</f>
        <v>Michigan</v>
      </c>
      <c r="G4829" s="40">
        <f t="shared" si="303"/>
        <v>31</v>
      </c>
      <c r="H4829" s="34">
        <f t="shared" si="304"/>
        <v>7</v>
      </c>
      <c r="I4829" s="12">
        <v>40</v>
      </c>
      <c r="J4829" s="12">
        <v>31</v>
      </c>
      <c r="K4829" s="12">
        <v>43</v>
      </c>
      <c r="L4829" s="12">
        <v>1</v>
      </c>
      <c r="M4829" s="12">
        <v>1</v>
      </c>
      <c r="N4829" s="12">
        <v>34</v>
      </c>
      <c r="O4829" s="12">
        <v>7</v>
      </c>
      <c r="P4829" s="26">
        <v>17603</v>
      </c>
      <c r="Q4829" s="28">
        <v>4486194</v>
      </c>
      <c r="R4829"/>
      <c r="S4829"/>
    </row>
    <row r="4830" spans="1:19">
      <c r="A4830" s="31">
        <f t="shared" si="301"/>
        <v>50</v>
      </c>
      <c r="B4830" s="32" t="str">
        <f>VLOOKUP(K4830,'Tables to Convert'!$B$4:$C$19,2,FALSE)</f>
        <v>Bachelors</v>
      </c>
      <c r="C4830" s="33">
        <f t="shared" si="302"/>
        <v>60000</v>
      </c>
      <c r="D4830" s="32" t="str">
        <f>VLOOKUP(L4830,'Tables to Convert'!$E$3:$F$7,2,FALSE)</f>
        <v>Black</v>
      </c>
      <c r="E4830" s="32" t="str">
        <f>VLOOKUP(M4830,'Tables to Convert'!$H$3:$I$5,2,FALSE)</f>
        <v>Male</v>
      </c>
      <c r="F4830" s="32" t="str">
        <f>VLOOKUP(N4830,'Tables to Convert'!$K$3:$L$8,2,FALSE)</f>
        <v>Michigan</v>
      </c>
      <c r="G4830" s="40">
        <f t="shared" si="303"/>
        <v>46</v>
      </c>
      <c r="H4830" s="34">
        <f t="shared" si="304"/>
        <v>7</v>
      </c>
      <c r="I4830" s="12">
        <v>50</v>
      </c>
      <c r="J4830" s="12">
        <v>46</v>
      </c>
      <c r="K4830" s="12">
        <v>44</v>
      </c>
      <c r="L4830" s="12">
        <v>2</v>
      </c>
      <c r="M4830" s="12">
        <v>1</v>
      </c>
      <c r="N4830" s="12">
        <v>34</v>
      </c>
      <c r="O4830" s="12">
        <v>7</v>
      </c>
      <c r="P4830" s="26">
        <v>60000</v>
      </c>
      <c r="Q4830" s="28">
        <v>26714201</v>
      </c>
      <c r="R4830"/>
      <c r="S4830"/>
    </row>
    <row r="4831" spans="1:19">
      <c r="A4831" s="31">
        <f t="shared" si="301"/>
        <v>40</v>
      </c>
      <c r="B4831" s="32" t="str">
        <f>VLOOKUP(K4831,'Tables to Convert'!$B$4:$C$19,2,FALSE)</f>
        <v>Some College</v>
      </c>
      <c r="C4831" s="33">
        <f t="shared" si="302"/>
        <v>45000</v>
      </c>
      <c r="D4831" s="32" t="str">
        <f>VLOOKUP(L4831,'Tables to Convert'!$E$3:$F$7,2,FALSE)</f>
        <v>Black</v>
      </c>
      <c r="E4831" s="32" t="str">
        <f>VLOOKUP(M4831,'Tables to Convert'!$H$3:$I$5,2,FALSE)</f>
        <v>Female</v>
      </c>
      <c r="F4831" s="32" t="str">
        <f>VLOOKUP(N4831,'Tables to Convert'!$K$3:$L$8,2,FALSE)</f>
        <v>Michigan</v>
      </c>
      <c r="G4831" s="40">
        <f t="shared" si="303"/>
        <v>50</v>
      </c>
      <c r="H4831" s="34">
        <f t="shared" si="304"/>
        <v>7</v>
      </c>
      <c r="I4831" s="12">
        <v>40</v>
      </c>
      <c r="J4831" s="12">
        <v>50</v>
      </c>
      <c r="K4831" s="12">
        <v>43</v>
      </c>
      <c r="L4831" s="12">
        <v>2</v>
      </c>
      <c r="M4831" s="12">
        <v>2</v>
      </c>
      <c r="N4831" s="12">
        <v>34</v>
      </c>
      <c r="O4831" s="12">
        <v>7</v>
      </c>
      <c r="P4831" s="26">
        <v>45000</v>
      </c>
      <c r="Q4831" s="28">
        <v>148495262</v>
      </c>
      <c r="R4831"/>
      <c r="S4831"/>
    </row>
    <row r="4832" spans="1:19">
      <c r="A4832" s="31">
        <f t="shared" si="301"/>
        <v>40</v>
      </c>
      <c r="B4832" s="32" t="str">
        <f>VLOOKUP(K4832,'Tables to Convert'!$B$4:$C$19,2,FALSE)</f>
        <v>Some College</v>
      </c>
      <c r="C4832" s="33">
        <f t="shared" si="302"/>
        <v>16000</v>
      </c>
      <c r="D4832" s="32" t="str">
        <f>VLOOKUP(L4832,'Tables to Convert'!$E$3:$F$7,2,FALSE)</f>
        <v>Black</v>
      </c>
      <c r="E4832" s="32" t="str">
        <f>VLOOKUP(M4832,'Tables to Convert'!$H$3:$I$5,2,FALSE)</f>
        <v>Female</v>
      </c>
      <c r="F4832" s="32" t="str">
        <f>VLOOKUP(N4832,'Tables to Convert'!$K$3:$L$8,2,FALSE)</f>
        <v>Michigan</v>
      </c>
      <c r="G4832" s="40">
        <f t="shared" si="303"/>
        <v>27</v>
      </c>
      <c r="H4832" s="34">
        <f t="shared" si="304"/>
        <v>7</v>
      </c>
      <c r="I4832" s="12">
        <v>40</v>
      </c>
      <c r="J4832" s="12">
        <v>27</v>
      </c>
      <c r="K4832" s="12">
        <v>40</v>
      </c>
      <c r="L4832" s="12">
        <v>2</v>
      </c>
      <c r="M4832" s="12">
        <v>2</v>
      </c>
      <c r="N4832" s="12">
        <v>34</v>
      </c>
      <c r="O4832" s="12">
        <v>7</v>
      </c>
      <c r="P4832" s="26">
        <v>16000</v>
      </c>
      <c r="Q4832" s="28">
        <v>946875891</v>
      </c>
      <c r="R4832"/>
      <c r="S4832"/>
    </row>
    <row r="4833" spans="1:19">
      <c r="A4833" s="31">
        <f t="shared" si="301"/>
        <v>43</v>
      </c>
      <c r="B4833" s="32" t="str">
        <f>VLOOKUP(K4833,'Tables to Convert'!$B$4:$C$19,2,FALSE)</f>
        <v>Some College</v>
      </c>
      <c r="C4833" s="33">
        <f t="shared" si="302"/>
        <v>35000</v>
      </c>
      <c r="D4833" s="32" t="str">
        <f>VLOOKUP(L4833,'Tables to Convert'!$E$3:$F$7,2,FALSE)</f>
        <v>White</v>
      </c>
      <c r="E4833" s="32" t="str">
        <f>VLOOKUP(M4833,'Tables to Convert'!$H$3:$I$5,2,FALSE)</f>
        <v>Male</v>
      </c>
      <c r="F4833" s="32" t="str">
        <f>VLOOKUP(N4833,'Tables to Convert'!$K$3:$L$8,2,FALSE)</f>
        <v>Michigan</v>
      </c>
      <c r="G4833" s="40">
        <f t="shared" si="303"/>
        <v>33</v>
      </c>
      <c r="H4833" s="34">
        <f t="shared" si="304"/>
        <v>5</v>
      </c>
      <c r="I4833" s="12">
        <v>43</v>
      </c>
      <c r="J4833" s="12">
        <v>33</v>
      </c>
      <c r="K4833" s="12">
        <v>43</v>
      </c>
      <c r="L4833" s="12">
        <v>1</v>
      </c>
      <c r="M4833" s="12">
        <v>1</v>
      </c>
      <c r="N4833" s="12">
        <v>34</v>
      </c>
      <c r="O4833" s="12">
        <v>5</v>
      </c>
      <c r="P4833" s="26">
        <v>35000</v>
      </c>
      <c r="Q4833" s="28">
        <v>758560164</v>
      </c>
      <c r="R4833"/>
      <c r="S4833"/>
    </row>
    <row r="4834" spans="1:19">
      <c r="A4834" s="31">
        <f t="shared" si="301"/>
        <v>44</v>
      </c>
      <c r="B4834" s="32" t="str">
        <f>VLOOKUP(K4834,'Tables to Convert'!$B$4:$C$19,2,FALSE)</f>
        <v>Some College</v>
      </c>
      <c r="C4834" s="33">
        <f t="shared" si="302"/>
        <v>35000</v>
      </c>
      <c r="D4834" s="32" t="str">
        <f>VLOOKUP(L4834,'Tables to Convert'!$E$3:$F$7,2,FALSE)</f>
        <v>White</v>
      </c>
      <c r="E4834" s="32" t="str">
        <f>VLOOKUP(M4834,'Tables to Convert'!$H$3:$I$5,2,FALSE)</f>
        <v>Female</v>
      </c>
      <c r="F4834" s="32" t="str">
        <f>VLOOKUP(N4834,'Tables to Convert'!$K$3:$L$8,2,FALSE)</f>
        <v>Michigan</v>
      </c>
      <c r="G4834" s="40">
        <f t="shared" si="303"/>
        <v>43</v>
      </c>
      <c r="H4834" s="34">
        <f t="shared" si="304"/>
        <v>5</v>
      </c>
      <c r="I4834" s="12">
        <v>44</v>
      </c>
      <c r="J4834" s="12">
        <v>43</v>
      </c>
      <c r="K4834" s="12">
        <v>40</v>
      </c>
      <c r="L4834" s="12">
        <v>1</v>
      </c>
      <c r="M4834" s="12">
        <v>2</v>
      </c>
      <c r="N4834" s="12">
        <v>34</v>
      </c>
      <c r="O4834" s="12">
        <v>5</v>
      </c>
      <c r="P4834" s="26">
        <v>35000</v>
      </c>
      <c r="Q4834" s="28">
        <v>984633643</v>
      </c>
      <c r="R4834"/>
      <c r="S4834"/>
    </row>
    <row r="4835" spans="1:19">
      <c r="A4835" s="31">
        <f t="shared" si="301"/>
        <v>58</v>
      </c>
      <c r="B4835" s="32" t="str">
        <f>VLOOKUP(K4835,'Tables to Convert'!$B$4:$C$19,2,FALSE)</f>
        <v>Some College</v>
      </c>
      <c r="C4835" s="33">
        <f t="shared" si="302"/>
        <v>75000</v>
      </c>
      <c r="D4835" s="32" t="str">
        <f>VLOOKUP(L4835,'Tables to Convert'!$E$3:$F$7,2,FALSE)</f>
        <v>White</v>
      </c>
      <c r="E4835" s="32" t="str">
        <f>VLOOKUP(M4835,'Tables to Convert'!$H$3:$I$5,2,FALSE)</f>
        <v>Male</v>
      </c>
      <c r="F4835" s="32" t="str">
        <f>VLOOKUP(N4835,'Tables to Convert'!$K$3:$L$8,2,FALSE)</f>
        <v>Michigan</v>
      </c>
      <c r="G4835" s="40">
        <f t="shared" si="303"/>
        <v>61</v>
      </c>
      <c r="H4835" s="34">
        <f t="shared" si="304"/>
        <v>7</v>
      </c>
      <c r="I4835" s="12">
        <v>58</v>
      </c>
      <c r="J4835" s="12">
        <v>61</v>
      </c>
      <c r="K4835" s="12">
        <v>40</v>
      </c>
      <c r="L4835" s="12">
        <v>1</v>
      </c>
      <c r="M4835" s="12">
        <v>1</v>
      </c>
      <c r="N4835" s="12">
        <v>34</v>
      </c>
      <c r="O4835" s="12">
        <v>7</v>
      </c>
      <c r="P4835" s="26">
        <v>75000</v>
      </c>
      <c r="Q4835" s="28">
        <v>134153486</v>
      </c>
      <c r="R4835"/>
      <c r="S4835"/>
    </row>
    <row r="4836" spans="1:19">
      <c r="A4836" s="31">
        <f t="shared" si="301"/>
        <v>45</v>
      </c>
      <c r="B4836" s="32" t="str">
        <f>VLOOKUP(K4836,'Tables to Convert'!$B$4:$C$19,2,FALSE)</f>
        <v>Some College</v>
      </c>
      <c r="C4836" s="33">
        <f t="shared" si="302"/>
        <v>19500</v>
      </c>
      <c r="D4836" s="32" t="str">
        <f>VLOOKUP(L4836,'Tables to Convert'!$E$3:$F$7,2,FALSE)</f>
        <v>White</v>
      </c>
      <c r="E4836" s="32" t="str">
        <f>VLOOKUP(M4836,'Tables to Convert'!$H$3:$I$5,2,FALSE)</f>
        <v>Male</v>
      </c>
      <c r="F4836" s="32" t="str">
        <f>VLOOKUP(N4836,'Tables to Convert'!$K$3:$L$8,2,FALSE)</f>
        <v>Michigan</v>
      </c>
      <c r="G4836" s="40">
        <f t="shared" si="303"/>
        <v>22</v>
      </c>
      <c r="H4836" s="34">
        <f t="shared" si="304"/>
        <v>4</v>
      </c>
      <c r="I4836" s="12">
        <v>45</v>
      </c>
      <c r="J4836" s="12">
        <v>22</v>
      </c>
      <c r="K4836" s="12">
        <v>40</v>
      </c>
      <c r="L4836" s="12">
        <v>1</v>
      </c>
      <c r="M4836" s="12">
        <v>1</v>
      </c>
      <c r="N4836" s="12">
        <v>34</v>
      </c>
      <c r="O4836" s="12">
        <v>4</v>
      </c>
      <c r="P4836" s="26">
        <v>19500</v>
      </c>
      <c r="Q4836" s="28">
        <v>740787363</v>
      </c>
      <c r="R4836"/>
      <c r="S4836"/>
    </row>
    <row r="4837" spans="1:19">
      <c r="A4837" s="31">
        <f t="shared" si="301"/>
        <v>0</v>
      </c>
      <c r="B4837" s="32" t="str">
        <f>VLOOKUP(K4837,'Tables to Convert'!$B$4:$C$19,2,FALSE)</f>
        <v>Some College</v>
      </c>
      <c r="C4837" s="33">
        <f t="shared" si="302"/>
        <v>9650</v>
      </c>
      <c r="D4837" s="32" t="str">
        <f>VLOOKUP(L4837,'Tables to Convert'!$E$3:$F$7,2,FALSE)</f>
        <v>White</v>
      </c>
      <c r="E4837" s="32" t="str">
        <f>VLOOKUP(M4837,'Tables to Convert'!$H$3:$I$5,2,FALSE)</f>
        <v>Male</v>
      </c>
      <c r="F4837" s="32" t="str">
        <f>VLOOKUP(N4837,'Tables to Convert'!$K$3:$L$8,2,FALSE)</f>
        <v>Michigan</v>
      </c>
      <c r="G4837" s="40">
        <f t="shared" si="303"/>
        <v>20</v>
      </c>
      <c r="H4837" s="34">
        <f t="shared" si="304"/>
        <v>2</v>
      </c>
      <c r="I4837" s="12">
        <v>0</v>
      </c>
      <c r="J4837" s="12">
        <v>20</v>
      </c>
      <c r="K4837" s="12">
        <v>40</v>
      </c>
      <c r="L4837" s="12">
        <v>1</v>
      </c>
      <c r="M4837" s="12">
        <v>1</v>
      </c>
      <c r="N4837" s="12">
        <v>34</v>
      </c>
      <c r="O4837" s="12">
        <v>2</v>
      </c>
      <c r="P4837" s="26">
        <v>9650</v>
      </c>
      <c r="Q4837" s="28">
        <v>363766212</v>
      </c>
      <c r="R4837"/>
      <c r="S4837"/>
    </row>
    <row r="4838" spans="1:19">
      <c r="A4838" s="31">
        <f t="shared" si="301"/>
        <v>40</v>
      </c>
      <c r="B4838" s="32" t="str">
        <f>VLOOKUP(K4838,'Tables to Convert'!$B$4:$C$19,2,FALSE)</f>
        <v>High School Diploma</v>
      </c>
      <c r="C4838" s="33">
        <f t="shared" si="302"/>
        <v>45000</v>
      </c>
      <c r="D4838" s="32" t="str">
        <f>VLOOKUP(L4838,'Tables to Convert'!$E$3:$F$7,2,FALSE)</f>
        <v>Black</v>
      </c>
      <c r="E4838" s="32" t="str">
        <f>VLOOKUP(M4838,'Tables to Convert'!$H$3:$I$5,2,FALSE)</f>
        <v>Male</v>
      </c>
      <c r="F4838" s="32" t="str">
        <f>VLOOKUP(N4838,'Tables to Convert'!$K$3:$L$8,2,FALSE)</f>
        <v>Michigan</v>
      </c>
      <c r="G4838" s="40">
        <f t="shared" si="303"/>
        <v>31</v>
      </c>
      <c r="H4838" s="34">
        <f t="shared" si="304"/>
        <v>4</v>
      </c>
      <c r="I4838" s="12">
        <v>40</v>
      </c>
      <c r="J4838" s="12">
        <v>31</v>
      </c>
      <c r="K4838" s="12">
        <v>39</v>
      </c>
      <c r="L4838" s="12">
        <v>2</v>
      </c>
      <c r="M4838" s="12">
        <v>1</v>
      </c>
      <c r="N4838" s="12">
        <v>34</v>
      </c>
      <c r="O4838" s="12">
        <v>4</v>
      </c>
      <c r="P4838" s="26">
        <v>45000</v>
      </c>
      <c r="Q4838" s="28">
        <v>480397500</v>
      </c>
      <c r="R4838"/>
      <c r="S4838"/>
    </row>
    <row r="4839" spans="1:19">
      <c r="A4839" s="31">
        <f t="shared" si="301"/>
        <v>40</v>
      </c>
      <c r="B4839" s="32" t="str">
        <f>VLOOKUP(K4839,'Tables to Convert'!$B$4:$C$19,2,FALSE)</f>
        <v>High School Diploma</v>
      </c>
      <c r="C4839" s="33">
        <f t="shared" si="302"/>
        <v>19200</v>
      </c>
      <c r="D4839" s="32" t="str">
        <f>VLOOKUP(L4839,'Tables to Convert'!$E$3:$F$7,2,FALSE)</f>
        <v>Black</v>
      </c>
      <c r="E4839" s="32" t="str">
        <f>VLOOKUP(M4839,'Tables to Convert'!$H$3:$I$5,2,FALSE)</f>
        <v>Female</v>
      </c>
      <c r="F4839" s="32" t="str">
        <f>VLOOKUP(N4839,'Tables to Convert'!$K$3:$L$8,2,FALSE)</f>
        <v>Michigan</v>
      </c>
      <c r="G4839" s="40">
        <f t="shared" si="303"/>
        <v>53</v>
      </c>
      <c r="H4839" s="34">
        <f t="shared" si="304"/>
        <v>4</v>
      </c>
      <c r="I4839" s="12">
        <v>40</v>
      </c>
      <c r="J4839" s="12">
        <v>53</v>
      </c>
      <c r="K4839" s="12">
        <v>39</v>
      </c>
      <c r="L4839" s="12">
        <v>2</v>
      </c>
      <c r="M4839" s="12">
        <v>2</v>
      </c>
      <c r="N4839" s="12">
        <v>34</v>
      </c>
      <c r="O4839" s="12">
        <v>4</v>
      </c>
      <c r="P4839" s="26">
        <v>19200</v>
      </c>
      <c r="Q4839" s="28">
        <v>906578597</v>
      </c>
      <c r="R4839"/>
      <c r="S4839"/>
    </row>
    <row r="4840" spans="1:19">
      <c r="A4840" s="31">
        <f t="shared" si="301"/>
        <v>40</v>
      </c>
      <c r="B4840" s="32" t="str">
        <f>VLOOKUP(K4840,'Tables to Convert'!$B$4:$C$19,2,FALSE)</f>
        <v>Some College</v>
      </c>
      <c r="C4840" s="33">
        <f t="shared" si="302"/>
        <v>18000</v>
      </c>
      <c r="D4840" s="32" t="str">
        <f>VLOOKUP(L4840,'Tables to Convert'!$E$3:$F$7,2,FALSE)</f>
        <v>Black</v>
      </c>
      <c r="E4840" s="32" t="str">
        <f>VLOOKUP(M4840,'Tables to Convert'!$H$3:$I$5,2,FALSE)</f>
        <v>Male</v>
      </c>
      <c r="F4840" s="32" t="str">
        <f>VLOOKUP(N4840,'Tables to Convert'!$K$3:$L$8,2,FALSE)</f>
        <v>Michigan</v>
      </c>
      <c r="G4840" s="40">
        <f t="shared" si="303"/>
        <v>27</v>
      </c>
      <c r="H4840" s="34">
        <f t="shared" si="304"/>
        <v>4</v>
      </c>
      <c r="I4840" s="12">
        <v>40</v>
      </c>
      <c r="J4840" s="12">
        <v>27</v>
      </c>
      <c r="K4840" s="12">
        <v>40</v>
      </c>
      <c r="L4840" s="12">
        <v>2</v>
      </c>
      <c r="M4840" s="12">
        <v>1</v>
      </c>
      <c r="N4840" s="12">
        <v>34</v>
      </c>
      <c r="O4840" s="12">
        <v>4</v>
      </c>
      <c r="P4840" s="26">
        <v>18000</v>
      </c>
      <c r="Q4840" s="28">
        <v>182821676</v>
      </c>
      <c r="R4840"/>
      <c r="S4840"/>
    </row>
    <row r="4841" spans="1:19">
      <c r="A4841" s="31">
        <f t="shared" si="301"/>
        <v>40</v>
      </c>
      <c r="B4841" s="32" t="str">
        <f>VLOOKUP(K4841,'Tables to Convert'!$B$4:$C$19,2,FALSE)</f>
        <v>High School Diploma</v>
      </c>
      <c r="C4841" s="33">
        <f t="shared" si="302"/>
        <v>44000</v>
      </c>
      <c r="D4841" s="32" t="str">
        <f>VLOOKUP(L4841,'Tables to Convert'!$E$3:$F$7,2,FALSE)</f>
        <v>White</v>
      </c>
      <c r="E4841" s="32" t="str">
        <f>VLOOKUP(M4841,'Tables to Convert'!$H$3:$I$5,2,FALSE)</f>
        <v>Male</v>
      </c>
      <c r="F4841" s="32" t="str">
        <f>VLOOKUP(N4841,'Tables to Convert'!$K$3:$L$8,2,FALSE)</f>
        <v>Michigan</v>
      </c>
      <c r="G4841" s="40">
        <f t="shared" si="303"/>
        <v>35</v>
      </c>
      <c r="H4841" s="34">
        <f t="shared" si="304"/>
        <v>8</v>
      </c>
      <c r="I4841" s="12">
        <v>40</v>
      </c>
      <c r="J4841" s="12">
        <v>35</v>
      </c>
      <c r="K4841" s="12">
        <v>39</v>
      </c>
      <c r="L4841" s="12">
        <v>1</v>
      </c>
      <c r="M4841" s="12">
        <v>1</v>
      </c>
      <c r="N4841" s="12">
        <v>34</v>
      </c>
      <c r="O4841" s="12">
        <v>8</v>
      </c>
      <c r="P4841" s="26">
        <v>44000</v>
      </c>
      <c r="Q4841" s="28">
        <v>45319003</v>
      </c>
      <c r="R4841"/>
      <c r="S4841"/>
    </row>
    <row r="4842" spans="1:19">
      <c r="A4842" s="31">
        <f t="shared" si="301"/>
        <v>40</v>
      </c>
      <c r="B4842" s="32" t="str">
        <f>VLOOKUP(K4842,'Tables to Convert'!$B$4:$C$19,2,FALSE)</f>
        <v>High School Diploma</v>
      </c>
      <c r="C4842" s="33">
        <f t="shared" si="302"/>
        <v>24000</v>
      </c>
      <c r="D4842" s="32" t="str">
        <f>VLOOKUP(L4842,'Tables to Convert'!$E$3:$F$7,2,FALSE)</f>
        <v>White</v>
      </c>
      <c r="E4842" s="32" t="str">
        <f>VLOOKUP(M4842,'Tables to Convert'!$H$3:$I$5,2,FALSE)</f>
        <v>Male</v>
      </c>
      <c r="F4842" s="32" t="str">
        <f>VLOOKUP(N4842,'Tables to Convert'!$K$3:$L$8,2,FALSE)</f>
        <v>Michigan</v>
      </c>
      <c r="G4842" s="40">
        <f t="shared" si="303"/>
        <v>28</v>
      </c>
      <c r="H4842" s="34">
        <f t="shared" si="304"/>
        <v>8</v>
      </c>
      <c r="I4842" s="12">
        <v>40</v>
      </c>
      <c r="J4842" s="12">
        <v>28</v>
      </c>
      <c r="K4842" s="12">
        <v>39</v>
      </c>
      <c r="L4842" s="12">
        <v>1</v>
      </c>
      <c r="M4842" s="12">
        <v>1</v>
      </c>
      <c r="N4842" s="12">
        <v>34</v>
      </c>
      <c r="O4842" s="12">
        <v>8</v>
      </c>
      <c r="P4842" s="26">
        <v>24000</v>
      </c>
      <c r="Q4842" s="28">
        <v>122391</v>
      </c>
      <c r="R4842"/>
      <c r="S4842"/>
    </row>
    <row r="4843" spans="1:19">
      <c r="A4843" s="31">
        <f t="shared" si="301"/>
        <v>40</v>
      </c>
      <c r="B4843" s="32" t="str">
        <f>VLOOKUP(K4843,'Tables to Convert'!$B$4:$C$19,2,FALSE)</f>
        <v>Some College</v>
      </c>
      <c r="C4843" s="33">
        <f t="shared" si="302"/>
        <v>53000</v>
      </c>
      <c r="D4843" s="32" t="str">
        <f>VLOOKUP(L4843,'Tables to Convert'!$E$3:$F$7,2,FALSE)</f>
        <v>White</v>
      </c>
      <c r="E4843" s="32" t="str">
        <f>VLOOKUP(M4843,'Tables to Convert'!$H$3:$I$5,2,FALSE)</f>
        <v>Male</v>
      </c>
      <c r="F4843" s="32" t="str">
        <f>VLOOKUP(N4843,'Tables to Convert'!$K$3:$L$8,2,FALSE)</f>
        <v>Michigan</v>
      </c>
      <c r="G4843" s="40">
        <f t="shared" si="303"/>
        <v>49</v>
      </c>
      <c r="H4843" s="34">
        <f t="shared" si="304"/>
        <v>4</v>
      </c>
      <c r="I4843" s="12">
        <v>40</v>
      </c>
      <c r="J4843" s="12">
        <v>49</v>
      </c>
      <c r="K4843" s="12">
        <v>43</v>
      </c>
      <c r="L4843" s="12">
        <v>1</v>
      </c>
      <c r="M4843" s="12">
        <v>1</v>
      </c>
      <c r="N4843" s="12">
        <v>34</v>
      </c>
      <c r="O4843" s="12">
        <v>4</v>
      </c>
      <c r="P4843" s="26">
        <v>53000</v>
      </c>
      <c r="Q4843" s="28">
        <v>264761492</v>
      </c>
      <c r="R4843"/>
      <c r="S4843"/>
    </row>
    <row r="4844" spans="1:19">
      <c r="A4844" s="31">
        <f t="shared" si="301"/>
        <v>35</v>
      </c>
      <c r="B4844" s="32" t="str">
        <f>VLOOKUP(K4844,'Tables to Convert'!$B$4:$C$19,2,FALSE)</f>
        <v>Some College</v>
      </c>
      <c r="C4844" s="33">
        <f t="shared" si="302"/>
        <v>10000</v>
      </c>
      <c r="D4844" s="32" t="str">
        <f>VLOOKUP(L4844,'Tables to Convert'!$E$3:$F$7,2,FALSE)</f>
        <v>White</v>
      </c>
      <c r="E4844" s="32" t="str">
        <f>VLOOKUP(M4844,'Tables to Convert'!$H$3:$I$5,2,FALSE)</f>
        <v>Female</v>
      </c>
      <c r="F4844" s="32" t="str">
        <f>VLOOKUP(N4844,'Tables to Convert'!$K$3:$L$8,2,FALSE)</f>
        <v>Michigan</v>
      </c>
      <c r="G4844" s="40">
        <f t="shared" si="303"/>
        <v>18</v>
      </c>
      <c r="H4844" s="34">
        <f t="shared" si="304"/>
        <v>0</v>
      </c>
      <c r="I4844" s="12">
        <v>35</v>
      </c>
      <c r="J4844" s="12">
        <v>18</v>
      </c>
      <c r="K4844" s="12">
        <v>40</v>
      </c>
      <c r="L4844" s="12">
        <v>1</v>
      </c>
      <c r="M4844" s="12">
        <v>2</v>
      </c>
      <c r="N4844" s="12">
        <v>34</v>
      </c>
      <c r="O4844" s="12">
        <v>0</v>
      </c>
      <c r="P4844" s="26">
        <v>10000</v>
      </c>
      <c r="Q4844" s="28">
        <v>81454466</v>
      </c>
      <c r="R4844"/>
      <c r="S4844"/>
    </row>
    <row r="4845" spans="1:19">
      <c r="A4845" s="31">
        <f t="shared" si="301"/>
        <v>40</v>
      </c>
      <c r="B4845" s="32" t="str">
        <f>VLOOKUP(K4845,'Tables to Convert'!$B$4:$C$19,2,FALSE)</f>
        <v>Bachelors</v>
      </c>
      <c r="C4845" s="33">
        <f t="shared" si="302"/>
        <v>49000</v>
      </c>
      <c r="D4845" s="32" t="str">
        <f>VLOOKUP(L4845,'Tables to Convert'!$E$3:$F$7,2,FALSE)</f>
        <v>White</v>
      </c>
      <c r="E4845" s="32" t="str">
        <f>VLOOKUP(M4845,'Tables to Convert'!$H$3:$I$5,2,FALSE)</f>
        <v>Male</v>
      </c>
      <c r="F4845" s="32" t="str">
        <f>VLOOKUP(N4845,'Tables to Convert'!$K$3:$L$8,2,FALSE)</f>
        <v>Michigan</v>
      </c>
      <c r="G4845" s="40">
        <f t="shared" si="303"/>
        <v>45</v>
      </c>
      <c r="H4845" s="34">
        <f t="shared" si="304"/>
        <v>4</v>
      </c>
      <c r="I4845" s="12">
        <v>40</v>
      </c>
      <c r="J4845" s="12">
        <v>45</v>
      </c>
      <c r="K4845" s="12">
        <v>44</v>
      </c>
      <c r="L4845" s="12">
        <v>1</v>
      </c>
      <c r="M4845" s="12">
        <v>1</v>
      </c>
      <c r="N4845" s="12">
        <v>34</v>
      </c>
      <c r="O4845" s="12">
        <v>4</v>
      </c>
      <c r="P4845" s="26">
        <v>49000</v>
      </c>
      <c r="Q4845" s="28">
        <v>566428083</v>
      </c>
      <c r="R4845"/>
      <c r="S4845"/>
    </row>
    <row r="4846" spans="1:19">
      <c r="A4846" s="31">
        <f t="shared" si="301"/>
        <v>60</v>
      </c>
      <c r="B4846" s="32" t="str">
        <f>VLOOKUP(K4846,'Tables to Convert'!$B$4:$C$19,2,FALSE)</f>
        <v>Bachelors</v>
      </c>
      <c r="C4846" s="33">
        <f t="shared" si="302"/>
        <v>117136</v>
      </c>
      <c r="D4846" s="32" t="str">
        <f>VLOOKUP(L4846,'Tables to Convert'!$E$3:$F$7,2,FALSE)</f>
        <v>White</v>
      </c>
      <c r="E4846" s="32" t="str">
        <f>VLOOKUP(M4846,'Tables to Convert'!$H$3:$I$5,2,FALSE)</f>
        <v>Male</v>
      </c>
      <c r="F4846" s="32" t="str">
        <f>VLOOKUP(N4846,'Tables to Convert'!$K$3:$L$8,2,FALSE)</f>
        <v>Michigan</v>
      </c>
      <c r="G4846" s="40">
        <f t="shared" si="303"/>
        <v>43</v>
      </c>
      <c r="H4846" s="34">
        <f t="shared" si="304"/>
        <v>4</v>
      </c>
      <c r="I4846" s="12">
        <v>60</v>
      </c>
      <c r="J4846" s="12">
        <v>43</v>
      </c>
      <c r="K4846" s="12">
        <v>44</v>
      </c>
      <c r="L4846" s="12">
        <v>1</v>
      </c>
      <c r="M4846" s="12">
        <v>1</v>
      </c>
      <c r="N4846" s="12">
        <v>34</v>
      </c>
      <c r="O4846" s="12">
        <v>4</v>
      </c>
      <c r="P4846" s="26">
        <v>117136</v>
      </c>
      <c r="Q4846" s="28">
        <v>869986183</v>
      </c>
      <c r="R4846"/>
      <c r="S4846"/>
    </row>
    <row r="4847" spans="1:19">
      <c r="A4847" s="31">
        <f t="shared" si="301"/>
        <v>40</v>
      </c>
      <c r="B4847" s="32" t="str">
        <f>VLOOKUP(K4847,'Tables to Convert'!$B$4:$C$19,2,FALSE)</f>
        <v>Some College</v>
      </c>
      <c r="C4847" s="33">
        <f t="shared" si="302"/>
        <v>80000</v>
      </c>
      <c r="D4847" s="32" t="str">
        <f>VLOOKUP(L4847,'Tables to Convert'!$E$3:$F$7,2,FALSE)</f>
        <v>White</v>
      </c>
      <c r="E4847" s="32" t="str">
        <f>VLOOKUP(M4847,'Tables to Convert'!$H$3:$I$5,2,FALSE)</f>
        <v>Male</v>
      </c>
      <c r="F4847" s="32" t="str">
        <f>VLOOKUP(N4847,'Tables to Convert'!$K$3:$L$8,2,FALSE)</f>
        <v>Michigan</v>
      </c>
      <c r="G4847" s="40">
        <f t="shared" si="303"/>
        <v>52</v>
      </c>
      <c r="H4847" s="34">
        <f t="shared" si="304"/>
        <v>6</v>
      </c>
      <c r="I4847" s="12">
        <v>40</v>
      </c>
      <c r="J4847" s="12">
        <v>52</v>
      </c>
      <c r="K4847" s="12">
        <v>40</v>
      </c>
      <c r="L4847" s="12">
        <v>1</v>
      </c>
      <c r="M4847" s="12">
        <v>1</v>
      </c>
      <c r="N4847" s="12">
        <v>34</v>
      </c>
      <c r="O4847" s="12">
        <v>6</v>
      </c>
      <c r="P4847" s="26">
        <v>80000</v>
      </c>
      <c r="Q4847" s="28">
        <v>793646075</v>
      </c>
      <c r="R4847"/>
      <c r="S4847"/>
    </row>
    <row r="4848" spans="1:19">
      <c r="A4848" s="31">
        <f t="shared" si="301"/>
        <v>40</v>
      </c>
      <c r="B4848" s="32" t="str">
        <f>VLOOKUP(K4848,'Tables to Convert'!$B$4:$C$19,2,FALSE)</f>
        <v>Some College</v>
      </c>
      <c r="C4848" s="33">
        <f t="shared" si="302"/>
        <v>18000</v>
      </c>
      <c r="D4848" s="32" t="str">
        <f>VLOOKUP(L4848,'Tables to Convert'!$E$3:$F$7,2,FALSE)</f>
        <v>White</v>
      </c>
      <c r="E4848" s="32" t="str">
        <f>VLOOKUP(M4848,'Tables to Convert'!$H$3:$I$5,2,FALSE)</f>
        <v>Male</v>
      </c>
      <c r="F4848" s="32" t="str">
        <f>VLOOKUP(N4848,'Tables to Convert'!$K$3:$L$8,2,FALSE)</f>
        <v>Michigan</v>
      </c>
      <c r="G4848" s="40">
        <f t="shared" si="303"/>
        <v>24</v>
      </c>
      <c r="H4848" s="34">
        <f t="shared" si="304"/>
        <v>6</v>
      </c>
      <c r="I4848" s="12">
        <v>40</v>
      </c>
      <c r="J4848" s="12">
        <v>24</v>
      </c>
      <c r="K4848" s="12">
        <v>40</v>
      </c>
      <c r="L4848" s="12">
        <v>1</v>
      </c>
      <c r="M4848" s="12">
        <v>1</v>
      </c>
      <c r="N4848" s="12">
        <v>34</v>
      </c>
      <c r="O4848" s="12">
        <v>6</v>
      </c>
      <c r="P4848" s="26">
        <v>18000</v>
      </c>
      <c r="Q4848" s="28">
        <v>327214301</v>
      </c>
      <c r="R4848"/>
      <c r="S4848"/>
    </row>
    <row r="4849" spans="1:19">
      <c r="A4849" s="31">
        <f t="shared" si="301"/>
        <v>40</v>
      </c>
      <c r="B4849" s="32" t="str">
        <f>VLOOKUP(K4849,'Tables to Convert'!$B$4:$C$19,2,FALSE)</f>
        <v>Some College</v>
      </c>
      <c r="C4849" s="33">
        <f t="shared" si="302"/>
        <v>62000</v>
      </c>
      <c r="D4849" s="32" t="str">
        <f>VLOOKUP(L4849,'Tables to Convert'!$E$3:$F$7,2,FALSE)</f>
        <v>White</v>
      </c>
      <c r="E4849" s="32" t="str">
        <f>VLOOKUP(M4849,'Tables to Convert'!$H$3:$I$5,2,FALSE)</f>
        <v>Male</v>
      </c>
      <c r="F4849" s="32" t="str">
        <f>VLOOKUP(N4849,'Tables to Convert'!$K$3:$L$8,2,FALSE)</f>
        <v>Michigan</v>
      </c>
      <c r="G4849" s="40">
        <f t="shared" si="303"/>
        <v>41</v>
      </c>
      <c r="H4849" s="34">
        <f t="shared" si="304"/>
        <v>6</v>
      </c>
      <c r="I4849" s="12">
        <v>40</v>
      </c>
      <c r="J4849" s="12">
        <v>41</v>
      </c>
      <c r="K4849" s="12">
        <v>43</v>
      </c>
      <c r="L4849" s="12">
        <v>1</v>
      </c>
      <c r="M4849" s="12">
        <v>1</v>
      </c>
      <c r="N4849" s="12">
        <v>34</v>
      </c>
      <c r="O4849" s="12">
        <v>6</v>
      </c>
      <c r="P4849" s="26">
        <v>62000</v>
      </c>
      <c r="Q4849" s="28">
        <v>749456329</v>
      </c>
      <c r="R4849"/>
      <c r="S4849"/>
    </row>
    <row r="4850" spans="1:19">
      <c r="A4850" s="31">
        <f t="shared" si="301"/>
        <v>40</v>
      </c>
      <c r="B4850" s="32" t="str">
        <f>VLOOKUP(K4850,'Tables to Convert'!$B$4:$C$19,2,FALSE)</f>
        <v>High School Diploma</v>
      </c>
      <c r="C4850" s="33">
        <f t="shared" si="302"/>
        <v>16200</v>
      </c>
      <c r="D4850" s="32" t="str">
        <f>VLOOKUP(L4850,'Tables to Convert'!$E$3:$F$7,2,FALSE)</f>
        <v>White</v>
      </c>
      <c r="E4850" s="32" t="str">
        <f>VLOOKUP(M4850,'Tables to Convert'!$H$3:$I$5,2,FALSE)</f>
        <v>Male</v>
      </c>
      <c r="F4850" s="32" t="str">
        <f>VLOOKUP(N4850,'Tables to Convert'!$K$3:$L$8,2,FALSE)</f>
        <v>Michigan</v>
      </c>
      <c r="G4850" s="40">
        <f t="shared" si="303"/>
        <v>19</v>
      </c>
      <c r="H4850" s="34">
        <f t="shared" si="304"/>
        <v>1</v>
      </c>
      <c r="I4850" s="12">
        <v>40</v>
      </c>
      <c r="J4850" s="12">
        <v>19</v>
      </c>
      <c r="K4850" s="12">
        <v>39</v>
      </c>
      <c r="L4850" s="12">
        <v>1</v>
      </c>
      <c r="M4850" s="12">
        <v>1</v>
      </c>
      <c r="N4850" s="12">
        <v>34</v>
      </c>
      <c r="O4850" s="12">
        <v>1</v>
      </c>
      <c r="P4850" s="26">
        <v>16200</v>
      </c>
      <c r="Q4850" s="28">
        <v>512720036</v>
      </c>
      <c r="R4850"/>
      <c r="S4850"/>
    </row>
    <row r="4851" spans="1:19">
      <c r="A4851" s="31">
        <f t="shared" si="301"/>
        <v>40</v>
      </c>
      <c r="B4851" s="32" t="str">
        <f>VLOOKUP(K4851,'Tables to Convert'!$B$4:$C$19,2,FALSE)</f>
        <v>High School Diploma</v>
      </c>
      <c r="C4851" s="33">
        <f t="shared" si="302"/>
        <v>20000</v>
      </c>
      <c r="D4851" s="32" t="str">
        <f>VLOOKUP(L4851,'Tables to Convert'!$E$3:$F$7,2,FALSE)</f>
        <v>White</v>
      </c>
      <c r="E4851" s="32" t="str">
        <f>VLOOKUP(M4851,'Tables to Convert'!$H$3:$I$5,2,FALSE)</f>
        <v>Female</v>
      </c>
      <c r="F4851" s="32" t="str">
        <f>VLOOKUP(N4851,'Tables to Convert'!$K$3:$L$8,2,FALSE)</f>
        <v>Michigan</v>
      </c>
      <c r="G4851" s="40">
        <f t="shared" si="303"/>
        <v>48</v>
      </c>
      <c r="H4851" s="34">
        <f t="shared" si="304"/>
        <v>8</v>
      </c>
      <c r="I4851" s="12">
        <v>40</v>
      </c>
      <c r="J4851" s="12">
        <v>48</v>
      </c>
      <c r="K4851" s="12">
        <v>39</v>
      </c>
      <c r="L4851" s="12">
        <v>1</v>
      </c>
      <c r="M4851" s="12">
        <v>2</v>
      </c>
      <c r="N4851" s="12">
        <v>34</v>
      </c>
      <c r="O4851" s="12">
        <v>8</v>
      </c>
      <c r="P4851" s="26">
        <v>20000</v>
      </c>
      <c r="Q4851" s="28">
        <v>472368084</v>
      </c>
      <c r="R4851"/>
      <c r="S4851"/>
    </row>
    <row r="4852" spans="1:19">
      <c r="A4852" s="31">
        <f t="shared" si="301"/>
        <v>40</v>
      </c>
      <c r="B4852" s="32" t="str">
        <f>VLOOKUP(K4852,'Tables to Convert'!$B$4:$C$19,2,FALSE)</f>
        <v>Bachelors</v>
      </c>
      <c r="C4852" s="33">
        <f t="shared" si="302"/>
        <v>75000</v>
      </c>
      <c r="D4852" s="32" t="str">
        <f>VLOOKUP(L4852,'Tables to Convert'!$E$3:$F$7,2,FALSE)</f>
        <v>White</v>
      </c>
      <c r="E4852" s="32" t="str">
        <f>VLOOKUP(M4852,'Tables to Convert'!$H$3:$I$5,2,FALSE)</f>
        <v>Male</v>
      </c>
      <c r="F4852" s="32" t="str">
        <f>VLOOKUP(N4852,'Tables to Convert'!$K$3:$L$8,2,FALSE)</f>
        <v>Michigan</v>
      </c>
      <c r="G4852" s="40">
        <f t="shared" si="303"/>
        <v>44</v>
      </c>
      <c r="H4852" s="34">
        <f t="shared" si="304"/>
        <v>7</v>
      </c>
      <c r="I4852" s="12">
        <v>40</v>
      </c>
      <c r="J4852" s="12">
        <v>44</v>
      </c>
      <c r="K4852" s="12">
        <v>44</v>
      </c>
      <c r="L4852" s="12">
        <v>1</v>
      </c>
      <c r="M4852" s="12">
        <v>1</v>
      </c>
      <c r="N4852" s="12">
        <v>34</v>
      </c>
      <c r="O4852" s="12">
        <v>7</v>
      </c>
      <c r="P4852" s="26">
        <v>75000</v>
      </c>
      <c r="Q4852" s="28">
        <v>598384241</v>
      </c>
      <c r="R4852"/>
      <c r="S4852"/>
    </row>
    <row r="4853" spans="1:19">
      <c r="A4853" s="31">
        <f t="shared" si="301"/>
        <v>45</v>
      </c>
      <c r="B4853" s="32" t="str">
        <f>VLOOKUP(K4853,'Tables to Convert'!$B$4:$C$19,2,FALSE)</f>
        <v>Some College</v>
      </c>
      <c r="C4853" s="33">
        <f t="shared" si="302"/>
        <v>75814</v>
      </c>
      <c r="D4853" s="32" t="str">
        <f>VLOOKUP(L4853,'Tables to Convert'!$E$3:$F$7,2,FALSE)</f>
        <v>White</v>
      </c>
      <c r="E4853" s="32" t="str">
        <f>VLOOKUP(M4853,'Tables to Convert'!$H$3:$I$5,2,FALSE)</f>
        <v>Male</v>
      </c>
      <c r="F4853" s="32" t="str">
        <f>VLOOKUP(N4853,'Tables to Convert'!$K$3:$L$8,2,FALSE)</f>
        <v>Michigan</v>
      </c>
      <c r="G4853" s="40">
        <f t="shared" si="303"/>
        <v>46</v>
      </c>
      <c r="H4853" s="34">
        <f t="shared" si="304"/>
        <v>4</v>
      </c>
      <c r="I4853" s="12">
        <v>45</v>
      </c>
      <c r="J4853" s="12">
        <v>46</v>
      </c>
      <c r="K4853" s="12">
        <v>42</v>
      </c>
      <c r="L4853" s="12">
        <v>1</v>
      </c>
      <c r="M4853" s="12">
        <v>1</v>
      </c>
      <c r="N4853" s="12">
        <v>34</v>
      </c>
      <c r="O4853" s="12">
        <v>4</v>
      </c>
      <c r="P4853" s="26">
        <v>75814</v>
      </c>
      <c r="Q4853" s="28">
        <v>472413015</v>
      </c>
      <c r="R4853"/>
      <c r="S4853"/>
    </row>
    <row r="4854" spans="1:19">
      <c r="A4854" s="31">
        <f t="shared" si="301"/>
        <v>40</v>
      </c>
      <c r="B4854" s="32" t="str">
        <f>VLOOKUP(K4854,'Tables to Convert'!$B$4:$C$19,2,FALSE)</f>
        <v>Some College</v>
      </c>
      <c r="C4854" s="33">
        <f t="shared" si="302"/>
        <v>23000</v>
      </c>
      <c r="D4854" s="32" t="str">
        <f>VLOOKUP(L4854,'Tables to Convert'!$E$3:$F$7,2,FALSE)</f>
        <v>White</v>
      </c>
      <c r="E4854" s="32" t="str">
        <f>VLOOKUP(M4854,'Tables to Convert'!$H$3:$I$5,2,FALSE)</f>
        <v>Male</v>
      </c>
      <c r="F4854" s="32" t="str">
        <f>VLOOKUP(N4854,'Tables to Convert'!$K$3:$L$8,2,FALSE)</f>
        <v>Michigan</v>
      </c>
      <c r="G4854" s="40">
        <f t="shared" si="303"/>
        <v>32</v>
      </c>
      <c r="H4854" s="34">
        <f t="shared" si="304"/>
        <v>1</v>
      </c>
      <c r="I4854" s="12">
        <v>40</v>
      </c>
      <c r="J4854" s="12">
        <v>32</v>
      </c>
      <c r="K4854" s="12">
        <v>43</v>
      </c>
      <c r="L4854" s="12">
        <v>1</v>
      </c>
      <c r="M4854" s="12">
        <v>1</v>
      </c>
      <c r="N4854" s="12">
        <v>34</v>
      </c>
      <c r="O4854" s="12">
        <v>1</v>
      </c>
      <c r="P4854" s="26">
        <v>23000</v>
      </c>
      <c r="Q4854" s="28">
        <v>528484253</v>
      </c>
      <c r="R4854"/>
      <c r="S4854"/>
    </row>
    <row r="4855" spans="1:19">
      <c r="A4855" s="31">
        <f t="shared" si="301"/>
        <v>40</v>
      </c>
      <c r="B4855" s="32" t="str">
        <f>VLOOKUP(K4855,'Tables to Convert'!$B$4:$C$19,2,FALSE)</f>
        <v>Some College</v>
      </c>
      <c r="C4855" s="33">
        <f t="shared" si="302"/>
        <v>32000</v>
      </c>
      <c r="D4855" s="32" t="str">
        <f>VLOOKUP(L4855,'Tables to Convert'!$E$3:$F$7,2,FALSE)</f>
        <v>Black</v>
      </c>
      <c r="E4855" s="32" t="str">
        <f>VLOOKUP(M4855,'Tables to Convert'!$H$3:$I$5,2,FALSE)</f>
        <v>Male</v>
      </c>
      <c r="F4855" s="32" t="str">
        <f>VLOOKUP(N4855,'Tables to Convert'!$K$3:$L$8,2,FALSE)</f>
        <v>Michigan</v>
      </c>
      <c r="G4855" s="40">
        <f t="shared" si="303"/>
        <v>28</v>
      </c>
      <c r="H4855" s="34">
        <f t="shared" si="304"/>
        <v>2</v>
      </c>
      <c r="I4855" s="12">
        <v>40</v>
      </c>
      <c r="J4855" s="12">
        <v>28</v>
      </c>
      <c r="K4855" s="12">
        <v>42</v>
      </c>
      <c r="L4855" s="12">
        <v>2</v>
      </c>
      <c r="M4855" s="12">
        <v>1</v>
      </c>
      <c r="N4855" s="12">
        <v>34</v>
      </c>
      <c r="O4855" s="12">
        <v>2</v>
      </c>
      <c r="P4855" s="26">
        <v>32000</v>
      </c>
      <c r="Q4855" s="28">
        <v>459351007</v>
      </c>
      <c r="R4855"/>
      <c r="S4855"/>
    </row>
    <row r="4856" spans="1:19">
      <c r="A4856" s="31">
        <f t="shared" si="301"/>
        <v>50</v>
      </c>
      <c r="B4856" s="32" t="str">
        <f>VLOOKUP(K4856,'Tables to Convert'!$B$4:$C$19,2,FALSE)</f>
        <v>Some College</v>
      </c>
      <c r="C4856" s="33">
        <f t="shared" si="302"/>
        <v>45000</v>
      </c>
      <c r="D4856" s="32" t="str">
        <f>VLOOKUP(L4856,'Tables to Convert'!$E$3:$F$7,2,FALSE)</f>
        <v>White</v>
      </c>
      <c r="E4856" s="32" t="str">
        <f>VLOOKUP(M4856,'Tables to Convert'!$H$3:$I$5,2,FALSE)</f>
        <v>Male</v>
      </c>
      <c r="F4856" s="32" t="str">
        <f>VLOOKUP(N4856,'Tables to Convert'!$K$3:$L$8,2,FALSE)</f>
        <v>Michigan</v>
      </c>
      <c r="G4856" s="40">
        <f t="shared" si="303"/>
        <v>36</v>
      </c>
      <c r="H4856" s="34">
        <f t="shared" si="304"/>
        <v>6</v>
      </c>
      <c r="I4856" s="12">
        <v>50</v>
      </c>
      <c r="J4856" s="12">
        <v>36</v>
      </c>
      <c r="K4856" s="12">
        <v>43</v>
      </c>
      <c r="L4856" s="12">
        <v>1</v>
      </c>
      <c r="M4856" s="12">
        <v>1</v>
      </c>
      <c r="N4856" s="12">
        <v>34</v>
      </c>
      <c r="O4856" s="12">
        <v>6</v>
      </c>
      <c r="P4856" s="26">
        <v>45000</v>
      </c>
      <c r="Q4856" s="28">
        <v>61485309</v>
      </c>
      <c r="R4856"/>
      <c r="S4856"/>
    </row>
    <row r="4857" spans="1:19">
      <c r="A4857" s="31">
        <f t="shared" si="301"/>
        <v>40</v>
      </c>
      <c r="B4857" s="32" t="str">
        <f>VLOOKUP(K4857,'Tables to Convert'!$B$4:$C$19,2,FALSE)</f>
        <v>High School Diploma</v>
      </c>
      <c r="C4857" s="33">
        <f t="shared" si="302"/>
        <v>26000</v>
      </c>
      <c r="D4857" s="32" t="str">
        <f>VLOOKUP(L4857,'Tables to Convert'!$E$3:$F$7,2,FALSE)</f>
        <v>White</v>
      </c>
      <c r="E4857" s="32" t="str">
        <f>VLOOKUP(M4857,'Tables to Convert'!$H$3:$I$5,2,FALSE)</f>
        <v>Male</v>
      </c>
      <c r="F4857" s="32" t="str">
        <f>VLOOKUP(N4857,'Tables to Convert'!$K$3:$L$8,2,FALSE)</f>
        <v>Michigan</v>
      </c>
      <c r="G4857" s="40">
        <f t="shared" si="303"/>
        <v>43</v>
      </c>
      <c r="H4857" s="34">
        <f t="shared" si="304"/>
        <v>8</v>
      </c>
      <c r="I4857" s="12">
        <v>40</v>
      </c>
      <c r="J4857" s="12">
        <v>43</v>
      </c>
      <c r="K4857" s="12">
        <v>39</v>
      </c>
      <c r="L4857" s="12">
        <v>1</v>
      </c>
      <c r="M4857" s="12">
        <v>1</v>
      </c>
      <c r="N4857" s="12">
        <v>34</v>
      </c>
      <c r="O4857" s="12">
        <v>8</v>
      </c>
      <c r="P4857" s="26">
        <v>26000</v>
      </c>
      <c r="Q4857" s="28">
        <v>539421009</v>
      </c>
      <c r="R4857"/>
      <c r="S4857"/>
    </row>
    <row r="4858" spans="1:19">
      <c r="A4858" s="31">
        <f t="shared" si="301"/>
        <v>45</v>
      </c>
      <c r="B4858" s="32" t="str">
        <f>VLOOKUP(K4858,'Tables to Convert'!$B$4:$C$19,2,FALSE)</f>
        <v>Some College</v>
      </c>
      <c r="C4858" s="33">
        <f t="shared" si="302"/>
        <v>100406</v>
      </c>
      <c r="D4858" s="32" t="str">
        <f>VLOOKUP(L4858,'Tables to Convert'!$E$3:$F$7,2,FALSE)</f>
        <v>White</v>
      </c>
      <c r="E4858" s="32" t="str">
        <f>VLOOKUP(M4858,'Tables to Convert'!$H$3:$I$5,2,FALSE)</f>
        <v>Male</v>
      </c>
      <c r="F4858" s="32" t="str">
        <f>VLOOKUP(N4858,'Tables to Convert'!$K$3:$L$8,2,FALSE)</f>
        <v>Michigan</v>
      </c>
      <c r="G4858" s="40">
        <f t="shared" si="303"/>
        <v>58</v>
      </c>
      <c r="H4858" s="34">
        <f t="shared" si="304"/>
        <v>4</v>
      </c>
      <c r="I4858" s="12">
        <v>45</v>
      </c>
      <c r="J4858" s="12">
        <v>58</v>
      </c>
      <c r="K4858" s="12">
        <v>40</v>
      </c>
      <c r="L4858" s="12">
        <v>1</v>
      </c>
      <c r="M4858" s="12">
        <v>1</v>
      </c>
      <c r="N4858" s="12">
        <v>34</v>
      </c>
      <c r="O4858" s="12">
        <v>4</v>
      </c>
      <c r="P4858" s="26">
        <v>100406</v>
      </c>
      <c r="Q4858" s="28">
        <v>331048425</v>
      </c>
      <c r="R4858"/>
      <c r="S4858"/>
    </row>
    <row r="4859" spans="1:19">
      <c r="A4859" s="31">
        <f t="shared" si="301"/>
        <v>40</v>
      </c>
      <c r="B4859" s="32" t="str">
        <f>VLOOKUP(K4859,'Tables to Convert'!$B$4:$C$19,2,FALSE)</f>
        <v>Bachelors</v>
      </c>
      <c r="C4859" s="33">
        <f t="shared" si="302"/>
        <v>35000</v>
      </c>
      <c r="D4859" s="32" t="str">
        <f>VLOOKUP(L4859,'Tables to Convert'!$E$3:$F$7,2,FALSE)</f>
        <v>White</v>
      </c>
      <c r="E4859" s="32" t="str">
        <f>VLOOKUP(M4859,'Tables to Convert'!$H$3:$I$5,2,FALSE)</f>
        <v>Female</v>
      </c>
      <c r="F4859" s="32" t="str">
        <f>VLOOKUP(N4859,'Tables to Convert'!$K$3:$L$8,2,FALSE)</f>
        <v>Michigan</v>
      </c>
      <c r="G4859" s="40">
        <f t="shared" si="303"/>
        <v>52</v>
      </c>
      <c r="H4859" s="34">
        <f t="shared" si="304"/>
        <v>4</v>
      </c>
      <c r="I4859" s="12">
        <v>40</v>
      </c>
      <c r="J4859" s="12">
        <v>52</v>
      </c>
      <c r="K4859" s="12">
        <v>44</v>
      </c>
      <c r="L4859" s="12">
        <v>1</v>
      </c>
      <c r="M4859" s="12">
        <v>2</v>
      </c>
      <c r="N4859" s="12">
        <v>34</v>
      </c>
      <c r="O4859" s="12">
        <v>4</v>
      </c>
      <c r="P4859" s="26">
        <v>35000</v>
      </c>
      <c r="Q4859" s="28">
        <v>312127288</v>
      </c>
      <c r="R4859"/>
      <c r="S4859"/>
    </row>
    <row r="4860" spans="1:19">
      <c r="A4860" s="31">
        <f t="shared" si="301"/>
        <v>50</v>
      </c>
      <c r="B4860" s="32" t="str">
        <f>VLOOKUP(K4860,'Tables to Convert'!$B$4:$C$19,2,FALSE)</f>
        <v>High School Diploma</v>
      </c>
      <c r="C4860" s="33">
        <f t="shared" si="302"/>
        <v>50000</v>
      </c>
      <c r="D4860" s="32" t="str">
        <f>VLOOKUP(L4860,'Tables to Convert'!$E$3:$F$7,2,FALSE)</f>
        <v>White</v>
      </c>
      <c r="E4860" s="32" t="str">
        <f>VLOOKUP(M4860,'Tables to Convert'!$H$3:$I$5,2,FALSE)</f>
        <v>Male</v>
      </c>
      <c r="F4860" s="32" t="str">
        <f>VLOOKUP(N4860,'Tables to Convert'!$K$3:$L$8,2,FALSE)</f>
        <v>Michigan</v>
      </c>
      <c r="G4860" s="40">
        <f t="shared" si="303"/>
        <v>49</v>
      </c>
      <c r="H4860" s="34">
        <f t="shared" si="304"/>
        <v>6</v>
      </c>
      <c r="I4860" s="12">
        <v>50</v>
      </c>
      <c r="J4860" s="12">
        <v>49</v>
      </c>
      <c r="K4860" s="12">
        <v>39</v>
      </c>
      <c r="L4860" s="12">
        <v>1</v>
      </c>
      <c r="M4860" s="12">
        <v>1</v>
      </c>
      <c r="N4860" s="12">
        <v>34</v>
      </c>
      <c r="O4860" s="12">
        <v>6</v>
      </c>
      <c r="P4860" s="26">
        <v>50000</v>
      </c>
      <c r="Q4860" s="28">
        <v>211497158</v>
      </c>
      <c r="R4860"/>
      <c r="S4860"/>
    </row>
    <row r="4861" spans="1:19">
      <c r="A4861" s="31">
        <f t="shared" si="301"/>
        <v>40</v>
      </c>
      <c r="B4861" s="32" t="str">
        <f>VLOOKUP(K4861,'Tables to Convert'!$B$4:$C$19,2,FALSE)</f>
        <v>Some College</v>
      </c>
      <c r="C4861" s="33">
        <f t="shared" si="302"/>
        <v>56842</v>
      </c>
      <c r="D4861" s="32" t="str">
        <f>VLOOKUP(L4861,'Tables to Convert'!$E$3:$F$7,2,FALSE)</f>
        <v>White</v>
      </c>
      <c r="E4861" s="32" t="str">
        <f>VLOOKUP(M4861,'Tables to Convert'!$H$3:$I$5,2,FALSE)</f>
        <v>Male</v>
      </c>
      <c r="F4861" s="32" t="str">
        <f>VLOOKUP(N4861,'Tables to Convert'!$K$3:$L$8,2,FALSE)</f>
        <v>Michigan</v>
      </c>
      <c r="G4861" s="40">
        <f t="shared" si="303"/>
        <v>35</v>
      </c>
      <c r="H4861" s="34">
        <f t="shared" si="304"/>
        <v>3</v>
      </c>
      <c r="I4861" s="12">
        <v>40</v>
      </c>
      <c r="J4861" s="12">
        <v>35</v>
      </c>
      <c r="K4861" s="12">
        <v>41</v>
      </c>
      <c r="L4861" s="12">
        <v>1</v>
      </c>
      <c r="M4861" s="12">
        <v>1</v>
      </c>
      <c r="N4861" s="12">
        <v>34</v>
      </c>
      <c r="O4861" s="12">
        <v>3</v>
      </c>
      <c r="P4861" s="26">
        <v>56842</v>
      </c>
      <c r="Q4861" s="28">
        <v>837107126</v>
      </c>
      <c r="R4861"/>
      <c r="S4861"/>
    </row>
    <row r="4862" spans="1:19">
      <c r="A4862" s="31">
        <f t="shared" si="301"/>
        <v>0</v>
      </c>
      <c r="B4862" s="32" t="str">
        <f>VLOOKUP(K4862,'Tables to Convert'!$B$4:$C$19,2,FALSE)</f>
        <v>Some College</v>
      </c>
      <c r="C4862" s="33">
        <f t="shared" si="302"/>
        <v>26319</v>
      </c>
      <c r="D4862" s="32" t="str">
        <f>VLOOKUP(L4862,'Tables to Convert'!$E$3:$F$7,2,FALSE)</f>
        <v>White</v>
      </c>
      <c r="E4862" s="32" t="str">
        <f>VLOOKUP(M4862,'Tables to Convert'!$H$3:$I$5,2,FALSE)</f>
        <v>Male</v>
      </c>
      <c r="F4862" s="32" t="str">
        <f>VLOOKUP(N4862,'Tables to Convert'!$K$3:$L$8,2,FALSE)</f>
        <v>Michigan</v>
      </c>
      <c r="G4862" s="40">
        <f t="shared" si="303"/>
        <v>28</v>
      </c>
      <c r="H4862" s="34">
        <f t="shared" si="304"/>
        <v>6</v>
      </c>
      <c r="I4862" s="12">
        <v>0</v>
      </c>
      <c r="J4862" s="12">
        <v>28</v>
      </c>
      <c r="K4862" s="12">
        <v>40</v>
      </c>
      <c r="L4862" s="12">
        <v>1</v>
      </c>
      <c r="M4862" s="12">
        <v>1</v>
      </c>
      <c r="N4862" s="12">
        <v>34</v>
      </c>
      <c r="O4862" s="12">
        <v>6</v>
      </c>
      <c r="P4862" s="26">
        <v>26319</v>
      </c>
      <c r="Q4862" s="28">
        <v>836087829</v>
      </c>
      <c r="R4862"/>
      <c r="S4862"/>
    </row>
    <row r="4863" spans="1:19">
      <c r="A4863" s="31">
        <f t="shared" si="301"/>
        <v>45</v>
      </c>
      <c r="B4863" s="32" t="str">
        <f>VLOOKUP(K4863,'Tables to Convert'!$B$4:$C$19,2,FALSE)</f>
        <v>Some College</v>
      </c>
      <c r="C4863" s="33">
        <f t="shared" si="302"/>
        <v>50000</v>
      </c>
      <c r="D4863" s="32" t="str">
        <f>VLOOKUP(L4863,'Tables to Convert'!$E$3:$F$7,2,FALSE)</f>
        <v>White</v>
      </c>
      <c r="E4863" s="32" t="str">
        <f>VLOOKUP(M4863,'Tables to Convert'!$H$3:$I$5,2,FALSE)</f>
        <v>Male</v>
      </c>
      <c r="F4863" s="32" t="str">
        <f>VLOOKUP(N4863,'Tables to Convert'!$K$3:$L$8,2,FALSE)</f>
        <v>Michigan</v>
      </c>
      <c r="G4863" s="40">
        <f t="shared" si="303"/>
        <v>30</v>
      </c>
      <c r="H4863" s="34">
        <f t="shared" si="304"/>
        <v>7</v>
      </c>
      <c r="I4863" s="12">
        <v>45</v>
      </c>
      <c r="J4863" s="12">
        <v>30</v>
      </c>
      <c r="K4863" s="12">
        <v>40</v>
      </c>
      <c r="L4863" s="12">
        <v>1</v>
      </c>
      <c r="M4863" s="12">
        <v>1</v>
      </c>
      <c r="N4863" s="12">
        <v>34</v>
      </c>
      <c r="O4863" s="12">
        <v>7</v>
      </c>
      <c r="P4863" s="26">
        <v>50000</v>
      </c>
      <c r="Q4863" s="28">
        <v>138765891</v>
      </c>
      <c r="R4863"/>
      <c r="S4863"/>
    </row>
    <row r="4864" spans="1:19">
      <c r="A4864" s="31">
        <f t="shared" si="301"/>
        <v>40</v>
      </c>
      <c r="B4864" s="32" t="str">
        <f>VLOOKUP(K4864,'Tables to Convert'!$B$4:$C$19,2,FALSE)</f>
        <v>Some College</v>
      </c>
      <c r="C4864" s="33">
        <f t="shared" si="302"/>
        <v>25000</v>
      </c>
      <c r="D4864" s="32" t="str">
        <f>VLOOKUP(L4864,'Tables to Convert'!$E$3:$F$7,2,FALSE)</f>
        <v>Black</v>
      </c>
      <c r="E4864" s="32" t="str">
        <f>VLOOKUP(M4864,'Tables to Convert'!$H$3:$I$5,2,FALSE)</f>
        <v>Male</v>
      </c>
      <c r="F4864" s="32" t="str">
        <f>VLOOKUP(N4864,'Tables to Convert'!$K$3:$L$8,2,FALSE)</f>
        <v>Michigan</v>
      </c>
      <c r="G4864" s="40">
        <f t="shared" si="303"/>
        <v>39</v>
      </c>
      <c r="H4864" s="34">
        <f t="shared" si="304"/>
        <v>2</v>
      </c>
      <c r="I4864" s="12">
        <v>40</v>
      </c>
      <c r="J4864" s="12">
        <v>39</v>
      </c>
      <c r="K4864" s="12">
        <v>40</v>
      </c>
      <c r="L4864" s="12">
        <v>2</v>
      </c>
      <c r="M4864" s="12">
        <v>1</v>
      </c>
      <c r="N4864" s="12">
        <v>34</v>
      </c>
      <c r="O4864" s="12">
        <v>2</v>
      </c>
      <c r="P4864" s="26">
        <v>25000</v>
      </c>
      <c r="Q4864" s="28">
        <v>130680702</v>
      </c>
      <c r="R4864"/>
      <c r="S4864"/>
    </row>
    <row r="4865" spans="1:19">
      <c r="A4865" s="31">
        <f t="shared" si="301"/>
        <v>40</v>
      </c>
      <c r="B4865" s="32" t="str">
        <f>VLOOKUP(K4865,'Tables to Convert'!$B$4:$C$19,2,FALSE)</f>
        <v>High School Diploma</v>
      </c>
      <c r="C4865" s="33">
        <f t="shared" si="302"/>
        <v>27000</v>
      </c>
      <c r="D4865" s="32" t="str">
        <f>VLOOKUP(L4865,'Tables to Convert'!$E$3:$F$7,2,FALSE)</f>
        <v>White</v>
      </c>
      <c r="E4865" s="32" t="str">
        <f>VLOOKUP(M4865,'Tables to Convert'!$H$3:$I$5,2,FALSE)</f>
        <v>Male</v>
      </c>
      <c r="F4865" s="32" t="str">
        <f>VLOOKUP(N4865,'Tables to Convert'!$K$3:$L$8,2,FALSE)</f>
        <v>Michigan</v>
      </c>
      <c r="G4865" s="40">
        <f t="shared" si="303"/>
        <v>25</v>
      </c>
      <c r="H4865" s="34">
        <f t="shared" si="304"/>
        <v>2</v>
      </c>
      <c r="I4865" s="12">
        <v>40</v>
      </c>
      <c r="J4865" s="12">
        <v>25</v>
      </c>
      <c r="K4865" s="12">
        <v>39</v>
      </c>
      <c r="L4865" s="12">
        <v>1</v>
      </c>
      <c r="M4865" s="12">
        <v>1</v>
      </c>
      <c r="N4865" s="12">
        <v>34</v>
      </c>
      <c r="O4865" s="12">
        <v>2</v>
      </c>
      <c r="P4865" s="26">
        <v>27000</v>
      </c>
      <c r="Q4865" s="28">
        <v>381064457</v>
      </c>
      <c r="R4865"/>
      <c r="S4865"/>
    </row>
    <row r="4866" spans="1:19">
      <c r="A4866" s="31">
        <f t="shared" si="301"/>
        <v>55</v>
      </c>
      <c r="B4866" s="32" t="str">
        <f>VLOOKUP(K4866,'Tables to Convert'!$B$4:$C$19,2,FALSE)</f>
        <v>Some College</v>
      </c>
      <c r="C4866" s="33">
        <f t="shared" si="302"/>
        <v>57000</v>
      </c>
      <c r="D4866" s="32" t="str">
        <f>VLOOKUP(L4866,'Tables to Convert'!$E$3:$F$7,2,FALSE)</f>
        <v>White</v>
      </c>
      <c r="E4866" s="32" t="str">
        <f>VLOOKUP(M4866,'Tables to Convert'!$H$3:$I$5,2,FALSE)</f>
        <v>Male</v>
      </c>
      <c r="F4866" s="32" t="str">
        <f>VLOOKUP(N4866,'Tables to Convert'!$K$3:$L$8,2,FALSE)</f>
        <v>Michigan</v>
      </c>
      <c r="G4866" s="40">
        <f t="shared" si="303"/>
        <v>55</v>
      </c>
      <c r="H4866" s="34">
        <f t="shared" si="304"/>
        <v>2</v>
      </c>
      <c r="I4866" s="12">
        <v>55</v>
      </c>
      <c r="J4866" s="12">
        <v>55</v>
      </c>
      <c r="K4866" s="12">
        <v>40</v>
      </c>
      <c r="L4866" s="12">
        <v>1</v>
      </c>
      <c r="M4866" s="12">
        <v>1</v>
      </c>
      <c r="N4866" s="12">
        <v>34</v>
      </c>
      <c r="O4866" s="12">
        <v>2</v>
      </c>
      <c r="P4866" s="26">
        <v>57000</v>
      </c>
      <c r="Q4866" s="28">
        <v>144751546</v>
      </c>
      <c r="R4866"/>
      <c r="S4866"/>
    </row>
    <row r="4867" spans="1:19">
      <c r="A4867" s="31">
        <f t="shared" si="301"/>
        <v>40</v>
      </c>
      <c r="B4867" s="32" t="str">
        <f>VLOOKUP(K4867,'Tables to Convert'!$B$4:$C$19,2,FALSE)</f>
        <v>9th Grade</v>
      </c>
      <c r="C4867" s="33">
        <f t="shared" si="302"/>
        <v>12000</v>
      </c>
      <c r="D4867" s="32" t="str">
        <f>VLOOKUP(L4867,'Tables to Convert'!$E$3:$F$7,2,FALSE)</f>
        <v>White</v>
      </c>
      <c r="E4867" s="32" t="str">
        <f>VLOOKUP(M4867,'Tables to Convert'!$H$3:$I$5,2,FALSE)</f>
        <v>Female</v>
      </c>
      <c r="F4867" s="32" t="str">
        <f>VLOOKUP(N4867,'Tables to Convert'!$K$3:$L$8,2,FALSE)</f>
        <v>Michigan</v>
      </c>
      <c r="G4867" s="40">
        <f t="shared" si="303"/>
        <v>45</v>
      </c>
      <c r="H4867" s="34">
        <f t="shared" si="304"/>
        <v>2</v>
      </c>
      <c r="I4867" s="12">
        <v>40</v>
      </c>
      <c r="J4867" s="12">
        <v>45</v>
      </c>
      <c r="K4867" s="12">
        <v>35</v>
      </c>
      <c r="L4867" s="12">
        <v>1</v>
      </c>
      <c r="M4867" s="12">
        <v>2</v>
      </c>
      <c r="N4867" s="12">
        <v>34</v>
      </c>
      <c r="O4867" s="12">
        <v>2</v>
      </c>
      <c r="P4867" s="26">
        <v>12000</v>
      </c>
      <c r="Q4867" s="28">
        <v>529419127</v>
      </c>
      <c r="R4867"/>
      <c r="S4867"/>
    </row>
    <row r="4868" spans="1:19">
      <c r="A4868" s="31">
        <f t="shared" si="301"/>
        <v>40</v>
      </c>
      <c r="B4868" s="32" t="str">
        <f>VLOOKUP(K4868,'Tables to Convert'!$B$4:$C$19,2,FALSE)</f>
        <v>High School Diploma</v>
      </c>
      <c r="C4868" s="33">
        <f t="shared" si="302"/>
        <v>3000</v>
      </c>
      <c r="D4868" s="32" t="str">
        <f>VLOOKUP(L4868,'Tables to Convert'!$E$3:$F$7,2,FALSE)</f>
        <v>White</v>
      </c>
      <c r="E4868" s="32" t="str">
        <f>VLOOKUP(M4868,'Tables to Convert'!$H$3:$I$5,2,FALSE)</f>
        <v>Female</v>
      </c>
      <c r="F4868" s="32" t="str">
        <f>VLOOKUP(N4868,'Tables to Convert'!$K$3:$L$8,2,FALSE)</f>
        <v>Michigan</v>
      </c>
      <c r="G4868" s="40">
        <f t="shared" si="303"/>
        <v>20</v>
      </c>
      <c r="H4868" s="34">
        <f t="shared" si="304"/>
        <v>2</v>
      </c>
      <c r="I4868" s="12">
        <v>40</v>
      </c>
      <c r="J4868" s="12">
        <v>20</v>
      </c>
      <c r="K4868" s="12">
        <v>39</v>
      </c>
      <c r="L4868" s="12">
        <v>1</v>
      </c>
      <c r="M4868" s="12">
        <v>2</v>
      </c>
      <c r="N4868" s="12">
        <v>34</v>
      </c>
      <c r="O4868" s="12">
        <v>2</v>
      </c>
      <c r="P4868" s="26">
        <v>3000</v>
      </c>
      <c r="Q4868" s="28">
        <v>130416016</v>
      </c>
      <c r="R4868"/>
      <c r="S4868"/>
    </row>
    <row r="4869" spans="1:19">
      <c r="A4869" s="31">
        <f t="shared" si="301"/>
        <v>45</v>
      </c>
      <c r="B4869" s="32" t="str">
        <f>VLOOKUP(K4869,'Tables to Convert'!$B$4:$C$19,2,FALSE)</f>
        <v>Bachelors</v>
      </c>
      <c r="C4869" s="33">
        <f t="shared" si="302"/>
        <v>23000</v>
      </c>
      <c r="D4869" s="32" t="str">
        <f>VLOOKUP(L4869,'Tables to Convert'!$E$3:$F$7,2,FALSE)</f>
        <v>White</v>
      </c>
      <c r="E4869" s="32" t="str">
        <f>VLOOKUP(M4869,'Tables to Convert'!$H$3:$I$5,2,FALSE)</f>
        <v>Female</v>
      </c>
      <c r="F4869" s="32" t="str">
        <f>VLOOKUP(N4869,'Tables to Convert'!$K$3:$L$8,2,FALSE)</f>
        <v>Michigan</v>
      </c>
      <c r="G4869" s="40">
        <f t="shared" si="303"/>
        <v>26</v>
      </c>
      <c r="H4869" s="34">
        <f t="shared" si="304"/>
        <v>2</v>
      </c>
      <c r="I4869" s="12">
        <v>45</v>
      </c>
      <c r="J4869" s="12">
        <v>26</v>
      </c>
      <c r="K4869" s="12">
        <v>44</v>
      </c>
      <c r="L4869" s="12">
        <v>1</v>
      </c>
      <c r="M4869" s="12">
        <v>2</v>
      </c>
      <c r="N4869" s="12">
        <v>34</v>
      </c>
      <c r="O4869" s="12">
        <v>2</v>
      </c>
      <c r="P4869" s="26">
        <v>23000</v>
      </c>
      <c r="Q4869" s="28">
        <v>899361536</v>
      </c>
      <c r="R4869"/>
      <c r="S4869"/>
    </row>
    <row r="4870" spans="1:19">
      <c r="A4870" s="31">
        <f t="shared" ref="A4870:A4933" si="305">I4870</f>
        <v>40</v>
      </c>
      <c r="B4870" s="32" t="str">
        <f>VLOOKUP(K4870,'Tables to Convert'!$B$4:$C$19,2,FALSE)</f>
        <v>Some College</v>
      </c>
      <c r="C4870" s="33">
        <f t="shared" ref="C4870:C4933" si="306">P4870</f>
        <v>36000</v>
      </c>
      <c r="D4870" s="32" t="str">
        <f>VLOOKUP(L4870,'Tables to Convert'!$E$3:$F$7,2,FALSE)</f>
        <v>White</v>
      </c>
      <c r="E4870" s="32" t="str">
        <f>VLOOKUP(M4870,'Tables to Convert'!$H$3:$I$5,2,FALSE)</f>
        <v>Male</v>
      </c>
      <c r="F4870" s="32" t="str">
        <f>VLOOKUP(N4870,'Tables to Convert'!$K$3:$L$8,2,FALSE)</f>
        <v>Michigan</v>
      </c>
      <c r="G4870" s="40">
        <f t="shared" ref="G4870:G4933" si="307">J4870</f>
        <v>26</v>
      </c>
      <c r="H4870" s="34">
        <f t="shared" ref="H4870:H4933" si="308">O4870</f>
        <v>2</v>
      </c>
      <c r="I4870" s="12">
        <v>40</v>
      </c>
      <c r="J4870" s="12">
        <v>26</v>
      </c>
      <c r="K4870" s="12">
        <v>43</v>
      </c>
      <c r="L4870" s="12">
        <v>1</v>
      </c>
      <c r="M4870" s="12">
        <v>1</v>
      </c>
      <c r="N4870" s="12">
        <v>34</v>
      </c>
      <c r="O4870" s="12">
        <v>2</v>
      </c>
      <c r="P4870" s="26">
        <v>36000</v>
      </c>
      <c r="Q4870" s="28">
        <v>691361587</v>
      </c>
      <c r="R4870"/>
      <c r="S4870"/>
    </row>
    <row r="4871" spans="1:19">
      <c r="A4871" s="31">
        <f t="shared" si="305"/>
        <v>50</v>
      </c>
      <c r="B4871" s="32" t="str">
        <f>VLOOKUP(K4871,'Tables to Convert'!$B$4:$C$19,2,FALSE)</f>
        <v>Bachelors</v>
      </c>
      <c r="C4871" s="33">
        <f t="shared" si="306"/>
        <v>306731</v>
      </c>
      <c r="D4871" s="32" t="str">
        <f>VLOOKUP(L4871,'Tables to Convert'!$E$3:$F$7,2,FALSE)</f>
        <v>White</v>
      </c>
      <c r="E4871" s="32" t="str">
        <f>VLOOKUP(M4871,'Tables to Convert'!$H$3:$I$5,2,FALSE)</f>
        <v>Male</v>
      </c>
      <c r="F4871" s="32" t="str">
        <f>VLOOKUP(N4871,'Tables to Convert'!$K$3:$L$8,2,FALSE)</f>
        <v>Michigan</v>
      </c>
      <c r="G4871" s="40">
        <f t="shared" si="307"/>
        <v>54</v>
      </c>
      <c r="H4871" s="34">
        <f t="shared" si="308"/>
        <v>4</v>
      </c>
      <c r="I4871" s="12">
        <v>50</v>
      </c>
      <c r="J4871" s="12">
        <v>54</v>
      </c>
      <c r="K4871" s="12">
        <v>44</v>
      </c>
      <c r="L4871" s="12">
        <v>1</v>
      </c>
      <c r="M4871" s="12">
        <v>1</v>
      </c>
      <c r="N4871" s="12">
        <v>34</v>
      </c>
      <c r="O4871" s="12">
        <v>4</v>
      </c>
      <c r="P4871" s="26">
        <v>306731</v>
      </c>
      <c r="Q4871" s="28">
        <v>402663086</v>
      </c>
      <c r="R4871"/>
      <c r="S4871"/>
    </row>
    <row r="4872" spans="1:19">
      <c r="A4872" s="31">
        <f t="shared" si="305"/>
        <v>70</v>
      </c>
      <c r="B4872" s="32" t="str">
        <f>VLOOKUP(K4872,'Tables to Convert'!$B$4:$C$19,2,FALSE)</f>
        <v>Bachelors</v>
      </c>
      <c r="C4872" s="33">
        <f t="shared" si="306"/>
        <v>56000</v>
      </c>
      <c r="D4872" s="32" t="str">
        <f>VLOOKUP(L4872,'Tables to Convert'!$E$3:$F$7,2,FALSE)</f>
        <v>White</v>
      </c>
      <c r="E4872" s="32" t="str">
        <f>VLOOKUP(M4872,'Tables to Convert'!$H$3:$I$5,2,FALSE)</f>
        <v>Male</v>
      </c>
      <c r="F4872" s="32" t="str">
        <f>VLOOKUP(N4872,'Tables to Convert'!$K$3:$L$8,2,FALSE)</f>
        <v>Michigan</v>
      </c>
      <c r="G4872" s="40">
        <f t="shared" si="307"/>
        <v>39</v>
      </c>
      <c r="H4872" s="34">
        <f t="shared" si="308"/>
        <v>2</v>
      </c>
      <c r="I4872" s="12">
        <v>70</v>
      </c>
      <c r="J4872" s="12">
        <v>39</v>
      </c>
      <c r="K4872" s="12">
        <v>44</v>
      </c>
      <c r="L4872" s="12">
        <v>1</v>
      </c>
      <c r="M4872" s="12">
        <v>1</v>
      </c>
      <c r="N4872" s="12">
        <v>34</v>
      </c>
      <c r="O4872" s="12">
        <v>2</v>
      </c>
      <c r="P4872" s="26">
        <v>56000</v>
      </c>
      <c r="Q4872" s="28">
        <v>905966064</v>
      </c>
      <c r="R4872"/>
      <c r="S4872"/>
    </row>
    <row r="4873" spans="1:19">
      <c r="A4873" s="31">
        <f t="shared" si="305"/>
        <v>60</v>
      </c>
      <c r="B4873" s="32" t="str">
        <f>VLOOKUP(K4873,'Tables to Convert'!$B$4:$C$19,2,FALSE)</f>
        <v>High School Diploma</v>
      </c>
      <c r="C4873" s="33">
        <f t="shared" si="306"/>
        <v>18000</v>
      </c>
      <c r="D4873" s="32" t="str">
        <f>VLOOKUP(L4873,'Tables to Convert'!$E$3:$F$7,2,FALSE)</f>
        <v>White</v>
      </c>
      <c r="E4873" s="32" t="str">
        <f>VLOOKUP(M4873,'Tables to Convert'!$H$3:$I$5,2,FALSE)</f>
        <v>Male</v>
      </c>
      <c r="F4873" s="32" t="str">
        <f>VLOOKUP(N4873,'Tables to Convert'!$K$3:$L$8,2,FALSE)</f>
        <v>Michigan</v>
      </c>
      <c r="G4873" s="40">
        <f t="shared" si="307"/>
        <v>58</v>
      </c>
      <c r="H4873" s="34">
        <f t="shared" si="308"/>
        <v>2</v>
      </c>
      <c r="I4873" s="12">
        <v>60</v>
      </c>
      <c r="J4873" s="12">
        <v>58</v>
      </c>
      <c r="K4873" s="12">
        <v>39</v>
      </c>
      <c r="L4873" s="12">
        <v>1</v>
      </c>
      <c r="M4873" s="12">
        <v>1</v>
      </c>
      <c r="N4873" s="12">
        <v>34</v>
      </c>
      <c r="O4873" s="12">
        <v>2</v>
      </c>
      <c r="P4873" s="26">
        <v>18000</v>
      </c>
      <c r="Q4873" s="28">
        <v>426768944</v>
      </c>
      <c r="R4873"/>
      <c r="S4873"/>
    </row>
    <row r="4874" spans="1:19">
      <c r="A4874" s="31">
        <f t="shared" si="305"/>
        <v>40</v>
      </c>
      <c r="B4874" s="32" t="str">
        <f>VLOOKUP(K4874,'Tables to Convert'!$B$4:$C$19,2,FALSE)</f>
        <v>9th Grade</v>
      </c>
      <c r="C4874" s="33">
        <f t="shared" si="306"/>
        <v>27000</v>
      </c>
      <c r="D4874" s="32" t="str">
        <f>VLOOKUP(L4874,'Tables to Convert'!$E$3:$F$7,2,FALSE)</f>
        <v>White</v>
      </c>
      <c r="E4874" s="32" t="str">
        <f>VLOOKUP(M4874,'Tables to Convert'!$H$3:$I$5,2,FALSE)</f>
        <v>Female</v>
      </c>
      <c r="F4874" s="32" t="str">
        <f>VLOOKUP(N4874,'Tables to Convert'!$K$3:$L$8,2,FALSE)</f>
        <v>Michigan</v>
      </c>
      <c r="G4874" s="40">
        <f t="shared" si="307"/>
        <v>51</v>
      </c>
      <c r="H4874" s="34">
        <f t="shared" si="308"/>
        <v>2</v>
      </c>
      <c r="I4874" s="12">
        <v>40</v>
      </c>
      <c r="J4874" s="12">
        <v>51</v>
      </c>
      <c r="K4874" s="12">
        <v>35</v>
      </c>
      <c r="L4874" s="12">
        <v>1</v>
      </c>
      <c r="M4874" s="12">
        <v>2</v>
      </c>
      <c r="N4874" s="12">
        <v>34</v>
      </c>
      <c r="O4874" s="12">
        <v>2</v>
      </c>
      <c r="P4874" s="26">
        <v>27000</v>
      </c>
      <c r="Q4874" s="28">
        <v>621168712</v>
      </c>
      <c r="R4874"/>
      <c r="S4874"/>
    </row>
    <row r="4875" spans="1:19">
      <c r="A4875" s="31">
        <f t="shared" si="305"/>
        <v>45</v>
      </c>
      <c r="B4875" s="32" t="str">
        <f>VLOOKUP(K4875,'Tables to Convert'!$B$4:$C$19,2,FALSE)</f>
        <v>Some College</v>
      </c>
      <c r="C4875" s="33">
        <f t="shared" si="306"/>
        <v>62000</v>
      </c>
      <c r="D4875" s="32" t="str">
        <f>VLOOKUP(L4875,'Tables to Convert'!$E$3:$F$7,2,FALSE)</f>
        <v>White</v>
      </c>
      <c r="E4875" s="32" t="str">
        <f>VLOOKUP(M4875,'Tables to Convert'!$H$3:$I$5,2,FALSE)</f>
        <v>Male</v>
      </c>
      <c r="F4875" s="32" t="str">
        <f>VLOOKUP(N4875,'Tables to Convert'!$K$3:$L$8,2,FALSE)</f>
        <v>Michigan</v>
      </c>
      <c r="G4875" s="40">
        <f t="shared" si="307"/>
        <v>56</v>
      </c>
      <c r="H4875" s="34">
        <f t="shared" si="308"/>
        <v>2</v>
      </c>
      <c r="I4875" s="12">
        <v>45</v>
      </c>
      <c r="J4875" s="12">
        <v>56</v>
      </c>
      <c r="K4875" s="12">
        <v>43</v>
      </c>
      <c r="L4875" s="12">
        <v>1</v>
      </c>
      <c r="M4875" s="12">
        <v>1</v>
      </c>
      <c r="N4875" s="12">
        <v>34</v>
      </c>
      <c r="O4875" s="12">
        <v>2</v>
      </c>
      <c r="P4875" s="26">
        <v>62000</v>
      </c>
      <c r="Q4875" s="28">
        <v>644641033</v>
      </c>
      <c r="R4875"/>
      <c r="S4875"/>
    </row>
    <row r="4876" spans="1:19">
      <c r="A4876" s="31">
        <f t="shared" si="305"/>
        <v>45</v>
      </c>
      <c r="B4876" s="32" t="str">
        <f>VLOOKUP(K4876,'Tables to Convert'!$B$4:$C$19,2,FALSE)</f>
        <v>Some College</v>
      </c>
      <c r="C4876" s="33">
        <f t="shared" si="306"/>
        <v>73000</v>
      </c>
      <c r="D4876" s="32" t="str">
        <f>VLOOKUP(L4876,'Tables to Convert'!$E$3:$F$7,2,FALSE)</f>
        <v>White</v>
      </c>
      <c r="E4876" s="32" t="str">
        <f>VLOOKUP(M4876,'Tables to Convert'!$H$3:$I$5,2,FALSE)</f>
        <v>Male</v>
      </c>
      <c r="F4876" s="32" t="str">
        <f>VLOOKUP(N4876,'Tables to Convert'!$K$3:$L$8,2,FALSE)</f>
        <v>Michigan</v>
      </c>
      <c r="G4876" s="40">
        <f t="shared" si="307"/>
        <v>36</v>
      </c>
      <c r="H4876" s="34">
        <f t="shared" si="308"/>
        <v>2</v>
      </c>
      <c r="I4876" s="12">
        <v>45</v>
      </c>
      <c r="J4876" s="12">
        <v>36</v>
      </c>
      <c r="K4876" s="12">
        <v>43</v>
      </c>
      <c r="L4876" s="12">
        <v>1</v>
      </c>
      <c r="M4876" s="12">
        <v>1</v>
      </c>
      <c r="N4876" s="12">
        <v>34</v>
      </c>
      <c r="O4876" s="12">
        <v>2</v>
      </c>
      <c r="P4876" s="26">
        <v>73000</v>
      </c>
      <c r="Q4876" s="28">
        <v>321758091</v>
      </c>
      <c r="R4876"/>
      <c r="S4876"/>
    </row>
    <row r="4877" spans="1:19">
      <c r="A4877" s="31">
        <f t="shared" si="305"/>
        <v>40</v>
      </c>
      <c r="B4877" s="32" t="str">
        <f>VLOOKUP(K4877,'Tables to Convert'!$B$4:$C$19,2,FALSE)</f>
        <v>Graduate School</v>
      </c>
      <c r="C4877" s="33">
        <f t="shared" si="306"/>
        <v>27000</v>
      </c>
      <c r="D4877" s="32" t="str">
        <f>VLOOKUP(L4877,'Tables to Convert'!$E$3:$F$7,2,FALSE)</f>
        <v>White</v>
      </c>
      <c r="E4877" s="32" t="str">
        <f>VLOOKUP(M4877,'Tables to Convert'!$H$3:$I$5,2,FALSE)</f>
        <v>Female</v>
      </c>
      <c r="F4877" s="32" t="str">
        <f>VLOOKUP(N4877,'Tables to Convert'!$K$3:$L$8,2,FALSE)</f>
        <v>Michigan</v>
      </c>
      <c r="G4877" s="40">
        <f t="shared" si="307"/>
        <v>40</v>
      </c>
      <c r="H4877" s="34">
        <f t="shared" si="308"/>
        <v>3</v>
      </c>
      <c r="I4877" s="12">
        <v>40</v>
      </c>
      <c r="J4877" s="12">
        <v>40</v>
      </c>
      <c r="K4877" s="12">
        <v>45</v>
      </c>
      <c r="L4877" s="12">
        <v>1</v>
      </c>
      <c r="M4877" s="12">
        <v>2</v>
      </c>
      <c r="N4877" s="12">
        <v>34</v>
      </c>
      <c r="O4877" s="12">
        <v>3</v>
      </c>
      <c r="P4877" s="26">
        <v>27000</v>
      </c>
      <c r="Q4877" s="28">
        <v>217266442</v>
      </c>
      <c r="R4877"/>
      <c r="S4877"/>
    </row>
    <row r="4878" spans="1:19">
      <c r="A4878" s="31">
        <f t="shared" si="305"/>
        <v>53</v>
      </c>
      <c r="B4878" s="32" t="str">
        <f>VLOOKUP(K4878,'Tables to Convert'!$B$4:$C$19,2,FALSE)</f>
        <v>Some College</v>
      </c>
      <c r="C4878" s="33">
        <f t="shared" si="306"/>
        <v>72000</v>
      </c>
      <c r="D4878" s="32" t="str">
        <f>VLOOKUP(L4878,'Tables to Convert'!$E$3:$F$7,2,FALSE)</f>
        <v>White</v>
      </c>
      <c r="E4878" s="32" t="str">
        <f>VLOOKUP(M4878,'Tables to Convert'!$H$3:$I$5,2,FALSE)</f>
        <v>Male</v>
      </c>
      <c r="F4878" s="32" t="str">
        <f>VLOOKUP(N4878,'Tables to Convert'!$K$3:$L$8,2,FALSE)</f>
        <v>Michigan</v>
      </c>
      <c r="G4878" s="40">
        <f t="shared" si="307"/>
        <v>53</v>
      </c>
      <c r="H4878" s="34">
        <f t="shared" si="308"/>
        <v>3</v>
      </c>
      <c r="I4878" s="12">
        <v>53</v>
      </c>
      <c r="J4878" s="12">
        <v>53</v>
      </c>
      <c r="K4878" s="12">
        <v>42</v>
      </c>
      <c r="L4878" s="12">
        <v>1</v>
      </c>
      <c r="M4878" s="12">
        <v>1</v>
      </c>
      <c r="N4878" s="12">
        <v>34</v>
      </c>
      <c r="O4878" s="12">
        <v>3</v>
      </c>
      <c r="P4878" s="26">
        <v>72000</v>
      </c>
      <c r="Q4878" s="28">
        <v>928906875</v>
      </c>
      <c r="R4878"/>
      <c r="S4878"/>
    </row>
    <row r="4879" spans="1:19">
      <c r="A4879" s="31">
        <f t="shared" si="305"/>
        <v>40</v>
      </c>
      <c r="B4879" s="32" t="str">
        <f>VLOOKUP(K4879,'Tables to Convert'!$B$4:$C$19,2,FALSE)</f>
        <v>High School Diploma</v>
      </c>
      <c r="C4879" s="33">
        <f t="shared" si="306"/>
        <v>16000</v>
      </c>
      <c r="D4879" s="32" t="str">
        <f>VLOOKUP(L4879,'Tables to Convert'!$E$3:$F$7,2,FALSE)</f>
        <v>White</v>
      </c>
      <c r="E4879" s="32" t="str">
        <f>VLOOKUP(M4879,'Tables to Convert'!$H$3:$I$5,2,FALSE)</f>
        <v>Male</v>
      </c>
      <c r="F4879" s="32" t="str">
        <f>VLOOKUP(N4879,'Tables to Convert'!$K$3:$L$8,2,FALSE)</f>
        <v>Michigan</v>
      </c>
      <c r="G4879" s="40">
        <f t="shared" si="307"/>
        <v>39</v>
      </c>
      <c r="H4879" s="34">
        <f t="shared" si="308"/>
        <v>7</v>
      </c>
      <c r="I4879" s="12">
        <v>40</v>
      </c>
      <c r="J4879" s="12">
        <v>39</v>
      </c>
      <c r="K4879" s="12">
        <v>39</v>
      </c>
      <c r="L4879" s="12">
        <v>1</v>
      </c>
      <c r="M4879" s="12">
        <v>1</v>
      </c>
      <c r="N4879" s="12">
        <v>34</v>
      </c>
      <c r="O4879" s="12">
        <v>7</v>
      </c>
      <c r="P4879" s="26">
        <v>16000</v>
      </c>
      <c r="Q4879" s="28">
        <v>820225539</v>
      </c>
      <c r="R4879"/>
      <c r="S4879"/>
    </row>
    <row r="4880" spans="1:19">
      <c r="A4880" s="31">
        <f t="shared" si="305"/>
        <v>45</v>
      </c>
      <c r="B4880" s="32" t="str">
        <f>VLOOKUP(K4880,'Tables to Convert'!$B$4:$C$19,2,FALSE)</f>
        <v>Some College</v>
      </c>
      <c r="C4880" s="33">
        <f t="shared" si="306"/>
        <v>48000</v>
      </c>
      <c r="D4880" s="32" t="str">
        <f>VLOOKUP(L4880,'Tables to Convert'!$E$3:$F$7,2,FALSE)</f>
        <v>White</v>
      </c>
      <c r="E4880" s="32" t="str">
        <f>VLOOKUP(M4880,'Tables to Convert'!$H$3:$I$5,2,FALSE)</f>
        <v>Male</v>
      </c>
      <c r="F4880" s="32" t="str">
        <f>VLOOKUP(N4880,'Tables to Convert'!$K$3:$L$8,2,FALSE)</f>
        <v>Michigan</v>
      </c>
      <c r="G4880" s="40">
        <f t="shared" si="307"/>
        <v>30</v>
      </c>
      <c r="H4880" s="34">
        <f t="shared" si="308"/>
        <v>8</v>
      </c>
      <c r="I4880" s="12">
        <v>45</v>
      </c>
      <c r="J4880" s="12">
        <v>30</v>
      </c>
      <c r="K4880" s="12">
        <v>40</v>
      </c>
      <c r="L4880" s="12">
        <v>1</v>
      </c>
      <c r="M4880" s="12">
        <v>1</v>
      </c>
      <c r="N4880" s="12">
        <v>34</v>
      </c>
      <c r="O4880" s="12">
        <v>8</v>
      </c>
      <c r="P4880" s="26">
        <v>48000</v>
      </c>
      <c r="Q4880" s="28">
        <v>941513721</v>
      </c>
      <c r="R4880"/>
      <c r="S4880"/>
    </row>
    <row r="4881" spans="1:19">
      <c r="A4881" s="31">
        <f t="shared" si="305"/>
        <v>65</v>
      </c>
      <c r="B4881" s="32" t="str">
        <f>VLOOKUP(K4881,'Tables to Convert'!$B$4:$C$19,2,FALSE)</f>
        <v>Some College</v>
      </c>
      <c r="C4881" s="33">
        <f t="shared" si="306"/>
        <v>48000</v>
      </c>
      <c r="D4881" s="32" t="str">
        <f>VLOOKUP(L4881,'Tables to Convert'!$E$3:$F$7,2,FALSE)</f>
        <v>White</v>
      </c>
      <c r="E4881" s="32" t="str">
        <f>VLOOKUP(M4881,'Tables to Convert'!$H$3:$I$5,2,FALSE)</f>
        <v>Male</v>
      </c>
      <c r="F4881" s="32" t="str">
        <f>VLOOKUP(N4881,'Tables to Convert'!$K$3:$L$8,2,FALSE)</f>
        <v>Michigan</v>
      </c>
      <c r="G4881" s="40">
        <f t="shared" si="307"/>
        <v>28</v>
      </c>
      <c r="H4881" s="34">
        <f t="shared" si="308"/>
        <v>8</v>
      </c>
      <c r="I4881" s="12">
        <v>65</v>
      </c>
      <c r="J4881" s="12">
        <v>28</v>
      </c>
      <c r="K4881" s="12">
        <v>43</v>
      </c>
      <c r="L4881" s="12">
        <v>1</v>
      </c>
      <c r="M4881" s="12">
        <v>1</v>
      </c>
      <c r="N4881" s="12">
        <v>34</v>
      </c>
      <c r="O4881" s="12">
        <v>8</v>
      </c>
      <c r="P4881" s="26">
        <v>48000</v>
      </c>
      <c r="Q4881" s="28">
        <v>504617376</v>
      </c>
      <c r="R4881"/>
      <c r="S4881"/>
    </row>
    <row r="4882" spans="1:19">
      <c r="A4882" s="31">
        <f t="shared" si="305"/>
        <v>40</v>
      </c>
      <c r="B4882" s="32" t="str">
        <f>VLOOKUP(K4882,'Tables to Convert'!$B$4:$C$19,2,FALSE)</f>
        <v>Some College</v>
      </c>
      <c r="C4882" s="33">
        <f t="shared" si="306"/>
        <v>27000</v>
      </c>
      <c r="D4882" s="32" t="str">
        <f>VLOOKUP(L4882,'Tables to Convert'!$E$3:$F$7,2,FALSE)</f>
        <v>White</v>
      </c>
      <c r="E4882" s="32" t="str">
        <f>VLOOKUP(M4882,'Tables to Convert'!$H$3:$I$5,2,FALSE)</f>
        <v>Female</v>
      </c>
      <c r="F4882" s="32" t="str">
        <f>VLOOKUP(N4882,'Tables to Convert'!$K$3:$L$8,2,FALSE)</f>
        <v>Michigan</v>
      </c>
      <c r="G4882" s="40">
        <f t="shared" si="307"/>
        <v>28</v>
      </c>
      <c r="H4882" s="34">
        <f t="shared" si="308"/>
        <v>8</v>
      </c>
      <c r="I4882" s="12">
        <v>40</v>
      </c>
      <c r="J4882" s="12">
        <v>28</v>
      </c>
      <c r="K4882" s="12">
        <v>43</v>
      </c>
      <c r="L4882" s="12">
        <v>1</v>
      </c>
      <c r="M4882" s="12">
        <v>2</v>
      </c>
      <c r="N4882" s="12">
        <v>34</v>
      </c>
      <c r="O4882" s="12">
        <v>8</v>
      </c>
      <c r="P4882" s="26">
        <v>27000</v>
      </c>
      <c r="Q4882" s="28">
        <v>931294392</v>
      </c>
      <c r="R4882"/>
      <c r="S4882"/>
    </row>
    <row r="4883" spans="1:19">
      <c r="A4883" s="31">
        <f t="shared" si="305"/>
        <v>40</v>
      </c>
      <c r="B4883" s="32" t="str">
        <f>VLOOKUP(K4883,'Tables to Convert'!$B$4:$C$19,2,FALSE)</f>
        <v>Some College</v>
      </c>
      <c r="C4883" s="33">
        <f t="shared" si="306"/>
        <v>30000</v>
      </c>
      <c r="D4883" s="32" t="str">
        <f>VLOOKUP(L4883,'Tables to Convert'!$E$3:$F$7,2,FALSE)</f>
        <v>White</v>
      </c>
      <c r="E4883" s="32" t="str">
        <f>VLOOKUP(M4883,'Tables to Convert'!$H$3:$I$5,2,FALSE)</f>
        <v>Male</v>
      </c>
      <c r="F4883" s="32" t="str">
        <f>VLOOKUP(N4883,'Tables to Convert'!$K$3:$L$8,2,FALSE)</f>
        <v>Michigan</v>
      </c>
      <c r="G4883" s="40">
        <f t="shared" si="307"/>
        <v>48</v>
      </c>
      <c r="H4883" s="34">
        <f t="shared" si="308"/>
        <v>5</v>
      </c>
      <c r="I4883" s="12">
        <v>40</v>
      </c>
      <c r="J4883" s="12">
        <v>48</v>
      </c>
      <c r="K4883" s="12">
        <v>43</v>
      </c>
      <c r="L4883" s="12">
        <v>1</v>
      </c>
      <c r="M4883" s="12">
        <v>1</v>
      </c>
      <c r="N4883" s="12">
        <v>34</v>
      </c>
      <c r="O4883" s="12">
        <v>5</v>
      </c>
      <c r="P4883" s="26">
        <v>30000</v>
      </c>
      <c r="Q4883" s="28">
        <v>488577167</v>
      </c>
      <c r="R4883"/>
      <c r="S4883"/>
    </row>
    <row r="4884" spans="1:19">
      <c r="A4884" s="31">
        <f t="shared" si="305"/>
        <v>40</v>
      </c>
      <c r="B4884" s="32" t="str">
        <f>VLOOKUP(K4884,'Tables to Convert'!$B$4:$C$19,2,FALSE)</f>
        <v>Some College</v>
      </c>
      <c r="C4884" s="33">
        <f t="shared" si="306"/>
        <v>39000</v>
      </c>
      <c r="D4884" s="32" t="str">
        <f>VLOOKUP(L4884,'Tables to Convert'!$E$3:$F$7,2,FALSE)</f>
        <v>White</v>
      </c>
      <c r="E4884" s="32" t="str">
        <f>VLOOKUP(M4884,'Tables to Convert'!$H$3:$I$5,2,FALSE)</f>
        <v>Male</v>
      </c>
      <c r="F4884" s="32" t="str">
        <f>VLOOKUP(N4884,'Tables to Convert'!$K$3:$L$8,2,FALSE)</f>
        <v>Michigan</v>
      </c>
      <c r="G4884" s="40">
        <f t="shared" si="307"/>
        <v>50</v>
      </c>
      <c r="H4884" s="34">
        <f t="shared" si="308"/>
        <v>3</v>
      </c>
      <c r="I4884" s="12">
        <v>40</v>
      </c>
      <c r="J4884" s="12">
        <v>50</v>
      </c>
      <c r="K4884" s="12">
        <v>40</v>
      </c>
      <c r="L4884" s="12">
        <v>1</v>
      </c>
      <c r="M4884" s="12">
        <v>1</v>
      </c>
      <c r="N4884" s="12">
        <v>34</v>
      </c>
      <c r="O4884" s="12">
        <v>3</v>
      </c>
      <c r="P4884" s="26">
        <v>39000</v>
      </c>
      <c r="Q4884" s="28">
        <v>66868453</v>
      </c>
      <c r="R4884"/>
      <c r="S4884"/>
    </row>
    <row r="4885" spans="1:19">
      <c r="A4885" s="31">
        <f t="shared" si="305"/>
        <v>42</v>
      </c>
      <c r="B4885" s="32" t="str">
        <f>VLOOKUP(K4885,'Tables to Convert'!$B$4:$C$19,2,FALSE)</f>
        <v>Some College</v>
      </c>
      <c r="C4885" s="33">
        <f t="shared" si="306"/>
        <v>29000</v>
      </c>
      <c r="D4885" s="32" t="str">
        <f>VLOOKUP(L4885,'Tables to Convert'!$E$3:$F$7,2,FALSE)</f>
        <v>White</v>
      </c>
      <c r="E4885" s="32" t="str">
        <f>VLOOKUP(M4885,'Tables to Convert'!$H$3:$I$5,2,FALSE)</f>
        <v>Female</v>
      </c>
      <c r="F4885" s="32" t="str">
        <f>VLOOKUP(N4885,'Tables to Convert'!$K$3:$L$8,2,FALSE)</f>
        <v>Michigan</v>
      </c>
      <c r="G4885" s="40">
        <f t="shared" si="307"/>
        <v>50</v>
      </c>
      <c r="H4885" s="34">
        <f t="shared" si="308"/>
        <v>3</v>
      </c>
      <c r="I4885" s="12">
        <v>42</v>
      </c>
      <c r="J4885" s="12">
        <v>50</v>
      </c>
      <c r="K4885" s="12">
        <v>43</v>
      </c>
      <c r="L4885" s="12">
        <v>1</v>
      </c>
      <c r="M4885" s="12">
        <v>2</v>
      </c>
      <c r="N4885" s="12">
        <v>34</v>
      </c>
      <c r="O4885" s="12">
        <v>3</v>
      </c>
      <c r="P4885" s="26">
        <v>29000</v>
      </c>
      <c r="Q4885" s="28">
        <v>463793889</v>
      </c>
      <c r="R4885"/>
      <c r="S4885"/>
    </row>
    <row r="4886" spans="1:19">
      <c r="A4886" s="31">
        <f t="shared" si="305"/>
        <v>40</v>
      </c>
      <c r="B4886" s="32" t="str">
        <f>VLOOKUP(K4886,'Tables to Convert'!$B$4:$C$19,2,FALSE)</f>
        <v>Some College</v>
      </c>
      <c r="C4886" s="33">
        <f t="shared" si="306"/>
        <v>75000</v>
      </c>
      <c r="D4886" s="32" t="str">
        <f>VLOOKUP(L4886,'Tables to Convert'!$E$3:$F$7,2,FALSE)</f>
        <v>White</v>
      </c>
      <c r="E4886" s="32" t="str">
        <f>VLOOKUP(M4886,'Tables to Convert'!$H$3:$I$5,2,FALSE)</f>
        <v>Male</v>
      </c>
      <c r="F4886" s="32" t="str">
        <f>VLOOKUP(N4886,'Tables to Convert'!$K$3:$L$8,2,FALSE)</f>
        <v>Michigan</v>
      </c>
      <c r="G4886" s="40">
        <f t="shared" si="307"/>
        <v>23</v>
      </c>
      <c r="H4886" s="34">
        <f t="shared" si="308"/>
        <v>3</v>
      </c>
      <c r="I4886" s="12">
        <v>40</v>
      </c>
      <c r="J4886" s="12">
        <v>23</v>
      </c>
      <c r="K4886" s="12">
        <v>43</v>
      </c>
      <c r="L4886" s="12">
        <v>1</v>
      </c>
      <c r="M4886" s="12">
        <v>1</v>
      </c>
      <c r="N4886" s="12">
        <v>34</v>
      </c>
      <c r="O4886" s="12">
        <v>3</v>
      </c>
      <c r="P4886" s="26">
        <v>75000</v>
      </c>
      <c r="Q4886" s="28">
        <v>685449315</v>
      </c>
      <c r="R4886"/>
      <c r="S4886"/>
    </row>
    <row r="4887" spans="1:19">
      <c r="A4887" s="31">
        <f t="shared" si="305"/>
        <v>40</v>
      </c>
      <c r="B4887" s="32" t="str">
        <f>VLOOKUP(K4887,'Tables to Convert'!$B$4:$C$19,2,FALSE)</f>
        <v>Some College</v>
      </c>
      <c r="C4887" s="33">
        <f t="shared" si="306"/>
        <v>11200</v>
      </c>
      <c r="D4887" s="32" t="str">
        <f>VLOOKUP(L4887,'Tables to Convert'!$E$3:$F$7,2,FALSE)</f>
        <v>White</v>
      </c>
      <c r="E4887" s="32" t="str">
        <f>VLOOKUP(M4887,'Tables to Convert'!$H$3:$I$5,2,FALSE)</f>
        <v>Female</v>
      </c>
      <c r="F4887" s="32" t="str">
        <f>VLOOKUP(N4887,'Tables to Convert'!$K$3:$L$8,2,FALSE)</f>
        <v>Michigan</v>
      </c>
      <c r="G4887" s="40">
        <f t="shared" si="307"/>
        <v>31</v>
      </c>
      <c r="H4887" s="34">
        <f t="shared" si="308"/>
        <v>3</v>
      </c>
      <c r="I4887" s="12">
        <v>40</v>
      </c>
      <c r="J4887" s="12">
        <v>31</v>
      </c>
      <c r="K4887" s="12">
        <v>40</v>
      </c>
      <c r="L4887" s="12">
        <v>1</v>
      </c>
      <c r="M4887" s="12">
        <v>2</v>
      </c>
      <c r="N4887" s="12">
        <v>34</v>
      </c>
      <c r="O4887" s="12">
        <v>3</v>
      </c>
      <c r="P4887" s="26">
        <v>11200</v>
      </c>
      <c r="Q4887" s="28">
        <v>980347116</v>
      </c>
      <c r="R4887"/>
      <c r="S4887"/>
    </row>
    <row r="4888" spans="1:19">
      <c r="A4888" s="31">
        <f t="shared" si="305"/>
        <v>70</v>
      </c>
      <c r="B4888" s="32" t="str">
        <f>VLOOKUP(K4888,'Tables to Convert'!$B$4:$C$19,2,FALSE)</f>
        <v>High School Diploma</v>
      </c>
      <c r="C4888" s="33">
        <f t="shared" si="306"/>
        <v>0</v>
      </c>
      <c r="D4888" s="32" t="str">
        <f>VLOOKUP(L4888,'Tables to Convert'!$E$3:$F$7,2,FALSE)</f>
        <v>White</v>
      </c>
      <c r="E4888" s="32" t="str">
        <f>VLOOKUP(M4888,'Tables to Convert'!$H$3:$I$5,2,FALSE)</f>
        <v>Male</v>
      </c>
      <c r="F4888" s="32" t="str">
        <f>VLOOKUP(N4888,'Tables to Convert'!$K$3:$L$8,2,FALSE)</f>
        <v>Michigan</v>
      </c>
      <c r="G4888" s="40">
        <f t="shared" si="307"/>
        <v>31</v>
      </c>
      <c r="H4888" s="34">
        <f t="shared" si="308"/>
        <v>3</v>
      </c>
      <c r="I4888" s="12">
        <v>70</v>
      </c>
      <c r="J4888" s="12">
        <v>31</v>
      </c>
      <c r="K4888" s="12">
        <v>39</v>
      </c>
      <c r="L4888" s="12">
        <v>1</v>
      </c>
      <c r="M4888" s="12">
        <v>1</v>
      </c>
      <c r="N4888" s="12">
        <v>34</v>
      </c>
      <c r="O4888" s="12">
        <v>3</v>
      </c>
      <c r="P4888" s="26">
        <v>0</v>
      </c>
      <c r="Q4888" s="28">
        <v>895551793</v>
      </c>
      <c r="R4888"/>
      <c r="S4888"/>
    </row>
    <row r="4889" spans="1:19">
      <c r="A4889" s="31">
        <f t="shared" si="305"/>
        <v>40</v>
      </c>
      <c r="B4889" s="32" t="str">
        <f>VLOOKUP(K4889,'Tables to Convert'!$B$4:$C$19,2,FALSE)</f>
        <v>Bachelors</v>
      </c>
      <c r="C4889" s="33">
        <f t="shared" si="306"/>
        <v>65045</v>
      </c>
      <c r="D4889" s="32" t="str">
        <f>VLOOKUP(L4889,'Tables to Convert'!$E$3:$F$7,2,FALSE)</f>
        <v>White</v>
      </c>
      <c r="E4889" s="32" t="str">
        <f>VLOOKUP(M4889,'Tables to Convert'!$H$3:$I$5,2,FALSE)</f>
        <v>Male</v>
      </c>
      <c r="F4889" s="32" t="str">
        <f>VLOOKUP(N4889,'Tables to Convert'!$K$3:$L$8,2,FALSE)</f>
        <v>Michigan</v>
      </c>
      <c r="G4889" s="40">
        <f t="shared" si="307"/>
        <v>51</v>
      </c>
      <c r="H4889" s="34">
        <f t="shared" si="308"/>
        <v>2</v>
      </c>
      <c r="I4889" s="12">
        <v>40</v>
      </c>
      <c r="J4889" s="12">
        <v>51</v>
      </c>
      <c r="K4889" s="12">
        <v>44</v>
      </c>
      <c r="L4889" s="12">
        <v>1</v>
      </c>
      <c r="M4889" s="12">
        <v>1</v>
      </c>
      <c r="N4889" s="12">
        <v>34</v>
      </c>
      <c r="O4889" s="12">
        <v>2</v>
      </c>
      <c r="P4889" s="26">
        <v>65045</v>
      </c>
      <c r="Q4889" s="28">
        <v>43020192</v>
      </c>
      <c r="R4889"/>
      <c r="S4889"/>
    </row>
    <row r="4890" spans="1:19">
      <c r="A4890" s="31">
        <f t="shared" si="305"/>
        <v>40</v>
      </c>
      <c r="B4890" s="32" t="str">
        <f>VLOOKUP(K4890,'Tables to Convert'!$B$4:$C$19,2,FALSE)</f>
        <v>Some College</v>
      </c>
      <c r="C4890" s="33">
        <f t="shared" si="306"/>
        <v>47635</v>
      </c>
      <c r="D4890" s="32" t="str">
        <f>VLOOKUP(L4890,'Tables to Convert'!$E$3:$F$7,2,FALSE)</f>
        <v>White</v>
      </c>
      <c r="E4890" s="32" t="str">
        <f>VLOOKUP(M4890,'Tables to Convert'!$H$3:$I$5,2,FALSE)</f>
        <v>Female</v>
      </c>
      <c r="F4890" s="32" t="str">
        <f>VLOOKUP(N4890,'Tables to Convert'!$K$3:$L$8,2,FALSE)</f>
        <v>Michigan</v>
      </c>
      <c r="G4890" s="40">
        <f t="shared" si="307"/>
        <v>39</v>
      </c>
      <c r="H4890" s="34">
        <f t="shared" si="308"/>
        <v>4</v>
      </c>
      <c r="I4890" s="12">
        <v>40</v>
      </c>
      <c r="J4890" s="12">
        <v>39</v>
      </c>
      <c r="K4890" s="12">
        <v>40</v>
      </c>
      <c r="L4890" s="12">
        <v>1</v>
      </c>
      <c r="M4890" s="12">
        <v>2</v>
      </c>
      <c r="N4890" s="12">
        <v>34</v>
      </c>
      <c r="O4890" s="12">
        <v>4</v>
      </c>
      <c r="P4890" s="26">
        <v>47635</v>
      </c>
      <c r="Q4890" s="28">
        <v>92284266</v>
      </c>
      <c r="R4890"/>
      <c r="S4890"/>
    </row>
    <row r="4891" spans="1:19">
      <c r="A4891" s="31">
        <f t="shared" si="305"/>
        <v>40</v>
      </c>
      <c r="B4891" s="32" t="str">
        <f>VLOOKUP(K4891,'Tables to Convert'!$B$4:$C$19,2,FALSE)</f>
        <v>Some College</v>
      </c>
      <c r="C4891" s="33">
        <f t="shared" si="306"/>
        <v>40000</v>
      </c>
      <c r="D4891" s="32" t="str">
        <f>VLOOKUP(L4891,'Tables to Convert'!$E$3:$F$7,2,FALSE)</f>
        <v>Black</v>
      </c>
      <c r="E4891" s="32" t="str">
        <f>VLOOKUP(M4891,'Tables to Convert'!$H$3:$I$5,2,FALSE)</f>
        <v>Female</v>
      </c>
      <c r="F4891" s="32" t="str">
        <f>VLOOKUP(N4891,'Tables to Convert'!$K$3:$L$8,2,FALSE)</f>
        <v>Michigan</v>
      </c>
      <c r="G4891" s="40">
        <f t="shared" si="307"/>
        <v>54</v>
      </c>
      <c r="H4891" s="34">
        <f t="shared" si="308"/>
        <v>4</v>
      </c>
      <c r="I4891" s="12">
        <v>40</v>
      </c>
      <c r="J4891" s="12">
        <v>54</v>
      </c>
      <c r="K4891" s="12">
        <v>40</v>
      </c>
      <c r="L4891" s="12">
        <v>2</v>
      </c>
      <c r="M4891" s="12">
        <v>2</v>
      </c>
      <c r="N4891" s="12">
        <v>34</v>
      </c>
      <c r="O4891" s="12">
        <v>4</v>
      </c>
      <c r="P4891" s="26">
        <v>40000</v>
      </c>
      <c r="Q4891" s="28">
        <v>993120167</v>
      </c>
      <c r="R4891"/>
      <c r="S4891"/>
    </row>
    <row r="4892" spans="1:19">
      <c r="A4892" s="31">
        <f t="shared" si="305"/>
        <v>40</v>
      </c>
      <c r="B4892" s="32" t="str">
        <f>VLOOKUP(K4892,'Tables to Convert'!$B$4:$C$19,2,FALSE)</f>
        <v>Some College</v>
      </c>
      <c r="C4892" s="33">
        <f t="shared" si="306"/>
        <v>3376</v>
      </c>
      <c r="D4892" s="32" t="str">
        <f>VLOOKUP(L4892,'Tables to Convert'!$E$3:$F$7,2,FALSE)</f>
        <v>Black</v>
      </c>
      <c r="E4892" s="32" t="str">
        <f>VLOOKUP(M4892,'Tables to Convert'!$H$3:$I$5,2,FALSE)</f>
        <v>Female</v>
      </c>
      <c r="F4892" s="32" t="str">
        <f>VLOOKUP(N4892,'Tables to Convert'!$K$3:$L$8,2,FALSE)</f>
        <v>Michigan</v>
      </c>
      <c r="G4892" s="40">
        <f t="shared" si="307"/>
        <v>22</v>
      </c>
      <c r="H4892" s="34">
        <f t="shared" si="308"/>
        <v>4</v>
      </c>
      <c r="I4892" s="12">
        <v>40</v>
      </c>
      <c r="J4892" s="12">
        <v>22</v>
      </c>
      <c r="K4892" s="12">
        <v>40</v>
      </c>
      <c r="L4892" s="12">
        <v>2</v>
      </c>
      <c r="M4892" s="12">
        <v>2</v>
      </c>
      <c r="N4892" s="12">
        <v>34</v>
      </c>
      <c r="O4892" s="12">
        <v>4</v>
      </c>
      <c r="P4892" s="26">
        <v>3376</v>
      </c>
      <c r="Q4892" s="28">
        <v>250014375</v>
      </c>
      <c r="R4892"/>
      <c r="S4892"/>
    </row>
    <row r="4893" spans="1:19">
      <c r="A4893" s="31">
        <f t="shared" si="305"/>
        <v>40</v>
      </c>
      <c r="B4893" s="32" t="str">
        <f>VLOOKUP(K4893,'Tables to Convert'!$B$4:$C$19,2,FALSE)</f>
        <v>Some College</v>
      </c>
      <c r="C4893" s="33">
        <f t="shared" si="306"/>
        <v>35000</v>
      </c>
      <c r="D4893" s="32" t="str">
        <f>VLOOKUP(L4893,'Tables to Convert'!$E$3:$F$7,2,FALSE)</f>
        <v>White</v>
      </c>
      <c r="E4893" s="32" t="str">
        <f>VLOOKUP(M4893,'Tables to Convert'!$H$3:$I$5,2,FALSE)</f>
        <v>Male</v>
      </c>
      <c r="F4893" s="32" t="str">
        <f>VLOOKUP(N4893,'Tables to Convert'!$K$3:$L$8,2,FALSE)</f>
        <v>Michigan</v>
      </c>
      <c r="G4893" s="40">
        <f t="shared" si="307"/>
        <v>34</v>
      </c>
      <c r="H4893" s="34">
        <f t="shared" si="308"/>
        <v>4</v>
      </c>
      <c r="I4893" s="12">
        <v>40</v>
      </c>
      <c r="J4893" s="12">
        <v>34</v>
      </c>
      <c r="K4893" s="12">
        <v>43</v>
      </c>
      <c r="L4893" s="12">
        <v>1</v>
      </c>
      <c r="M4893" s="12">
        <v>1</v>
      </c>
      <c r="N4893" s="12">
        <v>34</v>
      </c>
      <c r="O4893" s="12">
        <v>4</v>
      </c>
      <c r="P4893" s="26">
        <v>35000</v>
      </c>
      <c r="Q4893" s="28">
        <v>590180446</v>
      </c>
      <c r="R4893"/>
      <c r="S4893"/>
    </row>
    <row r="4894" spans="1:19">
      <c r="A4894" s="31">
        <f t="shared" si="305"/>
        <v>45</v>
      </c>
      <c r="B4894" s="32" t="str">
        <f>VLOOKUP(K4894,'Tables to Convert'!$B$4:$C$19,2,FALSE)</f>
        <v>Bachelors</v>
      </c>
      <c r="C4894" s="33">
        <f t="shared" si="306"/>
        <v>68002</v>
      </c>
      <c r="D4894" s="32" t="str">
        <f>VLOOKUP(L4894,'Tables to Convert'!$E$3:$F$7,2,FALSE)</f>
        <v>White</v>
      </c>
      <c r="E4894" s="32" t="str">
        <f>VLOOKUP(M4894,'Tables to Convert'!$H$3:$I$5,2,FALSE)</f>
        <v>Male</v>
      </c>
      <c r="F4894" s="32" t="str">
        <f>VLOOKUP(N4894,'Tables to Convert'!$K$3:$L$8,2,FALSE)</f>
        <v>Michigan</v>
      </c>
      <c r="G4894" s="40">
        <f t="shared" si="307"/>
        <v>38</v>
      </c>
      <c r="H4894" s="34">
        <f t="shared" si="308"/>
        <v>4</v>
      </c>
      <c r="I4894" s="12">
        <v>45</v>
      </c>
      <c r="J4894" s="12">
        <v>38</v>
      </c>
      <c r="K4894" s="12">
        <v>44</v>
      </c>
      <c r="L4894" s="12">
        <v>1</v>
      </c>
      <c r="M4894" s="12">
        <v>1</v>
      </c>
      <c r="N4894" s="12">
        <v>34</v>
      </c>
      <c r="O4894" s="12">
        <v>4</v>
      </c>
      <c r="P4894" s="26">
        <v>68002</v>
      </c>
      <c r="Q4894" s="28">
        <v>349378625</v>
      </c>
      <c r="R4894"/>
      <c r="S4894"/>
    </row>
    <row r="4895" spans="1:19">
      <c r="A4895" s="31">
        <f t="shared" si="305"/>
        <v>50</v>
      </c>
      <c r="B4895" s="32" t="str">
        <f>VLOOKUP(K4895,'Tables to Convert'!$B$4:$C$19,2,FALSE)</f>
        <v>Some College</v>
      </c>
      <c r="C4895" s="33">
        <f t="shared" si="306"/>
        <v>65000</v>
      </c>
      <c r="D4895" s="32" t="str">
        <f>VLOOKUP(L4895,'Tables to Convert'!$E$3:$F$7,2,FALSE)</f>
        <v>White</v>
      </c>
      <c r="E4895" s="32" t="str">
        <f>VLOOKUP(M4895,'Tables to Convert'!$H$3:$I$5,2,FALSE)</f>
        <v>Male</v>
      </c>
      <c r="F4895" s="32" t="str">
        <f>VLOOKUP(N4895,'Tables to Convert'!$K$3:$L$8,2,FALSE)</f>
        <v>Michigan</v>
      </c>
      <c r="G4895" s="40">
        <f t="shared" si="307"/>
        <v>38</v>
      </c>
      <c r="H4895" s="34">
        <f t="shared" si="308"/>
        <v>3</v>
      </c>
      <c r="I4895" s="12">
        <v>50</v>
      </c>
      <c r="J4895" s="12">
        <v>38</v>
      </c>
      <c r="K4895" s="12">
        <v>43</v>
      </c>
      <c r="L4895" s="12">
        <v>1</v>
      </c>
      <c r="M4895" s="12">
        <v>1</v>
      </c>
      <c r="N4895" s="12">
        <v>34</v>
      </c>
      <c r="O4895" s="12">
        <v>3</v>
      </c>
      <c r="P4895" s="26">
        <v>65000</v>
      </c>
      <c r="Q4895" s="28">
        <v>99304774</v>
      </c>
      <c r="R4895"/>
      <c r="S4895"/>
    </row>
    <row r="4896" spans="1:19">
      <c r="A4896" s="31">
        <f t="shared" si="305"/>
        <v>40</v>
      </c>
      <c r="B4896" s="32" t="str">
        <f>VLOOKUP(K4896,'Tables to Convert'!$B$4:$C$19,2,FALSE)</f>
        <v>Bachelors</v>
      </c>
      <c r="C4896" s="33">
        <f t="shared" si="306"/>
        <v>98000</v>
      </c>
      <c r="D4896" s="32" t="str">
        <f>VLOOKUP(L4896,'Tables to Convert'!$E$3:$F$7,2,FALSE)</f>
        <v>Asian/PI</v>
      </c>
      <c r="E4896" s="32" t="str">
        <f>VLOOKUP(M4896,'Tables to Convert'!$H$3:$I$5,2,FALSE)</f>
        <v>Male</v>
      </c>
      <c r="F4896" s="32" t="str">
        <f>VLOOKUP(N4896,'Tables to Convert'!$K$3:$L$8,2,FALSE)</f>
        <v>Michigan</v>
      </c>
      <c r="G4896" s="40">
        <f t="shared" si="307"/>
        <v>35</v>
      </c>
      <c r="H4896" s="34">
        <f t="shared" si="308"/>
        <v>2</v>
      </c>
      <c r="I4896" s="12">
        <v>40</v>
      </c>
      <c r="J4896" s="12">
        <v>35</v>
      </c>
      <c r="K4896" s="12">
        <v>44</v>
      </c>
      <c r="L4896" s="12">
        <v>4</v>
      </c>
      <c r="M4896" s="12">
        <v>1</v>
      </c>
      <c r="N4896" s="12">
        <v>34</v>
      </c>
      <c r="O4896" s="12">
        <v>2</v>
      </c>
      <c r="P4896" s="26">
        <v>98000</v>
      </c>
      <c r="Q4896" s="28">
        <v>356621549</v>
      </c>
      <c r="R4896"/>
      <c r="S4896"/>
    </row>
    <row r="4897" spans="1:19">
      <c r="A4897" s="31">
        <f t="shared" si="305"/>
        <v>40</v>
      </c>
      <c r="B4897" s="32" t="str">
        <f>VLOOKUP(K4897,'Tables to Convert'!$B$4:$C$19,2,FALSE)</f>
        <v>High School Diploma</v>
      </c>
      <c r="C4897" s="33">
        <f t="shared" si="306"/>
        <v>11000</v>
      </c>
      <c r="D4897" s="32" t="str">
        <f>VLOOKUP(L4897,'Tables to Convert'!$E$3:$F$7,2,FALSE)</f>
        <v>White</v>
      </c>
      <c r="E4897" s="32" t="str">
        <f>VLOOKUP(M4897,'Tables to Convert'!$H$3:$I$5,2,FALSE)</f>
        <v>Female</v>
      </c>
      <c r="F4897" s="32" t="str">
        <f>VLOOKUP(N4897,'Tables to Convert'!$K$3:$L$8,2,FALSE)</f>
        <v>Michigan</v>
      </c>
      <c r="G4897" s="40">
        <f t="shared" si="307"/>
        <v>35</v>
      </c>
      <c r="H4897" s="34">
        <f t="shared" si="308"/>
        <v>3</v>
      </c>
      <c r="I4897" s="12">
        <v>40</v>
      </c>
      <c r="J4897" s="12">
        <v>35</v>
      </c>
      <c r="K4897" s="12">
        <v>39</v>
      </c>
      <c r="L4897" s="12">
        <v>1</v>
      </c>
      <c r="M4897" s="12">
        <v>2</v>
      </c>
      <c r="N4897" s="12">
        <v>34</v>
      </c>
      <c r="O4897" s="12">
        <v>3</v>
      </c>
      <c r="P4897" s="26">
        <v>11000</v>
      </c>
      <c r="Q4897" s="28">
        <v>735797434</v>
      </c>
      <c r="R4897"/>
      <c r="S4897"/>
    </row>
    <row r="4898" spans="1:19">
      <c r="A4898" s="31">
        <f t="shared" si="305"/>
        <v>40</v>
      </c>
      <c r="B4898" s="32" t="str">
        <f>VLOOKUP(K4898,'Tables to Convert'!$B$4:$C$19,2,FALSE)</f>
        <v>High School Diploma</v>
      </c>
      <c r="C4898" s="33">
        <f t="shared" si="306"/>
        <v>41000</v>
      </c>
      <c r="D4898" s="32" t="str">
        <f>VLOOKUP(L4898,'Tables to Convert'!$E$3:$F$7,2,FALSE)</f>
        <v>White</v>
      </c>
      <c r="E4898" s="32" t="str">
        <f>VLOOKUP(M4898,'Tables to Convert'!$H$3:$I$5,2,FALSE)</f>
        <v>Male</v>
      </c>
      <c r="F4898" s="32" t="str">
        <f>VLOOKUP(N4898,'Tables to Convert'!$K$3:$L$8,2,FALSE)</f>
        <v>Michigan</v>
      </c>
      <c r="G4898" s="40">
        <f t="shared" si="307"/>
        <v>47</v>
      </c>
      <c r="H4898" s="34">
        <f t="shared" si="308"/>
        <v>3</v>
      </c>
      <c r="I4898" s="12">
        <v>40</v>
      </c>
      <c r="J4898" s="12">
        <v>47</v>
      </c>
      <c r="K4898" s="12">
        <v>39</v>
      </c>
      <c r="L4898" s="12">
        <v>1</v>
      </c>
      <c r="M4898" s="12">
        <v>1</v>
      </c>
      <c r="N4898" s="12">
        <v>34</v>
      </c>
      <c r="O4898" s="12">
        <v>3</v>
      </c>
      <c r="P4898" s="26">
        <v>41000</v>
      </c>
      <c r="Q4898" s="28">
        <v>59515543</v>
      </c>
      <c r="R4898"/>
      <c r="S4898"/>
    </row>
    <row r="4899" spans="1:19">
      <c r="A4899" s="31">
        <f t="shared" si="305"/>
        <v>60</v>
      </c>
      <c r="B4899" s="32" t="str">
        <f>VLOOKUP(K4899,'Tables to Convert'!$B$4:$C$19,2,FALSE)</f>
        <v>Some College</v>
      </c>
      <c r="C4899" s="33">
        <f t="shared" si="306"/>
        <v>30000</v>
      </c>
      <c r="D4899" s="32" t="str">
        <f>VLOOKUP(L4899,'Tables to Convert'!$E$3:$F$7,2,FALSE)</f>
        <v>White</v>
      </c>
      <c r="E4899" s="32" t="str">
        <f>VLOOKUP(M4899,'Tables to Convert'!$H$3:$I$5,2,FALSE)</f>
        <v>Male</v>
      </c>
      <c r="F4899" s="32" t="str">
        <f>VLOOKUP(N4899,'Tables to Convert'!$K$3:$L$8,2,FALSE)</f>
        <v>Michigan</v>
      </c>
      <c r="G4899" s="40">
        <f t="shared" si="307"/>
        <v>30</v>
      </c>
      <c r="H4899" s="34">
        <f t="shared" si="308"/>
        <v>6</v>
      </c>
      <c r="I4899" s="12">
        <v>60</v>
      </c>
      <c r="J4899" s="12">
        <v>30</v>
      </c>
      <c r="K4899" s="12">
        <v>42</v>
      </c>
      <c r="L4899" s="12">
        <v>1</v>
      </c>
      <c r="M4899" s="12">
        <v>1</v>
      </c>
      <c r="N4899" s="12">
        <v>34</v>
      </c>
      <c r="O4899" s="12">
        <v>6</v>
      </c>
      <c r="P4899" s="26">
        <v>30000</v>
      </c>
      <c r="Q4899" s="28">
        <v>205992377</v>
      </c>
      <c r="R4899"/>
      <c r="S4899"/>
    </row>
    <row r="4900" spans="1:19">
      <c r="A4900" s="31">
        <f t="shared" si="305"/>
        <v>40</v>
      </c>
      <c r="B4900" s="32" t="str">
        <f>VLOOKUP(K4900,'Tables to Convert'!$B$4:$C$19,2,FALSE)</f>
        <v>Some College</v>
      </c>
      <c r="C4900" s="33">
        <f t="shared" si="306"/>
        <v>75000</v>
      </c>
      <c r="D4900" s="32" t="str">
        <f>VLOOKUP(L4900,'Tables to Convert'!$E$3:$F$7,2,FALSE)</f>
        <v>White</v>
      </c>
      <c r="E4900" s="32" t="str">
        <f>VLOOKUP(M4900,'Tables to Convert'!$H$3:$I$5,2,FALSE)</f>
        <v>Male</v>
      </c>
      <c r="F4900" s="32" t="str">
        <f>VLOOKUP(N4900,'Tables to Convert'!$K$3:$L$8,2,FALSE)</f>
        <v>Michigan</v>
      </c>
      <c r="G4900" s="40">
        <f t="shared" si="307"/>
        <v>51</v>
      </c>
      <c r="H4900" s="34">
        <f t="shared" si="308"/>
        <v>6</v>
      </c>
      <c r="I4900" s="12">
        <v>40</v>
      </c>
      <c r="J4900" s="12">
        <v>51</v>
      </c>
      <c r="K4900" s="12">
        <v>40</v>
      </c>
      <c r="L4900" s="12">
        <v>1</v>
      </c>
      <c r="M4900" s="12">
        <v>1</v>
      </c>
      <c r="N4900" s="12">
        <v>34</v>
      </c>
      <c r="O4900" s="12">
        <v>6</v>
      </c>
      <c r="P4900" s="26">
        <v>75000</v>
      </c>
      <c r="Q4900" s="28">
        <v>473345839</v>
      </c>
      <c r="R4900"/>
      <c r="S4900"/>
    </row>
    <row r="4901" spans="1:19">
      <c r="A4901" s="31">
        <f t="shared" si="305"/>
        <v>38</v>
      </c>
      <c r="B4901" s="32" t="str">
        <f>VLOOKUP(K4901,'Tables to Convert'!$B$4:$C$19,2,FALSE)</f>
        <v>Some College</v>
      </c>
      <c r="C4901" s="33">
        <f t="shared" si="306"/>
        <v>24000</v>
      </c>
      <c r="D4901" s="32" t="str">
        <f>VLOOKUP(L4901,'Tables to Convert'!$E$3:$F$7,2,FALSE)</f>
        <v>White</v>
      </c>
      <c r="E4901" s="32" t="str">
        <f>VLOOKUP(M4901,'Tables to Convert'!$H$3:$I$5,2,FALSE)</f>
        <v>Female</v>
      </c>
      <c r="F4901" s="32" t="str">
        <f>VLOOKUP(N4901,'Tables to Convert'!$K$3:$L$8,2,FALSE)</f>
        <v>Michigan</v>
      </c>
      <c r="G4901" s="40">
        <f t="shared" si="307"/>
        <v>49</v>
      </c>
      <c r="H4901" s="34">
        <f t="shared" si="308"/>
        <v>6</v>
      </c>
      <c r="I4901" s="12">
        <v>38</v>
      </c>
      <c r="J4901" s="12">
        <v>49</v>
      </c>
      <c r="K4901" s="12">
        <v>42</v>
      </c>
      <c r="L4901" s="12">
        <v>1</v>
      </c>
      <c r="M4901" s="12">
        <v>2</v>
      </c>
      <c r="N4901" s="12">
        <v>34</v>
      </c>
      <c r="O4901" s="12">
        <v>6</v>
      </c>
      <c r="P4901" s="26">
        <v>24000</v>
      </c>
      <c r="Q4901" s="28">
        <v>586369675</v>
      </c>
      <c r="R4901"/>
      <c r="S4901"/>
    </row>
    <row r="4902" spans="1:19">
      <c r="A4902" s="31">
        <f t="shared" si="305"/>
        <v>40</v>
      </c>
      <c r="B4902" s="32" t="str">
        <f>VLOOKUP(K4902,'Tables to Convert'!$B$4:$C$19,2,FALSE)</f>
        <v>High School Diploma</v>
      </c>
      <c r="C4902" s="33">
        <f t="shared" si="306"/>
        <v>31000</v>
      </c>
      <c r="D4902" s="32" t="str">
        <f>VLOOKUP(L4902,'Tables to Convert'!$E$3:$F$7,2,FALSE)</f>
        <v>White</v>
      </c>
      <c r="E4902" s="32" t="str">
        <f>VLOOKUP(M4902,'Tables to Convert'!$H$3:$I$5,2,FALSE)</f>
        <v>Female</v>
      </c>
      <c r="F4902" s="32" t="str">
        <f>VLOOKUP(N4902,'Tables to Convert'!$K$3:$L$8,2,FALSE)</f>
        <v>Michigan</v>
      </c>
      <c r="G4902" s="40">
        <f t="shared" si="307"/>
        <v>49</v>
      </c>
      <c r="H4902" s="34">
        <f t="shared" si="308"/>
        <v>3</v>
      </c>
      <c r="I4902" s="12">
        <v>40</v>
      </c>
      <c r="J4902" s="12">
        <v>49</v>
      </c>
      <c r="K4902" s="12">
        <v>39</v>
      </c>
      <c r="L4902" s="12">
        <v>1</v>
      </c>
      <c r="M4902" s="12">
        <v>2</v>
      </c>
      <c r="N4902" s="12">
        <v>34</v>
      </c>
      <c r="O4902" s="12">
        <v>3</v>
      </c>
      <c r="P4902" s="26">
        <v>31000</v>
      </c>
      <c r="Q4902" s="28">
        <v>476094174</v>
      </c>
      <c r="R4902"/>
      <c r="S4902"/>
    </row>
    <row r="4903" spans="1:19">
      <c r="A4903" s="31">
        <f t="shared" si="305"/>
        <v>40</v>
      </c>
      <c r="B4903" s="32" t="str">
        <f>VLOOKUP(K4903,'Tables to Convert'!$B$4:$C$19,2,FALSE)</f>
        <v>High School Diploma</v>
      </c>
      <c r="C4903" s="33">
        <f t="shared" si="306"/>
        <v>28000</v>
      </c>
      <c r="D4903" s="32" t="str">
        <f>VLOOKUP(L4903,'Tables to Convert'!$E$3:$F$7,2,FALSE)</f>
        <v>White</v>
      </c>
      <c r="E4903" s="32" t="str">
        <f>VLOOKUP(M4903,'Tables to Convert'!$H$3:$I$5,2,FALSE)</f>
        <v>Male</v>
      </c>
      <c r="F4903" s="32" t="str">
        <f>VLOOKUP(N4903,'Tables to Convert'!$K$3:$L$8,2,FALSE)</f>
        <v>Michigan</v>
      </c>
      <c r="G4903" s="40">
        <f t="shared" si="307"/>
        <v>24</v>
      </c>
      <c r="H4903" s="34">
        <f t="shared" si="308"/>
        <v>3</v>
      </c>
      <c r="I4903" s="12">
        <v>40</v>
      </c>
      <c r="J4903" s="12">
        <v>24</v>
      </c>
      <c r="K4903" s="12">
        <v>39</v>
      </c>
      <c r="L4903" s="12">
        <v>1</v>
      </c>
      <c r="M4903" s="12">
        <v>1</v>
      </c>
      <c r="N4903" s="12">
        <v>34</v>
      </c>
      <c r="O4903" s="12">
        <v>3</v>
      </c>
      <c r="P4903" s="26">
        <v>28000</v>
      </c>
      <c r="Q4903" s="28">
        <v>277922726</v>
      </c>
      <c r="R4903"/>
      <c r="S4903"/>
    </row>
    <row r="4904" spans="1:19">
      <c r="A4904" s="31">
        <f t="shared" si="305"/>
        <v>40</v>
      </c>
      <c r="B4904" s="32" t="str">
        <f>VLOOKUP(K4904,'Tables to Convert'!$B$4:$C$19,2,FALSE)</f>
        <v>High School Diploma</v>
      </c>
      <c r="C4904" s="33">
        <f t="shared" si="306"/>
        <v>54000</v>
      </c>
      <c r="D4904" s="32" t="str">
        <f>VLOOKUP(L4904,'Tables to Convert'!$E$3:$F$7,2,FALSE)</f>
        <v>White</v>
      </c>
      <c r="E4904" s="32" t="str">
        <f>VLOOKUP(M4904,'Tables to Convert'!$H$3:$I$5,2,FALSE)</f>
        <v>Male</v>
      </c>
      <c r="F4904" s="32" t="str">
        <f>VLOOKUP(N4904,'Tables to Convert'!$K$3:$L$8,2,FALSE)</f>
        <v>Michigan</v>
      </c>
      <c r="G4904" s="40">
        <f t="shared" si="307"/>
        <v>36</v>
      </c>
      <c r="H4904" s="34">
        <f t="shared" si="308"/>
        <v>2</v>
      </c>
      <c r="I4904" s="12">
        <v>40</v>
      </c>
      <c r="J4904" s="12">
        <v>36</v>
      </c>
      <c r="K4904" s="12">
        <v>39</v>
      </c>
      <c r="L4904" s="12">
        <v>1</v>
      </c>
      <c r="M4904" s="12">
        <v>1</v>
      </c>
      <c r="N4904" s="12">
        <v>34</v>
      </c>
      <c r="O4904" s="12">
        <v>2</v>
      </c>
      <c r="P4904" s="26">
        <v>54000</v>
      </c>
      <c r="Q4904" s="28">
        <v>272835784</v>
      </c>
      <c r="R4904"/>
      <c r="S4904"/>
    </row>
    <row r="4905" spans="1:19">
      <c r="A4905" s="31">
        <f t="shared" si="305"/>
        <v>40</v>
      </c>
      <c r="B4905" s="32" t="str">
        <f>VLOOKUP(K4905,'Tables to Convert'!$B$4:$C$19,2,FALSE)</f>
        <v>High School Diploma</v>
      </c>
      <c r="C4905" s="33">
        <f t="shared" si="306"/>
        <v>30000</v>
      </c>
      <c r="D4905" s="32" t="str">
        <f>VLOOKUP(L4905,'Tables to Convert'!$E$3:$F$7,2,FALSE)</f>
        <v>White</v>
      </c>
      <c r="E4905" s="32" t="str">
        <f>VLOOKUP(M4905,'Tables to Convert'!$H$3:$I$5,2,FALSE)</f>
        <v>Male</v>
      </c>
      <c r="F4905" s="32" t="str">
        <f>VLOOKUP(N4905,'Tables to Convert'!$K$3:$L$8,2,FALSE)</f>
        <v>Michigan</v>
      </c>
      <c r="G4905" s="40">
        <f t="shared" si="307"/>
        <v>39</v>
      </c>
      <c r="H4905" s="34">
        <f t="shared" si="308"/>
        <v>2</v>
      </c>
      <c r="I4905" s="12">
        <v>40</v>
      </c>
      <c r="J4905" s="12">
        <v>39</v>
      </c>
      <c r="K4905" s="12">
        <v>39</v>
      </c>
      <c r="L4905" s="12">
        <v>1</v>
      </c>
      <c r="M4905" s="12">
        <v>1</v>
      </c>
      <c r="N4905" s="12">
        <v>34</v>
      </c>
      <c r="O4905" s="12">
        <v>2</v>
      </c>
      <c r="P4905" s="26">
        <v>30000</v>
      </c>
      <c r="Q4905" s="28">
        <v>949470385</v>
      </c>
      <c r="R4905"/>
      <c r="S4905"/>
    </row>
    <row r="4906" spans="1:19">
      <c r="A4906" s="31">
        <f t="shared" si="305"/>
        <v>40</v>
      </c>
      <c r="B4906" s="32" t="str">
        <f>VLOOKUP(K4906,'Tables to Convert'!$B$4:$C$19,2,FALSE)</f>
        <v>High School Diploma</v>
      </c>
      <c r="C4906" s="33">
        <f t="shared" si="306"/>
        <v>16000</v>
      </c>
      <c r="D4906" s="32" t="str">
        <f>VLOOKUP(L4906,'Tables to Convert'!$E$3:$F$7,2,FALSE)</f>
        <v>Black</v>
      </c>
      <c r="E4906" s="32" t="str">
        <f>VLOOKUP(M4906,'Tables to Convert'!$H$3:$I$5,2,FALSE)</f>
        <v>Female</v>
      </c>
      <c r="F4906" s="32" t="str">
        <f>VLOOKUP(N4906,'Tables to Convert'!$K$3:$L$8,2,FALSE)</f>
        <v>Michigan</v>
      </c>
      <c r="G4906" s="40">
        <f t="shared" si="307"/>
        <v>30</v>
      </c>
      <c r="H4906" s="34">
        <f t="shared" si="308"/>
        <v>2</v>
      </c>
      <c r="I4906" s="12">
        <v>40</v>
      </c>
      <c r="J4906" s="12">
        <v>30</v>
      </c>
      <c r="K4906" s="12">
        <v>39</v>
      </c>
      <c r="L4906" s="12">
        <v>2</v>
      </c>
      <c r="M4906" s="12">
        <v>2</v>
      </c>
      <c r="N4906" s="12">
        <v>34</v>
      </c>
      <c r="O4906" s="12">
        <v>2</v>
      </c>
      <c r="P4906" s="26">
        <v>16000</v>
      </c>
      <c r="Q4906" s="28">
        <v>340358989</v>
      </c>
      <c r="R4906"/>
      <c r="S4906"/>
    </row>
    <row r="4907" spans="1:19">
      <c r="A4907" s="31">
        <f t="shared" si="305"/>
        <v>40</v>
      </c>
      <c r="B4907" s="32" t="str">
        <f>VLOOKUP(K4907,'Tables to Convert'!$B$4:$C$19,2,FALSE)</f>
        <v>High School Diploma</v>
      </c>
      <c r="C4907" s="33">
        <f t="shared" si="306"/>
        <v>36000</v>
      </c>
      <c r="D4907" s="32" t="str">
        <f>VLOOKUP(L4907,'Tables to Convert'!$E$3:$F$7,2,FALSE)</f>
        <v>White</v>
      </c>
      <c r="E4907" s="32" t="str">
        <f>VLOOKUP(M4907,'Tables to Convert'!$H$3:$I$5,2,FALSE)</f>
        <v>Female</v>
      </c>
      <c r="F4907" s="32" t="str">
        <f>VLOOKUP(N4907,'Tables to Convert'!$K$3:$L$8,2,FALSE)</f>
        <v>Michigan</v>
      </c>
      <c r="G4907" s="40">
        <f t="shared" si="307"/>
        <v>49</v>
      </c>
      <c r="H4907" s="34">
        <f t="shared" si="308"/>
        <v>6</v>
      </c>
      <c r="I4907" s="12">
        <v>40</v>
      </c>
      <c r="J4907" s="12">
        <v>49</v>
      </c>
      <c r="K4907" s="12">
        <v>39</v>
      </c>
      <c r="L4907" s="12">
        <v>1</v>
      </c>
      <c r="M4907" s="12">
        <v>2</v>
      </c>
      <c r="N4907" s="12">
        <v>34</v>
      </c>
      <c r="O4907" s="12">
        <v>6</v>
      </c>
      <c r="P4907" s="26">
        <v>36000</v>
      </c>
      <c r="Q4907" s="28">
        <v>952702944</v>
      </c>
      <c r="R4907"/>
      <c r="S4907"/>
    </row>
    <row r="4908" spans="1:19">
      <c r="A4908" s="31">
        <f t="shared" si="305"/>
        <v>50</v>
      </c>
      <c r="B4908" s="32" t="str">
        <f>VLOOKUP(K4908,'Tables to Convert'!$B$4:$C$19,2,FALSE)</f>
        <v>High School Diploma</v>
      </c>
      <c r="C4908" s="33">
        <f t="shared" si="306"/>
        <v>46800</v>
      </c>
      <c r="D4908" s="32" t="str">
        <f>VLOOKUP(L4908,'Tables to Convert'!$E$3:$F$7,2,FALSE)</f>
        <v>White</v>
      </c>
      <c r="E4908" s="32" t="str">
        <f>VLOOKUP(M4908,'Tables to Convert'!$H$3:$I$5,2,FALSE)</f>
        <v>Male</v>
      </c>
      <c r="F4908" s="32" t="str">
        <f>VLOOKUP(N4908,'Tables to Convert'!$K$3:$L$8,2,FALSE)</f>
        <v>Michigan</v>
      </c>
      <c r="G4908" s="40">
        <f t="shared" si="307"/>
        <v>33</v>
      </c>
      <c r="H4908" s="34">
        <f t="shared" si="308"/>
        <v>8</v>
      </c>
      <c r="I4908" s="12">
        <v>50</v>
      </c>
      <c r="J4908" s="12">
        <v>33</v>
      </c>
      <c r="K4908" s="12">
        <v>39</v>
      </c>
      <c r="L4908" s="12">
        <v>1</v>
      </c>
      <c r="M4908" s="12">
        <v>1</v>
      </c>
      <c r="N4908" s="12">
        <v>34</v>
      </c>
      <c r="O4908" s="12">
        <v>8</v>
      </c>
      <c r="P4908" s="26">
        <v>46800</v>
      </c>
      <c r="Q4908" s="28">
        <v>243649175</v>
      </c>
      <c r="R4908"/>
      <c r="S4908"/>
    </row>
    <row r="4909" spans="1:19">
      <c r="A4909" s="31">
        <f t="shared" si="305"/>
        <v>40</v>
      </c>
      <c r="B4909" s="32" t="str">
        <f>VLOOKUP(K4909,'Tables to Convert'!$B$4:$C$19,2,FALSE)</f>
        <v>High School Diploma</v>
      </c>
      <c r="C4909" s="33">
        <f t="shared" si="306"/>
        <v>27995</v>
      </c>
      <c r="D4909" s="32" t="str">
        <f>VLOOKUP(L4909,'Tables to Convert'!$E$3:$F$7,2,FALSE)</f>
        <v>White</v>
      </c>
      <c r="E4909" s="32" t="str">
        <f>VLOOKUP(M4909,'Tables to Convert'!$H$3:$I$5,2,FALSE)</f>
        <v>Female</v>
      </c>
      <c r="F4909" s="32" t="str">
        <f>VLOOKUP(N4909,'Tables to Convert'!$K$3:$L$8,2,FALSE)</f>
        <v>Michigan</v>
      </c>
      <c r="G4909" s="40">
        <f t="shared" si="307"/>
        <v>38</v>
      </c>
      <c r="H4909" s="34">
        <f t="shared" si="308"/>
        <v>8</v>
      </c>
      <c r="I4909" s="12">
        <v>40</v>
      </c>
      <c r="J4909" s="12">
        <v>38</v>
      </c>
      <c r="K4909" s="12">
        <v>39</v>
      </c>
      <c r="L4909" s="12">
        <v>1</v>
      </c>
      <c r="M4909" s="12">
        <v>2</v>
      </c>
      <c r="N4909" s="12">
        <v>34</v>
      </c>
      <c r="O4909" s="12">
        <v>8</v>
      </c>
      <c r="P4909" s="26">
        <v>27995</v>
      </c>
      <c r="Q4909" s="28">
        <v>747359690</v>
      </c>
      <c r="R4909"/>
      <c r="S4909"/>
    </row>
    <row r="4910" spans="1:19">
      <c r="A4910" s="31">
        <f t="shared" si="305"/>
        <v>35</v>
      </c>
      <c r="B4910" s="32" t="str">
        <f>VLOOKUP(K4910,'Tables to Convert'!$B$4:$C$19,2,FALSE)</f>
        <v>High School Diploma</v>
      </c>
      <c r="C4910" s="33">
        <f t="shared" si="306"/>
        <v>26000</v>
      </c>
      <c r="D4910" s="32" t="str">
        <f>VLOOKUP(L4910,'Tables to Convert'!$E$3:$F$7,2,FALSE)</f>
        <v>Hispanic</v>
      </c>
      <c r="E4910" s="32" t="str">
        <f>VLOOKUP(M4910,'Tables to Convert'!$H$3:$I$5,2,FALSE)</f>
        <v>Male</v>
      </c>
      <c r="F4910" s="32" t="str">
        <f>VLOOKUP(N4910,'Tables to Convert'!$K$3:$L$8,2,FALSE)</f>
        <v>Michigan</v>
      </c>
      <c r="G4910" s="40">
        <f t="shared" si="307"/>
        <v>36</v>
      </c>
      <c r="H4910" s="34">
        <f t="shared" si="308"/>
        <v>6</v>
      </c>
      <c r="I4910" s="12">
        <v>35</v>
      </c>
      <c r="J4910" s="12">
        <v>36</v>
      </c>
      <c r="K4910" s="12">
        <v>39</v>
      </c>
      <c r="L4910" s="12">
        <v>3</v>
      </c>
      <c r="M4910" s="12">
        <v>1</v>
      </c>
      <c r="N4910" s="12">
        <v>34</v>
      </c>
      <c r="O4910" s="12">
        <v>6</v>
      </c>
      <c r="P4910" s="26">
        <v>26000</v>
      </c>
      <c r="Q4910" s="28">
        <v>435633182</v>
      </c>
      <c r="R4910"/>
      <c r="S4910"/>
    </row>
    <row r="4911" spans="1:19">
      <c r="A4911" s="31">
        <f t="shared" si="305"/>
        <v>55</v>
      </c>
      <c r="B4911" s="32" t="str">
        <f>VLOOKUP(K4911,'Tables to Convert'!$B$4:$C$19,2,FALSE)</f>
        <v>Graduate School</v>
      </c>
      <c r="C4911" s="33">
        <f t="shared" si="306"/>
        <v>50000</v>
      </c>
      <c r="D4911" s="32" t="str">
        <f>VLOOKUP(L4911,'Tables to Convert'!$E$3:$F$7,2,FALSE)</f>
        <v>White</v>
      </c>
      <c r="E4911" s="32" t="str">
        <f>VLOOKUP(M4911,'Tables to Convert'!$H$3:$I$5,2,FALSE)</f>
        <v>Male</v>
      </c>
      <c r="F4911" s="32" t="str">
        <f>VLOOKUP(N4911,'Tables to Convert'!$K$3:$L$8,2,FALSE)</f>
        <v>Michigan</v>
      </c>
      <c r="G4911" s="40">
        <f t="shared" si="307"/>
        <v>54</v>
      </c>
      <c r="H4911" s="34">
        <f t="shared" si="308"/>
        <v>3</v>
      </c>
      <c r="I4911" s="12">
        <v>55</v>
      </c>
      <c r="J4911" s="12">
        <v>54</v>
      </c>
      <c r="K4911" s="12">
        <v>45</v>
      </c>
      <c r="L4911" s="12">
        <v>1</v>
      </c>
      <c r="M4911" s="12">
        <v>1</v>
      </c>
      <c r="N4911" s="12">
        <v>34</v>
      </c>
      <c r="O4911" s="12">
        <v>3</v>
      </c>
      <c r="P4911" s="26">
        <v>50000</v>
      </c>
      <c r="Q4911" s="28">
        <v>574765083</v>
      </c>
      <c r="R4911"/>
      <c r="S4911"/>
    </row>
    <row r="4912" spans="1:19">
      <c r="A4912" s="31">
        <f t="shared" si="305"/>
        <v>40</v>
      </c>
      <c r="B4912" s="32" t="str">
        <f>VLOOKUP(K4912,'Tables to Convert'!$B$4:$C$19,2,FALSE)</f>
        <v>11th Grade</v>
      </c>
      <c r="C4912" s="33">
        <f t="shared" si="306"/>
        <v>38000</v>
      </c>
      <c r="D4912" s="32" t="str">
        <f>VLOOKUP(L4912,'Tables to Convert'!$E$3:$F$7,2,FALSE)</f>
        <v>White</v>
      </c>
      <c r="E4912" s="32" t="str">
        <f>VLOOKUP(M4912,'Tables to Convert'!$H$3:$I$5,2,FALSE)</f>
        <v>Male</v>
      </c>
      <c r="F4912" s="32" t="str">
        <f>VLOOKUP(N4912,'Tables to Convert'!$K$3:$L$8,2,FALSE)</f>
        <v>Michigan</v>
      </c>
      <c r="G4912" s="40">
        <f t="shared" si="307"/>
        <v>53</v>
      </c>
      <c r="H4912" s="34">
        <f t="shared" si="308"/>
        <v>4</v>
      </c>
      <c r="I4912" s="12">
        <v>40</v>
      </c>
      <c r="J4912" s="12">
        <v>53</v>
      </c>
      <c r="K4912" s="12">
        <v>37</v>
      </c>
      <c r="L4912" s="12">
        <v>1</v>
      </c>
      <c r="M4912" s="12">
        <v>1</v>
      </c>
      <c r="N4912" s="12">
        <v>34</v>
      </c>
      <c r="O4912" s="12">
        <v>4</v>
      </c>
      <c r="P4912" s="26">
        <v>38000</v>
      </c>
      <c r="Q4912" s="28">
        <v>878320123</v>
      </c>
      <c r="R4912"/>
      <c r="S4912"/>
    </row>
    <row r="4913" spans="1:19">
      <c r="A4913" s="31">
        <f t="shared" si="305"/>
        <v>40</v>
      </c>
      <c r="B4913" s="32" t="str">
        <f>VLOOKUP(K4913,'Tables to Convert'!$B$4:$C$19,2,FALSE)</f>
        <v>Some College</v>
      </c>
      <c r="C4913" s="33">
        <f t="shared" si="306"/>
        <v>19000</v>
      </c>
      <c r="D4913" s="32" t="str">
        <f>VLOOKUP(L4913,'Tables to Convert'!$E$3:$F$7,2,FALSE)</f>
        <v>White</v>
      </c>
      <c r="E4913" s="32" t="str">
        <f>VLOOKUP(M4913,'Tables to Convert'!$H$3:$I$5,2,FALSE)</f>
        <v>Female</v>
      </c>
      <c r="F4913" s="32" t="str">
        <f>VLOOKUP(N4913,'Tables to Convert'!$K$3:$L$8,2,FALSE)</f>
        <v>Michigan</v>
      </c>
      <c r="G4913" s="40">
        <f t="shared" si="307"/>
        <v>24</v>
      </c>
      <c r="H4913" s="34">
        <f t="shared" si="308"/>
        <v>4</v>
      </c>
      <c r="I4913" s="12">
        <v>40</v>
      </c>
      <c r="J4913" s="12">
        <v>24</v>
      </c>
      <c r="K4913" s="12">
        <v>43</v>
      </c>
      <c r="L4913" s="12">
        <v>1</v>
      </c>
      <c r="M4913" s="12">
        <v>2</v>
      </c>
      <c r="N4913" s="12">
        <v>34</v>
      </c>
      <c r="O4913" s="12">
        <v>4</v>
      </c>
      <c r="P4913" s="26">
        <v>19000</v>
      </c>
      <c r="Q4913" s="28">
        <v>861854792</v>
      </c>
      <c r="R4913"/>
      <c r="S4913"/>
    </row>
    <row r="4914" spans="1:19">
      <c r="A4914" s="31">
        <f t="shared" si="305"/>
        <v>50</v>
      </c>
      <c r="B4914" s="32" t="str">
        <f>VLOOKUP(K4914,'Tables to Convert'!$B$4:$C$19,2,FALSE)</f>
        <v>Some College</v>
      </c>
      <c r="C4914" s="33">
        <f t="shared" si="306"/>
        <v>44000</v>
      </c>
      <c r="D4914" s="32" t="str">
        <f>VLOOKUP(L4914,'Tables to Convert'!$E$3:$F$7,2,FALSE)</f>
        <v>White</v>
      </c>
      <c r="E4914" s="32" t="str">
        <f>VLOOKUP(M4914,'Tables to Convert'!$H$3:$I$5,2,FALSE)</f>
        <v>Female</v>
      </c>
      <c r="F4914" s="32" t="str">
        <f>VLOOKUP(N4914,'Tables to Convert'!$K$3:$L$8,2,FALSE)</f>
        <v>Michigan</v>
      </c>
      <c r="G4914" s="40">
        <f t="shared" si="307"/>
        <v>42</v>
      </c>
      <c r="H4914" s="34">
        <f t="shared" si="308"/>
        <v>4</v>
      </c>
      <c r="I4914" s="12">
        <v>50</v>
      </c>
      <c r="J4914" s="12">
        <v>42</v>
      </c>
      <c r="K4914" s="12">
        <v>43</v>
      </c>
      <c r="L4914" s="12">
        <v>1</v>
      </c>
      <c r="M4914" s="12">
        <v>2</v>
      </c>
      <c r="N4914" s="12">
        <v>34</v>
      </c>
      <c r="O4914" s="12">
        <v>4</v>
      </c>
      <c r="P4914" s="26">
        <v>44000</v>
      </c>
      <c r="Q4914" s="28">
        <v>62203234</v>
      </c>
      <c r="R4914"/>
      <c r="S4914"/>
    </row>
    <row r="4915" spans="1:19">
      <c r="A4915" s="31">
        <f t="shared" si="305"/>
        <v>65</v>
      </c>
      <c r="B4915" s="32" t="str">
        <f>VLOOKUP(K4915,'Tables to Convert'!$B$4:$C$19,2,FALSE)</f>
        <v>Some College</v>
      </c>
      <c r="C4915" s="33">
        <f t="shared" si="306"/>
        <v>45000</v>
      </c>
      <c r="D4915" s="32" t="str">
        <f>VLOOKUP(L4915,'Tables to Convert'!$E$3:$F$7,2,FALSE)</f>
        <v>White</v>
      </c>
      <c r="E4915" s="32" t="str">
        <f>VLOOKUP(M4915,'Tables to Convert'!$H$3:$I$5,2,FALSE)</f>
        <v>Male</v>
      </c>
      <c r="F4915" s="32" t="str">
        <f>VLOOKUP(N4915,'Tables to Convert'!$K$3:$L$8,2,FALSE)</f>
        <v>Michigan</v>
      </c>
      <c r="G4915" s="40">
        <f t="shared" si="307"/>
        <v>36</v>
      </c>
      <c r="H4915" s="34">
        <f t="shared" si="308"/>
        <v>3</v>
      </c>
      <c r="I4915" s="12">
        <v>65</v>
      </c>
      <c r="J4915" s="12">
        <v>36</v>
      </c>
      <c r="K4915" s="12">
        <v>41</v>
      </c>
      <c r="L4915" s="12">
        <v>1</v>
      </c>
      <c r="M4915" s="12">
        <v>1</v>
      </c>
      <c r="N4915" s="12">
        <v>34</v>
      </c>
      <c r="O4915" s="12">
        <v>3</v>
      </c>
      <c r="P4915" s="26">
        <v>45000</v>
      </c>
      <c r="Q4915" s="28">
        <v>873447360</v>
      </c>
      <c r="R4915"/>
      <c r="S4915"/>
    </row>
    <row r="4916" spans="1:19">
      <c r="A4916" s="31">
        <f t="shared" si="305"/>
        <v>40</v>
      </c>
      <c r="B4916" s="32" t="str">
        <f>VLOOKUP(K4916,'Tables to Convert'!$B$4:$C$19,2,FALSE)</f>
        <v>High School Diploma</v>
      </c>
      <c r="C4916" s="33">
        <f t="shared" si="306"/>
        <v>47000</v>
      </c>
      <c r="D4916" s="32" t="str">
        <f>VLOOKUP(L4916,'Tables to Convert'!$E$3:$F$7,2,FALSE)</f>
        <v>White</v>
      </c>
      <c r="E4916" s="32" t="str">
        <f>VLOOKUP(M4916,'Tables to Convert'!$H$3:$I$5,2,FALSE)</f>
        <v>Male</v>
      </c>
      <c r="F4916" s="32" t="str">
        <f>VLOOKUP(N4916,'Tables to Convert'!$K$3:$L$8,2,FALSE)</f>
        <v>Michigan</v>
      </c>
      <c r="G4916" s="40">
        <f t="shared" si="307"/>
        <v>44</v>
      </c>
      <c r="H4916" s="34">
        <f t="shared" si="308"/>
        <v>7</v>
      </c>
      <c r="I4916" s="12">
        <v>40</v>
      </c>
      <c r="J4916" s="12">
        <v>44</v>
      </c>
      <c r="K4916" s="12">
        <v>39</v>
      </c>
      <c r="L4916" s="12">
        <v>1</v>
      </c>
      <c r="M4916" s="12">
        <v>1</v>
      </c>
      <c r="N4916" s="12">
        <v>34</v>
      </c>
      <c r="O4916" s="12">
        <v>7</v>
      </c>
      <c r="P4916" s="26">
        <v>47000</v>
      </c>
      <c r="Q4916" s="28">
        <v>367803011</v>
      </c>
      <c r="R4916"/>
      <c r="S4916"/>
    </row>
    <row r="4917" spans="1:19">
      <c r="A4917" s="31">
        <f t="shared" si="305"/>
        <v>40</v>
      </c>
      <c r="B4917" s="32" t="str">
        <f>VLOOKUP(K4917,'Tables to Convert'!$B$4:$C$19,2,FALSE)</f>
        <v>High School Diploma</v>
      </c>
      <c r="C4917" s="33">
        <f t="shared" si="306"/>
        <v>13000</v>
      </c>
      <c r="D4917" s="32" t="str">
        <f>VLOOKUP(L4917,'Tables to Convert'!$E$3:$F$7,2,FALSE)</f>
        <v>White</v>
      </c>
      <c r="E4917" s="32" t="str">
        <f>VLOOKUP(M4917,'Tables to Convert'!$H$3:$I$5,2,FALSE)</f>
        <v>Female</v>
      </c>
      <c r="F4917" s="32" t="str">
        <f>VLOOKUP(N4917,'Tables to Convert'!$K$3:$L$8,2,FALSE)</f>
        <v>Michigan</v>
      </c>
      <c r="G4917" s="40">
        <f t="shared" si="307"/>
        <v>40</v>
      </c>
      <c r="H4917" s="34">
        <f t="shared" si="308"/>
        <v>7</v>
      </c>
      <c r="I4917" s="12">
        <v>40</v>
      </c>
      <c r="J4917" s="12">
        <v>40</v>
      </c>
      <c r="K4917" s="12">
        <v>39</v>
      </c>
      <c r="L4917" s="12">
        <v>1</v>
      </c>
      <c r="M4917" s="12">
        <v>2</v>
      </c>
      <c r="N4917" s="12">
        <v>34</v>
      </c>
      <c r="O4917" s="12">
        <v>7</v>
      </c>
      <c r="P4917" s="26">
        <v>13000</v>
      </c>
      <c r="Q4917" s="28">
        <v>661568979</v>
      </c>
      <c r="R4917"/>
      <c r="S4917"/>
    </row>
    <row r="4918" spans="1:19">
      <c r="A4918" s="31">
        <f t="shared" si="305"/>
        <v>40</v>
      </c>
      <c r="B4918" s="32" t="str">
        <f>VLOOKUP(K4918,'Tables to Convert'!$B$4:$C$19,2,FALSE)</f>
        <v>Some College</v>
      </c>
      <c r="C4918" s="33">
        <f t="shared" si="306"/>
        <v>50000</v>
      </c>
      <c r="D4918" s="32" t="str">
        <f>VLOOKUP(L4918,'Tables to Convert'!$E$3:$F$7,2,FALSE)</f>
        <v>White</v>
      </c>
      <c r="E4918" s="32" t="str">
        <f>VLOOKUP(M4918,'Tables to Convert'!$H$3:$I$5,2,FALSE)</f>
        <v>Female</v>
      </c>
      <c r="F4918" s="32" t="str">
        <f>VLOOKUP(N4918,'Tables to Convert'!$K$3:$L$8,2,FALSE)</f>
        <v>Michigan</v>
      </c>
      <c r="G4918" s="40">
        <f t="shared" si="307"/>
        <v>29</v>
      </c>
      <c r="H4918" s="34">
        <f t="shared" si="308"/>
        <v>7</v>
      </c>
      <c r="I4918" s="12">
        <v>40</v>
      </c>
      <c r="J4918" s="12">
        <v>29</v>
      </c>
      <c r="K4918" s="12">
        <v>40</v>
      </c>
      <c r="L4918" s="12">
        <v>1</v>
      </c>
      <c r="M4918" s="12">
        <v>2</v>
      </c>
      <c r="N4918" s="12">
        <v>34</v>
      </c>
      <c r="O4918" s="12">
        <v>7</v>
      </c>
      <c r="P4918" s="26">
        <v>50000</v>
      </c>
      <c r="Q4918" s="28">
        <v>915787255</v>
      </c>
      <c r="R4918"/>
      <c r="S4918"/>
    </row>
    <row r="4919" spans="1:19">
      <c r="A4919" s="31">
        <f t="shared" si="305"/>
        <v>40</v>
      </c>
      <c r="B4919" s="32" t="str">
        <f>VLOOKUP(K4919,'Tables to Convert'!$B$4:$C$19,2,FALSE)</f>
        <v>High School Diploma</v>
      </c>
      <c r="C4919" s="33">
        <f t="shared" si="306"/>
        <v>0</v>
      </c>
      <c r="D4919" s="32" t="str">
        <f>VLOOKUP(L4919,'Tables to Convert'!$E$3:$F$7,2,FALSE)</f>
        <v>White</v>
      </c>
      <c r="E4919" s="32" t="str">
        <f>VLOOKUP(M4919,'Tables to Convert'!$H$3:$I$5,2,FALSE)</f>
        <v>Male</v>
      </c>
      <c r="F4919" s="32" t="str">
        <f>VLOOKUP(N4919,'Tables to Convert'!$K$3:$L$8,2,FALSE)</f>
        <v>Michigan</v>
      </c>
      <c r="G4919" s="40">
        <f t="shared" si="307"/>
        <v>53</v>
      </c>
      <c r="H4919" s="34">
        <f t="shared" si="308"/>
        <v>7</v>
      </c>
      <c r="I4919" s="12">
        <v>40</v>
      </c>
      <c r="J4919" s="12">
        <v>53</v>
      </c>
      <c r="K4919" s="12">
        <v>39</v>
      </c>
      <c r="L4919" s="12">
        <v>1</v>
      </c>
      <c r="M4919" s="12">
        <v>1</v>
      </c>
      <c r="N4919" s="12">
        <v>34</v>
      </c>
      <c r="O4919" s="12">
        <v>7</v>
      </c>
      <c r="P4919" s="26">
        <v>0</v>
      </c>
      <c r="Q4919" s="28">
        <v>346240249</v>
      </c>
      <c r="R4919"/>
      <c r="S4919"/>
    </row>
    <row r="4920" spans="1:19">
      <c r="A4920" s="31">
        <f t="shared" si="305"/>
        <v>40</v>
      </c>
      <c r="B4920" s="32" t="str">
        <f>VLOOKUP(K4920,'Tables to Convert'!$B$4:$C$19,2,FALSE)</f>
        <v>Some College</v>
      </c>
      <c r="C4920" s="33">
        <f t="shared" si="306"/>
        <v>26000</v>
      </c>
      <c r="D4920" s="32" t="str">
        <f>VLOOKUP(L4920,'Tables to Convert'!$E$3:$F$7,2,FALSE)</f>
        <v>White</v>
      </c>
      <c r="E4920" s="32" t="str">
        <f>VLOOKUP(M4920,'Tables to Convert'!$H$3:$I$5,2,FALSE)</f>
        <v>Female</v>
      </c>
      <c r="F4920" s="32" t="str">
        <f>VLOOKUP(N4920,'Tables to Convert'!$K$3:$L$8,2,FALSE)</f>
        <v>Michigan</v>
      </c>
      <c r="G4920" s="40">
        <f t="shared" si="307"/>
        <v>21</v>
      </c>
      <c r="H4920" s="34">
        <f t="shared" si="308"/>
        <v>3</v>
      </c>
      <c r="I4920" s="12">
        <v>40</v>
      </c>
      <c r="J4920" s="12">
        <v>21</v>
      </c>
      <c r="K4920" s="12">
        <v>40</v>
      </c>
      <c r="L4920" s="12">
        <v>1</v>
      </c>
      <c r="M4920" s="12">
        <v>2</v>
      </c>
      <c r="N4920" s="12">
        <v>34</v>
      </c>
      <c r="O4920" s="12">
        <v>3</v>
      </c>
      <c r="P4920" s="26">
        <v>26000</v>
      </c>
      <c r="Q4920" s="28">
        <v>271598378</v>
      </c>
      <c r="R4920"/>
      <c r="S4920"/>
    </row>
    <row r="4921" spans="1:19">
      <c r="A4921" s="31">
        <f t="shared" si="305"/>
        <v>40</v>
      </c>
      <c r="B4921" s="32" t="str">
        <f>VLOOKUP(K4921,'Tables to Convert'!$B$4:$C$19,2,FALSE)</f>
        <v>Some College</v>
      </c>
      <c r="C4921" s="33">
        <f t="shared" si="306"/>
        <v>52450</v>
      </c>
      <c r="D4921" s="32" t="str">
        <f>VLOOKUP(L4921,'Tables to Convert'!$E$3:$F$7,2,FALSE)</f>
        <v>White</v>
      </c>
      <c r="E4921" s="32" t="str">
        <f>VLOOKUP(M4921,'Tables to Convert'!$H$3:$I$5,2,FALSE)</f>
        <v>Female</v>
      </c>
      <c r="F4921" s="32" t="str">
        <f>VLOOKUP(N4921,'Tables to Convert'!$K$3:$L$8,2,FALSE)</f>
        <v>Michigan</v>
      </c>
      <c r="G4921" s="40">
        <f t="shared" si="307"/>
        <v>40</v>
      </c>
      <c r="H4921" s="34">
        <f t="shared" si="308"/>
        <v>7</v>
      </c>
      <c r="I4921" s="12">
        <v>40</v>
      </c>
      <c r="J4921" s="12">
        <v>40</v>
      </c>
      <c r="K4921" s="12">
        <v>43</v>
      </c>
      <c r="L4921" s="12">
        <v>1</v>
      </c>
      <c r="M4921" s="12">
        <v>2</v>
      </c>
      <c r="N4921" s="12">
        <v>34</v>
      </c>
      <c r="O4921" s="12">
        <v>7</v>
      </c>
      <c r="P4921" s="26">
        <v>52450</v>
      </c>
      <c r="Q4921" s="28">
        <v>149826088</v>
      </c>
      <c r="R4921"/>
      <c r="S4921"/>
    </row>
    <row r="4922" spans="1:19">
      <c r="A4922" s="31">
        <f t="shared" si="305"/>
        <v>40</v>
      </c>
      <c r="B4922" s="32" t="str">
        <f>VLOOKUP(K4922,'Tables to Convert'!$B$4:$C$19,2,FALSE)</f>
        <v>High School Diploma</v>
      </c>
      <c r="C4922" s="33">
        <f t="shared" si="306"/>
        <v>41064</v>
      </c>
      <c r="D4922" s="32" t="str">
        <f>VLOOKUP(L4922,'Tables to Convert'!$E$3:$F$7,2,FALSE)</f>
        <v>White</v>
      </c>
      <c r="E4922" s="32" t="str">
        <f>VLOOKUP(M4922,'Tables to Convert'!$H$3:$I$5,2,FALSE)</f>
        <v>Male</v>
      </c>
      <c r="F4922" s="32" t="str">
        <f>VLOOKUP(N4922,'Tables to Convert'!$K$3:$L$8,2,FALSE)</f>
        <v>Michigan</v>
      </c>
      <c r="G4922" s="40">
        <f t="shared" si="307"/>
        <v>38</v>
      </c>
      <c r="H4922" s="34">
        <f t="shared" si="308"/>
        <v>7</v>
      </c>
      <c r="I4922" s="12">
        <v>40</v>
      </c>
      <c r="J4922" s="12">
        <v>38</v>
      </c>
      <c r="K4922" s="12">
        <v>39</v>
      </c>
      <c r="L4922" s="12">
        <v>1</v>
      </c>
      <c r="M4922" s="12">
        <v>1</v>
      </c>
      <c r="N4922" s="12">
        <v>34</v>
      </c>
      <c r="O4922" s="12">
        <v>7</v>
      </c>
      <c r="P4922" s="26">
        <v>41064</v>
      </c>
      <c r="Q4922" s="28">
        <v>894322831</v>
      </c>
      <c r="R4922"/>
      <c r="S4922"/>
    </row>
    <row r="4923" spans="1:19">
      <c r="A4923" s="31">
        <f t="shared" si="305"/>
        <v>55</v>
      </c>
      <c r="B4923" s="32" t="str">
        <f>VLOOKUP(K4923,'Tables to Convert'!$B$4:$C$19,2,FALSE)</f>
        <v>Some College</v>
      </c>
      <c r="C4923" s="33">
        <f t="shared" si="306"/>
        <v>150000</v>
      </c>
      <c r="D4923" s="32" t="str">
        <f>VLOOKUP(L4923,'Tables to Convert'!$E$3:$F$7,2,FALSE)</f>
        <v>White</v>
      </c>
      <c r="E4923" s="32" t="str">
        <f>VLOOKUP(M4923,'Tables to Convert'!$H$3:$I$5,2,FALSE)</f>
        <v>Male</v>
      </c>
      <c r="F4923" s="32" t="str">
        <f>VLOOKUP(N4923,'Tables to Convert'!$K$3:$L$8,2,FALSE)</f>
        <v>Michigan</v>
      </c>
      <c r="G4923" s="40">
        <f t="shared" si="307"/>
        <v>45</v>
      </c>
      <c r="H4923" s="34">
        <f t="shared" si="308"/>
        <v>7</v>
      </c>
      <c r="I4923" s="12">
        <v>55</v>
      </c>
      <c r="J4923" s="12">
        <v>45</v>
      </c>
      <c r="K4923" s="12">
        <v>43</v>
      </c>
      <c r="L4923" s="12">
        <v>1</v>
      </c>
      <c r="M4923" s="12">
        <v>1</v>
      </c>
      <c r="N4923" s="12">
        <v>34</v>
      </c>
      <c r="O4923" s="12">
        <v>7</v>
      </c>
      <c r="P4923" s="26">
        <v>150000</v>
      </c>
      <c r="Q4923" s="28">
        <v>343434162</v>
      </c>
      <c r="R4923"/>
      <c r="S4923"/>
    </row>
    <row r="4924" spans="1:19">
      <c r="A4924" s="31">
        <f t="shared" si="305"/>
        <v>45</v>
      </c>
      <c r="B4924" s="32" t="str">
        <f>VLOOKUP(K4924,'Tables to Convert'!$B$4:$C$19,2,FALSE)</f>
        <v>Some College</v>
      </c>
      <c r="C4924" s="33">
        <f t="shared" si="306"/>
        <v>58000</v>
      </c>
      <c r="D4924" s="32" t="str">
        <f>VLOOKUP(L4924,'Tables to Convert'!$E$3:$F$7,2,FALSE)</f>
        <v>White</v>
      </c>
      <c r="E4924" s="32" t="str">
        <f>VLOOKUP(M4924,'Tables to Convert'!$H$3:$I$5,2,FALSE)</f>
        <v>Male</v>
      </c>
      <c r="F4924" s="32" t="str">
        <f>VLOOKUP(N4924,'Tables to Convert'!$K$3:$L$8,2,FALSE)</f>
        <v>Michigan</v>
      </c>
      <c r="G4924" s="40">
        <f t="shared" si="307"/>
        <v>53</v>
      </c>
      <c r="H4924" s="34">
        <f t="shared" si="308"/>
        <v>5</v>
      </c>
      <c r="I4924" s="12">
        <v>45</v>
      </c>
      <c r="J4924" s="12">
        <v>53</v>
      </c>
      <c r="K4924" s="12">
        <v>43</v>
      </c>
      <c r="L4924" s="12">
        <v>1</v>
      </c>
      <c r="M4924" s="12">
        <v>1</v>
      </c>
      <c r="N4924" s="12">
        <v>34</v>
      </c>
      <c r="O4924" s="12">
        <v>5</v>
      </c>
      <c r="P4924" s="26">
        <v>58000</v>
      </c>
      <c r="Q4924" s="28">
        <v>773756065</v>
      </c>
      <c r="R4924"/>
      <c r="S4924"/>
    </row>
    <row r="4925" spans="1:19">
      <c r="A4925" s="31">
        <f t="shared" si="305"/>
        <v>40</v>
      </c>
      <c r="B4925" s="32" t="str">
        <f>VLOOKUP(K4925,'Tables to Convert'!$B$4:$C$19,2,FALSE)</f>
        <v>High School Diploma</v>
      </c>
      <c r="C4925" s="33">
        <f t="shared" si="306"/>
        <v>30000</v>
      </c>
      <c r="D4925" s="32" t="str">
        <f>VLOOKUP(L4925,'Tables to Convert'!$E$3:$F$7,2,FALSE)</f>
        <v>White</v>
      </c>
      <c r="E4925" s="32" t="str">
        <f>VLOOKUP(M4925,'Tables to Convert'!$H$3:$I$5,2,FALSE)</f>
        <v>Female</v>
      </c>
      <c r="F4925" s="32" t="str">
        <f>VLOOKUP(N4925,'Tables to Convert'!$K$3:$L$8,2,FALSE)</f>
        <v>Michigan</v>
      </c>
      <c r="G4925" s="40">
        <f t="shared" si="307"/>
        <v>40</v>
      </c>
      <c r="H4925" s="34">
        <f t="shared" si="308"/>
        <v>5</v>
      </c>
      <c r="I4925" s="12">
        <v>40</v>
      </c>
      <c r="J4925" s="12">
        <v>40</v>
      </c>
      <c r="K4925" s="12">
        <v>39</v>
      </c>
      <c r="L4925" s="12">
        <v>1</v>
      </c>
      <c r="M4925" s="12">
        <v>2</v>
      </c>
      <c r="N4925" s="12">
        <v>34</v>
      </c>
      <c r="O4925" s="12">
        <v>5</v>
      </c>
      <c r="P4925" s="26">
        <v>30000</v>
      </c>
      <c r="Q4925" s="28">
        <v>857891318</v>
      </c>
      <c r="R4925"/>
      <c r="S4925"/>
    </row>
    <row r="4926" spans="1:19">
      <c r="A4926" s="31">
        <f t="shared" si="305"/>
        <v>40</v>
      </c>
      <c r="B4926" s="32" t="str">
        <f>VLOOKUP(K4926,'Tables to Convert'!$B$4:$C$19,2,FALSE)</f>
        <v>8th Grade or Less</v>
      </c>
      <c r="C4926" s="33">
        <f t="shared" si="306"/>
        <v>10000</v>
      </c>
      <c r="D4926" s="32" t="str">
        <f>VLOOKUP(L4926,'Tables to Convert'!$E$3:$F$7,2,FALSE)</f>
        <v>Asian/PI</v>
      </c>
      <c r="E4926" s="32" t="str">
        <f>VLOOKUP(M4926,'Tables to Convert'!$H$3:$I$5,2,FALSE)</f>
        <v>Male</v>
      </c>
      <c r="F4926" s="32" t="str">
        <f>VLOOKUP(N4926,'Tables to Convert'!$K$3:$L$8,2,FALSE)</f>
        <v>Michigan</v>
      </c>
      <c r="G4926" s="40">
        <f t="shared" si="307"/>
        <v>50</v>
      </c>
      <c r="H4926" s="34">
        <f t="shared" si="308"/>
        <v>5</v>
      </c>
      <c r="I4926" s="12">
        <v>40</v>
      </c>
      <c r="J4926" s="12">
        <v>50</v>
      </c>
      <c r="K4926" s="12">
        <v>33</v>
      </c>
      <c r="L4926" s="12">
        <v>4</v>
      </c>
      <c r="M4926" s="12">
        <v>1</v>
      </c>
      <c r="N4926" s="12">
        <v>34</v>
      </c>
      <c r="O4926" s="12">
        <v>5</v>
      </c>
      <c r="P4926" s="26">
        <v>10000</v>
      </c>
      <c r="Q4926" s="28">
        <v>326989237</v>
      </c>
      <c r="R4926"/>
      <c r="S4926"/>
    </row>
    <row r="4927" spans="1:19">
      <c r="A4927" s="31">
        <f t="shared" si="305"/>
        <v>40</v>
      </c>
      <c r="B4927" s="32" t="str">
        <f>VLOOKUP(K4927,'Tables to Convert'!$B$4:$C$19,2,FALSE)</f>
        <v>High School Diploma</v>
      </c>
      <c r="C4927" s="33">
        <f t="shared" si="306"/>
        <v>10000</v>
      </c>
      <c r="D4927" s="32" t="str">
        <f>VLOOKUP(L4927,'Tables to Convert'!$E$3:$F$7,2,FALSE)</f>
        <v>Asian/PI</v>
      </c>
      <c r="E4927" s="32" t="str">
        <f>VLOOKUP(M4927,'Tables to Convert'!$H$3:$I$5,2,FALSE)</f>
        <v>Female</v>
      </c>
      <c r="F4927" s="32" t="str">
        <f>VLOOKUP(N4927,'Tables to Convert'!$K$3:$L$8,2,FALSE)</f>
        <v>Michigan</v>
      </c>
      <c r="G4927" s="40">
        <f t="shared" si="307"/>
        <v>52</v>
      </c>
      <c r="H4927" s="34">
        <f t="shared" si="308"/>
        <v>5</v>
      </c>
      <c r="I4927" s="12">
        <v>40</v>
      </c>
      <c r="J4927" s="12">
        <v>52</v>
      </c>
      <c r="K4927" s="12">
        <v>39</v>
      </c>
      <c r="L4927" s="12">
        <v>4</v>
      </c>
      <c r="M4927" s="12">
        <v>2</v>
      </c>
      <c r="N4927" s="12">
        <v>34</v>
      </c>
      <c r="O4927" s="12">
        <v>5</v>
      </c>
      <c r="P4927" s="26">
        <v>10000</v>
      </c>
      <c r="Q4927" s="28">
        <v>141964894</v>
      </c>
      <c r="R4927"/>
      <c r="S4927"/>
    </row>
    <row r="4928" spans="1:19">
      <c r="A4928" s="31">
        <f t="shared" si="305"/>
        <v>45</v>
      </c>
      <c r="B4928" s="32" t="str">
        <f>VLOOKUP(K4928,'Tables to Convert'!$B$4:$C$19,2,FALSE)</f>
        <v>9th Grade</v>
      </c>
      <c r="C4928" s="33">
        <f t="shared" si="306"/>
        <v>4000</v>
      </c>
      <c r="D4928" s="32" t="str">
        <f>VLOOKUP(L4928,'Tables to Convert'!$E$3:$F$7,2,FALSE)</f>
        <v>White</v>
      </c>
      <c r="E4928" s="32" t="str">
        <f>VLOOKUP(M4928,'Tables to Convert'!$H$3:$I$5,2,FALSE)</f>
        <v>Male</v>
      </c>
      <c r="F4928" s="32" t="str">
        <f>VLOOKUP(N4928,'Tables to Convert'!$K$3:$L$8,2,FALSE)</f>
        <v>Michigan</v>
      </c>
      <c r="G4928" s="40">
        <f t="shared" si="307"/>
        <v>29</v>
      </c>
      <c r="H4928" s="34">
        <f t="shared" si="308"/>
        <v>5</v>
      </c>
      <c r="I4928" s="12">
        <v>45</v>
      </c>
      <c r="J4928" s="12">
        <v>29</v>
      </c>
      <c r="K4928" s="12">
        <v>35</v>
      </c>
      <c r="L4928" s="12">
        <v>1</v>
      </c>
      <c r="M4928" s="12">
        <v>1</v>
      </c>
      <c r="N4928" s="12">
        <v>34</v>
      </c>
      <c r="O4928" s="12">
        <v>5</v>
      </c>
      <c r="P4928" s="26">
        <v>4000</v>
      </c>
      <c r="Q4928" s="28">
        <v>209304645</v>
      </c>
      <c r="R4928"/>
      <c r="S4928"/>
    </row>
    <row r="4929" spans="1:19">
      <c r="A4929" s="31">
        <f t="shared" si="305"/>
        <v>40</v>
      </c>
      <c r="B4929" s="32" t="str">
        <f>VLOOKUP(K4929,'Tables to Convert'!$B$4:$C$19,2,FALSE)</f>
        <v>9th Grade</v>
      </c>
      <c r="C4929" s="33">
        <f t="shared" si="306"/>
        <v>16640</v>
      </c>
      <c r="D4929" s="32" t="str">
        <f>VLOOKUP(L4929,'Tables to Convert'!$E$3:$F$7,2,FALSE)</f>
        <v>White</v>
      </c>
      <c r="E4929" s="32" t="str">
        <f>VLOOKUP(M4929,'Tables to Convert'!$H$3:$I$5,2,FALSE)</f>
        <v>Male</v>
      </c>
      <c r="F4929" s="32" t="str">
        <f>VLOOKUP(N4929,'Tables to Convert'!$K$3:$L$8,2,FALSE)</f>
        <v>Michigan</v>
      </c>
      <c r="G4929" s="40">
        <f t="shared" si="307"/>
        <v>28</v>
      </c>
      <c r="H4929" s="34">
        <f t="shared" si="308"/>
        <v>5</v>
      </c>
      <c r="I4929" s="12">
        <v>40</v>
      </c>
      <c r="J4929" s="12">
        <v>28</v>
      </c>
      <c r="K4929" s="12">
        <v>35</v>
      </c>
      <c r="L4929" s="12">
        <v>1</v>
      </c>
      <c r="M4929" s="12">
        <v>1</v>
      </c>
      <c r="N4929" s="12">
        <v>34</v>
      </c>
      <c r="O4929" s="12">
        <v>5</v>
      </c>
      <c r="P4929" s="26">
        <v>16640</v>
      </c>
      <c r="Q4929" s="28">
        <v>221447640</v>
      </c>
      <c r="R4929"/>
      <c r="S4929"/>
    </row>
    <row r="4930" spans="1:19">
      <c r="A4930" s="31">
        <f t="shared" si="305"/>
        <v>40</v>
      </c>
      <c r="B4930" s="32" t="str">
        <f>VLOOKUP(K4930,'Tables to Convert'!$B$4:$C$19,2,FALSE)</f>
        <v>8th Grade or Less</v>
      </c>
      <c r="C4930" s="33">
        <f t="shared" si="306"/>
        <v>6400</v>
      </c>
      <c r="D4930" s="32" t="str">
        <f>VLOOKUP(L4930,'Tables to Convert'!$E$3:$F$7,2,FALSE)</f>
        <v>White</v>
      </c>
      <c r="E4930" s="32" t="str">
        <f>VLOOKUP(M4930,'Tables to Convert'!$H$3:$I$5,2,FALSE)</f>
        <v>Female</v>
      </c>
      <c r="F4930" s="32" t="str">
        <f>VLOOKUP(N4930,'Tables to Convert'!$K$3:$L$8,2,FALSE)</f>
        <v>Michigan</v>
      </c>
      <c r="G4930" s="40">
        <f t="shared" si="307"/>
        <v>25</v>
      </c>
      <c r="H4930" s="34">
        <f t="shared" si="308"/>
        <v>5</v>
      </c>
      <c r="I4930" s="12">
        <v>40</v>
      </c>
      <c r="J4930" s="12">
        <v>25</v>
      </c>
      <c r="K4930" s="12">
        <v>33</v>
      </c>
      <c r="L4930" s="12">
        <v>1</v>
      </c>
      <c r="M4930" s="12">
        <v>2</v>
      </c>
      <c r="N4930" s="12">
        <v>34</v>
      </c>
      <c r="O4930" s="12">
        <v>5</v>
      </c>
      <c r="P4930" s="26">
        <v>6400</v>
      </c>
      <c r="Q4930" s="28">
        <v>722035224</v>
      </c>
      <c r="R4930"/>
      <c r="S4930"/>
    </row>
    <row r="4931" spans="1:19">
      <c r="A4931" s="31">
        <f t="shared" si="305"/>
        <v>50</v>
      </c>
      <c r="B4931" s="32" t="str">
        <f>VLOOKUP(K4931,'Tables to Convert'!$B$4:$C$19,2,FALSE)</f>
        <v>8th Grade or Less</v>
      </c>
      <c r="C4931" s="33">
        <f t="shared" si="306"/>
        <v>10000</v>
      </c>
      <c r="D4931" s="32" t="str">
        <f>VLOOKUP(L4931,'Tables to Convert'!$E$3:$F$7,2,FALSE)</f>
        <v>White</v>
      </c>
      <c r="E4931" s="32" t="str">
        <f>VLOOKUP(M4931,'Tables to Convert'!$H$3:$I$5,2,FALSE)</f>
        <v>Male</v>
      </c>
      <c r="F4931" s="32" t="str">
        <f>VLOOKUP(N4931,'Tables to Convert'!$K$3:$L$8,2,FALSE)</f>
        <v>Michigan</v>
      </c>
      <c r="G4931" s="40">
        <f t="shared" si="307"/>
        <v>30</v>
      </c>
      <c r="H4931" s="34">
        <f t="shared" si="308"/>
        <v>5</v>
      </c>
      <c r="I4931" s="12">
        <v>50</v>
      </c>
      <c r="J4931" s="12">
        <v>30</v>
      </c>
      <c r="K4931" s="12">
        <v>33</v>
      </c>
      <c r="L4931" s="12">
        <v>1</v>
      </c>
      <c r="M4931" s="12">
        <v>1</v>
      </c>
      <c r="N4931" s="12">
        <v>34</v>
      </c>
      <c r="O4931" s="12">
        <v>5</v>
      </c>
      <c r="P4931" s="26">
        <v>10000</v>
      </c>
      <c r="Q4931" s="28">
        <v>71514121</v>
      </c>
      <c r="R4931"/>
      <c r="S4931"/>
    </row>
    <row r="4932" spans="1:19">
      <c r="A4932" s="31">
        <f t="shared" si="305"/>
        <v>50</v>
      </c>
      <c r="B4932" s="32" t="str">
        <f>VLOOKUP(K4932,'Tables to Convert'!$B$4:$C$19,2,FALSE)</f>
        <v>8th Grade or Less</v>
      </c>
      <c r="C4932" s="33">
        <f t="shared" si="306"/>
        <v>10000</v>
      </c>
      <c r="D4932" s="32" t="str">
        <f>VLOOKUP(L4932,'Tables to Convert'!$E$3:$F$7,2,FALSE)</f>
        <v>White</v>
      </c>
      <c r="E4932" s="32" t="str">
        <f>VLOOKUP(M4932,'Tables to Convert'!$H$3:$I$5,2,FALSE)</f>
        <v>Male</v>
      </c>
      <c r="F4932" s="32" t="str">
        <f>VLOOKUP(N4932,'Tables to Convert'!$K$3:$L$8,2,FALSE)</f>
        <v>Michigan</v>
      </c>
      <c r="G4932" s="40">
        <f t="shared" si="307"/>
        <v>20</v>
      </c>
      <c r="H4932" s="34">
        <f t="shared" si="308"/>
        <v>2</v>
      </c>
      <c r="I4932" s="12">
        <v>50</v>
      </c>
      <c r="J4932" s="12">
        <v>20</v>
      </c>
      <c r="K4932" s="12">
        <v>33</v>
      </c>
      <c r="L4932" s="12">
        <v>1</v>
      </c>
      <c r="M4932" s="12">
        <v>1</v>
      </c>
      <c r="N4932" s="12">
        <v>34</v>
      </c>
      <c r="O4932" s="12">
        <v>2</v>
      </c>
      <c r="P4932" s="26">
        <v>10000</v>
      </c>
      <c r="Q4932" s="28">
        <v>436426877</v>
      </c>
      <c r="R4932"/>
      <c r="S4932"/>
    </row>
    <row r="4933" spans="1:19">
      <c r="A4933" s="31">
        <f t="shared" si="305"/>
        <v>50</v>
      </c>
      <c r="B4933" s="32" t="str">
        <f>VLOOKUP(K4933,'Tables to Convert'!$B$4:$C$19,2,FALSE)</f>
        <v>8th Grade or Less</v>
      </c>
      <c r="C4933" s="33">
        <f t="shared" si="306"/>
        <v>10000</v>
      </c>
      <c r="D4933" s="32" t="str">
        <f>VLOOKUP(L4933,'Tables to Convert'!$E$3:$F$7,2,FALSE)</f>
        <v>White</v>
      </c>
      <c r="E4933" s="32" t="str">
        <f>VLOOKUP(M4933,'Tables to Convert'!$H$3:$I$5,2,FALSE)</f>
        <v>Male</v>
      </c>
      <c r="F4933" s="32" t="str">
        <f>VLOOKUP(N4933,'Tables to Convert'!$K$3:$L$8,2,FALSE)</f>
        <v>Michigan</v>
      </c>
      <c r="G4933" s="40">
        <f t="shared" si="307"/>
        <v>18</v>
      </c>
      <c r="H4933" s="34">
        <f t="shared" si="308"/>
        <v>0</v>
      </c>
      <c r="I4933" s="12">
        <v>50</v>
      </c>
      <c r="J4933" s="12">
        <v>18</v>
      </c>
      <c r="K4933" s="12">
        <v>33</v>
      </c>
      <c r="L4933" s="12">
        <v>1</v>
      </c>
      <c r="M4933" s="12">
        <v>1</v>
      </c>
      <c r="N4933" s="12">
        <v>34</v>
      </c>
      <c r="O4933" s="12">
        <v>0</v>
      </c>
      <c r="P4933" s="26">
        <v>10000</v>
      </c>
      <c r="Q4933" s="28">
        <v>181521157</v>
      </c>
      <c r="R4933"/>
      <c r="S4933"/>
    </row>
    <row r="4934" spans="1:19">
      <c r="A4934" s="31">
        <f t="shared" ref="A4934:A4997" si="309">I4934</f>
        <v>50</v>
      </c>
      <c r="B4934" s="32" t="str">
        <f>VLOOKUP(K4934,'Tables to Convert'!$B$4:$C$19,2,FALSE)</f>
        <v>Some College</v>
      </c>
      <c r="C4934" s="33">
        <f t="shared" ref="C4934:C4997" si="310">P4934</f>
        <v>50000</v>
      </c>
      <c r="D4934" s="32" t="str">
        <f>VLOOKUP(L4934,'Tables to Convert'!$E$3:$F$7,2,FALSE)</f>
        <v>Black</v>
      </c>
      <c r="E4934" s="32" t="str">
        <f>VLOOKUP(M4934,'Tables to Convert'!$H$3:$I$5,2,FALSE)</f>
        <v>Female</v>
      </c>
      <c r="F4934" s="32" t="str">
        <f>VLOOKUP(N4934,'Tables to Convert'!$K$3:$L$8,2,FALSE)</f>
        <v>Michigan</v>
      </c>
      <c r="G4934" s="40">
        <f t="shared" ref="G4934:G4997" si="311">J4934</f>
        <v>55</v>
      </c>
      <c r="H4934" s="34">
        <f t="shared" ref="H4934:H4997" si="312">O4934</f>
        <v>5</v>
      </c>
      <c r="I4934" s="12">
        <v>50</v>
      </c>
      <c r="J4934" s="12">
        <v>55</v>
      </c>
      <c r="K4934" s="12">
        <v>43</v>
      </c>
      <c r="L4934" s="12">
        <v>2</v>
      </c>
      <c r="M4934" s="12">
        <v>2</v>
      </c>
      <c r="N4934" s="12">
        <v>34</v>
      </c>
      <c r="O4934" s="12">
        <v>5</v>
      </c>
      <c r="P4934" s="26">
        <v>50000</v>
      </c>
      <c r="Q4934" s="28">
        <v>590092242</v>
      </c>
      <c r="R4934"/>
      <c r="S4934"/>
    </row>
    <row r="4935" spans="1:19">
      <c r="A4935" s="31">
        <f t="shared" si="309"/>
        <v>40</v>
      </c>
      <c r="B4935" s="32" t="str">
        <f>VLOOKUP(K4935,'Tables to Convert'!$B$4:$C$19,2,FALSE)</f>
        <v>Some College</v>
      </c>
      <c r="C4935" s="33">
        <f t="shared" si="310"/>
        <v>21200</v>
      </c>
      <c r="D4935" s="32" t="str">
        <f>VLOOKUP(L4935,'Tables to Convert'!$E$3:$F$7,2,FALSE)</f>
        <v>White</v>
      </c>
      <c r="E4935" s="32" t="str">
        <f>VLOOKUP(M4935,'Tables to Convert'!$H$3:$I$5,2,FALSE)</f>
        <v>Male</v>
      </c>
      <c r="F4935" s="32" t="str">
        <f>VLOOKUP(N4935,'Tables to Convert'!$K$3:$L$8,2,FALSE)</f>
        <v>Michigan</v>
      </c>
      <c r="G4935" s="40">
        <f t="shared" si="311"/>
        <v>30</v>
      </c>
      <c r="H4935" s="34">
        <f t="shared" si="312"/>
        <v>6</v>
      </c>
      <c r="I4935" s="12">
        <v>40</v>
      </c>
      <c r="J4935" s="12">
        <v>30</v>
      </c>
      <c r="K4935" s="12">
        <v>42</v>
      </c>
      <c r="L4935" s="12">
        <v>1</v>
      </c>
      <c r="M4935" s="12">
        <v>1</v>
      </c>
      <c r="N4935" s="12">
        <v>34</v>
      </c>
      <c r="O4935" s="12">
        <v>6</v>
      </c>
      <c r="P4935" s="26">
        <v>21200</v>
      </c>
      <c r="Q4935" s="28">
        <v>516874334</v>
      </c>
      <c r="R4935"/>
      <c r="S4935"/>
    </row>
    <row r="4936" spans="1:19">
      <c r="A4936" s="31">
        <f t="shared" si="309"/>
        <v>60</v>
      </c>
      <c r="B4936" s="32" t="str">
        <f>VLOOKUP(K4936,'Tables to Convert'!$B$4:$C$19,2,FALSE)</f>
        <v>Some College</v>
      </c>
      <c r="C4936" s="33">
        <f t="shared" si="310"/>
        <v>21526</v>
      </c>
      <c r="D4936" s="32" t="str">
        <f>VLOOKUP(L4936,'Tables to Convert'!$E$3:$F$7,2,FALSE)</f>
        <v>White</v>
      </c>
      <c r="E4936" s="32" t="str">
        <f>VLOOKUP(M4936,'Tables to Convert'!$H$3:$I$5,2,FALSE)</f>
        <v>Female</v>
      </c>
      <c r="F4936" s="32" t="str">
        <f>VLOOKUP(N4936,'Tables to Convert'!$K$3:$L$8,2,FALSE)</f>
        <v>Michigan</v>
      </c>
      <c r="G4936" s="40">
        <f t="shared" si="311"/>
        <v>45</v>
      </c>
      <c r="H4936" s="34">
        <f t="shared" si="312"/>
        <v>6</v>
      </c>
      <c r="I4936" s="12">
        <v>60</v>
      </c>
      <c r="J4936" s="12">
        <v>45</v>
      </c>
      <c r="K4936" s="12">
        <v>40</v>
      </c>
      <c r="L4936" s="12">
        <v>1</v>
      </c>
      <c r="M4936" s="12">
        <v>2</v>
      </c>
      <c r="N4936" s="12">
        <v>34</v>
      </c>
      <c r="O4936" s="12">
        <v>6</v>
      </c>
      <c r="P4936" s="26">
        <v>21526</v>
      </c>
      <c r="Q4936" s="28">
        <v>953480522</v>
      </c>
      <c r="R4936"/>
      <c r="S4936"/>
    </row>
    <row r="4937" spans="1:19">
      <c r="A4937" s="31">
        <f t="shared" si="309"/>
        <v>40</v>
      </c>
      <c r="B4937" s="32" t="str">
        <f>VLOOKUP(K4937,'Tables to Convert'!$B$4:$C$19,2,FALSE)</f>
        <v>Some College</v>
      </c>
      <c r="C4937" s="33">
        <f t="shared" si="310"/>
        <v>70000</v>
      </c>
      <c r="D4937" s="32" t="str">
        <f>VLOOKUP(L4937,'Tables to Convert'!$E$3:$F$7,2,FALSE)</f>
        <v>Black</v>
      </c>
      <c r="E4937" s="32" t="str">
        <f>VLOOKUP(M4937,'Tables to Convert'!$H$3:$I$5,2,FALSE)</f>
        <v>Female</v>
      </c>
      <c r="F4937" s="32" t="str">
        <f>VLOOKUP(N4937,'Tables to Convert'!$K$3:$L$8,2,FALSE)</f>
        <v>Michigan</v>
      </c>
      <c r="G4937" s="40">
        <f t="shared" si="311"/>
        <v>53</v>
      </c>
      <c r="H4937" s="34">
        <f t="shared" si="312"/>
        <v>8</v>
      </c>
      <c r="I4937" s="12">
        <v>40</v>
      </c>
      <c r="J4937" s="12">
        <v>53</v>
      </c>
      <c r="K4937" s="12">
        <v>40</v>
      </c>
      <c r="L4937" s="12">
        <v>2</v>
      </c>
      <c r="M4937" s="12">
        <v>2</v>
      </c>
      <c r="N4937" s="12">
        <v>34</v>
      </c>
      <c r="O4937" s="12">
        <v>8</v>
      </c>
      <c r="P4937" s="26">
        <v>70000</v>
      </c>
      <c r="Q4937" s="28">
        <v>371681565</v>
      </c>
      <c r="R4937"/>
      <c r="S4937"/>
    </row>
    <row r="4938" spans="1:19">
      <c r="A4938" s="31">
        <f t="shared" si="309"/>
        <v>50</v>
      </c>
      <c r="B4938" s="32" t="str">
        <f>VLOOKUP(K4938,'Tables to Convert'!$B$4:$C$19,2,FALSE)</f>
        <v>Some College</v>
      </c>
      <c r="C4938" s="33">
        <f t="shared" si="310"/>
        <v>88000</v>
      </c>
      <c r="D4938" s="32" t="str">
        <f>VLOOKUP(L4938,'Tables to Convert'!$E$3:$F$7,2,FALSE)</f>
        <v>White</v>
      </c>
      <c r="E4938" s="32" t="str">
        <f>VLOOKUP(M4938,'Tables to Convert'!$H$3:$I$5,2,FALSE)</f>
        <v>Male</v>
      </c>
      <c r="F4938" s="32" t="str">
        <f>VLOOKUP(N4938,'Tables to Convert'!$K$3:$L$8,2,FALSE)</f>
        <v>Michigan</v>
      </c>
      <c r="G4938" s="40">
        <f t="shared" si="311"/>
        <v>41</v>
      </c>
      <c r="H4938" s="34">
        <f t="shared" si="312"/>
        <v>7</v>
      </c>
      <c r="I4938" s="12">
        <v>50</v>
      </c>
      <c r="J4938" s="12">
        <v>41</v>
      </c>
      <c r="K4938" s="12">
        <v>40</v>
      </c>
      <c r="L4938" s="12">
        <v>1</v>
      </c>
      <c r="M4938" s="12">
        <v>1</v>
      </c>
      <c r="N4938" s="12">
        <v>34</v>
      </c>
      <c r="O4938" s="12">
        <v>7</v>
      </c>
      <c r="P4938" s="26">
        <v>88000</v>
      </c>
      <c r="Q4938" s="28">
        <v>286759536</v>
      </c>
      <c r="R4938"/>
      <c r="S4938"/>
    </row>
    <row r="4939" spans="1:19">
      <c r="A4939" s="31">
        <f t="shared" si="309"/>
        <v>50</v>
      </c>
      <c r="B4939" s="32" t="str">
        <f>VLOOKUP(K4939,'Tables to Convert'!$B$4:$C$19,2,FALSE)</f>
        <v>Some College</v>
      </c>
      <c r="C4939" s="33">
        <f t="shared" si="310"/>
        <v>100000</v>
      </c>
      <c r="D4939" s="32" t="str">
        <f>VLOOKUP(L4939,'Tables to Convert'!$E$3:$F$7,2,FALSE)</f>
        <v>White</v>
      </c>
      <c r="E4939" s="32" t="str">
        <f>VLOOKUP(M4939,'Tables to Convert'!$H$3:$I$5,2,FALSE)</f>
        <v>Male</v>
      </c>
      <c r="F4939" s="32" t="str">
        <f>VLOOKUP(N4939,'Tables to Convert'!$K$3:$L$8,2,FALSE)</f>
        <v>Michigan</v>
      </c>
      <c r="G4939" s="40">
        <f t="shared" si="311"/>
        <v>35</v>
      </c>
      <c r="H4939" s="34">
        <f t="shared" si="312"/>
        <v>7</v>
      </c>
      <c r="I4939" s="12">
        <v>50</v>
      </c>
      <c r="J4939" s="12">
        <v>35</v>
      </c>
      <c r="K4939" s="12">
        <v>43</v>
      </c>
      <c r="L4939" s="12">
        <v>1</v>
      </c>
      <c r="M4939" s="12">
        <v>1</v>
      </c>
      <c r="N4939" s="12">
        <v>34</v>
      </c>
      <c r="O4939" s="12">
        <v>7</v>
      </c>
      <c r="P4939" s="26">
        <v>100000</v>
      </c>
      <c r="Q4939" s="28">
        <v>679146631</v>
      </c>
      <c r="R4939"/>
      <c r="S4939"/>
    </row>
    <row r="4940" spans="1:19">
      <c r="A4940" s="31">
        <f t="shared" si="309"/>
        <v>50</v>
      </c>
      <c r="B4940" s="32" t="str">
        <f>VLOOKUP(K4940,'Tables to Convert'!$B$4:$C$19,2,FALSE)</f>
        <v>High School Diploma</v>
      </c>
      <c r="C4940" s="33">
        <f t="shared" si="310"/>
        <v>19000</v>
      </c>
      <c r="D4940" s="32" t="str">
        <f>VLOOKUP(L4940,'Tables to Convert'!$E$3:$F$7,2,FALSE)</f>
        <v>White</v>
      </c>
      <c r="E4940" s="32" t="str">
        <f>VLOOKUP(M4940,'Tables to Convert'!$H$3:$I$5,2,FALSE)</f>
        <v>Male</v>
      </c>
      <c r="F4940" s="32" t="str">
        <f>VLOOKUP(N4940,'Tables to Convert'!$K$3:$L$8,2,FALSE)</f>
        <v>Michigan</v>
      </c>
      <c r="G4940" s="40">
        <f t="shared" si="311"/>
        <v>58</v>
      </c>
      <c r="H4940" s="34">
        <f t="shared" si="312"/>
        <v>1</v>
      </c>
      <c r="I4940" s="12">
        <v>50</v>
      </c>
      <c r="J4940" s="12">
        <v>58</v>
      </c>
      <c r="K4940" s="12">
        <v>39</v>
      </c>
      <c r="L4940" s="12">
        <v>1</v>
      </c>
      <c r="M4940" s="12">
        <v>1</v>
      </c>
      <c r="N4940" s="12">
        <v>34</v>
      </c>
      <c r="O4940" s="12">
        <v>1</v>
      </c>
      <c r="P4940" s="26">
        <v>19000</v>
      </c>
      <c r="Q4940" s="28">
        <v>179223418</v>
      </c>
      <c r="R4940"/>
      <c r="S4940"/>
    </row>
    <row r="4941" spans="1:19">
      <c r="A4941" s="31">
        <f t="shared" si="309"/>
        <v>49</v>
      </c>
      <c r="B4941" s="32" t="str">
        <f>VLOOKUP(K4941,'Tables to Convert'!$B$4:$C$19,2,FALSE)</f>
        <v>Some College</v>
      </c>
      <c r="C4941" s="33">
        <f t="shared" si="310"/>
        <v>28500</v>
      </c>
      <c r="D4941" s="32" t="str">
        <f>VLOOKUP(L4941,'Tables to Convert'!$E$3:$F$7,2,FALSE)</f>
        <v>White</v>
      </c>
      <c r="E4941" s="32" t="str">
        <f>VLOOKUP(M4941,'Tables to Convert'!$H$3:$I$5,2,FALSE)</f>
        <v>Female</v>
      </c>
      <c r="F4941" s="32" t="str">
        <f>VLOOKUP(N4941,'Tables to Convert'!$K$3:$L$8,2,FALSE)</f>
        <v>Michigan</v>
      </c>
      <c r="G4941" s="40">
        <f t="shared" si="311"/>
        <v>56</v>
      </c>
      <c r="H4941" s="34">
        <f t="shared" si="312"/>
        <v>1</v>
      </c>
      <c r="I4941" s="12">
        <v>49</v>
      </c>
      <c r="J4941" s="12">
        <v>56</v>
      </c>
      <c r="K4941" s="12">
        <v>40</v>
      </c>
      <c r="L4941" s="12">
        <v>1</v>
      </c>
      <c r="M4941" s="12">
        <v>2</v>
      </c>
      <c r="N4941" s="12">
        <v>34</v>
      </c>
      <c r="O4941" s="12">
        <v>1</v>
      </c>
      <c r="P4941" s="26">
        <v>28500</v>
      </c>
      <c r="Q4941" s="28">
        <v>363796233</v>
      </c>
      <c r="R4941"/>
      <c r="S4941"/>
    </row>
    <row r="4942" spans="1:19">
      <c r="A4942" s="31">
        <f t="shared" si="309"/>
        <v>40</v>
      </c>
      <c r="B4942" s="32" t="str">
        <f>VLOOKUP(K4942,'Tables to Convert'!$B$4:$C$19,2,FALSE)</f>
        <v>Some College</v>
      </c>
      <c r="C4942" s="33">
        <f t="shared" si="310"/>
        <v>40000</v>
      </c>
      <c r="D4942" s="32" t="str">
        <f>VLOOKUP(L4942,'Tables to Convert'!$E$3:$F$7,2,FALSE)</f>
        <v>White</v>
      </c>
      <c r="E4942" s="32" t="str">
        <f>VLOOKUP(M4942,'Tables to Convert'!$H$3:$I$5,2,FALSE)</f>
        <v>Male</v>
      </c>
      <c r="F4942" s="32" t="str">
        <f>VLOOKUP(N4942,'Tables to Convert'!$K$3:$L$8,2,FALSE)</f>
        <v>Michigan</v>
      </c>
      <c r="G4942" s="40">
        <f t="shared" si="311"/>
        <v>32</v>
      </c>
      <c r="H4942" s="34">
        <f t="shared" si="312"/>
        <v>1</v>
      </c>
      <c r="I4942" s="12">
        <v>40</v>
      </c>
      <c r="J4942" s="12">
        <v>32</v>
      </c>
      <c r="K4942" s="12">
        <v>40</v>
      </c>
      <c r="L4942" s="12">
        <v>1</v>
      </c>
      <c r="M4942" s="12">
        <v>1</v>
      </c>
      <c r="N4942" s="12">
        <v>34</v>
      </c>
      <c r="O4942" s="12">
        <v>1</v>
      </c>
      <c r="P4942" s="26">
        <v>40000</v>
      </c>
      <c r="Q4942" s="28">
        <v>2424526</v>
      </c>
      <c r="R4942"/>
      <c r="S4942"/>
    </row>
    <row r="4943" spans="1:19">
      <c r="A4943" s="31">
        <f t="shared" si="309"/>
        <v>50</v>
      </c>
      <c r="B4943" s="32" t="str">
        <f>VLOOKUP(K4943,'Tables to Convert'!$B$4:$C$19,2,FALSE)</f>
        <v>High School Diploma</v>
      </c>
      <c r="C4943" s="33">
        <f t="shared" si="310"/>
        <v>22500</v>
      </c>
      <c r="D4943" s="32" t="str">
        <f>VLOOKUP(L4943,'Tables to Convert'!$E$3:$F$7,2,FALSE)</f>
        <v>White</v>
      </c>
      <c r="E4943" s="32" t="str">
        <f>VLOOKUP(M4943,'Tables to Convert'!$H$3:$I$5,2,FALSE)</f>
        <v>Male</v>
      </c>
      <c r="F4943" s="32" t="str">
        <f>VLOOKUP(N4943,'Tables to Convert'!$K$3:$L$8,2,FALSE)</f>
        <v>Michigan</v>
      </c>
      <c r="G4943" s="40">
        <f t="shared" si="311"/>
        <v>37</v>
      </c>
      <c r="H4943" s="34">
        <f t="shared" si="312"/>
        <v>1</v>
      </c>
      <c r="I4943" s="12">
        <v>50</v>
      </c>
      <c r="J4943" s="12">
        <v>37</v>
      </c>
      <c r="K4943" s="12">
        <v>39</v>
      </c>
      <c r="L4943" s="12">
        <v>1</v>
      </c>
      <c r="M4943" s="12">
        <v>1</v>
      </c>
      <c r="N4943" s="12">
        <v>34</v>
      </c>
      <c r="O4943" s="12">
        <v>1</v>
      </c>
      <c r="P4943" s="26">
        <v>22500</v>
      </c>
      <c r="Q4943" s="28">
        <v>548721835</v>
      </c>
      <c r="R4943"/>
      <c r="S4943"/>
    </row>
    <row r="4944" spans="1:19">
      <c r="A4944" s="31">
        <f t="shared" si="309"/>
        <v>40</v>
      </c>
      <c r="B4944" s="32" t="str">
        <f>VLOOKUP(K4944,'Tables to Convert'!$B$4:$C$19,2,FALSE)</f>
        <v>High School Diploma</v>
      </c>
      <c r="C4944" s="33">
        <f t="shared" si="310"/>
        <v>18746</v>
      </c>
      <c r="D4944" s="32" t="str">
        <f>VLOOKUP(L4944,'Tables to Convert'!$E$3:$F$7,2,FALSE)</f>
        <v>Black</v>
      </c>
      <c r="E4944" s="32" t="str">
        <f>VLOOKUP(M4944,'Tables to Convert'!$H$3:$I$5,2,FALSE)</f>
        <v>Male</v>
      </c>
      <c r="F4944" s="32" t="str">
        <f>VLOOKUP(N4944,'Tables to Convert'!$K$3:$L$8,2,FALSE)</f>
        <v>Michigan</v>
      </c>
      <c r="G4944" s="40">
        <f t="shared" si="311"/>
        <v>51</v>
      </c>
      <c r="H4944" s="34">
        <f t="shared" si="312"/>
        <v>7</v>
      </c>
      <c r="I4944" s="12">
        <v>40</v>
      </c>
      <c r="J4944" s="12">
        <v>51</v>
      </c>
      <c r="K4944" s="12">
        <v>39</v>
      </c>
      <c r="L4944" s="12">
        <v>2</v>
      </c>
      <c r="M4944" s="12">
        <v>1</v>
      </c>
      <c r="N4944" s="12">
        <v>34</v>
      </c>
      <c r="O4944" s="12">
        <v>7</v>
      </c>
      <c r="P4944" s="26">
        <v>18746</v>
      </c>
      <c r="Q4944" s="28">
        <v>508669112</v>
      </c>
      <c r="R4944"/>
      <c r="S4944"/>
    </row>
    <row r="4945" spans="1:19">
      <c r="A4945" s="31">
        <f t="shared" si="309"/>
        <v>40</v>
      </c>
      <c r="B4945" s="32" t="str">
        <f>VLOOKUP(K4945,'Tables to Convert'!$B$4:$C$19,2,FALSE)</f>
        <v>High School Diploma</v>
      </c>
      <c r="C4945" s="33">
        <f t="shared" si="310"/>
        <v>10400</v>
      </c>
      <c r="D4945" s="32" t="str">
        <f>VLOOKUP(L4945,'Tables to Convert'!$E$3:$F$7,2,FALSE)</f>
        <v>Black</v>
      </c>
      <c r="E4945" s="32" t="str">
        <f>VLOOKUP(M4945,'Tables to Convert'!$H$3:$I$5,2,FALSE)</f>
        <v>Female</v>
      </c>
      <c r="F4945" s="32" t="str">
        <f>VLOOKUP(N4945,'Tables to Convert'!$K$3:$L$8,2,FALSE)</f>
        <v>Michigan</v>
      </c>
      <c r="G4945" s="40">
        <f t="shared" si="311"/>
        <v>44</v>
      </c>
      <c r="H4945" s="34">
        <f t="shared" si="312"/>
        <v>8</v>
      </c>
      <c r="I4945" s="12">
        <v>40</v>
      </c>
      <c r="J4945" s="12">
        <v>44</v>
      </c>
      <c r="K4945" s="12">
        <v>39</v>
      </c>
      <c r="L4945" s="12">
        <v>2</v>
      </c>
      <c r="M4945" s="12">
        <v>2</v>
      </c>
      <c r="N4945" s="12">
        <v>34</v>
      </c>
      <c r="O4945" s="12">
        <v>8</v>
      </c>
      <c r="P4945" s="26">
        <v>10400</v>
      </c>
      <c r="Q4945" s="28">
        <v>461787353</v>
      </c>
      <c r="R4945"/>
      <c r="S4945"/>
    </row>
    <row r="4946" spans="1:19">
      <c r="A4946" s="31">
        <f t="shared" si="309"/>
        <v>55</v>
      </c>
      <c r="B4946" s="32" t="str">
        <f>VLOOKUP(K4946,'Tables to Convert'!$B$4:$C$19,2,FALSE)</f>
        <v>8th Grade or Less</v>
      </c>
      <c r="C4946" s="33">
        <f t="shared" si="310"/>
        <v>47000</v>
      </c>
      <c r="D4946" s="32" t="str">
        <f>VLOOKUP(L4946,'Tables to Convert'!$E$3:$F$7,2,FALSE)</f>
        <v>White</v>
      </c>
      <c r="E4946" s="32" t="str">
        <f>VLOOKUP(M4946,'Tables to Convert'!$H$3:$I$5,2,FALSE)</f>
        <v>Male</v>
      </c>
      <c r="F4946" s="32" t="str">
        <f>VLOOKUP(N4946,'Tables to Convert'!$K$3:$L$8,2,FALSE)</f>
        <v>Michigan</v>
      </c>
      <c r="G4946" s="40">
        <f t="shared" si="311"/>
        <v>54</v>
      </c>
      <c r="H4946" s="34">
        <f t="shared" si="312"/>
        <v>8</v>
      </c>
      <c r="I4946" s="12">
        <v>55</v>
      </c>
      <c r="J4946" s="12">
        <v>54</v>
      </c>
      <c r="K4946" s="12">
        <v>34</v>
      </c>
      <c r="L4946" s="12">
        <v>1</v>
      </c>
      <c r="M4946" s="12">
        <v>1</v>
      </c>
      <c r="N4946" s="12">
        <v>34</v>
      </c>
      <c r="O4946" s="12">
        <v>8</v>
      </c>
      <c r="P4946" s="26">
        <v>47000</v>
      </c>
      <c r="Q4946" s="28">
        <v>128528557</v>
      </c>
      <c r="R4946"/>
      <c r="S4946"/>
    </row>
    <row r="4947" spans="1:19">
      <c r="A4947" s="31">
        <f t="shared" si="309"/>
        <v>40</v>
      </c>
      <c r="B4947" s="32" t="str">
        <f>VLOOKUP(K4947,'Tables to Convert'!$B$4:$C$19,2,FALSE)</f>
        <v>High School Diploma</v>
      </c>
      <c r="C4947" s="33">
        <f t="shared" si="310"/>
        <v>18000</v>
      </c>
      <c r="D4947" s="32" t="str">
        <f>VLOOKUP(L4947,'Tables to Convert'!$E$3:$F$7,2,FALSE)</f>
        <v>White</v>
      </c>
      <c r="E4947" s="32" t="str">
        <f>VLOOKUP(M4947,'Tables to Convert'!$H$3:$I$5,2,FALSE)</f>
        <v>Female</v>
      </c>
      <c r="F4947" s="32" t="str">
        <f>VLOOKUP(N4947,'Tables to Convert'!$K$3:$L$8,2,FALSE)</f>
        <v>Michigan</v>
      </c>
      <c r="G4947" s="40">
        <f t="shared" si="311"/>
        <v>53</v>
      </c>
      <c r="H4947" s="34">
        <f t="shared" si="312"/>
        <v>8</v>
      </c>
      <c r="I4947" s="12">
        <v>40</v>
      </c>
      <c r="J4947" s="12">
        <v>53</v>
      </c>
      <c r="K4947" s="12">
        <v>39</v>
      </c>
      <c r="L4947" s="12">
        <v>1</v>
      </c>
      <c r="M4947" s="12">
        <v>2</v>
      </c>
      <c r="N4947" s="12">
        <v>34</v>
      </c>
      <c r="O4947" s="12">
        <v>8</v>
      </c>
      <c r="P4947" s="26">
        <v>18000</v>
      </c>
      <c r="Q4947" s="28">
        <v>354202135</v>
      </c>
      <c r="R4947"/>
      <c r="S4947"/>
    </row>
    <row r="4948" spans="1:19">
      <c r="A4948" s="31">
        <f t="shared" si="309"/>
        <v>56</v>
      </c>
      <c r="B4948" s="32" t="str">
        <f>VLOOKUP(K4948,'Tables to Convert'!$B$4:$C$19,2,FALSE)</f>
        <v>Some College</v>
      </c>
      <c r="C4948" s="33">
        <f t="shared" si="310"/>
        <v>79000</v>
      </c>
      <c r="D4948" s="32" t="str">
        <f>VLOOKUP(L4948,'Tables to Convert'!$E$3:$F$7,2,FALSE)</f>
        <v>White</v>
      </c>
      <c r="E4948" s="32" t="str">
        <f>VLOOKUP(M4948,'Tables to Convert'!$H$3:$I$5,2,FALSE)</f>
        <v>Male</v>
      </c>
      <c r="F4948" s="32" t="str">
        <f>VLOOKUP(N4948,'Tables to Convert'!$K$3:$L$8,2,FALSE)</f>
        <v>Michigan</v>
      </c>
      <c r="G4948" s="40">
        <f t="shared" si="311"/>
        <v>31</v>
      </c>
      <c r="H4948" s="34">
        <f t="shared" si="312"/>
        <v>7</v>
      </c>
      <c r="I4948" s="12">
        <v>56</v>
      </c>
      <c r="J4948" s="12">
        <v>31</v>
      </c>
      <c r="K4948" s="12">
        <v>40</v>
      </c>
      <c r="L4948" s="12">
        <v>1</v>
      </c>
      <c r="M4948" s="12">
        <v>1</v>
      </c>
      <c r="N4948" s="12">
        <v>34</v>
      </c>
      <c r="O4948" s="12">
        <v>7</v>
      </c>
      <c r="P4948" s="26">
        <v>79000</v>
      </c>
      <c r="Q4948" s="28">
        <v>307727206</v>
      </c>
      <c r="R4948"/>
      <c r="S4948"/>
    </row>
    <row r="4949" spans="1:19">
      <c r="A4949" s="31">
        <f t="shared" si="309"/>
        <v>40</v>
      </c>
      <c r="B4949" s="32" t="str">
        <f>VLOOKUP(K4949,'Tables to Convert'!$B$4:$C$19,2,FALSE)</f>
        <v>Some College</v>
      </c>
      <c r="C4949" s="33">
        <f t="shared" si="310"/>
        <v>42000</v>
      </c>
      <c r="D4949" s="32" t="str">
        <f>VLOOKUP(L4949,'Tables to Convert'!$E$3:$F$7,2,FALSE)</f>
        <v>White</v>
      </c>
      <c r="E4949" s="32" t="str">
        <f>VLOOKUP(M4949,'Tables to Convert'!$H$3:$I$5,2,FALSE)</f>
        <v>Male</v>
      </c>
      <c r="F4949" s="32" t="str">
        <f>VLOOKUP(N4949,'Tables to Convert'!$K$3:$L$8,2,FALSE)</f>
        <v>Michigan</v>
      </c>
      <c r="G4949" s="40">
        <f t="shared" si="311"/>
        <v>42</v>
      </c>
      <c r="H4949" s="34">
        <f t="shared" si="312"/>
        <v>1</v>
      </c>
      <c r="I4949" s="12">
        <v>40</v>
      </c>
      <c r="J4949" s="12">
        <v>42</v>
      </c>
      <c r="K4949" s="12">
        <v>41</v>
      </c>
      <c r="L4949" s="12">
        <v>1</v>
      </c>
      <c r="M4949" s="12">
        <v>1</v>
      </c>
      <c r="N4949" s="12">
        <v>34</v>
      </c>
      <c r="O4949" s="12">
        <v>1</v>
      </c>
      <c r="P4949" s="26">
        <v>42000</v>
      </c>
      <c r="Q4949" s="28">
        <v>884858875</v>
      </c>
      <c r="R4949"/>
      <c r="S4949"/>
    </row>
    <row r="4950" spans="1:19">
      <c r="A4950" s="31">
        <f t="shared" si="309"/>
        <v>40</v>
      </c>
      <c r="B4950" s="32" t="str">
        <f>VLOOKUP(K4950,'Tables to Convert'!$B$4:$C$19,2,FALSE)</f>
        <v>Some College</v>
      </c>
      <c r="C4950" s="33">
        <f t="shared" si="310"/>
        <v>24000</v>
      </c>
      <c r="D4950" s="32" t="str">
        <f>VLOOKUP(L4950,'Tables to Convert'!$E$3:$F$7,2,FALSE)</f>
        <v>White</v>
      </c>
      <c r="E4950" s="32" t="str">
        <f>VLOOKUP(M4950,'Tables to Convert'!$H$3:$I$5,2,FALSE)</f>
        <v>Male</v>
      </c>
      <c r="F4950" s="32" t="str">
        <f>VLOOKUP(N4950,'Tables to Convert'!$K$3:$L$8,2,FALSE)</f>
        <v>Michigan</v>
      </c>
      <c r="G4950" s="40">
        <f t="shared" si="311"/>
        <v>47</v>
      </c>
      <c r="H4950" s="34">
        <f t="shared" si="312"/>
        <v>6</v>
      </c>
      <c r="I4950" s="12">
        <v>40</v>
      </c>
      <c r="J4950" s="12">
        <v>47</v>
      </c>
      <c r="K4950" s="12">
        <v>40</v>
      </c>
      <c r="L4950" s="12">
        <v>1</v>
      </c>
      <c r="M4950" s="12">
        <v>1</v>
      </c>
      <c r="N4950" s="12">
        <v>34</v>
      </c>
      <c r="O4950" s="12">
        <v>6</v>
      </c>
      <c r="P4950" s="26">
        <v>24000</v>
      </c>
      <c r="Q4950" s="28">
        <v>998349798</v>
      </c>
      <c r="R4950"/>
      <c r="S4950"/>
    </row>
    <row r="4951" spans="1:19">
      <c r="A4951" s="31">
        <f t="shared" si="309"/>
        <v>40</v>
      </c>
      <c r="B4951" s="32" t="str">
        <f>VLOOKUP(K4951,'Tables to Convert'!$B$4:$C$19,2,FALSE)</f>
        <v>Some College</v>
      </c>
      <c r="C4951" s="33">
        <f t="shared" si="310"/>
        <v>60000</v>
      </c>
      <c r="D4951" s="32" t="str">
        <f>VLOOKUP(L4951,'Tables to Convert'!$E$3:$F$7,2,FALSE)</f>
        <v>White</v>
      </c>
      <c r="E4951" s="32" t="str">
        <f>VLOOKUP(M4951,'Tables to Convert'!$H$3:$I$5,2,FALSE)</f>
        <v>Female</v>
      </c>
      <c r="F4951" s="32" t="str">
        <f>VLOOKUP(N4951,'Tables to Convert'!$K$3:$L$8,2,FALSE)</f>
        <v>Michigan</v>
      </c>
      <c r="G4951" s="40">
        <f t="shared" si="311"/>
        <v>56</v>
      </c>
      <c r="H4951" s="34">
        <f t="shared" si="312"/>
        <v>5</v>
      </c>
      <c r="I4951" s="12">
        <v>40</v>
      </c>
      <c r="J4951" s="12">
        <v>56</v>
      </c>
      <c r="K4951" s="12">
        <v>43</v>
      </c>
      <c r="L4951" s="12">
        <v>1</v>
      </c>
      <c r="M4951" s="12">
        <v>2</v>
      </c>
      <c r="N4951" s="12">
        <v>34</v>
      </c>
      <c r="O4951" s="12">
        <v>5</v>
      </c>
      <c r="P4951" s="26">
        <v>60000</v>
      </c>
      <c r="Q4951" s="28">
        <v>518794745</v>
      </c>
      <c r="R4951"/>
      <c r="S4951"/>
    </row>
    <row r="4952" spans="1:19">
      <c r="A4952" s="31">
        <f t="shared" si="309"/>
        <v>45</v>
      </c>
      <c r="B4952" s="32" t="str">
        <f>VLOOKUP(K4952,'Tables to Convert'!$B$4:$C$19,2,FALSE)</f>
        <v>Some College</v>
      </c>
      <c r="C4952" s="33">
        <f t="shared" si="310"/>
        <v>51000</v>
      </c>
      <c r="D4952" s="32" t="str">
        <f>VLOOKUP(L4952,'Tables to Convert'!$E$3:$F$7,2,FALSE)</f>
        <v>White</v>
      </c>
      <c r="E4952" s="32" t="str">
        <f>VLOOKUP(M4952,'Tables to Convert'!$H$3:$I$5,2,FALSE)</f>
        <v>Male</v>
      </c>
      <c r="F4952" s="32" t="str">
        <f>VLOOKUP(N4952,'Tables to Convert'!$K$3:$L$8,2,FALSE)</f>
        <v>Michigan</v>
      </c>
      <c r="G4952" s="40">
        <f t="shared" si="311"/>
        <v>41</v>
      </c>
      <c r="H4952" s="34">
        <f t="shared" si="312"/>
        <v>4</v>
      </c>
      <c r="I4952" s="12">
        <v>45</v>
      </c>
      <c r="J4952" s="12">
        <v>41</v>
      </c>
      <c r="K4952" s="12">
        <v>43</v>
      </c>
      <c r="L4952" s="12">
        <v>1</v>
      </c>
      <c r="M4952" s="12">
        <v>1</v>
      </c>
      <c r="N4952" s="12">
        <v>34</v>
      </c>
      <c r="O4952" s="12">
        <v>4</v>
      </c>
      <c r="P4952" s="26">
        <v>51000</v>
      </c>
      <c r="Q4952" s="28">
        <v>202804876</v>
      </c>
      <c r="R4952"/>
      <c r="S4952"/>
    </row>
    <row r="4953" spans="1:19">
      <c r="A4953" s="31">
        <f t="shared" si="309"/>
        <v>40</v>
      </c>
      <c r="B4953" s="32" t="str">
        <f>VLOOKUP(K4953,'Tables to Convert'!$B$4:$C$19,2,FALSE)</f>
        <v>Bachelors</v>
      </c>
      <c r="C4953" s="33">
        <f t="shared" si="310"/>
        <v>58000</v>
      </c>
      <c r="D4953" s="32" t="str">
        <f>VLOOKUP(L4953,'Tables to Convert'!$E$3:$F$7,2,FALSE)</f>
        <v>White</v>
      </c>
      <c r="E4953" s="32" t="str">
        <f>VLOOKUP(M4953,'Tables to Convert'!$H$3:$I$5,2,FALSE)</f>
        <v>Male</v>
      </c>
      <c r="F4953" s="32" t="str">
        <f>VLOOKUP(N4953,'Tables to Convert'!$K$3:$L$8,2,FALSE)</f>
        <v>Michigan</v>
      </c>
      <c r="G4953" s="40">
        <f t="shared" si="311"/>
        <v>30</v>
      </c>
      <c r="H4953" s="34">
        <f t="shared" si="312"/>
        <v>8</v>
      </c>
      <c r="I4953" s="12">
        <v>40</v>
      </c>
      <c r="J4953" s="12">
        <v>30</v>
      </c>
      <c r="K4953" s="12">
        <v>44</v>
      </c>
      <c r="L4953" s="12">
        <v>1</v>
      </c>
      <c r="M4953" s="12">
        <v>1</v>
      </c>
      <c r="N4953" s="12">
        <v>34</v>
      </c>
      <c r="O4953" s="12">
        <v>8</v>
      </c>
      <c r="P4953" s="26">
        <v>58000</v>
      </c>
      <c r="Q4953" s="28">
        <v>148428641</v>
      </c>
      <c r="R4953"/>
      <c r="S4953"/>
    </row>
    <row r="4954" spans="1:19">
      <c r="A4954" s="31">
        <f t="shared" si="309"/>
        <v>40</v>
      </c>
      <c r="B4954" s="32" t="str">
        <f>VLOOKUP(K4954,'Tables to Convert'!$B$4:$C$19,2,FALSE)</f>
        <v>Some College</v>
      </c>
      <c r="C4954" s="33">
        <f t="shared" si="310"/>
        <v>21000</v>
      </c>
      <c r="D4954" s="32" t="str">
        <f>VLOOKUP(L4954,'Tables to Convert'!$E$3:$F$7,2,FALSE)</f>
        <v>Black</v>
      </c>
      <c r="E4954" s="32" t="str">
        <f>VLOOKUP(M4954,'Tables to Convert'!$H$3:$I$5,2,FALSE)</f>
        <v>Female</v>
      </c>
      <c r="F4954" s="32" t="str">
        <f>VLOOKUP(N4954,'Tables to Convert'!$K$3:$L$8,2,FALSE)</f>
        <v>Michigan</v>
      </c>
      <c r="G4954" s="40">
        <f t="shared" si="311"/>
        <v>30</v>
      </c>
      <c r="H4954" s="34">
        <f t="shared" si="312"/>
        <v>3</v>
      </c>
      <c r="I4954" s="12">
        <v>40</v>
      </c>
      <c r="J4954" s="12">
        <v>30</v>
      </c>
      <c r="K4954" s="12">
        <v>43</v>
      </c>
      <c r="L4954" s="12">
        <v>2</v>
      </c>
      <c r="M4954" s="12">
        <v>2</v>
      </c>
      <c r="N4954" s="12">
        <v>34</v>
      </c>
      <c r="O4954" s="12">
        <v>3</v>
      </c>
      <c r="P4954" s="26">
        <v>21000</v>
      </c>
      <c r="Q4954" s="28">
        <v>741863937</v>
      </c>
      <c r="R4954"/>
      <c r="S4954"/>
    </row>
    <row r="4955" spans="1:19">
      <c r="A4955" s="31">
        <f t="shared" si="309"/>
        <v>55</v>
      </c>
      <c r="B4955" s="32" t="str">
        <f>VLOOKUP(K4955,'Tables to Convert'!$B$4:$C$19,2,FALSE)</f>
        <v>Some College</v>
      </c>
      <c r="C4955" s="33">
        <f t="shared" si="310"/>
        <v>44850</v>
      </c>
      <c r="D4955" s="32" t="str">
        <f>VLOOKUP(L4955,'Tables to Convert'!$E$3:$F$7,2,FALSE)</f>
        <v>Black</v>
      </c>
      <c r="E4955" s="32" t="str">
        <f>VLOOKUP(M4955,'Tables to Convert'!$H$3:$I$5,2,FALSE)</f>
        <v>Male</v>
      </c>
      <c r="F4955" s="32" t="str">
        <f>VLOOKUP(N4955,'Tables to Convert'!$K$3:$L$8,2,FALSE)</f>
        <v>Michigan</v>
      </c>
      <c r="G4955" s="40">
        <f t="shared" si="311"/>
        <v>32</v>
      </c>
      <c r="H4955" s="34">
        <f t="shared" si="312"/>
        <v>3</v>
      </c>
      <c r="I4955" s="12">
        <v>55</v>
      </c>
      <c r="J4955" s="12">
        <v>32</v>
      </c>
      <c r="K4955" s="12">
        <v>43</v>
      </c>
      <c r="L4955" s="12">
        <v>2</v>
      </c>
      <c r="M4955" s="12">
        <v>1</v>
      </c>
      <c r="N4955" s="12">
        <v>34</v>
      </c>
      <c r="O4955" s="12">
        <v>3</v>
      </c>
      <c r="P4955" s="26">
        <v>44850</v>
      </c>
      <c r="Q4955" s="28">
        <v>829891692</v>
      </c>
      <c r="R4955"/>
      <c r="S4955"/>
    </row>
    <row r="4956" spans="1:19">
      <c r="A4956" s="31">
        <f t="shared" si="309"/>
        <v>50</v>
      </c>
      <c r="B4956" s="32" t="str">
        <f>VLOOKUP(K4956,'Tables to Convert'!$B$4:$C$19,2,FALSE)</f>
        <v>Some College</v>
      </c>
      <c r="C4956" s="33">
        <f t="shared" si="310"/>
        <v>60000</v>
      </c>
      <c r="D4956" s="32" t="str">
        <f>VLOOKUP(L4956,'Tables to Convert'!$E$3:$F$7,2,FALSE)</f>
        <v>White</v>
      </c>
      <c r="E4956" s="32" t="str">
        <f>VLOOKUP(M4956,'Tables to Convert'!$H$3:$I$5,2,FALSE)</f>
        <v>Male</v>
      </c>
      <c r="F4956" s="32" t="str">
        <f>VLOOKUP(N4956,'Tables to Convert'!$K$3:$L$8,2,FALSE)</f>
        <v>Michigan</v>
      </c>
      <c r="G4956" s="40">
        <f t="shared" si="311"/>
        <v>56</v>
      </c>
      <c r="H4956" s="34">
        <f t="shared" si="312"/>
        <v>8</v>
      </c>
      <c r="I4956" s="12">
        <v>50</v>
      </c>
      <c r="J4956" s="12">
        <v>56</v>
      </c>
      <c r="K4956" s="12">
        <v>43</v>
      </c>
      <c r="L4956" s="12">
        <v>1</v>
      </c>
      <c r="M4956" s="12">
        <v>1</v>
      </c>
      <c r="N4956" s="12">
        <v>34</v>
      </c>
      <c r="O4956" s="12">
        <v>8</v>
      </c>
      <c r="P4956" s="26">
        <v>60000</v>
      </c>
      <c r="Q4956" s="28">
        <v>817577541</v>
      </c>
      <c r="R4956"/>
      <c r="S4956"/>
    </row>
    <row r="4957" spans="1:19">
      <c r="A4957" s="31">
        <f t="shared" si="309"/>
        <v>40</v>
      </c>
      <c r="B4957" s="32" t="str">
        <f>VLOOKUP(K4957,'Tables to Convert'!$B$4:$C$19,2,FALSE)</f>
        <v>Some College</v>
      </c>
      <c r="C4957" s="33">
        <f t="shared" si="310"/>
        <v>100000</v>
      </c>
      <c r="D4957" s="32" t="str">
        <f>VLOOKUP(L4957,'Tables to Convert'!$E$3:$F$7,2,FALSE)</f>
        <v>White</v>
      </c>
      <c r="E4957" s="32" t="str">
        <f>VLOOKUP(M4957,'Tables to Convert'!$H$3:$I$5,2,FALSE)</f>
        <v>Male</v>
      </c>
      <c r="F4957" s="32" t="str">
        <f>VLOOKUP(N4957,'Tables to Convert'!$K$3:$L$8,2,FALSE)</f>
        <v>Michigan</v>
      </c>
      <c r="G4957" s="40">
        <f t="shared" si="311"/>
        <v>38</v>
      </c>
      <c r="H4957" s="34">
        <f t="shared" si="312"/>
        <v>6</v>
      </c>
      <c r="I4957" s="12">
        <v>40</v>
      </c>
      <c r="J4957" s="12">
        <v>38</v>
      </c>
      <c r="K4957" s="12">
        <v>43</v>
      </c>
      <c r="L4957" s="12">
        <v>1</v>
      </c>
      <c r="M4957" s="12">
        <v>1</v>
      </c>
      <c r="N4957" s="12">
        <v>34</v>
      </c>
      <c r="O4957" s="12">
        <v>6</v>
      </c>
      <c r="P4957" s="26">
        <v>100000</v>
      </c>
      <c r="Q4957" s="28">
        <v>770097951</v>
      </c>
      <c r="R4957"/>
      <c r="S4957"/>
    </row>
    <row r="4958" spans="1:19">
      <c r="A4958" s="31">
        <f t="shared" si="309"/>
        <v>40</v>
      </c>
      <c r="B4958" s="32" t="str">
        <f>VLOOKUP(K4958,'Tables to Convert'!$B$4:$C$19,2,FALSE)</f>
        <v>High School Diploma</v>
      </c>
      <c r="C4958" s="33">
        <f t="shared" si="310"/>
        <v>42000</v>
      </c>
      <c r="D4958" s="32" t="str">
        <f>VLOOKUP(L4958,'Tables to Convert'!$E$3:$F$7,2,FALSE)</f>
        <v>White</v>
      </c>
      <c r="E4958" s="32" t="str">
        <f>VLOOKUP(M4958,'Tables to Convert'!$H$3:$I$5,2,FALSE)</f>
        <v>Female</v>
      </c>
      <c r="F4958" s="32" t="str">
        <f>VLOOKUP(N4958,'Tables to Convert'!$K$3:$L$8,2,FALSE)</f>
        <v>Michigan</v>
      </c>
      <c r="G4958" s="40">
        <f t="shared" si="311"/>
        <v>43</v>
      </c>
      <c r="H4958" s="34">
        <f t="shared" si="312"/>
        <v>5</v>
      </c>
      <c r="I4958" s="12">
        <v>40</v>
      </c>
      <c r="J4958" s="12">
        <v>43</v>
      </c>
      <c r="K4958" s="12">
        <v>39</v>
      </c>
      <c r="L4958" s="12">
        <v>1</v>
      </c>
      <c r="M4958" s="12">
        <v>2</v>
      </c>
      <c r="N4958" s="12">
        <v>34</v>
      </c>
      <c r="O4958" s="12">
        <v>5</v>
      </c>
      <c r="P4958" s="26">
        <v>42000</v>
      </c>
      <c r="Q4958" s="28">
        <v>52181299</v>
      </c>
      <c r="R4958"/>
      <c r="S4958"/>
    </row>
    <row r="4959" spans="1:19">
      <c r="A4959" s="31">
        <f t="shared" si="309"/>
        <v>40</v>
      </c>
      <c r="B4959" s="32" t="str">
        <f>VLOOKUP(K4959,'Tables to Convert'!$B$4:$C$19,2,FALSE)</f>
        <v>High School Diploma</v>
      </c>
      <c r="C4959" s="33">
        <f t="shared" si="310"/>
        <v>46000</v>
      </c>
      <c r="D4959" s="32" t="str">
        <f>VLOOKUP(L4959,'Tables to Convert'!$E$3:$F$7,2,FALSE)</f>
        <v>White</v>
      </c>
      <c r="E4959" s="32" t="str">
        <f>VLOOKUP(M4959,'Tables to Convert'!$H$3:$I$5,2,FALSE)</f>
        <v>Male</v>
      </c>
      <c r="F4959" s="32" t="str">
        <f>VLOOKUP(N4959,'Tables to Convert'!$K$3:$L$8,2,FALSE)</f>
        <v>Michigan</v>
      </c>
      <c r="G4959" s="40">
        <f t="shared" si="311"/>
        <v>45</v>
      </c>
      <c r="H4959" s="34">
        <f t="shared" si="312"/>
        <v>5</v>
      </c>
      <c r="I4959" s="12">
        <v>40</v>
      </c>
      <c r="J4959" s="12">
        <v>45</v>
      </c>
      <c r="K4959" s="12">
        <v>39</v>
      </c>
      <c r="L4959" s="12">
        <v>1</v>
      </c>
      <c r="M4959" s="12">
        <v>1</v>
      </c>
      <c r="N4959" s="12">
        <v>34</v>
      </c>
      <c r="O4959" s="12">
        <v>5</v>
      </c>
      <c r="P4959" s="26">
        <v>46000</v>
      </c>
      <c r="Q4959" s="28">
        <v>74659096</v>
      </c>
      <c r="R4959"/>
      <c r="S4959"/>
    </row>
    <row r="4960" spans="1:19">
      <c r="A4960" s="31">
        <f t="shared" si="309"/>
        <v>0</v>
      </c>
      <c r="B4960" s="32" t="str">
        <f>VLOOKUP(K4960,'Tables to Convert'!$B$4:$C$19,2,FALSE)</f>
        <v>High School Diploma</v>
      </c>
      <c r="C4960" s="33">
        <f t="shared" si="310"/>
        <v>0</v>
      </c>
      <c r="D4960" s="32" t="str">
        <f>VLOOKUP(L4960,'Tables to Convert'!$E$3:$F$7,2,FALSE)</f>
        <v>White</v>
      </c>
      <c r="E4960" s="32" t="str">
        <f>VLOOKUP(M4960,'Tables to Convert'!$H$3:$I$5,2,FALSE)</f>
        <v>Male</v>
      </c>
      <c r="F4960" s="32" t="str">
        <f>VLOOKUP(N4960,'Tables to Convert'!$K$3:$L$8,2,FALSE)</f>
        <v>Michigan</v>
      </c>
      <c r="G4960" s="40">
        <f t="shared" si="311"/>
        <v>41</v>
      </c>
      <c r="H4960" s="34">
        <f t="shared" si="312"/>
        <v>2</v>
      </c>
      <c r="I4960" s="12">
        <v>0</v>
      </c>
      <c r="J4960" s="12">
        <v>41</v>
      </c>
      <c r="K4960" s="12">
        <v>39</v>
      </c>
      <c r="L4960" s="12">
        <v>1</v>
      </c>
      <c r="M4960" s="12">
        <v>1</v>
      </c>
      <c r="N4960" s="12">
        <v>34</v>
      </c>
      <c r="O4960" s="12">
        <v>2</v>
      </c>
      <c r="P4960" s="26">
        <v>0</v>
      </c>
      <c r="Q4960" s="28">
        <v>900886671</v>
      </c>
      <c r="R4960"/>
      <c r="S4960"/>
    </row>
    <row r="4961" spans="1:19">
      <c r="A4961" s="31">
        <f t="shared" si="309"/>
        <v>50</v>
      </c>
      <c r="B4961" s="32" t="str">
        <f>VLOOKUP(K4961,'Tables to Convert'!$B$4:$C$19,2,FALSE)</f>
        <v>Bachelors</v>
      </c>
      <c r="C4961" s="33">
        <f t="shared" si="310"/>
        <v>0</v>
      </c>
      <c r="D4961" s="32" t="str">
        <f>VLOOKUP(L4961,'Tables to Convert'!$E$3:$F$7,2,FALSE)</f>
        <v>White</v>
      </c>
      <c r="E4961" s="32" t="str">
        <f>VLOOKUP(M4961,'Tables to Convert'!$H$3:$I$5,2,FALSE)</f>
        <v>Male</v>
      </c>
      <c r="F4961" s="32" t="str">
        <f>VLOOKUP(N4961,'Tables to Convert'!$K$3:$L$8,2,FALSE)</f>
        <v>Michigan</v>
      </c>
      <c r="G4961" s="40">
        <f t="shared" si="311"/>
        <v>40</v>
      </c>
      <c r="H4961" s="34">
        <f t="shared" si="312"/>
        <v>3</v>
      </c>
      <c r="I4961" s="12">
        <v>50</v>
      </c>
      <c r="J4961" s="12">
        <v>40</v>
      </c>
      <c r="K4961" s="12">
        <v>44</v>
      </c>
      <c r="L4961" s="12">
        <v>1</v>
      </c>
      <c r="M4961" s="12">
        <v>1</v>
      </c>
      <c r="N4961" s="12">
        <v>34</v>
      </c>
      <c r="O4961" s="12">
        <v>3</v>
      </c>
      <c r="P4961" s="26">
        <v>0</v>
      </c>
      <c r="Q4961" s="28">
        <v>4351122</v>
      </c>
      <c r="R4961"/>
      <c r="S4961"/>
    </row>
    <row r="4962" spans="1:19">
      <c r="A4962" s="31">
        <f t="shared" si="309"/>
        <v>40</v>
      </c>
      <c r="B4962" s="32" t="str">
        <f>VLOOKUP(K4962,'Tables to Convert'!$B$4:$C$19,2,FALSE)</f>
        <v>11th Grade</v>
      </c>
      <c r="C4962" s="33">
        <f t="shared" si="310"/>
        <v>22620</v>
      </c>
      <c r="D4962" s="32" t="str">
        <f>VLOOKUP(L4962,'Tables to Convert'!$E$3:$F$7,2,FALSE)</f>
        <v>White</v>
      </c>
      <c r="E4962" s="32" t="str">
        <f>VLOOKUP(M4962,'Tables to Convert'!$H$3:$I$5,2,FALSE)</f>
        <v>Male</v>
      </c>
      <c r="F4962" s="32" t="str">
        <f>VLOOKUP(N4962,'Tables to Convert'!$K$3:$L$8,2,FALSE)</f>
        <v>Michigan</v>
      </c>
      <c r="G4962" s="40">
        <f t="shared" si="311"/>
        <v>51</v>
      </c>
      <c r="H4962" s="34">
        <f t="shared" si="312"/>
        <v>5</v>
      </c>
      <c r="I4962" s="12">
        <v>40</v>
      </c>
      <c r="J4962" s="12">
        <v>51</v>
      </c>
      <c r="K4962" s="12">
        <v>37</v>
      </c>
      <c r="L4962" s="12">
        <v>1</v>
      </c>
      <c r="M4962" s="12">
        <v>1</v>
      </c>
      <c r="N4962" s="12">
        <v>34</v>
      </c>
      <c r="O4962" s="12">
        <v>5</v>
      </c>
      <c r="P4962" s="26">
        <v>22620</v>
      </c>
      <c r="Q4962" s="28">
        <v>395523324</v>
      </c>
      <c r="R4962"/>
      <c r="S4962"/>
    </row>
    <row r="4963" spans="1:19">
      <c r="A4963" s="31">
        <f t="shared" si="309"/>
        <v>40</v>
      </c>
      <c r="B4963" s="32" t="str">
        <f>VLOOKUP(K4963,'Tables to Convert'!$B$4:$C$19,2,FALSE)</f>
        <v>High School Diploma</v>
      </c>
      <c r="C4963" s="33">
        <f t="shared" si="310"/>
        <v>23000</v>
      </c>
      <c r="D4963" s="32" t="str">
        <f>VLOOKUP(L4963,'Tables to Convert'!$E$3:$F$7,2,FALSE)</f>
        <v>White</v>
      </c>
      <c r="E4963" s="32" t="str">
        <f>VLOOKUP(M4963,'Tables to Convert'!$H$3:$I$5,2,FALSE)</f>
        <v>Female</v>
      </c>
      <c r="F4963" s="32" t="str">
        <f>VLOOKUP(N4963,'Tables to Convert'!$K$3:$L$8,2,FALSE)</f>
        <v>Michigan</v>
      </c>
      <c r="G4963" s="40">
        <f t="shared" si="311"/>
        <v>47</v>
      </c>
      <c r="H4963" s="34">
        <f t="shared" si="312"/>
        <v>5</v>
      </c>
      <c r="I4963" s="12">
        <v>40</v>
      </c>
      <c r="J4963" s="12">
        <v>47</v>
      </c>
      <c r="K4963" s="12">
        <v>39</v>
      </c>
      <c r="L4963" s="12">
        <v>1</v>
      </c>
      <c r="M4963" s="12">
        <v>2</v>
      </c>
      <c r="N4963" s="12">
        <v>34</v>
      </c>
      <c r="O4963" s="12">
        <v>5</v>
      </c>
      <c r="P4963" s="26">
        <v>23000</v>
      </c>
      <c r="Q4963" s="28">
        <v>608205894</v>
      </c>
      <c r="R4963"/>
      <c r="S4963"/>
    </row>
    <row r="4964" spans="1:19">
      <c r="A4964" s="31">
        <f t="shared" si="309"/>
        <v>40</v>
      </c>
      <c r="B4964" s="32" t="str">
        <f>VLOOKUP(K4964,'Tables to Convert'!$B$4:$C$19,2,FALSE)</f>
        <v>Some College</v>
      </c>
      <c r="C4964" s="33">
        <f t="shared" si="310"/>
        <v>12900</v>
      </c>
      <c r="D4964" s="32" t="str">
        <f>VLOOKUP(L4964,'Tables to Convert'!$E$3:$F$7,2,FALSE)</f>
        <v>White</v>
      </c>
      <c r="E4964" s="32" t="str">
        <f>VLOOKUP(M4964,'Tables to Convert'!$H$3:$I$5,2,FALSE)</f>
        <v>Female</v>
      </c>
      <c r="F4964" s="32" t="str">
        <f>VLOOKUP(N4964,'Tables to Convert'!$K$3:$L$8,2,FALSE)</f>
        <v>Michigan</v>
      </c>
      <c r="G4964" s="40">
        <f t="shared" si="311"/>
        <v>22</v>
      </c>
      <c r="H4964" s="34">
        <f t="shared" si="312"/>
        <v>4</v>
      </c>
      <c r="I4964" s="12">
        <v>40</v>
      </c>
      <c r="J4964" s="12">
        <v>22</v>
      </c>
      <c r="K4964" s="12">
        <v>40</v>
      </c>
      <c r="L4964" s="12">
        <v>1</v>
      </c>
      <c r="M4964" s="12">
        <v>2</v>
      </c>
      <c r="N4964" s="12">
        <v>34</v>
      </c>
      <c r="O4964" s="12">
        <v>4</v>
      </c>
      <c r="P4964" s="26">
        <v>12900</v>
      </c>
      <c r="Q4964" s="28">
        <v>505855396</v>
      </c>
      <c r="R4964"/>
      <c r="S4964"/>
    </row>
    <row r="4965" spans="1:19">
      <c r="A4965" s="31">
        <f t="shared" si="309"/>
        <v>50</v>
      </c>
      <c r="B4965" s="32" t="str">
        <f>VLOOKUP(K4965,'Tables to Convert'!$B$4:$C$19,2,FALSE)</f>
        <v>Some College</v>
      </c>
      <c r="C4965" s="33">
        <f t="shared" si="310"/>
        <v>500</v>
      </c>
      <c r="D4965" s="32" t="str">
        <f>VLOOKUP(L4965,'Tables to Convert'!$E$3:$F$7,2,FALSE)</f>
        <v>White</v>
      </c>
      <c r="E4965" s="32" t="str">
        <f>VLOOKUP(M4965,'Tables to Convert'!$H$3:$I$5,2,FALSE)</f>
        <v>Male</v>
      </c>
      <c r="F4965" s="32" t="str">
        <f>VLOOKUP(N4965,'Tables to Convert'!$K$3:$L$8,2,FALSE)</f>
        <v>Michigan</v>
      </c>
      <c r="G4965" s="40">
        <f t="shared" si="311"/>
        <v>49</v>
      </c>
      <c r="H4965" s="34">
        <f t="shared" si="312"/>
        <v>2</v>
      </c>
      <c r="I4965" s="12">
        <v>50</v>
      </c>
      <c r="J4965" s="12">
        <v>49</v>
      </c>
      <c r="K4965" s="12">
        <v>41</v>
      </c>
      <c r="L4965" s="12">
        <v>1</v>
      </c>
      <c r="M4965" s="12">
        <v>1</v>
      </c>
      <c r="N4965" s="12">
        <v>34</v>
      </c>
      <c r="O4965" s="12">
        <v>2</v>
      </c>
      <c r="P4965" s="26">
        <v>500</v>
      </c>
      <c r="Q4965" s="28">
        <v>681883502</v>
      </c>
      <c r="R4965"/>
      <c r="S4965"/>
    </row>
    <row r="4966" spans="1:19">
      <c r="A4966" s="31">
        <f t="shared" si="309"/>
        <v>52</v>
      </c>
      <c r="B4966" s="32" t="str">
        <f>VLOOKUP(K4966,'Tables to Convert'!$B$4:$C$19,2,FALSE)</f>
        <v>Some College</v>
      </c>
      <c r="C4966" s="33">
        <f t="shared" si="310"/>
        <v>62000</v>
      </c>
      <c r="D4966" s="32" t="str">
        <f>VLOOKUP(L4966,'Tables to Convert'!$E$3:$F$7,2,FALSE)</f>
        <v>White</v>
      </c>
      <c r="E4966" s="32" t="str">
        <f>VLOOKUP(M4966,'Tables to Convert'!$H$3:$I$5,2,FALSE)</f>
        <v>Male</v>
      </c>
      <c r="F4966" s="32" t="str">
        <f>VLOOKUP(N4966,'Tables to Convert'!$K$3:$L$8,2,FALSE)</f>
        <v>Michigan</v>
      </c>
      <c r="G4966" s="40">
        <f t="shared" si="311"/>
        <v>27</v>
      </c>
      <c r="H4966" s="34">
        <f t="shared" si="312"/>
        <v>2</v>
      </c>
      <c r="I4966" s="12">
        <v>52</v>
      </c>
      <c r="J4966" s="12">
        <v>27</v>
      </c>
      <c r="K4966" s="12">
        <v>43</v>
      </c>
      <c r="L4966" s="12">
        <v>1</v>
      </c>
      <c r="M4966" s="12">
        <v>1</v>
      </c>
      <c r="N4966" s="12">
        <v>34</v>
      </c>
      <c r="O4966" s="12">
        <v>2</v>
      </c>
      <c r="P4966" s="26">
        <v>62000</v>
      </c>
      <c r="Q4966" s="28">
        <v>41225720</v>
      </c>
      <c r="R4966"/>
      <c r="S4966"/>
    </row>
    <row r="4967" spans="1:19">
      <c r="A4967" s="31">
        <f t="shared" si="309"/>
        <v>40</v>
      </c>
      <c r="B4967" s="32" t="str">
        <f>VLOOKUP(K4967,'Tables to Convert'!$B$4:$C$19,2,FALSE)</f>
        <v>High School Diploma</v>
      </c>
      <c r="C4967" s="33">
        <f t="shared" si="310"/>
        <v>20000</v>
      </c>
      <c r="D4967" s="32" t="str">
        <f>VLOOKUP(L4967,'Tables to Convert'!$E$3:$F$7,2,FALSE)</f>
        <v>White</v>
      </c>
      <c r="E4967" s="32" t="str">
        <f>VLOOKUP(M4967,'Tables to Convert'!$H$3:$I$5,2,FALSE)</f>
        <v>Female</v>
      </c>
      <c r="F4967" s="32" t="str">
        <f>VLOOKUP(N4967,'Tables to Convert'!$K$3:$L$8,2,FALSE)</f>
        <v>Michigan</v>
      </c>
      <c r="G4967" s="40">
        <f t="shared" si="311"/>
        <v>21</v>
      </c>
      <c r="H4967" s="34">
        <f t="shared" si="312"/>
        <v>1</v>
      </c>
      <c r="I4967" s="12">
        <v>40</v>
      </c>
      <c r="J4967" s="12">
        <v>21</v>
      </c>
      <c r="K4967" s="12">
        <v>39</v>
      </c>
      <c r="L4967" s="12">
        <v>1</v>
      </c>
      <c r="M4967" s="12">
        <v>2</v>
      </c>
      <c r="N4967" s="12">
        <v>34</v>
      </c>
      <c r="O4967" s="12">
        <v>1</v>
      </c>
      <c r="P4967" s="26">
        <v>20000</v>
      </c>
      <c r="Q4967" s="28">
        <v>796146833</v>
      </c>
      <c r="R4967"/>
      <c r="S4967"/>
    </row>
    <row r="4968" spans="1:19">
      <c r="A4968" s="31">
        <f t="shared" si="309"/>
        <v>50</v>
      </c>
      <c r="B4968" s="32" t="str">
        <f>VLOOKUP(K4968,'Tables to Convert'!$B$4:$C$19,2,FALSE)</f>
        <v>10th Grade</v>
      </c>
      <c r="C4968" s="33">
        <f t="shared" si="310"/>
        <v>30000</v>
      </c>
      <c r="D4968" s="32" t="str">
        <f>VLOOKUP(L4968,'Tables to Convert'!$E$3:$F$7,2,FALSE)</f>
        <v>White</v>
      </c>
      <c r="E4968" s="32" t="str">
        <f>VLOOKUP(M4968,'Tables to Convert'!$H$3:$I$5,2,FALSE)</f>
        <v>Male</v>
      </c>
      <c r="F4968" s="32" t="str">
        <f>VLOOKUP(N4968,'Tables to Convert'!$K$3:$L$8,2,FALSE)</f>
        <v>Michigan</v>
      </c>
      <c r="G4968" s="40">
        <f t="shared" si="311"/>
        <v>24</v>
      </c>
      <c r="H4968" s="34">
        <f t="shared" si="312"/>
        <v>1</v>
      </c>
      <c r="I4968" s="12">
        <v>50</v>
      </c>
      <c r="J4968" s="12">
        <v>24</v>
      </c>
      <c r="K4968" s="12">
        <v>36</v>
      </c>
      <c r="L4968" s="12">
        <v>1</v>
      </c>
      <c r="M4968" s="12">
        <v>1</v>
      </c>
      <c r="N4968" s="12">
        <v>34</v>
      </c>
      <c r="O4968" s="12">
        <v>1</v>
      </c>
      <c r="P4968" s="26">
        <v>30000</v>
      </c>
      <c r="Q4968" s="28">
        <v>796503980</v>
      </c>
      <c r="R4968"/>
      <c r="S4968"/>
    </row>
    <row r="4969" spans="1:19">
      <c r="A4969" s="31">
        <f t="shared" si="309"/>
        <v>40</v>
      </c>
      <c r="B4969" s="32" t="str">
        <f>VLOOKUP(K4969,'Tables to Convert'!$B$4:$C$19,2,FALSE)</f>
        <v>Bachelors</v>
      </c>
      <c r="C4969" s="33">
        <f t="shared" si="310"/>
        <v>41500</v>
      </c>
      <c r="D4969" s="32" t="str">
        <f>VLOOKUP(L4969,'Tables to Convert'!$E$3:$F$7,2,FALSE)</f>
        <v>White</v>
      </c>
      <c r="E4969" s="32" t="str">
        <f>VLOOKUP(M4969,'Tables to Convert'!$H$3:$I$5,2,FALSE)</f>
        <v>Male</v>
      </c>
      <c r="F4969" s="32" t="str">
        <f>VLOOKUP(N4969,'Tables to Convert'!$K$3:$L$8,2,FALSE)</f>
        <v>Michigan</v>
      </c>
      <c r="G4969" s="40">
        <f t="shared" si="311"/>
        <v>45</v>
      </c>
      <c r="H4969" s="34">
        <f t="shared" si="312"/>
        <v>3</v>
      </c>
      <c r="I4969" s="12">
        <v>40</v>
      </c>
      <c r="J4969" s="12">
        <v>45</v>
      </c>
      <c r="K4969" s="12">
        <v>44</v>
      </c>
      <c r="L4969" s="12">
        <v>1</v>
      </c>
      <c r="M4969" s="12">
        <v>1</v>
      </c>
      <c r="N4969" s="12">
        <v>34</v>
      </c>
      <c r="O4969" s="12">
        <v>3</v>
      </c>
      <c r="P4969" s="26">
        <v>41500</v>
      </c>
      <c r="Q4969" s="28">
        <v>670410876</v>
      </c>
      <c r="R4969"/>
      <c r="S4969"/>
    </row>
    <row r="4970" spans="1:19">
      <c r="A4970" s="31">
        <f t="shared" si="309"/>
        <v>55</v>
      </c>
      <c r="B4970" s="32" t="str">
        <f>VLOOKUP(K4970,'Tables to Convert'!$B$4:$C$19,2,FALSE)</f>
        <v>Some College</v>
      </c>
      <c r="C4970" s="33">
        <f t="shared" si="310"/>
        <v>16800</v>
      </c>
      <c r="D4970" s="32" t="str">
        <f>VLOOKUP(L4970,'Tables to Convert'!$E$3:$F$7,2,FALSE)</f>
        <v>White</v>
      </c>
      <c r="E4970" s="32" t="str">
        <f>VLOOKUP(M4970,'Tables to Convert'!$H$3:$I$5,2,FALSE)</f>
        <v>Male</v>
      </c>
      <c r="F4970" s="32" t="str">
        <f>VLOOKUP(N4970,'Tables to Convert'!$K$3:$L$8,2,FALSE)</f>
        <v>Michigan</v>
      </c>
      <c r="G4970" s="40">
        <f t="shared" si="311"/>
        <v>53</v>
      </c>
      <c r="H4970" s="34">
        <f t="shared" si="312"/>
        <v>5</v>
      </c>
      <c r="I4970" s="12">
        <v>55</v>
      </c>
      <c r="J4970" s="12">
        <v>53</v>
      </c>
      <c r="K4970" s="12">
        <v>43</v>
      </c>
      <c r="L4970" s="12">
        <v>1</v>
      </c>
      <c r="M4970" s="12">
        <v>1</v>
      </c>
      <c r="N4970" s="12">
        <v>34</v>
      </c>
      <c r="O4970" s="12">
        <v>5</v>
      </c>
      <c r="P4970" s="26">
        <v>16800</v>
      </c>
      <c r="Q4970" s="28">
        <v>930938314</v>
      </c>
      <c r="R4970"/>
      <c r="S4970"/>
    </row>
    <row r="4971" spans="1:19">
      <c r="A4971" s="31">
        <f t="shared" si="309"/>
        <v>50</v>
      </c>
      <c r="B4971" s="32" t="str">
        <f>VLOOKUP(K4971,'Tables to Convert'!$B$4:$C$19,2,FALSE)</f>
        <v>Some College</v>
      </c>
      <c r="C4971" s="33">
        <f t="shared" si="310"/>
        <v>0</v>
      </c>
      <c r="D4971" s="32" t="str">
        <f>VLOOKUP(L4971,'Tables to Convert'!$E$3:$F$7,2,FALSE)</f>
        <v>White</v>
      </c>
      <c r="E4971" s="32" t="str">
        <f>VLOOKUP(M4971,'Tables to Convert'!$H$3:$I$5,2,FALSE)</f>
        <v>Male</v>
      </c>
      <c r="F4971" s="32" t="str">
        <f>VLOOKUP(N4971,'Tables to Convert'!$K$3:$L$8,2,FALSE)</f>
        <v>Michigan</v>
      </c>
      <c r="G4971" s="40">
        <f t="shared" si="311"/>
        <v>47</v>
      </c>
      <c r="H4971" s="34">
        <f t="shared" si="312"/>
        <v>5</v>
      </c>
      <c r="I4971" s="12">
        <v>50</v>
      </c>
      <c r="J4971" s="12">
        <v>47</v>
      </c>
      <c r="K4971" s="12">
        <v>42</v>
      </c>
      <c r="L4971" s="12">
        <v>1</v>
      </c>
      <c r="M4971" s="12">
        <v>1</v>
      </c>
      <c r="N4971" s="12">
        <v>34</v>
      </c>
      <c r="O4971" s="12">
        <v>5</v>
      </c>
      <c r="P4971" s="26">
        <v>0</v>
      </c>
      <c r="Q4971" s="28">
        <v>78854808</v>
      </c>
      <c r="R4971"/>
      <c r="S4971"/>
    </row>
    <row r="4972" spans="1:19">
      <c r="A4972" s="31">
        <f t="shared" si="309"/>
        <v>50</v>
      </c>
      <c r="B4972" s="32" t="str">
        <f>VLOOKUP(K4972,'Tables to Convert'!$B$4:$C$19,2,FALSE)</f>
        <v>Bachelors</v>
      </c>
      <c r="C4972" s="33">
        <f t="shared" si="310"/>
        <v>26439</v>
      </c>
      <c r="D4972" s="32" t="str">
        <f>VLOOKUP(L4972,'Tables to Convert'!$E$3:$F$7,2,FALSE)</f>
        <v>White</v>
      </c>
      <c r="E4972" s="32" t="str">
        <f>VLOOKUP(M4972,'Tables to Convert'!$H$3:$I$5,2,FALSE)</f>
        <v>Female</v>
      </c>
      <c r="F4972" s="32" t="str">
        <f>VLOOKUP(N4972,'Tables to Convert'!$K$3:$L$8,2,FALSE)</f>
        <v>Michigan</v>
      </c>
      <c r="G4972" s="40">
        <f t="shared" si="311"/>
        <v>52</v>
      </c>
      <c r="H4972" s="34">
        <f t="shared" si="312"/>
        <v>5</v>
      </c>
      <c r="I4972" s="12">
        <v>50</v>
      </c>
      <c r="J4972" s="12">
        <v>52</v>
      </c>
      <c r="K4972" s="12">
        <v>44</v>
      </c>
      <c r="L4972" s="12">
        <v>1</v>
      </c>
      <c r="M4972" s="12">
        <v>2</v>
      </c>
      <c r="N4972" s="12">
        <v>34</v>
      </c>
      <c r="O4972" s="12">
        <v>5</v>
      </c>
      <c r="P4972" s="26">
        <v>26439</v>
      </c>
      <c r="Q4972" s="28">
        <v>219381339</v>
      </c>
      <c r="R4972"/>
      <c r="S4972"/>
    </row>
    <row r="4973" spans="1:19">
      <c r="A4973" s="31">
        <f t="shared" si="309"/>
        <v>48</v>
      </c>
      <c r="B4973" s="32" t="str">
        <f>VLOOKUP(K4973,'Tables to Convert'!$B$4:$C$19,2,FALSE)</f>
        <v>Some College</v>
      </c>
      <c r="C4973" s="33">
        <f t="shared" si="310"/>
        <v>29000</v>
      </c>
      <c r="D4973" s="32" t="str">
        <f>VLOOKUP(L4973,'Tables to Convert'!$E$3:$F$7,2,FALSE)</f>
        <v>White</v>
      </c>
      <c r="E4973" s="32" t="str">
        <f>VLOOKUP(M4973,'Tables to Convert'!$H$3:$I$5,2,FALSE)</f>
        <v>Male</v>
      </c>
      <c r="F4973" s="32" t="str">
        <f>VLOOKUP(N4973,'Tables to Convert'!$K$3:$L$8,2,FALSE)</f>
        <v>Michigan</v>
      </c>
      <c r="G4973" s="40">
        <f t="shared" si="311"/>
        <v>38</v>
      </c>
      <c r="H4973" s="34">
        <f t="shared" si="312"/>
        <v>4</v>
      </c>
      <c r="I4973" s="12">
        <v>48</v>
      </c>
      <c r="J4973" s="12">
        <v>38</v>
      </c>
      <c r="K4973" s="12">
        <v>43</v>
      </c>
      <c r="L4973" s="12">
        <v>1</v>
      </c>
      <c r="M4973" s="12">
        <v>1</v>
      </c>
      <c r="N4973" s="12">
        <v>34</v>
      </c>
      <c r="O4973" s="12">
        <v>4</v>
      </c>
      <c r="P4973" s="26">
        <v>29000</v>
      </c>
      <c r="Q4973" s="28">
        <v>449174909</v>
      </c>
      <c r="R4973"/>
      <c r="S4973"/>
    </row>
    <row r="4974" spans="1:19">
      <c r="A4974" s="31">
        <f t="shared" si="309"/>
        <v>40</v>
      </c>
      <c r="B4974" s="32" t="str">
        <f>VLOOKUP(K4974,'Tables to Convert'!$B$4:$C$19,2,FALSE)</f>
        <v>Some College</v>
      </c>
      <c r="C4974" s="33">
        <f t="shared" si="310"/>
        <v>135000</v>
      </c>
      <c r="D4974" s="32" t="str">
        <f>VLOOKUP(L4974,'Tables to Convert'!$E$3:$F$7,2,FALSE)</f>
        <v>White</v>
      </c>
      <c r="E4974" s="32" t="str">
        <f>VLOOKUP(M4974,'Tables to Convert'!$H$3:$I$5,2,FALSE)</f>
        <v>Male</v>
      </c>
      <c r="F4974" s="32" t="str">
        <f>VLOOKUP(N4974,'Tables to Convert'!$K$3:$L$8,2,FALSE)</f>
        <v>Michigan</v>
      </c>
      <c r="G4974" s="40">
        <f t="shared" si="311"/>
        <v>50</v>
      </c>
      <c r="H4974" s="34">
        <f t="shared" si="312"/>
        <v>6</v>
      </c>
      <c r="I4974" s="12">
        <v>40</v>
      </c>
      <c r="J4974" s="12">
        <v>50</v>
      </c>
      <c r="K4974" s="12">
        <v>41</v>
      </c>
      <c r="L4974" s="12">
        <v>1</v>
      </c>
      <c r="M4974" s="12">
        <v>1</v>
      </c>
      <c r="N4974" s="12">
        <v>34</v>
      </c>
      <c r="O4974" s="12">
        <v>6</v>
      </c>
      <c r="P4974" s="26">
        <v>135000</v>
      </c>
      <c r="Q4974" s="28">
        <v>412581887</v>
      </c>
      <c r="R4974"/>
      <c r="S4974"/>
    </row>
    <row r="4975" spans="1:19">
      <c r="A4975" s="31">
        <f t="shared" si="309"/>
        <v>40</v>
      </c>
      <c r="B4975" s="32" t="str">
        <f>VLOOKUP(K4975,'Tables to Convert'!$B$4:$C$19,2,FALSE)</f>
        <v>High School Diploma</v>
      </c>
      <c r="C4975" s="33">
        <f t="shared" si="310"/>
        <v>17000</v>
      </c>
      <c r="D4975" s="32" t="str">
        <f>VLOOKUP(L4975,'Tables to Convert'!$E$3:$F$7,2,FALSE)</f>
        <v>Black</v>
      </c>
      <c r="E4975" s="32" t="str">
        <f>VLOOKUP(M4975,'Tables to Convert'!$H$3:$I$5,2,FALSE)</f>
        <v>Female</v>
      </c>
      <c r="F4975" s="32" t="str">
        <f>VLOOKUP(N4975,'Tables to Convert'!$K$3:$L$8,2,FALSE)</f>
        <v>Michigan</v>
      </c>
      <c r="G4975" s="40">
        <f t="shared" si="311"/>
        <v>20</v>
      </c>
      <c r="H4975" s="34">
        <f t="shared" si="312"/>
        <v>2</v>
      </c>
      <c r="I4975" s="12">
        <v>40</v>
      </c>
      <c r="J4975" s="12">
        <v>20</v>
      </c>
      <c r="K4975" s="12">
        <v>39</v>
      </c>
      <c r="L4975" s="12">
        <v>2</v>
      </c>
      <c r="M4975" s="12">
        <v>2</v>
      </c>
      <c r="N4975" s="12">
        <v>34</v>
      </c>
      <c r="O4975" s="12">
        <v>2</v>
      </c>
      <c r="P4975" s="26">
        <v>17000</v>
      </c>
      <c r="Q4975" s="28">
        <v>965650699</v>
      </c>
      <c r="R4975"/>
      <c r="S4975"/>
    </row>
    <row r="4976" spans="1:19">
      <c r="A4976" s="31">
        <f t="shared" si="309"/>
        <v>40</v>
      </c>
      <c r="B4976" s="32" t="str">
        <f>VLOOKUP(K4976,'Tables to Convert'!$B$4:$C$19,2,FALSE)</f>
        <v>Some College</v>
      </c>
      <c r="C4976" s="33">
        <f t="shared" si="310"/>
        <v>0</v>
      </c>
      <c r="D4976" s="32" t="str">
        <f>VLOOKUP(L4976,'Tables to Convert'!$E$3:$F$7,2,FALSE)</f>
        <v>Black</v>
      </c>
      <c r="E4976" s="32" t="str">
        <f>VLOOKUP(M4976,'Tables to Convert'!$H$3:$I$5,2,FALSE)</f>
        <v>Female</v>
      </c>
      <c r="F4976" s="32" t="str">
        <f>VLOOKUP(N4976,'Tables to Convert'!$K$3:$L$8,2,FALSE)</f>
        <v>Michigan</v>
      </c>
      <c r="G4976" s="40">
        <f t="shared" si="311"/>
        <v>22</v>
      </c>
      <c r="H4976" s="34">
        <f t="shared" si="312"/>
        <v>4</v>
      </c>
      <c r="I4976" s="12">
        <v>40</v>
      </c>
      <c r="J4976" s="12">
        <v>22</v>
      </c>
      <c r="K4976" s="12">
        <v>40</v>
      </c>
      <c r="L4976" s="12">
        <v>2</v>
      </c>
      <c r="M4976" s="12">
        <v>2</v>
      </c>
      <c r="N4976" s="12">
        <v>34</v>
      </c>
      <c r="O4976" s="12">
        <v>4</v>
      </c>
      <c r="P4976" s="26">
        <v>0</v>
      </c>
      <c r="Q4976" s="28">
        <v>54791216</v>
      </c>
      <c r="R4976"/>
      <c r="S4976"/>
    </row>
    <row r="4977" spans="1:19">
      <c r="A4977" s="31">
        <f t="shared" si="309"/>
        <v>50</v>
      </c>
      <c r="B4977" s="32" t="str">
        <f>VLOOKUP(K4977,'Tables to Convert'!$B$4:$C$19,2,FALSE)</f>
        <v>High School Diploma</v>
      </c>
      <c r="C4977" s="33">
        <f t="shared" si="310"/>
        <v>18000</v>
      </c>
      <c r="D4977" s="32" t="str">
        <f>VLOOKUP(L4977,'Tables to Convert'!$E$3:$F$7,2,FALSE)</f>
        <v>Black</v>
      </c>
      <c r="E4977" s="32" t="str">
        <f>VLOOKUP(M4977,'Tables to Convert'!$H$3:$I$5,2,FALSE)</f>
        <v>Female</v>
      </c>
      <c r="F4977" s="32" t="str">
        <f>VLOOKUP(N4977,'Tables to Convert'!$K$3:$L$8,2,FALSE)</f>
        <v>Michigan</v>
      </c>
      <c r="G4977" s="40">
        <f t="shared" si="311"/>
        <v>51</v>
      </c>
      <c r="H4977" s="34">
        <f t="shared" si="312"/>
        <v>6</v>
      </c>
      <c r="I4977" s="12">
        <v>50</v>
      </c>
      <c r="J4977" s="12">
        <v>51</v>
      </c>
      <c r="K4977" s="12">
        <v>39</v>
      </c>
      <c r="L4977" s="12">
        <v>2</v>
      </c>
      <c r="M4977" s="12">
        <v>2</v>
      </c>
      <c r="N4977" s="12">
        <v>34</v>
      </c>
      <c r="O4977" s="12">
        <v>6</v>
      </c>
      <c r="P4977" s="26">
        <v>18000</v>
      </c>
      <c r="Q4977" s="28">
        <v>477273954</v>
      </c>
      <c r="R4977"/>
      <c r="S4977"/>
    </row>
    <row r="4978" spans="1:19">
      <c r="A4978" s="31">
        <f t="shared" si="309"/>
        <v>46</v>
      </c>
      <c r="B4978" s="32" t="str">
        <f>VLOOKUP(K4978,'Tables to Convert'!$B$4:$C$19,2,FALSE)</f>
        <v>Some College</v>
      </c>
      <c r="C4978" s="33">
        <f t="shared" si="310"/>
        <v>97000</v>
      </c>
      <c r="D4978" s="32" t="str">
        <f>VLOOKUP(L4978,'Tables to Convert'!$E$3:$F$7,2,FALSE)</f>
        <v>White</v>
      </c>
      <c r="E4978" s="32" t="str">
        <f>VLOOKUP(M4978,'Tables to Convert'!$H$3:$I$5,2,FALSE)</f>
        <v>Male</v>
      </c>
      <c r="F4978" s="32" t="str">
        <f>VLOOKUP(N4978,'Tables to Convert'!$K$3:$L$8,2,FALSE)</f>
        <v>Michigan</v>
      </c>
      <c r="G4978" s="40">
        <f t="shared" si="311"/>
        <v>42</v>
      </c>
      <c r="H4978" s="34">
        <f t="shared" si="312"/>
        <v>3</v>
      </c>
      <c r="I4978" s="12">
        <v>46</v>
      </c>
      <c r="J4978" s="12">
        <v>42</v>
      </c>
      <c r="K4978" s="12">
        <v>40</v>
      </c>
      <c r="L4978" s="12">
        <v>1</v>
      </c>
      <c r="M4978" s="12">
        <v>1</v>
      </c>
      <c r="N4978" s="12">
        <v>34</v>
      </c>
      <c r="O4978" s="12">
        <v>3</v>
      </c>
      <c r="P4978" s="26">
        <v>97000</v>
      </c>
      <c r="Q4978" s="28">
        <v>719332503</v>
      </c>
      <c r="R4978"/>
      <c r="S4978"/>
    </row>
    <row r="4979" spans="1:19">
      <c r="A4979" s="31">
        <f t="shared" si="309"/>
        <v>44</v>
      </c>
      <c r="B4979" s="32" t="str">
        <f>VLOOKUP(K4979,'Tables to Convert'!$B$4:$C$19,2,FALSE)</f>
        <v>Some College</v>
      </c>
      <c r="C4979" s="33">
        <f t="shared" si="310"/>
        <v>48000</v>
      </c>
      <c r="D4979" s="32" t="str">
        <f>VLOOKUP(L4979,'Tables to Convert'!$E$3:$F$7,2,FALSE)</f>
        <v>White</v>
      </c>
      <c r="E4979" s="32" t="str">
        <f>VLOOKUP(M4979,'Tables to Convert'!$H$3:$I$5,2,FALSE)</f>
        <v>Female</v>
      </c>
      <c r="F4979" s="32" t="str">
        <f>VLOOKUP(N4979,'Tables to Convert'!$K$3:$L$8,2,FALSE)</f>
        <v>Michigan</v>
      </c>
      <c r="G4979" s="40">
        <f t="shared" si="311"/>
        <v>46</v>
      </c>
      <c r="H4979" s="34">
        <f t="shared" si="312"/>
        <v>4</v>
      </c>
      <c r="I4979" s="12">
        <v>44</v>
      </c>
      <c r="J4979" s="12">
        <v>46</v>
      </c>
      <c r="K4979" s="12">
        <v>43</v>
      </c>
      <c r="L4979" s="12">
        <v>1</v>
      </c>
      <c r="M4979" s="12">
        <v>2</v>
      </c>
      <c r="N4979" s="12">
        <v>34</v>
      </c>
      <c r="O4979" s="12">
        <v>4</v>
      </c>
      <c r="P4979" s="26">
        <v>48000</v>
      </c>
      <c r="Q4979" s="28">
        <v>861576066</v>
      </c>
      <c r="R4979"/>
      <c r="S4979"/>
    </row>
    <row r="4980" spans="1:19">
      <c r="A4980" s="31">
        <f t="shared" si="309"/>
        <v>0</v>
      </c>
      <c r="B4980" s="32" t="str">
        <f>VLOOKUP(K4980,'Tables to Convert'!$B$4:$C$19,2,FALSE)</f>
        <v>High School Diploma</v>
      </c>
      <c r="C4980" s="33">
        <f t="shared" si="310"/>
        <v>27800</v>
      </c>
      <c r="D4980" s="32" t="str">
        <f>VLOOKUP(L4980,'Tables to Convert'!$E$3:$F$7,2,FALSE)</f>
        <v>Black</v>
      </c>
      <c r="E4980" s="32" t="str">
        <f>VLOOKUP(M4980,'Tables to Convert'!$H$3:$I$5,2,FALSE)</f>
        <v>Female</v>
      </c>
      <c r="F4980" s="32" t="str">
        <f>VLOOKUP(N4980,'Tables to Convert'!$K$3:$L$8,2,FALSE)</f>
        <v>Michigan</v>
      </c>
      <c r="G4980" s="40">
        <f t="shared" si="311"/>
        <v>35</v>
      </c>
      <c r="H4980" s="34">
        <f t="shared" si="312"/>
        <v>4</v>
      </c>
      <c r="I4980" s="12">
        <v>0</v>
      </c>
      <c r="J4980" s="12">
        <v>35</v>
      </c>
      <c r="K4980" s="12">
        <v>39</v>
      </c>
      <c r="L4980" s="12">
        <v>2</v>
      </c>
      <c r="M4980" s="12">
        <v>2</v>
      </c>
      <c r="N4980" s="12">
        <v>34</v>
      </c>
      <c r="O4980" s="12">
        <v>4</v>
      </c>
      <c r="P4980" s="26">
        <v>27800</v>
      </c>
      <c r="Q4980" s="28">
        <v>937682021</v>
      </c>
      <c r="R4980"/>
      <c r="S4980"/>
    </row>
    <row r="4981" spans="1:19">
      <c r="A4981" s="31">
        <f t="shared" si="309"/>
        <v>40</v>
      </c>
      <c r="B4981" s="32" t="str">
        <f>VLOOKUP(K4981,'Tables to Convert'!$B$4:$C$19,2,FALSE)</f>
        <v>Some College</v>
      </c>
      <c r="C4981" s="33">
        <f t="shared" si="310"/>
        <v>42000</v>
      </c>
      <c r="D4981" s="32" t="str">
        <f>VLOOKUP(L4981,'Tables to Convert'!$E$3:$F$7,2,FALSE)</f>
        <v>Black</v>
      </c>
      <c r="E4981" s="32" t="str">
        <f>VLOOKUP(M4981,'Tables to Convert'!$H$3:$I$5,2,FALSE)</f>
        <v>Female</v>
      </c>
      <c r="F4981" s="32" t="str">
        <f>VLOOKUP(N4981,'Tables to Convert'!$K$3:$L$8,2,FALSE)</f>
        <v>Michigan</v>
      </c>
      <c r="G4981" s="40">
        <f t="shared" si="311"/>
        <v>35</v>
      </c>
      <c r="H4981" s="34">
        <f t="shared" si="312"/>
        <v>4</v>
      </c>
      <c r="I4981" s="12">
        <v>40</v>
      </c>
      <c r="J4981" s="12">
        <v>35</v>
      </c>
      <c r="K4981" s="12">
        <v>40</v>
      </c>
      <c r="L4981" s="12">
        <v>2</v>
      </c>
      <c r="M4981" s="12">
        <v>2</v>
      </c>
      <c r="N4981" s="12">
        <v>34</v>
      </c>
      <c r="O4981" s="12">
        <v>4</v>
      </c>
      <c r="P4981" s="26">
        <v>42000</v>
      </c>
      <c r="Q4981" s="28">
        <v>421341187</v>
      </c>
      <c r="R4981"/>
      <c r="S4981"/>
    </row>
    <row r="4982" spans="1:19">
      <c r="A4982" s="31">
        <f t="shared" si="309"/>
        <v>35</v>
      </c>
      <c r="B4982" s="32" t="str">
        <f>VLOOKUP(K4982,'Tables to Convert'!$B$4:$C$19,2,FALSE)</f>
        <v>8th Grade or Less</v>
      </c>
      <c r="C4982" s="33">
        <f t="shared" si="310"/>
        <v>12000</v>
      </c>
      <c r="D4982" s="32" t="str">
        <f>VLOOKUP(L4982,'Tables to Convert'!$E$3:$F$7,2,FALSE)</f>
        <v>White</v>
      </c>
      <c r="E4982" s="32" t="str">
        <f>VLOOKUP(M4982,'Tables to Convert'!$H$3:$I$5,2,FALSE)</f>
        <v>Male</v>
      </c>
      <c r="F4982" s="32" t="str">
        <f>VLOOKUP(N4982,'Tables to Convert'!$K$3:$L$8,2,FALSE)</f>
        <v>Michigan</v>
      </c>
      <c r="G4982" s="40">
        <f t="shared" si="311"/>
        <v>37</v>
      </c>
      <c r="H4982" s="34">
        <f t="shared" si="312"/>
        <v>5</v>
      </c>
      <c r="I4982" s="12">
        <v>35</v>
      </c>
      <c r="J4982" s="12">
        <v>37</v>
      </c>
      <c r="K4982" s="12">
        <v>34</v>
      </c>
      <c r="L4982" s="12">
        <v>1</v>
      </c>
      <c r="M4982" s="12">
        <v>1</v>
      </c>
      <c r="N4982" s="12">
        <v>34</v>
      </c>
      <c r="O4982" s="12">
        <v>5</v>
      </c>
      <c r="P4982" s="26">
        <v>12000</v>
      </c>
      <c r="Q4982" s="28">
        <v>490178463</v>
      </c>
      <c r="R4982"/>
      <c r="S4982"/>
    </row>
    <row r="4983" spans="1:19">
      <c r="A4983" s="31">
        <f t="shared" si="309"/>
        <v>45</v>
      </c>
      <c r="B4983" s="32" t="str">
        <f>VLOOKUP(K4983,'Tables to Convert'!$B$4:$C$19,2,FALSE)</f>
        <v>Bachelors</v>
      </c>
      <c r="C4983" s="33">
        <f t="shared" si="310"/>
        <v>67600</v>
      </c>
      <c r="D4983" s="32" t="str">
        <f>VLOOKUP(L4983,'Tables to Convert'!$E$3:$F$7,2,FALSE)</f>
        <v>Black</v>
      </c>
      <c r="E4983" s="32" t="str">
        <f>VLOOKUP(M4983,'Tables to Convert'!$H$3:$I$5,2,FALSE)</f>
        <v>Male</v>
      </c>
      <c r="F4983" s="32" t="str">
        <f>VLOOKUP(N4983,'Tables to Convert'!$K$3:$L$8,2,FALSE)</f>
        <v>Michigan</v>
      </c>
      <c r="G4983" s="40">
        <f t="shared" si="311"/>
        <v>55</v>
      </c>
      <c r="H4983" s="34">
        <f t="shared" si="312"/>
        <v>6</v>
      </c>
      <c r="I4983" s="12">
        <v>45</v>
      </c>
      <c r="J4983" s="12">
        <v>55</v>
      </c>
      <c r="K4983" s="12">
        <v>44</v>
      </c>
      <c r="L4983" s="12">
        <v>2</v>
      </c>
      <c r="M4983" s="12">
        <v>1</v>
      </c>
      <c r="N4983" s="12">
        <v>34</v>
      </c>
      <c r="O4983" s="12">
        <v>6</v>
      </c>
      <c r="P4983" s="26">
        <v>67600</v>
      </c>
      <c r="Q4983" s="28">
        <v>239486987</v>
      </c>
      <c r="R4983"/>
      <c r="S4983"/>
    </row>
    <row r="4984" spans="1:19">
      <c r="A4984" s="31">
        <f t="shared" si="309"/>
        <v>50</v>
      </c>
      <c r="B4984" s="32" t="str">
        <f>VLOOKUP(K4984,'Tables to Convert'!$B$4:$C$19,2,FALSE)</f>
        <v>Bachelors</v>
      </c>
      <c r="C4984" s="33">
        <f t="shared" si="310"/>
        <v>58000</v>
      </c>
      <c r="D4984" s="32" t="str">
        <f>VLOOKUP(L4984,'Tables to Convert'!$E$3:$F$7,2,FALSE)</f>
        <v>Black</v>
      </c>
      <c r="E4984" s="32" t="str">
        <f>VLOOKUP(M4984,'Tables to Convert'!$H$3:$I$5,2,FALSE)</f>
        <v>Female</v>
      </c>
      <c r="F4984" s="32" t="str">
        <f>VLOOKUP(N4984,'Tables to Convert'!$K$3:$L$8,2,FALSE)</f>
        <v>Michigan</v>
      </c>
      <c r="G4984" s="40">
        <f t="shared" si="311"/>
        <v>36</v>
      </c>
      <c r="H4984" s="34">
        <f t="shared" si="312"/>
        <v>6</v>
      </c>
      <c r="I4984" s="12">
        <v>50</v>
      </c>
      <c r="J4984" s="12">
        <v>36</v>
      </c>
      <c r="K4984" s="12">
        <v>44</v>
      </c>
      <c r="L4984" s="12">
        <v>2</v>
      </c>
      <c r="M4984" s="12">
        <v>2</v>
      </c>
      <c r="N4984" s="12">
        <v>34</v>
      </c>
      <c r="O4984" s="12">
        <v>6</v>
      </c>
      <c r="P4984" s="26">
        <v>58000</v>
      </c>
      <c r="Q4984" s="28">
        <v>280123435</v>
      </c>
      <c r="R4984"/>
      <c r="S4984"/>
    </row>
    <row r="4985" spans="1:19">
      <c r="A4985" s="31">
        <f t="shared" si="309"/>
        <v>40</v>
      </c>
      <c r="B4985" s="32" t="str">
        <f>VLOOKUP(K4985,'Tables to Convert'!$B$4:$C$19,2,FALSE)</f>
        <v>High School Diploma</v>
      </c>
      <c r="C4985" s="33">
        <f t="shared" si="310"/>
        <v>35775</v>
      </c>
      <c r="D4985" s="32" t="str">
        <f>VLOOKUP(L4985,'Tables to Convert'!$E$3:$F$7,2,FALSE)</f>
        <v>Black</v>
      </c>
      <c r="E4985" s="32" t="str">
        <f>VLOOKUP(M4985,'Tables to Convert'!$H$3:$I$5,2,FALSE)</f>
        <v>Male</v>
      </c>
      <c r="F4985" s="32" t="str">
        <f>VLOOKUP(N4985,'Tables to Convert'!$K$3:$L$8,2,FALSE)</f>
        <v>Michigan</v>
      </c>
      <c r="G4985" s="40">
        <f t="shared" si="311"/>
        <v>51</v>
      </c>
      <c r="H4985" s="34">
        <f t="shared" si="312"/>
        <v>7</v>
      </c>
      <c r="I4985" s="12">
        <v>40</v>
      </c>
      <c r="J4985" s="12">
        <v>51</v>
      </c>
      <c r="K4985" s="12">
        <v>39</v>
      </c>
      <c r="L4985" s="12">
        <v>2</v>
      </c>
      <c r="M4985" s="12">
        <v>1</v>
      </c>
      <c r="N4985" s="12">
        <v>34</v>
      </c>
      <c r="O4985" s="12">
        <v>7</v>
      </c>
      <c r="P4985" s="26">
        <v>35775</v>
      </c>
      <c r="Q4985" s="28">
        <v>493515198</v>
      </c>
      <c r="R4985"/>
      <c r="S4985"/>
    </row>
    <row r="4986" spans="1:19">
      <c r="A4986" s="31">
        <f t="shared" si="309"/>
        <v>60</v>
      </c>
      <c r="B4986" s="32" t="str">
        <f>VLOOKUP(K4986,'Tables to Convert'!$B$4:$C$19,2,FALSE)</f>
        <v>Bachelors</v>
      </c>
      <c r="C4986" s="33">
        <f t="shared" si="310"/>
        <v>111000</v>
      </c>
      <c r="D4986" s="32" t="str">
        <f>VLOOKUP(L4986,'Tables to Convert'!$E$3:$F$7,2,FALSE)</f>
        <v>Black</v>
      </c>
      <c r="E4986" s="32" t="str">
        <f>VLOOKUP(M4986,'Tables to Convert'!$H$3:$I$5,2,FALSE)</f>
        <v>Male</v>
      </c>
      <c r="F4986" s="32" t="str">
        <f>VLOOKUP(N4986,'Tables to Convert'!$K$3:$L$8,2,FALSE)</f>
        <v>Michigan</v>
      </c>
      <c r="G4986" s="40">
        <f t="shared" si="311"/>
        <v>59</v>
      </c>
      <c r="H4986" s="34">
        <f t="shared" si="312"/>
        <v>1</v>
      </c>
      <c r="I4986" s="12">
        <v>60</v>
      </c>
      <c r="J4986" s="12">
        <v>59</v>
      </c>
      <c r="K4986" s="12">
        <v>44</v>
      </c>
      <c r="L4986" s="12">
        <v>2</v>
      </c>
      <c r="M4986" s="12">
        <v>1</v>
      </c>
      <c r="N4986" s="12">
        <v>34</v>
      </c>
      <c r="O4986" s="12">
        <v>1</v>
      </c>
      <c r="P4986" s="26">
        <v>111000</v>
      </c>
      <c r="Q4986" s="28">
        <v>62422486</v>
      </c>
      <c r="R4986"/>
      <c r="S4986"/>
    </row>
    <row r="4987" spans="1:19">
      <c r="A4987" s="31">
        <f t="shared" si="309"/>
        <v>40</v>
      </c>
      <c r="B4987" s="32" t="str">
        <f>VLOOKUP(K4987,'Tables to Convert'!$B$4:$C$19,2,FALSE)</f>
        <v>Some College</v>
      </c>
      <c r="C4987" s="33">
        <f t="shared" si="310"/>
        <v>45000</v>
      </c>
      <c r="D4987" s="32" t="str">
        <f>VLOOKUP(L4987,'Tables to Convert'!$E$3:$F$7,2,FALSE)</f>
        <v>Black</v>
      </c>
      <c r="E4987" s="32" t="str">
        <f>VLOOKUP(M4987,'Tables to Convert'!$H$3:$I$5,2,FALSE)</f>
        <v>Female</v>
      </c>
      <c r="F4987" s="32" t="str">
        <f>VLOOKUP(N4987,'Tables to Convert'!$K$3:$L$8,2,FALSE)</f>
        <v>Michigan</v>
      </c>
      <c r="G4987" s="40">
        <f t="shared" si="311"/>
        <v>30</v>
      </c>
      <c r="H4987" s="34">
        <f t="shared" si="312"/>
        <v>1</v>
      </c>
      <c r="I4987" s="12">
        <v>40</v>
      </c>
      <c r="J4987" s="12">
        <v>30</v>
      </c>
      <c r="K4987" s="12">
        <v>43</v>
      </c>
      <c r="L4987" s="12">
        <v>2</v>
      </c>
      <c r="M4987" s="12">
        <v>2</v>
      </c>
      <c r="N4987" s="12">
        <v>34</v>
      </c>
      <c r="O4987" s="12">
        <v>1</v>
      </c>
      <c r="P4987" s="26">
        <v>45000</v>
      </c>
      <c r="Q4987" s="28">
        <v>188548977</v>
      </c>
      <c r="R4987"/>
      <c r="S4987"/>
    </row>
    <row r="4988" spans="1:19">
      <c r="A4988" s="31">
        <f t="shared" si="309"/>
        <v>50</v>
      </c>
      <c r="B4988" s="32" t="str">
        <f>VLOOKUP(K4988,'Tables to Convert'!$B$4:$C$19,2,FALSE)</f>
        <v>Some College</v>
      </c>
      <c r="C4988" s="33">
        <f t="shared" si="310"/>
        <v>35000</v>
      </c>
      <c r="D4988" s="32" t="str">
        <f>VLOOKUP(L4988,'Tables to Convert'!$E$3:$F$7,2,FALSE)</f>
        <v>Black</v>
      </c>
      <c r="E4988" s="32" t="str">
        <f>VLOOKUP(M4988,'Tables to Convert'!$H$3:$I$5,2,FALSE)</f>
        <v>Male</v>
      </c>
      <c r="F4988" s="32" t="str">
        <f>VLOOKUP(N4988,'Tables to Convert'!$K$3:$L$8,2,FALSE)</f>
        <v>Michigan</v>
      </c>
      <c r="G4988" s="40">
        <f t="shared" si="311"/>
        <v>34</v>
      </c>
      <c r="H4988" s="34">
        <f t="shared" si="312"/>
        <v>1</v>
      </c>
      <c r="I4988" s="12">
        <v>50</v>
      </c>
      <c r="J4988" s="12">
        <v>34</v>
      </c>
      <c r="K4988" s="12">
        <v>43</v>
      </c>
      <c r="L4988" s="12">
        <v>2</v>
      </c>
      <c r="M4988" s="12">
        <v>1</v>
      </c>
      <c r="N4988" s="12">
        <v>34</v>
      </c>
      <c r="O4988" s="12">
        <v>1</v>
      </c>
      <c r="P4988" s="26">
        <v>35000</v>
      </c>
      <c r="Q4988" s="28">
        <v>445712951</v>
      </c>
      <c r="R4988"/>
      <c r="S4988"/>
    </row>
    <row r="4989" spans="1:19">
      <c r="A4989" s="31">
        <f t="shared" si="309"/>
        <v>40</v>
      </c>
      <c r="B4989" s="32" t="str">
        <f>VLOOKUP(K4989,'Tables to Convert'!$B$4:$C$19,2,FALSE)</f>
        <v>High School Diploma</v>
      </c>
      <c r="C4989" s="33">
        <f t="shared" si="310"/>
        <v>37171</v>
      </c>
      <c r="D4989" s="32" t="str">
        <f>VLOOKUP(L4989,'Tables to Convert'!$E$3:$F$7,2,FALSE)</f>
        <v>White</v>
      </c>
      <c r="E4989" s="32" t="str">
        <f>VLOOKUP(M4989,'Tables to Convert'!$H$3:$I$5,2,FALSE)</f>
        <v>Male</v>
      </c>
      <c r="F4989" s="32" t="str">
        <f>VLOOKUP(N4989,'Tables to Convert'!$K$3:$L$8,2,FALSE)</f>
        <v>Michigan</v>
      </c>
      <c r="G4989" s="40">
        <f t="shared" si="311"/>
        <v>39</v>
      </c>
      <c r="H4989" s="34">
        <f t="shared" si="312"/>
        <v>3</v>
      </c>
      <c r="I4989" s="12">
        <v>40</v>
      </c>
      <c r="J4989" s="12">
        <v>39</v>
      </c>
      <c r="K4989" s="12">
        <v>39</v>
      </c>
      <c r="L4989" s="12">
        <v>1</v>
      </c>
      <c r="M4989" s="12">
        <v>1</v>
      </c>
      <c r="N4989" s="12">
        <v>34</v>
      </c>
      <c r="O4989" s="12">
        <v>3</v>
      </c>
      <c r="P4989" s="26">
        <v>37171</v>
      </c>
      <c r="Q4989" s="28">
        <v>224015614</v>
      </c>
      <c r="R4989"/>
      <c r="S4989"/>
    </row>
    <row r="4990" spans="1:19">
      <c r="A4990" s="31">
        <f t="shared" si="309"/>
        <v>40</v>
      </c>
      <c r="B4990" s="32" t="str">
        <f>VLOOKUP(K4990,'Tables to Convert'!$B$4:$C$19,2,FALSE)</f>
        <v>High School Diploma</v>
      </c>
      <c r="C4990" s="33">
        <f t="shared" si="310"/>
        <v>0</v>
      </c>
      <c r="D4990" s="32" t="str">
        <f>VLOOKUP(L4990,'Tables to Convert'!$E$3:$F$7,2,FALSE)</f>
        <v>White</v>
      </c>
      <c r="E4990" s="32" t="str">
        <f>VLOOKUP(M4990,'Tables to Convert'!$H$3:$I$5,2,FALSE)</f>
        <v>Female</v>
      </c>
      <c r="F4990" s="32" t="str">
        <f>VLOOKUP(N4990,'Tables to Convert'!$K$3:$L$8,2,FALSE)</f>
        <v>Michigan</v>
      </c>
      <c r="G4990" s="40">
        <f t="shared" si="311"/>
        <v>38</v>
      </c>
      <c r="H4990" s="34">
        <f t="shared" si="312"/>
        <v>3</v>
      </c>
      <c r="I4990" s="12">
        <v>40</v>
      </c>
      <c r="J4990" s="12">
        <v>38</v>
      </c>
      <c r="K4990" s="12">
        <v>39</v>
      </c>
      <c r="L4990" s="12">
        <v>1</v>
      </c>
      <c r="M4990" s="12">
        <v>2</v>
      </c>
      <c r="N4990" s="12">
        <v>34</v>
      </c>
      <c r="O4990" s="12">
        <v>3</v>
      </c>
      <c r="P4990" s="26">
        <v>0</v>
      </c>
      <c r="Q4990" s="28">
        <v>756328687</v>
      </c>
      <c r="R4990"/>
      <c r="S4990"/>
    </row>
    <row r="4991" spans="1:19">
      <c r="A4991" s="31">
        <f t="shared" si="309"/>
        <v>40</v>
      </c>
      <c r="B4991" s="32" t="str">
        <f>VLOOKUP(K4991,'Tables to Convert'!$B$4:$C$19,2,FALSE)</f>
        <v>Some College</v>
      </c>
      <c r="C4991" s="33">
        <f t="shared" si="310"/>
        <v>20000</v>
      </c>
      <c r="D4991" s="32" t="str">
        <f>VLOOKUP(L4991,'Tables to Convert'!$E$3:$F$7,2,FALSE)</f>
        <v>White</v>
      </c>
      <c r="E4991" s="32" t="str">
        <f>VLOOKUP(M4991,'Tables to Convert'!$H$3:$I$5,2,FALSE)</f>
        <v>Female</v>
      </c>
      <c r="F4991" s="32" t="str">
        <f>VLOOKUP(N4991,'Tables to Convert'!$K$3:$L$8,2,FALSE)</f>
        <v>Michigan</v>
      </c>
      <c r="G4991" s="40">
        <f t="shared" si="311"/>
        <v>27</v>
      </c>
      <c r="H4991" s="34">
        <f t="shared" si="312"/>
        <v>3</v>
      </c>
      <c r="I4991" s="12">
        <v>40</v>
      </c>
      <c r="J4991" s="12">
        <v>27</v>
      </c>
      <c r="K4991" s="12">
        <v>40</v>
      </c>
      <c r="L4991" s="12">
        <v>1</v>
      </c>
      <c r="M4991" s="12">
        <v>2</v>
      </c>
      <c r="N4991" s="12">
        <v>34</v>
      </c>
      <c r="O4991" s="12">
        <v>3</v>
      </c>
      <c r="P4991" s="26">
        <v>20000</v>
      </c>
      <c r="Q4991" s="28">
        <v>787441940</v>
      </c>
      <c r="R4991"/>
      <c r="S4991"/>
    </row>
    <row r="4992" spans="1:19">
      <c r="A4992" s="31">
        <f t="shared" si="309"/>
        <v>40</v>
      </c>
      <c r="B4992" s="32" t="str">
        <f>VLOOKUP(K4992,'Tables to Convert'!$B$4:$C$19,2,FALSE)</f>
        <v>High School Diploma</v>
      </c>
      <c r="C4992" s="33">
        <f t="shared" si="310"/>
        <v>9100</v>
      </c>
      <c r="D4992" s="32" t="str">
        <f>VLOOKUP(L4992,'Tables to Convert'!$E$3:$F$7,2,FALSE)</f>
        <v>White</v>
      </c>
      <c r="E4992" s="32" t="str">
        <f>VLOOKUP(M4992,'Tables to Convert'!$H$3:$I$5,2,FALSE)</f>
        <v>Female</v>
      </c>
      <c r="F4992" s="32" t="str">
        <f>VLOOKUP(N4992,'Tables to Convert'!$K$3:$L$8,2,FALSE)</f>
        <v>Michigan</v>
      </c>
      <c r="G4992" s="40">
        <f t="shared" si="311"/>
        <v>50</v>
      </c>
      <c r="H4992" s="34">
        <f t="shared" si="312"/>
        <v>1</v>
      </c>
      <c r="I4992" s="12">
        <v>40</v>
      </c>
      <c r="J4992" s="12">
        <v>50</v>
      </c>
      <c r="K4992" s="12">
        <v>39</v>
      </c>
      <c r="L4992" s="12">
        <v>1</v>
      </c>
      <c r="M4992" s="12">
        <v>2</v>
      </c>
      <c r="N4992" s="12">
        <v>34</v>
      </c>
      <c r="O4992" s="12">
        <v>1</v>
      </c>
      <c r="P4992" s="26">
        <v>9100</v>
      </c>
      <c r="Q4992" s="28">
        <v>844628152</v>
      </c>
      <c r="R4992"/>
      <c r="S4992"/>
    </row>
    <row r="4993" spans="1:19">
      <c r="A4993" s="31">
        <f t="shared" si="309"/>
        <v>40</v>
      </c>
      <c r="B4993" s="32" t="str">
        <f>VLOOKUP(K4993,'Tables to Convert'!$B$4:$C$19,2,FALSE)</f>
        <v>Some College</v>
      </c>
      <c r="C4993" s="33">
        <f t="shared" si="310"/>
        <v>100000</v>
      </c>
      <c r="D4993" s="32" t="str">
        <f>VLOOKUP(L4993,'Tables to Convert'!$E$3:$F$7,2,FALSE)</f>
        <v>White</v>
      </c>
      <c r="E4993" s="32" t="str">
        <f>VLOOKUP(M4993,'Tables to Convert'!$H$3:$I$5,2,FALSE)</f>
        <v>Male</v>
      </c>
      <c r="F4993" s="32" t="str">
        <f>VLOOKUP(N4993,'Tables to Convert'!$K$3:$L$8,2,FALSE)</f>
        <v>Michigan</v>
      </c>
      <c r="G4993" s="40">
        <f t="shared" si="311"/>
        <v>47</v>
      </c>
      <c r="H4993" s="34">
        <f t="shared" si="312"/>
        <v>6</v>
      </c>
      <c r="I4993" s="12">
        <v>40</v>
      </c>
      <c r="J4993" s="12">
        <v>47</v>
      </c>
      <c r="K4993" s="12">
        <v>40</v>
      </c>
      <c r="L4993" s="12">
        <v>1</v>
      </c>
      <c r="M4993" s="12">
        <v>1</v>
      </c>
      <c r="N4993" s="12">
        <v>34</v>
      </c>
      <c r="O4993" s="12">
        <v>6</v>
      </c>
      <c r="P4993" s="26">
        <v>100000</v>
      </c>
      <c r="Q4993" s="28">
        <v>25830045</v>
      </c>
      <c r="R4993"/>
      <c r="S4993"/>
    </row>
    <row r="4994" spans="1:19">
      <c r="A4994" s="31">
        <f t="shared" si="309"/>
        <v>40</v>
      </c>
      <c r="B4994" s="32" t="str">
        <f>VLOOKUP(K4994,'Tables to Convert'!$B$4:$C$19,2,FALSE)</f>
        <v>Some College</v>
      </c>
      <c r="C4994" s="33">
        <f t="shared" si="310"/>
        <v>25330</v>
      </c>
      <c r="D4994" s="32" t="str">
        <f>VLOOKUP(L4994,'Tables to Convert'!$E$3:$F$7,2,FALSE)</f>
        <v>White</v>
      </c>
      <c r="E4994" s="32" t="str">
        <f>VLOOKUP(M4994,'Tables to Convert'!$H$3:$I$5,2,FALSE)</f>
        <v>Female</v>
      </c>
      <c r="F4994" s="32" t="str">
        <f>VLOOKUP(N4994,'Tables to Convert'!$K$3:$L$8,2,FALSE)</f>
        <v>Michigan</v>
      </c>
      <c r="G4994" s="40">
        <f t="shared" si="311"/>
        <v>53</v>
      </c>
      <c r="H4994" s="34">
        <f t="shared" si="312"/>
        <v>2</v>
      </c>
      <c r="I4994" s="12">
        <v>40</v>
      </c>
      <c r="J4994" s="12">
        <v>53</v>
      </c>
      <c r="K4994" s="12">
        <v>42</v>
      </c>
      <c r="L4994" s="12">
        <v>1</v>
      </c>
      <c r="M4994" s="12">
        <v>2</v>
      </c>
      <c r="N4994" s="12">
        <v>34</v>
      </c>
      <c r="O4994" s="12">
        <v>2</v>
      </c>
      <c r="P4994" s="26">
        <v>25330</v>
      </c>
      <c r="Q4994" s="28">
        <v>51488659</v>
      </c>
      <c r="R4994"/>
      <c r="S4994"/>
    </row>
    <row r="4995" spans="1:19">
      <c r="A4995" s="31">
        <f t="shared" si="309"/>
        <v>48</v>
      </c>
      <c r="B4995" s="32" t="str">
        <f>VLOOKUP(K4995,'Tables to Convert'!$B$4:$C$19,2,FALSE)</f>
        <v>High School Diploma</v>
      </c>
      <c r="C4995" s="33">
        <f t="shared" si="310"/>
        <v>32000</v>
      </c>
      <c r="D4995" s="32" t="str">
        <f>VLOOKUP(L4995,'Tables to Convert'!$E$3:$F$7,2,FALSE)</f>
        <v>White</v>
      </c>
      <c r="E4995" s="32" t="str">
        <f>VLOOKUP(M4995,'Tables to Convert'!$H$3:$I$5,2,FALSE)</f>
        <v>Male</v>
      </c>
      <c r="F4995" s="32" t="str">
        <f>VLOOKUP(N4995,'Tables to Convert'!$K$3:$L$8,2,FALSE)</f>
        <v>Michigan</v>
      </c>
      <c r="G4995" s="40">
        <f t="shared" si="311"/>
        <v>25</v>
      </c>
      <c r="H4995" s="34">
        <f t="shared" si="312"/>
        <v>2</v>
      </c>
      <c r="I4995" s="12">
        <v>48</v>
      </c>
      <c r="J4995" s="12">
        <v>25</v>
      </c>
      <c r="K4995" s="12">
        <v>39</v>
      </c>
      <c r="L4995" s="12">
        <v>1</v>
      </c>
      <c r="M4995" s="12">
        <v>1</v>
      </c>
      <c r="N4995" s="12">
        <v>34</v>
      </c>
      <c r="O4995" s="12">
        <v>2</v>
      </c>
      <c r="P4995" s="26">
        <v>32000</v>
      </c>
      <c r="Q4995" s="28">
        <v>889744629</v>
      </c>
      <c r="R4995"/>
      <c r="S4995"/>
    </row>
    <row r="4996" spans="1:19">
      <c r="A4996" s="31">
        <f t="shared" si="309"/>
        <v>38</v>
      </c>
      <c r="B4996" s="32" t="str">
        <f>VLOOKUP(K4996,'Tables to Convert'!$B$4:$C$19,2,FALSE)</f>
        <v>Graduate School</v>
      </c>
      <c r="C4996" s="33">
        <f t="shared" si="310"/>
        <v>110000</v>
      </c>
      <c r="D4996" s="32" t="str">
        <f>VLOOKUP(L4996,'Tables to Convert'!$E$3:$F$7,2,FALSE)</f>
        <v>White</v>
      </c>
      <c r="E4996" s="32" t="str">
        <f>VLOOKUP(M4996,'Tables to Convert'!$H$3:$I$5,2,FALSE)</f>
        <v>Male</v>
      </c>
      <c r="F4996" s="32" t="str">
        <f>VLOOKUP(N4996,'Tables to Convert'!$K$3:$L$8,2,FALSE)</f>
        <v>Michigan</v>
      </c>
      <c r="G4996" s="40">
        <f t="shared" si="311"/>
        <v>45</v>
      </c>
      <c r="H4996" s="34">
        <f t="shared" si="312"/>
        <v>2</v>
      </c>
      <c r="I4996" s="12">
        <v>38</v>
      </c>
      <c r="J4996" s="12">
        <v>45</v>
      </c>
      <c r="K4996" s="12">
        <v>46</v>
      </c>
      <c r="L4996" s="12">
        <v>1</v>
      </c>
      <c r="M4996" s="12">
        <v>1</v>
      </c>
      <c r="N4996" s="12">
        <v>34</v>
      </c>
      <c r="O4996" s="12">
        <v>2</v>
      </c>
      <c r="P4996" s="26">
        <v>110000</v>
      </c>
      <c r="Q4996" s="28">
        <v>254485566</v>
      </c>
      <c r="R4996"/>
      <c r="S4996"/>
    </row>
    <row r="4997" spans="1:19">
      <c r="A4997" s="31">
        <f t="shared" si="309"/>
        <v>0</v>
      </c>
      <c r="B4997" s="32" t="str">
        <f>VLOOKUP(K4997,'Tables to Convert'!$B$4:$C$19,2,FALSE)</f>
        <v>Some College</v>
      </c>
      <c r="C4997" s="33">
        <f t="shared" si="310"/>
        <v>140000</v>
      </c>
      <c r="D4997" s="32" t="str">
        <f>VLOOKUP(L4997,'Tables to Convert'!$E$3:$F$7,2,FALSE)</f>
        <v>White</v>
      </c>
      <c r="E4997" s="32" t="str">
        <f>VLOOKUP(M4997,'Tables to Convert'!$H$3:$I$5,2,FALSE)</f>
        <v>Female</v>
      </c>
      <c r="F4997" s="32" t="str">
        <f>VLOOKUP(N4997,'Tables to Convert'!$K$3:$L$8,2,FALSE)</f>
        <v>Michigan</v>
      </c>
      <c r="G4997" s="40">
        <f t="shared" si="311"/>
        <v>51</v>
      </c>
      <c r="H4997" s="34">
        <f t="shared" si="312"/>
        <v>2</v>
      </c>
      <c r="I4997" s="12">
        <v>0</v>
      </c>
      <c r="J4997" s="12">
        <v>51</v>
      </c>
      <c r="K4997" s="12">
        <v>40</v>
      </c>
      <c r="L4997" s="12">
        <v>1</v>
      </c>
      <c r="M4997" s="12">
        <v>2</v>
      </c>
      <c r="N4997" s="12">
        <v>34</v>
      </c>
      <c r="O4997" s="12">
        <v>2</v>
      </c>
      <c r="P4997" s="26">
        <v>140000</v>
      </c>
      <c r="Q4997" s="28">
        <v>797493732</v>
      </c>
      <c r="R4997"/>
      <c r="S4997"/>
    </row>
    <row r="4998" spans="1:19">
      <c r="A4998" s="31">
        <f t="shared" ref="A4998:A5061" si="313">I4998</f>
        <v>40</v>
      </c>
      <c r="B4998" s="32" t="str">
        <f>VLOOKUP(K4998,'Tables to Convert'!$B$4:$C$19,2,FALSE)</f>
        <v>Some College</v>
      </c>
      <c r="C4998" s="33">
        <f t="shared" ref="C4998:C5061" si="314">P4998</f>
        <v>15000</v>
      </c>
      <c r="D4998" s="32" t="str">
        <f>VLOOKUP(L4998,'Tables to Convert'!$E$3:$F$7,2,FALSE)</f>
        <v>White</v>
      </c>
      <c r="E4998" s="32" t="str">
        <f>VLOOKUP(M4998,'Tables to Convert'!$H$3:$I$5,2,FALSE)</f>
        <v>Female</v>
      </c>
      <c r="F4998" s="32" t="str">
        <f>VLOOKUP(N4998,'Tables to Convert'!$K$3:$L$8,2,FALSE)</f>
        <v>Michigan</v>
      </c>
      <c r="G4998" s="40">
        <f t="shared" ref="G4998:G5061" si="315">J4998</f>
        <v>65</v>
      </c>
      <c r="H4998" s="34">
        <f t="shared" ref="H4998:H5061" si="316">O4998</f>
        <v>7</v>
      </c>
      <c r="I4998" s="12">
        <v>40</v>
      </c>
      <c r="J4998" s="12">
        <v>65</v>
      </c>
      <c r="K4998" s="12">
        <v>43</v>
      </c>
      <c r="L4998" s="12">
        <v>1</v>
      </c>
      <c r="M4998" s="12">
        <v>2</v>
      </c>
      <c r="N4998" s="12">
        <v>34</v>
      </c>
      <c r="O4998" s="12">
        <v>7</v>
      </c>
      <c r="P4998" s="26">
        <v>15000</v>
      </c>
      <c r="Q4998" s="28">
        <v>657257267</v>
      </c>
      <c r="R4998"/>
      <c r="S4998"/>
    </row>
    <row r="4999" spans="1:19">
      <c r="A4999" s="31">
        <f t="shared" si="313"/>
        <v>50</v>
      </c>
      <c r="B4999" s="32" t="str">
        <f>VLOOKUP(K4999,'Tables to Convert'!$B$4:$C$19,2,FALSE)</f>
        <v>11th Grade</v>
      </c>
      <c r="C4999" s="33">
        <f t="shared" si="314"/>
        <v>15000</v>
      </c>
      <c r="D4999" s="32" t="str">
        <f>VLOOKUP(L4999,'Tables to Convert'!$E$3:$F$7,2,FALSE)</f>
        <v>White</v>
      </c>
      <c r="E4999" s="32" t="str">
        <f>VLOOKUP(M4999,'Tables to Convert'!$H$3:$I$5,2,FALSE)</f>
        <v>Female</v>
      </c>
      <c r="F4999" s="32" t="str">
        <f>VLOOKUP(N4999,'Tables to Convert'!$K$3:$L$8,2,FALSE)</f>
        <v>Michigan</v>
      </c>
      <c r="G4999" s="40">
        <f t="shared" si="315"/>
        <v>20</v>
      </c>
      <c r="H4999" s="34">
        <f t="shared" si="316"/>
        <v>2</v>
      </c>
      <c r="I4999" s="12">
        <v>50</v>
      </c>
      <c r="J4999" s="12">
        <v>20</v>
      </c>
      <c r="K4999" s="12">
        <v>38</v>
      </c>
      <c r="L4999" s="12">
        <v>1</v>
      </c>
      <c r="M4999" s="12">
        <v>2</v>
      </c>
      <c r="N4999" s="12">
        <v>34</v>
      </c>
      <c r="O4999" s="12">
        <v>2</v>
      </c>
      <c r="P4999" s="26">
        <v>15000</v>
      </c>
      <c r="Q4999" s="28">
        <v>259585612</v>
      </c>
      <c r="R4999"/>
      <c r="S4999"/>
    </row>
    <row r="5000" spans="1:19">
      <c r="A5000" s="31">
        <f t="shared" si="313"/>
        <v>60</v>
      </c>
      <c r="B5000" s="32" t="str">
        <f>VLOOKUP(K5000,'Tables to Convert'!$B$4:$C$19,2,FALSE)</f>
        <v>Some College</v>
      </c>
      <c r="C5000" s="33">
        <f t="shared" si="314"/>
        <v>70000</v>
      </c>
      <c r="D5000" s="32" t="str">
        <f>VLOOKUP(L5000,'Tables to Convert'!$E$3:$F$7,2,FALSE)</f>
        <v>White</v>
      </c>
      <c r="E5000" s="32" t="str">
        <f>VLOOKUP(M5000,'Tables to Convert'!$H$3:$I$5,2,FALSE)</f>
        <v>Male</v>
      </c>
      <c r="F5000" s="32" t="str">
        <f>VLOOKUP(N5000,'Tables to Convert'!$K$3:$L$8,2,FALSE)</f>
        <v>Michigan</v>
      </c>
      <c r="G5000" s="40">
        <f t="shared" si="315"/>
        <v>48</v>
      </c>
      <c r="H5000" s="34">
        <f t="shared" si="316"/>
        <v>7</v>
      </c>
      <c r="I5000" s="12">
        <v>60</v>
      </c>
      <c r="J5000" s="12">
        <v>48</v>
      </c>
      <c r="K5000" s="12">
        <v>40</v>
      </c>
      <c r="L5000" s="12">
        <v>1</v>
      </c>
      <c r="M5000" s="12">
        <v>1</v>
      </c>
      <c r="N5000" s="12">
        <v>34</v>
      </c>
      <c r="O5000" s="12">
        <v>7</v>
      </c>
      <c r="P5000" s="26">
        <v>70000</v>
      </c>
      <c r="Q5000" s="28">
        <v>249761350</v>
      </c>
      <c r="R5000"/>
      <c r="S5000"/>
    </row>
    <row r="5001" spans="1:19">
      <c r="A5001" s="31">
        <f t="shared" si="313"/>
        <v>70</v>
      </c>
      <c r="B5001" s="32" t="str">
        <f>VLOOKUP(K5001,'Tables to Convert'!$B$4:$C$19,2,FALSE)</f>
        <v>Some College</v>
      </c>
      <c r="C5001" s="33">
        <f t="shared" si="314"/>
        <v>36500</v>
      </c>
      <c r="D5001" s="32" t="str">
        <f>VLOOKUP(L5001,'Tables to Convert'!$E$3:$F$7,2,FALSE)</f>
        <v>White</v>
      </c>
      <c r="E5001" s="32" t="str">
        <f>VLOOKUP(M5001,'Tables to Convert'!$H$3:$I$5,2,FALSE)</f>
        <v>Male</v>
      </c>
      <c r="F5001" s="32" t="str">
        <f>VLOOKUP(N5001,'Tables to Convert'!$K$3:$L$8,2,FALSE)</f>
        <v>Michigan</v>
      </c>
      <c r="G5001" s="40">
        <f t="shared" si="315"/>
        <v>49</v>
      </c>
      <c r="H5001" s="34">
        <f t="shared" si="316"/>
        <v>3</v>
      </c>
      <c r="I5001" s="12">
        <v>70</v>
      </c>
      <c r="J5001" s="12">
        <v>49</v>
      </c>
      <c r="K5001" s="12">
        <v>43</v>
      </c>
      <c r="L5001" s="12">
        <v>1</v>
      </c>
      <c r="M5001" s="12">
        <v>1</v>
      </c>
      <c r="N5001" s="12">
        <v>34</v>
      </c>
      <c r="O5001" s="12">
        <v>3</v>
      </c>
      <c r="P5001" s="26">
        <v>36500</v>
      </c>
      <c r="Q5001" s="28">
        <v>988931944</v>
      </c>
      <c r="R5001"/>
      <c r="S5001"/>
    </row>
    <row r="5002" spans="1:19">
      <c r="A5002" s="31">
        <f t="shared" si="313"/>
        <v>40</v>
      </c>
      <c r="B5002" s="32" t="str">
        <f>VLOOKUP(K5002,'Tables to Convert'!$B$4:$C$19,2,FALSE)</f>
        <v>High School Diploma</v>
      </c>
      <c r="C5002" s="33">
        <f t="shared" si="314"/>
        <v>50000</v>
      </c>
      <c r="D5002" s="32" t="str">
        <f>VLOOKUP(L5002,'Tables to Convert'!$E$3:$F$7,2,FALSE)</f>
        <v>White</v>
      </c>
      <c r="E5002" s="32" t="str">
        <f>VLOOKUP(M5002,'Tables to Convert'!$H$3:$I$5,2,FALSE)</f>
        <v>Female</v>
      </c>
      <c r="F5002" s="32" t="str">
        <f>VLOOKUP(N5002,'Tables to Convert'!$K$3:$L$8,2,FALSE)</f>
        <v>Michigan</v>
      </c>
      <c r="G5002" s="40">
        <f t="shared" si="315"/>
        <v>67</v>
      </c>
      <c r="H5002" s="34">
        <f t="shared" si="316"/>
        <v>2</v>
      </c>
      <c r="I5002" s="12">
        <v>40</v>
      </c>
      <c r="J5002" s="12">
        <v>67</v>
      </c>
      <c r="K5002" s="12">
        <v>39</v>
      </c>
      <c r="L5002" s="12">
        <v>1</v>
      </c>
      <c r="M5002" s="12">
        <v>2</v>
      </c>
      <c r="N5002" s="12">
        <v>34</v>
      </c>
      <c r="O5002" s="12">
        <v>2</v>
      </c>
      <c r="P5002" s="26">
        <v>50000</v>
      </c>
      <c r="Q5002" s="28">
        <v>232929609</v>
      </c>
      <c r="R5002"/>
      <c r="S5002"/>
    </row>
    <row r="5003" spans="1:19">
      <c r="A5003" s="31">
        <f t="shared" si="313"/>
        <v>40</v>
      </c>
      <c r="B5003" s="32" t="str">
        <f>VLOOKUP(K5003,'Tables to Convert'!$B$4:$C$19,2,FALSE)</f>
        <v>Some College</v>
      </c>
      <c r="C5003" s="33">
        <f t="shared" si="314"/>
        <v>19708</v>
      </c>
      <c r="D5003" s="32" t="str">
        <f>VLOOKUP(L5003,'Tables to Convert'!$E$3:$F$7,2,FALSE)</f>
        <v>Black</v>
      </c>
      <c r="E5003" s="32" t="str">
        <f>VLOOKUP(M5003,'Tables to Convert'!$H$3:$I$5,2,FALSE)</f>
        <v>Female</v>
      </c>
      <c r="F5003" s="32" t="str">
        <f>VLOOKUP(N5003,'Tables to Convert'!$K$3:$L$8,2,FALSE)</f>
        <v>Michigan</v>
      </c>
      <c r="G5003" s="40">
        <f t="shared" si="315"/>
        <v>58</v>
      </c>
      <c r="H5003" s="34">
        <f t="shared" si="316"/>
        <v>3</v>
      </c>
      <c r="I5003" s="12">
        <v>40</v>
      </c>
      <c r="J5003" s="12">
        <v>58</v>
      </c>
      <c r="K5003" s="12">
        <v>41</v>
      </c>
      <c r="L5003" s="12">
        <v>2</v>
      </c>
      <c r="M5003" s="12">
        <v>2</v>
      </c>
      <c r="N5003" s="12">
        <v>34</v>
      </c>
      <c r="O5003" s="12">
        <v>3</v>
      </c>
      <c r="P5003" s="26">
        <v>19708</v>
      </c>
      <c r="Q5003" s="28">
        <v>277270705</v>
      </c>
      <c r="R5003"/>
      <c r="S5003"/>
    </row>
    <row r="5004" spans="1:19">
      <c r="A5004" s="31">
        <f t="shared" si="313"/>
        <v>40</v>
      </c>
      <c r="B5004" s="32" t="str">
        <f>VLOOKUP(K5004,'Tables to Convert'!$B$4:$C$19,2,FALSE)</f>
        <v>Some College</v>
      </c>
      <c r="C5004" s="33">
        <f t="shared" si="314"/>
        <v>36400</v>
      </c>
      <c r="D5004" s="32" t="str">
        <f>VLOOKUP(L5004,'Tables to Convert'!$E$3:$F$7,2,FALSE)</f>
        <v>Black</v>
      </c>
      <c r="E5004" s="32" t="str">
        <f>VLOOKUP(M5004,'Tables to Convert'!$H$3:$I$5,2,FALSE)</f>
        <v>Female</v>
      </c>
      <c r="F5004" s="32" t="str">
        <f>VLOOKUP(N5004,'Tables to Convert'!$K$3:$L$8,2,FALSE)</f>
        <v>Michigan</v>
      </c>
      <c r="G5004" s="40">
        <f t="shared" si="315"/>
        <v>29</v>
      </c>
      <c r="H5004" s="34">
        <f t="shared" si="316"/>
        <v>3</v>
      </c>
      <c r="I5004" s="12">
        <v>40</v>
      </c>
      <c r="J5004" s="12">
        <v>29</v>
      </c>
      <c r="K5004" s="12">
        <v>41</v>
      </c>
      <c r="L5004" s="12">
        <v>2</v>
      </c>
      <c r="M5004" s="12">
        <v>2</v>
      </c>
      <c r="N5004" s="12">
        <v>34</v>
      </c>
      <c r="O5004" s="12">
        <v>3</v>
      </c>
      <c r="P5004" s="26">
        <v>36400</v>
      </c>
      <c r="Q5004" s="28">
        <v>871308892</v>
      </c>
      <c r="R5004"/>
      <c r="S5004"/>
    </row>
    <row r="5005" spans="1:19">
      <c r="A5005" s="31">
        <f t="shared" si="313"/>
        <v>0</v>
      </c>
      <c r="B5005" s="32" t="str">
        <f>VLOOKUP(K5005,'Tables to Convert'!$B$4:$C$19,2,FALSE)</f>
        <v>Some College</v>
      </c>
      <c r="C5005" s="33">
        <f t="shared" si="314"/>
        <v>25000</v>
      </c>
      <c r="D5005" s="32" t="str">
        <f>VLOOKUP(L5005,'Tables to Convert'!$E$3:$F$7,2,FALSE)</f>
        <v>White</v>
      </c>
      <c r="E5005" s="32" t="str">
        <f>VLOOKUP(M5005,'Tables to Convert'!$H$3:$I$5,2,FALSE)</f>
        <v>Female</v>
      </c>
      <c r="F5005" s="32" t="str">
        <f>VLOOKUP(N5005,'Tables to Convert'!$K$3:$L$8,2,FALSE)</f>
        <v>Michigan</v>
      </c>
      <c r="G5005" s="40">
        <f t="shared" si="315"/>
        <v>59</v>
      </c>
      <c r="H5005" s="34">
        <f t="shared" si="316"/>
        <v>3</v>
      </c>
      <c r="I5005" s="12">
        <v>0</v>
      </c>
      <c r="J5005" s="12">
        <v>59</v>
      </c>
      <c r="K5005" s="12">
        <v>43</v>
      </c>
      <c r="L5005" s="12">
        <v>1</v>
      </c>
      <c r="M5005" s="12">
        <v>2</v>
      </c>
      <c r="N5005" s="12">
        <v>34</v>
      </c>
      <c r="O5005" s="12">
        <v>3</v>
      </c>
      <c r="P5005" s="26">
        <v>25000</v>
      </c>
      <c r="Q5005" s="28">
        <v>394501597</v>
      </c>
      <c r="R5005"/>
      <c r="S5005"/>
    </row>
    <row r="5006" spans="1:19">
      <c r="A5006" s="31">
        <f t="shared" si="313"/>
        <v>0</v>
      </c>
      <c r="B5006" s="32" t="str">
        <f>VLOOKUP(K5006,'Tables to Convert'!$B$4:$C$19,2,FALSE)</f>
        <v>Some College</v>
      </c>
      <c r="C5006" s="33">
        <f t="shared" si="314"/>
        <v>25000</v>
      </c>
      <c r="D5006" s="32" t="str">
        <f>VLOOKUP(L5006,'Tables to Convert'!$E$3:$F$7,2,FALSE)</f>
        <v>White</v>
      </c>
      <c r="E5006" s="32" t="str">
        <f>VLOOKUP(M5006,'Tables to Convert'!$H$3:$I$5,2,FALSE)</f>
        <v>Male</v>
      </c>
      <c r="F5006" s="32" t="str">
        <f>VLOOKUP(N5006,'Tables to Convert'!$K$3:$L$8,2,FALSE)</f>
        <v>Michigan</v>
      </c>
      <c r="G5006" s="40">
        <f t="shared" si="315"/>
        <v>33</v>
      </c>
      <c r="H5006" s="34">
        <f t="shared" si="316"/>
        <v>3</v>
      </c>
      <c r="I5006" s="12">
        <v>0</v>
      </c>
      <c r="J5006" s="12">
        <v>33</v>
      </c>
      <c r="K5006" s="12">
        <v>42</v>
      </c>
      <c r="L5006" s="12">
        <v>1</v>
      </c>
      <c r="M5006" s="12">
        <v>1</v>
      </c>
      <c r="N5006" s="12">
        <v>34</v>
      </c>
      <c r="O5006" s="12">
        <v>3</v>
      </c>
      <c r="P5006" s="26">
        <v>25000</v>
      </c>
      <c r="Q5006" s="28">
        <v>520371607</v>
      </c>
      <c r="R5006"/>
      <c r="S5006"/>
    </row>
    <row r="5007" spans="1:19">
      <c r="A5007" s="31">
        <f t="shared" si="313"/>
        <v>65</v>
      </c>
      <c r="B5007" s="32" t="str">
        <f>VLOOKUP(K5007,'Tables to Convert'!$B$4:$C$19,2,FALSE)</f>
        <v>Some College</v>
      </c>
      <c r="C5007" s="33">
        <f t="shared" si="314"/>
        <v>61000</v>
      </c>
      <c r="D5007" s="32" t="str">
        <f>VLOOKUP(L5007,'Tables to Convert'!$E$3:$F$7,2,FALSE)</f>
        <v>White</v>
      </c>
      <c r="E5007" s="32" t="str">
        <f>VLOOKUP(M5007,'Tables to Convert'!$H$3:$I$5,2,FALSE)</f>
        <v>Male</v>
      </c>
      <c r="F5007" s="32" t="str">
        <f>VLOOKUP(N5007,'Tables to Convert'!$K$3:$L$8,2,FALSE)</f>
        <v>Michigan</v>
      </c>
      <c r="G5007" s="40">
        <f t="shared" si="315"/>
        <v>25</v>
      </c>
      <c r="H5007" s="34">
        <f t="shared" si="316"/>
        <v>3</v>
      </c>
      <c r="I5007" s="12">
        <v>65</v>
      </c>
      <c r="J5007" s="12">
        <v>25</v>
      </c>
      <c r="K5007" s="12">
        <v>43</v>
      </c>
      <c r="L5007" s="12">
        <v>1</v>
      </c>
      <c r="M5007" s="12">
        <v>1</v>
      </c>
      <c r="N5007" s="12">
        <v>34</v>
      </c>
      <c r="O5007" s="12">
        <v>3</v>
      </c>
      <c r="P5007" s="26">
        <v>61000</v>
      </c>
      <c r="Q5007" s="28">
        <v>45473225</v>
      </c>
      <c r="R5007"/>
      <c r="S5007"/>
    </row>
    <row r="5008" spans="1:19">
      <c r="A5008" s="31">
        <f t="shared" si="313"/>
        <v>40</v>
      </c>
      <c r="B5008" s="32" t="str">
        <f>VLOOKUP(K5008,'Tables to Convert'!$B$4:$C$19,2,FALSE)</f>
        <v>Some College</v>
      </c>
      <c r="C5008" s="33">
        <f t="shared" si="314"/>
        <v>68000</v>
      </c>
      <c r="D5008" s="32" t="str">
        <f>VLOOKUP(L5008,'Tables to Convert'!$E$3:$F$7,2,FALSE)</f>
        <v>White</v>
      </c>
      <c r="E5008" s="32" t="str">
        <f>VLOOKUP(M5008,'Tables to Convert'!$H$3:$I$5,2,FALSE)</f>
        <v>Female</v>
      </c>
      <c r="F5008" s="32" t="str">
        <f>VLOOKUP(N5008,'Tables to Convert'!$K$3:$L$8,2,FALSE)</f>
        <v>Michigan</v>
      </c>
      <c r="G5008" s="40">
        <f t="shared" si="315"/>
        <v>28</v>
      </c>
      <c r="H5008" s="34">
        <f t="shared" si="316"/>
        <v>7</v>
      </c>
      <c r="I5008" s="12">
        <v>40</v>
      </c>
      <c r="J5008" s="12">
        <v>28</v>
      </c>
      <c r="K5008" s="12">
        <v>42</v>
      </c>
      <c r="L5008" s="12">
        <v>1</v>
      </c>
      <c r="M5008" s="12">
        <v>2</v>
      </c>
      <c r="N5008" s="12">
        <v>34</v>
      </c>
      <c r="O5008" s="12">
        <v>7</v>
      </c>
      <c r="P5008" s="26">
        <v>68000</v>
      </c>
      <c r="Q5008" s="28">
        <v>244902214</v>
      </c>
      <c r="R5008"/>
      <c r="S5008"/>
    </row>
    <row r="5009" spans="1:19">
      <c r="A5009" s="31">
        <f t="shared" si="313"/>
        <v>40</v>
      </c>
      <c r="B5009" s="32" t="str">
        <f>VLOOKUP(K5009,'Tables to Convert'!$B$4:$C$19,2,FALSE)</f>
        <v>High School Diploma</v>
      </c>
      <c r="C5009" s="33">
        <f t="shared" si="314"/>
        <v>35000</v>
      </c>
      <c r="D5009" s="32" t="str">
        <f>VLOOKUP(L5009,'Tables to Convert'!$E$3:$F$7,2,FALSE)</f>
        <v>White</v>
      </c>
      <c r="E5009" s="32" t="str">
        <f>VLOOKUP(M5009,'Tables to Convert'!$H$3:$I$5,2,FALSE)</f>
        <v>Male</v>
      </c>
      <c r="F5009" s="32" t="str">
        <f>VLOOKUP(N5009,'Tables to Convert'!$K$3:$L$8,2,FALSE)</f>
        <v>Michigan</v>
      </c>
      <c r="G5009" s="40">
        <f t="shared" si="315"/>
        <v>31</v>
      </c>
      <c r="H5009" s="34">
        <f t="shared" si="316"/>
        <v>7</v>
      </c>
      <c r="I5009" s="12">
        <v>40</v>
      </c>
      <c r="J5009" s="12">
        <v>31</v>
      </c>
      <c r="K5009" s="12">
        <v>39</v>
      </c>
      <c r="L5009" s="12">
        <v>1</v>
      </c>
      <c r="M5009" s="12">
        <v>1</v>
      </c>
      <c r="N5009" s="12">
        <v>34</v>
      </c>
      <c r="O5009" s="12">
        <v>7</v>
      </c>
      <c r="P5009" s="26">
        <v>35000</v>
      </c>
      <c r="Q5009" s="28">
        <v>427726981</v>
      </c>
      <c r="R5009"/>
      <c r="S5009"/>
    </row>
    <row r="5010" spans="1:19">
      <c r="A5010" s="31">
        <f t="shared" si="313"/>
        <v>40</v>
      </c>
      <c r="B5010" s="32" t="str">
        <f>VLOOKUP(K5010,'Tables to Convert'!$B$4:$C$19,2,FALSE)</f>
        <v>High School Diploma</v>
      </c>
      <c r="C5010" s="33">
        <f t="shared" si="314"/>
        <v>40000</v>
      </c>
      <c r="D5010" s="32" t="str">
        <f>VLOOKUP(L5010,'Tables to Convert'!$E$3:$F$7,2,FALSE)</f>
        <v>White</v>
      </c>
      <c r="E5010" s="32" t="str">
        <f>VLOOKUP(M5010,'Tables to Convert'!$H$3:$I$5,2,FALSE)</f>
        <v>Female</v>
      </c>
      <c r="F5010" s="32" t="str">
        <f>VLOOKUP(N5010,'Tables to Convert'!$K$3:$L$8,2,FALSE)</f>
        <v>Michigan</v>
      </c>
      <c r="G5010" s="40">
        <f t="shared" si="315"/>
        <v>42</v>
      </c>
      <c r="H5010" s="34">
        <f t="shared" si="316"/>
        <v>7</v>
      </c>
      <c r="I5010" s="12">
        <v>40</v>
      </c>
      <c r="J5010" s="12">
        <v>42</v>
      </c>
      <c r="K5010" s="12">
        <v>39</v>
      </c>
      <c r="L5010" s="12">
        <v>1</v>
      </c>
      <c r="M5010" s="12">
        <v>2</v>
      </c>
      <c r="N5010" s="12">
        <v>34</v>
      </c>
      <c r="O5010" s="12">
        <v>7</v>
      </c>
      <c r="P5010" s="26">
        <v>40000</v>
      </c>
      <c r="Q5010" s="28">
        <v>37774466</v>
      </c>
      <c r="R5010"/>
      <c r="S5010"/>
    </row>
    <row r="5011" spans="1:19">
      <c r="A5011" s="31">
        <f t="shared" si="313"/>
        <v>50</v>
      </c>
      <c r="B5011" s="32" t="str">
        <f>VLOOKUP(K5011,'Tables to Convert'!$B$4:$C$19,2,FALSE)</f>
        <v>High School Diploma</v>
      </c>
      <c r="C5011" s="33">
        <f t="shared" si="314"/>
        <v>55000</v>
      </c>
      <c r="D5011" s="32" t="str">
        <f>VLOOKUP(L5011,'Tables to Convert'!$E$3:$F$7,2,FALSE)</f>
        <v>White</v>
      </c>
      <c r="E5011" s="32" t="str">
        <f>VLOOKUP(M5011,'Tables to Convert'!$H$3:$I$5,2,FALSE)</f>
        <v>Male</v>
      </c>
      <c r="F5011" s="32" t="str">
        <f>VLOOKUP(N5011,'Tables to Convert'!$K$3:$L$8,2,FALSE)</f>
        <v>Michigan</v>
      </c>
      <c r="G5011" s="40">
        <f t="shared" si="315"/>
        <v>45</v>
      </c>
      <c r="H5011" s="34">
        <f t="shared" si="316"/>
        <v>7</v>
      </c>
      <c r="I5011" s="12">
        <v>50</v>
      </c>
      <c r="J5011" s="12">
        <v>45</v>
      </c>
      <c r="K5011" s="12">
        <v>39</v>
      </c>
      <c r="L5011" s="12">
        <v>1</v>
      </c>
      <c r="M5011" s="12">
        <v>1</v>
      </c>
      <c r="N5011" s="12">
        <v>34</v>
      </c>
      <c r="O5011" s="12">
        <v>7</v>
      </c>
      <c r="P5011" s="26">
        <v>55000</v>
      </c>
      <c r="Q5011" s="28">
        <v>134875638</v>
      </c>
      <c r="R5011"/>
      <c r="S5011"/>
    </row>
    <row r="5012" spans="1:19">
      <c r="A5012" s="31">
        <f t="shared" si="313"/>
        <v>50</v>
      </c>
      <c r="B5012" s="32" t="str">
        <f>VLOOKUP(K5012,'Tables to Convert'!$B$4:$C$19,2,FALSE)</f>
        <v>Bachelors</v>
      </c>
      <c r="C5012" s="33">
        <f t="shared" si="314"/>
        <v>100000</v>
      </c>
      <c r="D5012" s="32" t="str">
        <f>VLOOKUP(L5012,'Tables to Convert'!$E$3:$F$7,2,FALSE)</f>
        <v>White</v>
      </c>
      <c r="E5012" s="32" t="str">
        <f>VLOOKUP(M5012,'Tables to Convert'!$H$3:$I$5,2,FALSE)</f>
        <v>Male</v>
      </c>
      <c r="F5012" s="32" t="str">
        <f>VLOOKUP(N5012,'Tables to Convert'!$K$3:$L$8,2,FALSE)</f>
        <v>Michigan</v>
      </c>
      <c r="G5012" s="40">
        <f t="shared" si="315"/>
        <v>50</v>
      </c>
      <c r="H5012" s="34">
        <f t="shared" si="316"/>
        <v>1</v>
      </c>
      <c r="I5012" s="12">
        <v>50</v>
      </c>
      <c r="J5012" s="12">
        <v>50</v>
      </c>
      <c r="K5012" s="12">
        <v>44</v>
      </c>
      <c r="L5012" s="12">
        <v>1</v>
      </c>
      <c r="M5012" s="12">
        <v>1</v>
      </c>
      <c r="N5012" s="12">
        <v>34</v>
      </c>
      <c r="O5012" s="12">
        <v>1</v>
      </c>
      <c r="P5012" s="26">
        <v>100000</v>
      </c>
      <c r="Q5012" s="28">
        <v>989085339</v>
      </c>
      <c r="R5012"/>
      <c r="S5012"/>
    </row>
    <row r="5013" spans="1:19">
      <c r="A5013" s="31">
        <f t="shared" si="313"/>
        <v>40</v>
      </c>
      <c r="B5013" s="32" t="str">
        <f>VLOOKUP(K5013,'Tables to Convert'!$B$4:$C$19,2,FALSE)</f>
        <v>Some College</v>
      </c>
      <c r="C5013" s="33">
        <f t="shared" si="314"/>
        <v>24500</v>
      </c>
      <c r="D5013" s="32" t="str">
        <f>VLOOKUP(L5013,'Tables to Convert'!$E$3:$F$7,2,FALSE)</f>
        <v>Black</v>
      </c>
      <c r="E5013" s="32" t="str">
        <f>VLOOKUP(M5013,'Tables to Convert'!$H$3:$I$5,2,FALSE)</f>
        <v>Female</v>
      </c>
      <c r="F5013" s="32" t="str">
        <f>VLOOKUP(N5013,'Tables to Convert'!$K$3:$L$8,2,FALSE)</f>
        <v>Michigan</v>
      </c>
      <c r="G5013" s="40">
        <f t="shared" si="315"/>
        <v>42</v>
      </c>
      <c r="H5013" s="34">
        <f t="shared" si="316"/>
        <v>7</v>
      </c>
      <c r="I5013" s="12">
        <v>40</v>
      </c>
      <c r="J5013" s="12">
        <v>42</v>
      </c>
      <c r="K5013" s="12">
        <v>40</v>
      </c>
      <c r="L5013" s="12">
        <v>2</v>
      </c>
      <c r="M5013" s="12">
        <v>2</v>
      </c>
      <c r="N5013" s="12">
        <v>34</v>
      </c>
      <c r="O5013" s="12">
        <v>7</v>
      </c>
      <c r="P5013" s="26">
        <v>24500</v>
      </c>
      <c r="Q5013" s="28">
        <v>900581338</v>
      </c>
      <c r="R5013"/>
      <c r="S5013"/>
    </row>
    <row r="5014" spans="1:19">
      <c r="A5014" s="31">
        <f t="shared" si="313"/>
        <v>35</v>
      </c>
      <c r="B5014" s="32" t="str">
        <f>VLOOKUP(K5014,'Tables to Convert'!$B$4:$C$19,2,FALSE)</f>
        <v>10th Grade</v>
      </c>
      <c r="C5014" s="33">
        <f t="shared" si="314"/>
        <v>0</v>
      </c>
      <c r="D5014" s="32" t="str">
        <f>VLOOKUP(L5014,'Tables to Convert'!$E$3:$F$7,2,FALSE)</f>
        <v>White</v>
      </c>
      <c r="E5014" s="32" t="str">
        <f>VLOOKUP(M5014,'Tables to Convert'!$H$3:$I$5,2,FALSE)</f>
        <v>Female</v>
      </c>
      <c r="F5014" s="32" t="str">
        <f>VLOOKUP(N5014,'Tables to Convert'!$K$3:$L$8,2,FALSE)</f>
        <v>Michigan</v>
      </c>
      <c r="G5014" s="40">
        <f t="shared" si="315"/>
        <v>43</v>
      </c>
      <c r="H5014" s="34">
        <f t="shared" si="316"/>
        <v>2</v>
      </c>
      <c r="I5014" s="12">
        <v>35</v>
      </c>
      <c r="J5014" s="12">
        <v>43</v>
      </c>
      <c r="K5014" s="12">
        <v>36</v>
      </c>
      <c r="L5014" s="12">
        <v>1</v>
      </c>
      <c r="M5014" s="12">
        <v>2</v>
      </c>
      <c r="N5014" s="12">
        <v>34</v>
      </c>
      <c r="O5014" s="12">
        <v>2</v>
      </c>
      <c r="P5014" s="26">
        <v>0</v>
      </c>
      <c r="Q5014" s="28">
        <v>96207026</v>
      </c>
      <c r="R5014"/>
      <c r="S5014"/>
    </row>
    <row r="5015" spans="1:19">
      <c r="A5015" s="31">
        <f t="shared" si="313"/>
        <v>72</v>
      </c>
      <c r="B5015" s="32" t="str">
        <f>VLOOKUP(K5015,'Tables to Convert'!$B$4:$C$19,2,FALSE)</f>
        <v>Some College</v>
      </c>
      <c r="C5015" s="33">
        <f t="shared" si="314"/>
        <v>15000</v>
      </c>
      <c r="D5015" s="32" t="str">
        <f>VLOOKUP(L5015,'Tables to Convert'!$E$3:$F$7,2,FALSE)</f>
        <v>White</v>
      </c>
      <c r="E5015" s="32" t="str">
        <f>VLOOKUP(M5015,'Tables to Convert'!$H$3:$I$5,2,FALSE)</f>
        <v>Male</v>
      </c>
      <c r="F5015" s="32" t="str">
        <f>VLOOKUP(N5015,'Tables to Convert'!$K$3:$L$8,2,FALSE)</f>
        <v>Michigan</v>
      </c>
      <c r="G5015" s="40">
        <f t="shared" si="315"/>
        <v>24</v>
      </c>
      <c r="H5015" s="34">
        <f t="shared" si="316"/>
        <v>2</v>
      </c>
      <c r="I5015" s="12">
        <v>72</v>
      </c>
      <c r="J5015" s="12">
        <v>24</v>
      </c>
      <c r="K5015" s="12">
        <v>41</v>
      </c>
      <c r="L5015" s="12">
        <v>1</v>
      </c>
      <c r="M5015" s="12">
        <v>1</v>
      </c>
      <c r="N5015" s="12">
        <v>34</v>
      </c>
      <c r="O5015" s="12">
        <v>2</v>
      </c>
      <c r="P5015" s="26">
        <v>15000</v>
      </c>
      <c r="Q5015" s="28">
        <v>698469280</v>
      </c>
      <c r="R5015"/>
      <c r="S5015"/>
    </row>
    <row r="5016" spans="1:19">
      <c r="A5016" s="31">
        <f t="shared" si="313"/>
        <v>40</v>
      </c>
      <c r="B5016" s="32" t="str">
        <f>VLOOKUP(K5016,'Tables to Convert'!$B$4:$C$19,2,FALSE)</f>
        <v>High School Diploma</v>
      </c>
      <c r="C5016" s="33">
        <f t="shared" si="314"/>
        <v>12000</v>
      </c>
      <c r="D5016" s="32" t="str">
        <f>VLOOKUP(L5016,'Tables to Convert'!$E$3:$F$7,2,FALSE)</f>
        <v>White</v>
      </c>
      <c r="E5016" s="32" t="str">
        <f>VLOOKUP(M5016,'Tables to Convert'!$H$3:$I$5,2,FALSE)</f>
        <v>Male</v>
      </c>
      <c r="F5016" s="32" t="str">
        <f>VLOOKUP(N5016,'Tables to Convert'!$K$3:$L$8,2,FALSE)</f>
        <v>Michigan</v>
      </c>
      <c r="G5016" s="40">
        <f t="shared" si="315"/>
        <v>22</v>
      </c>
      <c r="H5016" s="34">
        <f t="shared" si="316"/>
        <v>2</v>
      </c>
      <c r="I5016" s="12">
        <v>40</v>
      </c>
      <c r="J5016" s="12">
        <v>22</v>
      </c>
      <c r="K5016" s="12">
        <v>39</v>
      </c>
      <c r="L5016" s="12">
        <v>1</v>
      </c>
      <c r="M5016" s="12">
        <v>1</v>
      </c>
      <c r="N5016" s="12">
        <v>34</v>
      </c>
      <c r="O5016" s="12">
        <v>2</v>
      </c>
      <c r="P5016" s="26">
        <v>12000</v>
      </c>
      <c r="Q5016" s="28">
        <v>577201698</v>
      </c>
      <c r="R5016"/>
      <c r="S5016"/>
    </row>
    <row r="5017" spans="1:19">
      <c r="A5017" s="31">
        <f t="shared" si="313"/>
        <v>60</v>
      </c>
      <c r="B5017" s="32" t="str">
        <f>VLOOKUP(K5017,'Tables to Convert'!$B$4:$C$19,2,FALSE)</f>
        <v>Some College</v>
      </c>
      <c r="C5017" s="33">
        <f t="shared" si="314"/>
        <v>130000</v>
      </c>
      <c r="D5017" s="32" t="str">
        <f>VLOOKUP(L5017,'Tables to Convert'!$E$3:$F$7,2,FALSE)</f>
        <v>White</v>
      </c>
      <c r="E5017" s="32" t="str">
        <f>VLOOKUP(M5017,'Tables to Convert'!$H$3:$I$5,2,FALSE)</f>
        <v>Male</v>
      </c>
      <c r="F5017" s="32" t="str">
        <f>VLOOKUP(N5017,'Tables to Convert'!$K$3:$L$8,2,FALSE)</f>
        <v>Michigan</v>
      </c>
      <c r="G5017" s="40">
        <f t="shared" si="315"/>
        <v>30</v>
      </c>
      <c r="H5017" s="34">
        <f t="shared" si="316"/>
        <v>2</v>
      </c>
      <c r="I5017" s="12">
        <v>60</v>
      </c>
      <c r="J5017" s="12">
        <v>30</v>
      </c>
      <c r="K5017" s="12">
        <v>43</v>
      </c>
      <c r="L5017" s="12">
        <v>1</v>
      </c>
      <c r="M5017" s="12">
        <v>1</v>
      </c>
      <c r="N5017" s="12">
        <v>34</v>
      </c>
      <c r="O5017" s="12">
        <v>2</v>
      </c>
      <c r="P5017" s="26">
        <v>130000</v>
      </c>
      <c r="Q5017" s="28">
        <v>611465586</v>
      </c>
      <c r="R5017"/>
      <c r="S5017"/>
    </row>
    <row r="5018" spans="1:19">
      <c r="A5018" s="31">
        <f t="shared" si="313"/>
        <v>40</v>
      </c>
      <c r="B5018" s="32" t="str">
        <f>VLOOKUP(K5018,'Tables to Convert'!$B$4:$C$19,2,FALSE)</f>
        <v>High School Diploma</v>
      </c>
      <c r="C5018" s="33">
        <f t="shared" si="314"/>
        <v>29700</v>
      </c>
      <c r="D5018" s="32" t="str">
        <f>VLOOKUP(L5018,'Tables to Convert'!$E$3:$F$7,2,FALSE)</f>
        <v>White</v>
      </c>
      <c r="E5018" s="32" t="str">
        <f>VLOOKUP(M5018,'Tables to Convert'!$H$3:$I$5,2,FALSE)</f>
        <v>Male</v>
      </c>
      <c r="F5018" s="32" t="str">
        <f>VLOOKUP(N5018,'Tables to Convert'!$K$3:$L$8,2,FALSE)</f>
        <v>Michigan</v>
      </c>
      <c r="G5018" s="40">
        <f t="shared" si="315"/>
        <v>45</v>
      </c>
      <c r="H5018" s="34">
        <f t="shared" si="316"/>
        <v>2</v>
      </c>
      <c r="I5018" s="12">
        <v>40</v>
      </c>
      <c r="J5018" s="12">
        <v>45</v>
      </c>
      <c r="K5018" s="12">
        <v>39</v>
      </c>
      <c r="L5018" s="12">
        <v>1</v>
      </c>
      <c r="M5018" s="12">
        <v>1</v>
      </c>
      <c r="N5018" s="12">
        <v>34</v>
      </c>
      <c r="O5018" s="12">
        <v>2</v>
      </c>
      <c r="P5018" s="26">
        <v>29700</v>
      </c>
      <c r="Q5018" s="28">
        <v>357359640</v>
      </c>
      <c r="R5018"/>
      <c r="S5018"/>
    </row>
    <row r="5019" spans="1:19">
      <c r="A5019" s="31">
        <f t="shared" si="313"/>
        <v>50</v>
      </c>
      <c r="B5019" s="32" t="str">
        <f>VLOOKUP(K5019,'Tables to Convert'!$B$4:$C$19,2,FALSE)</f>
        <v>High School Diploma</v>
      </c>
      <c r="C5019" s="33">
        <f t="shared" si="314"/>
        <v>16000</v>
      </c>
      <c r="D5019" s="32" t="str">
        <f>VLOOKUP(L5019,'Tables to Convert'!$E$3:$F$7,2,FALSE)</f>
        <v>White</v>
      </c>
      <c r="E5019" s="32" t="str">
        <f>VLOOKUP(M5019,'Tables to Convert'!$H$3:$I$5,2,FALSE)</f>
        <v>Female</v>
      </c>
      <c r="F5019" s="32" t="str">
        <f>VLOOKUP(N5019,'Tables to Convert'!$K$3:$L$8,2,FALSE)</f>
        <v>Michigan</v>
      </c>
      <c r="G5019" s="40">
        <f t="shared" si="315"/>
        <v>44</v>
      </c>
      <c r="H5019" s="34">
        <f t="shared" si="316"/>
        <v>2</v>
      </c>
      <c r="I5019" s="12">
        <v>50</v>
      </c>
      <c r="J5019" s="12">
        <v>44</v>
      </c>
      <c r="K5019" s="12">
        <v>39</v>
      </c>
      <c r="L5019" s="12">
        <v>1</v>
      </c>
      <c r="M5019" s="12">
        <v>2</v>
      </c>
      <c r="N5019" s="12">
        <v>34</v>
      </c>
      <c r="O5019" s="12">
        <v>2</v>
      </c>
      <c r="P5019" s="26">
        <v>16000</v>
      </c>
      <c r="Q5019" s="28">
        <v>892870490</v>
      </c>
      <c r="R5019"/>
      <c r="S5019"/>
    </row>
    <row r="5020" spans="1:19">
      <c r="A5020" s="31">
        <f t="shared" si="313"/>
        <v>80</v>
      </c>
      <c r="B5020" s="32" t="str">
        <f>VLOOKUP(K5020,'Tables to Convert'!$B$4:$C$19,2,FALSE)</f>
        <v>Some College</v>
      </c>
      <c r="C5020" s="33">
        <f t="shared" si="314"/>
        <v>92000</v>
      </c>
      <c r="D5020" s="32" t="str">
        <f>VLOOKUP(L5020,'Tables to Convert'!$E$3:$F$7,2,FALSE)</f>
        <v>White</v>
      </c>
      <c r="E5020" s="32" t="str">
        <f>VLOOKUP(M5020,'Tables to Convert'!$H$3:$I$5,2,FALSE)</f>
        <v>Male</v>
      </c>
      <c r="F5020" s="32" t="str">
        <f>VLOOKUP(N5020,'Tables to Convert'!$K$3:$L$8,2,FALSE)</f>
        <v>Michigan</v>
      </c>
      <c r="G5020" s="40">
        <f t="shared" si="315"/>
        <v>33</v>
      </c>
      <c r="H5020" s="34">
        <f t="shared" si="316"/>
        <v>7</v>
      </c>
      <c r="I5020" s="12">
        <v>80</v>
      </c>
      <c r="J5020" s="12">
        <v>33</v>
      </c>
      <c r="K5020" s="12">
        <v>43</v>
      </c>
      <c r="L5020" s="12">
        <v>1</v>
      </c>
      <c r="M5020" s="12">
        <v>1</v>
      </c>
      <c r="N5020" s="12">
        <v>34</v>
      </c>
      <c r="O5020" s="12">
        <v>7</v>
      </c>
      <c r="P5020" s="26">
        <v>92000</v>
      </c>
      <c r="Q5020" s="28">
        <v>419269610</v>
      </c>
      <c r="R5020"/>
      <c r="S5020"/>
    </row>
    <row r="5021" spans="1:19">
      <c r="A5021" s="31">
        <f t="shared" si="313"/>
        <v>40</v>
      </c>
      <c r="B5021" s="32" t="str">
        <f>VLOOKUP(K5021,'Tables to Convert'!$B$4:$C$19,2,FALSE)</f>
        <v>Bachelors</v>
      </c>
      <c r="C5021" s="33">
        <f t="shared" si="314"/>
        <v>40000</v>
      </c>
      <c r="D5021" s="32" t="str">
        <f>VLOOKUP(L5021,'Tables to Convert'!$E$3:$F$7,2,FALSE)</f>
        <v>Black</v>
      </c>
      <c r="E5021" s="32" t="str">
        <f>VLOOKUP(M5021,'Tables to Convert'!$H$3:$I$5,2,FALSE)</f>
        <v>Female</v>
      </c>
      <c r="F5021" s="32" t="str">
        <f>VLOOKUP(N5021,'Tables to Convert'!$K$3:$L$8,2,FALSE)</f>
        <v>Michigan</v>
      </c>
      <c r="G5021" s="40">
        <f t="shared" si="315"/>
        <v>44</v>
      </c>
      <c r="H5021" s="34">
        <f t="shared" si="316"/>
        <v>7</v>
      </c>
      <c r="I5021" s="12">
        <v>40</v>
      </c>
      <c r="J5021" s="12">
        <v>44</v>
      </c>
      <c r="K5021" s="12">
        <v>44</v>
      </c>
      <c r="L5021" s="12">
        <v>2</v>
      </c>
      <c r="M5021" s="12">
        <v>2</v>
      </c>
      <c r="N5021" s="12">
        <v>34</v>
      </c>
      <c r="O5021" s="12">
        <v>7</v>
      </c>
      <c r="P5021" s="26">
        <v>40000</v>
      </c>
      <c r="Q5021" s="28">
        <v>322041238</v>
      </c>
      <c r="R5021"/>
      <c r="S5021"/>
    </row>
    <row r="5022" spans="1:19">
      <c r="A5022" s="31">
        <f t="shared" si="313"/>
        <v>58</v>
      </c>
      <c r="B5022" s="32" t="str">
        <f>VLOOKUP(K5022,'Tables to Convert'!$B$4:$C$19,2,FALSE)</f>
        <v>Graduate School</v>
      </c>
      <c r="C5022" s="33">
        <f t="shared" si="314"/>
        <v>331731</v>
      </c>
      <c r="D5022" s="32" t="str">
        <f>VLOOKUP(L5022,'Tables to Convert'!$E$3:$F$7,2,FALSE)</f>
        <v>White</v>
      </c>
      <c r="E5022" s="32" t="str">
        <f>VLOOKUP(M5022,'Tables to Convert'!$H$3:$I$5,2,FALSE)</f>
        <v>Male</v>
      </c>
      <c r="F5022" s="32" t="str">
        <f>VLOOKUP(N5022,'Tables to Convert'!$K$3:$L$8,2,FALSE)</f>
        <v>Michigan</v>
      </c>
      <c r="G5022" s="40">
        <f t="shared" si="315"/>
        <v>60</v>
      </c>
      <c r="H5022" s="34">
        <f t="shared" si="316"/>
        <v>1</v>
      </c>
      <c r="I5022" s="12">
        <v>58</v>
      </c>
      <c r="J5022" s="12">
        <v>60</v>
      </c>
      <c r="K5022" s="12">
        <v>45</v>
      </c>
      <c r="L5022" s="12">
        <v>1</v>
      </c>
      <c r="M5022" s="12">
        <v>1</v>
      </c>
      <c r="N5022" s="12">
        <v>34</v>
      </c>
      <c r="O5022" s="12">
        <v>1</v>
      </c>
      <c r="P5022" s="26">
        <v>331731</v>
      </c>
      <c r="Q5022" s="28">
        <v>504265432</v>
      </c>
      <c r="R5022"/>
      <c r="S5022"/>
    </row>
    <row r="5023" spans="1:19">
      <c r="A5023" s="31">
        <f t="shared" si="313"/>
        <v>0</v>
      </c>
      <c r="B5023" s="32" t="str">
        <f>VLOOKUP(K5023,'Tables to Convert'!$B$4:$C$19,2,FALSE)</f>
        <v>Graduate School</v>
      </c>
      <c r="C5023" s="33">
        <f t="shared" si="314"/>
        <v>306731</v>
      </c>
      <c r="D5023" s="32" t="str">
        <f>VLOOKUP(L5023,'Tables to Convert'!$E$3:$F$7,2,FALSE)</f>
        <v>White</v>
      </c>
      <c r="E5023" s="32" t="str">
        <f>VLOOKUP(M5023,'Tables to Convert'!$H$3:$I$5,2,FALSE)</f>
        <v>Male</v>
      </c>
      <c r="F5023" s="32" t="str">
        <f>VLOOKUP(N5023,'Tables to Convert'!$K$3:$L$8,2,FALSE)</f>
        <v>Michigan</v>
      </c>
      <c r="G5023" s="40">
        <f t="shared" si="315"/>
        <v>39</v>
      </c>
      <c r="H5023" s="34">
        <f t="shared" si="316"/>
        <v>3</v>
      </c>
      <c r="I5023" s="12">
        <v>0</v>
      </c>
      <c r="J5023" s="12">
        <v>39</v>
      </c>
      <c r="K5023" s="12">
        <v>45</v>
      </c>
      <c r="L5023" s="12">
        <v>1</v>
      </c>
      <c r="M5023" s="12">
        <v>1</v>
      </c>
      <c r="N5023" s="12">
        <v>34</v>
      </c>
      <c r="O5023" s="12">
        <v>3</v>
      </c>
      <c r="P5023" s="26">
        <v>306731</v>
      </c>
      <c r="Q5023" s="28">
        <v>12706685</v>
      </c>
      <c r="R5023"/>
      <c r="S5023"/>
    </row>
    <row r="5024" spans="1:19">
      <c r="A5024" s="31">
        <f t="shared" si="313"/>
        <v>40</v>
      </c>
      <c r="B5024" s="32" t="str">
        <f>VLOOKUP(K5024,'Tables to Convert'!$B$4:$C$19,2,FALSE)</f>
        <v>Some College</v>
      </c>
      <c r="C5024" s="33">
        <f t="shared" si="314"/>
        <v>43000</v>
      </c>
      <c r="D5024" s="32" t="str">
        <f>VLOOKUP(L5024,'Tables to Convert'!$E$3:$F$7,2,FALSE)</f>
        <v>White</v>
      </c>
      <c r="E5024" s="32" t="str">
        <f>VLOOKUP(M5024,'Tables to Convert'!$H$3:$I$5,2,FALSE)</f>
        <v>Female</v>
      </c>
      <c r="F5024" s="32" t="str">
        <f>VLOOKUP(N5024,'Tables to Convert'!$K$3:$L$8,2,FALSE)</f>
        <v>Michigan</v>
      </c>
      <c r="G5024" s="40">
        <f t="shared" si="315"/>
        <v>34</v>
      </c>
      <c r="H5024" s="34">
        <f t="shared" si="316"/>
        <v>7</v>
      </c>
      <c r="I5024" s="12">
        <v>40</v>
      </c>
      <c r="J5024" s="12">
        <v>34</v>
      </c>
      <c r="K5024" s="12">
        <v>43</v>
      </c>
      <c r="L5024" s="12">
        <v>1</v>
      </c>
      <c r="M5024" s="12">
        <v>2</v>
      </c>
      <c r="N5024" s="12">
        <v>34</v>
      </c>
      <c r="O5024" s="12">
        <v>7</v>
      </c>
      <c r="P5024" s="26">
        <v>43000</v>
      </c>
      <c r="Q5024" s="28">
        <v>602581775</v>
      </c>
      <c r="R5024"/>
      <c r="S5024"/>
    </row>
    <row r="5025" spans="1:19">
      <c r="A5025" s="31">
        <f t="shared" si="313"/>
        <v>40</v>
      </c>
      <c r="B5025" s="32" t="str">
        <f>VLOOKUP(K5025,'Tables to Convert'!$B$4:$C$19,2,FALSE)</f>
        <v>High School Diploma</v>
      </c>
      <c r="C5025" s="33">
        <f t="shared" si="314"/>
        <v>75000</v>
      </c>
      <c r="D5025" s="32" t="str">
        <f>VLOOKUP(L5025,'Tables to Convert'!$E$3:$F$7,2,FALSE)</f>
        <v>Black</v>
      </c>
      <c r="E5025" s="32" t="str">
        <f>VLOOKUP(M5025,'Tables to Convert'!$H$3:$I$5,2,FALSE)</f>
        <v>Male</v>
      </c>
      <c r="F5025" s="32" t="str">
        <f>VLOOKUP(N5025,'Tables to Convert'!$K$3:$L$8,2,FALSE)</f>
        <v>Michigan</v>
      </c>
      <c r="G5025" s="40">
        <f t="shared" si="315"/>
        <v>44</v>
      </c>
      <c r="H5025" s="34">
        <f t="shared" si="316"/>
        <v>8</v>
      </c>
      <c r="I5025" s="12">
        <v>40</v>
      </c>
      <c r="J5025" s="12">
        <v>44</v>
      </c>
      <c r="K5025" s="12">
        <v>39</v>
      </c>
      <c r="L5025" s="12">
        <v>2</v>
      </c>
      <c r="M5025" s="12">
        <v>1</v>
      </c>
      <c r="N5025" s="12">
        <v>34</v>
      </c>
      <c r="O5025" s="12">
        <v>8</v>
      </c>
      <c r="P5025" s="26">
        <v>75000</v>
      </c>
      <c r="Q5025" s="28">
        <v>683489915</v>
      </c>
      <c r="R5025"/>
      <c r="S5025"/>
    </row>
    <row r="5026" spans="1:19">
      <c r="A5026" s="31">
        <f t="shared" si="313"/>
        <v>40</v>
      </c>
      <c r="B5026" s="32" t="str">
        <f>VLOOKUP(K5026,'Tables to Convert'!$B$4:$C$19,2,FALSE)</f>
        <v>Bachelors</v>
      </c>
      <c r="C5026" s="33">
        <f t="shared" si="314"/>
        <v>50000</v>
      </c>
      <c r="D5026" s="32" t="str">
        <f>VLOOKUP(L5026,'Tables to Convert'!$E$3:$F$7,2,FALSE)</f>
        <v>Asian/PI</v>
      </c>
      <c r="E5026" s="32" t="str">
        <f>VLOOKUP(M5026,'Tables to Convert'!$H$3:$I$5,2,FALSE)</f>
        <v>Male</v>
      </c>
      <c r="F5026" s="32" t="str">
        <f>VLOOKUP(N5026,'Tables to Convert'!$K$3:$L$8,2,FALSE)</f>
        <v>Michigan</v>
      </c>
      <c r="G5026" s="40">
        <f t="shared" si="315"/>
        <v>27</v>
      </c>
      <c r="H5026" s="34">
        <f t="shared" si="316"/>
        <v>7</v>
      </c>
      <c r="I5026" s="12">
        <v>40</v>
      </c>
      <c r="J5026" s="12">
        <v>27</v>
      </c>
      <c r="K5026" s="12">
        <v>44</v>
      </c>
      <c r="L5026" s="12">
        <v>4</v>
      </c>
      <c r="M5026" s="12">
        <v>1</v>
      </c>
      <c r="N5026" s="12">
        <v>34</v>
      </c>
      <c r="O5026" s="12">
        <v>7</v>
      </c>
      <c r="P5026" s="26">
        <v>50000</v>
      </c>
      <c r="Q5026" s="28">
        <v>53002245</v>
      </c>
      <c r="R5026"/>
      <c r="S5026"/>
    </row>
    <row r="5027" spans="1:19">
      <c r="A5027" s="31">
        <f t="shared" si="313"/>
        <v>70</v>
      </c>
      <c r="B5027" s="32" t="str">
        <f>VLOOKUP(K5027,'Tables to Convert'!$B$4:$C$19,2,FALSE)</f>
        <v>Some College</v>
      </c>
      <c r="C5027" s="33">
        <f t="shared" si="314"/>
        <v>306731</v>
      </c>
      <c r="D5027" s="32" t="str">
        <f>VLOOKUP(L5027,'Tables to Convert'!$E$3:$F$7,2,FALSE)</f>
        <v>White</v>
      </c>
      <c r="E5027" s="32" t="str">
        <f>VLOOKUP(M5027,'Tables to Convert'!$H$3:$I$5,2,FALSE)</f>
        <v>Male</v>
      </c>
      <c r="F5027" s="32" t="str">
        <f>VLOOKUP(N5027,'Tables to Convert'!$K$3:$L$8,2,FALSE)</f>
        <v>Michigan</v>
      </c>
      <c r="G5027" s="40">
        <f t="shared" si="315"/>
        <v>46</v>
      </c>
      <c r="H5027" s="34">
        <f t="shared" si="316"/>
        <v>6</v>
      </c>
      <c r="I5027" s="12">
        <v>70</v>
      </c>
      <c r="J5027" s="12">
        <v>46</v>
      </c>
      <c r="K5027" s="12">
        <v>43</v>
      </c>
      <c r="L5027" s="12">
        <v>1</v>
      </c>
      <c r="M5027" s="12">
        <v>1</v>
      </c>
      <c r="N5027" s="12">
        <v>34</v>
      </c>
      <c r="O5027" s="12">
        <v>6</v>
      </c>
      <c r="P5027" s="26">
        <v>306731</v>
      </c>
      <c r="Q5027" s="28">
        <v>348821122</v>
      </c>
      <c r="R5027"/>
      <c r="S5027"/>
    </row>
    <row r="5028" spans="1:19">
      <c r="A5028" s="31">
        <f t="shared" si="313"/>
        <v>40</v>
      </c>
      <c r="B5028" s="32" t="str">
        <f>VLOOKUP(K5028,'Tables to Convert'!$B$4:$C$19,2,FALSE)</f>
        <v>10th Grade</v>
      </c>
      <c r="C5028" s="33">
        <f t="shared" si="314"/>
        <v>23000</v>
      </c>
      <c r="D5028" s="32" t="str">
        <f>VLOOKUP(L5028,'Tables to Convert'!$E$3:$F$7,2,FALSE)</f>
        <v>White</v>
      </c>
      <c r="E5028" s="32" t="str">
        <f>VLOOKUP(M5028,'Tables to Convert'!$H$3:$I$5,2,FALSE)</f>
        <v>Male</v>
      </c>
      <c r="F5028" s="32" t="str">
        <f>VLOOKUP(N5028,'Tables to Convert'!$K$3:$L$8,2,FALSE)</f>
        <v>Michigan</v>
      </c>
      <c r="G5028" s="40">
        <f t="shared" si="315"/>
        <v>60</v>
      </c>
      <c r="H5028" s="34">
        <f t="shared" si="316"/>
        <v>3</v>
      </c>
      <c r="I5028" s="12">
        <v>40</v>
      </c>
      <c r="J5028" s="12">
        <v>60</v>
      </c>
      <c r="K5028" s="12">
        <v>36</v>
      </c>
      <c r="L5028" s="12">
        <v>1</v>
      </c>
      <c r="M5028" s="12">
        <v>1</v>
      </c>
      <c r="N5028" s="12">
        <v>34</v>
      </c>
      <c r="O5028" s="12">
        <v>3</v>
      </c>
      <c r="P5028" s="26">
        <v>23000</v>
      </c>
      <c r="Q5028" s="28">
        <v>705983143</v>
      </c>
      <c r="R5028"/>
      <c r="S5028"/>
    </row>
    <row r="5029" spans="1:19">
      <c r="A5029" s="31">
        <f t="shared" si="313"/>
        <v>40</v>
      </c>
      <c r="B5029" s="32" t="str">
        <f>VLOOKUP(K5029,'Tables to Convert'!$B$4:$C$19,2,FALSE)</f>
        <v>9th Grade</v>
      </c>
      <c r="C5029" s="33">
        <f t="shared" si="314"/>
        <v>26000</v>
      </c>
      <c r="D5029" s="32" t="str">
        <f>VLOOKUP(L5029,'Tables to Convert'!$E$3:$F$7,2,FALSE)</f>
        <v>White</v>
      </c>
      <c r="E5029" s="32" t="str">
        <f>VLOOKUP(M5029,'Tables to Convert'!$H$3:$I$5,2,FALSE)</f>
        <v>Female</v>
      </c>
      <c r="F5029" s="32" t="str">
        <f>VLOOKUP(N5029,'Tables to Convert'!$K$3:$L$8,2,FALSE)</f>
        <v>Michigan</v>
      </c>
      <c r="G5029" s="40">
        <f t="shared" si="315"/>
        <v>46</v>
      </c>
      <c r="H5029" s="34">
        <f t="shared" si="316"/>
        <v>3</v>
      </c>
      <c r="I5029" s="12">
        <v>40</v>
      </c>
      <c r="J5029" s="12">
        <v>46</v>
      </c>
      <c r="K5029" s="12">
        <v>35</v>
      </c>
      <c r="L5029" s="12">
        <v>1</v>
      </c>
      <c r="M5029" s="12">
        <v>2</v>
      </c>
      <c r="N5029" s="12">
        <v>34</v>
      </c>
      <c r="O5029" s="12">
        <v>3</v>
      </c>
      <c r="P5029" s="26">
        <v>26000</v>
      </c>
      <c r="Q5029" s="28">
        <v>311756212</v>
      </c>
      <c r="R5029"/>
      <c r="S5029"/>
    </row>
    <row r="5030" spans="1:19">
      <c r="A5030" s="31">
        <f t="shared" si="313"/>
        <v>40</v>
      </c>
      <c r="B5030" s="32" t="str">
        <f>VLOOKUP(K5030,'Tables to Convert'!$B$4:$C$19,2,FALSE)</f>
        <v>High School Diploma</v>
      </c>
      <c r="C5030" s="33">
        <f t="shared" si="314"/>
        <v>29484</v>
      </c>
      <c r="D5030" s="32" t="str">
        <f>VLOOKUP(L5030,'Tables to Convert'!$E$3:$F$7,2,FALSE)</f>
        <v>White</v>
      </c>
      <c r="E5030" s="32" t="str">
        <f>VLOOKUP(M5030,'Tables to Convert'!$H$3:$I$5,2,FALSE)</f>
        <v>Female</v>
      </c>
      <c r="F5030" s="32" t="str">
        <f>VLOOKUP(N5030,'Tables to Convert'!$K$3:$L$8,2,FALSE)</f>
        <v>Michigan</v>
      </c>
      <c r="G5030" s="40">
        <f t="shared" si="315"/>
        <v>30</v>
      </c>
      <c r="H5030" s="34">
        <f t="shared" si="316"/>
        <v>3</v>
      </c>
      <c r="I5030" s="12">
        <v>40</v>
      </c>
      <c r="J5030" s="12">
        <v>30</v>
      </c>
      <c r="K5030" s="12">
        <v>39</v>
      </c>
      <c r="L5030" s="12">
        <v>1</v>
      </c>
      <c r="M5030" s="12">
        <v>2</v>
      </c>
      <c r="N5030" s="12">
        <v>34</v>
      </c>
      <c r="O5030" s="12">
        <v>3</v>
      </c>
      <c r="P5030" s="26">
        <v>29484</v>
      </c>
      <c r="Q5030" s="28">
        <v>984040051</v>
      </c>
      <c r="R5030"/>
      <c r="S5030"/>
    </row>
    <row r="5031" spans="1:19">
      <c r="A5031" s="31">
        <f t="shared" si="313"/>
        <v>75</v>
      </c>
      <c r="B5031" s="32" t="str">
        <f>VLOOKUP(K5031,'Tables to Convert'!$B$4:$C$19,2,FALSE)</f>
        <v>High School Diploma</v>
      </c>
      <c r="C5031" s="33">
        <f t="shared" si="314"/>
        <v>7200</v>
      </c>
      <c r="D5031" s="32" t="str">
        <f>VLOOKUP(L5031,'Tables to Convert'!$E$3:$F$7,2,FALSE)</f>
        <v>White</v>
      </c>
      <c r="E5031" s="32" t="str">
        <f>VLOOKUP(M5031,'Tables to Convert'!$H$3:$I$5,2,FALSE)</f>
        <v>Male</v>
      </c>
      <c r="F5031" s="32" t="str">
        <f>VLOOKUP(N5031,'Tables to Convert'!$K$3:$L$8,2,FALSE)</f>
        <v>Michigan</v>
      </c>
      <c r="G5031" s="40">
        <f t="shared" si="315"/>
        <v>23</v>
      </c>
      <c r="H5031" s="34">
        <f t="shared" si="316"/>
        <v>3</v>
      </c>
      <c r="I5031" s="12">
        <v>75</v>
      </c>
      <c r="J5031" s="12">
        <v>23</v>
      </c>
      <c r="K5031" s="12">
        <v>39</v>
      </c>
      <c r="L5031" s="12">
        <v>1</v>
      </c>
      <c r="M5031" s="12">
        <v>1</v>
      </c>
      <c r="N5031" s="12">
        <v>34</v>
      </c>
      <c r="O5031" s="12">
        <v>3</v>
      </c>
      <c r="P5031" s="26">
        <v>7200</v>
      </c>
      <c r="Q5031" s="28">
        <v>18394643</v>
      </c>
      <c r="R5031"/>
      <c r="S5031"/>
    </row>
    <row r="5032" spans="1:19">
      <c r="A5032" s="31">
        <f t="shared" si="313"/>
        <v>40</v>
      </c>
      <c r="B5032" s="32" t="str">
        <f>VLOOKUP(K5032,'Tables to Convert'!$B$4:$C$19,2,FALSE)</f>
        <v>Some College</v>
      </c>
      <c r="C5032" s="33">
        <f t="shared" si="314"/>
        <v>40000</v>
      </c>
      <c r="D5032" s="32" t="str">
        <f>VLOOKUP(L5032,'Tables to Convert'!$E$3:$F$7,2,FALSE)</f>
        <v>White</v>
      </c>
      <c r="E5032" s="32" t="str">
        <f>VLOOKUP(M5032,'Tables to Convert'!$H$3:$I$5,2,FALSE)</f>
        <v>Male</v>
      </c>
      <c r="F5032" s="32" t="str">
        <f>VLOOKUP(N5032,'Tables to Convert'!$K$3:$L$8,2,FALSE)</f>
        <v>Michigan</v>
      </c>
      <c r="G5032" s="40">
        <f t="shared" si="315"/>
        <v>40</v>
      </c>
      <c r="H5032" s="34">
        <f t="shared" si="316"/>
        <v>3</v>
      </c>
      <c r="I5032" s="12">
        <v>40</v>
      </c>
      <c r="J5032" s="12">
        <v>40</v>
      </c>
      <c r="K5032" s="12">
        <v>40</v>
      </c>
      <c r="L5032" s="12">
        <v>1</v>
      </c>
      <c r="M5032" s="12">
        <v>1</v>
      </c>
      <c r="N5032" s="12">
        <v>34</v>
      </c>
      <c r="O5032" s="12">
        <v>3</v>
      </c>
      <c r="P5032" s="26">
        <v>40000</v>
      </c>
      <c r="Q5032" s="28">
        <v>774997262</v>
      </c>
      <c r="R5032"/>
      <c r="S5032"/>
    </row>
    <row r="5033" spans="1:19">
      <c r="A5033" s="31">
        <f t="shared" si="313"/>
        <v>40</v>
      </c>
      <c r="B5033" s="32" t="str">
        <f>VLOOKUP(K5033,'Tables to Convert'!$B$4:$C$19,2,FALSE)</f>
        <v>High School Diploma</v>
      </c>
      <c r="C5033" s="33">
        <f t="shared" si="314"/>
        <v>14000</v>
      </c>
      <c r="D5033" s="32" t="str">
        <f>VLOOKUP(L5033,'Tables to Convert'!$E$3:$F$7,2,FALSE)</f>
        <v>White</v>
      </c>
      <c r="E5033" s="32" t="str">
        <f>VLOOKUP(M5033,'Tables to Convert'!$H$3:$I$5,2,FALSE)</f>
        <v>Female</v>
      </c>
      <c r="F5033" s="32" t="str">
        <f>VLOOKUP(N5033,'Tables to Convert'!$K$3:$L$8,2,FALSE)</f>
        <v>Michigan</v>
      </c>
      <c r="G5033" s="40">
        <f t="shared" si="315"/>
        <v>42</v>
      </c>
      <c r="H5033" s="34">
        <f t="shared" si="316"/>
        <v>3</v>
      </c>
      <c r="I5033" s="12">
        <v>40</v>
      </c>
      <c r="J5033" s="12">
        <v>42</v>
      </c>
      <c r="K5033" s="12">
        <v>39</v>
      </c>
      <c r="L5033" s="12">
        <v>1</v>
      </c>
      <c r="M5033" s="12">
        <v>2</v>
      </c>
      <c r="N5033" s="12">
        <v>34</v>
      </c>
      <c r="O5033" s="12">
        <v>3</v>
      </c>
      <c r="P5033" s="26">
        <v>14000</v>
      </c>
      <c r="Q5033" s="28">
        <v>327254296</v>
      </c>
      <c r="R5033"/>
      <c r="S5033"/>
    </row>
    <row r="5034" spans="1:19">
      <c r="A5034" s="31">
        <f t="shared" si="313"/>
        <v>50</v>
      </c>
      <c r="B5034" s="32" t="str">
        <f>VLOOKUP(K5034,'Tables to Convert'!$B$4:$C$19,2,FALSE)</f>
        <v>Bachelors</v>
      </c>
      <c r="C5034" s="33">
        <f t="shared" si="314"/>
        <v>81000</v>
      </c>
      <c r="D5034" s="32" t="str">
        <f>VLOOKUP(L5034,'Tables to Convert'!$E$3:$F$7,2,FALSE)</f>
        <v>White</v>
      </c>
      <c r="E5034" s="32" t="str">
        <f>VLOOKUP(M5034,'Tables to Convert'!$H$3:$I$5,2,FALSE)</f>
        <v>Male</v>
      </c>
      <c r="F5034" s="32" t="str">
        <f>VLOOKUP(N5034,'Tables to Convert'!$K$3:$L$8,2,FALSE)</f>
        <v>Michigan</v>
      </c>
      <c r="G5034" s="40">
        <f t="shared" si="315"/>
        <v>45</v>
      </c>
      <c r="H5034" s="34">
        <f t="shared" si="316"/>
        <v>4</v>
      </c>
      <c r="I5034" s="12">
        <v>50</v>
      </c>
      <c r="J5034" s="12">
        <v>45</v>
      </c>
      <c r="K5034" s="12">
        <v>44</v>
      </c>
      <c r="L5034" s="12">
        <v>1</v>
      </c>
      <c r="M5034" s="12">
        <v>1</v>
      </c>
      <c r="N5034" s="12">
        <v>34</v>
      </c>
      <c r="O5034" s="12">
        <v>4</v>
      </c>
      <c r="P5034" s="26">
        <v>81000</v>
      </c>
      <c r="Q5034" s="28">
        <v>649467345</v>
      </c>
      <c r="R5034"/>
      <c r="S5034"/>
    </row>
    <row r="5035" spans="1:19">
      <c r="A5035" s="31">
        <f t="shared" si="313"/>
        <v>40</v>
      </c>
      <c r="B5035" s="32" t="str">
        <f>VLOOKUP(K5035,'Tables to Convert'!$B$4:$C$19,2,FALSE)</f>
        <v>Some College</v>
      </c>
      <c r="C5035" s="33">
        <f t="shared" si="314"/>
        <v>35000</v>
      </c>
      <c r="D5035" s="32" t="str">
        <f>VLOOKUP(L5035,'Tables to Convert'!$E$3:$F$7,2,FALSE)</f>
        <v>White</v>
      </c>
      <c r="E5035" s="32" t="str">
        <f>VLOOKUP(M5035,'Tables to Convert'!$H$3:$I$5,2,FALSE)</f>
        <v>Female</v>
      </c>
      <c r="F5035" s="32" t="str">
        <f>VLOOKUP(N5035,'Tables to Convert'!$K$3:$L$8,2,FALSE)</f>
        <v>Michigan</v>
      </c>
      <c r="G5035" s="40">
        <f t="shared" si="315"/>
        <v>46</v>
      </c>
      <c r="H5035" s="34">
        <f t="shared" si="316"/>
        <v>4</v>
      </c>
      <c r="I5035" s="12">
        <v>40</v>
      </c>
      <c r="J5035" s="12">
        <v>46</v>
      </c>
      <c r="K5035" s="12">
        <v>43</v>
      </c>
      <c r="L5035" s="12">
        <v>1</v>
      </c>
      <c r="M5035" s="12">
        <v>2</v>
      </c>
      <c r="N5035" s="12">
        <v>34</v>
      </c>
      <c r="O5035" s="12">
        <v>4</v>
      </c>
      <c r="P5035" s="26">
        <v>35000</v>
      </c>
      <c r="Q5035" s="28">
        <v>734216897</v>
      </c>
      <c r="R5035"/>
      <c r="S5035"/>
    </row>
    <row r="5036" spans="1:19">
      <c r="A5036" s="31">
        <f t="shared" si="313"/>
        <v>40</v>
      </c>
      <c r="B5036" s="32" t="str">
        <f>VLOOKUP(K5036,'Tables to Convert'!$B$4:$C$19,2,FALSE)</f>
        <v>Some College</v>
      </c>
      <c r="C5036" s="33">
        <f t="shared" si="314"/>
        <v>20000</v>
      </c>
      <c r="D5036" s="32" t="str">
        <f>VLOOKUP(L5036,'Tables to Convert'!$E$3:$F$7,2,FALSE)</f>
        <v>White</v>
      </c>
      <c r="E5036" s="32" t="str">
        <f>VLOOKUP(M5036,'Tables to Convert'!$H$3:$I$5,2,FALSE)</f>
        <v>Male</v>
      </c>
      <c r="F5036" s="32" t="str">
        <f>VLOOKUP(N5036,'Tables to Convert'!$K$3:$L$8,2,FALSE)</f>
        <v>Michigan</v>
      </c>
      <c r="G5036" s="40">
        <f t="shared" si="315"/>
        <v>21</v>
      </c>
      <c r="H5036" s="34">
        <f t="shared" si="316"/>
        <v>3</v>
      </c>
      <c r="I5036" s="12">
        <v>40</v>
      </c>
      <c r="J5036" s="12">
        <v>21</v>
      </c>
      <c r="K5036" s="12">
        <v>40</v>
      </c>
      <c r="L5036" s="12">
        <v>1</v>
      </c>
      <c r="M5036" s="12">
        <v>1</v>
      </c>
      <c r="N5036" s="12">
        <v>34</v>
      </c>
      <c r="O5036" s="12">
        <v>3</v>
      </c>
      <c r="P5036" s="26">
        <v>20000</v>
      </c>
      <c r="Q5036" s="28">
        <v>75445108</v>
      </c>
      <c r="R5036"/>
      <c r="S5036"/>
    </row>
    <row r="5037" spans="1:19">
      <c r="A5037" s="31">
        <f t="shared" si="313"/>
        <v>40</v>
      </c>
      <c r="B5037" s="32" t="str">
        <f>VLOOKUP(K5037,'Tables to Convert'!$B$4:$C$19,2,FALSE)</f>
        <v>Some College</v>
      </c>
      <c r="C5037" s="33">
        <f t="shared" si="314"/>
        <v>70000</v>
      </c>
      <c r="D5037" s="32" t="str">
        <f>VLOOKUP(L5037,'Tables to Convert'!$E$3:$F$7,2,FALSE)</f>
        <v>White</v>
      </c>
      <c r="E5037" s="32" t="str">
        <f>VLOOKUP(M5037,'Tables to Convert'!$H$3:$I$5,2,FALSE)</f>
        <v>Female</v>
      </c>
      <c r="F5037" s="32" t="str">
        <f>VLOOKUP(N5037,'Tables to Convert'!$K$3:$L$8,2,FALSE)</f>
        <v>Michigan</v>
      </c>
      <c r="G5037" s="40">
        <f t="shared" si="315"/>
        <v>35</v>
      </c>
      <c r="H5037" s="34">
        <f t="shared" si="316"/>
        <v>8</v>
      </c>
      <c r="I5037" s="12">
        <v>40</v>
      </c>
      <c r="J5037" s="12">
        <v>35</v>
      </c>
      <c r="K5037" s="12">
        <v>43</v>
      </c>
      <c r="L5037" s="12">
        <v>1</v>
      </c>
      <c r="M5037" s="12">
        <v>2</v>
      </c>
      <c r="N5037" s="12">
        <v>34</v>
      </c>
      <c r="O5037" s="12">
        <v>8</v>
      </c>
      <c r="P5037" s="26">
        <v>70000</v>
      </c>
      <c r="Q5037" s="28">
        <v>260971687</v>
      </c>
      <c r="R5037"/>
      <c r="S5037"/>
    </row>
    <row r="5038" spans="1:19">
      <c r="A5038" s="31">
        <f t="shared" si="313"/>
        <v>40</v>
      </c>
      <c r="B5038" s="32" t="str">
        <f>VLOOKUP(K5038,'Tables to Convert'!$B$4:$C$19,2,FALSE)</f>
        <v>Some College</v>
      </c>
      <c r="C5038" s="33">
        <f t="shared" si="314"/>
        <v>31000</v>
      </c>
      <c r="D5038" s="32" t="str">
        <f>VLOOKUP(L5038,'Tables to Convert'!$E$3:$F$7,2,FALSE)</f>
        <v>White</v>
      </c>
      <c r="E5038" s="32" t="str">
        <f>VLOOKUP(M5038,'Tables to Convert'!$H$3:$I$5,2,FALSE)</f>
        <v>Male</v>
      </c>
      <c r="F5038" s="32" t="str">
        <f>VLOOKUP(N5038,'Tables to Convert'!$K$3:$L$8,2,FALSE)</f>
        <v>Michigan</v>
      </c>
      <c r="G5038" s="40">
        <f t="shared" si="315"/>
        <v>42</v>
      </c>
      <c r="H5038" s="34">
        <f t="shared" si="316"/>
        <v>4</v>
      </c>
      <c r="I5038" s="12">
        <v>40</v>
      </c>
      <c r="J5038" s="12">
        <v>42</v>
      </c>
      <c r="K5038" s="12">
        <v>40</v>
      </c>
      <c r="L5038" s="12">
        <v>1</v>
      </c>
      <c r="M5038" s="12">
        <v>1</v>
      </c>
      <c r="N5038" s="12">
        <v>34</v>
      </c>
      <c r="O5038" s="12">
        <v>4</v>
      </c>
      <c r="P5038" s="26">
        <v>31000</v>
      </c>
      <c r="Q5038" s="28">
        <v>73762765</v>
      </c>
      <c r="R5038"/>
      <c r="S5038"/>
    </row>
    <row r="5039" spans="1:19">
      <c r="A5039" s="31">
        <f t="shared" si="313"/>
        <v>40</v>
      </c>
      <c r="B5039" s="32" t="str">
        <f>VLOOKUP(K5039,'Tables to Convert'!$B$4:$C$19,2,FALSE)</f>
        <v>High School Diploma</v>
      </c>
      <c r="C5039" s="33">
        <f t="shared" si="314"/>
        <v>23000</v>
      </c>
      <c r="D5039" s="32" t="str">
        <f>VLOOKUP(L5039,'Tables to Convert'!$E$3:$F$7,2,FALSE)</f>
        <v>White</v>
      </c>
      <c r="E5039" s="32" t="str">
        <f>VLOOKUP(M5039,'Tables to Convert'!$H$3:$I$5,2,FALSE)</f>
        <v>Female</v>
      </c>
      <c r="F5039" s="32" t="str">
        <f>VLOOKUP(N5039,'Tables to Convert'!$K$3:$L$8,2,FALSE)</f>
        <v>Michigan</v>
      </c>
      <c r="G5039" s="40">
        <f t="shared" si="315"/>
        <v>18</v>
      </c>
      <c r="H5039" s="34">
        <f t="shared" si="316"/>
        <v>0</v>
      </c>
      <c r="I5039" s="12">
        <v>40</v>
      </c>
      <c r="J5039" s="12">
        <v>18</v>
      </c>
      <c r="K5039" s="12">
        <v>39</v>
      </c>
      <c r="L5039" s="12">
        <v>1</v>
      </c>
      <c r="M5039" s="12">
        <v>2</v>
      </c>
      <c r="N5039" s="12">
        <v>34</v>
      </c>
      <c r="O5039" s="12">
        <v>0</v>
      </c>
      <c r="P5039" s="26">
        <v>23000</v>
      </c>
      <c r="Q5039" s="28">
        <v>72514345</v>
      </c>
      <c r="R5039"/>
      <c r="S5039"/>
    </row>
    <row r="5040" spans="1:19">
      <c r="A5040" s="31">
        <f t="shared" si="313"/>
        <v>45</v>
      </c>
      <c r="B5040" s="32" t="str">
        <f>VLOOKUP(K5040,'Tables to Convert'!$B$4:$C$19,2,FALSE)</f>
        <v>10th Grade</v>
      </c>
      <c r="C5040" s="33">
        <f t="shared" si="314"/>
        <v>33000</v>
      </c>
      <c r="D5040" s="32" t="str">
        <f>VLOOKUP(L5040,'Tables to Convert'!$E$3:$F$7,2,FALSE)</f>
        <v>White</v>
      </c>
      <c r="E5040" s="32" t="str">
        <f>VLOOKUP(M5040,'Tables to Convert'!$H$3:$I$5,2,FALSE)</f>
        <v>Male</v>
      </c>
      <c r="F5040" s="32" t="str">
        <f>VLOOKUP(N5040,'Tables to Convert'!$K$3:$L$8,2,FALSE)</f>
        <v>Michigan</v>
      </c>
      <c r="G5040" s="40">
        <f t="shared" si="315"/>
        <v>50</v>
      </c>
      <c r="H5040" s="34">
        <f t="shared" si="316"/>
        <v>4</v>
      </c>
      <c r="I5040" s="12">
        <v>45</v>
      </c>
      <c r="J5040" s="12">
        <v>50</v>
      </c>
      <c r="K5040" s="12">
        <v>36</v>
      </c>
      <c r="L5040" s="12">
        <v>1</v>
      </c>
      <c r="M5040" s="12">
        <v>1</v>
      </c>
      <c r="N5040" s="12">
        <v>34</v>
      </c>
      <c r="O5040" s="12">
        <v>4</v>
      </c>
      <c r="P5040" s="26">
        <v>33000</v>
      </c>
      <c r="Q5040" s="28">
        <v>484290831</v>
      </c>
      <c r="R5040"/>
      <c r="S5040"/>
    </row>
    <row r="5041" spans="1:19">
      <c r="A5041" s="31">
        <f t="shared" si="313"/>
        <v>40</v>
      </c>
      <c r="B5041" s="32" t="str">
        <f>VLOOKUP(K5041,'Tables to Convert'!$B$4:$C$19,2,FALSE)</f>
        <v>10th Grade</v>
      </c>
      <c r="C5041" s="33">
        <f t="shared" si="314"/>
        <v>18000</v>
      </c>
      <c r="D5041" s="32" t="str">
        <f>VLOOKUP(L5041,'Tables to Convert'!$E$3:$F$7,2,FALSE)</f>
        <v>White</v>
      </c>
      <c r="E5041" s="32" t="str">
        <f>VLOOKUP(M5041,'Tables to Convert'!$H$3:$I$5,2,FALSE)</f>
        <v>Female</v>
      </c>
      <c r="F5041" s="32" t="str">
        <f>VLOOKUP(N5041,'Tables to Convert'!$K$3:$L$8,2,FALSE)</f>
        <v>Michigan</v>
      </c>
      <c r="G5041" s="40">
        <f t="shared" si="315"/>
        <v>46</v>
      </c>
      <c r="H5041" s="34">
        <f t="shared" si="316"/>
        <v>4</v>
      </c>
      <c r="I5041" s="12">
        <v>40</v>
      </c>
      <c r="J5041" s="12">
        <v>46</v>
      </c>
      <c r="K5041" s="12">
        <v>36</v>
      </c>
      <c r="L5041" s="12">
        <v>1</v>
      </c>
      <c r="M5041" s="12">
        <v>2</v>
      </c>
      <c r="N5041" s="12">
        <v>34</v>
      </c>
      <c r="O5041" s="12">
        <v>4</v>
      </c>
      <c r="P5041" s="26">
        <v>18000</v>
      </c>
      <c r="Q5041" s="28">
        <v>777232618</v>
      </c>
      <c r="R5041"/>
      <c r="S5041"/>
    </row>
    <row r="5042" spans="1:19">
      <c r="A5042" s="31">
        <f t="shared" si="313"/>
        <v>40</v>
      </c>
      <c r="B5042" s="32" t="str">
        <f>VLOOKUP(K5042,'Tables to Convert'!$B$4:$C$19,2,FALSE)</f>
        <v>8th Grade or Less</v>
      </c>
      <c r="C5042" s="33">
        <f t="shared" si="314"/>
        <v>18000</v>
      </c>
      <c r="D5042" s="32" t="str">
        <f>VLOOKUP(L5042,'Tables to Convert'!$E$3:$F$7,2,FALSE)</f>
        <v>White</v>
      </c>
      <c r="E5042" s="32" t="str">
        <f>VLOOKUP(M5042,'Tables to Convert'!$H$3:$I$5,2,FALSE)</f>
        <v>Male</v>
      </c>
      <c r="F5042" s="32" t="str">
        <f>VLOOKUP(N5042,'Tables to Convert'!$K$3:$L$8,2,FALSE)</f>
        <v>Michigan</v>
      </c>
      <c r="G5042" s="40">
        <f t="shared" si="315"/>
        <v>33</v>
      </c>
      <c r="H5042" s="34">
        <f t="shared" si="316"/>
        <v>6</v>
      </c>
      <c r="I5042" s="12">
        <v>40</v>
      </c>
      <c r="J5042" s="12">
        <v>33</v>
      </c>
      <c r="K5042" s="12">
        <v>34</v>
      </c>
      <c r="L5042" s="12">
        <v>1</v>
      </c>
      <c r="M5042" s="12">
        <v>1</v>
      </c>
      <c r="N5042" s="12">
        <v>34</v>
      </c>
      <c r="O5042" s="12">
        <v>6</v>
      </c>
      <c r="P5042" s="26">
        <v>18000</v>
      </c>
      <c r="Q5042" s="28">
        <v>19883598</v>
      </c>
      <c r="R5042"/>
      <c r="S5042"/>
    </row>
    <row r="5043" spans="1:19">
      <c r="A5043" s="31">
        <f t="shared" si="313"/>
        <v>60</v>
      </c>
      <c r="B5043" s="32" t="str">
        <f>VLOOKUP(K5043,'Tables to Convert'!$B$4:$C$19,2,FALSE)</f>
        <v>Some College</v>
      </c>
      <c r="C5043" s="33">
        <f t="shared" si="314"/>
        <v>306731</v>
      </c>
      <c r="D5043" s="32" t="str">
        <f>VLOOKUP(L5043,'Tables to Convert'!$E$3:$F$7,2,FALSE)</f>
        <v>White</v>
      </c>
      <c r="E5043" s="32" t="str">
        <f>VLOOKUP(M5043,'Tables to Convert'!$H$3:$I$5,2,FALSE)</f>
        <v>Male</v>
      </c>
      <c r="F5043" s="32" t="str">
        <f>VLOOKUP(N5043,'Tables to Convert'!$K$3:$L$8,2,FALSE)</f>
        <v>Michigan</v>
      </c>
      <c r="G5043" s="40">
        <f t="shared" si="315"/>
        <v>43</v>
      </c>
      <c r="H5043" s="34">
        <f t="shared" si="316"/>
        <v>1</v>
      </c>
      <c r="I5043" s="12">
        <v>60</v>
      </c>
      <c r="J5043" s="12">
        <v>43</v>
      </c>
      <c r="K5043" s="12">
        <v>43</v>
      </c>
      <c r="L5043" s="12">
        <v>1</v>
      </c>
      <c r="M5043" s="12">
        <v>1</v>
      </c>
      <c r="N5043" s="12">
        <v>34</v>
      </c>
      <c r="O5043" s="12">
        <v>1</v>
      </c>
      <c r="P5043" s="26">
        <v>306731</v>
      </c>
      <c r="Q5043" s="28">
        <v>631853850</v>
      </c>
      <c r="R5043"/>
      <c r="S5043"/>
    </row>
    <row r="5044" spans="1:19">
      <c r="A5044" s="31">
        <f t="shared" si="313"/>
        <v>40</v>
      </c>
      <c r="B5044" s="32" t="str">
        <f>VLOOKUP(K5044,'Tables to Convert'!$B$4:$C$19,2,FALSE)</f>
        <v>Some College</v>
      </c>
      <c r="C5044" s="33">
        <f t="shared" si="314"/>
        <v>15400</v>
      </c>
      <c r="D5044" s="32" t="str">
        <f>VLOOKUP(L5044,'Tables to Convert'!$E$3:$F$7,2,FALSE)</f>
        <v>Black</v>
      </c>
      <c r="E5044" s="32" t="str">
        <f>VLOOKUP(M5044,'Tables to Convert'!$H$3:$I$5,2,FALSE)</f>
        <v>Female</v>
      </c>
      <c r="F5044" s="32" t="str">
        <f>VLOOKUP(N5044,'Tables to Convert'!$K$3:$L$8,2,FALSE)</f>
        <v>Michigan</v>
      </c>
      <c r="G5044" s="40">
        <f t="shared" si="315"/>
        <v>22</v>
      </c>
      <c r="H5044" s="34">
        <f t="shared" si="316"/>
        <v>4</v>
      </c>
      <c r="I5044" s="12">
        <v>40</v>
      </c>
      <c r="J5044" s="12">
        <v>22</v>
      </c>
      <c r="K5044" s="12">
        <v>40</v>
      </c>
      <c r="L5044" s="12">
        <v>2</v>
      </c>
      <c r="M5044" s="12">
        <v>2</v>
      </c>
      <c r="N5044" s="12">
        <v>34</v>
      </c>
      <c r="O5044" s="12">
        <v>4</v>
      </c>
      <c r="P5044" s="26">
        <v>15400</v>
      </c>
      <c r="Q5044" s="28">
        <v>369811750</v>
      </c>
      <c r="R5044"/>
      <c r="S5044"/>
    </row>
    <row r="5045" spans="1:19">
      <c r="A5045" s="31">
        <f t="shared" si="313"/>
        <v>40</v>
      </c>
      <c r="B5045" s="32" t="str">
        <f>VLOOKUP(K5045,'Tables to Convert'!$B$4:$C$19,2,FALSE)</f>
        <v>Some College</v>
      </c>
      <c r="C5045" s="33">
        <f t="shared" si="314"/>
        <v>17000</v>
      </c>
      <c r="D5045" s="32" t="str">
        <f>VLOOKUP(L5045,'Tables to Convert'!$E$3:$F$7,2,FALSE)</f>
        <v>Black</v>
      </c>
      <c r="E5045" s="32" t="str">
        <f>VLOOKUP(M5045,'Tables to Convert'!$H$3:$I$5,2,FALSE)</f>
        <v>Male</v>
      </c>
      <c r="F5045" s="32" t="str">
        <f>VLOOKUP(N5045,'Tables to Convert'!$K$3:$L$8,2,FALSE)</f>
        <v>Michigan</v>
      </c>
      <c r="G5045" s="40">
        <f t="shared" si="315"/>
        <v>28</v>
      </c>
      <c r="H5045" s="34">
        <f t="shared" si="316"/>
        <v>3</v>
      </c>
      <c r="I5045" s="12">
        <v>40</v>
      </c>
      <c r="J5045" s="12">
        <v>28</v>
      </c>
      <c r="K5045" s="12">
        <v>40</v>
      </c>
      <c r="L5045" s="12">
        <v>2</v>
      </c>
      <c r="M5045" s="12">
        <v>1</v>
      </c>
      <c r="N5045" s="12">
        <v>34</v>
      </c>
      <c r="O5045" s="12">
        <v>3</v>
      </c>
      <c r="P5045" s="26">
        <v>17000</v>
      </c>
      <c r="Q5045" s="28">
        <v>688974069</v>
      </c>
      <c r="R5045"/>
      <c r="S5045"/>
    </row>
    <row r="5046" spans="1:19">
      <c r="A5046" s="31">
        <f t="shared" si="313"/>
        <v>40</v>
      </c>
      <c r="B5046" s="32" t="str">
        <f>VLOOKUP(K5046,'Tables to Convert'!$B$4:$C$19,2,FALSE)</f>
        <v>11th Grade</v>
      </c>
      <c r="C5046" s="33">
        <f t="shared" si="314"/>
        <v>14000</v>
      </c>
      <c r="D5046" s="32" t="str">
        <f>VLOOKUP(L5046,'Tables to Convert'!$E$3:$F$7,2,FALSE)</f>
        <v>Black</v>
      </c>
      <c r="E5046" s="32" t="str">
        <f>VLOOKUP(M5046,'Tables to Convert'!$H$3:$I$5,2,FALSE)</f>
        <v>Female</v>
      </c>
      <c r="F5046" s="32" t="str">
        <f>VLOOKUP(N5046,'Tables to Convert'!$K$3:$L$8,2,FALSE)</f>
        <v>Michigan</v>
      </c>
      <c r="G5046" s="40">
        <f t="shared" si="315"/>
        <v>51</v>
      </c>
      <c r="H5046" s="34">
        <f t="shared" si="316"/>
        <v>3</v>
      </c>
      <c r="I5046" s="12">
        <v>40</v>
      </c>
      <c r="J5046" s="12">
        <v>51</v>
      </c>
      <c r="K5046" s="12">
        <v>37</v>
      </c>
      <c r="L5046" s="12">
        <v>2</v>
      </c>
      <c r="M5046" s="12">
        <v>2</v>
      </c>
      <c r="N5046" s="12">
        <v>34</v>
      </c>
      <c r="O5046" s="12">
        <v>3</v>
      </c>
      <c r="P5046" s="26">
        <v>14000</v>
      </c>
      <c r="Q5046" s="28">
        <v>129730962</v>
      </c>
      <c r="R5046"/>
      <c r="S5046"/>
    </row>
    <row r="5047" spans="1:19">
      <c r="A5047" s="31">
        <f t="shared" si="313"/>
        <v>75</v>
      </c>
      <c r="B5047" s="32" t="str">
        <f>VLOOKUP(K5047,'Tables to Convert'!$B$4:$C$19,2,FALSE)</f>
        <v>Some College</v>
      </c>
      <c r="C5047" s="33">
        <f t="shared" si="314"/>
        <v>40000</v>
      </c>
      <c r="D5047" s="32" t="str">
        <f>VLOOKUP(L5047,'Tables to Convert'!$E$3:$F$7,2,FALSE)</f>
        <v>White</v>
      </c>
      <c r="E5047" s="32" t="str">
        <f>VLOOKUP(M5047,'Tables to Convert'!$H$3:$I$5,2,FALSE)</f>
        <v>Male</v>
      </c>
      <c r="F5047" s="32" t="str">
        <f>VLOOKUP(N5047,'Tables to Convert'!$K$3:$L$8,2,FALSE)</f>
        <v>Michigan</v>
      </c>
      <c r="G5047" s="40">
        <f t="shared" si="315"/>
        <v>45</v>
      </c>
      <c r="H5047" s="34">
        <f t="shared" si="316"/>
        <v>4</v>
      </c>
      <c r="I5047" s="12">
        <v>75</v>
      </c>
      <c r="J5047" s="12">
        <v>45</v>
      </c>
      <c r="K5047" s="12">
        <v>40</v>
      </c>
      <c r="L5047" s="12">
        <v>1</v>
      </c>
      <c r="M5047" s="12">
        <v>1</v>
      </c>
      <c r="N5047" s="12">
        <v>34</v>
      </c>
      <c r="O5047" s="12">
        <v>4</v>
      </c>
      <c r="P5047" s="26">
        <v>40000</v>
      </c>
      <c r="Q5047" s="28">
        <v>568165839</v>
      </c>
      <c r="R5047"/>
      <c r="S5047"/>
    </row>
    <row r="5048" spans="1:19">
      <c r="A5048" s="31">
        <f t="shared" si="313"/>
        <v>40</v>
      </c>
      <c r="B5048" s="32" t="str">
        <f>VLOOKUP(K5048,'Tables to Convert'!$B$4:$C$19,2,FALSE)</f>
        <v>High School Diploma</v>
      </c>
      <c r="C5048" s="33">
        <f t="shared" si="314"/>
        <v>19000</v>
      </c>
      <c r="D5048" s="32" t="str">
        <f>VLOOKUP(L5048,'Tables to Convert'!$E$3:$F$7,2,FALSE)</f>
        <v>White</v>
      </c>
      <c r="E5048" s="32" t="str">
        <f>VLOOKUP(M5048,'Tables to Convert'!$H$3:$I$5,2,FALSE)</f>
        <v>Female</v>
      </c>
      <c r="F5048" s="32" t="str">
        <f>VLOOKUP(N5048,'Tables to Convert'!$K$3:$L$8,2,FALSE)</f>
        <v>Michigan</v>
      </c>
      <c r="G5048" s="40">
        <f t="shared" si="315"/>
        <v>42</v>
      </c>
      <c r="H5048" s="34">
        <f t="shared" si="316"/>
        <v>4</v>
      </c>
      <c r="I5048" s="12">
        <v>40</v>
      </c>
      <c r="J5048" s="12">
        <v>42</v>
      </c>
      <c r="K5048" s="12">
        <v>39</v>
      </c>
      <c r="L5048" s="12">
        <v>1</v>
      </c>
      <c r="M5048" s="12">
        <v>2</v>
      </c>
      <c r="N5048" s="12">
        <v>34</v>
      </c>
      <c r="O5048" s="12">
        <v>4</v>
      </c>
      <c r="P5048" s="26">
        <v>19000</v>
      </c>
      <c r="Q5048" s="28">
        <v>670332601</v>
      </c>
      <c r="R5048"/>
      <c r="S5048"/>
    </row>
    <row r="5049" spans="1:19">
      <c r="A5049" s="31">
        <f t="shared" si="313"/>
        <v>40</v>
      </c>
      <c r="B5049" s="32" t="str">
        <f>VLOOKUP(K5049,'Tables to Convert'!$B$4:$C$19,2,FALSE)</f>
        <v>Some College</v>
      </c>
      <c r="C5049" s="33">
        <f t="shared" si="314"/>
        <v>25376</v>
      </c>
      <c r="D5049" s="32" t="str">
        <f>VLOOKUP(L5049,'Tables to Convert'!$E$3:$F$7,2,FALSE)</f>
        <v>White</v>
      </c>
      <c r="E5049" s="32" t="str">
        <f>VLOOKUP(M5049,'Tables to Convert'!$H$3:$I$5,2,FALSE)</f>
        <v>Female</v>
      </c>
      <c r="F5049" s="32" t="str">
        <f>VLOOKUP(N5049,'Tables to Convert'!$K$3:$L$8,2,FALSE)</f>
        <v>Michigan</v>
      </c>
      <c r="G5049" s="40">
        <f t="shared" si="315"/>
        <v>62</v>
      </c>
      <c r="H5049" s="34">
        <f t="shared" si="316"/>
        <v>4</v>
      </c>
      <c r="I5049" s="12">
        <v>40</v>
      </c>
      <c r="J5049" s="12">
        <v>62</v>
      </c>
      <c r="K5049" s="12">
        <v>43</v>
      </c>
      <c r="L5049" s="12">
        <v>1</v>
      </c>
      <c r="M5049" s="12">
        <v>2</v>
      </c>
      <c r="N5049" s="12">
        <v>34</v>
      </c>
      <c r="O5049" s="12">
        <v>4</v>
      </c>
      <c r="P5049" s="26">
        <v>25376</v>
      </c>
      <c r="Q5049" s="28">
        <v>588503379</v>
      </c>
      <c r="R5049"/>
      <c r="S5049"/>
    </row>
    <row r="5050" spans="1:19">
      <c r="A5050" s="31">
        <f t="shared" si="313"/>
        <v>40</v>
      </c>
      <c r="B5050" s="32" t="str">
        <f>VLOOKUP(K5050,'Tables to Convert'!$B$4:$C$19,2,FALSE)</f>
        <v>High School Diploma</v>
      </c>
      <c r="C5050" s="33">
        <f t="shared" si="314"/>
        <v>17000</v>
      </c>
      <c r="D5050" s="32" t="str">
        <f>VLOOKUP(L5050,'Tables to Convert'!$E$3:$F$7,2,FALSE)</f>
        <v>Black</v>
      </c>
      <c r="E5050" s="32" t="str">
        <f>VLOOKUP(M5050,'Tables to Convert'!$H$3:$I$5,2,FALSE)</f>
        <v>Male</v>
      </c>
      <c r="F5050" s="32" t="str">
        <f>VLOOKUP(N5050,'Tables to Convert'!$K$3:$L$8,2,FALSE)</f>
        <v>Michigan</v>
      </c>
      <c r="G5050" s="40">
        <f t="shared" si="315"/>
        <v>26</v>
      </c>
      <c r="H5050" s="34">
        <f t="shared" si="316"/>
        <v>3</v>
      </c>
      <c r="I5050" s="12">
        <v>40</v>
      </c>
      <c r="J5050" s="12">
        <v>26</v>
      </c>
      <c r="K5050" s="12">
        <v>39</v>
      </c>
      <c r="L5050" s="12">
        <v>2</v>
      </c>
      <c r="M5050" s="12">
        <v>1</v>
      </c>
      <c r="N5050" s="12">
        <v>34</v>
      </c>
      <c r="O5050" s="12">
        <v>3</v>
      </c>
      <c r="P5050" s="26">
        <v>17000</v>
      </c>
      <c r="Q5050" s="28">
        <v>466716532</v>
      </c>
      <c r="R5050"/>
      <c r="S5050"/>
    </row>
    <row r="5051" spans="1:19">
      <c r="A5051" s="31">
        <f t="shared" si="313"/>
        <v>40</v>
      </c>
      <c r="B5051" s="32" t="str">
        <f>VLOOKUP(K5051,'Tables to Convert'!$B$4:$C$19,2,FALSE)</f>
        <v>Some College</v>
      </c>
      <c r="C5051" s="33">
        <f t="shared" si="314"/>
        <v>17000</v>
      </c>
      <c r="D5051" s="32" t="str">
        <f>VLOOKUP(L5051,'Tables to Convert'!$E$3:$F$7,2,FALSE)</f>
        <v>Black</v>
      </c>
      <c r="E5051" s="32" t="str">
        <f>VLOOKUP(M5051,'Tables to Convert'!$H$3:$I$5,2,FALSE)</f>
        <v>Male</v>
      </c>
      <c r="F5051" s="32" t="str">
        <f>VLOOKUP(N5051,'Tables to Convert'!$K$3:$L$8,2,FALSE)</f>
        <v>Michigan</v>
      </c>
      <c r="G5051" s="40">
        <f t="shared" si="315"/>
        <v>31</v>
      </c>
      <c r="H5051" s="34">
        <f t="shared" si="316"/>
        <v>3</v>
      </c>
      <c r="I5051" s="12">
        <v>40</v>
      </c>
      <c r="J5051" s="12">
        <v>31</v>
      </c>
      <c r="K5051" s="12">
        <v>40</v>
      </c>
      <c r="L5051" s="12">
        <v>2</v>
      </c>
      <c r="M5051" s="12">
        <v>1</v>
      </c>
      <c r="N5051" s="12">
        <v>34</v>
      </c>
      <c r="O5051" s="12">
        <v>3</v>
      </c>
      <c r="P5051" s="26">
        <v>17000</v>
      </c>
      <c r="Q5051" s="28">
        <v>333979628</v>
      </c>
      <c r="R5051"/>
      <c r="S5051"/>
    </row>
    <row r="5052" spans="1:19">
      <c r="A5052" s="31">
        <f t="shared" si="313"/>
        <v>40</v>
      </c>
      <c r="B5052" s="32" t="str">
        <f>VLOOKUP(K5052,'Tables to Convert'!$B$4:$C$19,2,FALSE)</f>
        <v>High School Diploma</v>
      </c>
      <c r="C5052" s="33">
        <f t="shared" si="314"/>
        <v>35000</v>
      </c>
      <c r="D5052" s="32" t="str">
        <f>VLOOKUP(L5052,'Tables to Convert'!$E$3:$F$7,2,FALSE)</f>
        <v>Black</v>
      </c>
      <c r="E5052" s="32" t="str">
        <f>VLOOKUP(M5052,'Tables to Convert'!$H$3:$I$5,2,FALSE)</f>
        <v>Male</v>
      </c>
      <c r="F5052" s="32" t="str">
        <f>VLOOKUP(N5052,'Tables to Convert'!$K$3:$L$8,2,FALSE)</f>
        <v>Michigan</v>
      </c>
      <c r="G5052" s="40">
        <f t="shared" si="315"/>
        <v>48</v>
      </c>
      <c r="H5052" s="34">
        <f t="shared" si="316"/>
        <v>3</v>
      </c>
      <c r="I5052" s="12">
        <v>40</v>
      </c>
      <c r="J5052" s="12">
        <v>48</v>
      </c>
      <c r="K5052" s="12">
        <v>39</v>
      </c>
      <c r="L5052" s="12">
        <v>2</v>
      </c>
      <c r="M5052" s="12">
        <v>1</v>
      </c>
      <c r="N5052" s="12">
        <v>34</v>
      </c>
      <c r="O5052" s="12">
        <v>3</v>
      </c>
      <c r="P5052" s="26">
        <v>35000</v>
      </c>
      <c r="Q5052" s="28">
        <v>273298898</v>
      </c>
      <c r="R5052"/>
      <c r="S5052"/>
    </row>
    <row r="5053" spans="1:19">
      <c r="A5053" s="31">
        <f t="shared" si="313"/>
        <v>40</v>
      </c>
      <c r="B5053" s="32" t="str">
        <f>VLOOKUP(K5053,'Tables to Convert'!$B$4:$C$19,2,FALSE)</f>
        <v>High School Diploma</v>
      </c>
      <c r="C5053" s="33">
        <f t="shared" si="314"/>
        <v>20000</v>
      </c>
      <c r="D5053" s="32" t="str">
        <f>VLOOKUP(L5053,'Tables to Convert'!$E$3:$F$7,2,FALSE)</f>
        <v>Black</v>
      </c>
      <c r="E5053" s="32" t="str">
        <f>VLOOKUP(M5053,'Tables to Convert'!$H$3:$I$5,2,FALSE)</f>
        <v>Female</v>
      </c>
      <c r="F5053" s="32" t="str">
        <f>VLOOKUP(N5053,'Tables to Convert'!$K$3:$L$8,2,FALSE)</f>
        <v>Michigan</v>
      </c>
      <c r="G5053" s="40">
        <f t="shared" si="315"/>
        <v>47</v>
      </c>
      <c r="H5053" s="34">
        <f t="shared" si="316"/>
        <v>3</v>
      </c>
      <c r="I5053" s="12">
        <v>40</v>
      </c>
      <c r="J5053" s="12">
        <v>47</v>
      </c>
      <c r="K5053" s="12">
        <v>39</v>
      </c>
      <c r="L5053" s="12">
        <v>2</v>
      </c>
      <c r="M5053" s="12">
        <v>2</v>
      </c>
      <c r="N5053" s="12">
        <v>34</v>
      </c>
      <c r="O5053" s="12">
        <v>3</v>
      </c>
      <c r="P5053" s="26">
        <v>20000</v>
      </c>
      <c r="Q5053" s="28">
        <v>654538142</v>
      </c>
      <c r="R5053"/>
      <c r="S5053"/>
    </row>
    <row r="5054" spans="1:19">
      <c r="A5054" s="31">
        <f t="shared" si="313"/>
        <v>0</v>
      </c>
      <c r="B5054" s="32" t="str">
        <f>VLOOKUP(K5054,'Tables to Convert'!$B$4:$C$19,2,FALSE)</f>
        <v>Some College</v>
      </c>
      <c r="C5054" s="33">
        <f t="shared" si="314"/>
        <v>62400</v>
      </c>
      <c r="D5054" s="32" t="str">
        <f>VLOOKUP(L5054,'Tables to Convert'!$E$3:$F$7,2,FALSE)</f>
        <v>Black</v>
      </c>
      <c r="E5054" s="32" t="str">
        <f>VLOOKUP(M5054,'Tables to Convert'!$H$3:$I$5,2,FALSE)</f>
        <v>Female</v>
      </c>
      <c r="F5054" s="32" t="str">
        <f>VLOOKUP(N5054,'Tables to Convert'!$K$3:$L$8,2,FALSE)</f>
        <v>Michigan</v>
      </c>
      <c r="G5054" s="40">
        <f t="shared" si="315"/>
        <v>37</v>
      </c>
      <c r="H5054" s="34">
        <f t="shared" si="316"/>
        <v>4</v>
      </c>
      <c r="I5054" s="12">
        <v>0</v>
      </c>
      <c r="J5054" s="12">
        <v>37</v>
      </c>
      <c r="K5054" s="12">
        <v>43</v>
      </c>
      <c r="L5054" s="12">
        <v>2</v>
      </c>
      <c r="M5054" s="12">
        <v>2</v>
      </c>
      <c r="N5054" s="12">
        <v>34</v>
      </c>
      <c r="O5054" s="12">
        <v>4</v>
      </c>
      <c r="P5054" s="26">
        <v>62400</v>
      </c>
      <c r="Q5054" s="28">
        <v>475622866</v>
      </c>
      <c r="R5054"/>
      <c r="S5054"/>
    </row>
    <row r="5055" spans="1:19">
      <c r="A5055" s="31">
        <f t="shared" si="313"/>
        <v>40</v>
      </c>
      <c r="B5055" s="32" t="str">
        <f>VLOOKUP(K5055,'Tables to Convert'!$B$4:$C$19,2,FALSE)</f>
        <v>High School Diploma</v>
      </c>
      <c r="C5055" s="33">
        <f t="shared" si="314"/>
        <v>18200</v>
      </c>
      <c r="D5055" s="32" t="str">
        <f>VLOOKUP(L5055,'Tables to Convert'!$E$3:$F$7,2,FALSE)</f>
        <v>Black</v>
      </c>
      <c r="E5055" s="32" t="str">
        <f>VLOOKUP(M5055,'Tables to Convert'!$H$3:$I$5,2,FALSE)</f>
        <v>Male</v>
      </c>
      <c r="F5055" s="32" t="str">
        <f>VLOOKUP(N5055,'Tables to Convert'!$K$3:$L$8,2,FALSE)</f>
        <v>Michigan</v>
      </c>
      <c r="G5055" s="40">
        <f t="shared" si="315"/>
        <v>49</v>
      </c>
      <c r="H5055" s="34">
        <f t="shared" si="316"/>
        <v>4</v>
      </c>
      <c r="I5055" s="12">
        <v>40</v>
      </c>
      <c r="J5055" s="12">
        <v>49</v>
      </c>
      <c r="K5055" s="12">
        <v>39</v>
      </c>
      <c r="L5055" s="12">
        <v>2</v>
      </c>
      <c r="M5055" s="12">
        <v>1</v>
      </c>
      <c r="N5055" s="12">
        <v>34</v>
      </c>
      <c r="O5055" s="12">
        <v>4</v>
      </c>
      <c r="P5055" s="26">
        <v>18200</v>
      </c>
      <c r="Q5055" s="28">
        <v>257971083</v>
      </c>
      <c r="R5055"/>
      <c r="S5055"/>
    </row>
    <row r="5056" spans="1:19">
      <c r="A5056" s="31">
        <f t="shared" si="313"/>
        <v>40</v>
      </c>
      <c r="B5056" s="32" t="str">
        <f>VLOOKUP(K5056,'Tables to Convert'!$B$4:$C$19,2,FALSE)</f>
        <v>Some College</v>
      </c>
      <c r="C5056" s="33">
        <f t="shared" si="314"/>
        <v>25000</v>
      </c>
      <c r="D5056" s="32" t="str">
        <f>VLOOKUP(L5056,'Tables to Convert'!$E$3:$F$7,2,FALSE)</f>
        <v>Black</v>
      </c>
      <c r="E5056" s="32" t="str">
        <f>VLOOKUP(M5056,'Tables to Convert'!$H$3:$I$5,2,FALSE)</f>
        <v>Male</v>
      </c>
      <c r="F5056" s="32" t="str">
        <f>VLOOKUP(N5056,'Tables to Convert'!$K$3:$L$8,2,FALSE)</f>
        <v>Michigan</v>
      </c>
      <c r="G5056" s="40">
        <f t="shared" si="315"/>
        <v>32</v>
      </c>
      <c r="H5056" s="34">
        <f t="shared" si="316"/>
        <v>4</v>
      </c>
      <c r="I5056" s="12">
        <v>40</v>
      </c>
      <c r="J5056" s="12">
        <v>32</v>
      </c>
      <c r="K5056" s="12">
        <v>43</v>
      </c>
      <c r="L5056" s="12">
        <v>2</v>
      </c>
      <c r="M5056" s="12">
        <v>1</v>
      </c>
      <c r="N5056" s="12">
        <v>34</v>
      </c>
      <c r="O5056" s="12">
        <v>4</v>
      </c>
      <c r="P5056" s="26">
        <v>25000</v>
      </c>
      <c r="Q5056" s="28">
        <v>270367281</v>
      </c>
      <c r="R5056"/>
      <c r="S5056"/>
    </row>
    <row r="5057" spans="1:19">
      <c r="A5057" s="31">
        <f t="shared" si="313"/>
        <v>55</v>
      </c>
      <c r="B5057" s="32" t="str">
        <f>VLOOKUP(K5057,'Tables to Convert'!$B$4:$C$19,2,FALSE)</f>
        <v>High School Diploma</v>
      </c>
      <c r="C5057" s="33">
        <f t="shared" si="314"/>
        <v>20000</v>
      </c>
      <c r="D5057" s="32" t="str">
        <f>VLOOKUP(L5057,'Tables to Convert'!$E$3:$F$7,2,FALSE)</f>
        <v>White</v>
      </c>
      <c r="E5057" s="32" t="str">
        <f>VLOOKUP(M5057,'Tables to Convert'!$H$3:$I$5,2,FALSE)</f>
        <v>Male</v>
      </c>
      <c r="F5057" s="32" t="str">
        <f>VLOOKUP(N5057,'Tables to Convert'!$K$3:$L$8,2,FALSE)</f>
        <v>Michigan</v>
      </c>
      <c r="G5057" s="40">
        <f t="shared" si="315"/>
        <v>32</v>
      </c>
      <c r="H5057" s="34">
        <f t="shared" si="316"/>
        <v>1</v>
      </c>
      <c r="I5057" s="12">
        <v>55</v>
      </c>
      <c r="J5057" s="12">
        <v>32</v>
      </c>
      <c r="K5057" s="12">
        <v>39</v>
      </c>
      <c r="L5057" s="12">
        <v>1</v>
      </c>
      <c r="M5057" s="12">
        <v>1</v>
      </c>
      <c r="N5057" s="12">
        <v>34</v>
      </c>
      <c r="O5057" s="12">
        <v>1</v>
      </c>
      <c r="P5057" s="26">
        <v>20000</v>
      </c>
      <c r="Q5057" s="28">
        <v>826894124</v>
      </c>
      <c r="R5057"/>
      <c r="S5057"/>
    </row>
    <row r="5058" spans="1:19">
      <c r="A5058" s="31">
        <f t="shared" si="313"/>
        <v>40</v>
      </c>
      <c r="B5058" s="32" t="str">
        <f>VLOOKUP(K5058,'Tables to Convert'!$B$4:$C$19,2,FALSE)</f>
        <v>High School Diploma</v>
      </c>
      <c r="C5058" s="33">
        <f t="shared" si="314"/>
        <v>24000</v>
      </c>
      <c r="D5058" s="32" t="str">
        <f>VLOOKUP(L5058,'Tables to Convert'!$E$3:$F$7,2,FALSE)</f>
        <v>White</v>
      </c>
      <c r="E5058" s="32" t="str">
        <f>VLOOKUP(M5058,'Tables to Convert'!$H$3:$I$5,2,FALSE)</f>
        <v>Female</v>
      </c>
      <c r="F5058" s="32" t="str">
        <f>VLOOKUP(N5058,'Tables to Convert'!$K$3:$L$8,2,FALSE)</f>
        <v>Michigan</v>
      </c>
      <c r="G5058" s="40">
        <f t="shared" si="315"/>
        <v>33</v>
      </c>
      <c r="H5058" s="34">
        <f t="shared" si="316"/>
        <v>1</v>
      </c>
      <c r="I5058" s="12">
        <v>40</v>
      </c>
      <c r="J5058" s="12">
        <v>33</v>
      </c>
      <c r="K5058" s="12">
        <v>39</v>
      </c>
      <c r="L5058" s="12">
        <v>1</v>
      </c>
      <c r="M5058" s="12">
        <v>2</v>
      </c>
      <c r="N5058" s="12">
        <v>34</v>
      </c>
      <c r="O5058" s="12">
        <v>1</v>
      </c>
      <c r="P5058" s="26">
        <v>24000</v>
      </c>
      <c r="Q5058" s="28">
        <v>692096306</v>
      </c>
      <c r="R5058"/>
      <c r="S5058"/>
    </row>
    <row r="5059" spans="1:19">
      <c r="A5059" s="31">
        <f t="shared" si="313"/>
        <v>40</v>
      </c>
      <c r="B5059" s="32" t="str">
        <f>VLOOKUP(K5059,'Tables to Convert'!$B$4:$C$19,2,FALSE)</f>
        <v>Some College</v>
      </c>
      <c r="C5059" s="33">
        <f t="shared" si="314"/>
        <v>20000</v>
      </c>
      <c r="D5059" s="32" t="str">
        <f>VLOOKUP(L5059,'Tables to Convert'!$E$3:$F$7,2,FALSE)</f>
        <v>White</v>
      </c>
      <c r="E5059" s="32" t="str">
        <f>VLOOKUP(M5059,'Tables to Convert'!$H$3:$I$5,2,FALSE)</f>
        <v>Male</v>
      </c>
      <c r="F5059" s="32" t="str">
        <f>VLOOKUP(N5059,'Tables to Convert'!$K$3:$L$8,2,FALSE)</f>
        <v>Michigan</v>
      </c>
      <c r="G5059" s="40">
        <f t="shared" si="315"/>
        <v>34</v>
      </c>
      <c r="H5059" s="34">
        <f t="shared" si="316"/>
        <v>7</v>
      </c>
      <c r="I5059" s="12">
        <v>40</v>
      </c>
      <c r="J5059" s="12">
        <v>34</v>
      </c>
      <c r="K5059" s="12">
        <v>40</v>
      </c>
      <c r="L5059" s="12">
        <v>1</v>
      </c>
      <c r="M5059" s="12">
        <v>1</v>
      </c>
      <c r="N5059" s="12">
        <v>34</v>
      </c>
      <c r="O5059" s="12">
        <v>7</v>
      </c>
      <c r="P5059" s="26">
        <v>20000</v>
      </c>
      <c r="Q5059" s="28">
        <v>520920600</v>
      </c>
      <c r="R5059"/>
      <c r="S5059"/>
    </row>
    <row r="5060" spans="1:19">
      <c r="A5060" s="31">
        <f t="shared" si="313"/>
        <v>40</v>
      </c>
      <c r="B5060" s="32" t="str">
        <f>VLOOKUP(K5060,'Tables to Convert'!$B$4:$C$19,2,FALSE)</f>
        <v>Some College</v>
      </c>
      <c r="C5060" s="33">
        <f t="shared" si="314"/>
        <v>52000</v>
      </c>
      <c r="D5060" s="32" t="str">
        <f>VLOOKUP(L5060,'Tables to Convert'!$E$3:$F$7,2,FALSE)</f>
        <v>White</v>
      </c>
      <c r="E5060" s="32" t="str">
        <f>VLOOKUP(M5060,'Tables to Convert'!$H$3:$I$5,2,FALSE)</f>
        <v>Female</v>
      </c>
      <c r="F5060" s="32" t="str">
        <f>VLOOKUP(N5060,'Tables to Convert'!$K$3:$L$8,2,FALSE)</f>
        <v>Michigan</v>
      </c>
      <c r="G5060" s="40">
        <f t="shared" si="315"/>
        <v>36</v>
      </c>
      <c r="H5060" s="34">
        <f t="shared" si="316"/>
        <v>7</v>
      </c>
      <c r="I5060" s="12">
        <v>40</v>
      </c>
      <c r="J5060" s="12">
        <v>36</v>
      </c>
      <c r="K5060" s="12">
        <v>40</v>
      </c>
      <c r="L5060" s="12">
        <v>1</v>
      </c>
      <c r="M5060" s="12">
        <v>2</v>
      </c>
      <c r="N5060" s="12">
        <v>34</v>
      </c>
      <c r="O5060" s="12">
        <v>7</v>
      </c>
      <c r="P5060" s="26">
        <v>52000</v>
      </c>
      <c r="Q5060" s="28">
        <v>365784411</v>
      </c>
      <c r="R5060"/>
      <c r="S5060"/>
    </row>
    <row r="5061" spans="1:19">
      <c r="A5061" s="31">
        <f t="shared" si="313"/>
        <v>40</v>
      </c>
      <c r="B5061" s="32" t="str">
        <f>VLOOKUP(K5061,'Tables to Convert'!$B$4:$C$19,2,FALSE)</f>
        <v>High School Diploma</v>
      </c>
      <c r="C5061" s="33">
        <f t="shared" si="314"/>
        <v>18000</v>
      </c>
      <c r="D5061" s="32" t="str">
        <f>VLOOKUP(L5061,'Tables to Convert'!$E$3:$F$7,2,FALSE)</f>
        <v>Black</v>
      </c>
      <c r="E5061" s="32" t="str">
        <f>VLOOKUP(M5061,'Tables to Convert'!$H$3:$I$5,2,FALSE)</f>
        <v>Female</v>
      </c>
      <c r="F5061" s="32" t="str">
        <f>VLOOKUP(N5061,'Tables to Convert'!$K$3:$L$8,2,FALSE)</f>
        <v>Michigan</v>
      </c>
      <c r="G5061" s="40">
        <f t="shared" si="315"/>
        <v>35</v>
      </c>
      <c r="H5061" s="34">
        <f t="shared" si="316"/>
        <v>8</v>
      </c>
      <c r="I5061" s="12">
        <v>40</v>
      </c>
      <c r="J5061" s="12">
        <v>35</v>
      </c>
      <c r="K5061" s="12">
        <v>39</v>
      </c>
      <c r="L5061" s="12">
        <v>2</v>
      </c>
      <c r="M5061" s="12">
        <v>2</v>
      </c>
      <c r="N5061" s="12">
        <v>34</v>
      </c>
      <c r="O5061" s="12">
        <v>8</v>
      </c>
      <c r="P5061" s="26">
        <v>18000</v>
      </c>
      <c r="Q5061" s="28">
        <v>990497066</v>
      </c>
      <c r="R5061"/>
      <c r="S5061"/>
    </row>
    <row r="5062" spans="1:19">
      <c r="A5062" s="31">
        <f t="shared" ref="A5062:A5125" si="317">I5062</f>
        <v>0</v>
      </c>
      <c r="B5062" s="32" t="str">
        <f>VLOOKUP(K5062,'Tables to Convert'!$B$4:$C$19,2,FALSE)</f>
        <v>Some College</v>
      </c>
      <c r="C5062" s="33">
        <f t="shared" ref="C5062:C5125" si="318">P5062</f>
        <v>86000</v>
      </c>
      <c r="D5062" s="32" t="str">
        <f>VLOOKUP(L5062,'Tables to Convert'!$E$3:$F$7,2,FALSE)</f>
        <v>White</v>
      </c>
      <c r="E5062" s="32" t="str">
        <f>VLOOKUP(M5062,'Tables to Convert'!$H$3:$I$5,2,FALSE)</f>
        <v>Male</v>
      </c>
      <c r="F5062" s="32" t="str">
        <f>VLOOKUP(N5062,'Tables to Convert'!$K$3:$L$8,2,FALSE)</f>
        <v>Michigan</v>
      </c>
      <c r="G5062" s="40">
        <f t="shared" ref="G5062:G5125" si="319">J5062</f>
        <v>47</v>
      </c>
      <c r="H5062" s="34">
        <f t="shared" ref="H5062:H5125" si="320">O5062</f>
        <v>8</v>
      </c>
      <c r="I5062" s="12">
        <v>0</v>
      </c>
      <c r="J5062" s="12">
        <v>47</v>
      </c>
      <c r="K5062" s="12">
        <v>43</v>
      </c>
      <c r="L5062" s="12">
        <v>1</v>
      </c>
      <c r="M5062" s="12">
        <v>1</v>
      </c>
      <c r="N5062" s="12">
        <v>34</v>
      </c>
      <c r="O5062" s="12">
        <v>8</v>
      </c>
      <c r="P5062" s="26">
        <v>86000</v>
      </c>
      <c r="Q5062" s="28">
        <v>103412791</v>
      </c>
      <c r="R5062"/>
      <c r="S5062"/>
    </row>
    <row r="5063" spans="1:19">
      <c r="A5063" s="31">
        <f t="shared" si="317"/>
        <v>40</v>
      </c>
      <c r="B5063" s="32" t="str">
        <f>VLOOKUP(K5063,'Tables to Convert'!$B$4:$C$19,2,FALSE)</f>
        <v>11th Grade</v>
      </c>
      <c r="C5063" s="33">
        <f t="shared" si="318"/>
        <v>20000</v>
      </c>
      <c r="D5063" s="32" t="str">
        <f>VLOOKUP(L5063,'Tables to Convert'!$E$3:$F$7,2,FALSE)</f>
        <v>White</v>
      </c>
      <c r="E5063" s="32" t="str">
        <f>VLOOKUP(M5063,'Tables to Convert'!$H$3:$I$5,2,FALSE)</f>
        <v>Female</v>
      </c>
      <c r="F5063" s="32" t="str">
        <f>VLOOKUP(N5063,'Tables to Convert'!$K$3:$L$8,2,FALSE)</f>
        <v>Michigan</v>
      </c>
      <c r="G5063" s="40">
        <f t="shared" si="319"/>
        <v>34</v>
      </c>
      <c r="H5063" s="34">
        <f t="shared" si="320"/>
        <v>6</v>
      </c>
      <c r="I5063" s="12">
        <v>40</v>
      </c>
      <c r="J5063" s="12">
        <v>34</v>
      </c>
      <c r="K5063" s="12">
        <v>37</v>
      </c>
      <c r="L5063" s="12">
        <v>1</v>
      </c>
      <c r="M5063" s="12">
        <v>2</v>
      </c>
      <c r="N5063" s="12">
        <v>34</v>
      </c>
      <c r="O5063" s="12">
        <v>6</v>
      </c>
      <c r="P5063" s="26">
        <v>20000</v>
      </c>
      <c r="Q5063" s="28">
        <v>550022739</v>
      </c>
      <c r="R5063"/>
      <c r="S5063"/>
    </row>
    <row r="5064" spans="1:19">
      <c r="A5064" s="31">
        <f t="shared" si="317"/>
        <v>40</v>
      </c>
      <c r="B5064" s="32" t="str">
        <f>VLOOKUP(K5064,'Tables to Convert'!$B$4:$C$19,2,FALSE)</f>
        <v>Some College</v>
      </c>
      <c r="C5064" s="33">
        <f t="shared" si="318"/>
        <v>22000</v>
      </c>
      <c r="D5064" s="32" t="str">
        <f>VLOOKUP(L5064,'Tables to Convert'!$E$3:$F$7,2,FALSE)</f>
        <v>White</v>
      </c>
      <c r="E5064" s="32" t="str">
        <f>VLOOKUP(M5064,'Tables to Convert'!$H$3:$I$5,2,FALSE)</f>
        <v>Male</v>
      </c>
      <c r="F5064" s="32" t="str">
        <f>VLOOKUP(N5064,'Tables to Convert'!$K$3:$L$8,2,FALSE)</f>
        <v>Michigan</v>
      </c>
      <c r="G5064" s="40">
        <f t="shared" si="319"/>
        <v>50</v>
      </c>
      <c r="H5064" s="34">
        <f t="shared" si="320"/>
        <v>5</v>
      </c>
      <c r="I5064" s="12">
        <v>40</v>
      </c>
      <c r="J5064" s="12">
        <v>50</v>
      </c>
      <c r="K5064" s="12">
        <v>43</v>
      </c>
      <c r="L5064" s="12">
        <v>1</v>
      </c>
      <c r="M5064" s="12">
        <v>1</v>
      </c>
      <c r="N5064" s="12">
        <v>34</v>
      </c>
      <c r="O5064" s="12">
        <v>5</v>
      </c>
      <c r="P5064" s="26">
        <v>22000</v>
      </c>
      <c r="Q5064" s="28">
        <v>452540491</v>
      </c>
      <c r="R5064"/>
      <c r="S5064"/>
    </row>
    <row r="5065" spans="1:19">
      <c r="A5065" s="31">
        <f t="shared" si="317"/>
        <v>40</v>
      </c>
      <c r="B5065" s="32" t="str">
        <f>VLOOKUP(K5065,'Tables to Convert'!$B$4:$C$19,2,FALSE)</f>
        <v>Some College</v>
      </c>
      <c r="C5065" s="33">
        <f t="shared" si="318"/>
        <v>23000</v>
      </c>
      <c r="D5065" s="32" t="str">
        <f>VLOOKUP(L5065,'Tables to Convert'!$E$3:$F$7,2,FALSE)</f>
        <v>White</v>
      </c>
      <c r="E5065" s="32" t="str">
        <f>VLOOKUP(M5065,'Tables to Convert'!$H$3:$I$5,2,FALSE)</f>
        <v>Female</v>
      </c>
      <c r="F5065" s="32" t="str">
        <f>VLOOKUP(N5065,'Tables to Convert'!$K$3:$L$8,2,FALSE)</f>
        <v>Michigan</v>
      </c>
      <c r="G5065" s="40">
        <f t="shared" si="319"/>
        <v>46</v>
      </c>
      <c r="H5065" s="34">
        <f t="shared" si="320"/>
        <v>5</v>
      </c>
      <c r="I5065" s="12">
        <v>40</v>
      </c>
      <c r="J5065" s="12">
        <v>46</v>
      </c>
      <c r="K5065" s="12">
        <v>40</v>
      </c>
      <c r="L5065" s="12">
        <v>1</v>
      </c>
      <c r="M5065" s="12">
        <v>2</v>
      </c>
      <c r="N5065" s="12">
        <v>34</v>
      </c>
      <c r="O5065" s="12">
        <v>5</v>
      </c>
      <c r="P5065" s="26">
        <v>23000</v>
      </c>
      <c r="Q5065" s="28">
        <v>894540481</v>
      </c>
      <c r="R5065"/>
      <c r="S5065"/>
    </row>
    <row r="5066" spans="1:19">
      <c r="A5066" s="31">
        <f t="shared" si="317"/>
        <v>40</v>
      </c>
      <c r="B5066" s="32" t="str">
        <f>VLOOKUP(K5066,'Tables to Convert'!$B$4:$C$19,2,FALSE)</f>
        <v>10th Grade</v>
      </c>
      <c r="C5066" s="33">
        <f t="shared" si="318"/>
        <v>18200</v>
      </c>
      <c r="D5066" s="32" t="str">
        <f>VLOOKUP(L5066,'Tables to Convert'!$E$3:$F$7,2,FALSE)</f>
        <v>White</v>
      </c>
      <c r="E5066" s="32" t="str">
        <f>VLOOKUP(M5066,'Tables to Convert'!$H$3:$I$5,2,FALSE)</f>
        <v>Female</v>
      </c>
      <c r="F5066" s="32" t="str">
        <f>VLOOKUP(N5066,'Tables to Convert'!$K$3:$L$8,2,FALSE)</f>
        <v>Michigan</v>
      </c>
      <c r="G5066" s="40">
        <f t="shared" si="319"/>
        <v>18</v>
      </c>
      <c r="H5066" s="34">
        <f t="shared" si="320"/>
        <v>0</v>
      </c>
      <c r="I5066" s="12">
        <v>40</v>
      </c>
      <c r="J5066" s="12">
        <v>18</v>
      </c>
      <c r="K5066" s="12">
        <v>36</v>
      </c>
      <c r="L5066" s="12">
        <v>1</v>
      </c>
      <c r="M5066" s="12">
        <v>2</v>
      </c>
      <c r="N5066" s="12">
        <v>34</v>
      </c>
      <c r="O5066" s="12">
        <v>0</v>
      </c>
      <c r="P5066" s="26">
        <v>18200</v>
      </c>
      <c r="Q5066" s="28">
        <v>128594419</v>
      </c>
      <c r="R5066"/>
      <c r="S5066"/>
    </row>
    <row r="5067" spans="1:19">
      <c r="A5067" s="31">
        <f t="shared" si="317"/>
        <v>40</v>
      </c>
      <c r="B5067" s="32" t="str">
        <f>VLOOKUP(K5067,'Tables to Convert'!$B$4:$C$19,2,FALSE)</f>
        <v>High School Diploma</v>
      </c>
      <c r="C5067" s="33">
        <f t="shared" si="318"/>
        <v>30000</v>
      </c>
      <c r="D5067" s="32" t="str">
        <f>VLOOKUP(L5067,'Tables to Convert'!$E$3:$F$7,2,FALSE)</f>
        <v>White</v>
      </c>
      <c r="E5067" s="32" t="str">
        <f>VLOOKUP(M5067,'Tables to Convert'!$H$3:$I$5,2,FALSE)</f>
        <v>Male</v>
      </c>
      <c r="F5067" s="32" t="str">
        <f>VLOOKUP(N5067,'Tables to Convert'!$K$3:$L$8,2,FALSE)</f>
        <v>Michigan</v>
      </c>
      <c r="G5067" s="40">
        <f t="shared" si="319"/>
        <v>55</v>
      </c>
      <c r="H5067" s="34">
        <f t="shared" si="320"/>
        <v>5</v>
      </c>
      <c r="I5067" s="12">
        <v>40</v>
      </c>
      <c r="J5067" s="12">
        <v>55</v>
      </c>
      <c r="K5067" s="12">
        <v>39</v>
      </c>
      <c r="L5067" s="12">
        <v>1</v>
      </c>
      <c r="M5067" s="12">
        <v>1</v>
      </c>
      <c r="N5067" s="12">
        <v>34</v>
      </c>
      <c r="O5067" s="12">
        <v>5</v>
      </c>
      <c r="P5067" s="26">
        <v>30000</v>
      </c>
      <c r="Q5067" s="28">
        <v>742535982</v>
      </c>
      <c r="R5067"/>
      <c r="S5067"/>
    </row>
    <row r="5068" spans="1:19">
      <c r="A5068" s="31">
        <f t="shared" si="317"/>
        <v>50</v>
      </c>
      <c r="B5068" s="32" t="str">
        <f>VLOOKUP(K5068,'Tables to Convert'!$B$4:$C$19,2,FALSE)</f>
        <v>Some College</v>
      </c>
      <c r="C5068" s="33">
        <f t="shared" si="318"/>
        <v>52000</v>
      </c>
      <c r="D5068" s="32" t="str">
        <f>VLOOKUP(L5068,'Tables to Convert'!$E$3:$F$7,2,FALSE)</f>
        <v>White</v>
      </c>
      <c r="E5068" s="32" t="str">
        <f>VLOOKUP(M5068,'Tables to Convert'!$H$3:$I$5,2,FALSE)</f>
        <v>Male</v>
      </c>
      <c r="F5068" s="32" t="str">
        <f>VLOOKUP(N5068,'Tables to Convert'!$K$3:$L$8,2,FALSE)</f>
        <v>Michigan</v>
      </c>
      <c r="G5068" s="40">
        <f t="shared" si="319"/>
        <v>32</v>
      </c>
      <c r="H5068" s="34">
        <f t="shared" si="320"/>
        <v>7</v>
      </c>
      <c r="I5068" s="12">
        <v>50</v>
      </c>
      <c r="J5068" s="12">
        <v>32</v>
      </c>
      <c r="K5068" s="12">
        <v>40</v>
      </c>
      <c r="L5068" s="12">
        <v>1</v>
      </c>
      <c r="M5068" s="12">
        <v>1</v>
      </c>
      <c r="N5068" s="12">
        <v>34</v>
      </c>
      <c r="O5068" s="12">
        <v>7</v>
      </c>
      <c r="P5068" s="26">
        <v>52000</v>
      </c>
      <c r="Q5068" s="28">
        <v>977098519</v>
      </c>
      <c r="R5068"/>
      <c r="S5068"/>
    </row>
    <row r="5069" spans="1:19">
      <c r="A5069" s="31">
        <f t="shared" si="317"/>
        <v>40</v>
      </c>
      <c r="B5069" s="32" t="str">
        <f>VLOOKUP(K5069,'Tables to Convert'!$B$4:$C$19,2,FALSE)</f>
        <v>Some College</v>
      </c>
      <c r="C5069" s="33">
        <f t="shared" si="318"/>
        <v>27000</v>
      </c>
      <c r="D5069" s="32" t="str">
        <f>VLOOKUP(L5069,'Tables to Convert'!$E$3:$F$7,2,FALSE)</f>
        <v>White</v>
      </c>
      <c r="E5069" s="32" t="str">
        <f>VLOOKUP(M5069,'Tables to Convert'!$H$3:$I$5,2,FALSE)</f>
        <v>Female</v>
      </c>
      <c r="F5069" s="32" t="str">
        <f>VLOOKUP(N5069,'Tables to Convert'!$K$3:$L$8,2,FALSE)</f>
        <v>Michigan</v>
      </c>
      <c r="G5069" s="40">
        <f t="shared" si="319"/>
        <v>28</v>
      </c>
      <c r="H5069" s="34">
        <f t="shared" si="320"/>
        <v>7</v>
      </c>
      <c r="I5069" s="12">
        <v>40</v>
      </c>
      <c r="J5069" s="12">
        <v>28</v>
      </c>
      <c r="K5069" s="12">
        <v>40</v>
      </c>
      <c r="L5069" s="12">
        <v>1</v>
      </c>
      <c r="M5069" s="12">
        <v>2</v>
      </c>
      <c r="N5069" s="12">
        <v>34</v>
      </c>
      <c r="O5069" s="12">
        <v>7</v>
      </c>
      <c r="P5069" s="26">
        <v>27000</v>
      </c>
      <c r="Q5069" s="28">
        <v>948548977</v>
      </c>
      <c r="R5069"/>
      <c r="S5069"/>
    </row>
    <row r="5070" spans="1:19">
      <c r="A5070" s="31">
        <f t="shared" si="317"/>
        <v>0</v>
      </c>
      <c r="B5070" s="32" t="str">
        <f>VLOOKUP(K5070,'Tables to Convert'!$B$4:$C$19,2,FALSE)</f>
        <v>9th Grade</v>
      </c>
      <c r="C5070" s="33">
        <f t="shared" si="318"/>
        <v>0</v>
      </c>
      <c r="D5070" s="32" t="str">
        <f>VLOOKUP(L5070,'Tables to Convert'!$E$3:$F$7,2,FALSE)</f>
        <v>White</v>
      </c>
      <c r="E5070" s="32" t="str">
        <f>VLOOKUP(M5070,'Tables to Convert'!$H$3:$I$5,2,FALSE)</f>
        <v>Female</v>
      </c>
      <c r="F5070" s="32" t="str">
        <f>VLOOKUP(N5070,'Tables to Convert'!$K$3:$L$8,2,FALSE)</f>
        <v>Michigan</v>
      </c>
      <c r="G5070" s="40">
        <f t="shared" si="319"/>
        <v>19</v>
      </c>
      <c r="H5070" s="34">
        <f t="shared" si="320"/>
        <v>1</v>
      </c>
      <c r="I5070" s="12">
        <v>0</v>
      </c>
      <c r="J5070" s="12">
        <v>19</v>
      </c>
      <c r="K5070" s="12">
        <v>35</v>
      </c>
      <c r="L5070" s="12">
        <v>1</v>
      </c>
      <c r="M5070" s="12">
        <v>2</v>
      </c>
      <c r="N5070" s="12">
        <v>34</v>
      </c>
      <c r="O5070" s="12">
        <v>1</v>
      </c>
      <c r="P5070" s="26">
        <v>0</v>
      </c>
      <c r="Q5070" s="28">
        <v>956198065</v>
      </c>
      <c r="R5070"/>
      <c r="S5070"/>
    </row>
    <row r="5071" spans="1:19">
      <c r="A5071" s="31">
        <f t="shared" si="317"/>
        <v>0</v>
      </c>
      <c r="B5071" s="32" t="str">
        <f>VLOOKUP(K5071,'Tables to Convert'!$B$4:$C$19,2,FALSE)</f>
        <v>Some College</v>
      </c>
      <c r="C5071" s="33">
        <f t="shared" si="318"/>
        <v>26000</v>
      </c>
      <c r="D5071" s="32" t="str">
        <f>VLOOKUP(L5071,'Tables to Convert'!$E$3:$F$7,2,FALSE)</f>
        <v>White</v>
      </c>
      <c r="E5071" s="32" t="str">
        <f>VLOOKUP(M5071,'Tables to Convert'!$H$3:$I$5,2,FALSE)</f>
        <v>Male</v>
      </c>
      <c r="F5071" s="32" t="str">
        <f>VLOOKUP(N5071,'Tables to Convert'!$K$3:$L$8,2,FALSE)</f>
        <v>Michigan</v>
      </c>
      <c r="G5071" s="40">
        <f t="shared" si="319"/>
        <v>31</v>
      </c>
      <c r="H5071" s="34">
        <f t="shared" si="320"/>
        <v>1</v>
      </c>
      <c r="I5071" s="12">
        <v>0</v>
      </c>
      <c r="J5071" s="12">
        <v>31</v>
      </c>
      <c r="K5071" s="12">
        <v>43</v>
      </c>
      <c r="L5071" s="12">
        <v>1</v>
      </c>
      <c r="M5071" s="12">
        <v>1</v>
      </c>
      <c r="N5071" s="12">
        <v>34</v>
      </c>
      <c r="O5071" s="12">
        <v>1</v>
      </c>
      <c r="P5071" s="26">
        <v>26000</v>
      </c>
      <c r="Q5071" s="28">
        <v>755533738</v>
      </c>
      <c r="R5071"/>
      <c r="S5071"/>
    </row>
    <row r="5072" spans="1:19">
      <c r="A5072" s="31">
        <f t="shared" si="317"/>
        <v>0</v>
      </c>
      <c r="B5072" s="32" t="str">
        <f>VLOOKUP(K5072,'Tables to Convert'!$B$4:$C$19,2,FALSE)</f>
        <v>Some College</v>
      </c>
      <c r="C5072" s="33">
        <f t="shared" si="318"/>
        <v>30000</v>
      </c>
      <c r="D5072" s="32" t="str">
        <f>VLOOKUP(L5072,'Tables to Convert'!$E$3:$F$7,2,FALSE)</f>
        <v>White</v>
      </c>
      <c r="E5072" s="32" t="str">
        <f>VLOOKUP(M5072,'Tables to Convert'!$H$3:$I$5,2,FALSE)</f>
        <v>Male</v>
      </c>
      <c r="F5072" s="32" t="str">
        <f>VLOOKUP(N5072,'Tables to Convert'!$K$3:$L$8,2,FALSE)</f>
        <v>Michigan</v>
      </c>
      <c r="G5072" s="40">
        <f t="shared" si="319"/>
        <v>35</v>
      </c>
      <c r="H5072" s="34">
        <f t="shared" si="320"/>
        <v>1</v>
      </c>
      <c r="I5072" s="12">
        <v>0</v>
      </c>
      <c r="J5072" s="12">
        <v>35</v>
      </c>
      <c r="K5072" s="12">
        <v>40</v>
      </c>
      <c r="L5072" s="12">
        <v>1</v>
      </c>
      <c r="M5072" s="12">
        <v>1</v>
      </c>
      <c r="N5072" s="12">
        <v>34</v>
      </c>
      <c r="O5072" s="12">
        <v>1</v>
      </c>
      <c r="P5072" s="26">
        <v>30000</v>
      </c>
      <c r="Q5072" s="28">
        <v>618009616</v>
      </c>
      <c r="R5072"/>
      <c r="S5072"/>
    </row>
    <row r="5073" spans="1:19">
      <c r="A5073" s="31">
        <f t="shared" si="317"/>
        <v>47</v>
      </c>
      <c r="B5073" s="32" t="str">
        <f>VLOOKUP(K5073,'Tables to Convert'!$B$4:$C$19,2,FALSE)</f>
        <v>High School Diploma</v>
      </c>
      <c r="C5073" s="33">
        <f t="shared" si="318"/>
        <v>13000</v>
      </c>
      <c r="D5073" s="32" t="str">
        <f>VLOOKUP(L5073,'Tables to Convert'!$E$3:$F$7,2,FALSE)</f>
        <v>Black</v>
      </c>
      <c r="E5073" s="32" t="str">
        <f>VLOOKUP(M5073,'Tables to Convert'!$H$3:$I$5,2,FALSE)</f>
        <v>Male</v>
      </c>
      <c r="F5073" s="32" t="str">
        <f>VLOOKUP(N5073,'Tables to Convert'!$K$3:$L$8,2,FALSE)</f>
        <v>Michigan</v>
      </c>
      <c r="G5073" s="40">
        <f t="shared" si="319"/>
        <v>64</v>
      </c>
      <c r="H5073" s="34">
        <f t="shared" si="320"/>
        <v>1</v>
      </c>
      <c r="I5073" s="12">
        <v>47</v>
      </c>
      <c r="J5073" s="12">
        <v>64</v>
      </c>
      <c r="K5073" s="12">
        <v>39</v>
      </c>
      <c r="L5073" s="12">
        <v>2</v>
      </c>
      <c r="M5073" s="12">
        <v>1</v>
      </c>
      <c r="N5073" s="12">
        <v>34</v>
      </c>
      <c r="O5073" s="12">
        <v>1</v>
      </c>
      <c r="P5073" s="26">
        <v>13000</v>
      </c>
      <c r="Q5073" s="28">
        <v>619776504</v>
      </c>
      <c r="R5073"/>
      <c r="S5073"/>
    </row>
    <row r="5074" spans="1:19">
      <c r="A5074" s="31">
        <f t="shared" si="317"/>
        <v>40</v>
      </c>
      <c r="B5074" s="32" t="str">
        <f>VLOOKUP(K5074,'Tables to Convert'!$B$4:$C$19,2,FALSE)</f>
        <v>Some College</v>
      </c>
      <c r="C5074" s="33">
        <f t="shared" si="318"/>
        <v>1120</v>
      </c>
      <c r="D5074" s="32" t="str">
        <f>VLOOKUP(L5074,'Tables to Convert'!$E$3:$F$7,2,FALSE)</f>
        <v>Black</v>
      </c>
      <c r="E5074" s="32" t="str">
        <f>VLOOKUP(M5074,'Tables to Convert'!$H$3:$I$5,2,FALSE)</f>
        <v>Female</v>
      </c>
      <c r="F5074" s="32" t="str">
        <f>VLOOKUP(N5074,'Tables to Convert'!$K$3:$L$8,2,FALSE)</f>
        <v>Michigan</v>
      </c>
      <c r="G5074" s="40">
        <f t="shared" si="319"/>
        <v>50</v>
      </c>
      <c r="H5074" s="34">
        <f t="shared" si="320"/>
        <v>1</v>
      </c>
      <c r="I5074" s="12">
        <v>40</v>
      </c>
      <c r="J5074" s="12">
        <v>50</v>
      </c>
      <c r="K5074" s="12">
        <v>40</v>
      </c>
      <c r="L5074" s="12">
        <v>2</v>
      </c>
      <c r="M5074" s="12">
        <v>2</v>
      </c>
      <c r="N5074" s="12">
        <v>34</v>
      </c>
      <c r="O5074" s="12">
        <v>1</v>
      </c>
      <c r="P5074" s="26">
        <v>1120</v>
      </c>
      <c r="Q5074" s="28">
        <v>367193364</v>
      </c>
      <c r="R5074"/>
      <c r="S5074"/>
    </row>
    <row r="5075" spans="1:19">
      <c r="A5075" s="31">
        <f t="shared" si="317"/>
        <v>40</v>
      </c>
      <c r="B5075" s="32" t="str">
        <f>VLOOKUP(K5075,'Tables to Convert'!$B$4:$C$19,2,FALSE)</f>
        <v>Bachelors</v>
      </c>
      <c r="C5075" s="33">
        <f t="shared" si="318"/>
        <v>57500</v>
      </c>
      <c r="D5075" s="32" t="str">
        <f>VLOOKUP(L5075,'Tables to Convert'!$E$3:$F$7,2,FALSE)</f>
        <v>Black</v>
      </c>
      <c r="E5075" s="32" t="str">
        <f>VLOOKUP(M5075,'Tables to Convert'!$H$3:$I$5,2,FALSE)</f>
        <v>Male</v>
      </c>
      <c r="F5075" s="32" t="str">
        <f>VLOOKUP(N5075,'Tables to Convert'!$K$3:$L$8,2,FALSE)</f>
        <v>Michigan</v>
      </c>
      <c r="G5075" s="40">
        <f t="shared" si="319"/>
        <v>50</v>
      </c>
      <c r="H5075" s="34">
        <f t="shared" si="320"/>
        <v>1</v>
      </c>
      <c r="I5075" s="12">
        <v>40</v>
      </c>
      <c r="J5075" s="12">
        <v>50</v>
      </c>
      <c r="K5075" s="12">
        <v>44</v>
      </c>
      <c r="L5075" s="12">
        <v>2</v>
      </c>
      <c r="M5075" s="12">
        <v>1</v>
      </c>
      <c r="N5075" s="12">
        <v>34</v>
      </c>
      <c r="O5075" s="12">
        <v>1</v>
      </c>
      <c r="P5075" s="26">
        <v>57500</v>
      </c>
      <c r="Q5075" s="28">
        <v>588201138</v>
      </c>
      <c r="R5075"/>
      <c r="S5075"/>
    </row>
    <row r="5076" spans="1:19">
      <c r="A5076" s="31">
        <f t="shared" si="317"/>
        <v>40</v>
      </c>
      <c r="B5076" s="32" t="str">
        <f>VLOOKUP(K5076,'Tables to Convert'!$B$4:$C$19,2,FALSE)</f>
        <v>Some College</v>
      </c>
      <c r="C5076" s="33">
        <f t="shared" si="318"/>
        <v>35000</v>
      </c>
      <c r="D5076" s="32" t="str">
        <f>VLOOKUP(L5076,'Tables to Convert'!$E$3:$F$7,2,FALSE)</f>
        <v>Black</v>
      </c>
      <c r="E5076" s="32" t="str">
        <f>VLOOKUP(M5076,'Tables to Convert'!$H$3:$I$5,2,FALSE)</f>
        <v>Male</v>
      </c>
      <c r="F5076" s="32" t="str">
        <f>VLOOKUP(N5076,'Tables to Convert'!$K$3:$L$8,2,FALSE)</f>
        <v>Michigan</v>
      </c>
      <c r="G5076" s="40">
        <f t="shared" si="319"/>
        <v>37</v>
      </c>
      <c r="H5076" s="34">
        <f t="shared" si="320"/>
        <v>1</v>
      </c>
      <c r="I5076" s="12">
        <v>40</v>
      </c>
      <c r="J5076" s="12">
        <v>37</v>
      </c>
      <c r="K5076" s="12">
        <v>40</v>
      </c>
      <c r="L5076" s="12">
        <v>2</v>
      </c>
      <c r="M5076" s="12">
        <v>1</v>
      </c>
      <c r="N5076" s="12">
        <v>34</v>
      </c>
      <c r="O5076" s="12">
        <v>1</v>
      </c>
      <c r="P5076" s="26">
        <v>35000</v>
      </c>
      <c r="Q5076" s="28">
        <v>852920234</v>
      </c>
      <c r="R5076"/>
      <c r="S5076"/>
    </row>
    <row r="5077" spans="1:19">
      <c r="A5077" s="31">
        <f t="shared" si="317"/>
        <v>50</v>
      </c>
      <c r="B5077" s="32" t="str">
        <f>VLOOKUP(K5077,'Tables to Convert'!$B$4:$C$19,2,FALSE)</f>
        <v>High School Diploma</v>
      </c>
      <c r="C5077" s="33">
        <f t="shared" si="318"/>
        <v>35400</v>
      </c>
      <c r="D5077" s="32" t="str">
        <f>VLOOKUP(L5077,'Tables to Convert'!$E$3:$F$7,2,FALSE)</f>
        <v>White</v>
      </c>
      <c r="E5077" s="32" t="str">
        <f>VLOOKUP(M5077,'Tables to Convert'!$H$3:$I$5,2,FALSE)</f>
        <v>Male</v>
      </c>
      <c r="F5077" s="32" t="str">
        <f>VLOOKUP(N5077,'Tables to Convert'!$K$3:$L$8,2,FALSE)</f>
        <v>Michigan</v>
      </c>
      <c r="G5077" s="40">
        <f t="shared" si="319"/>
        <v>29</v>
      </c>
      <c r="H5077" s="34">
        <f t="shared" si="320"/>
        <v>1</v>
      </c>
      <c r="I5077" s="12">
        <v>50</v>
      </c>
      <c r="J5077" s="12">
        <v>29</v>
      </c>
      <c r="K5077" s="12">
        <v>39</v>
      </c>
      <c r="L5077" s="12">
        <v>1</v>
      </c>
      <c r="M5077" s="12">
        <v>1</v>
      </c>
      <c r="N5077" s="12">
        <v>34</v>
      </c>
      <c r="O5077" s="12">
        <v>1</v>
      </c>
      <c r="P5077" s="26">
        <v>35400</v>
      </c>
      <c r="Q5077" s="28">
        <v>458477815</v>
      </c>
      <c r="R5077"/>
      <c r="S5077"/>
    </row>
    <row r="5078" spans="1:19">
      <c r="A5078" s="31">
        <f t="shared" si="317"/>
        <v>50</v>
      </c>
      <c r="B5078" s="32" t="str">
        <f>VLOOKUP(K5078,'Tables to Convert'!$B$4:$C$19,2,FALSE)</f>
        <v>11th Grade</v>
      </c>
      <c r="C5078" s="33">
        <f t="shared" si="318"/>
        <v>20000</v>
      </c>
      <c r="D5078" s="32" t="str">
        <f>VLOOKUP(L5078,'Tables to Convert'!$E$3:$F$7,2,FALSE)</f>
        <v>Black</v>
      </c>
      <c r="E5078" s="32" t="str">
        <f>VLOOKUP(M5078,'Tables to Convert'!$H$3:$I$5,2,FALSE)</f>
        <v>Male</v>
      </c>
      <c r="F5078" s="32" t="str">
        <f>VLOOKUP(N5078,'Tables to Convert'!$K$3:$L$8,2,FALSE)</f>
        <v>Michigan</v>
      </c>
      <c r="G5078" s="40">
        <f t="shared" si="319"/>
        <v>24</v>
      </c>
      <c r="H5078" s="34">
        <f t="shared" si="320"/>
        <v>6</v>
      </c>
      <c r="I5078" s="12">
        <v>50</v>
      </c>
      <c r="J5078" s="12">
        <v>24</v>
      </c>
      <c r="K5078" s="12">
        <v>37</v>
      </c>
      <c r="L5078" s="12">
        <v>2</v>
      </c>
      <c r="M5078" s="12">
        <v>1</v>
      </c>
      <c r="N5078" s="12">
        <v>34</v>
      </c>
      <c r="O5078" s="12">
        <v>6</v>
      </c>
      <c r="P5078" s="26">
        <v>20000</v>
      </c>
      <c r="Q5078" s="28">
        <v>844559074</v>
      </c>
      <c r="R5078"/>
      <c r="S5078"/>
    </row>
    <row r="5079" spans="1:19">
      <c r="A5079" s="31">
        <f t="shared" si="317"/>
        <v>60</v>
      </c>
      <c r="B5079" s="32" t="str">
        <f>VLOOKUP(K5079,'Tables to Convert'!$B$4:$C$19,2,FALSE)</f>
        <v>Bachelors</v>
      </c>
      <c r="C5079" s="33">
        <f t="shared" si="318"/>
        <v>306731</v>
      </c>
      <c r="D5079" s="32" t="str">
        <f>VLOOKUP(L5079,'Tables to Convert'!$E$3:$F$7,2,FALSE)</f>
        <v>White</v>
      </c>
      <c r="E5079" s="32" t="str">
        <f>VLOOKUP(M5079,'Tables to Convert'!$H$3:$I$5,2,FALSE)</f>
        <v>Male</v>
      </c>
      <c r="F5079" s="32" t="str">
        <f>VLOOKUP(N5079,'Tables to Convert'!$K$3:$L$8,2,FALSE)</f>
        <v>Michigan</v>
      </c>
      <c r="G5079" s="40">
        <f t="shared" si="319"/>
        <v>44</v>
      </c>
      <c r="H5079" s="34">
        <f t="shared" si="320"/>
        <v>1</v>
      </c>
      <c r="I5079" s="12">
        <v>60</v>
      </c>
      <c r="J5079" s="12">
        <v>44</v>
      </c>
      <c r="K5079" s="12">
        <v>44</v>
      </c>
      <c r="L5079" s="12">
        <v>1</v>
      </c>
      <c r="M5079" s="12">
        <v>1</v>
      </c>
      <c r="N5079" s="12">
        <v>34</v>
      </c>
      <c r="O5079" s="12">
        <v>1</v>
      </c>
      <c r="P5079" s="26">
        <v>306731</v>
      </c>
      <c r="Q5079" s="28">
        <v>491325773</v>
      </c>
      <c r="R5079"/>
      <c r="S5079"/>
    </row>
    <row r="5080" spans="1:19">
      <c r="A5080" s="31">
        <f t="shared" si="317"/>
        <v>40</v>
      </c>
      <c r="B5080" s="32" t="str">
        <f>VLOOKUP(K5080,'Tables to Convert'!$B$4:$C$19,2,FALSE)</f>
        <v>8th Grade or Less</v>
      </c>
      <c r="C5080" s="33">
        <f t="shared" si="318"/>
        <v>19000</v>
      </c>
      <c r="D5080" s="32" t="str">
        <f>VLOOKUP(L5080,'Tables to Convert'!$E$3:$F$7,2,FALSE)</f>
        <v>White</v>
      </c>
      <c r="E5080" s="32" t="str">
        <f>VLOOKUP(M5080,'Tables to Convert'!$H$3:$I$5,2,FALSE)</f>
        <v>Male</v>
      </c>
      <c r="F5080" s="32" t="str">
        <f>VLOOKUP(N5080,'Tables to Convert'!$K$3:$L$8,2,FALSE)</f>
        <v>Michigan</v>
      </c>
      <c r="G5080" s="40">
        <f t="shared" si="319"/>
        <v>57</v>
      </c>
      <c r="H5080" s="34">
        <f t="shared" si="320"/>
        <v>6</v>
      </c>
      <c r="I5080" s="12">
        <v>40</v>
      </c>
      <c r="J5080" s="12">
        <v>57</v>
      </c>
      <c r="K5080" s="12">
        <v>31</v>
      </c>
      <c r="L5080" s="12">
        <v>1</v>
      </c>
      <c r="M5080" s="12">
        <v>1</v>
      </c>
      <c r="N5080" s="12">
        <v>34</v>
      </c>
      <c r="O5080" s="12">
        <v>6</v>
      </c>
      <c r="P5080" s="26">
        <v>19000</v>
      </c>
      <c r="Q5080" s="28">
        <v>60153837</v>
      </c>
      <c r="R5080"/>
      <c r="S5080"/>
    </row>
    <row r="5081" spans="1:19">
      <c r="A5081" s="31">
        <f t="shared" si="317"/>
        <v>40</v>
      </c>
      <c r="B5081" s="32" t="str">
        <f>VLOOKUP(K5081,'Tables to Convert'!$B$4:$C$19,2,FALSE)</f>
        <v>High School Diploma</v>
      </c>
      <c r="C5081" s="33">
        <f t="shared" si="318"/>
        <v>50000</v>
      </c>
      <c r="D5081" s="32" t="str">
        <f>VLOOKUP(L5081,'Tables to Convert'!$E$3:$F$7,2,FALSE)</f>
        <v>White</v>
      </c>
      <c r="E5081" s="32" t="str">
        <f>VLOOKUP(M5081,'Tables to Convert'!$H$3:$I$5,2,FALSE)</f>
        <v>Male</v>
      </c>
      <c r="F5081" s="32" t="str">
        <f>VLOOKUP(N5081,'Tables to Convert'!$K$3:$L$8,2,FALSE)</f>
        <v>Michigan</v>
      </c>
      <c r="G5081" s="40">
        <f t="shared" si="319"/>
        <v>58</v>
      </c>
      <c r="H5081" s="34">
        <f t="shared" si="320"/>
        <v>5</v>
      </c>
      <c r="I5081" s="12">
        <v>40</v>
      </c>
      <c r="J5081" s="12">
        <v>58</v>
      </c>
      <c r="K5081" s="12">
        <v>39</v>
      </c>
      <c r="L5081" s="12">
        <v>1</v>
      </c>
      <c r="M5081" s="12">
        <v>1</v>
      </c>
      <c r="N5081" s="12">
        <v>34</v>
      </c>
      <c r="O5081" s="12">
        <v>5</v>
      </c>
      <c r="P5081" s="26">
        <v>50000</v>
      </c>
      <c r="Q5081" s="28">
        <v>34335126</v>
      </c>
      <c r="R5081"/>
      <c r="S5081"/>
    </row>
    <row r="5082" spans="1:19">
      <c r="A5082" s="31">
        <f t="shared" si="317"/>
        <v>40</v>
      </c>
      <c r="B5082" s="32" t="str">
        <f>VLOOKUP(K5082,'Tables to Convert'!$B$4:$C$19,2,FALSE)</f>
        <v>High School Diploma</v>
      </c>
      <c r="C5082" s="33">
        <f t="shared" si="318"/>
        <v>12480</v>
      </c>
      <c r="D5082" s="32" t="str">
        <f>VLOOKUP(L5082,'Tables to Convert'!$E$3:$F$7,2,FALSE)</f>
        <v>White</v>
      </c>
      <c r="E5082" s="32" t="str">
        <f>VLOOKUP(M5082,'Tables to Convert'!$H$3:$I$5,2,FALSE)</f>
        <v>Female</v>
      </c>
      <c r="F5082" s="32" t="str">
        <f>VLOOKUP(N5082,'Tables to Convert'!$K$3:$L$8,2,FALSE)</f>
        <v>Michigan</v>
      </c>
      <c r="G5082" s="40">
        <f t="shared" si="319"/>
        <v>43</v>
      </c>
      <c r="H5082" s="34">
        <f t="shared" si="320"/>
        <v>5</v>
      </c>
      <c r="I5082" s="12">
        <v>40</v>
      </c>
      <c r="J5082" s="12">
        <v>43</v>
      </c>
      <c r="K5082" s="12">
        <v>39</v>
      </c>
      <c r="L5082" s="12">
        <v>1</v>
      </c>
      <c r="M5082" s="12">
        <v>2</v>
      </c>
      <c r="N5082" s="12">
        <v>34</v>
      </c>
      <c r="O5082" s="12">
        <v>5</v>
      </c>
      <c r="P5082" s="26">
        <v>12480</v>
      </c>
      <c r="Q5082" s="28">
        <v>187636853</v>
      </c>
      <c r="R5082"/>
      <c r="S5082"/>
    </row>
    <row r="5083" spans="1:19">
      <c r="A5083" s="31">
        <f t="shared" si="317"/>
        <v>40</v>
      </c>
      <c r="B5083" s="32" t="str">
        <f>VLOOKUP(K5083,'Tables to Convert'!$B$4:$C$19,2,FALSE)</f>
        <v>11th Grade</v>
      </c>
      <c r="C5083" s="33">
        <f t="shared" si="318"/>
        <v>16040</v>
      </c>
      <c r="D5083" s="32" t="str">
        <f>VLOOKUP(L5083,'Tables to Convert'!$E$3:$F$7,2,FALSE)</f>
        <v>Black</v>
      </c>
      <c r="E5083" s="32" t="str">
        <f>VLOOKUP(M5083,'Tables to Convert'!$H$3:$I$5,2,FALSE)</f>
        <v>Female</v>
      </c>
      <c r="F5083" s="32" t="str">
        <f>VLOOKUP(N5083,'Tables to Convert'!$K$3:$L$8,2,FALSE)</f>
        <v>Michigan</v>
      </c>
      <c r="G5083" s="40">
        <f t="shared" si="319"/>
        <v>24</v>
      </c>
      <c r="H5083" s="34">
        <f t="shared" si="320"/>
        <v>5</v>
      </c>
      <c r="I5083" s="12">
        <v>40</v>
      </c>
      <c r="J5083" s="12">
        <v>24</v>
      </c>
      <c r="K5083" s="12">
        <v>37</v>
      </c>
      <c r="L5083" s="12">
        <v>2</v>
      </c>
      <c r="M5083" s="12">
        <v>2</v>
      </c>
      <c r="N5083" s="12">
        <v>34</v>
      </c>
      <c r="O5083" s="12">
        <v>5</v>
      </c>
      <c r="P5083" s="26">
        <v>16040</v>
      </c>
      <c r="Q5083" s="28">
        <v>974818856</v>
      </c>
      <c r="R5083"/>
      <c r="S5083"/>
    </row>
    <row r="5084" spans="1:19">
      <c r="A5084" s="31">
        <f t="shared" si="317"/>
        <v>0</v>
      </c>
      <c r="B5084" s="32" t="str">
        <f>VLOOKUP(K5084,'Tables to Convert'!$B$4:$C$19,2,FALSE)</f>
        <v>High School Diploma</v>
      </c>
      <c r="C5084" s="33">
        <f t="shared" si="318"/>
        <v>20800</v>
      </c>
      <c r="D5084" s="32" t="str">
        <f>VLOOKUP(L5084,'Tables to Convert'!$E$3:$F$7,2,FALSE)</f>
        <v>Black</v>
      </c>
      <c r="E5084" s="32" t="str">
        <f>VLOOKUP(M5084,'Tables to Convert'!$H$3:$I$5,2,FALSE)</f>
        <v>Male</v>
      </c>
      <c r="F5084" s="32" t="str">
        <f>VLOOKUP(N5084,'Tables to Convert'!$K$3:$L$8,2,FALSE)</f>
        <v>Michigan</v>
      </c>
      <c r="G5084" s="40">
        <f t="shared" si="319"/>
        <v>32</v>
      </c>
      <c r="H5084" s="34">
        <f t="shared" si="320"/>
        <v>5</v>
      </c>
      <c r="I5084" s="12">
        <v>0</v>
      </c>
      <c r="J5084" s="12">
        <v>32</v>
      </c>
      <c r="K5084" s="12">
        <v>39</v>
      </c>
      <c r="L5084" s="12">
        <v>2</v>
      </c>
      <c r="M5084" s="12">
        <v>1</v>
      </c>
      <c r="N5084" s="12">
        <v>34</v>
      </c>
      <c r="O5084" s="12">
        <v>5</v>
      </c>
      <c r="P5084" s="26">
        <v>20800</v>
      </c>
      <c r="Q5084" s="28">
        <v>621981530</v>
      </c>
      <c r="R5084"/>
      <c r="S5084"/>
    </row>
    <row r="5085" spans="1:19">
      <c r="A5085" s="31">
        <f t="shared" si="317"/>
        <v>50</v>
      </c>
      <c r="B5085" s="32" t="str">
        <f>VLOOKUP(K5085,'Tables to Convert'!$B$4:$C$19,2,FALSE)</f>
        <v>Some College</v>
      </c>
      <c r="C5085" s="33">
        <f t="shared" si="318"/>
        <v>37000</v>
      </c>
      <c r="D5085" s="32" t="str">
        <f>VLOOKUP(L5085,'Tables to Convert'!$E$3:$F$7,2,FALSE)</f>
        <v>White</v>
      </c>
      <c r="E5085" s="32" t="str">
        <f>VLOOKUP(M5085,'Tables to Convert'!$H$3:$I$5,2,FALSE)</f>
        <v>Female</v>
      </c>
      <c r="F5085" s="32" t="str">
        <f>VLOOKUP(N5085,'Tables to Convert'!$K$3:$L$8,2,FALSE)</f>
        <v>Michigan</v>
      </c>
      <c r="G5085" s="40">
        <f t="shared" si="319"/>
        <v>45</v>
      </c>
      <c r="H5085" s="34">
        <f t="shared" si="320"/>
        <v>1</v>
      </c>
      <c r="I5085" s="12">
        <v>50</v>
      </c>
      <c r="J5085" s="12">
        <v>45</v>
      </c>
      <c r="K5085" s="12">
        <v>43</v>
      </c>
      <c r="L5085" s="12">
        <v>1</v>
      </c>
      <c r="M5085" s="12">
        <v>2</v>
      </c>
      <c r="N5085" s="12">
        <v>34</v>
      </c>
      <c r="O5085" s="12">
        <v>1</v>
      </c>
      <c r="P5085" s="26">
        <v>37000</v>
      </c>
      <c r="Q5085" s="28">
        <v>646495817</v>
      </c>
      <c r="R5085"/>
      <c r="S5085"/>
    </row>
    <row r="5086" spans="1:19">
      <c r="A5086" s="31">
        <f t="shared" si="317"/>
        <v>56</v>
      </c>
      <c r="B5086" s="32" t="str">
        <f>VLOOKUP(K5086,'Tables to Convert'!$B$4:$C$19,2,FALSE)</f>
        <v>Bachelors</v>
      </c>
      <c r="C5086" s="33">
        <f t="shared" si="318"/>
        <v>70000</v>
      </c>
      <c r="D5086" s="32" t="str">
        <f>VLOOKUP(L5086,'Tables to Convert'!$E$3:$F$7,2,FALSE)</f>
        <v>White</v>
      </c>
      <c r="E5086" s="32" t="str">
        <f>VLOOKUP(M5086,'Tables to Convert'!$H$3:$I$5,2,FALSE)</f>
        <v>Male</v>
      </c>
      <c r="F5086" s="32" t="str">
        <f>VLOOKUP(N5086,'Tables to Convert'!$K$3:$L$8,2,FALSE)</f>
        <v>Michigan</v>
      </c>
      <c r="G5086" s="40">
        <f t="shared" si="319"/>
        <v>50</v>
      </c>
      <c r="H5086" s="34">
        <f t="shared" si="320"/>
        <v>2</v>
      </c>
      <c r="I5086" s="12">
        <v>56</v>
      </c>
      <c r="J5086" s="12">
        <v>50</v>
      </c>
      <c r="K5086" s="12">
        <v>44</v>
      </c>
      <c r="L5086" s="12">
        <v>1</v>
      </c>
      <c r="M5086" s="12">
        <v>1</v>
      </c>
      <c r="N5086" s="12">
        <v>34</v>
      </c>
      <c r="O5086" s="12">
        <v>2</v>
      </c>
      <c r="P5086" s="26">
        <v>70000</v>
      </c>
      <c r="Q5086" s="28">
        <v>1754453</v>
      </c>
      <c r="R5086"/>
      <c r="S5086"/>
    </row>
    <row r="5087" spans="1:19">
      <c r="A5087" s="31">
        <f t="shared" si="317"/>
        <v>48</v>
      </c>
      <c r="B5087" s="32" t="str">
        <f>VLOOKUP(K5087,'Tables to Convert'!$B$4:$C$19,2,FALSE)</f>
        <v>Some College</v>
      </c>
      <c r="C5087" s="33">
        <f t="shared" si="318"/>
        <v>25000</v>
      </c>
      <c r="D5087" s="32" t="str">
        <f>VLOOKUP(L5087,'Tables to Convert'!$E$3:$F$7,2,FALSE)</f>
        <v>White</v>
      </c>
      <c r="E5087" s="32" t="str">
        <f>VLOOKUP(M5087,'Tables to Convert'!$H$3:$I$5,2,FALSE)</f>
        <v>Female</v>
      </c>
      <c r="F5087" s="32" t="str">
        <f>VLOOKUP(N5087,'Tables to Convert'!$K$3:$L$8,2,FALSE)</f>
        <v>Michigan</v>
      </c>
      <c r="G5087" s="40">
        <f t="shared" si="319"/>
        <v>46</v>
      </c>
      <c r="H5087" s="34">
        <f t="shared" si="320"/>
        <v>2</v>
      </c>
      <c r="I5087" s="12">
        <v>48</v>
      </c>
      <c r="J5087" s="12">
        <v>46</v>
      </c>
      <c r="K5087" s="12">
        <v>42</v>
      </c>
      <c r="L5087" s="12">
        <v>1</v>
      </c>
      <c r="M5087" s="12">
        <v>2</v>
      </c>
      <c r="N5087" s="12">
        <v>34</v>
      </c>
      <c r="O5087" s="12">
        <v>2</v>
      </c>
      <c r="P5087" s="26">
        <v>25000</v>
      </c>
      <c r="Q5087" s="28">
        <v>102992716</v>
      </c>
      <c r="R5087"/>
      <c r="S5087"/>
    </row>
    <row r="5088" spans="1:19">
      <c r="A5088" s="31">
        <f t="shared" si="317"/>
        <v>40</v>
      </c>
      <c r="B5088" s="32" t="str">
        <f>VLOOKUP(K5088,'Tables to Convert'!$B$4:$C$19,2,FALSE)</f>
        <v>High School Diploma</v>
      </c>
      <c r="C5088" s="33">
        <f t="shared" si="318"/>
        <v>16400</v>
      </c>
      <c r="D5088" s="32" t="str">
        <f>VLOOKUP(L5088,'Tables to Convert'!$E$3:$F$7,2,FALSE)</f>
        <v>White</v>
      </c>
      <c r="E5088" s="32" t="str">
        <f>VLOOKUP(M5088,'Tables to Convert'!$H$3:$I$5,2,FALSE)</f>
        <v>Male</v>
      </c>
      <c r="F5088" s="32" t="str">
        <f>VLOOKUP(N5088,'Tables to Convert'!$K$3:$L$8,2,FALSE)</f>
        <v>Michigan</v>
      </c>
      <c r="G5088" s="40">
        <f t="shared" si="319"/>
        <v>19</v>
      </c>
      <c r="H5088" s="34">
        <f t="shared" si="320"/>
        <v>1</v>
      </c>
      <c r="I5088" s="12">
        <v>40</v>
      </c>
      <c r="J5088" s="12">
        <v>19</v>
      </c>
      <c r="K5088" s="12">
        <v>39</v>
      </c>
      <c r="L5088" s="12">
        <v>1</v>
      </c>
      <c r="M5088" s="12">
        <v>1</v>
      </c>
      <c r="N5088" s="12">
        <v>34</v>
      </c>
      <c r="O5088" s="12">
        <v>1</v>
      </c>
      <c r="P5088" s="26">
        <v>16400</v>
      </c>
      <c r="Q5088" s="28">
        <v>938918469</v>
      </c>
      <c r="R5088"/>
      <c r="S5088"/>
    </row>
    <row r="5089" spans="1:19">
      <c r="A5089" s="31">
        <f t="shared" si="317"/>
        <v>90</v>
      </c>
      <c r="B5089" s="32" t="str">
        <f>VLOOKUP(K5089,'Tables to Convert'!$B$4:$C$19,2,FALSE)</f>
        <v>Some College</v>
      </c>
      <c r="C5089" s="33">
        <f t="shared" si="318"/>
        <v>75000</v>
      </c>
      <c r="D5089" s="32" t="str">
        <f>VLOOKUP(L5089,'Tables to Convert'!$E$3:$F$7,2,FALSE)</f>
        <v>White</v>
      </c>
      <c r="E5089" s="32" t="str">
        <f>VLOOKUP(M5089,'Tables to Convert'!$H$3:$I$5,2,FALSE)</f>
        <v>Male</v>
      </c>
      <c r="F5089" s="32" t="str">
        <f>VLOOKUP(N5089,'Tables to Convert'!$K$3:$L$8,2,FALSE)</f>
        <v>Michigan</v>
      </c>
      <c r="G5089" s="40">
        <f t="shared" si="319"/>
        <v>36</v>
      </c>
      <c r="H5089" s="34">
        <f t="shared" si="320"/>
        <v>5</v>
      </c>
      <c r="I5089" s="12">
        <v>90</v>
      </c>
      <c r="J5089" s="12">
        <v>36</v>
      </c>
      <c r="K5089" s="12">
        <v>40</v>
      </c>
      <c r="L5089" s="12">
        <v>1</v>
      </c>
      <c r="M5089" s="12">
        <v>1</v>
      </c>
      <c r="N5089" s="12">
        <v>34</v>
      </c>
      <c r="O5089" s="12">
        <v>5</v>
      </c>
      <c r="P5089" s="26">
        <v>75000</v>
      </c>
      <c r="Q5089" s="28">
        <v>152420901</v>
      </c>
      <c r="R5089"/>
      <c r="S5089"/>
    </row>
    <row r="5090" spans="1:19">
      <c r="A5090" s="31">
        <f t="shared" si="317"/>
        <v>50</v>
      </c>
      <c r="B5090" s="32" t="str">
        <f>VLOOKUP(K5090,'Tables to Convert'!$B$4:$C$19,2,FALSE)</f>
        <v>High School Diploma</v>
      </c>
      <c r="C5090" s="33">
        <f t="shared" si="318"/>
        <v>38000</v>
      </c>
      <c r="D5090" s="32" t="str">
        <f>VLOOKUP(L5090,'Tables to Convert'!$E$3:$F$7,2,FALSE)</f>
        <v>White</v>
      </c>
      <c r="E5090" s="32" t="str">
        <f>VLOOKUP(M5090,'Tables to Convert'!$H$3:$I$5,2,FALSE)</f>
        <v>Male</v>
      </c>
      <c r="F5090" s="32" t="str">
        <f>VLOOKUP(N5090,'Tables to Convert'!$K$3:$L$8,2,FALSE)</f>
        <v>Michigan</v>
      </c>
      <c r="G5090" s="40">
        <f t="shared" si="319"/>
        <v>37</v>
      </c>
      <c r="H5090" s="34">
        <f t="shared" si="320"/>
        <v>8</v>
      </c>
      <c r="I5090" s="12">
        <v>50</v>
      </c>
      <c r="J5090" s="12">
        <v>37</v>
      </c>
      <c r="K5090" s="12">
        <v>39</v>
      </c>
      <c r="L5090" s="12">
        <v>1</v>
      </c>
      <c r="M5090" s="12">
        <v>1</v>
      </c>
      <c r="N5090" s="12">
        <v>34</v>
      </c>
      <c r="O5090" s="12">
        <v>8</v>
      </c>
      <c r="P5090" s="26">
        <v>38000</v>
      </c>
      <c r="Q5090" s="28">
        <v>834379428</v>
      </c>
      <c r="R5090"/>
      <c r="S5090"/>
    </row>
    <row r="5091" spans="1:19">
      <c r="A5091" s="31">
        <f t="shared" si="317"/>
        <v>40</v>
      </c>
      <c r="B5091" s="32" t="str">
        <f>VLOOKUP(K5091,'Tables to Convert'!$B$4:$C$19,2,FALSE)</f>
        <v>High School Diploma</v>
      </c>
      <c r="C5091" s="33">
        <f t="shared" si="318"/>
        <v>33000</v>
      </c>
      <c r="D5091" s="32" t="str">
        <f>VLOOKUP(L5091,'Tables to Convert'!$E$3:$F$7,2,FALSE)</f>
        <v>White</v>
      </c>
      <c r="E5091" s="32" t="str">
        <f>VLOOKUP(M5091,'Tables to Convert'!$H$3:$I$5,2,FALSE)</f>
        <v>Female</v>
      </c>
      <c r="F5091" s="32" t="str">
        <f>VLOOKUP(N5091,'Tables to Convert'!$K$3:$L$8,2,FALSE)</f>
        <v>Michigan</v>
      </c>
      <c r="G5091" s="40">
        <f t="shared" si="319"/>
        <v>29</v>
      </c>
      <c r="H5091" s="34">
        <f t="shared" si="320"/>
        <v>8</v>
      </c>
      <c r="I5091" s="12">
        <v>40</v>
      </c>
      <c r="J5091" s="12">
        <v>29</v>
      </c>
      <c r="K5091" s="12">
        <v>39</v>
      </c>
      <c r="L5091" s="12">
        <v>1</v>
      </c>
      <c r="M5091" s="12">
        <v>2</v>
      </c>
      <c r="N5091" s="12">
        <v>34</v>
      </c>
      <c r="O5091" s="12">
        <v>8</v>
      </c>
      <c r="P5091" s="26">
        <v>33000</v>
      </c>
      <c r="Q5091" s="28">
        <v>306875395</v>
      </c>
      <c r="R5091"/>
      <c r="S5091"/>
    </row>
    <row r="5092" spans="1:19">
      <c r="A5092" s="31">
        <f t="shared" si="317"/>
        <v>0</v>
      </c>
      <c r="B5092" s="32" t="str">
        <f>VLOOKUP(K5092,'Tables to Convert'!$B$4:$C$19,2,FALSE)</f>
        <v>Some College</v>
      </c>
      <c r="C5092" s="33">
        <f t="shared" si="318"/>
        <v>35000</v>
      </c>
      <c r="D5092" s="32" t="str">
        <f>VLOOKUP(L5092,'Tables to Convert'!$E$3:$F$7,2,FALSE)</f>
        <v>Black</v>
      </c>
      <c r="E5092" s="32" t="str">
        <f>VLOOKUP(M5092,'Tables to Convert'!$H$3:$I$5,2,FALSE)</f>
        <v>Male</v>
      </c>
      <c r="F5092" s="32" t="str">
        <f>VLOOKUP(N5092,'Tables to Convert'!$K$3:$L$8,2,FALSE)</f>
        <v>Michigan</v>
      </c>
      <c r="G5092" s="40">
        <f t="shared" si="319"/>
        <v>33</v>
      </c>
      <c r="H5092" s="34">
        <f t="shared" si="320"/>
        <v>5</v>
      </c>
      <c r="I5092" s="12">
        <v>0</v>
      </c>
      <c r="J5092" s="12">
        <v>33</v>
      </c>
      <c r="K5092" s="12">
        <v>40</v>
      </c>
      <c r="L5092" s="12">
        <v>2</v>
      </c>
      <c r="M5092" s="12">
        <v>1</v>
      </c>
      <c r="N5092" s="12">
        <v>34</v>
      </c>
      <c r="O5092" s="12">
        <v>5</v>
      </c>
      <c r="P5092" s="26">
        <v>35000</v>
      </c>
      <c r="Q5092" s="28">
        <v>505905805</v>
      </c>
      <c r="R5092"/>
      <c r="S5092"/>
    </row>
    <row r="5093" spans="1:19">
      <c r="A5093" s="31">
        <f t="shared" si="317"/>
        <v>40</v>
      </c>
      <c r="B5093" s="32" t="str">
        <f>VLOOKUP(K5093,'Tables to Convert'!$B$4:$C$19,2,FALSE)</f>
        <v>Some College</v>
      </c>
      <c r="C5093" s="33">
        <f t="shared" si="318"/>
        <v>19000</v>
      </c>
      <c r="D5093" s="32" t="str">
        <f>VLOOKUP(L5093,'Tables to Convert'!$E$3:$F$7,2,FALSE)</f>
        <v>Black</v>
      </c>
      <c r="E5093" s="32" t="str">
        <f>VLOOKUP(M5093,'Tables to Convert'!$H$3:$I$5,2,FALSE)</f>
        <v>Female</v>
      </c>
      <c r="F5093" s="32" t="str">
        <f>VLOOKUP(N5093,'Tables to Convert'!$K$3:$L$8,2,FALSE)</f>
        <v>Michigan</v>
      </c>
      <c r="G5093" s="40">
        <f t="shared" si="319"/>
        <v>55</v>
      </c>
      <c r="H5093" s="34">
        <f t="shared" si="320"/>
        <v>5</v>
      </c>
      <c r="I5093" s="12">
        <v>40</v>
      </c>
      <c r="J5093" s="12">
        <v>55</v>
      </c>
      <c r="K5093" s="12">
        <v>40</v>
      </c>
      <c r="L5093" s="12">
        <v>2</v>
      </c>
      <c r="M5093" s="12">
        <v>2</v>
      </c>
      <c r="N5093" s="12">
        <v>34</v>
      </c>
      <c r="O5093" s="12">
        <v>5</v>
      </c>
      <c r="P5093" s="26">
        <v>19000</v>
      </c>
      <c r="Q5093" s="28">
        <v>177418891</v>
      </c>
      <c r="R5093"/>
      <c r="S5093"/>
    </row>
    <row r="5094" spans="1:19">
      <c r="A5094" s="31">
        <f t="shared" si="317"/>
        <v>40</v>
      </c>
      <c r="B5094" s="32" t="str">
        <f>VLOOKUP(K5094,'Tables to Convert'!$B$4:$C$19,2,FALSE)</f>
        <v>Some College</v>
      </c>
      <c r="C5094" s="33">
        <f t="shared" si="318"/>
        <v>25000</v>
      </c>
      <c r="D5094" s="32" t="str">
        <f>VLOOKUP(L5094,'Tables to Convert'!$E$3:$F$7,2,FALSE)</f>
        <v>White</v>
      </c>
      <c r="E5094" s="32" t="str">
        <f>VLOOKUP(M5094,'Tables to Convert'!$H$3:$I$5,2,FALSE)</f>
        <v>Female</v>
      </c>
      <c r="F5094" s="32" t="str">
        <f>VLOOKUP(N5094,'Tables to Convert'!$K$3:$L$8,2,FALSE)</f>
        <v>Michigan</v>
      </c>
      <c r="G5094" s="40">
        <f t="shared" si="319"/>
        <v>41</v>
      </c>
      <c r="H5094" s="34">
        <f t="shared" si="320"/>
        <v>7</v>
      </c>
      <c r="I5094" s="12">
        <v>40</v>
      </c>
      <c r="J5094" s="12">
        <v>41</v>
      </c>
      <c r="K5094" s="12">
        <v>42</v>
      </c>
      <c r="L5094" s="12">
        <v>1</v>
      </c>
      <c r="M5094" s="12">
        <v>2</v>
      </c>
      <c r="N5094" s="12">
        <v>34</v>
      </c>
      <c r="O5094" s="12">
        <v>7</v>
      </c>
      <c r="P5094" s="26">
        <v>25000</v>
      </c>
      <c r="Q5094" s="28">
        <v>960521604</v>
      </c>
      <c r="R5094"/>
      <c r="S5094"/>
    </row>
    <row r="5095" spans="1:19">
      <c r="A5095" s="31">
        <f t="shared" si="317"/>
        <v>40</v>
      </c>
      <c r="B5095" s="32" t="str">
        <f>VLOOKUP(K5095,'Tables to Convert'!$B$4:$C$19,2,FALSE)</f>
        <v>Some College</v>
      </c>
      <c r="C5095" s="33">
        <f t="shared" si="318"/>
        <v>57000</v>
      </c>
      <c r="D5095" s="32" t="str">
        <f>VLOOKUP(L5095,'Tables to Convert'!$E$3:$F$7,2,FALSE)</f>
        <v>White</v>
      </c>
      <c r="E5095" s="32" t="str">
        <f>VLOOKUP(M5095,'Tables to Convert'!$H$3:$I$5,2,FALSE)</f>
        <v>Male</v>
      </c>
      <c r="F5095" s="32" t="str">
        <f>VLOOKUP(N5095,'Tables to Convert'!$K$3:$L$8,2,FALSE)</f>
        <v>Michigan</v>
      </c>
      <c r="G5095" s="40">
        <f t="shared" si="319"/>
        <v>45</v>
      </c>
      <c r="H5095" s="34">
        <f t="shared" si="320"/>
        <v>5</v>
      </c>
      <c r="I5095" s="12">
        <v>40</v>
      </c>
      <c r="J5095" s="12">
        <v>45</v>
      </c>
      <c r="K5095" s="12">
        <v>40</v>
      </c>
      <c r="L5095" s="12">
        <v>1</v>
      </c>
      <c r="M5095" s="12">
        <v>1</v>
      </c>
      <c r="N5095" s="12">
        <v>34</v>
      </c>
      <c r="O5095" s="12">
        <v>5</v>
      </c>
      <c r="P5095" s="26">
        <v>57000</v>
      </c>
      <c r="Q5095" s="28">
        <v>668117500</v>
      </c>
      <c r="R5095"/>
      <c r="S5095"/>
    </row>
    <row r="5096" spans="1:19">
      <c r="A5096" s="31">
        <f t="shared" si="317"/>
        <v>40</v>
      </c>
      <c r="B5096" s="32" t="str">
        <f>VLOOKUP(K5096,'Tables to Convert'!$B$4:$C$19,2,FALSE)</f>
        <v>Bachelors</v>
      </c>
      <c r="C5096" s="33">
        <f t="shared" si="318"/>
        <v>35000</v>
      </c>
      <c r="D5096" s="32" t="str">
        <f>VLOOKUP(L5096,'Tables to Convert'!$E$3:$F$7,2,FALSE)</f>
        <v>White</v>
      </c>
      <c r="E5096" s="32" t="str">
        <f>VLOOKUP(M5096,'Tables to Convert'!$H$3:$I$5,2,FALSE)</f>
        <v>Female</v>
      </c>
      <c r="F5096" s="32" t="str">
        <f>VLOOKUP(N5096,'Tables to Convert'!$K$3:$L$8,2,FALSE)</f>
        <v>Michigan</v>
      </c>
      <c r="G5096" s="40">
        <f t="shared" si="319"/>
        <v>41</v>
      </c>
      <c r="H5096" s="34">
        <f t="shared" si="320"/>
        <v>5</v>
      </c>
      <c r="I5096" s="12">
        <v>40</v>
      </c>
      <c r="J5096" s="12">
        <v>41</v>
      </c>
      <c r="K5096" s="12">
        <v>44</v>
      </c>
      <c r="L5096" s="12">
        <v>1</v>
      </c>
      <c r="M5096" s="12">
        <v>2</v>
      </c>
      <c r="N5096" s="12">
        <v>34</v>
      </c>
      <c r="O5096" s="12">
        <v>5</v>
      </c>
      <c r="P5096" s="26">
        <v>35000</v>
      </c>
      <c r="Q5096" s="28">
        <v>144003890</v>
      </c>
      <c r="R5096"/>
      <c r="S5096"/>
    </row>
    <row r="5097" spans="1:19">
      <c r="A5097" s="31">
        <f t="shared" si="317"/>
        <v>40</v>
      </c>
      <c r="B5097" s="32" t="str">
        <f>VLOOKUP(K5097,'Tables to Convert'!$B$4:$C$19,2,FALSE)</f>
        <v>High School Diploma</v>
      </c>
      <c r="C5097" s="33">
        <f t="shared" si="318"/>
        <v>38000</v>
      </c>
      <c r="D5097" s="32" t="str">
        <f>VLOOKUP(L5097,'Tables to Convert'!$E$3:$F$7,2,FALSE)</f>
        <v>White</v>
      </c>
      <c r="E5097" s="32" t="str">
        <f>VLOOKUP(M5097,'Tables to Convert'!$H$3:$I$5,2,FALSE)</f>
        <v>Male</v>
      </c>
      <c r="F5097" s="32" t="str">
        <f>VLOOKUP(N5097,'Tables to Convert'!$K$3:$L$8,2,FALSE)</f>
        <v>Michigan</v>
      </c>
      <c r="G5097" s="40">
        <f t="shared" si="319"/>
        <v>43</v>
      </c>
      <c r="H5097" s="34">
        <f t="shared" si="320"/>
        <v>6</v>
      </c>
      <c r="I5097" s="12">
        <v>40</v>
      </c>
      <c r="J5097" s="12">
        <v>43</v>
      </c>
      <c r="K5097" s="12">
        <v>39</v>
      </c>
      <c r="L5097" s="12">
        <v>1</v>
      </c>
      <c r="M5097" s="12">
        <v>1</v>
      </c>
      <c r="N5097" s="12">
        <v>34</v>
      </c>
      <c r="O5097" s="12">
        <v>6</v>
      </c>
      <c r="P5097" s="26">
        <v>38000</v>
      </c>
      <c r="Q5097" s="28">
        <v>603544852</v>
      </c>
      <c r="R5097"/>
      <c r="S5097"/>
    </row>
    <row r="5098" spans="1:19">
      <c r="A5098" s="31">
        <f t="shared" si="317"/>
        <v>40</v>
      </c>
      <c r="B5098" s="32" t="str">
        <f>VLOOKUP(K5098,'Tables to Convert'!$B$4:$C$19,2,FALSE)</f>
        <v>High School Diploma</v>
      </c>
      <c r="C5098" s="33">
        <f t="shared" si="318"/>
        <v>35000</v>
      </c>
      <c r="D5098" s="32" t="str">
        <f>VLOOKUP(L5098,'Tables to Convert'!$E$3:$F$7,2,FALSE)</f>
        <v>White</v>
      </c>
      <c r="E5098" s="32" t="str">
        <f>VLOOKUP(M5098,'Tables to Convert'!$H$3:$I$5,2,FALSE)</f>
        <v>Female</v>
      </c>
      <c r="F5098" s="32" t="str">
        <f>VLOOKUP(N5098,'Tables to Convert'!$K$3:$L$8,2,FALSE)</f>
        <v>Michigan</v>
      </c>
      <c r="G5098" s="40">
        <f t="shared" si="319"/>
        <v>39</v>
      </c>
      <c r="H5098" s="34">
        <f t="shared" si="320"/>
        <v>6</v>
      </c>
      <c r="I5098" s="12">
        <v>40</v>
      </c>
      <c r="J5098" s="12">
        <v>39</v>
      </c>
      <c r="K5098" s="12">
        <v>39</v>
      </c>
      <c r="L5098" s="12">
        <v>1</v>
      </c>
      <c r="M5098" s="12">
        <v>2</v>
      </c>
      <c r="N5098" s="12">
        <v>34</v>
      </c>
      <c r="O5098" s="12">
        <v>6</v>
      </c>
      <c r="P5098" s="26">
        <v>35000</v>
      </c>
      <c r="Q5098" s="28">
        <v>687052619</v>
      </c>
      <c r="R5098"/>
      <c r="S5098"/>
    </row>
    <row r="5099" spans="1:19">
      <c r="A5099" s="31">
        <f t="shared" si="317"/>
        <v>53</v>
      </c>
      <c r="B5099" s="32" t="str">
        <f>VLOOKUP(K5099,'Tables to Convert'!$B$4:$C$19,2,FALSE)</f>
        <v>Some College</v>
      </c>
      <c r="C5099" s="33">
        <f t="shared" si="318"/>
        <v>102000</v>
      </c>
      <c r="D5099" s="32" t="str">
        <f>VLOOKUP(L5099,'Tables to Convert'!$E$3:$F$7,2,FALSE)</f>
        <v>White</v>
      </c>
      <c r="E5099" s="32" t="str">
        <f>VLOOKUP(M5099,'Tables to Convert'!$H$3:$I$5,2,FALSE)</f>
        <v>Male</v>
      </c>
      <c r="F5099" s="32" t="str">
        <f>VLOOKUP(N5099,'Tables to Convert'!$K$3:$L$8,2,FALSE)</f>
        <v>Michigan</v>
      </c>
      <c r="G5099" s="40">
        <f t="shared" si="319"/>
        <v>42</v>
      </c>
      <c r="H5099" s="34">
        <f t="shared" si="320"/>
        <v>7</v>
      </c>
      <c r="I5099" s="12">
        <v>53</v>
      </c>
      <c r="J5099" s="12">
        <v>42</v>
      </c>
      <c r="K5099" s="12">
        <v>43</v>
      </c>
      <c r="L5099" s="12">
        <v>1</v>
      </c>
      <c r="M5099" s="12">
        <v>1</v>
      </c>
      <c r="N5099" s="12">
        <v>34</v>
      </c>
      <c r="O5099" s="12">
        <v>7</v>
      </c>
      <c r="P5099" s="26">
        <v>102000</v>
      </c>
      <c r="Q5099" s="28">
        <v>341836751</v>
      </c>
      <c r="R5099"/>
      <c r="S5099"/>
    </row>
    <row r="5100" spans="1:19">
      <c r="A5100" s="31">
        <f t="shared" si="317"/>
        <v>58</v>
      </c>
      <c r="B5100" s="32" t="str">
        <f>VLOOKUP(K5100,'Tables to Convert'!$B$4:$C$19,2,FALSE)</f>
        <v>Some College</v>
      </c>
      <c r="C5100" s="33">
        <f t="shared" si="318"/>
        <v>65000</v>
      </c>
      <c r="D5100" s="32" t="str">
        <f>VLOOKUP(L5100,'Tables to Convert'!$E$3:$F$7,2,FALSE)</f>
        <v>White</v>
      </c>
      <c r="E5100" s="32" t="str">
        <f>VLOOKUP(M5100,'Tables to Convert'!$H$3:$I$5,2,FALSE)</f>
        <v>Male</v>
      </c>
      <c r="F5100" s="32" t="str">
        <f>VLOOKUP(N5100,'Tables to Convert'!$K$3:$L$8,2,FALSE)</f>
        <v>Michigan</v>
      </c>
      <c r="G5100" s="40">
        <f t="shared" si="319"/>
        <v>51</v>
      </c>
      <c r="H5100" s="34">
        <f t="shared" si="320"/>
        <v>2</v>
      </c>
      <c r="I5100" s="12">
        <v>58</v>
      </c>
      <c r="J5100" s="12">
        <v>51</v>
      </c>
      <c r="K5100" s="12">
        <v>41</v>
      </c>
      <c r="L5100" s="12">
        <v>1</v>
      </c>
      <c r="M5100" s="12">
        <v>1</v>
      </c>
      <c r="N5100" s="12">
        <v>34</v>
      </c>
      <c r="O5100" s="12">
        <v>2</v>
      </c>
      <c r="P5100" s="26">
        <v>65000</v>
      </c>
      <c r="Q5100" s="28">
        <v>237116213</v>
      </c>
      <c r="R5100"/>
      <c r="S5100"/>
    </row>
    <row r="5101" spans="1:19">
      <c r="A5101" s="31">
        <f t="shared" si="317"/>
        <v>40</v>
      </c>
      <c r="B5101" s="32" t="str">
        <f>VLOOKUP(K5101,'Tables to Convert'!$B$4:$C$19,2,FALSE)</f>
        <v>High School Diploma</v>
      </c>
      <c r="C5101" s="33">
        <f t="shared" si="318"/>
        <v>33000</v>
      </c>
      <c r="D5101" s="32" t="str">
        <f>VLOOKUP(L5101,'Tables to Convert'!$E$3:$F$7,2,FALSE)</f>
        <v>White</v>
      </c>
      <c r="E5101" s="32" t="str">
        <f>VLOOKUP(M5101,'Tables to Convert'!$H$3:$I$5,2,FALSE)</f>
        <v>Female</v>
      </c>
      <c r="F5101" s="32" t="str">
        <f>VLOOKUP(N5101,'Tables to Convert'!$K$3:$L$8,2,FALSE)</f>
        <v>Michigan</v>
      </c>
      <c r="G5101" s="40">
        <f t="shared" si="319"/>
        <v>56</v>
      </c>
      <c r="H5101" s="34">
        <f t="shared" si="320"/>
        <v>8</v>
      </c>
      <c r="I5101" s="12">
        <v>40</v>
      </c>
      <c r="J5101" s="12">
        <v>56</v>
      </c>
      <c r="K5101" s="12">
        <v>39</v>
      </c>
      <c r="L5101" s="12">
        <v>1</v>
      </c>
      <c r="M5101" s="12">
        <v>2</v>
      </c>
      <c r="N5101" s="12">
        <v>34</v>
      </c>
      <c r="O5101" s="12">
        <v>8</v>
      </c>
      <c r="P5101" s="26">
        <v>33000</v>
      </c>
      <c r="Q5101" s="28">
        <v>620289103</v>
      </c>
      <c r="R5101"/>
      <c r="S5101"/>
    </row>
    <row r="5102" spans="1:19">
      <c r="A5102" s="31">
        <f t="shared" si="317"/>
        <v>50</v>
      </c>
      <c r="B5102" s="32" t="str">
        <f>VLOOKUP(K5102,'Tables to Convert'!$B$4:$C$19,2,FALSE)</f>
        <v>High School Diploma</v>
      </c>
      <c r="C5102" s="33">
        <f t="shared" si="318"/>
        <v>94000</v>
      </c>
      <c r="D5102" s="32" t="str">
        <f>VLOOKUP(L5102,'Tables to Convert'!$E$3:$F$7,2,FALSE)</f>
        <v>White</v>
      </c>
      <c r="E5102" s="32" t="str">
        <f>VLOOKUP(M5102,'Tables to Convert'!$H$3:$I$5,2,FALSE)</f>
        <v>Male</v>
      </c>
      <c r="F5102" s="32" t="str">
        <f>VLOOKUP(N5102,'Tables to Convert'!$K$3:$L$8,2,FALSE)</f>
        <v>Michigan</v>
      </c>
      <c r="G5102" s="40">
        <f t="shared" si="319"/>
        <v>61</v>
      </c>
      <c r="H5102" s="34">
        <f t="shared" si="320"/>
        <v>5</v>
      </c>
      <c r="I5102" s="12">
        <v>50</v>
      </c>
      <c r="J5102" s="12">
        <v>61</v>
      </c>
      <c r="K5102" s="12">
        <v>39</v>
      </c>
      <c r="L5102" s="12">
        <v>1</v>
      </c>
      <c r="M5102" s="12">
        <v>1</v>
      </c>
      <c r="N5102" s="12">
        <v>34</v>
      </c>
      <c r="O5102" s="12">
        <v>5</v>
      </c>
      <c r="P5102" s="26">
        <v>94000</v>
      </c>
      <c r="Q5102" s="28">
        <v>669016128</v>
      </c>
      <c r="R5102"/>
      <c r="S5102"/>
    </row>
    <row r="5103" spans="1:19">
      <c r="A5103" s="31">
        <f t="shared" si="317"/>
        <v>50</v>
      </c>
      <c r="B5103" s="32" t="str">
        <f>VLOOKUP(K5103,'Tables to Convert'!$B$4:$C$19,2,FALSE)</f>
        <v>High School Diploma</v>
      </c>
      <c r="C5103" s="33">
        <f t="shared" si="318"/>
        <v>20000</v>
      </c>
      <c r="D5103" s="32" t="str">
        <f>VLOOKUP(L5103,'Tables to Convert'!$E$3:$F$7,2,FALSE)</f>
        <v>White</v>
      </c>
      <c r="E5103" s="32" t="str">
        <f>VLOOKUP(M5103,'Tables to Convert'!$H$3:$I$5,2,FALSE)</f>
        <v>Male</v>
      </c>
      <c r="F5103" s="32" t="str">
        <f>VLOOKUP(N5103,'Tables to Convert'!$K$3:$L$8,2,FALSE)</f>
        <v>Michigan</v>
      </c>
      <c r="G5103" s="40">
        <f t="shared" si="319"/>
        <v>24</v>
      </c>
      <c r="H5103" s="34">
        <f t="shared" si="320"/>
        <v>5</v>
      </c>
      <c r="I5103" s="12">
        <v>50</v>
      </c>
      <c r="J5103" s="12">
        <v>24</v>
      </c>
      <c r="K5103" s="12">
        <v>39</v>
      </c>
      <c r="L5103" s="12">
        <v>1</v>
      </c>
      <c r="M5103" s="12">
        <v>1</v>
      </c>
      <c r="N5103" s="12">
        <v>34</v>
      </c>
      <c r="O5103" s="12">
        <v>5</v>
      </c>
      <c r="P5103" s="26">
        <v>20000</v>
      </c>
      <c r="Q5103" s="28">
        <v>323221689</v>
      </c>
      <c r="R5103"/>
      <c r="S5103"/>
    </row>
    <row r="5104" spans="1:19">
      <c r="A5104" s="31">
        <f t="shared" si="317"/>
        <v>35</v>
      </c>
      <c r="B5104" s="32" t="str">
        <f>VLOOKUP(K5104,'Tables to Convert'!$B$4:$C$19,2,FALSE)</f>
        <v>11th Grade</v>
      </c>
      <c r="C5104" s="33">
        <f t="shared" si="318"/>
        <v>0</v>
      </c>
      <c r="D5104" s="32" t="str">
        <f>VLOOKUP(L5104,'Tables to Convert'!$E$3:$F$7,2,FALSE)</f>
        <v>Black</v>
      </c>
      <c r="E5104" s="32" t="str">
        <f>VLOOKUP(M5104,'Tables to Convert'!$H$3:$I$5,2,FALSE)</f>
        <v>Female</v>
      </c>
      <c r="F5104" s="32" t="str">
        <f>VLOOKUP(N5104,'Tables to Convert'!$K$3:$L$8,2,FALSE)</f>
        <v>Michigan</v>
      </c>
      <c r="G5104" s="40">
        <f t="shared" si="319"/>
        <v>19</v>
      </c>
      <c r="H5104" s="34">
        <f t="shared" si="320"/>
        <v>1</v>
      </c>
      <c r="I5104" s="12">
        <v>35</v>
      </c>
      <c r="J5104" s="12">
        <v>19</v>
      </c>
      <c r="K5104" s="12">
        <v>37</v>
      </c>
      <c r="L5104" s="12">
        <v>2</v>
      </c>
      <c r="M5104" s="12">
        <v>2</v>
      </c>
      <c r="N5104" s="12">
        <v>34</v>
      </c>
      <c r="O5104" s="12">
        <v>1</v>
      </c>
      <c r="P5104" s="26">
        <v>0</v>
      </c>
      <c r="Q5104" s="28">
        <v>116426131</v>
      </c>
      <c r="R5104"/>
      <c r="S5104"/>
    </row>
    <row r="5105" spans="1:19">
      <c r="A5105" s="31">
        <f t="shared" si="317"/>
        <v>40</v>
      </c>
      <c r="B5105" s="32" t="str">
        <f>VLOOKUP(K5105,'Tables to Convert'!$B$4:$C$19,2,FALSE)</f>
        <v>Some College</v>
      </c>
      <c r="C5105" s="33">
        <f t="shared" si="318"/>
        <v>39400</v>
      </c>
      <c r="D5105" s="32" t="str">
        <f>VLOOKUP(L5105,'Tables to Convert'!$E$3:$F$7,2,FALSE)</f>
        <v>White</v>
      </c>
      <c r="E5105" s="32" t="str">
        <f>VLOOKUP(M5105,'Tables to Convert'!$H$3:$I$5,2,FALSE)</f>
        <v>Female</v>
      </c>
      <c r="F5105" s="32" t="str">
        <f>VLOOKUP(N5105,'Tables to Convert'!$K$3:$L$8,2,FALSE)</f>
        <v>Michigan</v>
      </c>
      <c r="G5105" s="40">
        <f t="shared" si="319"/>
        <v>52</v>
      </c>
      <c r="H5105" s="34">
        <f t="shared" si="320"/>
        <v>5</v>
      </c>
      <c r="I5105" s="12">
        <v>40</v>
      </c>
      <c r="J5105" s="12">
        <v>52</v>
      </c>
      <c r="K5105" s="12">
        <v>40</v>
      </c>
      <c r="L5105" s="12">
        <v>1</v>
      </c>
      <c r="M5105" s="12">
        <v>2</v>
      </c>
      <c r="N5105" s="12">
        <v>34</v>
      </c>
      <c r="O5105" s="12">
        <v>5</v>
      </c>
      <c r="P5105" s="26">
        <v>39400</v>
      </c>
      <c r="Q5105" s="28">
        <v>813525776</v>
      </c>
      <c r="R5105"/>
      <c r="S5105"/>
    </row>
    <row r="5106" spans="1:19">
      <c r="A5106" s="31">
        <f t="shared" si="317"/>
        <v>99</v>
      </c>
      <c r="B5106" s="32" t="str">
        <f>VLOOKUP(K5106,'Tables to Convert'!$B$4:$C$19,2,FALSE)</f>
        <v>High School Diploma</v>
      </c>
      <c r="C5106" s="33">
        <f t="shared" si="318"/>
        <v>40000</v>
      </c>
      <c r="D5106" s="32" t="str">
        <f>VLOOKUP(L5106,'Tables to Convert'!$E$3:$F$7,2,FALSE)</f>
        <v>White</v>
      </c>
      <c r="E5106" s="32" t="str">
        <f>VLOOKUP(M5106,'Tables to Convert'!$H$3:$I$5,2,FALSE)</f>
        <v>Male</v>
      </c>
      <c r="F5106" s="32" t="str">
        <f>VLOOKUP(N5106,'Tables to Convert'!$K$3:$L$8,2,FALSE)</f>
        <v>Michigan</v>
      </c>
      <c r="G5106" s="40">
        <f t="shared" si="319"/>
        <v>29</v>
      </c>
      <c r="H5106" s="34">
        <f t="shared" si="320"/>
        <v>5</v>
      </c>
      <c r="I5106" s="12">
        <v>99</v>
      </c>
      <c r="J5106" s="12">
        <v>29</v>
      </c>
      <c r="K5106" s="12">
        <v>39</v>
      </c>
      <c r="L5106" s="12">
        <v>1</v>
      </c>
      <c r="M5106" s="12">
        <v>1</v>
      </c>
      <c r="N5106" s="12">
        <v>34</v>
      </c>
      <c r="O5106" s="12">
        <v>5</v>
      </c>
      <c r="P5106" s="26">
        <v>40000</v>
      </c>
      <c r="Q5106" s="28">
        <v>655342158</v>
      </c>
      <c r="R5106"/>
      <c r="S5106"/>
    </row>
    <row r="5107" spans="1:19">
      <c r="A5107" s="31">
        <f t="shared" si="317"/>
        <v>40</v>
      </c>
      <c r="B5107" s="32" t="str">
        <f>VLOOKUP(K5107,'Tables to Convert'!$B$4:$C$19,2,FALSE)</f>
        <v>Some College</v>
      </c>
      <c r="C5107" s="33">
        <f t="shared" si="318"/>
        <v>21000</v>
      </c>
      <c r="D5107" s="32" t="str">
        <f>VLOOKUP(L5107,'Tables to Convert'!$E$3:$F$7,2,FALSE)</f>
        <v>White</v>
      </c>
      <c r="E5107" s="32" t="str">
        <f>VLOOKUP(M5107,'Tables to Convert'!$H$3:$I$5,2,FALSE)</f>
        <v>Female</v>
      </c>
      <c r="F5107" s="32" t="str">
        <f>VLOOKUP(N5107,'Tables to Convert'!$K$3:$L$8,2,FALSE)</f>
        <v>Michigan</v>
      </c>
      <c r="G5107" s="40">
        <f t="shared" si="319"/>
        <v>38</v>
      </c>
      <c r="H5107" s="34">
        <f t="shared" si="320"/>
        <v>3</v>
      </c>
      <c r="I5107" s="12">
        <v>40</v>
      </c>
      <c r="J5107" s="12">
        <v>38</v>
      </c>
      <c r="K5107" s="12">
        <v>40</v>
      </c>
      <c r="L5107" s="12">
        <v>1</v>
      </c>
      <c r="M5107" s="12">
        <v>2</v>
      </c>
      <c r="N5107" s="12">
        <v>34</v>
      </c>
      <c r="O5107" s="12">
        <v>3</v>
      </c>
      <c r="P5107" s="26">
        <v>21000</v>
      </c>
      <c r="Q5107" s="28">
        <v>511738414</v>
      </c>
      <c r="R5107"/>
      <c r="S5107"/>
    </row>
    <row r="5108" spans="1:19">
      <c r="A5108" s="31">
        <f t="shared" si="317"/>
        <v>50</v>
      </c>
      <c r="B5108" s="32" t="str">
        <f>VLOOKUP(K5108,'Tables to Convert'!$B$4:$C$19,2,FALSE)</f>
        <v>Bachelors</v>
      </c>
      <c r="C5108" s="33">
        <f t="shared" si="318"/>
        <v>65000</v>
      </c>
      <c r="D5108" s="32" t="str">
        <f>VLOOKUP(L5108,'Tables to Convert'!$E$3:$F$7,2,FALSE)</f>
        <v>White</v>
      </c>
      <c r="E5108" s="32" t="str">
        <f>VLOOKUP(M5108,'Tables to Convert'!$H$3:$I$5,2,FALSE)</f>
        <v>Male</v>
      </c>
      <c r="F5108" s="32" t="str">
        <f>VLOOKUP(N5108,'Tables to Convert'!$K$3:$L$8,2,FALSE)</f>
        <v>Michigan</v>
      </c>
      <c r="G5108" s="40">
        <f t="shared" si="319"/>
        <v>39</v>
      </c>
      <c r="H5108" s="34">
        <f t="shared" si="320"/>
        <v>5</v>
      </c>
      <c r="I5108" s="12">
        <v>50</v>
      </c>
      <c r="J5108" s="12">
        <v>39</v>
      </c>
      <c r="K5108" s="12">
        <v>44</v>
      </c>
      <c r="L5108" s="12">
        <v>1</v>
      </c>
      <c r="M5108" s="12">
        <v>1</v>
      </c>
      <c r="N5108" s="12">
        <v>34</v>
      </c>
      <c r="O5108" s="12">
        <v>5</v>
      </c>
      <c r="P5108" s="26">
        <v>65000</v>
      </c>
      <c r="Q5108" s="28">
        <v>448223272</v>
      </c>
      <c r="R5108"/>
      <c r="S5108"/>
    </row>
    <row r="5109" spans="1:19">
      <c r="A5109" s="31">
        <f t="shared" si="317"/>
        <v>55</v>
      </c>
      <c r="B5109" s="32" t="str">
        <f>VLOOKUP(K5109,'Tables to Convert'!$B$4:$C$19,2,FALSE)</f>
        <v>High School Diploma</v>
      </c>
      <c r="C5109" s="33">
        <f t="shared" si="318"/>
        <v>60000</v>
      </c>
      <c r="D5109" s="32" t="str">
        <f>VLOOKUP(L5109,'Tables to Convert'!$E$3:$F$7,2,FALSE)</f>
        <v>White</v>
      </c>
      <c r="E5109" s="32" t="str">
        <f>VLOOKUP(M5109,'Tables to Convert'!$H$3:$I$5,2,FALSE)</f>
        <v>Male</v>
      </c>
      <c r="F5109" s="32" t="str">
        <f>VLOOKUP(N5109,'Tables to Convert'!$K$3:$L$8,2,FALSE)</f>
        <v>Michigan</v>
      </c>
      <c r="G5109" s="40">
        <f t="shared" si="319"/>
        <v>33</v>
      </c>
      <c r="H5109" s="34">
        <f t="shared" si="320"/>
        <v>2</v>
      </c>
      <c r="I5109" s="12">
        <v>55</v>
      </c>
      <c r="J5109" s="12">
        <v>33</v>
      </c>
      <c r="K5109" s="12">
        <v>39</v>
      </c>
      <c r="L5109" s="12">
        <v>1</v>
      </c>
      <c r="M5109" s="12">
        <v>1</v>
      </c>
      <c r="N5109" s="12">
        <v>34</v>
      </c>
      <c r="O5109" s="12">
        <v>2</v>
      </c>
      <c r="P5109" s="26">
        <v>60000</v>
      </c>
      <c r="Q5109" s="28">
        <v>207507793</v>
      </c>
      <c r="R5109"/>
      <c r="S5109"/>
    </row>
    <row r="5110" spans="1:19">
      <c r="A5110" s="31">
        <f t="shared" si="317"/>
        <v>40</v>
      </c>
      <c r="B5110" s="32" t="str">
        <f>VLOOKUP(K5110,'Tables to Convert'!$B$4:$C$19,2,FALSE)</f>
        <v>High School Diploma</v>
      </c>
      <c r="C5110" s="33">
        <f t="shared" si="318"/>
        <v>24000</v>
      </c>
      <c r="D5110" s="32" t="str">
        <f>VLOOKUP(L5110,'Tables to Convert'!$E$3:$F$7,2,FALSE)</f>
        <v>White</v>
      </c>
      <c r="E5110" s="32" t="str">
        <f>VLOOKUP(M5110,'Tables to Convert'!$H$3:$I$5,2,FALSE)</f>
        <v>Female</v>
      </c>
      <c r="F5110" s="32" t="str">
        <f>VLOOKUP(N5110,'Tables to Convert'!$K$3:$L$8,2,FALSE)</f>
        <v>Michigan</v>
      </c>
      <c r="G5110" s="40">
        <f t="shared" si="319"/>
        <v>34</v>
      </c>
      <c r="H5110" s="34">
        <f t="shared" si="320"/>
        <v>2</v>
      </c>
      <c r="I5110" s="12">
        <v>40</v>
      </c>
      <c r="J5110" s="12">
        <v>34</v>
      </c>
      <c r="K5110" s="12">
        <v>39</v>
      </c>
      <c r="L5110" s="12">
        <v>1</v>
      </c>
      <c r="M5110" s="12">
        <v>2</v>
      </c>
      <c r="N5110" s="12">
        <v>34</v>
      </c>
      <c r="O5110" s="12">
        <v>2</v>
      </c>
      <c r="P5110" s="26">
        <v>24000</v>
      </c>
      <c r="Q5110" s="28">
        <v>243372845</v>
      </c>
      <c r="R5110"/>
      <c r="S5110"/>
    </row>
    <row r="5111" spans="1:19">
      <c r="A5111" s="31">
        <f t="shared" si="317"/>
        <v>46</v>
      </c>
      <c r="B5111" s="32" t="str">
        <f>VLOOKUP(K5111,'Tables to Convert'!$B$4:$C$19,2,FALSE)</f>
        <v>Some College</v>
      </c>
      <c r="C5111" s="33">
        <f t="shared" si="318"/>
        <v>10334</v>
      </c>
      <c r="D5111" s="32" t="str">
        <f>VLOOKUP(L5111,'Tables to Convert'!$E$3:$F$7,2,FALSE)</f>
        <v>White</v>
      </c>
      <c r="E5111" s="32" t="str">
        <f>VLOOKUP(M5111,'Tables to Convert'!$H$3:$I$5,2,FALSE)</f>
        <v>Female</v>
      </c>
      <c r="F5111" s="32" t="str">
        <f>VLOOKUP(N5111,'Tables to Convert'!$K$3:$L$8,2,FALSE)</f>
        <v>Michigan</v>
      </c>
      <c r="G5111" s="40">
        <f t="shared" si="319"/>
        <v>55</v>
      </c>
      <c r="H5111" s="34">
        <f t="shared" si="320"/>
        <v>7</v>
      </c>
      <c r="I5111" s="12">
        <v>46</v>
      </c>
      <c r="J5111" s="12">
        <v>55</v>
      </c>
      <c r="K5111" s="12">
        <v>40</v>
      </c>
      <c r="L5111" s="12">
        <v>1</v>
      </c>
      <c r="M5111" s="12">
        <v>2</v>
      </c>
      <c r="N5111" s="12">
        <v>34</v>
      </c>
      <c r="O5111" s="12">
        <v>7</v>
      </c>
      <c r="P5111" s="26">
        <v>10334</v>
      </c>
      <c r="Q5111" s="28">
        <v>450746672</v>
      </c>
      <c r="R5111"/>
      <c r="S5111"/>
    </row>
    <row r="5112" spans="1:19">
      <c r="A5112" s="31">
        <f t="shared" si="317"/>
        <v>40</v>
      </c>
      <c r="B5112" s="32" t="str">
        <f>VLOOKUP(K5112,'Tables to Convert'!$B$4:$C$19,2,FALSE)</f>
        <v>Some College</v>
      </c>
      <c r="C5112" s="33">
        <f t="shared" si="318"/>
        <v>38000</v>
      </c>
      <c r="D5112" s="32" t="str">
        <f>VLOOKUP(L5112,'Tables to Convert'!$E$3:$F$7,2,FALSE)</f>
        <v>Black</v>
      </c>
      <c r="E5112" s="32" t="str">
        <f>VLOOKUP(M5112,'Tables to Convert'!$H$3:$I$5,2,FALSE)</f>
        <v>Female</v>
      </c>
      <c r="F5112" s="32" t="str">
        <f>VLOOKUP(N5112,'Tables to Convert'!$K$3:$L$8,2,FALSE)</f>
        <v>Michigan</v>
      </c>
      <c r="G5112" s="40">
        <f t="shared" si="319"/>
        <v>47</v>
      </c>
      <c r="H5112" s="34">
        <f t="shared" si="320"/>
        <v>1</v>
      </c>
      <c r="I5112" s="12">
        <v>40</v>
      </c>
      <c r="J5112" s="12">
        <v>47</v>
      </c>
      <c r="K5112" s="12">
        <v>40</v>
      </c>
      <c r="L5112" s="12">
        <v>2</v>
      </c>
      <c r="M5112" s="12">
        <v>2</v>
      </c>
      <c r="N5112" s="12">
        <v>34</v>
      </c>
      <c r="O5112" s="12">
        <v>1</v>
      </c>
      <c r="P5112" s="26">
        <v>38000</v>
      </c>
      <c r="Q5112" s="28">
        <v>487513786</v>
      </c>
      <c r="R5112"/>
      <c r="S5112"/>
    </row>
    <row r="5113" spans="1:19">
      <c r="A5113" s="31">
        <f t="shared" si="317"/>
        <v>40</v>
      </c>
      <c r="B5113" s="32" t="str">
        <f>VLOOKUP(K5113,'Tables to Convert'!$B$4:$C$19,2,FALSE)</f>
        <v>High School Diploma</v>
      </c>
      <c r="C5113" s="33">
        <f t="shared" si="318"/>
        <v>26000</v>
      </c>
      <c r="D5113" s="32" t="str">
        <f>VLOOKUP(L5113,'Tables to Convert'!$E$3:$F$7,2,FALSE)</f>
        <v>Black</v>
      </c>
      <c r="E5113" s="32" t="str">
        <f>VLOOKUP(M5113,'Tables to Convert'!$H$3:$I$5,2,FALSE)</f>
        <v>Female</v>
      </c>
      <c r="F5113" s="32" t="str">
        <f>VLOOKUP(N5113,'Tables to Convert'!$K$3:$L$8,2,FALSE)</f>
        <v>Michigan</v>
      </c>
      <c r="G5113" s="40">
        <f t="shared" si="319"/>
        <v>37</v>
      </c>
      <c r="H5113" s="34">
        <f t="shared" si="320"/>
        <v>1</v>
      </c>
      <c r="I5113" s="12">
        <v>40</v>
      </c>
      <c r="J5113" s="12">
        <v>37</v>
      </c>
      <c r="K5113" s="12">
        <v>39</v>
      </c>
      <c r="L5113" s="12">
        <v>2</v>
      </c>
      <c r="M5113" s="12">
        <v>2</v>
      </c>
      <c r="N5113" s="12">
        <v>34</v>
      </c>
      <c r="O5113" s="12">
        <v>1</v>
      </c>
      <c r="P5113" s="26">
        <v>26000</v>
      </c>
      <c r="Q5113" s="28">
        <v>944154434</v>
      </c>
      <c r="R5113"/>
      <c r="S5113"/>
    </row>
    <row r="5114" spans="1:19">
      <c r="A5114" s="31">
        <f t="shared" si="317"/>
        <v>60</v>
      </c>
      <c r="B5114" s="32" t="str">
        <f>VLOOKUP(K5114,'Tables to Convert'!$B$4:$C$19,2,FALSE)</f>
        <v>High School Diploma</v>
      </c>
      <c r="C5114" s="33">
        <f t="shared" si="318"/>
        <v>59800</v>
      </c>
      <c r="D5114" s="32" t="str">
        <f>VLOOKUP(L5114,'Tables to Convert'!$E$3:$F$7,2,FALSE)</f>
        <v>White</v>
      </c>
      <c r="E5114" s="32" t="str">
        <f>VLOOKUP(M5114,'Tables to Convert'!$H$3:$I$5,2,FALSE)</f>
        <v>Male</v>
      </c>
      <c r="F5114" s="32" t="str">
        <f>VLOOKUP(N5114,'Tables to Convert'!$K$3:$L$8,2,FALSE)</f>
        <v>Michigan</v>
      </c>
      <c r="G5114" s="40">
        <f t="shared" si="319"/>
        <v>59</v>
      </c>
      <c r="H5114" s="34">
        <f t="shared" si="320"/>
        <v>1</v>
      </c>
      <c r="I5114" s="12">
        <v>60</v>
      </c>
      <c r="J5114" s="12">
        <v>59</v>
      </c>
      <c r="K5114" s="12">
        <v>39</v>
      </c>
      <c r="L5114" s="12">
        <v>1</v>
      </c>
      <c r="M5114" s="12">
        <v>1</v>
      </c>
      <c r="N5114" s="12">
        <v>34</v>
      </c>
      <c r="O5114" s="12">
        <v>1</v>
      </c>
      <c r="P5114" s="26">
        <v>59800</v>
      </c>
      <c r="Q5114" s="28">
        <v>907721863</v>
      </c>
      <c r="R5114"/>
      <c r="S5114"/>
    </row>
    <row r="5115" spans="1:19">
      <c r="A5115" s="31">
        <f t="shared" si="317"/>
        <v>50</v>
      </c>
      <c r="B5115" s="32" t="str">
        <f>VLOOKUP(K5115,'Tables to Convert'!$B$4:$C$19,2,FALSE)</f>
        <v>High School Diploma</v>
      </c>
      <c r="C5115" s="33">
        <f t="shared" si="318"/>
        <v>50000</v>
      </c>
      <c r="D5115" s="32" t="str">
        <f>VLOOKUP(L5115,'Tables to Convert'!$E$3:$F$7,2,FALSE)</f>
        <v>White</v>
      </c>
      <c r="E5115" s="32" t="str">
        <f>VLOOKUP(M5115,'Tables to Convert'!$H$3:$I$5,2,FALSE)</f>
        <v>Male</v>
      </c>
      <c r="F5115" s="32" t="str">
        <f>VLOOKUP(N5115,'Tables to Convert'!$K$3:$L$8,2,FALSE)</f>
        <v>Michigan</v>
      </c>
      <c r="G5115" s="40">
        <f t="shared" si="319"/>
        <v>47</v>
      </c>
      <c r="H5115" s="34">
        <f t="shared" si="320"/>
        <v>1</v>
      </c>
      <c r="I5115" s="12">
        <v>50</v>
      </c>
      <c r="J5115" s="12">
        <v>47</v>
      </c>
      <c r="K5115" s="12">
        <v>39</v>
      </c>
      <c r="L5115" s="12">
        <v>1</v>
      </c>
      <c r="M5115" s="12">
        <v>1</v>
      </c>
      <c r="N5115" s="12">
        <v>34</v>
      </c>
      <c r="O5115" s="12">
        <v>1</v>
      </c>
      <c r="P5115" s="26">
        <v>50000</v>
      </c>
      <c r="Q5115" s="28">
        <v>909205720</v>
      </c>
      <c r="R5115"/>
      <c r="S5115"/>
    </row>
    <row r="5116" spans="1:19">
      <c r="A5116" s="31">
        <f t="shared" si="317"/>
        <v>40</v>
      </c>
      <c r="B5116" s="32" t="str">
        <f>VLOOKUP(K5116,'Tables to Convert'!$B$4:$C$19,2,FALSE)</f>
        <v>Some College</v>
      </c>
      <c r="C5116" s="33">
        <f t="shared" si="318"/>
        <v>40000</v>
      </c>
      <c r="D5116" s="32" t="str">
        <f>VLOOKUP(L5116,'Tables to Convert'!$E$3:$F$7,2,FALSE)</f>
        <v>White</v>
      </c>
      <c r="E5116" s="32" t="str">
        <f>VLOOKUP(M5116,'Tables to Convert'!$H$3:$I$5,2,FALSE)</f>
        <v>Male</v>
      </c>
      <c r="F5116" s="32" t="str">
        <f>VLOOKUP(N5116,'Tables to Convert'!$K$3:$L$8,2,FALSE)</f>
        <v>Michigan</v>
      </c>
      <c r="G5116" s="40">
        <f t="shared" si="319"/>
        <v>61</v>
      </c>
      <c r="H5116" s="34">
        <f t="shared" si="320"/>
        <v>2</v>
      </c>
      <c r="I5116" s="12">
        <v>40</v>
      </c>
      <c r="J5116" s="12">
        <v>61</v>
      </c>
      <c r="K5116" s="12">
        <v>41</v>
      </c>
      <c r="L5116" s="12">
        <v>1</v>
      </c>
      <c r="M5116" s="12">
        <v>1</v>
      </c>
      <c r="N5116" s="12">
        <v>34</v>
      </c>
      <c r="O5116" s="12">
        <v>2</v>
      </c>
      <c r="P5116" s="26">
        <v>40000</v>
      </c>
      <c r="Q5116" s="28">
        <v>797115252</v>
      </c>
      <c r="R5116"/>
      <c r="S5116"/>
    </row>
    <row r="5117" spans="1:19">
      <c r="A5117" s="31">
        <f t="shared" si="317"/>
        <v>40</v>
      </c>
      <c r="B5117" s="32" t="str">
        <f>VLOOKUP(K5117,'Tables to Convert'!$B$4:$C$19,2,FALSE)</f>
        <v>High School Diploma</v>
      </c>
      <c r="C5117" s="33">
        <f t="shared" si="318"/>
        <v>63000</v>
      </c>
      <c r="D5117" s="32" t="str">
        <f>VLOOKUP(L5117,'Tables to Convert'!$E$3:$F$7,2,FALSE)</f>
        <v>White</v>
      </c>
      <c r="E5117" s="32" t="str">
        <f>VLOOKUP(M5117,'Tables to Convert'!$H$3:$I$5,2,FALSE)</f>
        <v>Male</v>
      </c>
      <c r="F5117" s="32" t="str">
        <f>VLOOKUP(N5117,'Tables to Convert'!$K$3:$L$8,2,FALSE)</f>
        <v>Michigan</v>
      </c>
      <c r="G5117" s="40">
        <f t="shared" si="319"/>
        <v>43</v>
      </c>
      <c r="H5117" s="34">
        <f t="shared" si="320"/>
        <v>1</v>
      </c>
      <c r="I5117" s="12">
        <v>40</v>
      </c>
      <c r="J5117" s="12">
        <v>43</v>
      </c>
      <c r="K5117" s="12">
        <v>39</v>
      </c>
      <c r="L5117" s="12">
        <v>1</v>
      </c>
      <c r="M5117" s="12">
        <v>1</v>
      </c>
      <c r="N5117" s="12">
        <v>34</v>
      </c>
      <c r="O5117" s="12">
        <v>1</v>
      </c>
      <c r="P5117" s="26">
        <v>63000</v>
      </c>
      <c r="Q5117" s="28">
        <v>235307846</v>
      </c>
      <c r="R5117"/>
      <c r="S5117"/>
    </row>
    <row r="5118" spans="1:19">
      <c r="A5118" s="31">
        <f t="shared" si="317"/>
        <v>40</v>
      </c>
      <c r="B5118" s="32" t="str">
        <f>VLOOKUP(K5118,'Tables to Convert'!$B$4:$C$19,2,FALSE)</f>
        <v>Some College</v>
      </c>
      <c r="C5118" s="33">
        <f t="shared" si="318"/>
        <v>32000</v>
      </c>
      <c r="D5118" s="32" t="str">
        <f>VLOOKUP(L5118,'Tables to Convert'!$E$3:$F$7,2,FALSE)</f>
        <v>White</v>
      </c>
      <c r="E5118" s="32" t="str">
        <f>VLOOKUP(M5118,'Tables to Convert'!$H$3:$I$5,2,FALSE)</f>
        <v>Female</v>
      </c>
      <c r="F5118" s="32" t="str">
        <f>VLOOKUP(N5118,'Tables to Convert'!$K$3:$L$8,2,FALSE)</f>
        <v>Michigan</v>
      </c>
      <c r="G5118" s="40">
        <f t="shared" si="319"/>
        <v>27</v>
      </c>
      <c r="H5118" s="34">
        <f t="shared" si="320"/>
        <v>2</v>
      </c>
      <c r="I5118" s="12">
        <v>40</v>
      </c>
      <c r="J5118" s="12">
        <v>27</v>
      </c>
      <c r="K5118" s="12">
        <v>43</v>
      </c>
      <c r="L5118" s="12">
        <v>1</v>
      </c>
      <c r="M5118" s="12">
        <v>2</v>
      </c>
      <c r="N5118" s="12">
        <v>34</v>
      </c>
      <c r="O5118" s="12">
        <v>2</v>
      </c>
      <c r="P5118" s="26">
        <v>32000</v>
      </c>
      <c r="Q5118" s="28">
        <v>663854320</v>
      </c>
      <c r="R5118"/>
      <c r="S5118"/>
    </row>
    <row r="5119" spans="1:19">
      <c r="A5119" s="31">
        <f t="shared" si="317"/>
        <v>40</v>
      </c>
      <c r="B5119" s="32" t="str">
        <f>VLOOKUP(K5119,'Tables to Convert'!$B$4:$C$19,2,FALSE)</f>
        <v>High School Diploma</v>
      </c>
      <c r="C5119" s="33">
        <f t="shared" si="318"/>
        <v>30000</v>
      </c>
      <c r="D5119" s="32" t="str">
        <f>VLOOKUP(L5119,'Tables to Convert'!$E$3:$F$7,2,FALSE)</f>
        <v>White</v>
      </c>
      <c r="E5119" s="32" t="str">
        <f>VLOOKUP(M5119,'Tables to Convert'!$H$3:$I$5,2,FALSE)</f>
        <v>Male</v>
      </c>
      <c r="F5119" s="32" t="str">
        <f>VLOOKUP(N5119,'Tables to Convert'!$K$3:$L$8,2,FALSE)</f>
        <v>Michigan</v>
      </c>
      <c r="G5119" s="40">
        <f t="shared" si="319"/>
        <v>27</v>
      </c>
      <c r="H5119" s="34">
        <f t="shared" si="320"/>
        <v>2</v>
      </c>
      <c r="I5119" s="12">
        <v>40</v>
      </c>
      <c r="J5119" s="12">
        <v>27</v>
      </c>
      <c r="K5119" s="12">
        <v>39</v>
      </c>
      <c r="L5119" s="12">
        <v>1</v>
      </c>
      <c r="M5119" s="12">
        <v>1</v>
      </c>
      <c r="N5119" s="12">
        <v>34</v>
      </c>
      <c r="O5119" s="12">
        <v>2</v>
      </c>
      <c r="P5119" s="26">
        <v>30000</v>
      </c>
      <c r="Q5119" s="28">
        <v>89729733</v>
      </c>
      <c r="R5119"/>
      <c r="S5119"/>
    </row>
    <row r="5120" spans="1:19">
      <c r="A5120" s="31">
        <f t="shared" si="317"/>
        <v>40</v>
      </c>
      <c r="B5120" s="32" t="str">
        <f>VLOOKUP(K5120,'Tables to Convert'!$B$4:$C$19,2,FALSE)</f>
        <v>Some College</v>
      </c>
      <c r="C5120" s="33">
        <f t="shared" si="318"/>
        <v>70000</v>
      </c>
      <c r="D5120" s="32" t="str">
        <f>VLOOKUP(L5120,'Tables to Convert'!$E$3:$F$7,2,FALSE)</f>
        <v>White</v>
      </c>
      <c r="E5120" s="32" t="str">
        <f>VLOOKUP(M5120,'Tables to Convert'!$H$3:$I$5,2,FALSE)</f>
        <v>Male</v>
      </c>
      <c r="F5120" s="32" t="str">
        <f>VLOOKUP(N5120,'Tables to Convert'!$K$3:$L$8,2,FALSE)</f>
        <v>Michigan</v>
      </c>
      <c r="G5120" s="40">
        <f t="shared" si="319"/>
        <v>45</v>
      </c>
      <c r="H5120" s="34">
        <f t="shared" si="320"/>
        <v>1</v>
      </c>
      <c r="I5120" s="12">
        <v>40</v>
      </c>
      <c r="J5120" s="12">
        <v>45</v>
      </c>
      <c r="K5120" s="12">
        <v>43</v>
      </c>
      <c r="L5120" s="12">
        <v>1</v>
      </c>
      <c r="M5120" s="12">
        <v>1</v>
      </c>
      <c r="N5120" s="12">
        <v>34</v>
      </c>
      <c r="O5120" s="12">
        <v>1</v>
      </c>
      <c r="P5120" s="26">
        <v>70000</v>
      </c>
      <c r="Q5120" s="28">
        <v>366728371</v>
      </c>
      <c r="R5120"/>
      <c r="S5120"/>
    </row>
    <row r="5121" spans="1:19">
      <c r="A5121" s="31">
        <f t="shared" si="317"/>
        <v>40</v>
      </c>
      <c r="B5121" s="32" t="str">
        <f>VLOOKUP(K5121,'Tables to Convert'!$B$4:$C$19,2,FALSE)</f>
        <v>Bachelors</v>
      </c>
      <c r="C5121" s="33">
        <f t="shared" si="318"/>
        <v>76500</v>
      </c>
      <c r="D5121" s="32" t="str">
        <f>VLOOKUP(L5121,'Tables to Convert'!$E$3:$F$7,2,FALSE)</f>
        <v>White</v>
      </c>
      <c r="E5121" s="32" t="str">
        <f>VLOOKUP(M5121,'Tables to Convert'!$H$3:$I$5,2,FALSE)</f>
        <v>Male</v>
      </c>
      <c r="F5121" s="32" t="str">
        <f>VLOOKUP(N5121,'Tables to Convert'!$K$3:$L$8,2,FALSE)</f>
        <v>Michigan</v>
      </c>
      <c r="G5121" s="40">
        <f t="shared" si="319"/>
        <v>30</v>
      </c>
      <c r="H5121" s="34">
        <f t="shared" si="320"/>
        <v>1</v>
      </c>
      <c r="I5121" s="12">
        <v>40</v>
      </c>
      <c r="J5121" s="12">
        <v>30</v>
      </c>
      <c r="K5121" s="12">
        <v>44</v>
      </c>
      <c r="L5121" s="12">
        <v>1</v>
      </c>
      <c r="M5121" s="12">
        <v>1</v>
      </c>
      <c r="N5121" s="12">
        <v>34</v>
      </c>
      <c r="O5121" s="12">
        <v>1</v>
      </c>
      <c r="P5121" s="26">
        <v>76500</v>
      </c>
      <c r="Q5121" s="28">
        <v>406168564</v>
      </c>
      <c r="R5121"/>
      <c r="S5121"/>
    </row>
    <row r="5122" spans="1:19">
      <c r="A5122" s="31">
        <f t="shared" si="317"/>
        <v>35</v>
      </c>
      <c r="B5122" s="32" t="str">
        <f>VLOOKUP(K5122,'Tables to Convert'!$B$4:$C$19,2,FALSE)</f>
        <v>High School Diploma</v>
      </c>
      <c r="C5122" s="33">
        <f t="shared" si="318"/>
        <v>24000</v>
      </c>
      <c r="D5122" s="32" t="str">
        <f>VLOOKUP(L5122,'Tables to Convert'!$E$3:$F$7,2,FALSE)</f>
        <v>White</v>
      </c>
      <c r="E5122" s="32" t="str">
        <f>VLOOKUP(M5122,'Tables to Convert'!$H$3:$I$5,2,FALSE)</f>
        <v>Female</v>
      </c>
      <c r="F5122" s="32" t="str">
        <f>VLOOKUP(N5122,'Tables to Convert'!$K$3:$L$8,2,FALSE)</f>
        <v>Michigan</v>
      </c>
      <c r="G5122" s="40">
        <f t="shared" si="319"/>
        <v>26</v>
      </c>
      <c r="H5122" s="34">
        <f t="shared" si="320"/>
        <v>1</v>
      </c>
      <c r="I5122" s="12">
        <v>35</v>
      </c>
      <c r="J5122" s="12">
        <v>26</v>
      </c>
      <c r="K5122" s="12">
        <v>39</v>
      </c>
      <c r="L5122" s="12">
        <v>1</v>
      </c>
      <c r="M5122" s="12">
        <v>2</v>
      </c>
      <c r="N5122" s="12">
        <v>34</v>
      </c>
      <c r="O5122" s="12">
        <v>1</v>
      </c>
      <c r="P5122" s="26">
        <v>24000</v>
      </c>
      <c r="Q5122" s="28">
        <v>444253006</v>
      </c>
      <c r="R5122"/>
      <c r="S5122"/>
    </row>
    <row r="5123" spans="1:19">
      <c r="A5123" s="31">
        <f t="shared" si="317"/>
        <v>48</v>
      </c>
      <c r="B5123" s="32" t="str">
        <f>VLOOKUP(K5123,'Tables to Convert'!$B$4:$C$19,2,FALSE)</f>
        <v>High School Diploma</v>
      </c>
      <c r="C5123" s="33">
        <f t="shared" si="318"/>
        <v>47000</v>
      </c>
      <c r="D5123" s="32" t="str">
        <f>VLOOKUP(L5123,'Tables to Convert'!$E$3:$F$7,2,FALSE)</f>
        <v>White</v>
      </c>
      <c r="E5123" s="32" t="str">
        <f>VLOOKUP(M5123,'Tables to Convert'!$H$3:$I$5,2,FALSE)</f>
        <v>Male</v>
      </c>
      <c r="F5123" s="32" t="str">
        <f>VLOOKUP(N5123,'Tables to Convert'!$K$3:$L$8,2,FALSE)</f>
        <v>Michigan</v>
      </c>
      <c r="G5123" s="40">
        <f t="shared" si="319"/>
        <v>26</v>
      </c>
      <c r="H5123" s="34">
        <f t="shared" si="320"/>
        <v>1</v>
      </c>
      <c r="I5123" s="12">
        <v>48</v>
      </c>
      <c r="J5123" s="12">
        <v>26</v>
      </c>
      <c r="K5123" s="12">
        <v>39</v>
      </c>
      <c r="L5123" s="12">
        <v>1</v>
      </c>
      <c r="M5123" s="12">
        <v>1</v>
      </c>
      <c r="N5123" s="12">
        <v>34</v>
      </c>
      <c r="O5123" s="12">
        <v>1</v>
      </c>
      <c r="P5123" s="26">
        <v>47000</v>
      </c>
      <c r="Q5123" s="28">
        <v>705334963</v>
      </c>
      <c r="R5123"/>
      <c r="S5123"/>
    </row>
    <row r="5124" spans="1:19">
      <c r="A5124" s="31">
        <f t="shared" si="317"/>
        <v>40</v>
      </c>
      <c r="B5124" s="32" t="str">
        <f>VLOOKUP(K5124,'Tables to Convert'!$B$4:$C$19,2,FALSE)</f>
        <v>High School Diploma</v>
      </c>
      <c r="C5124" s="33">
        <f t="shared" si="318"/>
        <v>42000</v>
      </c>
      <c r="D5124" s="32" t="str">
        <f>VLOOKUP(L5124,'Tables to Convert'!$E$3:$F$7,2,FALSE)</f>
        <v>White</v>
      </c>
      <c r="E5124" s="32" t="str">
        <f>VLOOKUP(M5124,'Tables to Convert'!$H$3:$I$5,2,FALSE)</f>
        <v>Male</v>
      </c>
      <c r="F5124" s="32" t="str">
        <f>VLOOKUP(N5124,'Tables to Convert'!$K$3:$L$8,2,FALSE)</f>
        <v>Michigan</v>
      </c>
      <c r="G5124" s="40">
        <f t="shared" si="319"/>
        <v>29</v>
      </c>
      <c r="H5124" s="34">
        <f t="shared" si="320"/>
        <v>6</v>
      </c>
      <c r="I5124" s="12">
        <v>40</v>
      </c>
      <c r="J5124" s="12">
        <v>29</v>
      </c>
      <c r="K5124" s="12">
        <v>39</v>
      </c>
      <c r="L5124" s="12">
        <v>1</v>
      </c>
      <c r="M5124" s="12">
        <v>1</v>
      </c>
      <c r="N5124" s="12">
        <v>34</v>
      </c>
      <c r="O5124" s="12">
        <v>6</v>
      </c>
      <c r="P5124" s="26">
        <v>42000</v>
      </c>
      <c r="Q5124" s="28">
        <v>937554855</v>
      </c>
      <c r="R5124"/>
      <c r="S5124"/>
    </row>
    <row r="5125" spans="1:19">
      <c r="A5125" s="31">
        <f t="shared" si="317"/>
        <v>48</v>
      </c>
      <c r="B5125" s="32" t="str">
        <f>VLOOKUP(K5125,'Tables to Convert'!$B$4:$C$19,2,FALSE)</f>
        <v>High School Diploma</v>
      </c>
      <c r="C5125" s="33">
        <f t="shared" si="318"/>
        <v>13000</v>
      </c>
      <c r="D5125" s="32" t="str">
        <f>VLOOKUP(L5125,'Tables to Convert'!$E$3:$F$7,2,FALSE)</f>
        <v>White</v>
      </c>
      <c r="E5125" s="32" t="str">
        <f>VLOOKUP(M5125,'Tables to Convert'!$H$3:$I$5,2,FALSE)</f>
        <v>Female</v>
      </c>
      <c r="F5125" s="32" t="str">
        <f>VLOOKUP(N5125,'Tables to Convert'!$K$3:$L$8,2,FALSE)</f>
        <v>Michigan</v>
      </c>
      <c r="G5125" s="40">
        <f t="shared" si="319"/>
        <v>28</v>
      </c>
      <c r="H5125" s="34">
        <f t="shared" si="320"/>
        <v>6</v>
      </c>
      <c r="I5125" s="12">
        <v>48</v>
      </c>
      <c r="J5125" s="12">
        <v>28</v>
      </c>
      <c r="K5125" s="12">
        <v>39</v>
      </c>
      <c r="L5125" s="12">
        <v>1</v>
      </c>
      <c r="M5125" s="12">
        <v>2</v>
      </c>
      <c r="N5125" s="12">
        <v>34</v>
      </c>
      <c r="O5125" s="12">
        <v>6</v>
      </c>
      <c r="P5125" s="26">
        <v>13000</v>
      </c>
      <c r="Q5125" s="28">
        <v>615191089</v>
      </c>
      <c r="R5125"/>
      <c r="S5125"/>
    </row>
    <row r="5126" spans="1:19">
      <c r="A5126" s="31">
        <f t="shared" ref="A5126:A5189" si="321">I5126</f>
        <v>40</v>
      </c>
      <c r="B5126" s="32" t="str">
        <f>VLOOKUP(K5126,'Tables to Convert'!$B$4:$C$19,2,FALSE)</f>
        <v>Some College</v>
      </c>
      <c r="C5126" s="33">
        <f t="shared" ref="C5126:C5189" si="322">P5126</f>
        <v>28700</v>
      </c>
      <c r="D5126" s="32" t="str">
        <f>VLOOKUP(L5126,'Tables to Convert'!$E$3:$F$7,2,FALSE)</f>
        <v>White</v>
      </c>
      <c r="E5126" s="32" t="str">
        <f>VLOOKUP(M5126,'Tables to Convert'!$H$3:$I$5,2,FALSE)</f>
        <v>Male</v>
      </c>
      <c r="F5126" s="32" t="str">
        <f>VLOOKUP(N5126,'Tables to Convert'!$K$3:$L$8,2,FALSE)</f>
        <v>Michigan</v>
      </c>
      <c r="G5126" s="40">
        <f t="shared" ref="G5126:G5189" si="323">J5126</f>
        <v>31</v>
      </c>
      <c r="H5126" s="34">
        <f t="shared" ref="H5126:H5189" si="324">O5126</f>
        <v>6</v>
      </c>
      <c r="I5126" s="12">
        <v>40</v>
      </c>
      <c r="J5126" s="12">
        <v>31</v>
      </c>
      <c r="K5126" s="12">
        <v>40</v>
      </c>
      <c r="L5126" s="12">
        <v>1</v>
      </c>
      <c r="M5126" s="12">
        <v>1</v>
      </c>
      <c r="N5126" s="12">
        <v>34</v>
      </c>
      <c r="O5126" s="12">
        <v>6</v>
      </c>
      <c r="P5126" s="26">
        <v>28700</v>
      </c>
      <c r="Q5126" s="28">
        <v>679657432</v>
      </c>
      <c r="R5126"/>
      <c r="S5126"/>
    </row>
    <row r="5127" spans="1:19">
      <c r="A5127" s="31">
        <f t="shared" si="321"/>
        <v>40</v>
      </c>
      <c r="B5127" s="32" t="str">
        <f>VLOOKUP(K5127,'Tables to Convert'!$B$4:$C$19,2,FALSE)</f>
        <v>8th Grade or Less</v>
      </c>
      <c r="C5127" s="33">
        <f t="shared" si="322"/>
        <v>30000</v>
      </c>
      <c r="D5127" s="32" t="str">
        <f>VLOOKUP(L5127,'Tables to Convert'!$E$3:$F$7,2,FALSE)</f>
        <v>Black</v>
      </c>
      <c r="E5127" s="32" t="str">
        <f>VLOOKUP(M5127,'Tables to Convert'!$H$3:$I$5,2,FALSE)</f>
        <v>Male</v>
      </c>
      <c r="F5127" s="32" t="str">
        <f>VLOOKUP(N5127,'Tables to Convert'!$K$3:$L$8,2,FALSE)</f>
        <v>Michigan</v>
      </c>
      <c r="G5127" s="40">
        <f t="shared" si="323"/>
        <v>39</v>
      </c>
      <c r="H5127" s="34">
        <f t="shared" si="324"/>
        <v>5</v>
      </c>
      <c r="I5127" s="12">
        <v>40</v>
      </c>
      <c r="J5127" s="12">
        <v>39</v>
      </c>
      <c r="K5127" s="12">
        <v>33</v>
      </c>
      <c r="L5127" s="12">
        <v>2</v>
      </c>
      <c r="M5127" s="12">
        <v>1</v>
      </c>
      <c r="N5127" s="12">
        <v>34</v>
      </c>
      <c r="O5127" s="12">
        <v>5</v>
      </c>
      <c r="P5127" s="26">
        <v>30000</v>
      </c>
      <c r="Q5127" s="28">
        <v>351060830</v>
      </c>
      <c r="R5127"/>
      <c r="S5127"/>
    </row>
    <row r="5128" spans="1:19">
      <c r="A5128" s="31">
        <f t="shared" si="321"/>
        <v>40</v>
      </c>
      <c r="B5128" s="32" t="str">
        <f>VLOOKUP(K5128,'Tables to Convert'!$B$4:$C$19,2,FALSE)</f>
        <v>Some College</v>
      </c>
      <c r="C5128" s="33">
        <f t="shared" si="322"/>
        <v>12000</v>
      </c>
      <c r="D5128" s="32" t="str">
        <f>VLOOKUP(L5128,'Tables to Convert'!$E$3:$F$7,2,FALSE)</f>
        <v>White</v>
      </c>
      <c r="E5128" s="32" t="str">
        <f>VLOOKUP(M5128,'Tables to Convert'!$H$3:$I$5,2,FALSE)</f>
        <v>Male</v>
      </c>
      <c r="F5128" s="32" t="str">
        <f>VLOOKUP(N5128,'Tables to Convert'!$K$3:$L$8,2,FALSE)</f>
        <v>Michigan</v>
      </c>
      <c r="G5128" s="40">
        <f t="shared" si="323"/>
        <v>62</v>
      </c>
      <c r="H5128" s="34">
        <f t="shared" si="324"/>
        <v>2</v>
      </c>
      <c r="I5128" s="12">
        <v>40</v>
      </c>
      <c r="J5128" s="12">
        <v>62</v>
      </c>
      <c r="K5128" s="12">
        <v>40</v>
      </c>
      <c r="L5128" s="12">
        <v>1</v>
      </c>
      <c r="M5128" s="12">
        <v>1</v>
      </c>
      <c r="N5128" s="12">
        <v>34</v>
      </c>
      <c r="O5128" s="12">
        <v>2</v>
      </c>
      <c r="P5128" s="26">
        <v>12000</v>
      </c>
      <c r="Q5128" s="28">
        <v>442489453</v>
      </c>
      <c r="R5128"/>
      <c r="S5128"/>
    </row>
    <row r="5129" spans="1:19">
      <c r="A5129" s="31">
        <f t="shared" si="321"/>
        <v>40</v>
      </c>
      <c r="B5129" s="32" t="str">
        <f>VLOOKUP(K5129,'Tables to Convert'!$B$4:$C$19,2,FALSE)</f>
        <v>High School Diploma</v>
      </c>
      <c r="C5129" s="33">
        <f t="shared" si="322"/>
        <v>31200</v>
      </c>
      <c r="D5129" s="32" t="str">
        <f>VLOOKUP(L5129,'Tables to Convert'!$E$3:$F$7,2,FALSE)</f>
        <v>White</v>
      </c>
      <c r="E5129" s="32" t="str">
        <f>VLOOKUP(M5129,'Tables to Convert'!$H$3:$I$5,2,FALSE)</f>
        <v>Male</v>
      </c>
      <c r="F5129" s="32" t="str">
        <f>VLOOKUP(N5129,'Tables to Convert'!$K$3:$L$8,2,FALSE)</f>
        <v>Michigan</v>
      </c>
      <c r="G5129" s="40">
        <f t="shared" si="323"/>
        <v>31</v>
      </c>
      <c r="H5129" s="34">
        <f t="shared" si="324"/>
        <v>1</v>
      </c>
      <c r="I5129" s="12">
        <v>40</v>
      </c>
      <c r="J5129" s="12">
        <v>31</v>
      </c>
      <c r="K5129" s="12">
        <v>39</v>
      </c>
      <c r="L5129" s="12">
        <v>1</v>
      </c>
      <c r="M5129" s="12">
        <v>1</v>
      </c>
      <c r="N5129" s="12">
        <v>34</v>
      </c>
      <c r="O5129" s="12">
        <v>1</v>
      </c>
      <c r="P5129" s="26">
        <v>31200</v>
      </c>
      <c r="Q5129" s="28">
        <v>771139350</v>
      </c>
      <c r="R5129"/>
      <c r="S5129"/>
    </row>
    <row r="5130" spans="1:19">
      <c r="A5130" s="31">
        <f t="shared" si="321"/>
        <v>40</v>
      </c>
      <c r="B5130" s="32" t="str">
        <f>VLOOKUP(K5130,'Tables to Convert'!$B$4:$C$19,2,FALSE)</f>
        <v>Bachelors</v>
      </c>
      <c r="C5130" s="33">
        <f t="shared" si="322"/>
        <v>76300</v>
      </c>
      <c r="D5130" s="32" t="str">
        <f>VLOOKUP(L5130,'Tables to Convert'!$E$3:$F$7,2,FALSE)</f>
        <v>White</v>
      </c>
      <c r="E5130" s="32" t="str">
        <f>VLOOKUP(M5130,'Tables to Convert'!$H$3:$I$5,2,FALSE)</f>
        <v>Female</v>
      </c>
      <c r="F5130" s="32" t="str">
        <f>VLOOKUP(N5130,'Tables to Convert'!$K$3:$L$8,2,FALSE)</f>
        <v>Michigan</v>
      </c>
      <c r="G5130" s="40">
        <f t="shared" si="323"/>
        <v>58</v>
      </c>
      <c r="H5130" s="34">
        <f t="shared" si="324"/>
        <v>2</v>
      </c>
      <c r="I5130" s="12">
        <v>40</v>
      </c>
      <c r="J5130" s="12">
        <v>58</v>
      </c>
      <c r="K5130" s="12">
        <v>44</v>
      </c>
      <c r="L5130" s="12">
        <v>1</v>
      </c>
      <c r="M5130" s="12">
        <v>2</v>
      </c>
      <c r="N5130" s="12">
        <v>34</v>
      </c>
      <c r="O5130" s="12">
        <v>2</v>
      </c>
      <c r="P5130" s="26">
        <v>76300</v>
      </c>
      <c r="Q5130" s="28">
        <v>640629628</v>
      </c>
      <c r="R5130"/>
      <c r="S5130"/>
    </row>
    <row r="5131" spans="1:19">
      <c r="A5131" s="31">
        <f t="shared" si="321"/>
        <v>60</v>
      </c>
      <c r="B5131" s="32" t="str">
        <f>VLOOKUP(K5131,'Tables to Convert'!$B$4:$C$19,2,FALSE)</f>
        <v>Some College</v>
      </c>
      <c r="C5131" s="33">
        <f t="shared" si="322"/>
        <v>306731</v>
      </c>
      <c r="D5131" s="32" t="str">
        <f>VLOOKUP(L5131,'Tables to Convert'!$E$3:$F$7,2,FALSE)</f>
        <v>White</v>
      </c>
      <c r="E5131" s="32" t="str">
        <f>VLOOKUP(M5131,'Tables to Convert'!$H$3:$I$5,2,FALSE)</f>
        <v>Male</v>
      </c>
      <c r="F5131" s="32" t="str">
        <f>VLOOKUP(N5131,'Tables to Convert'!$K$3:$L$8,2,FALSE)</f>
        <v>Michigan</v>
      </c>
      <c r="G5131" s="40">
        <f t="shared" si="323"/>
        <v>56</v>
      </c>
      <c r="H5131" s="34">
        <f t="shared" si="324"/>
        <v>2</v>
      </c>
      <c r="I5131" s="12">
        <v>60</v>
      </c>
      <c r="J5131" s="12">
        <v>56</v>
      </c>
      <c r="K5131" s="12">
        <v>41</v>
      </c>
      <c r="L5131" s="12">
        <v>1</v>
      </c>
      <c r="M5131" s="12">
        <v>1</v>
      </c>
      <c r="N5131" s="12">
        <v>34</v>
      </c>
      <c r="O5131" s="12">
        <v>2</v>
      </c>
      <c r="P5131" s="26">
        <v>306731</v>
      </c>
      <c r="Q5131" s="28">
        <v>877490749</v>
      </c>
      <c r="R5131"/>
      <c r="S5131"/>
    </row>
    <row r="5132" spans="1:19">
      <c r="A5132" s="31">
        <f t="shared" si="321"/>
        <v>40</v>
      </c>
      <c r="B5132" s="32" t="str">
        <f>VLOOKUP(K5132,'Tables to Convert'!$B$4:$C$19,2,FALSE)</f>
        <v>Some College</v>
      </c>
      <c r="C5132" s="33">
        <f t="shared" si="322"/>
        <v>32000</v>
      </c>
      <c r="D5132" s="32" t="str">
        <f>VLOOKUP(L5132,'Tables to Convert'!$E$3:$F$7,2,FALSE)</f>
        <v>White</v>
      </c>
      <c r="E5132" s="32" t="str">
        <f>VLOOKUP(M5132,'Tables to Convert'!$H$3:$I$5,2,FALSE)</f>
        <v>Female</v>
      </c>
      <c r="F5132" s="32" t="str">
        <f>VLOOKUP(N5132,'Tables to Convert'!$K$3:$L$8,2,FALSE)</f>
        <v>Michigan</v>
      </c>
      <c r="G5132" s="40">
        <f t="shared" si="323"/>
        <v>23</v>
      </c>
      <c r="H5132" s="34">
        <f t="shared" si="324"/>
        <v>2</v>
      </c>
      <c r="I5132" s="12">
        <v>40</v>
      </c>
      <c r="J5132" s="12">
        <v>23</v>
      </c>
      <c r="K5132" s="12">
        <v>43</v>
      </c>
      <c r="L5132" s="12">
        <v>1</v>
      </c>
      <c r="M5132" s="12">
        <v>2</v>
      </c>
      <c r="N5132" s="12">
        <v>34</v>
      </c>
      <c r="O5132" s="12">
        <v>2</v>
      </c>
      <c r="P5132" s="26">
        <v>32000</v>
      </c>
      <c r="Q5132" s="28">
        <v>714036390</v>
      </c>
      <c r="R5132"/>
      <c r="S5132"/>
    </row>
    <row r="5133" spans="1:19">
      <c r="A5133" s="31">
        <f t="shared" si="321"/>
        <v>40</v>
      </c>
      <c r="B5133" s="32" t="str">
        <f>VLOOKUP(K5133,'Tables to Convert'!$B$4:$C$19,2,FALSE)</f>
        <v>High School Diploma</v>
      </c>
      <c r="C5133" s="33">
        <f t="shared" si="322"/>
        <v>61000</v>
      </c>
      <c r="D5133" s="32" t="str">
        <f>VLOOKUP(L5133,'Tables to Convert'!$E$3:$F$7,2,FALSE)</f>
        <v>White</v>
      </c>
      <c r="E5133" s="32" t="str">
        <f>VLOOKUP(M5133,'Tables to Convert'!$H$3:$I$5,2,FALSE)</f>
        <v>Male</v>
      </c>
      <c r="F5133" s="32" t="str">
        <f>VLOOKUP(N5133,'Tables to Convert'!$K$3:$L$8,2,FALSE)</f>
        <v>Michigan</v>
      </c>
      <c r="G5133" s="40">
        <f t="shared" si="323"/>
        <v>71</v>
      </c>
      <c r="H5133" s="34">
        <f t="shared" si="324"/>
        <v>7</v>
      </c>
      <c r="I5133" s="12">
        <v>40</v>
      </c>
      <c r="J5133" s="12">
        <v>71</v>
      </c>
      <c r="K5133" s="12">
        <v>39</v>
      </c>
      <c r="L5133" s="12">
        <v>1</v>
      </c>
      <c r="M5133" s="12">
        <v>1</v>
      </c>
      <c r="N5133" s="12">
        <v>34</v>
      </c>
      <c r="O5133" s="12">
        <v>7</v>
      </c>
      <c r="P5133" s="26">
        <v>61000</v>
      </c>
      <c r="Q5133" s="28">
        <v>689829458</v>
      </c>
      <c r="R5133"/>
      <c r="S5133"/>
    </row>
    <row r="5134" spans="1:19">
      <c r="A5134" s="31">
        <f t="shared" si="321"/>
        <v>42</v>
      </c>
      <c r="B5134" s="32" t="str">
        <f>VLOOKUP(K5134,'Tables to Convert'!$B$4:$C$19,2,FALSE)</f>
        <v>High School Diploma</v>
      </c>
      <c r="C5134" s="33">
        <f t="shared" si="322"/>
        <v>20000</v>
      </c>
      <c r="D5134" s="32" t="str">
        <f>VLOOKUP(L5134,'Tables to Convert'!$E$3:$F$7,2,FALSE)</f>
        <v>White</v>
      </c>
      <c r="E5134" s="32" t="str">
        <f>VLOOKUP(M5134,'Tables to Convert'!$H$3:$I$5,2,FALSE)</f>
        <v>Male</v>
      </c>
      <c r="F5134" s="32" t="str">
        <f>VLOOKUP(N5134,'Tables to Convert'!$K$3:$L$8,2,FALSE)</f>
        <v>Michigan</v>
      </c>
      <c r="G5134" s="40">
        <f t="shared" si="323"/>
        <v>40</v>
      </c>
      <c r="H5134" s="34">
        <f t="shared" si="324"/>
        <v>7</v>
      </c>
      <c r="I5134" s="12">
        <v>42</v>
      </c>
      <c r="J5134" s="12">
        <v>40</v>
      </c>
      <c r="K5134" s="12">
        <v>39</v>
      </c>
      <c r="L5134" s="12">
        <v>1</v>
      </c>
      <c r="M5134" s="12">
        <v>1</v>
      </c>
      <c r="N5134" s="12">
        <v>34</v>
      </c>
      <c r="O5134" s="12">
        <v>7</v>
      </c>
      <c r="P5134" s="26">
        <v>20000</v>
      </c>
      <c r="Q5134" s="28">
        <v>385253540</v>
      </c>
      <c r="R5134"/>
      <c r="S5134"/>
    </row>
    <row r="5135" spans="1:19">
      <c r="A5135" s="31">
        <f t="shared" si="321"/>
        <v>40</v>
      </c>
      <c r="B5135" s="32" t="str">
        <f>VLOOKUP(K5135,'Tables to Convert'!$B$4:$C$19,2,FALSE)</f>
        <v>High School Diploma</v>
      </c>
      <c r="C5135" s="33">
        <f t="shared" si="322"/>
        <v>20000</v>
      </c>
      <c r="D5135" s="32" t="str">
        <f>VLOOKUP(L5135,'Tables to Convert'!$E$3:$F$7,2,FALSE)</f>
        <v>White</v>
      </c>
      <c r="E5135" s="32" t="str">
        <f>VLOOKUP(M5135,'Tables to Convert'!$H$3:$I$5,2,FALSE)</f>
        <v>Female</v>
      </c>
      <c r="F5135" s="32" t="str">
        <f>VLOOKUP(N5135,'Tables to Convert'!$K$3:$L$8,2,FALSE)</f>
        <v>Michigan</v>
      </c>
      <c r="G5135" s="40">
        <f t="shared" si="323"/>
        <v>35</v>
      </c>
      <c r="H5135" s="34">
        <f t="shared" si="324"/>
        <v>7</v>
      </c>
      <c r="I5135" s="12">
        <v>40</v>
      </c>
      <c r="J5135" s="12">
        <v>35</v>
      </c>
      <c r="K5135" s="12">
        <v>39</v>
      </c>
      <c r="L5135" s="12">
        <v>1</v>
      </c>
      <c r="M5135" s="12">
        <v>2</v>
      </c>
      <c r="N5135" s="12">
        <v>34</v>
      </c>
      <c r="O5135" s="12">
        <v>7</v>
      </c>
      <c r="P5135" s="26">
        <v>20000</v>
      </c>
      <c r="Q5135" s="28">
        <v>35131528</v>
      </c>
      <c r="R5135"/>
      <c r="S5135"/>
    </row>
    <row r="5136" spans="1:19">
      <c r="A5136" s="31">
        <f t="shared" si="321"/>
        <v>40</v>
      </c>
      <c r="B5136" s="32" t="str">
        <f>VLOOKUP(K5136,'Tables to Convert'!$B$4:$C$19,2,FALSE)</f>
        <v>Some College</v>
      </c>
      <c r="C5136" s="33">
        <f t="shared" si="322"/>
        <v>40000</v>
      </c>
      <c r="D5136" s="32" t="str">
        <f>VLOOKUP(L5136,'Tables to Convert'!$E$3:$F$7,2,FALSE)</f>
        <v>Black</v>
      </c>
      <c r="E5136" s="32" t="str">
        <f>VLOOKUP(M5136,'Tables to Convert'!$H$3:$I$5,2,FALSE)</f>
        <v>Female</v>
      </c>
      <c r="F5136" s="32" t="str">
        <f>VLOOKUP(N5136,'Tables to Convert'!$K$3:$L$8,2,FALSE)</f>
        <v>Michigan</v>
      </c>
      <c r="G5136" s="40">
        <f t="shared" si="323"/>
        <v>31</v>
      </c>
      <c r="H5136" s="34">
        <f t="shared" si="324"/>
        <v>3</v>
      </c>
      <c r="I5136" s="12">
        <v>40</v>
      </c>
      <c r="J5136" s="12">
        <v>31</v>
      </c>
      <c r="K5136" s="12">
        <v>40</v>
      </c>
      <c r="L5136" s="12">
        <v>2</v>
      </c>
      <c r="M5136" s="12">
        <v>2</v>
      </c>
      <c r="N5136" s="12">
        <v>34</v>
      </c>
      <c r="O5136" s="12">
        <v>3</v>
      </c>
      <c r="P5136" s="26">
        <v>40000</v>
      </c>
      <c r="Q5136" s="28">
        <v>391919010</v>
      </c>
      <c r="R5136"/>
      <c r="S5136"/>
    </row>
    <row r="5137" spans="1:19">
      <c r="A5137" s="31">
        <f t="shared" si="321"/>
        <v>40</v>
      </c>
      <c r="B5137" s="32" t="str">
        <f>VLOOKUP(K5137,'Tables to Convert'!$B$4:$C$19,2,FALSE)</f>
        <v>Some College</v>
      </c>
      <c r="C5137" s="33">
        <f t="shared" si="322"/>
        <v>22100</v>
      </c>
      <c r="D5137" s="32" t="str">
        <f>VLOOKUP(L5137,'Tables to Convert'!$E$3:$F$7,2,FALSE)</f>
        <v>Black</v>
      </c>
      <c r="E5137" s="32" t="str">
        <f>VLOOKUP(M5137,'Tables to Convert'!$H$3:$I$5,2,FALSE)</f>
        <v>Female</v>
      </c>
      <c r="F5137" s="32" t="str">
        <f>VLOOKUP(N5137,'Tables to Convert'!$K$3:$L$8,2,FALSE)</f>
        <v>Michigan</v>
      </c>
      <c r="G5137" s="40">
        <f t="shared" si="323"/>
        <v>52</v>
      </c>
      <c r="H5137" s="34">
        <f t="shared" si="324"/>
        <v>2</v>
      </c>
      <c r="I5137" s="12">
        <v>40</v>
      </c>
      <c r="J5137" s="12">
        <v>52</v>
      </c>
      <c r="K5137" s="12">
        <v>40</v>
      </c>
      <c r="L5137" s="12">
        <v>2</v>
      </c>
      <c r="M5137" s="12">
        <v>2</v>
      </c>
      <c r="N5137" s="12">
        <v>34</v>
      </c>
      <c r="O5137" s="12">
        <v>2</v>
      </c>
      <c r="P5137" s="26">
        <v>22100</v>
      </c>
      <c r="Q5137" s="28">
        <v>234076111</v>
      </c>
      <c r="R5137"/>
      <c r="S5137"/>
    </row>
    <row r="5138" spans="1:19">
      <c r="A5138" s="31">
        <f t="shared" si="321"/>
        <v>40</v>
      </c>
      <c r="B5138" s="32" t="str">
        <f>VLOOKUP(K5138,'Tables to Convert'!$B$4:$C$19,2,FALSE)</f>
        <v>High School Diploma</v>
      </c>
      <c r="C5138" s="33">
        <f t="shared" si="322"/>
        <v>10000</v>
      </c>
      <c r="D5138" s="32" t="str">
        <f>VLOOKUP(L5138,'Tables to Convert'!$E$3:$F$7,2,FALSE)</f>
        <v>Black</v>
      </c>
      <c r="E5138" s="32" t="str">
        <f>VLOOKUP(M5138,'Tables to Convert'!$H$3:$I$5,2,FALSE)</f>
        <v>Male</v>
      </c>
      <c r="F5138" s="32" t="str">
        <f>VLOOKUP(N5138,'Tables to Convert'!$K$3:$L$8,2,FALSE)</f>
        <v>Michigan</v>
      </c>
      <c r="G5138" s="40">
        <f t="shared" si="323"/>
        <v>28</v>
      </c>
      <c r="H5138" s="34">
        <f t="shared" si="324"/>
        <v>2</v>
      </c>
      <c r="I5138" s="12">
        <v>40</v>
      </c>
      <c r="J5138" s="12">
        <v>28</v>
      </c>
      <c r="K5138" s="12">
        <v>39</v>
      </c>
      <c r="L5138" s="12">
        <v>2</v>
      </c>
      <c r="M5138" s="12">
        <v>1</v>
      </c>
      <c r="N5138" s="12">
        <v>34</v>
      </c>
      <c r="O5138" s="12">
        <v>2</v>
      </c>
      <c r="P5138" s="26">
        <v>10000</v>
      </c>
      <c r="Q5138" s="28">
        <v>577159662</v>
      </c>
      <c r="R5138"/>
      <c r="S5138"/>
    </row>
    <row r="5139" spans="1:19">
      <c r="A5139" s="31">
        <f t="shared" si="321"/>
        <v>50</v>
      </c>
      <c r="B5139" s="32" t="str">
        <f>VLOOKUP(K5139,'Tables to Convert'!$B$4:$C$19,2,FALSE)</f>
        <v>High School Diploma</v>
      </c>
      <c r="C5139" s="33">
        <f t="shared" si="322"/>
        <v>1239</v>
      </c>
      <c r="D5139" s="32" t="str">
        <f>VLOOKUP(L5139,'Tables to Convert'!$E$3:$F$7,2,FALSE)</f>
        <v>White</v>
      </c>
      <c r="E5139" s="32" t="str">
        <f>VLOOKUP(M5139,'Tables to Convert'!$H$3:$I$5,2,FALSE)</f>
        <v>Male</v>
      </c>
      <c r="F5139" s="32" t="str">
        <f>VLOOKUP(N5139,'Tables to Convert'!$K$3:$L$8,2,FALSE)</f>
        <v>Michigan</v>
      </c>
      <c r="G5139" s="40">
        <f t="shared" si="323"/>
        <v>47</v>
      </c>
      <c r="H5139" s="34">
        <f t="shared" si="324"/>
        <v>2</v>
      </c>
      <c r="I5139" s="12">
        <v>50</v>
      </c>
      <c r="J5139" s="12">
        <v>47</v>
      </c>
      <c r="K5139" s="12">
        <v>39</v>
      </c>
      <c r="L5139" s="12">
        <v>1</v>
      </c>
      <c r="M5139" s="12">
        <v>1</v>
      </c>
      <c r="N5139" s="12">
        <v>34</v>
      </c>
      <c r="O5139" s="12">
        <v>2</v>
      </c>
      <c r="P5139" s="26">
        <v>1239</v>
      </c>
      <c r="Q5139" s="28">
        <v>906147518</v>
      </c>
      <c r="R5139"/>
      <c r="S5139"/>
    </row>
    <row r="5140" spans="1:19">
      <c r="A5140" s="31">
        <f t="shared" si="321"/>
        <v>40</v>
      </c>
      <c r="B5140" s="32" t="str">
        <f>VLOOKUP(K5140,'Tables to Convert'!$B$4:$C$19,2,FALSE)</f>
        <v>Some College</v>
      </c>
      <c r="C5140" s="33">
        <f t="shared" si="322"/>
        <v>58000</v>
      </c>
      <c r="D5140" s="32" t="str">
        <f>VLOOKUP(L5140,'Tables to Convert'!$E$3:$F$7,2,FALSE)</f>
        <v>White</v>
      </c>
      <c r="E5140" s="32" t="str">
        <f>VLOOKUP(M5140,'Tables to Convert'!$H$3:$I$5,2,FALSE)</f>
        <v>Female</v>
      </c>
      <c r="F5140" s="32" t="str">
        <f>VLOOKUP(N5140,'Tables to Convert'!$K$3:$L$8,2,FALSE)</f>
        <v>Michigan</v>
      </c>
      <c r="G5140" s="40">
        <f t="shared" si="323"/>
        <v>43</v>
      </c>
      <c r="H5140" s="34">
        <f t="shared" si="324"/>
        <v>2</v>
      </c>
      <c r="I5140" s="12">
        <v>40</v>
      </c>
      <c r="J5140" s="12">
        <v>43</v>
      </c>
      <c r="K5140" s="12">
        <v>43</v>
      </c>
      <c r="L5140" s="12">
        <v>1</v>
      </c>
      <c r="M5140" s="12">
        <v>2</v>
      </c>
      <c r="N5140" s="12">
        <v>34</v>
      </c>
      <c r="O5140" s="12">
        <v>2</v>
      </c>
      <c r="P5140" s="26">
        <v>58000</v>
      </c>
      <c r="Q5140" s="28">
        <v>177362704</v>
      </c>
      <c r="R5140"/>
      <c r="S5140"/>
    </row>
    <row r="5141" spans="1:19">
      <c r="A5141" s="31">
        <f t="shared" si="321"/>
        <v>40</v>
      </c>
      <c r="B5141" s="32" t="str">
        <f>VLOOKUP(K5141,'Tables to Convert'!$B$4:$C$19,2,FALSE)</f>
        <v>Some College</v>
      </c>
      <c r="C5141" s="33">
        <f t="shared" si="322"/>
        <v>51000</v>
      </c>
      <c r="D5141" s="32" t="str">
        <f>VLOOKUP(L5141,'Tables to Convert'!$E$3:$F$7,2,FALSE)</f>
        <v>White</v>
      </c>
      <c r="E5141" s="32" t="str">
        <f>VLOOKUP(M5141,'Tables to Convert'!$H$3:$I$5,2,FALSE)</f>
        <v>Male</v>
      </c>
      <c r="F5141" s="32" t="str">
        <f>VLOOKUP(N5141,'Tables to Convert'!$K$3:$L$8,2,FALSE)</f>
        <v>Michigan</v>
      </c>
      <c r="G5141" s="40">
        <f t="shared" si="323"/>
        <v>48</v>
      </c>
      <c r="H5141" s="34">
        <f t="shared" si="324"/>
        <v>2</v>
      </c>
      <c r="I5141" s="12">
        <v>40</v>
      </c>
      <c r="J5141" s="12">
        <v>48</v>
      </c>
      <c r="K5141" s="12">
        <v>43</v>
      </c>
      <c r="L5141" s="12">
        <v>1</v>
      </c>
      <c r="M5141" s="12">
        <v>1</v>
      </c>
      <c r="N5141" s="12">
        <v>34</v>
      </c>
      <c r="O5141" s="12">
        <v>2</v>
      </c>
      <c r="P5141" s="26">
        <v>51000</v>
      </c>
      <c r="Q5141" s="28">
        <v>63134155</v>
      </c>
      <c r="R5141"/>
      <c r="S5141"/>
    </row>
    <row r="5142" spans="1:19">
      <c r="A5142" s="31">
        <f t="shared" si="321"/>
        <v>0</v>
      </c>
      <c r="B5142" s="32" t="str">
        <f>VLOOKUP(K5142,'Tables to Convert'!$B$4:$C$19,2,FALSE)</f>
        <v>Some College</v>
      </c>
      <c r="C5142" s="33">
        <f t="shared" si="322"/>
        <v>35000</v>
      </c>
      <c r="D5142" s="32" t="str">
        <f>VLOOKUP(L5142,'Tables to Convert'!$E$3:$F$7,2,FALSE)</f>
        <v>White</v>
      </c>
      <c r="E5142" s="32" t="str">
        <f>VLOOKUP(M5142,'Tables to Convert'!$H$3:$I$5,2,FALSE)</f>
        <v>Female</v>
      </c>
      <c r="F5142" s="32" t="str">
        <f>VLOOKUP(N5142,'Tables to Convert'!$K$3:$L$8,2,FALSE)</f>
        <v>Michigan</v>
      </c>
      <c r="G5142" s="40">
        <f t="shared" si="323"/>
        <v>31</v>
      </c>
      <c r="H5142" s="34">
        <f t="shared" si="324"/>
        <v>2</v>
      </c>
      <c r="I5142" s="12">
        <v>0</v>
      </c>
      <c r="J5142" s="12">
        <v>31</v>
      </c>
      <c r="K5142" s="12">
        <v>43</v>
      </c>
      <c r="L5142" s="12">
        <v>1</v>
      </c>
      <c r="M5142" s="12">
        <v>2</v>
      </c>
      <c r="N5142" s="12">
        <v>34</v>
      </c>
      <c r="O5142" s="12">
        <v>2</v>
      </c>
      <c r="P5142" s="26">
        <v>35000</v>
      </c>
      <c r="Q5142" s="28">
        <v>459425300</v>
      </c>
      <c r="R5142"/>
      <c r="S5142"/>
    </row>
    <row r="5143" spans="1:19">
      <c r="A5143" s="31">
        <f t="shared" si="321"/>
        <v>40</v>
      </c>
      <c r="B5143" s="32" t="str">
        <f>VLOOKUP(K5143,'Tables to Convert'!$B$4:$C$19,2,FALSE)</f>
        <v>Some College</v>
      </c>
      <c r="C5143" s="33">
        <f t="shared" si="322"/>
        <v>10000</v>
      </c>
      <c r="D5143" s="32" t="str">
        <f>VLOOKUP(L5143,'Tables to Convert'!$E$3:$F$7,2,FALSE)</f>
        <v>Black</v>
      </c>
      <c r="E5143" s="32" t="str">
        <f>VLOOKUP(M5143,'Tables to Convert'!$H$3:$I$5,2,FALSE)</f>
        <v>Female</v>
      </c>
      <c r="F5143" s="32" t="str">
        <f>VLOOKUP(N5143,'Tables to Convert'!$K$3:$L$8,2,FALSE)</f>
        <v>Michigan</v>
      </c>
      <c r="G5143" s="40">
        <f t="shared" si="323"/>
        <v>25</v>
      </c>
      <c r="H5143" s="34">
        <f t="shared" si="324"/>
        <v>5</v>
      </c>
      <c r="I5143" s="12">
        <v>40</v>
      </c>
      <c r="J5143" s="12">
        <v>25</v>
      </c>
      <c r="K5143" s="12">
        <v>40</v>
      </c>
      <c r="L5143" s="12">
        <v>2</v>
      </c>
      <c r="M5143" s="12">
        <v>2</v>
      </c>
      <c r="N5143" s="12">
        <v>34</v>
      </c>
      <c r="O5143" s="12">
        <v>5</v>
      </c>
      <c r="P5143" s="26">
        <v>10000</v>
      </c>
      <c r="Q5143" s="28">
        <v>332060966</v>
      </c>
      <c r="R5143"/>
      <c r="S5143"/>
    </row>
    <row r="5144" spans="1:19">
      <c r="A5144" s="31">
        <f t="shared" si="321"/>
        <v>40</v>
      </c>
      <c r="B5144" s="32" t="str">
        <f>VLOOKUP(K5144,'Tables to Convert'!$B$4:$C$19,2,FALSE)</f>
        <v>High School Diploma</v>
      </c>
      <c r="C5144" s="33">
        <f t="shared" si="322"/>
        <v>55000</v>
      </c>
      <c r="D5144" s="32" t="str">
        <f>VLOOKUP(L5144,'Tables to Convert'!$E$3:$F$7,2,FALSE)</f>
        <v>Hispanic</v>
      </c>
      <c r="E5144" s="32" t="str">
        <f>VLOOKUP(M5144,'Tables to Convert'!$H$3:$I$5,2,FALSE)</f>
        <v>Male</v>
      </c>
      <c r="F5144" s="32" t="str">
        <f>VLOOKUP(N5144,'Tables to Convert'!$K$3:$L$8,2,FALSE)</f>
        <v>Michigan</v>
      </c>
      <c r="G5144" s="40">
        <f t="shared" si="323"/>
        <v>52</v>
      </c>
      <c r="H5144" s="34">
        <f t="shared" si="324"/>
        <v>3</v>
      </c>
      <c r="I5144" s="12">
        <v>40</v>
      </c>
      <c r="J5144" s="12">
        <v>52</v>
      </c>
      <c r="K5144" s="12">
        <v>39</v>
      </c>
      <c r="L5144" s="12">
        <v>3</v>
      </c>
      <c r="M5144" s="12">
        <v>1</v>
      </c>
      <c r="N5144" s="12">
        <v>34</v>
      </c>
      <c r="O5144" s="12">
        <v>3</v>
      </c>
      <c r="P5144" s="26">
        <v>55000</v>
      </c>
      <c r="Q5144" s="28">
        <v>838163547</v>
      </c>
      <c r="R5144"/>
      <c r="S5144"/>
    </row>
    <row r="5145" spans="1:19">
      <c r="A5145" s="31">
        <f t="shared" si="321"/>
        <v>50</v>
      </c>
      <c r="B5145" s="32" t="str">
        <f>VLOOKUP(K5145,'Tables to Convert'!$B$4:$C$19,2,FALSE)</f>
        <v>High School Diploma</v>
      </c>
      <c r="C5145" s="33">
        <f t="shared" si="322"/>
        <v>23000</v>
      </c>
      <c r="D5145" s="32" t="str">
        <f>VLOOKUP(L5145,'Tables to Convert'!$E$3:$F$7,2,FALSE)</f>
        <v>White</v>
      </c>
      <c r="E5145" s="32" t="str">
        <f>VLOOKUP(M5145,'Tables to Convert'!$H$3:$I$5,2,FALSE)</f>
        <v>Male</v>
      </c>
      <c r="F5145" s="32" t="str">
        <f>VLOOKUP(N5145,'Tables to Convert'!$K$3:$L$8,2,FALSE)</f>
        <v>Michigan</v>
      </c>
      <c r="G5145" s="40">
        <f t="shared" si="323"/>
        <v>24</v>
      </c>
      <c r="H5145" s="34">
        <f t="shared" si="324"/>
        <v>3</v>
      </c>
      <c r="I5145" s="12">
        <v>50</v>
      </c>
      <c r="J5145" s="12">
        <v>24</v>
      </c>
      <c r="K5145" s="12">
        <v>39</v>
      </c>
      <c r="L5145" s="12">
        <v>1</v>
      </c>
      <c r="M5145" s="12">
        <v>1</v>
      </c>
      <c r="N5145" s="12">
        <v>34</v>
      </c>
      <c r="O5145" s="12">
        <v>3</v>
      </c>
      <c r="P5145" s="26">
        <v>23000</v>
      </c>
      <c r="Q5145" s="28">
        <v>748806297</v>
      </c>
      <c r="R5145"/>
      <c r="S5145"/>
    </row>
    <row r="5146" spans="1:19">
      <c r="A5146" s="31">
        <f t="shared" si="321"/>
        <v>40</v>
      </c>
      <c r="B5146" s="32" t="str">
        <f>VLOOKUP(K5146,'Tables to Convert'!$B$4:$C$19,2,FALSE)</f>
        <v>High School Diploma</v>
      </c>
      <c r="C5146" s="33">
        <f t="shared" si="322"/>
        <v>30000</v>
      </c>
      <c r="D5146" s="32" t="str">
        <f>VLOOKUP(L5146,'Tables to Convert'!$E$3:$F$7,2,FALSE)</f>
        <v>White</v>
      </c>
      <c r="E5146" s="32" t="str">
        <f>VLOOKUP(M5146,'Tables to Convert'!$H$3:$I$5,2,FALSE)</f>
        <v>Male</v>
      </c>
      <c r="F5146" s="32" t="str">
        <f>VLOOKUP(N5146,'Tables to Convert'!$K$3:$L$8,2,FALSE)</f>
        <v>Michigan</v>
      </c>
      <c r="G5146" s="40">
        <f t="shared" si="323"/>
        <v>36</v>
      </c>
      <c r="H5146" s="34">
        <f t="shared" si="324"/>
        <v>3</v>
      </c>
      <c r="I5146" s="12">
        <v>40</v>
      </c>
      <c r="J5146" s="12">
        <v>36</v>
      </c>
      <c r="K5146" s="12">
        <v>39</v>
      </c>
      <c r="L5146" s="12">
        <v>1</v>
      </c>
      <c r="M5146" s="12">
        <v>1</v>
      </c>
      <c r="N5146" s="12">
        <v>34</v>
      </c>
      <c r="O5146" s="12">
        <v>3</v>
      </c>
      <c r="P5146" s="26">
        <v>30000</v>
      </c>
      <c r="Q5146" s="28">
        <v>799313172</v>
      </c>
      <c r="R5146"/>
      <c r="S5146"/>
    </row>
    <row r="5147" spans="1:19">
      <c r="A5147" s="31">
        <f t="shared" si="321"/>
        <v>50</v>
      </c>
      <c r="B5147" s="32" t="str">
        <f>VLOOKUP(K5147,'Tables to Convert'!$B$4:$C$19,2,FALSE)</f>
        <v>Some College</v>
      </c>
      <c r="C5147" s="33">
        <f t="shared" si="322"/>
        <v>48000</v>
      </c>
      <c r="D5147" s="32" t="str">
        <f>VLOOKUP(L5147,'Tables to Convert'!$E$3:$F$7,2,FALSE)</f>
        <v>White</v>
      </c>
      <c r="E5147" s="32" t="str">
        <f>VLOOKUP(M5147,'Tables to Convert'!$H$3:$I$5,2,FALSE)</f>
        <v>Male</v>
      </c>
      <c r="F5147" s="32" t="str">
        <f>VLOOKUP(N5147,'Tables to Convert'!$K$3:$L$8,2,FALSE)</f>
        <v>Michigan</v>
      </c>
      <c r="G5147" s="40">
        <f t="shared" si="323"/>
        <v>45</v>
      </c>
      <c r="H5147" s="34">
        <f t="shared" si="324"/>
        <v>3</v>
      </c>
      <c r="I5147" s="12">
        <v>50</v>
      </c>
      <c r="J5147" s="12">
        <v>45</v>
      </c>
      <c r="K5147" s="12">
        <v>40</v>
      </c>
      <c r="L5147" s="12">
        <v>1</v>
      </c>
      <c r="M5147" s="12">
        <v>1</v>
      </c>
      <c r="N5147" s="12">
        <v>34</v>
      </c>
      <c r="O5147" s="12">
        <v>3</v>
      </c>
      <c r="P5147" s="26">
        <v>48000</v>
      </c>
      <c r="Q5147" s="28">
        <v>653651566</v>
      </c>
      <c r="R5147"/>
      <c r="S5147"/>
    </row>
    <row r="5148" spans="1:19">
      <c r="A5148" s="31">
        <f t="shared" si="321"/>
        <v>50</v>
      </c>
      <c r="B5148" s="32" t="str">
        <f>VLOOKUP(K5148,'Tables to Convert'!$B$4:$C$19,2,FALSE)</f>
        <v>Some College</v>
      </c>
      <c r="C5148" s="33">
        <f t="shared" si="322"/>
        <v>55000</v>
      </c>
      <c r="D5148" s="32" t="str">
        <f>VLOOKUP(L5148,'Tables to Convert'!$E$3:$F$7,2,FALSE)</f>
        <v>White</v>
      </c>
      <c r="E5148" s="32" t="str">
        <f>VLOOKUP(M5148,'Tables to Convert'!$H$3:$I$5,2,FALSE)</f>
        <v>Male</v>
      </c>
      <c r="F5148" s="32" t="str">
        <f>VLOOKUP(N5148,'Tables to Convert'!$K$3:$L$8,2,FALSE)</f>
        <v>Michigan</v>
      </c>
      <c r="G5148" s="40">
        <f t="shared" si="323"/>
        <v>30</v>
      </c>
      <c r="H5148" s="34">
        <f t="shared" si="324"/>
        <v>3</v>
      </c>
      <c r="I5148" s="12">
        <v>50</v>
      </c>
      <c r="J5148" s="12">
        <v>30</v>
      </c>
      <c r="K5148" s="12">
        <v>43</v>
      </c>
      <c r="L5148" s="12">
        <v>1</v>
      </c>
      <c r="M5148" s="12">
        <v>1</v>
      </c>
      <c r="N5148" s="12">
        <v>34</v>
      </c>
      <c r="O5148" s="12">
        <v>3</v>
      </c>
      <c r="P5148" s="26">
        <v>55000</v>
      </c>
      <c r="Q5148" s="28">
        <v>413616275</v>
      </c>
      <c r="R5148"/>
      <c r="S5148"/>
    </row>
    <row r="5149" spans="1:19">
      <c r="A5149" s="31">
        <f t="shared" si="321"/>
        <v>40</v>
      </c>
      <c r="B5149" s="32" t="str">
        <f>VLOOKUP(K5149,'Tables to Convert'!$B$4:$C$19,2,FALSE)</f>
        <v>Bachelors</v>
      </c>
      <c r="C5149" s="33">
        <f t="shared" si="322"/>
        <v>35000</v>
      </c>
      <c r="D5149" s="32" t="str">
        <f>VLOOKUP(L5149,'Tables to Convert'!$E$3:$F$7,2,FALSE)</f>
        <v>White</v>
      </c>
      <c r="E5149" s="32" t="str">
        <f>VLOOKUP(M5149,'Tables to Convert'!$H$3:$I$5,2,FALSE)</f>
        <v>Female</v>
      </c>
      <c r="F5149" s="32" t="str">
        <f>VLOOKUP(N5149,'Tables to Convert'!$K$3:$L$8,2,FALSE)</f>
        <v>Michigan</v>
      </c>
      <c r="G5149" s="40">
        <f t="shared" si="323"/>
        <v>33</v>
      </c>
      <c r="H5149" s="34">
        <f t="shared" si="324"/>
        <v>3</v>
      </c>
      <c r="I5149" s="12">
        <v>40</v>
      </c>
      <c r="J5149" s="12">
        <v>33</v>
      </c>
      <c r="K5149" s="12">
        <v>44</v>
      </c>
      <c r="L5149" s="12">
        <v>1</v>
      </c>
      <c r="M5149" s="12">
        <v>2</v>
      </c>
      <c r="N5149" s="12">
        <v>34</v>
      </c>
      <c r="O5149" s="12">
        <v>3</v>
      </c>
      <c r="P5149" s="26">
        <v>35000</v>
      </c>
      <c r="Q5149" s="28">
        <v>351691656</v>
      </c>
      <c r="R5149"/>
      <c r="S5149"/>
    </row>
    <row r="5150" spans="1:19">
      <c r="A5150" s="31">
        <f t="shared" si="321"/>
        <v>45</v>
      </c>
      <c r="B5150" s="32" t="str">
        <f>VLOOKUP(K5150,'Tables to Convert'!$B$4:$C$19,2,FALSE)</f>
        <v>Some College</v>
      </c>
      <c r="C5150" s="33">
        <f t="shared" si="322"/>
        <v>18000</v>
      </c>
      <c r="D5150" s="32" t="str">
        <f>VLOOKUP(L5150,'Tables to Convert'!$E$3:$F$7,2,FALSE)</f>
        <v>Black</v>
      </c>
      <c r="E5150" s="32" t="str">
        <f>VLOOKUP(M5150,'Tables to Convert'!$H$3:$I$5,2,FALSE)</f>
        <v>Female</v>
      </c>
      <c r="F5150" s="32" t="str">
        <f>VLOOKUP(N5150,'Tables to Convert'!$K$3:$L$8,2,FALSE)</f>
        <v>Michigan</v>
      </c>
      <c r="G5150" s="40">
        <f t="shared" si="323"/>
        <v>23</v>
      </c>
      <c r="H5150" s="34">
        <f t="shared" si="324"/>
        <v>5</v>
      </c>
      <c r="I5150" s="12">
        <v>45</v>
      </c>
      <c r="J5150" s="12">
        <v>23</v>
      </c>
      <c r="K5150" s="12">
        <v>40</v>
      </c>
      <c r="L5150" s="12">
        <v>2</v>
      </c>
      <c r="M5150" s="12">
        <v>2</v>
      </c>
      <c r="N5150" s="12">
        <v>34</v>
      </c>
      <c r="O5150" s="12">
        <v>5</v>
      </c>
      <c r="P5150" s="26">
        <v>18000</v>
      </c>
      <c r="Q5150" s="28">
        <v>856659507</v>
      </c>
      <c r="R5150"/>
      <c r="S5150"/>
    </row>
    <row r="5151" spans="1:19">
      <c r="A5151" s="31">
        <f t="shared" si="321"/>
        <v>40</v>
      </c>
      <c r="B5151" s="32" t="str">
        <f>VLOOKUP(K5151,'Tables to Convert'!$B$4:$C$19,2,FALSE)</f>
        <v>Some College</v>
      </c>
      <c r="C5151" s="33">
        <f t="shared" si="322"/>
        <v>56000</v>
      </c>
      <c r="D5151" s="32" t="str">
        <f>VLOOKUP(L5151,'Tables to Convert'!$E$3:$F$7,2,FALSE)</f>
        <v>Black</v>
      </c>
      <c r="E5151" s="32" t="str">
        <f>VLOOKUP(M5151,'Tables to Convert'!$H$3:$I$5,2,FALSE)</f>
        <v>Male</v>
      </c>
      <c r="F5151" s="32" t="str">
        <f>VLOOKUP(N5151,'Tables to Convert'!$K$3:$L$8,2,FALSE)</f>
        <v>Michigan</v>
      </c>
      <c r="G5151" s="40">
        <f t="shared" si="323"/>
        <v>51</v>
      </c>
      <c r="H5151" s="34">
        <f t="shared" si="324"/>
        <v>3</v>
      </c>
      <c r="I5151" s="12">
        <v>40</v>
      </c>
      <c r="J5151" s="12">
        <v>51</v>
      </c>
      <c r="K5151" s="12">
        <v>40</v>
      </c>
      <c r="L5151" s="12">
        <v>2</v>
      </c>
      <c r="M5151" s="12">
        <v>1</v>
      </c>
      <c r="N5151" s="12">
        <v>34</v>
      </c>
      <c r="O5151" s="12">
        <v>3</v>
      </c>
      <c r="P5151" s="26">
        <v>56000</v>
      </c>
      <c r="Q5151" s="28">
        <v>350356999</v>
      </c>
      <c r="R5151"/>
      <c r="S5151"/>
    </row>
    <row r="5152" spans="1:19">
      <c r="A5152" s="31">
        <f t="shared" si="321"/>
        <v>40</v>
      </c>
      <c r="B5152" s="32" t="str">
        <f>VLOOKUP(K5152,'Tables to Convert'!$B$4:$C$19,2,FALSE)</f>
        <v>Some College</v>
      </c>
      <c r="C5152" s="33">
        <f t="shared" si="322"/>
        <v>33000</v>
      </c>
      <c r="D5152" s="32" t="str">
        <f>VLOOKUP(L5152,'Tables to Convert'!$E$3:$F$7,2,FALSE)</f>
        <v>Black</v>
      </c>
      <c r="E5152" s="32" t="str">
        <f>VLOOKUP(M5152,'Tables to Convert'!$H$3:$I$5,2,FALSE)</f>
        <v>Female</v>
      </c>
      <c r="F5152" s="32" t="str">
        <f>VLOOKUP(N5152,'Tables to Convert'!$K$3:$L$8,2,FALSE)</f>
        <v>Michigan</v>
      </c>
      <c r="G5152" s="40">
        <f t="shared" si="323"/>
        <v>47</v>
      </c>
      <c r="H5152" s="34">
        <f t="shared" si="324"/>
        <v>3</v>
      </c>
      <c r="I5152" s="12">
        <v>40</v>
      </c>
      <c r="J5152" s="12">
        <v>47</v>
      </c>
      <c r="K5152" s="12">
        <v>40</v>
      </c>
      <c r="L5152" s="12">
        <v>2</v>
      </c>
      <c r="M5152" s="12">
        <v>2</v>
      </c>
      <c r="N5152" s="12">
        <v>34</v>
      </c>
      <c r="O5152" s="12">
        <v>3</v>
      </c>
      <c r="P5152" s="26">
        <v>33000</v>
      </c>
      <c r="Q5152" s="28">
        <v>471436897</v>
      </c>
      <c r="R5152"/>
      <c r="S5152"/>
    </row>
    <row r="5153" spans="1:19">
      <c r="A5153" s="31">
        <f t="shared" si="321"/>
        <v>57</v>
      </c>
      <c r="B5153" s="32" t="str">
        <f>VLOOKUP(K5153,'Tables to Convert'!$B$4:$C$19,2,FALSE)</f>
        <v>High School Diploma</v>
      </c>
      <c r="C5153" s="33">
        <f t="shared" si="322"/>
        <v>13300</v>
      </c>
      <c r="D5153" s="32" t="str">
        <f>VLOOKUP(L5153,'Tables to Convert'!$E$3:$F$7,2,FALSE)</f>
        <v>White</v>
      </c>
      <c r="E5153" s="32" t="str">
        <f>VLOOKUP(M5153,'Tables to Convert'!$H$3:$I$5,2,FALSE)</f>
        <v>Male</v>
      </c>
      <c r="F5153" s="32" t="str">
        <f>VLOOKUP(N5153,'Tables to Convert'!$K$3:$L$8,2,FALSE)</f>
        <v>Michigan</v>
      </c>
      <c r="G5153" s="40">
        <f t="shared" si="323"/>
        <v>53</v>
      </c>
      <c r="H5153" s="34">
        <f t="shared" si="324"/>
        <v>4</v>
      </c>
      <c r="I5153" s="12">
        <v>57</v>
      </c>
      <c r="J5153" s="12">
        <v>53</v>
      </c>
      <c r="K5153" s="12">
        <v>39</v>
      </c>
      <c r="L5153" s="12">
        <v>1</v>
      </c>
      <c r="M5153" s="12">
        <v>1</v>
      </c>
      <c r="N5153" s="12">
        <v>34</v>
      </c>
      <c r="O5153" s="12">
        <v>4</v>
      </c>
      <c r="P5153" s="26">
        <v>13300</v>
      </c>
      <c r="Q5153" s="28">
        <v>331055294</v>
      </c>
      <c r="R5153"/>
      <c r="S5153"/>
    </row>
    <row r="5154" spans="1:19">
      <c r="A5154" s="31">
        <f t="shared" si="321"/>
        <v>70</v>
      </c>
      <c r="B5154" s="32" t="str">
        <f>VLOOKUP(K5154,'Tables to Convert'!$B$4:$C$19,2,FALSE)</f>
        <v>Graduate School</v>
      </c>
      <c r="C5154" s="33">
        <f t="shared" si="322"/>
        <v>140000</v>
      </c>
      <c r="D5154" s="32" t="str">
        <f>VLOOKUP(L5154,'Tables to Convert'!$E$3:$F$7,2,FALSE)</f>
        <v>Black</v>
      </c>
      <c r="E5154" s="32" t="str">
        <f>VLOOKUP(M5154,'Tables to Convert'!$H$3:$I$5,2,FALSE)</f>
        <v>Male</v>
      </c>
      <c r="F5154" s="32" t="str">
        <f>VLOOKUP(N5154,'Tables to Convert'!$K$3:$L$8,2,FALSE)</f>
        <v>Michigan</v>
      </c>
      <c r="G5154" s="40">
        <f t="shared" si="323"/>
        <v>44</v>
      </c>
      <c r="H5154" s="34">
        <f t="shared" si="324"/>
        <v>6</v>
      </c>
      <c r="I5154" s="12">
        <v>70</v>
      </c>
      <c r="J5154" s="12">
        <v>44</v>
      </c>
      <c r="K5154" s="12">
        <v>45</v>
      </c>
      <c r="L5154" s="12">
        <v>2</v>
      </c>
      <c r="M5154" s="12">
        <v>1</v>
      </c>
      <c r="N5154" s="12">
        <v>34</v>
      </c>
      <c r="O5154" s="12">
        <v>6</v>
      </c>
      <c r="P5154" s="26">
        <v>140000</v>
      </c>
      <c r="Q5154" s="28">
        <v>643558632</v>
      </c>
      <c r="R5154"/>
      <c r="S5154"/>
    </row>
    <row r="5155" spans="1:19">
      <c r="A5155" s="31">
        <f t="shared" si="321"/>
        <v>60</v>
      </c>
      <c r="B5155" s="32" t="str">
        <f>VLOOKUP(K5155,'Tables to Convert'!$B$4:$C$19,2,FALSE)</f>
        <v>Graduate School</v>
      </c>
      <c r="C5155" s="33">
        <f t="shared" si="322"/>
        <v>60000</v>
      </c>
      <c r="D5155" s="32" t="str">
        <f>VLOOKUP(L5155,'Tables to Convert'!$E$3:$F$7,2,FALSE)</f>
        <v>Black</v>
      </c>
      <c r="E5155" s="32" t="str">
        <f>VLOOKUP(M5155,'Tables to Convert'!$H$3:$I$5,2,FALSE)</f>
        <v>Female</v>
      </c>
      <c r="F5155" s="32" t="str">
        <f>VLOOKUP(N5155,'Tables to Convert'!$K$3:$L$8,2,FALSE)</f>
        <v>Michigan</v>
      </c>
      <c r="G5155" s="40">
        <f t="shared" si="323"/>
        <v>33</v>
      </c>
      <c r="H5155" s="34">
        <f t="shared" si="324"/>
        <v>6</v>
      </c>
      <c r="I5155" s="12">
        <v>60</v>
      </c>
      <c r="J5155" s="12">
        <v>33</v>
      </c>
      <c r="K5155" s="12">
        <v>45</v>
      </c>
      <c r="L5155" s="12">
        <v>2</v>
      </c>
      <c r="M5155" s="12">
        <v>2</v>
      </c>
      <c r="N5155" s="12">
        <v>34</v>
      </c>
      <c r="O5155" s="12">
        <v>6</v>
      </c>
      <c r="P5155" s="26">
        <v>60000</v>
      </c>
      <c r="Q5155" s="28">
        <v>501715655</v>
      </c>
      <c r="R5155"/>
      <c r="S5155"/>
    </row>
    <row r="5156" spans="1:19">
      <c r="A5156" s="31">
        <f t="shared" si="321"/>
        <v>40</v>
      </c>
      <c r="B5156" s="32" t="str">
        <f>VLOOKUP(K5156,'Tables to Convert'!$B$4:$C$19,2,FALSE)</f>
        <v>Bachelors</v>
      </c>
      <c r="C5156" s="33">
        <f t="shared" si="322"/>
        <v>348516</v>
      </c>
      <c r="D5156" s="32" t="str">
        <f>VLOOKUP(L5156,'Tables to Convert'!$E$3:$F$7,2,FALSE)</f>
        <v>White</v>
      </c>
      <c r="E5156" s="32" t="str">
        <f>VLOOKUP(M5156,'Tables to Convert'!$H$3:$I$5,2,FALSE)</f>
        <v>Male</v>
      </c>
      <c r="F5156" s="32" t="str">
        <f>VLOOKUP(N5156,'Tables to Convert'!$K$3:$L$8,2,FALSE)</f>
        <v>Michigan</v>
      </c>
      <c r="G5156" s="40">
        <f t="shared" si="323"/>
        <v>36</v>
      </c>
      <c r="H5156" s="34">
        <f t="shared" si="324"/>
        <v>6</v>
      </c>
      <c r="I5156" s="12">
        <v>40</v>
      </c>
      <c r="J5156" s="12">
        <v>36</v>
      </c>
      <c r="K5156" s="12">
        <v>44</v>
      </c>
      <c r="L5156" s="12">
        <v>1</v>
      </c>
      <c r="M5156" s="12">
        <v>1</v>
      </c>
      <c r="N5156" s="12">
        <v>34</v>
      </c>
      <c r="O5156" s="12">
        <v>6</v>
      </c>
      <c r="P5156" s="26">
        <v>348516</v>
      </c>
      <c r="Q5156" s="28">
        <v>655404254</v>
      </c>
      <c r="R5156"/>
      <c r="S5156"/>
    </row>
    <row r="5157" spans="1:19">
      <c r="A5157" s="31">
        <f t="shared" si="321"/>
        <v>40</v>
      </c>
      <c r="B5157" s="32" t="str">
        <f>VLOOKUP(K5157,'Tables to Convert'!$B$4:$C$19,2,FALSE)</f>
        <v>Some College</v>
      </c>
      <c r="C5157" s="33">
        <f t="shared" si="322"/>
        <v>5000</v>
      </c>
      <c r="D5157" s="32" t="str">
        <f>VLOOKUP(L5157,'Tables to Convert'!$E$3:$F$7,2,FALSE)</f>
        <v>Black</v>
      </c>
      <c r="E5157" s="32" t="str">
        <f>VLOOKUP(M5157,'Tables to Convert'!$H$3:$I$5,2,FALSE)</f>
        <v>Female</v>
      </c>
      <c r="F5157" s="32" t="str">
        <f>VLOOKUP(N5157,'Tables to Convert'!$K$3:$L$8,2,FALSE)</f>
        <v>Michigan</v>
      </c>
      <c r="G5157" s="40">
        <f t="shared" si="323"/>
        <v>28</v>
      </c>
      <c r="H5157" s="34">
        <f t="shared" si="324"/>
        <v>5</v>
      </c>
      <c r="I5157" s="12">
        <v>40</v>
      </c>
      <c r="J5157" s="12">
        <v>28</v>
      </c>
      <c r="K5157" s="12">
        <v>42</v>
      </c>
      <c r="L5157" s="12">
        <v>2</v>
      </c>
      <c r="M5157" s="12">
        <v>2</v>
      </c>
      <c r="N5157" s="12">
        <v>34</v>
      </c>
      <c r="O5157" s="12">
        <v>5</v>
      </c>
      <c r="P5157" s="26">
        <v>5000</v>
      </c>
      <c r="Q5157" s="28">
        <v>40582730</v>
      </c>
      <c r="R5157"/>
      <c r="S5157"/>
    </row>
    <row r="5158" spans="1:19">
      <c r="A5158" s="31">
        <f t="shared" si="321"/>
        <v>40</v>
      </c>
      <c r="B5158" s="32" t="str">
        <f>VLOOKUP(K5158,'Tables to Convert'!$B$4:$C$19,2,FALSE)</f>
        <v>Some College</v>
      </c>
      <c r="C5158" s="33">
        <f t="shared" si="322"/>
        <v>14400</v>
      </c>
      <c r="D5158" s="32" t="str">
        <f>VLOOKUP(L5158,'Tables to Convert'!$E$3:$F$7,2,FALSE)</f>
        <v>Black</v>
      </c>
      <c r="E5158" s="32" t="str">
        <f>VLOOKUP(M5158,'Tables to Convert'!$H$3:$I$5,2,FALSE)</f>
        <v>Female</v>
      </c>
      <c r="F5158" s="32" t="str">
        <f>VLOOKUP(N5158,'Tables to Convert'!$K$3:$L$8,2,FALSE)</f>
        <v>Michigan</v>
      </c>
      <c r="G5158" s="40">
        <f t="shared" si="323"/>
        <v>51</v>
      </c>
      <c r="H5158" s="34">
        <f t="shared" si="324"/>
        <v>5</v>
      </c>
      <c r="I5158" s="12">
        <v>40</v>
      </c>
      <c r="J5158" s="12">
        <v>51</v>
      </c>
      <c r="K5158" s="12">
        <v>40</v>
      </c>
      <c r="L5158" s="12">
        <v>2</v>
      </c>
      <c r="M5158" s="12">
        <v>2</v>
      </c>
      <c r="N5158" s="12">
        <v>34</v>
      </c>
      <c r="O5158" s="12">
        <v>5</v>
      </c>
      <c r="P5158" s="26">
        <v>14400</v>
      </c>
      <c r="Q5158" s="28">
        <v>459601127</v>
      </c>
      <c r="R5158"/>
      <c r="S5158"/>
    </row>
    <row r="5159" spans="1:19">
      <c r="A5159" s="31">
        <f t="shared" si="321"/>
        <v>50</v>
      </c>
      <c r="B5159" s="32" t="str">
        <f>VLOOKUP(K5159,'Tables to Convert'!$B$4:$C$19,2,FALSE)</f>
        <v>Some College</v>
      </c>
      <c r="C5159" s="33">
        <f t="shared" si="322"/>
        <v>51000</v>
      </c>
      <c r="D5159" s="32" t="str">
        <f>VLOOKUP(L5159,'Tables to Convert'!$E$3:$F$7,2,FALSE)</f>
        <v>White</v>
      </c>
      <c r="E5159" s="32" t="str">
        <f>VLOOKUP(M5159,'Tables to Convert'!$H$3:$I$5,2,FALSE)</f>
        <v>Male</v>
      </c>
      <c r="F5159" s="32" t="str">
        <f>VLOOKUP(N5159,'Tables to Convert'!$K$3:$L$8,2,FALSE)</f>
        <v>Michigan</v>
      </c>
      <c r="G5159" s="40">
        <f t="shared" si="323"/>
        <v>45</v>
      </c>
      <c r="H5159" s="34">
        <f t="shared" si="324"/>
        <v>4</v>
      </c>
      <c r="I5159" s="12">
        <v>50</v>
      </c>
      <c r="J5159" s="12">
        <v>45</v>
      </c>
      <c r="K5159" s="12">
        <v>40</v>
      </c>
      <c r="L5159" s="12">
        <v>1</v>
      </c>
      <c r="M5159" s="12">
        <v>1</v>
      </c>
      <c r="N5159" s="12">
        <v>34</v>
      </c>
      <c r="O5159" s="12">
        <v>4</v>
      </c>
      <c r="P5159" s="26">
        <v>51000</v>
      </c>
      <c r="Q5159" s="28">
        <v>44180918</v>
      </c>
      <c r="R5159"/>
      <c r="S5159"/>
    </row>
    <row r="5160" spans="1:19">
      <c r="A5160" s="31">
        <f t="shared" si="321"/>
        <v>50</v>
      </c>
      <c r="B5160" s="32" t="str">
        <f>VLOOKUP(K5160,'Tables to Convert'!$B$4:$C$19,2,FALSE)</f>
        <v>Some College</v>
      </c>
      <c r="C5160" s="33">
        <f t="shared" si="322"/>
        <v>97000</v>
      </c>
      <c r="D5160" s="32" t="str">
        <f>VLOOKUP(L5160,'Tables to Convert'!$E$3:$F$7,2,FALSE)</f>
        <v>White</v>
      </c>
      <c r="E5160" s="32" t="str">
        <f>VLOOKUP(M5160,'Tables to Convert'!$H$3:$I$5,2,FALSE)</f>
        <v>Female</v>
      </c>
      <c r="F5160" s="32" t="str">
        <f>VLOOKUP(N5160,'Tables to Convert'!$K$3:$L$8,2,FALSE)</f>
        <v>Michigan</v>
      </c>
      <c r="G5160" s="40">
        <f t="shared" si="323"/>
        <v>44</v>
      </c>
      <c r="H5160" s="34">
        <f t="shared" si="324"/>
        <v>4</v>
      </c>
      <c r="I5160" s="12">
        <v>50</v>
      </c>
      <c r="J5160" s="12">
        <v>44</v>
      </c>
      <c r="K5160" s="12">
        <v>40</v>
      </c>
      <c r="L5160" s="12">
        <v>1</v>
      </c>
      <c r="M5160" s="12">
        <v>2</v>
      </c>
      <c r="N5160" s="12">
        <v>34</v>
      </c>
      <c r="O5160" s="12">
        <v>4</v>
      </c>
      <c r="P5160" s="26">
        <v>97000</v>
      </c>
      <c r="Q5160" s="28">
        <v>48073807</v>
      </c>
      <c r="R5160"/>
      <c r="S5160"/>
    </row>
    <row r="5161" spans="1:19">
      <c r="A5161" s="31">
        <f t="shared" si="321"/>
        <v>40</v>
      </c>
      <c r="B5161" s="32" t="str">
        <f>VLOOKUP(K5161,'Tables to Convert'!$B$4:$C$19,2,FALSE)</f>
        <v>High School Diploma</v>
      </c>
      <c r="C5161" s="33">
        <f t="shared" si="322"/>
        <v>18320</v>
      </c>
      <c r="D5161" s="32" t="str">
        <f>VLOOKUP(L5161,'Tables to Convert'!$E$3:$F$7,2,FALSE)</f>
        <v>White</v>
      </c>
      <c r="E5161" s="32" t="str">
        <f>VLOOKUP(M5161,'Tables to Convert'!$H$3:$I$5,2,FALSE)</f>
        <v>Female</v>
      </c>
      <c r="F5161" s="32" t="str">
        <f>VLOOKUP(N5161,'Tables to Convert'!$K$3:$L$8,2,FALSE)</f>
        <v>Michigan</v>
      </c>
      <c r="G5161" s="40">
        <f t="shared" si="323"/>
        <v>29</v>
      </c>
      <c r="H5161" s="34">
        <f t="shared" si="324"/>
        <v>4</v>
      </c>
      <c r="I5161" s="12">
        <v>40</v>
      </c>
      <c r="J5161" s="12">
        <v>29</v>
      </c>
      <c r="K5161" s="12">
        <v>39</v>
      </c>
      <c r="L5161" s="12">
        <v>1</v>
      </c>
      <c r="M5161" s="12">
        <v>2</v>
      </c>
      <c r="N5161" s="12">
        <v>34</v>
      </c>
      <c r="O5161" s="12">
        <v>4</v>
      </c>
      <c r="P5161" s="26">
        <v>18320</v>
      </c>
      <c r="Q5161" s="28">
        <v>635524670</v>
      </c>
      <c r="R5161"/>
      <c r="S5161"/>
    </row>
    <row r="5162" spans="1:19">
      <c r="A5162" s="31">
        <f t="shared" si="321"/>
        <v>70</v>
      </c>
      <c r="B5162" s="32" t="str">
        <f>VLOOKUP(K5162,'Tables to Convert'!$B$4:$C$19,2,FALSE)</f>
        <v>Some College</v>
      </c>
      <c r="C5162" s="33">
        <f t="shared" si="322"/>
        <v>34500</v>
      </c>
      <c r="D5162" s="32" t="str">
        <f>VLOOKUP(L5162,'Tables to Convert'!$E$3:$F$7,2,FALSE)</f>
        <v>Black</v>
      </c>
      <c r="E5162" s="32" t="str">
        <f>VLOOKUP(M5162,'Tables to Convert'!$H$3:$I$5,2,FALSE)</f>
        <v>Female</v>
      </c>
      <c r="F5162" s="32" t="str">
        <f>VLOOKUP(N5162,'Tables to Convert'!$K$3:$L$8,2,FALSE)</f>
        <v>Michigan</v>
      </c>
      <c r="G5162" s="40">
        <f t="shared" si="323"/>
        <v>40</v>
      </c>
      <c r="H5162" s="34">
        <f t="shared" si="324"/>
        <v>5</v>
      </c>
      <c r="I5162" s="12">
        <v>70</v>
      </c>
      <c r="J5162" s="12">
        <v>40</v>
      </c>
      <c r="K5162" s="12">
        <v>40</v>
      </c>
      <c r="L5162" s="12">
        <v>2</v>
      </c>
      <c r="M5162" s="12">
        <v>2</v>
      </c>
      <c r="N5162" s="12">
        <v>34</v>
      </c>
      <c r="O5162" s="12">
        <v>5</v>
      </c>
      <c r="P5162" s="26">
        <v>34500</v>
      </c>
      <c r="Q5162" s="28">
        <v>77133437</v>
      </c>
      <c r="R5162"/>
      <c r="S5162"/>
    </row>
    <row r="5163" spans="1:19">
      <c r="A5163" s="31">
        <f t="shared" si="321"/>
        <v>40</v>
      </c>
      <c r="B5163" s="32" t="str">
        <f>VLOOKUP(K5163,'Tables to Convert'!$B$4:$C$19,2,FALSE)</f>
        <v>Some College</v>
      </c>
      <c r="C5163" s="33">
        <f t="shared" si="322"/>
        <v>43000</v>
      </c>
      <c r="D5163" s="32" t="str">
        <f>VLOOKUP(L5163,'Tables to Convert'!$E$3:$F$7,2,FALSE)</f>
        <v>White</v>
      </c>
      <c r="E5163" s="32" t="str">
        <f>VLOOKUP(M5163,'Tables to Convert'!$H$3:$I$5,2,FALSE)</f>
        <v>Female</v>
      </c>
      <c r="F5163" s="32" t="str">
        <f>VLOOKUP(N5163,'Tables to Convert'!$K$3:$L$8,2,FALSE)</f>
        <v>Michigan</v>
      </c>
      <c r="G5163" s="40">
        <f t="shared" si="323"/>
        <v>30</v>
      </c>
      <c r="H5163" s="34">
        <f t="shared" si="324"/>
        <v>2</v>
      </c>
      <c r="I5163" s="12">
        <v>40</v>
      </c>
      <c r="J5163" s="12">
        <v>30</v>
      </c>
      <c r="K5163" s="12">
        <v>43</v>
      </c>
      <c r="L5163" s="12">
        <v>1</v>
      </c>
      <c r="M5163" s="12">
        <v>2</v>
      </c>
      <c r="N5163" s="12">
        <v>34</v>
      </c>
      <c r="O5163" s="12">
        <v>2</v>
      </c>
      <c r="P5163" s="26">
        <v>43000</v>
      </c>
      <c r="Q5163" s="28">
        <v>53581079</v>
      </c>
      <c r="R5163"/>
      <c r="S5163"/>
    </row>
    <row r="5164" spans="1:19">
      <c r="A5164" s="31">
        <f t="shared" si="321"/>
        <v>40</v>
      </c>
      <c r="B5164" s="32" t="str">
        <f>VLOOKUP(K5164,'Tables to Convert'!$B$4:$C$19,2,FALSE)</f>
        <v>Some College</v>
      </c>
      <c r="C5164" s="33">
        <f t="shared" si="322"/>
        <v>42500</v>
      </c>
      <c r="D5164" s="32" t="str">
        <f>VLOOKUP(L5164,'Tables to Convert'!$E$3:$F$7,2,FALSE)</f>
        <v>White</v>
      </c>
      <c r="E5164" s="32" t="str">
        <f>VLOOKUP(M5164,'Tables to Convert'!$H$3:$I$5,2,FALSE)</f>
        <v>Male</v>
      </c>
      <c r="F5164" s="32" t="str">
        <f>VLOOKUP(N5164,'Tables to Convert'!$K$3:$L$8,2,FALSE)</f>
        <v>Michigan</v>
      </c>
      <c r="G5164" s="40">
        <f t="shared" si="323"/>
        <v>30</v>
      </c>
      <c r="H5164" s="34">
        <f t="shared" si="324"/>
        <v>2</v>
      </c>
      <c r="I5164" s="12">
        <v>40</v>
      </c>
      <c r="J5164" s="12">
        <v>30</v>
      </c>
      <c r="K5164" s="12">
        <v>43</v>
      </c>
      <c r="L5164" s="12">
        <v>1</v>
      </c>
      <c r="M5164" s="12">
        <v>1</v>
      </c>
      <c r="N5164" s="12">
        <v>34</v>
      </c>
      <c r="O5164" s="12">
        <v>2</v>
      </c>
      <c r="P5164" s="26">
        <v>42500</v>
      </c>
      <c r="Q5164" s="28">
        <v>109091960</v>
      </c>
      <c r="R5164"/>
      <c r="S5164"/>
    </row>
    <row r="5165" spans="1:19">
      <c r="A5165" s="31">
        <f t="shared" si="321"/>
        <v>40</v>
      </c>
      <c r="B5165" s="32" t="str">
        <f>VLOOKUP(K5165,'Tables to Convert'!$B$4:$C$19,2,FALSE)</f>
        <v>Bachelors</v>
      </c>
      <c r="C5165" s="33">
        <f t="shared" si="322"/>
        <v>55000</v>
      </c>
      <c r="D5165" s="32" t="str">
        <f>VLOOKUP(L5165,'Tables to Convert'!$E$3:$F$7,2,FALSE)</f>
        <v>Asian/PI</v>
      </c>
      <c r="E5165" s="32" t="str">
        <f>VLOOKUP(M5165,'Tables to Convert'!$H$3:$I$5,2,FALSE)</f>
        <v>Male</v>
      </c>
      <c r="F5165" s="32" t="str">
        <f>VLOOKUP(N5165,'Tables to Convert'!$K$3:$L$8,2,FALSE)</f>
        <v>Michigan</v>
      </c>
      <c r="G5165" s="40">
        <f t="shared" si="323"/>
        <v>31</v>
      </c>
      <c r="H5165" s="34">
        <f t="shared" si="324"/>
        <v>2</v>
      </c>
      <c r="I5165" s="12">
        <v>40</v>
      </c>
      <c r="J5165" s="12">
        <v>31</v>
      </c>
      <c r="K5165" s="12">
        <v>44</v>
      </c>
      <c r="L5165" s="12">
        <v>4</v>
      </c>
      <c r="M5165" s="12">
        <v>1</v>
      </c>
      <c r="N5165" s="12">
        <v>34</v>
      </c>
      <c r="O5165" s="12">
        <v>2</v>
      </c>
      <c r="P5165" s="26">
        <v>55000</v>
      </c>
      <c r="Q5165" s="28">
        <v>708799224</v>
      </c>
      <c r="R5165"/>
      <c r="S5165"/>
    </row>
    <row r="5166" spans="1:19">
      <c r="A5166" s="31">
        <f t="shared" si="321"/>
        <v>72</v>
      </c>
      <c r="B5166" s="32" t="str">
        <f>VLOOKUP(K5166,'Tables to Convert'!$B$4:$C$19,2,FALSE)</f>
        <v>High School Diploma</v>
      </c>
      <c r="C5166" s="33">
        <f t="shared" si="322"/>
        <v>87000</v>
      </c>
      <c r="D5166" s="32" t="str">
        <f>VLOOKUP(L5166,'Tables to Convert'!$E$3:$F$7,2,FALSE)</f>
        <v>White</v>
      </c>
      <c r="E5166" s="32" t="str">
        <f>VLOOKUP(M5166,'Tables to Convert'!$H$3:$I$5,2,FALSE)</f>
        <v>Female</v>
      </c>
      <c r="F5166" s="32" t="str">
        <f>VLOOKUP(N5166,'Tables to Convert'!$K$3:$L$8,2,FALSE)</f>
        <v>Michigan</v>
      </c>
      <c r="G5166" s="40">
        <f t="shared" si="323"/>
        <v>54</v>
      </c>
      <c r="H5166" s="34">
        <f t="shared" si="324"/>
        <v>5</v>
      </c>
      <c r="I5166" s="12">
        <v>72</v>
      </c>
      <c r="J5166" s="12">
        <v>54</v>
      </c>
      <c r="K5166" s="12">
        <v>39</v>
      </c>
      <c r="L5166" s="12">
        <v>1</v>
      </c>
      <c r="M5166" s="12">
        <v>2</v>
      </c>
      <c r="N5166" s="12">
        <v>34</v>
      </c>
      <c r="O5166" s="12">
        <v>5</v>
      </c>
      <c r="P5166" s="26">
        <v>87000</v>
      </c>
      <c r="Q5166" s="28">
        <v>244533526</v>
      </c>
      <c r="R5166"/>
      <c r="S5166"/>
    </row>
    <row r="5167" spans="1:19">
      <c r="A5167" s="31">
        <f t="shared" si="321"/>
        <v>42</v>
      </c>
      <c r="B5167" s="32" t="str">
        <f>VLOOKUP(K5167,'Tables to Convert'!$B$4:$C$19,2,FALSE)</f>
        <v>High School Diploma</v>
      </c>
      <c r="C5167" s="33">
        <f t="shared" si="322"/>
        <v>24950</v>
      </c>
      <c r="D5167" s="32" t="str">
        <f>VLOOKUP(L5167,'Tables to Convert'!$E$3:$F$7,2,FALSE)</f>
        <v>White</v>
      </c>
      <c r="E5167" s="32" t="str">
        <f>VLOOKUP(M5167,'Tables to Convert'!$H$3:$I$5,2,FALSE)</f>
        <v>Female</v>
      </c>
      <c r="F5167" s="32" t="str">
        <f>VLOOKUP(N5167,'Tables to Convert'!$K$3:$L$8,2,FALSE)</f>
        <v>Michigan</v>
      </c>
      <c r="G5167" s="40">
        <f t="shared" si="323"/>
        <v>49</v>
      </c>
      <c r="H5167" s="34">
        <f t="shared" si="324"/>
        <v>4</v>
      </c>
      <c r="I5167" s="12">
        <v>42</v>
      </c>
      <c r="J5167" s="12">
        <v>49</v>
      </c>
      <c r="K5167" s="12">
        <v>39</v>
      </c>
      <c r="L5167" s="12">
        <v>1</v>
      </c>
      <c r="M5167" s="12">
        <v>2</v>
      </c>
      <c r="N5167" s="12">
        <v>34</v>
      </c>
      <c r="O5167" s="12">
        <v>4</v>
      </c>
      <c r="P5167" s="26">
        <v>24950</v>
      </c>
      <c r="Q5167" s="28">
        <v>436010409</v>
      </c>
      <c r="R5167"/>
      <c r="S5167"/>
    </row>
    <row r="5168" spans="1:19">
      <c r="A5168" s="31">
        <f t="shared" si="321"/>
        <v>52</v>
      </c>
      <c r="B5168" s="32" t="str">
        <f>VLOOKUP(K5168,'Tables to Convert'!$B$4:$C$19,2,FALSE)</f>
        <v>Some College</v>
      </c>
      <c r="C5168" s="33">
        <f t="shared" si="322"/>
        <v>10000</v>
      </c>
      <c r="D5168" s="32" t="str">
        <f>VLOOKUP(L5168,'Tables to Convert'!$E$3:$F$7,2,FALSE)</f>
        <v>Black</v>
      </c>
      <c r="E5168" s="32" t="str">
        <f>VLOOKUP(M5168,'Tables to Convert'!$H$3:$I$5,2,FALSE)</f>
        <v>Male</v>
      </c>
      <c r="F5168" s="32" t="str">
        <f>VLOOKUP(N5168,'Tables to Convert'!$K$3:$L$8,2,FALSE)</f>
        <v>Michigan</v>
      </c>
      <c r="G5168" s="40">
        <f t="shared" si="323"/>
        <v>27</v>
      </c>
      <c r="H5168" s="34">
        <f t="shared" si="324"/>
        <v>7</v>
      </c>
      <c r="I5168" s="12">
        <v>52</v>
      </c>
      <c r="J5168" s="12">
        <v>27</v>
      </c>
      <c r="K5168" s="12">
        <v>40</v>
      </c>
      <c r="L5168" s="12">
        <v>2</v>
      </c>
      <c r="M5168" s="12">
        <v>1</v>
      </c>
      <c r="N5168" s="12">
        <v>34</v>
      </c>
      <c r="O5168" s="12">
        <v>7</v>
      </c>
      <c r="P5168" s="26">
        <v>10000</v>
      </c>
      <c r="Q5168" s="28">
        <v>101570354</v>
      </c>
      <c r="R5168"/>
      <c r="S5168"/>
    </row>
    <row r="5169" spans="1:19">
      <c r="A5169" s="31">
        <f t="shared" si="321"/>
        <v>45</v>
      </c>
      <c r="B5169" s="32" t="str">
        <f>VLOOKUP(K5169,'Tables to Convert'!$B$4:$C$19,2,FALSE)</f>
        <v>High School Diploma</v>
      </c>
      <c r="C5169" s="33">
        <f t="shared" si="322"/>
        <v>57000</v>
      </c>
      <c r="D5169" s="32" t="str">
        <f>VLOOKUP(L5169,'Tables to Convert'!$E$3:$F$7,2,FALSE)</f>
        <v>White</v>
      </c>
      <c r="E5169" s="32" t="str">
        <f>VLOOKUP(M5169,'Tables to Convert'!$H$3:$I$5,2,FALSE)</f>
        <v>Male</v>
      </c>
      <c r="F5169" s="32" t="str">
        <f>VLOOKUP(N5169,'Tables to Convert'!$K$3:$L$8,2,FALSE)</f>
        <v>Michigan</v>
      </c>
      <c r="G5169" s="40">
        <f t="shared" si="323"/>
        <v>37</v>
      </c>
      <c r="H5169" s="34">
        <f t="shared" si="324"/>
        <v>3</v>
      </c>
      <c r="I5169" s="12">
        <v>45</v>
      </c>
      <c r="J5169" s="12">
        <v>37</v>
      </c>
      <c r="K5169" s="12">
        <v>39</v>
      </c>
      <c r="L5169" s="12">
        <v>1</v>
      </c>
      <c r="M5169" s="12">
        <v>1</v>
      </c>
      <c r="N5169" s="12">
        <v>34</v>
      </c>
      <c r="O5169" s="12">
        <v>3</v>
      </c>
      <c r="P5169" s="26">
        <v>57000</v>
      </c>
      <c r="Q5169" s="28">
        <v>215163088</v>
      </c>
      <c r="R5169"/>
      <c r="S5169"/>
    </row>
    <row r="5170" spans="1:19">
      <c r="A5170" s="31">
        <f t="shared" si="321"/>
        <v>45</v>
      </c>
      <c r="B5170" s="32" t="str">
        <f>VLOOKUP(K5170,'Tables to Convert'!$B$4:$C$19,2,FALSE)</f>
        <v>High School Diploma</v>
      </c>
      <c r="C5170" s="33">
        <f t="shared" si="322"/>
        <v>42000</v>
      </c>
      <c r="D5170" s="32" t="str">
        <f>VLOOKUP(L5170,'Tables to Convert'!$E$3:$F$7,2,FALSE)</f>
        <v>White</v>
      </c>
      <c r="E5170" s="32" t="str">
        <f>VLOOKUP(M5170,'Tables to Convert'!$H$3:$I$5,2,FALSE)</f>
        <v>Female</v>
      </c>
      <c r="F5170" s="32" t="str">
        <f>VLOOKUP(N5170,'Tables to Convert'!$K$3:$L$8,2,FALSE)</f>
        <v>Michigan</v>
      </c>
      <c r="G5170" s="40">
        <f t="shared" si="323"/>
        <v>44</v>
      </c>
      <c r="H5170" s="34">
        <f t="shared" si="324"/>
        <v>3</v>
      </c>
      <c r="I5170" s="12">
        <v>45</v>
      </c>
      <c r="J5170" s="12">
        <v>44</v>
      </c>
      <c r="K5170" s="12">
        <v>39</v>
      </c>
      <c r="L5170" s="12">
        <v>1</v>
      </c>
      <c r="M5170" s="12">
        <v>2</v>
      </c>
      <c r="N5170" s="12">
        <v>34</v>
      </c>
      <c r="O5170" s="12">
        <v>3</v>
      </c>
      <c r="P5170" s="26">
        <v>42000</v>
      </c>
      <c r="Q5170" s="28">
        <v>600048968</v>
      </c>
      <c r="R5170"/>
      <c r="S5170"/>
    </row>
    <row r="5171" spans="1:19">
      <c r="A5171" s="31">
        <f t="shared" si="321"/>
        <v>40</v>
      </c>
      <c r="B5171" s="32" t="str">
        <f>VLOOKUP(K5171,'Tables to Convert'!$B$4:$C$19,2,FALSE)</f>
        <v>High School Diploma</v>
      </c>
      <c r="C5171" s="33">
        <f t="shared" si="322"/>
        <v>20000</v>
      </c>
      <c r="D5171" s="32" t="str">
        <f>VLOOKUP(L5171,'Tables to Convert'!$E$3:$F$7,2,FALSE)</f>
        <v>White</v>
      </c>
      <c r="E5171" s="32" t="str">
        <f>VLOOKUP(M5171,'Tables to Convert'!$H$3:$I$5,2,FALSE)</f>
        <v>Male</v>
      </c>
      <c r="F5171" s="32" t="str">
        <f>VLOOKUP(N5171,'Tables to Convert'!$K$3:$L$8,2,FALSE)</f>
        <v>Michigan</v>
      </c>
      <c r="G5171" s="40">
        <f t="shared" si="323"/>
        <v>21</v>
      </c>
      <c r="H5171" s="34">
        <f t="shared" si="324"/>
        <v>3</v>
      </c>
      <c r="I5171" s="12">
        <v>40</v>
      </c>
      <c r="J5171" s="12">
        <v>21</v>
      </c>
      <c r="K5171" s="12">
        <v>39</v>
      </c>
      <c r="L5171" s="12">
        <v>1</v>
      </c>
      <c r="M5171" s="12">
        <v>1</v>
      </c>
      <c r="N5171" s="12">
        <v>34</v>
      </c>
      <c r="O5171" s="12">
        <v>3</v>
      </c>
      <c r="P5171" s="26">
        <v>20000</v>
      </c>
      <c r="Q5171" s="28">
        <v>262880170</v>
      </c>
      <c r="R5171"/>
      <c r="S5171"/>
    </row>
    <row r="5172" spans="1:19">
      <c r="A5172" s="31">
        <f t="shared" si="321"/>
        <v>35</v>
      </c>
      <c r="B5172" s="32" t="str">
        <f>VLOOKUP(K5172,'Tables to Convert'!$B$4:$C$19,2,FALSE)</f>
        <v>High School Diploma</v>
      </c>
      <c r="C5172" s="33">
        <f t="shared" si="322"/>
        <v>42000</v>
      </c>
      <c r="D5172" s="32" t="str">
        <f>VLOOKUP(L5172,'Tables to Convert'!$E$3:$F$7,2,FALSE)</f>
        <v>White</v>
      </c>
      <c r="E5172" s="32" t="str">
        <f>VLOOKUP(M5172,'Tables to Convert'!$H$3:$I$5,2,FALSE)</f>
        <v>Female</v>
      </c>
      <c r="F5172" s="32" t="str">
        <f>VLOOKUP(N5172,'Tables to Convert'!$K$3:$L$8,2,FALSE)</f>
        <v>Michigan</v>
      </c>
      <c r="G5172" s="40">
        <f t="shared" si="323"/>
        <v>34</v>
      </c>
      <c r="H5172" s="34">
        <f t="shared" si="324"/>
        <v>4</v>
      </c>
      <c r="I5172" s="12">
        <v>35</v>
      </c>
      <c r="J5172" s="12">
        <v>34</v>
      </c>
      <c r="K5172" s="12">
        <v>39</v>
      </c>
      <c r="L5172" s="12">
        <v>1</v>
      </c>
      <c r="M5172" s="12">
        <v>2</v>
      </c>
      <c r="N5172" s="12">
        <v>34</v>
      </c>
      <c r="O5172" s="12">
        <v>4</v>
      </c>
      <c r="P5172" s="26">
        <v>42000</v>
      </c>
      <c r="Q5172" s="28">
        <v>540992978</v>
      </c>
      <c r="R5172"/>
      <c r="S5172"/>
    </row>
    <row r="5173" spans="1:19">
      <c r="A5173" s="31">
        <f t="shared" si="321"/>
        <v>45</v>
      </c>
      <c r="B5173" s="32" t="str">
        <f>VLOOKUP(K5173,'Tables to Convert'!$B$4:$C$19,2,FALSE)</f>
        <v>Graduate School</v>
      </c>
      <c r="C5173" s="33">
        <f t="shared" si="322"/>
        <v>67000</v>
      </c>
      <c r="D5173" s="32" t="str">
        <f>VLOOKUP(L5173,'Tables to Convert'!$E$3:$F$7,2,FALSE)</f>
        <v>White</v>
      </c>
      <c r="E5173" s="32" t="str">
        <f>VLOOKUP(M5173,'Tables to Convert'!$H$3:$I$5,2,FALSE)</f>
        <v>Male</v>
      </c>
      <c r="F5173" s="32" t="str">
        <f>VLOOKUP(N5173,'Tables to Convert'!$K$3:$L$8,2,FALSE)</f>
        <v>Michigan</v>
      </c>
      <c r="G5173" s="40">
        <f t="shared" si="323"/>
        <v>54</v>
      </c>
      <c r="H5173" s="34">
        <f t="shared" si="324"/>
        <v>4</v>
      </c>
      <c r="I5173" s="12">
        <v>45</v>
      </c>
      <c r="J5173" s="12">
        <v>54</v>
      </c>
      <c r="K5173" s="12">
        <v>45</v>
      </c>
      <c r="L5173" s="12">
        <v>1</v>
      </c>
      <c r="M5173" s="12">
        <v>1</v>
      </c>
      <c r="N5173" s="12">
        <v>34</v>
      </c>
      <c r="O5173" s="12">
        <v>4</v>
      </c>
      <c r="P5173" s="26">
        <v>67000</v>
      </c>
      <c r="Q5173" s="28">
        <v>697207508</v>
      </c>
      <c r="R5173"/>
      <c r="S5173"/>
    </row>
    <row r="5174" spans="1:19">
      <c r="A5174" s="31">
        <f t="shared" si="321"/>
        <v>68</v>
      </c>
      <c r="B5174" s="32" t="str">
        <f>VLOOKUP(K5174,'Tables to Convert'!$B$4:$C$19,2,FALSE)</f>
        <v>Some College</v>
      </c>
      <c r="C5174" s="33">
        <f t="shared" si="322"/>
        <v>34000</v>
      </c>
      <c r="D5174" s="32" t="str">
        <f>VLOOKUP(L5174,'Tables to Convert'!$E$3:$F$7,2,FALSE)</f>
        <v>Black</v>
      </c>
      <c r="E5174" s="32" t="str">
        <f>VLOOKUP(M5174,'Tables to Convert'!$H$3:$I$5,2,FALSE)</f>
        <v>Male</v>
      </c>
      <c r="F5174" s="32" t="str">
        <f>VLOOKUP(N5174,'Tables to Convert'!$K$3:$L$8,2,FALSE)</f>
        <v>Michigan</v>
      </c>
      <c r="G5174" s="40">
        <f t="shared" si="323"/>
        <v>32</v>
      </c>
      <c r="H5174" s="34">
        <f t="shared" si="324"/>
        <v>7</v>
      </c>
      <c r="I5174" s="12">
        <v>68</v>
      </c>
      <c r="J5174" s="12">
        <v>32</v>
      </c>
      <c r="K5174" s="12">
        <v>43</v>
      </c>
      <c r="L5174" s="12">
        <v>2</v>
      </c>
      <c r="M5174" s="12">
        <v>1</v>
      </c>
      <c r="N5174" s="12">
        <v>34</v>
      </c>
      <c r="O5174" s="12">
        <v>7</v>
      </c>
      <c r="P5174" s="26">
        <v>34000</v>
      </c>
      <c r="Q5174" s="28">
        <v>562856242</v>
      </c>
      <c r="R5174"/>
      <c r="S5174"/>
    </row>
    <row r="5175" spans="1:19">
      <c r="A5175" s="31">
        <f t="shared" si="321"/>
        <v>40</v>
      </c>
      <c r="B5175" s="32" t="str">
        <f>VLOOKUP(K5175,'Tables to Convert'!$B$4:$C$19,2,FALSE)</f>
        <v>Some College</v>
      </c>
      <c r="C5175" s="33">
        <f t="shared" si="322"/>
        <v>34000</v>
      </c>
      <c r="D5175" s="32" t="str">
        <f>VLOOKUP(L5175,'Tables to Convert'!$E$3:$F$7,2,FALSE)</f>
        <v>Black</v>
      </c>
      <c r="E5175" s="32" t="str">
        <f>VLOOKUP(M5175,'Tables to Convert'!$H$3:$I$5,2,FALSE)</f>
        <v>Female</v>
      </c>
      <c r="F5175" s="32" t="str">
        <f>VLOOKUP(N5175,'Tables to Convert'!$K$3:$L$8,2,FALSE)</f>
        <v>Michigan</v>
      </c>
      <c r="G5175" s="40">
        <f t="shared" si="323"/>
        <v>33</v>
      </c>
      <c r="H5175" s="34">
        <f t="shared" si="324"/>
        <v>7</v>
      </c>
      <c r="I5175" s="12">
        <v>40</v>
      </c>
      <c r="J5175" s="12">
        <v>33</v>
      </c>
      <c r="K5175" s="12">
        <v>40</v>
      </c>
      <c r="L5175" s="12">
        <v>2</v>
      </c>
      <c r="M5175" s="12">
        <v>2</v>
      </c>
      <c r="N5175" s="12">
        <v>34</v>
      </c>
      <c r="O5175" s="12">
        <v>7</v>
      </c>
      <c r="P5175" s="26">
        <v>34000</v>
      </c>
      <c r="Q5175" s="28">
        <v>346325770</v>
      </c>
      <c r="R5175"/>
      <c r="S5175"/>
    </row>
    <row r="5176" spans="1:19">
      <c r="A5176" s="31">
        <f t="shared" si="321"/>
        <v>60</v>
      </c>
      <c r="B5176" s="32" t="str">
        <f>VLOOKUP(K5176,'Tables to Convert'!$B$4:$C$19,2,FALSE)</f>
        <v>Some College</v>
      </c>
      <c r="C5176" s="33">
        <f t="shared" si="322"/>
        <v>0</v>
      </c>
      <c r="D5176" s="32" t="str">
        <f>VLOOKUP(L5176,'Tables to Convert'!$E$3:$F$7,2,FALSE)</f>
        <v>White</v>
      </c>
      <c r="E5176" s="32" t="str">
        <f>VLOOKUP(M5176,'Tables to Convert'!$H$3:$I$5,2,FALSE)</f>
        <v>Male</v>
      </c>
      <c r="F5176" s="32" t="str">
        <f>VLOOKUP(N5176,'Tables to Convert'!$K$3:$L$8,2,FALSE)</f>
        <v>Michigan</v>
      </c>
      <c r="G5176" s="40">
        <f t="shared" si="323"/>
        <v>30</v>
      </c>
      <c r="H5176" s="34">
        <f t="shared" si="324"/>
        <v>7</v>
      </c>
      <c r="I5176" s="12">
        <v>60</v>
      </c>
      <c r="J5176" s="12">
        <v>30</v>
      </c>
      <c r="K5176" s="12">
        <v>40</v>
      </c>
      <c r="L5176" s="12">
        <v>1</v>
      </c>
      <c r="M5176" s="12">
        <v>1</v>
      </c>
      <c r="N5176" s="12">
        <v>34</v>
      </c>
      <c r="O5176" s="12">
        <v>7</v>
      </c>
      <c r="P5176" s="26">
        <v>0</v>
      </c>
      <c r="Q5176" s="28">
        <v>518142358</v>
      </c>
      <c r="R5176"/>
      <c r="S5176"/>
    </row>
    <row r="5177" spans="1:19">
      <c r="A5177" s="31">
        <f t="shared" si="321"/>
        <v>48</v>
      </c>
      <c r="B5177" s="32" t="str">
        <f>VLOOKUP(K5177,'Tables to Convert'!$B$4:$C$19,2,FALSE)</f>
        <v>Some College</v>
      </c>
      <c r="C5177" s="33">
        <f t="shared" si="322"/>
        <v>33000</v>
      </c>
      <c r="D5177" s="32" t="str">
        <f>VLOOKUP(L5177,'Tables to Convert'!$E$3:$F$7,2,FALSE)</f>
        <v>White</v>
      </c>
      <c r="E5177" s="32" t="str">
        <f>VLOOKUP(M5177,'Tables to Convert'!$H$3:$I$5,2,FALSE)</f>
        <v>Female</v>
      </c>
      <c r="F5177" s="32" t="str">
        <f>VLOOKUP(N5177,'Tables to Convert'!$K$3:$L$8,2,FALSE)</f>
        <v>Michigan</v>
      </c>
      <c r="G5177" s="40">
        <f t="shared" si="323"/>
        <v>33</v>
      </c>
      <c r="H5177" s="34">
        <f t="shared" si="324"/>
        <v>6</v>
      </c>
      <c r="I5177" s="12">
        <v>48</v>
      </c>
      <c r="J5177" s="12">
        <v>33</v>
      </c>
      <c r="K5177" s="12">
        <v>40</v>
      </c>
      <c r="L5177" s="12">
        <v>1</v>
      </c>
      <c r="M5177" s="12">
        <v>2</v>
      </c>
      <c r="N5177" s="12">
        <v>34</v>
      </c>
      <c r="O5177" s="12">
        <v>6</v>
      </c>
      <c r="P5177" s="26">
        <v>33000</v>
      </c>
      <c r="Q5177" s="28">
        <v>269360847</v>
      </c>
      <c r="R5177"/>
      <c r="S5177"/>
    </row>
    <row r="5178" spans="1:19">
      <c r="A5178" s="31">
        <f t="shared" si="321"/>
        <v>42</v>
      </c>
      <c r="B5178" s="32" t="str">
        <f>VLOOKUP(K5178,'Tables to Convert'!$B$4:$C$19,2,FALSE)</f>
        <v>Some College</v>
      </c>
      <c r="C5178" s="33">
        <f t="shared" si="322"/>
        <v>52000</v>
      </c>
      <c r="D5178" s="32" t="str">
        <f>VLOOKUP(L5178,'Tables to Convert'!$E$3:$F$7,2,FALSE)</f>
        <v>White</v>
      </c>
      <c r="E5178" s="32" t="str">
        <f>VLOOKUP(M5178,'Tables to Convert'!$H$3:$I$5,2,FALSE)</f>
        <v>Male</v>
      </c>
      <c r="F5178" s="32" t="str">
        <f>VLOOKUP(N5178,'Tables to Convert'!$K$3:$L$8,2,FALSE)</f>
        <v>Michigan</v>
      </c>
      <c r="G5178" s="40">
        <f t="shared" si="323"/>
        <v>52</v>
      </c>
      <c r="H5178" s="34">
        <f t="shared" si="324"/>
        <v>4</v>
      </c>
      <c r="I5178" s="12">
        <v>42</v>
      </c>
      <c r="J5178" s="12">
        <v>52</v>
      </c>
      <c r="K5178" s="12">
        <v>43</v>
      </c>
      <c r="L5178" s="12">
        <v>1</v>
      </c>
      <c r="M5178" s="12">
        <v>1</v>
      </c>
      <c r="N5178" s="12">
        <v>34</v>
      </c>
      <c r="O5178" s="12">
        <v>4</v>
      </c>
      <c r="P5178" s="26">
        <v>52000</v>
      </c>
      <c r="Q5178" s="28">
        <v>432553078</v>
      </c>
      <c r="R5178"/>
      <c r="S5178"/>
    </row>
    <row r="5179" spans="1:19">
      <c r="A5179" s="31">
        <f t="shared" si="321"/>
        <v>40</v>
      </c>
      <c r="B5179" s="32" t="str">
        <f>VLOOKUP(K5179,'Tables to Convert'!$B$4:$C$19,2,FALSE)</f>
        <v>Bachelors</v>
      </c>
      <c r="C5179" s="33">
        <f t="shared" si="322"/>
        <v>70000</v>
      </c>
      <c r="D5179" s="32" t="str">
        <f>VLOOKUP(L5179,'Tables to Convert'!$E$3:$F$7,2,FALSE)</f>
        <v>White</v>
      </c>
      <c r="E5179" s="32" t="str">
        <f>VLOOKUP(M5179,'Tables to Convert'!$H$3:$I$5,2,FALSE)</f>
        <v>Male</v>
      </c>
      <c r="F5179" s="32" t="str">
        <f>VLOOKUP(N5179,'Tables to Convert'!$K$3:$L$8,2,FALSE)</f>
        <v>Michigan</v>
      </c>
      <c r="G5179" s="40">
        <f t="shared" si="323"/>
        <v>38</v>
      </c>
      <c r="H5179" s="34">
        <f t="shared" si="324"/>
        <v>4</v>
      </c>
      <c r="I5179" s="12">
        <v>40</v>
      </c>
      <c r="J5179" s="12">
        <v>38</v>
      </c>
      <c r="K5179" s="12">
        <v>44</v>
      </c>
      <c r="L5179" s="12">
        <v>1</v>
      </c>
      <c r="M5179" s="12">
        <v>1</v>
      </c>
      <c r="N5179" s="12">
        <v>34</v>
      </c>
      <c r="O5179" s="12">
        <v>4</v>
      </c>
      <c r="P5179" s="26">
        <v>70000</v>
      </c>
      <c r="Q5179" s="28">
        <v>216212972</v>
      </c>
      <c r="R5179"/>
      <c r="S5179"/>
    </row>
    <row r="5180" spans="1:19">
      <c r="A5180" s="31">
        <f t="shared" si="321"/>
        <v>40</v>
      </c>
      <c r="B5180" s="32" t="str">
        <f>VLOOKUP(K5180,'Tables to Convert'!$B$4:$C$19,2,FALSE)</f>
        <v>Some College</v>
      </c>
      <c r="C5180" s="33">
        <f t="shared" si="322"/>
        <v>58000</v>
      </c>
      <c r="D5180" s="32" t="str">
        <f>VLOOKUP(L5180,'Tables to Convert'!$E$3:$F$7,2,FALSE)</f>
        <v>White</v>
      </c>
      <c r="E5180" s="32" t="str">
        <f>VLOOKUP(M5180,'Tables to Convert'!$H$3:$I$5,2,FALSE)</f>
        <v>Male</v>
      </c>
      <c r="F5180" s="32" t="str">
        <f>VLOOKUP(N5180,'Tables to Convert'!$K$3:$L$8,2,FALSE)</f>
        <v>Michigan</v>
      </c>
      <c r="G5180" s="40">
        <f t="shared" si="323"/>
        <v>36</v>
      </c>
      <c r="H5180" s="34">
        <f t="shared" si="324"/>
        <v>7</v>
      </c>
      <c r="I5180" s="12">
        <v>40</v>
      </c>
      <c r="J5180" s="12">
        <v>36</v>
      </c>
      <c r="K5180" s="12">
        <v>40</v>
      </c>
      <c r="L5180" s="12">
        <v>1</v>
      </c>
      <c r="M5180" s="12">
        <v>1</v>
      </c>
      <c r="N5180" s="12">
        <v>34</v>
      </c>
      <c r="O5180" s="12">
        <v>7</v>
      </c>
      <c r="P5180" s="26">
        <v>58000</v>
      </c>
      <c r="Q5180" s="28">
        <v>406941519</v>
      </c>
      <c r="R5180"/>
      <c r="S5180"/>
    </row>
    <row r="5181" spans="1:19">
      <c r="A5181" s="31">
        <f t="shared" si="321"/>
        <v>40</v>
      </c>
      <c r="B5181" s="32" t="str">
        <f>VLOOKUP(K5181,'Tables to Convert'!$B$4:$C$19,2,FALSE)</f>
        <v>Bachelors</v>
      </c>
      <c r="C5181" s="33">
        <f t="shared" si="322"/>
        <v>115000</v>
      </c>
      <c r="D5181" s="32" t="str">
        <f>VLOOKUP(L5181,'Tables to Convert'!$E$3:$F$7,2,FALSE)</f>
        <v>White</v>
      </c>
      <c r="E5181" s="32" t="str">
        <f>VLOOKUP(M5181,'Tables to Convert'!$H$3:$I$5,2,FALSE)</f>
        <v>Male</v>
      </c>
      <c r="F5181" s="32" t="str">
        <f>VLOOKUP(N5181,'Tables to Convert'!$K$3:$L$8,2,FALSE)</f>
        <v>Michigan</v>
      </c>
      <c r="G5181" s="40">
        <f t="shared" si="323"/>
        <v>41</v>
      </c>
      <c r="H5181" s="34">
        <f t="shared" si="324"/>
        <v>1</v>
      </c>
      <c r="I5181" s="12">
        <v>40</v>
      </c>
      <c r="J5181" s="12">
        <v>41</v>
      </c>
      <c r="K5181" s="12">
        <v>44</v>
      </c>
      <c r="L5181" s="12">
        <v>1</v>
      </c>
      <c r="M5181" s="12">
        <v>1</v>
      </c>
      <c r="N5181" s="12">
        <v>34</v>
      </c>
      <c r="O5181" s="12">
        <v>1</v>
      </c>
      <c r="P5181" s="26">
        <v>115000</v>
      </c>
      <c r="Q5181" s="28">
        <v>810972174</v>
      </c>
      <c r="R5181"/>
      <c r="S5181"/>
    </row>
    <row r="5182" spans="1:19">
      <c r="A5182" s="31">
        <f t="shared" si="321"/>
        <v>40</v>
      </c>
      <c r="B5182" s="32" t="str">
        <f>VLOOKUP(K5182,'Tables to Convert'!$B$4:$C$19,2,FALSE)</f>
        <v>High School Diploma</v>
      </c>
      <c r="C5182" s="33">
        <f t="shared" si="322"/>
        <v>12000</v>
      </c>
      <c r="D5182" s="32" t="str">
        <f>VLOOKUP(L5182,'Tables to Convert'!$E$3:$F$7,2,FALSE)</f>
        <v>White</v>
      </c>
      <c r="E5182" s="32" t="str">
        <f>VLOOKUP(M5182,'Tables to Convert'!$H$3:$I$5,2,FALSE)</f>
        <v>Female</v>
      </c>
      <c r="F5182" s="32" t="str">
        <f>VLOOKUP(N5182,'Tables to Convert'!$K$3:$L$8,2,FALSE)</f>
        <v>Michigan</v>
      </c>
      <c r="G5182" s="40">
        <f t="shared" si="323"/>
        <v>20</v>
      </c>
      <c r="H5182" s="34">
        <f t="shared" si="324"/>
        <v>1</v>
      </c>
      <c r="I5182" s="12">
        <v>40</v>
      </c>
      <c r="J5182" s="12">
        <v>20</v>
      </c>
      <c r="K5182" s="12">
        <v>39</v>
      </c>
      <c r="L5182" s="12">
        <v>1</v>
      </c>
      <c r="M5182" s="12">
        <v>2</v>
      </c>
      <c r="N5182" s="12">
        <v>34</v>
      </c>
      <c r="O5182" s="12">
        <v>1</v>
      </c>
      <c r="P5182" s="26">
        <v>12000</v>
      </c>
      <c r="Q5182" s="28">
        <v>259350645</v>
      </c>
      <c r="R5182"/>
      <c r="S5182"/>
    </row>
    <row r="5183" spans="1:19">
      <c r="A5183" s="31">
        <f t="shared" si="321"/>
        <v>0</v>
      </c>
      <c r="B5183" s="32" t="str">
        <f>VLOOKUP(K5183,'Tables to Convert'!$B$4:$C$19,2,FALSE)</f>
        <v>Some College</v>
      </c>
      <c r="C5183" s="33">
        <f t="shared" si="322"/>
        <v>81400</v>
      </c>
      <c r="D5183" s="32" t="str">
        <f>VLOOKUP(L5183,'Tables to Convert'!$E$3:$F$7,2,FALSE)</f>
        <v>White</v>
      </c>
      <c r="E5183" s="32" t="str">
        <f>VLOOKUP(M5183,'Tables to Convert'!$H$3:$I$5,2,FALSE)</f>
        <v>Male</v>
      </c>
      <c r="F5183" s="32" t="str">
        <f>VLOOKUP(N5183,'Tables to Convert'!$K$3:$L$8,2,FALSE)</f>
        <v>Michigan</v>
      </c>
      <c r="G5183" s="40">
        <f t="shared" si="323"/>
        <v>52</v>
      </c>
      <c r="H5183" s="34">
        <f t="shared" si="324"/>
        <v>7</v>
      </c>
      <c r="I5183" s="12">
        <v>0</v>
      </c>
      <c r="J5183" s="12">
        <v>52</v>
      </c>
      <c r="K5183" s="12">
        <v>41</v>
      </c>
      <c r="L5183" s="12">
        <v>1</v>
      </c>
      <c r="M5183" s="12">
        <v>1</v>
      </c>
      <c r="N5183" s="12">
        <v>34</v>
      </c>
      <c r="O5183" s="12">
        <v>7</v>
      </c>
      <c r="P5183" s="26">
        <v>81400</v>
      </c>
      <c r="Q5183" s="28">
        <v>888523898</v>
      </c>
      <c r="R5183"/>
      <c r="S5183"/>
    </row>
    <row r="5184" spans="1:19">
      <c r="A5184" s="31">
        <f t="shared" si="321"/>
        <v>40</v>
      </c>
      <c r="B5184" s="32" t="str">
        <f>VLOOKUP(K5184,'Tables to Convert'!$B$4:$C$19,2,FALSE)</f>
        <v>Some College</v>
      </c>
      <c r="C5184" s="33">
        <f t="shared" si="322"/>
        <v>31000</v>
      </c>
      <c r="D5184" s="32" t="str">
        <f>VLOOKUP(L5184,'Tables to Convert'!$E$3:$F$7,2,FALSE)</f>
        <v>White</v>
      </c>
      <c r="E5184" s="32" t="str">
        <f>VLOOKUP(M5184,'Tables to Convert'!$H$3:$I$5,2,FALSE)</f>
        <v>Male</v>
      </c>
      <c r="F5184" s="32" t="str">
        <f>VLOOKUP(N5184,'Tables to Convert'!$K$3:$L$8,2,FALSE)</f>
        <v>Michigan</v>
      </c>
      <c r="G5184" s="40">
        <f t="shared" si="323"/>
        <v>24</v>
      </c>
      <c r="H5184" s="34">
        <f t="shared" si="324"/>
        <v>6</v>
      </c>
      <c r="I5184" s="12">
        <v>40</v>
      </c>
      <c r="J5184" s="12">
        <v>24</v>
      </c>
      <c r="K5184" s="12">
        <v>43</v>
      </c>
      <c r="L5184" s="12">
        <v>1</v>
      </c>
      <c r="M5184" s="12">
        <v>1</v>
      </c>
      <c r="N5184" s="12">
        <v>34</v>
      </c>
      <c r="O5184" s="12">
        <v>6</v>
      </c>
      <c r="P5184" s="26">
        <v>31000</v>
      </c>
      <c r="Q5184" s="28">
        <v>687282031</v>
      </c>
      <c r="R5184"/>
      <c r="S5184"/>
    </row>
    <row r="5185" spans="1:19">
      <c r="A5185" s="31">
        <f t="shared" si="321"/>
        <v>60</v>
      </c>
      <c r="B5185" s="32" t="str">
        <f>VLOOKUP(K5185,'Tables to Convert'!$B$4:$C$19,2,FALSE)</f>
        <v>High School Diploma</v>
      </c>
      <c r="C5185" s="33">
        <f t="shared" si="322"/>
        <v>23000</v>
      </c>
      <c r="D5185" s="32" t="str">
        <f>VLOOKUP(L5185,'Tables to Convert'!$E$3:$F$7,2,FALSE)</f>
        <v>Black</v>
      </c>
      <c r="E5185" s="32" t="str">
        <f>VLOOKUP(M5185,'Tables to Convert'!$H$3:$I$5,2,FALSE)</f>
        <v>Male</v>
      </c>
      <c r="F5185" s="32" t="str">
        <f>VLOOKUP(N5185,'Tables to Convert'!$K$3:$L$8,2,FALSE)</f>
        <v>Michigan</v>
      </c>
      <c r="G5185" s="40">
        <f t="shared" si="323"/>
        <v>44</v>
      </c>
      <c r="H5185" s="34">
        <f t="shared" si="324"/>
        <v>8</v>
      </c>
      <c r="I5185" s="12">
        <v>60</v>
      </c>
      <c r="J5185" s="12">
        <v>44</v>
      </c>
      <c r="K5185" s="12">
        <v>39</v>
      </c>
      <c r="L5185" s="12">
        <v>2</v>
      </c>
      <c r="M5185" s="12">
        <v>1</v>
      </c>
      <c r="N5185" s="12">
        <v>34</v>
      </c>
      <c r="O5185" s="12">
        <v>8</v>
      </c>
      <c r="P5185" s="26">
        <v>23000</v>
      </c>
      <c r="Q5185" s="28">
        <v>679935883</v>
      </c>
      <c r="R5185"/>
      <c r="S5185"/>
    </row>
    <row r="5186" spans="1:19">
      <c r="A5186" s="31">
        <f t="shared" si="321"/>
        <v>78</v>
      </c>
      <c r="B5186" s="32" t="str">
        <f>VLOOKUP(K5186,'Tables to Convert'!$B$4:$C$19,2,FALSE)</f>
        <v>Some College</v>
      </c>
      <c r="C5186" s="33">
        <f t="shared" si="322"/>
        <v>100000</v>
      </c>
      <c r="D5186" s="32" t="str">
        <f>VLOOKUP(L5186,'Tables to Convert'!$E$3:$F$7,2,FALSE)</f>
        <v>White</v>
      </c>
      <c r="E5186" s="32" t="str">
        <f>VLOOKUP(M5186,'Tables to Convert'!$H$3:$I$5,2,FALSE)</f>
        <v>Male</v>
      </c>
      <c r="F5186" s="32" t="str">
        <f>VLOOKUP(N5186,'Tables to Convert'!$K$3:$L$8,2,FALSE)</f>
        <v>Michigan</v>
      </c>
      <c r="G5186" s="40">
        <f t="shared" si="323"/>
        <v>48</v>
      </c>
      <c r="H5186" s="34">
        <f t="shared" si="324"/>
        <v>8</v>
      </c>
      <c r="I5186" s="12">
        <v>78</v>
      </c>
      <c r="J5186" s="12">
        <v>48</v>
      </c>
      <c r="K5186" s="12">
        <v>40</v>
      </c>
      <c r="L5186" s="12">
        <v>1</v>
      </c>
      <c r="M5186" s="12">
        <v>1</v>
      </c>
      <c r="N5186" s="12">
        <v>34</v>
      </c>
      <c r="O5186" s="12">
        <v>8</v>
      </c>
      <c r="P5186" s="26">
        <v>100000</v>
      </c>
      <c r="Q5186" s="28">
        <v>590955915</v>
      </c>
      <c r="R5186"/>
      <c r="S5186"/>
    </row>
    <row r="5187" spans="1:19">
      <c r="A5187" s="31">
        <f t="shared" si="321"/>
        <v>40</v>
      </c>
      <c r="B5187" s="32" t="str">
        <f>VLOOKUP(K5187,'Tables to Convert'!$B$4:$C$19,2,FALSE)</f>
        <v>Some College</v>
      </c>
      <c r="C5187" s="33">
        <f t="shared" si="322"/>
        <v>28000</v>
      </c>
      <c r="D5187" s="32" t="str">
        <f>VLOOKUP(L5187,'Tables to Convert'!$E$3:$F$7,2,FALSE)</f>
        <v>White</v>
      </c>
      <c r="E5187" s="32" t="str">
        <f>VLOOKUP(M5187,'Tables to Convert'!$H$3:$I$5,2,FALSE)</f>
        <v>Male</v>
      </c>
      <c r="F5187" s="32" t="str">
        <f>VLOOKUP(N5187,'Tables to Convert'!$K$3:$L$8,2,FALSE)</f>
        <v>Michigan</v>
      </c>
      <c r="G5187" s="40">
        <f t="shared" si="323"/>
        <v>46</v>
      </c>
      <c r="H5187" s="34">
        <f t="shared" si="324"/>
        <v>8</v>
      </c>
      <c r="I5187" s="12">
        <v>40</v>
      </c>
      <c r="J5187" s="12">
        <v>46</v>
      </c>
      <c r="K5187" s="12">
        <v>43</v>
      </c>
      <c r="L5187" s="12">
        <v>1</v>
      </c>
      <c r="M5187" s="12">
        <v>1</v>
      </c>
      <c r="N5187" s="12">
        <v>34</v>
      </c>
      <c r="O5187" s="12">
        <v>8</v>
      </c>
      <c r="P5187" s="26">
        <v>28000</v>
      </c>
      <c r="Q5187" s="28">
        <v>313039923</v>
      </c>
      <c r="R5187"/>
      <c r="S5187"/>
    </row>
    <row r="5188" spans="1:19">
      <c r="A5188" s="31">
        <f t="shared" si="321"/>
        <v>50</v>
      </c>
      <c r="B5188" s="32" t="str">
        <f>VLOOKUP(K5188,'Tables to Convert'!$B$4:$C$19,2,FALSE)</f>
        <v>High School Diploma</v>
      </c>
      <c r="C5188" s="33">
        <f t="shared" si="322"/>
        <v>37655</v>
      </c>
      <c r="D5188" s="32" t="str">
        <f>VLOOKUP(L5188,'Tables to Convert'!$E$3:$F$7,2,FALSE)</f>
        <v>White</v>
      </c>
      <c r="E5188" s="32" t="str">
        <f>VLOOKUP(M5188,'Tables to Convert'!$H$3:$I$5,2,FALSE)</f>
        <v>Male</v>
      </c>
      <c r="F5188" s="32" t="str">
        <f>VLOOKUP(N5188,'Tables to Convert'!$K$3:$L$8,2,FALSE)</f>
        <v>Michigan</v>
      </c>
      <c r="G5188" s="40">
        <f t="shared" si="323"/>
        <v>46</v>
      </c>
      <c r="H5188" s="34">
        <f t="shared" si="324"/>
        <v>7</v>
      </c>
      <c r="I5188" s="12">
        <v>50</v>
      </c>
      <c r="J5188" s="12">
        <v>46</v>
      </c>
      <c r="K5188" s="12">
        <v>39</v>
      </c>
      <c r="L5188" s="12">
        <v>1</v>
      </c>
      <c r="M5188" s="12">
        <v>1</v>
      </c>
      <c r="N5188" s="12">
        <v>34</v>
      </c>
      <c r="O5188" s="12">
        <v>7</v>
      </c>
      <c r="P5188" s="26">
        <v>37655</v>
      </c>
      <c r="Q5188" s="28">
        <v>89396609</v>
      </c>
      <c r="R5188"/>
      <c r="S5188"/>
    </row>
    <row r="5189" spans="1:19">
      <c r="A5189" s="31">
        <f t="shared" si="321"/>
        <v>65</v>
      </c>
      <c r="B5189" s="32" t="str">
        <f>VLOOKUP(K5189,'Tables to Convert'!$B$4:$C$19,2,FALSE)</f>
        <v>Graduate School</v>
      </c>
      <c r="C5189" s="33">
        <f t="shared" si="322"/>
        <v>306731</v>
      </c>
      <c r="D5189" s="32" t="str">
        <f>VLOOKUP(L5189,'Tables to Convert'!$E$3:$F$7,2,FALSE)</f>
        <v>White</v>
      </c>
      <c r="E5189" s="32" t="str">
        <f>VLOOKUP(M5189,'Tables to Convert'!$H$3:$I$5,2,FALSE)</f>
        <v>Male</v>
      </c>
      <c r="F5189" s="32" t="str">
        <f>VLOOKUP(N5189,'Tables to Convert'!$K$3:$L$8,2,FALSE)</f>
        <v>Michigan</v>
      </c>
      <c r="G5189" s="40">
        <f t="shared" si="323"/>
        <v>44</v>
      </c>
      <c r="H5189" s="34">
        <f t="shared" si="324"/>
        <v>5</v>
      </c>
      <c r="I5189" s="12">
        <v>65</v>
      </c>
      <c r="J5189" s="12">
        <v>44</v>
      </c>
      <c r="K5189" s="12">
        <v>45</v>
      </c>
      <c r="L5189" s="12">
        <v>1</v>
      </c>
      <c r="M5189" s="12">
        <v>1</v>
      </c>
      <c r="N5189" s="12">
        <v>34</v>
      </c>
      <c r="O5189" s="12">
        <v>5</v>
      </c>
      <c r="P5189" s="26">
        <v>306731</v>
      </c>
      <c r="Q5189" s="28">
        <v>978060382</v>
      </c>
      <c r="R5189"/>
      <c r="S5189"/>
    </row>
    <row r="5190" spans="1:19">
      <c r="A5190" s="31">
        <f t="shared" ref="A5190:A5253" si="325">I5190</f>
        <v>50</v>
      </c>
      <c r="B5190" s="32" t="str">
        <f>VLOOKUP(K5190,'Tables to Convert'!$B$4:$C$19,2,FALSE)</f>
        <v>Bachelors</v>
      </c>
      <c r="C5190" s="33">
        <f t="shared" ref="C5190:C5253" si="326">P5190</f>
        <v>75000</v>
      </c>
      <c r="D5190" s="32" t="str">
        <f>VLOOKUP(L5190,'Tables to Convert'!$E$3:$F$7,2,FALSE)</f>
        <v>Asian/PI</v>
      </c>
      <c r="E5190" s="32" t="str">
        <f>VLOOKUP(M5190,'Tables to Convert'!$H$3:$I$5,2,FALSE)</f>
        <v>Male</v>
      </c>
      <c r="F5190" s="32" t="str">
        <f>VLOOKUP(N5190,'Tables to Convert'!$K$3:$L$8,2,FALSE)</f>
        <v>Michigan</v>
      </c>
      <c r="G5190" s="40">
        <f t="shared" ref="G5190:G5253" si="327">J5190</f>
        <v>36</v>
      </c>
      <c r="H5190" s="34">
        <f t="shared" ref="H5190:H5253" si="328">O5190</f>
        <v>5</v>
      </c>
      <c r="I5190" s="12">
        <v>50</v>
      </c>
      <c r="J5190" s="12">
        <v>36</v>
      </c>
      <c r="K5190" s="12">
        <v>44</v>
      </c>
      <c r="L5190" s="12">
        <v>4</v>
      </c>
      <c r="M5190" s="12">
        <v>1</v>
      </c>
      <c r="N5190" s="12">
        <v>34</v>
      </c>
      <c r="O5190" s="12">
        <v>5</v>
      </c>
      <c r="P5190" s="26">
        <v>75000</v>
      </c>
      <c r="Q5190" s="28">
        <v>570199104</v>
      </c>
      <c r="R5190"/>
      <c r="S5190"/>
    </row>
    <row r="5191" spans="1:19">
      <c r="A5191" s="31">
        <f t="shared" si="325"/>
        <v>40</v>
      </c>
      <c r="B5191" s="32" t="str">
        <f>VLOOKUP(K5191,'Tables to Convert'!$B$4:$C$19,2,FALSE)</f>
        <v>Some College</v>
      </c>
      <c r="C5191" s="33">
        <f t="shared" si="326"/>
        <v>41000</v>
      </c>
      <c r="D5191" s="32" t="str">
        <f>VLOOKUP(L5191,'Tables to Convert'!$E$3:$F$7,2,FALSE)</f>
        <v>White</v>
      </c>
      <c r="E5191" s="32" t="str">
        <f>VLOOKUP(M5191,'Tables to Convert'!$H$3:$I$5,2,FALSE)</f>
        <v>Female</v>
      </c>
      <c r="F5191" s="32" t="str">
        <f>VLOOKUP(N5191,'Tables to Convert'!$K$3:$L$8,2,FALSE)</f>
        <v>Michigan</v>
      </c>
      <c r="G5191" s="40">
        <f t="shared" si="327"/>
        <v>28</v>
      </c>
      <c r="H5191" s="34">
        <f t="shared" si="328"/>
        <v>4</v>
      </c>
      <c r="I5191" s="12">
        <v>40</v>
      </c>
      <c r="J5191" s="12">
        <v>28</v>
      </c>
      <c r="K5191" s="12">
        <v>43</v>
      </c>
      <c r="L5191" s="12">
        <v>1</v>
      </c>
      <c r="M5191" s="12">
        <v>2</v>
      </c>
      <c r="N5191" s="12">
        <v>34</v>
      </c>
      <c r="O5191" s="12">
        <v>4</v>
      </c>
      <c r="P5191" s="26">
        <v>41000</v>
      </c>
      <c r="Q5191" s="28">
        <v>15990507</v>
      </c>
      <c r="R5191"/>
      <c r="S5191"/>
    </row>
    <row r="5192" spans="1:19">
      <c r="A5192" s="31">
        <f t="shared" si="325"/>
        <v>50</v>
      </c>
      <c r="B5192" s="32" t="str">
        <f>VLOOKUP(K5192,'Tables to Convert'!$B$4:$C$19,2,FALSE)</f>
        <v>Some College</v>
      </c>
      <c r="C5192" s="33">
        <f t="shared" si="326"/>
        <v>66000</v>
      </c>
      <c r="D5192" s="32" t="str">
        <f>VLOOKUP(L5192,'Tables to Convert'!$E$3:$F$7,2,FALSE)</f>
        <v>White</v>
      </c>
      <c r="E5192" s="32" t="str">
        <f>VLOOKUP(M5192,'Tables to Convert'!$H$3:$I$5,2,FALSE)</f>
        <v>Male</v>
      </c>
      <c r="F5192" s="32" t="str">
        <f>VLOOKUP(N5192,'Tables to Convert'!$K$3:$L$8,2,FALSE)</f>
        <v>Michigan</v>
      </c>
      <c r="G5192" s="40">
        <f t="shared" si="327"/>
        <v>31</v>
      </c>
      <c r="H5192" s="34">
        <f t="shared" si="328"/>
        <v>4</v>
      </c>
      <c r="I5192" s="12">
        <v>50</v>
      </c>
      <c r="J5192" s="12">
        <v>31</v>
      </c>
      <c r="K5192" s="12">
        <v>43</v>
      </c>
      <c r="L5192" s="12">
        <v>1</v>
      </c>
      <c r="M5192" s="12">
        <v>1</v>
      </c>
      <c r="N5192" s="12">
        <v>34</v>
      </c>
      <c r="O5192" s="12">
        <v>4</v>
      </c>
      <c r="P5192" s="26">
        <v>66000</v>
      </c>
      <c r="Q5192" s="28">
        <v>743019791</v>
      </c>
      <c r="R5192"/>
      <c r="S5192"/>
    </row>
    <row r="5193" spans="1:19">
      <c r="A5193" s="31">
        <f t="shared" si="325"/>
        <v>36</v>
      </c>
      <c r="B5193" s="32" t="str">
        <f>VLOOKUP(K5193,'Tables to Convert'!$B$4:$C$19,2,FALSE)</f>
        <v>Some College</v>
      </c>
      <c r="C5193" s="33">
        <f t="shared" si="326"/>
        <v>32000</v>
      </c>
      <c r="D5193" s="32" t="str">
        <f>VLOOKUP(L5193,'Tables to Convert'!$E$3:$F$7,2,FALSE)</f>
        <v>White</v>
      </c>
      <c r="E5193" s="32" t="str">
        <f>VLOOKUP(M5193,'Tables to Convert'!$H$3:$I$5,2,FALSE)</f>
        <v>Female</v>
      </c>
      <c r="F5193" s="32" t="str">
        <f>VLOOKUP(N5193,'Tables to Convert'!$K$3:$L$8,2,FALSE)</f>
        <v>Michigan</v>
      </c>
      <c r="G5193" s="40">
        <f t="shared" si="327"/>
        <v>32</v>
      </c>
      <c r="H5193" s="34">
        <f t="shared" si="328"/>
        <v>4</v>
      </c>
      <c r="I5193" s="12">
        <v>36</v>
      </c>
      <c r="J5193" s="12">
        <v>32</v>
      </c>
      <c r="K5193" s="12">
        <v>43</v>
      </c>
      <c r="L5193" s="12">
        <v>1</v>
      </c>
      <c r="M5193" s="12">
        <v>2</v>
      </c>
      <c r="N5193" s="12">
        <v>34</v>
      </c>
      <c r="O5193" s="12">
        <v>4</v>
      </c>
      <c r="P5193" s="26">
        <v>32000</v>
      </c>
      <c r="Q5193" s="28">
        <v>542353104</v>
      </c>
      <c r="R5193"/>
      <c r="S5193"/>
    </row>
    <row r="5194" spans="1:19">
      <c r="A5194" s="31">
        <f t="shared" si="325"/>
        <v>50</v>
      </c>
      <c r="B5194" s="32" t="str">
        <f>VLOOKUP(K5194,'Tables to Convert'!$B$4:$C$19,2,FALSE)</f>
        <v>Some College</v>
      </c>
      <c r="C5194" s="33">
        <f t="shared" si="326"/>
        <v>80000</v>
      </c>
      <c r="D5194" s="32" t="str">
        <f>VLOOKUP(L5194,'Tables to Convert'!$E$3:$F$7,2,FALSE)</f>
        <v>White</v>
      </c>
      <c r="E5194" s="32" t="str">
        <f>VLOOKUP(M5194,'Tables to Convert'!$H$3:$I$5,2,FALSE)</f>
        <v>Male</v>
      </c>
      <c r="F5194" s="32" t="str">
        <f>VLOOKUP(N5194,'Tables to Convert'!$K$3:$L$8,2,FALSE)</f>
        <v>Michigan</v>
      </c>
      <c r="G5194" s="40">
        <f t="shared" si="327"/>
        <v>48</v>
      </c>
      <c r="H5194" s="34">
        <f t="shared" si="328"/>
        <v>4</v>
      </c>
      <c r="I5194" s="12">
        <v>50</v>
      </c>
      <c r="J5194" s="12">
        <v>48</v>
      </c>
      <c r="K5194" s="12">
        <v>43</v>
      </c>
      <c r="L5194" s="12">
        <v>1</v>
      </c>
      <c r="M5194" s="12">
        <v>1</v>
      </c>
      <c r="N5194" s="12">
        <v>34</v>
      </c>
      <c r="O5194" s="12">
        <v>4</v>
      </c>
      <c r="P5194" s="26">
        <v>80000</v>
      </c>
      <c r="Q5194" s="28">
        <v>306610917</v>
      </c>
      <c r="R5194"/>
      <c r="S5194"/>
    </row>
    <row r="5195" spans="1:19">
      <c r="A5195" s="31">
        <f t="shared" si="325"/>
        <v>40</v>
      </c>
      <c r="B5195" s="32" t="str">
        <f>VLOOKUP(K5195,'Tables to Convert'!$B$4:$C$19,2,FALSE)</f>
        <v>High School Diploma</v>
      </c>
      <c r="C5195" s="33">
        <f t="shared" si="326"/>
        <v>50000</v>
      </c>
      <c r="D5195" s="32" t="str">
        <f>VLOOKUP(L5195,'Tables to Convert'!$E$3:$F$7,2,FALSE)</f>
        <v>White</v>
      </c>
      <c r="E5195" s="32" t="str">
        <f>VLOOKUP(M5195,'Tables to Convert'!$H$3:$I$5,2,FALSE)</f>
        <v>Female</v>
      </c>
      <c r="F5195" s="32" t="str">
        <f>VLOOKUP(N5195,'Tables to Convert'!$K$3:$L$8,2,FALSE)</f>
        <v>Michigan</v>
      </c>
      <c r="G5195" s="40">
        <f t="shared" si="327"/>
        <v>47</v>
      </c>
      <c r="H5195" s="34">
        <f t="shared" si="328"/>
        <v>4</v>
      </c>
      <c r="I5195" s="12">
        <v>40</v>
      </c>
      <c r="J5195" s="12">
        <v>47</v>
      </c>
      <c r="K5195" s="12">
        <v>39</v>
      </c>
      <c r="L5195" s="12">
        <v>1</v>
      </c>
      <c r="M5195" s="12">
        <v>2</v>
      </c>
      <c r="N5195" s="12">
        <v>34</v>
      </c>
      <c r="O5195" s="12">
        <v>4</v>
      </c>
      <c r="P5195" s="26">
        <v>50000</v>
      </c>
      <c r="Q5195" s="28">
        <v>471595982</v>
      </c>
      <c r="R5195"/>
      <c r="S5195"/>
    </row>
    <row r="5196" spans="1:19">
      <c r="A5196" s="31">
        <f t="shared" si="325"/>
        <v>40</v>
      </c>
      <c r="B5196" s="32" t="str">
        <f>VLOOKUP(K5196,'Tables to Convert'!$B$4:$C$19,2,FALSE)</f>
        <v>High School Diploma</v>
      </c>
      <c r="C5196" s="33">
        <f t="shared" si="326"/>
        <v>23000</v>
      </c>
      <c r="D5196" s="32" t="str">
        <f>VLOOKUP(L5196,'Tables to Convert'!$E$3:$F$7,2,FALSE)</f>
        <v>White</v>
      </c>
      <c r="E5196" s="32" t="str">
        <f>VLOOKUP(M5196,'Tables to Convert'!$H$3:$I$5,2,FALSE)</f>
        <v>Female</v>
      </c>
      <c r="F5196" s="32" t="str">
        <f>VLOOKUP(N5196,'Tables to Convert'!$K$3:$L$8,2,FALSE)</f>
        <v>Michigan</v>
      </c>
      <c r="G5196" s="40">
        <f t="shared" si="327"/>
        <v>59</v>
      </c>
      <c r="H5196" s="34">
        <f t="shared" si="328"/>
        <v>1</v>
      </c>
      <c r="I5196" s="12">
        <v>40</v>
      </c>
      <c r="J5196" s="12">
        <v>59</v>
      </c>
      <c r="K5196" s="12">
        <v>39</v>
      </c>
      <c r="L5196" s="12">
        <v>1</v>
      </c>
      <c r="M5196" s="12">
        <v>2</v>
      </c>
      <c r="N5196" s="12">
        <v>34</v>
      </c>
      <c r="O5196" s="12">
        <v>1</v>
      </c>
      <c r="P5196" s="26">
        <v>23000</v>
      </c>
      <c r="Q5196" s="28">
        <v>260361552</v>
      </c>
      <c r="R5196"/>
      <c r="S5196"/>
    </row>
    <row r="5197" spans="1:19">
      <c r="A5197" s="31">
        <f t="shared" si="325"/>
        <v>40</v>
      </c>
      <c r="B5197" s="32" t="str">
        <f>VLOOKUP(K5197,'Tables to Convert'!$B$4:$C$19,2,FALSE)</f>
        <v>Some College</v>
      </c>
      <c r="C5197" s="33">
        <f t="shared" si="326"/>
        <v>12000</v>
      </c>
      <c r="D5197" s="32" t="str">
        <f>VLOOKUP(L5197,'Tables to Convert'!$E$3:$F$7,2,FALSE)</f>
        <v>White</v>
      </c>
      <c r="E5197" s="32" t="str">
        <f>VLOOKUP(M5197,'Tables to Convert'!$H$3:$I$5,2,FALSE)</f>
        <v>Female</v>
      </c>
      <c r="F5197" s="32" t="str">
        <f>VLOOKUP(N5197,'Tables to Convert'!$K$3:$L$8,2,FALSE)</f>
        <v>Michigan</v>
      </c>
      <c r="G5197" s="40">
        <f t="shared" si="327"/>
        <v>37</v>
      </c>
      <c r="H5197" s="34">
        <f t="shared" si="328"/>
        <v>1</v>
      </c>
      <c r="I5197" s="12">
        <v>40</v>
      </c>
      <c r="J5197" s="12">
        <v>37</v>
      </c>
      <c r="K5197" s="12">
        <v>43</v>
      </c>
      <c r="L5197" s="12">
        <v>1</v>
      </c>
      <c r="M5197" s="12">
        <v>2</v>
      </c>
      <c r="N5197" s="12">
        <v>34</v>
      </c>
      <c r="O5197" s="12">
        <v>1</v>
      </c>
      <c r="P5197" s="26">
        <v>12000</v>
      </c>
      <c r="Q5197" s="28">
        <v>636710683</v>
      </c>
      <c r="R5197"/>
      <c r="S5197"/>
    </row>
    <row r="5198" spans="1:19">
      <c r="A5198" s="31">
        <f t="shared" si="325"/>
        <v>40</v>
      </c>
      <c r="B5198" s="32" t="str">
        <f>VLOOKUP(K5198,'Tables to Convert'!$B$4:$C$19,2,FALSE)</f>
        <v>Some College</v>
      </c>
      <c r="C5198" s="33">
        <f t="shared" si="326"/>
        <v>65000</v>
      </c>
      <c r="D5198" s="32" t="str">
        <f>VLOOKUP(L5198,'Tables to Convert'!$E$3:$F$7,2,FALSE)</f>
        <v>Asian/PI</v>
      </c>
      <c r="E5198" s="32" t="str">
        <f>VLOOKUP(M5198,'Tables to Convert'!$H$3:$I$5,2,FALSE)</f>
        <v>Female</v>
      </c>
      <c r="F5198" s="32" t="str">
        <f>VLOOKUP(N5198,'Tables to Convert'!$K$3:$L$8,2,FALSE)</f>
        <v>Michigan</v>
      </c>
      <c r="G5198" s="40">
        <f t="shared" si="327"/>
        <v>27</v>
      </c>
      <c r="H5198" s="34">
        <f t="shared" si="328"/>
        <v>8</v>
      </c>
      <c r="I5198" s="12">
        <v>40</v>
      </c>
      <c r="J5198" s="12">
        <v>27</v>
      </c>
      <c r="K5198" s="12">
        <v>43</v>
      </c>
      <c r="L5198" s="12">
        <v>4</v>
      </c>
      <c r="M5198" s="12">
        <v>2</v>
      </c>
      <c r="N5198" s="12">
        <v>34</v>
      </c>
      <c r="O5198" s="12">
        <v>8</v>
      </c>
      <c r="P5198" s="26">
        <v>65000</v>
      </c>
      <c r="Q5198" s="28">
        <v>722681295</v>
      </c>
      <c r="R5198"/>
      <c r="S5198"/>
    </row>
    <row r="5199" spans="1:19">
      <c r="A5199" s="31">
        <f t="shared" si="325"/>
        <v>45</v>
      </c>
      <c r="B5199" s="32" t="str">
        <f>VLOOKUP(K5199,'Tables to Convert'!$B$4:$C$19,2,FALSE)</f>
        <v>Some College</v>
      </c>
      <c r="C5199" s="33">
        <f t="shared" si="326"/>
        <v>12000</v>
      </c>
      <c r="D5199" s="32" t="str">
        <f>VLOOKUP(L5199,'Tables to Convert'!$E$3:$F$7,2,FALSE)</f>
        <v>Asian/PI</v>
      </c>
      <c r="E5199" s="32" t="str">
        <f>VLOOKUP(M5199,'Tables to Convert'!$H$3:$I$5,2,FALSE)</f>
        <v>Male</v>
      </c>
      <c r="F5199" s="32" t="str">
        <f>VLOOKUP(N5199,'Tables to Convert'!$K$3:$L$8,2,FALSE)</f>
        <v>Michigan</v>
      </c>
      <c r="G5199" s="40">
        <f t="shared" si="327"/>
        <v>26</v>
      </c>
      <c r="H5199" s="34">
        <f t="shared" si="328"/>
        <v>8</v>
      </c>
      <c r="I5199" s="12">
        <v>45</v>
      </c>
      <c r="J5199" s="12">
        <v>26</v>
      </c>
      <c r="K5199" s="12">
        <v>43</v>
      </c>
      <c r="L5199" s="12">
        <v>4</v>
      </c>
      <c r="M5199" s="12">
        <v>1</v>
      </c>
      <c r="N5199" s="12">
        <v>34</v>
      </c>
      <c r="O5199" s="12">
        <v>8</v>
      </c>
      <c r="P5199" s="26">
        <v>12000</v>
      </c>
      <c r="Q5199" s="28">
        <v>617306636</v>
      </c>
      <c r="R5199"/>
      <c r="S5199"/>
    </row>
    <row r="5200" spans="1:19">
      <c r="A5200" s="31">
        <f t="shared" si="325"/>
        <v>40</v>
      </c>
      <c r="B5200" s="32" t="str">
        <f>VLOOKUP(K5200,'Tables to Convert'!$B$4:$C$19,2,FALSE)</f>
        <v>9th Grade</v>
      </c>
      <c r="C5200" s="33">
        <f t="shared" si="326"/>
        <v>18300</v>
      </c>
      <c r="D5200" s="32" t="str">
        <f>VLOOKUP(L5200,'Tables to Convert'!$E$3:$F$7,2,FALSE)</f>
        <v>White</v>
      </c>
      <c r="E5200" s="32" t="str">
        <f>VLOOKUP(M5200,'Tables to Convert'!$H$3:$I$5,2,FALSE)</f>
        <v>Male</v>
      </c>
      <c r="F5200" s="32" t="str">
        <f>VLOOKUP(N5200,'Tables to Convert'!$K$3:$L$8,2,FALSE)</f>
        <v>Michigan</v>
      </c>
      <c r="G5200" s="40">
        <f t="shared" si="327"/>
        <v>40</v>
      </c>
      <c r="H5200" s="34">
        <f t="shared" si="328"/>
        <v>1</v>
      </c>
      <c r="I5200" s="12">
        <v>40</v>
      </c>
      <c r="J5200" s="12">
        <v>40</v>
      </c>
      <c r="K5200" s="12">
        <v>35</v>
      </c>
      <c r="L5200" s="12">
        <v>1</v>
      </c>
      <c r="M5200" s="12">
        <v>1</v>
      </c>
      <c r="N5200" s="12">
        <v>34</v>
      </c>
      <c r="O5200" s="12">
        <v>1</v>
      </c>
      <c r="P5200" s="26">
        <v>18300</v>
      </c>
      <c r="Q5200" s="28">
        <v>731277093</v>
      </c>
      <c r="R5200"/>
      <c r="S5200"/>
    </row>
    <row r="5201" spans="1:19">
      <c r="A5201" s="31">
        <f t="shared" si="325"/>
        <v>36</v>
      </c>
      <c r="B5201" s="32" t="str">
        <f>VLOOKUP(K5201,'Tables to Convert'!$B$4:$C$19,2,FALSE)</f>
        <v>High School Diploma</v>
      </c>
      <c r="C5201" s="33">
        <f t="shared" si="326"/>
        <v>16000</v>
      </c>
      <c r="D5201" s="32" t="str">
        <f>VLOOKUP(L5201,'Tables to Convert'!$E$3:$F$7,2,FALSE)</f>
        <v>White</v>
      </c>
      <c r="E5201" s="32" t="str">
        <f>VLOOKUP(M5201,'Tables to Convert'!$H$3:$I$5,2,FALSE)</f>
        <v>Female</v>
      </c>
      <c r="F5201" s="32" t="str">
        <f>VLOOKUP(N5201,'Tables to Convert'!$K$3:$L$8,2,FALSE)</f>
        <v>Michigan</v>
      </c>
      <c r="G5201" s="40">
        <f t="shared" si="327"/>
        <v>42</v>
      </c>
      <c r="H5201" s="34">
        <f t="shared" si="328"/>
        <v>1</v>
      </c>
      <c r="I5201" s="12">
        <v>36</v>
      </c>
      <c r="J5201" s="12">
        <v>42</v>
      </c>
      <c r="K5201" s="12">
        <v>39</v>
      </c>
      <c r="L5201" s="12">
        <v>1</v>
      </c>
      <c r="M5201" s="12">
        <v>2</v>
      </c>
      <c r="N5201" s="12">
        <v>34</v>
      </c>
      <c r="O5201" s="12">
        <v>1</v>
      </c>
      <c r="P5201" s="26">
        <v>16000</v>
      </c>
      <c r="Q5201" s="28">
        <v>889188983</v>
      </c>
      <c r="R5201"/>
      <c r="S5201"/>
    </row>
    <row r="5202" spans="1:19">
      <c r="A5202" s="31">
        <f t="shared" si="325"/>
        <v>60</v>
      </c>
      <c r="B5202" s="32" t="str">
        <f>VLOOKUP(K5202,'Tables to Convert'!$B$4:$C$19,2,FALSE)</f>
        <v>High School Diploma</v>
      </c>
      <c r="C5202" s="33">
        <f t="shared" si="326"/>
        <v>11000</v>
      </c>
      <c r="D5202" s="32" t="str">
        <f>VLOOKUP(L5202,'Tables to Convert'!$E$3:$F$7,2,FALSE)</f>
        <v>White</v>
      </c>
      <c r="E5202" s="32" t="str">
        <f>VLOOKUP(M5202,'Tables to Convert'!$H$3:$I$5,2,FALSE)</f>
        <v>Female</v>
      </c>
      <c r="F5202" s="32" t="str">
        <f>VLOOKUP(N5202,'Tables to Convert'!$K$3:$L$8,2,FALSE)</f>
        <v>Michigan</v>
      </c>
      <c r="G5202" s="40">
        <f t="shared" si="327"/>
        <v>23</v>
      </c>
      <c r="H5202" s="34">
        <f t="shared" si="328"/>
        <v>1</v>
      </c>
      <c r="I5202" s="12">
        <v>60</v>
      </c>
      <c r="J5202" s="12">
        <v>23</v>
      </c>
      <c r="K5202" s="12">
        <v>39</v>
      </c>
      <c r="L5202" s="12">
        <v>1</v>
      </c>
      <c r="M5202" s="12">
        <v>2</v>
      </c>
      <c r="N5202" s="12">
        <v>34</v>
      </c>
      <c r="O5202" s="12">
        <v>1</v>
      </c>
      <c r="P5202" s="26">
        <v>11000</v>
      </c>
      <c r="Q5202" s="28">
        <v>462782806</v>
      </c>
      <c r="R5202"/>
      <c r="S5202"/>
    </row>
    <row r="5203" spans="1:19">
      <c r="A5203" s="31">
        <f t="shared" si="325"/>
        <v>40</v>
      </c>
      <c r="B5203" s="32" t="str">
        <f>VLOOKUP(K5203,'Tables to Convert'!$B$4:$C$19,2,FALSE)</f>
        <v>High School Diploma</v>
      </c>
      <c r="C5203" s="33">
        <f t="shared" si="326"/>
        <v>70000</v>
      </c>
      <c r="D5203" s="32" t="str">
        <f>VLOOKUP(L5203,'Tables to Convert'!$E$3:$F$7,2,FALSE)</f>
        <v>White</v>
      </c>
      <c r="E5203" s="32" t="str">
        <f>VLOOKUP(M5203,'Tables to Convert'!$H$3:$I$5,2,FALSE)</f>
        <v>Male</v>
      </c>
      <c r="F5203" s="32" t="str">
        <f>VLOOKUP(N5203,'Tables to Convert'!$K$3:$L$8,2,FALSE)</f>
        <v>Michigan</v>
      </c>
      <c r="G5203" s="40">
        <f t="shared" si="327"/>
        <v>25</v>
      </c>
      <c r="H5203" s="34">
        <f t="shared" si="328"/>
        <v>1</v>
      </c>
      <c r="I5203" s="12">
        <v>40</v>
      </c>
      <c r="J5203" s="12">
        <v>25</v>
      </c>
      <c r="K5203" s="12">
        <v>39</v>
      </c>
      <c r="L5203" s="12">
        <v>1</v>
      </c>
      <c r="M5203" s="12">
        <v>1</v>
      </c>
      <c r="N5203" s="12">
        <v>34</v>
      </c>
      <c r="O5203" s="12">
        <v>1</v>
      </c>
      <c r="P5203" s="26">
        <v>70000</v>
      </c>
      <c r="Q5203" s="28">
        <v>325289414</v>
      </c>
      <c r="R5203"/>
      <c r="S5203"/>
    </row>
    <row r="5204" spans="1:19">
      <c r="A5204" s="31">
        <f t="shared" si="325"/>
        <v>40</v>
      </c>
      <c r="B5204" s="32" t="str">
        <f>VLOOKUP(K5204,'Tables to Convert'!$B$4:$C$19,2,FALSE)</f>
        <v>High School Diploma</v>
      </c>
      <c r="C5204" s="33">
        <f t="shared" si="326"/>
        <v>20000</v>
      </c>
      <c r="D5204" s="32" t="str">
        <f>VLOOKUP(L5204,'Tables to Convert'!$E$3:$F$7,2,FALSE)</f>
        <v>Black</v>
      </c>
      <c r="E5204" s="32" t="str">
        <f>VLOOKUP(M5204,'Tables to Convert'!$H$3:$I$5,2,FALSE)</f>
        <v>Male</v>
      </c>
      <c r="F5204" s="32" t="str">
        <f>VLOOKUP(N5204,'Tables to Convert'!$K$3:$L$8,2,FALSE)</f>
        <v>Michigan</v>
      </c>
      <c r="G5204" s="40">
        <f t="shared" si="327"/>
        <v>37</v>
      </c>
      <c r="H5204" s="34">
        <f t="shared" si="328"/>
        <v>8</v>
      </c>
      <c r="I5204" s="12">
        <v>40</v>
      </c>
      <c r="J5204" s="12">
        <v>37</v>
      </c>
      <c r="K5204" s="12">
        <v>39</v>
      </c>
      <c r="L5204" s="12">
        <v>2</v>
      </c>
      <c r="M5204" s="12">
        <v>1</v>
      </c>
      <c r="N5204" s="12">
        <v>34</v>
      </c>
      <c r="O5204" s="12">
        <v>8</v>
      </c>
      <c r="P5204" s="26">
        <v>20000</v>
      </c>
      <c r="Q5204" s="28">
        <v>771676148</v>
      </c>
      <c r="R5204"/>
      <c r="S5204"/>
    </row>
    <row r="5205" spans="1:19">
      <c r="A5205" s="31">
        <f t="shared" si="325"/>
        <v>40</v>
      </c>
      <c r="B5205" s="32" t="str">
        <f>VLOOKUP(K5205,'Tables to Convert'!$B$4:$C$19,2,FALSE)</f>
        <v>Some College</v>
      </c>
      <c r="C5205" s="33">
        <f t="shared" si="326"/>
        <v>13000</v>
      </c>
      <c r="D5205" s="32" t="str">
        <f>VLOOKUP(L5205,'Tables to Convert'!$E$3:$F$7,2,FALSE)</f>
        <v>Black</v>
      </c>
      <c r="E5205" s="32" t="str">
        <f>VLOOKUP(M5205,'Tables to Convert'!$H$3:$I$5,2,FALSE)</f>
        <v>Female</v>
      </c>
      <c r="F5205" s="32" t="str">
        <f>VLOOKUP(N5205,'Tables to Convert'!$K$3:$L$8,2,FALSE)</f>
        <v>Michigan</v>
      </c>
      <c r="G5205" s="40">
        <f t="shared" si="327"/>
        <v>32</v>
      </c>
      <c r="H5205" s="34">
        <f t="shared" si="328"/>
        <v>8</v>
      </c>
      <c r="I5205" s="12">
        <v>40</v>
      </c>
      <c r="J5205" s="12">
        <v>32</v>
      </c>
      <c r="K5205" s="12">
        <v>43</v>
      </c>
      <c r="L5205" s="12">
        <v>2</v>
      </c>
      <c r="M5205" s="12">
        <v>2</v>
      </c>
      <c r="N5205" s="12">
        <v>34</v>
      </c>
      <c r="O5205" s="12">
        <v>8</v>
      </c>
      <c r="P5205" s="26">
        <v>13000</v>
      </c>
      <c r="Q5205" s="28">
        <v>220996672</v>
      </c>
      <c r="R5205"/>
      <c r="S5205"/>
    </row>
    <row r="5206" spans="1:19">
      <c r="A5206" s="31">
        <f t="shared" si="325"/>
        <v>40</v>
      </c>
      <c r="B5206" s="32" t="str">
        <f>VLOOKUP(K5206,'Tables to Convert'!$B$4:$C$19,2,FALSE)</f>
        <v>High School Diploma</v>
      </c>
      <c r="C5206" s="33">
        <f t="shared" si="326"/>
        <v>42000</v>
      </c>
      <c r="D5206" s="32" t="str">
        <f>VLOOKUP(L5206,'Tables to Convert'!$E$3:$F$7,2,FALSE)</f>
        <v>White</v>
      </c>
      <c r="E5206" s="32" t="str">
        <f>VLOOKUP(M5206,'Tables to Convert'!$H$3:$I$5,2,FALSE)</f>
        <v>Male</v>
      </c>
      <c r="F5206" s="32" t="str">
        <f>VLOOKUP(N5206,'Tables to Convert'!$K$3:$L$8,2,FALSE)</f>
        <v>Michigan</v>
      </c>
      <c r="G5206" s="40">
        <f t="shared" si="327"/>
        <v>28</v>
      </c>
      <c r="H5206" s="34">
        <f t="shared" si="328"/>
        <v>8</v>
      </c>
      <c r="I5206" s="12">
        <v>40</v>
      </c>
      <c r="J5206" s="12">
        <v>28</v>
      </c>
      <c r="K5206" s="12">
        <v>39</v>
      </c>
      <c r="L5206" s="12">
        <v>1</v>
      </c>
      <c r="M5206" s="12">
        <v>1</v>
      </c>
      <c r="N5206" s="12">
        <v>34</v>
      </c>
      <c r="O5206" s="12">
        <v>8</v>
      </c>
      <c r="P5206" s="26">
        <v>42000</v>
      </c>
      <c r="Q5206" s="28">
        <v>391945030</v>
      </c>
      <c r="R5206"/>
      <c r="S5206"/>
    </row>
    <row r="5207" spans="1:19">
      <c r="A5207" s="31">
        <f t="shared" si="325"/>
        <v>40</v>
      </c>
      <c r="B5207" s="32" t="str">
        <f>VLOOKUP(K5207,'Tables to Convert'!$B$4:$C$19,2,FALSE)</f>
        <v>Some College</v>
      </c>
      <c r="C5207" s="33">
        <f t="shared" si="326"/>
        <v>25000</v>
      </c>
      <c r="D5207" s="32" t="str">
        <f>VLOOKUP(L5207,'Tables to Convert'!$E$3:$F$7,2,FALSE)</f>
        <v>White</v>
      </c>
      <c r="E5207" s="32" t="str">
        <f>VLOOKUP(M5207,'Tables to Convert'!$H$3:$I$5,2,FALSE)</f>
        <v>Female</v>
      </c>
      <c r="F5207" s="32" t="str">
        <f>VLOOKUP(N5207,'Tables to Convert'!$K$3:$L$8,2,FALSE)</f>
        <v>Michigan</v>
      </c>
      <c r="G5207" s="40">
        <f t="shared" si="327"/>
        <v>29</v>
      </c>
      <c r="H5207" s="34">
        <f t="shared" si="328"/>
        <v>8</v>
      </c>
      <c r="I5207" s="12">
        <v>40</v>
      </c>
      <c r="J5207" s="12">
        <v>29</v>
      </c>
      <c r="K5207" s="12">
        <v>40</v>
      </c>
      <c r="L5207" s="12">
        <v>1</v>
      </c>
      <c r="M5207" s="12">
        <v>2</v>
      </c>
      <c r="N5207" s="12">
        <v>34</v>
      </c>
      <c r="O5207" s="12">
        <v>8</v>
      </c>
      <c r="P5207" s="26">
        <v>25000</v>
      </c>
      <c r="Q5207" s="28">
        <v>737262256</v>
      </c>
      <c r="R5207"/>
      <c r="S5207"/>
    </row>
    <row r="5208" spans="1:19">
      <c r="A5208" s="31">
        <f t="shared" si="325"/>
        <v>0</v>
      </c>
      <c r="B5208" s="32" t="str">
        <f>VLOOKUP(K5208,'Tables to Convert'!$B$4:$C$19,2,FALSE)</f>
        <v>High School Diploma</v>
      </c>
      <c r="C5208" s="33">
        <f t="shared" si="326"/>
        <v>18000</v>
      </c>
      <c r="D5208" s="32" t="str">
        <f>VLOOKUP(L5208,'Tables to Convert'!$E$3:$F$7,2,FALSE)</f>
        <v>Black</v>
      </c>
      <c r="E5208" s="32" t="str">
        <f>VLOOKUP(M5208,'Tables to Convert'!$H$3:$I$5,2,FALSE)</f>
        <v>Male</v>
      </c>
      <c r="F5208" s="32" t="str">
        <f>VLOOKUP(N5208,'Tables to Convert'!$K$3:$L$8,2,FALSE)</f>
        <v>Michigan</v>
      </c>
      <c r="G5208" s="40">
        <f t="shared" si="327"/>
        <v>30</v>
      </c>
      <c r="H5208" s="34">
        <f t="shared" si="328"/>
        <v>5</v>
      </c>
      <c r="I5208" s="12">
        <v>0</v>
      </c>
      <c r="J5208" s="12">
        <v>30</v>
      </c>
      <c r="K5208" s="12">
        <v>39</v>
      </c>
      <c r="L5208" s="12">
        <v>2</v>
      </c>
      <c r="M5208" s="12">
        <v>1</v>
      </c>
      <c r="N5208" s="12">
        <v>34</v>
      </c>
      <c r="O5208" s="12">
        <v>5</v>
      </c>
      <c r="P5208" s="26">
        <v>18000</v>
      </c>
      <c r="Q5208" s="28">
        <v>3125108</v>
      </c>
      <c r="R5208"/>
      <c r="S5208"/>
    </row>
    <row r="5209" spans="1:19">
      <c r="A5209" s="31">
        <f t="shared" si="325"/>
        <v>40</v>
      </c>
      <c r="B5209" s="32" t="str">
        <f>VLOOKUP(K5209,'Tables to Convert'!$B$4:$C$19,2,FALSE)</f>
        <v>Bachelors</v>
      </c>
      <c r="C5209" s="33">
        <f t="shared" si="326"/>
        <v>25000</v>
      </c>
      <c r="D5209" s="32" t="str">
        <f>VLOOKUP(L5209,'Tables to Convert'!$E$3:$F$7,2,FALSE)</f>
        <v>Black</v>
      </c>
      <c r="E5209" s="32" t="str">
        <f>VLOOKUP(M5209,'Tables to Convert'!$H$3:$I$5,2,FALSE)</f>
        <v>Female</v>
      </c>
      <c r="F5209" s="32" t="str">
        <f>VLOOKUP(N5209,'Tables to Convert'!$K$3:$L$8,2,FALSE)</f>
        <v>Michigan</v>
      </c>
      <c r="G5209" s="40">
        <f t="shared" si="327"/>
        <v>54</v>
      </c>
      <c r="H5209" s="34">
        <f t="shared" si="328"/>
        <v>5</v>
      </c>
      <c r="I5209" s="12">
        <v>40</v>
      </c>
      <c r="J5209" s="12">
        <v>54</v>
      </c>
      <c r="K5209" s="12">
        <v>44</v>
      </c>
      <c r="L5209" s="12">
        <v>2</v>
      </c>
      <c r="M5209" s="12">
        <v>2</v>
      </c>
      <c r="N5209" s="12">
        <v>34</v>
      </c>
      <c r="O5209" s="12">
        <v>5</v>
      </c>
      <c r="P5209" s="26">
        <v>25000</v>
      </c>
      <c r="Q5209" s="28">
        <v>434196135</v>
      </c>
      <c r="R5209"/>
      <c r="S5209"/>
    </row>
    <row r="5210" spans="1:19">
      <c r="A5210" s="31">
        <f t="shared" si="325"/>
        <v>40</v>
      </c>
      <c r="B5210" s="32" t="str">
        <f>VLOOKUP(K5210,'Tables to Convert'!$B$4:$C$19,2,FALSE)</f>
        <v>Some College</v>
      </c>
      <c r="C5210" s="33">
        <f t="shared" si="326"/>
        <v>19136</v>
      </c>
      <c r="D5210" s="32" t="str">
        <f>VLOOKUP(L5210,'Tables to Convert'!$E$3:$F$7,2,FALSE)</f>
        <v>White</v>
      </c>
      <c r="E5210" s="32" t="str">
        <f>VLOOKUP(M5210,'Tables to Convert'!$H$3:$I$5,2,FALSE)</f>
        <v>Female</v>
      </c>
      <c r="F5210" s="32" t="str">
        <f>VLOOKUP(N5210,'Tables to Convert'!$K$3:$L$8,2,FALSE)</f>
        <v>Michigan</v>
      </c>
      <c r="G5210" s="40">
        <f t="shared" si="327"/>
        <v>23</v>
      </c>
      <c r="H5210" s="34">
        <f t="shared" si="328"/>
        <v>5</v>
      </c>
      <c r="I5210" s="12">
        <v>40</v>
      </c>
      <c r="J5210" s="12">
        <v>23</v>
      </c>
      <c r="K5210" s="12">
        <v>40</v>
      </c>
      <c r="L5210" s="12">
        <v>1</v>
      </c>
      <c r="M5210" s="12">
        <v>2</v>
      </c>
      <c r="N5210" s="12">
        <v>34</v>
      </c>
      <c r="O5210" s="12">
        <v>5</v>
      </c>
      <c r="P5210" s="26">
        <v>19136</v>
      </c>
      <c r="Q5210" s="28">
        <v>956669965</v>
      </c>
      <c r="R5210"/>
      <c r="S5210"/>
    </row>
    <row r="5211" spans="1:19">
      <c r="A5211" s="31">
        <f t="shared" si="325"/>
        <v>38</v>
      </c>
      <c r="B5211" s="32" t="str">
        <f>VLOOKUP(K5211,'Tables to Convert'!$B$4:$C$19,2,FALSE)</f>
        <v>High School Diploma</v>
      </c>
      <c r="C5211" s="33">
        <f t="shared" si="326"/>
        <v>16830</v>
      </c>
      <c r="D5211" s="32" t="str">
        <f>VLOOKUP(L5211,'Tables to Convert'!$E$3:$F$7,2,FALSE)</f>
        <v>White</v>
      </c>
      <c r="E5211" s="32" t="str">
        <f>VLOOKUP(M5211,'Tables to Convert'!$H$3:$I$5,2,FALSE)</f>
        <v>Male</v>
      </c>
      <c r="F5211" s="32" t="str">
        <f>VLOOKUP(N5211,'Tables to Convert'!$K$3:$L$8,2,FALSE)</f>
        <v>Michigan</v>
      </c>
      <c r="G5211" s="40">
        <f t="shared" si="327"/>
        <v>23</v>
      </c>
      <c r="H5211" s="34">
        <f t="shared" si="328"/>
        <v>5</v>
      </c>
      <c r="I5211" s="12">
        <v>38</v>
      </c>
      <c r="J5211" s="12">
        <v>23</v>
      </c>
      <c r="K5211" s="12">
        <v>39</v>
      </c>
      <c r="L5211" s="12">
        <v>1</v>
      </c>
      <c r="M5211" s="12">
        <v>1</v>
      </c>
      <c r="N5211" s="12">
        <v>34</v>
      </c>
      <c r="O5211" s="12">
        <v>5</v>
      </c>
      <c r="P5211" s="26">
        <v>16830</v>
      </c>
      <c r="Q5211" s="28">
        <v>323825797</v>
      </c>
      <c r="R5211"/>
      <c r="S5211"/>
    </row>
    <row r="5212" spans="1:19">
      <c r="A5212" s="31">
        <f t="shared" si="325"/>
        <v>44</v>
      </c>
      <c r="B5212" s="32" t="str">
        <f>VLOOKUP(K5212,'Tables to Convert'!$B$4:$C$19,2,FALSE)</f>
        <v>Some College</v>
      </c>
      <c r="C5212" s="33">
        <f t="shared" si="326"/>
        <v>44000</v>
      </c>
      <c r="D5212" s="32" t="str">
        <f>VLOOKUP(L5212,'Tables to Convert'!$E$3:$F$7,2,FALSE)</f>
        <v>White</v>
      </c>
      <c r="E5212" s="32" t="str">
        <f>VLOOKUP(M5212,'Tables to Convert'!$H$3:$I$5,2,FALSE)</f>
        <v>Female</v>
      </c>
      <c r="F5212" s="32" t="str">
        <f>VLOOKUP(N5212,'Tables to Convert'!$K$3:$L$8,2,FALSE)</f>
        <v>Michigan</v>
      </c>
      <c r="G5212" s="40">
        <f t="shared" si="327"/>
        <v>32</v>
      </c>
      <c r="H5212" s="34">
        <f t="shared" si="328"/>
        <v>8</v>
      </c>
      <c r="I5212" s="12">
        <v>44</v>
      </c>
      <c r="J5212" s="12">
        <v>32</v>
      </c>
      <c r="K5212" s="12">
        <v>43</v>
      </c>
      <c r="L5212" s="12">
        <v>1</v>
      </c>
      <c r="M5212" s="12">
        <v>2</v>
      </c>
      <c r="N5212" s="12">
        <v>34</v>
      </c>
      <c r="O5212" s="12">
        <v>8</v>
      </c>
      <c r="P5212" s="26">
        <v>44000</v>
      </c>
      <c r="Q5212" s="28">
        <v>863890052</v>
      </c>
      <c r="R5212"/>
      <c r="S5212"/>
    </row>
    <row r="5213" spans="1:19">
      <c r="A5213" s="31">
        <f t="shared" si="325"/>
        <v>40</v>
      </c>
      <c r="B5213" s="32" t="str">
        <f>VLOOKUP(K5213,'Tables to Convert'!$B$4:$C$19,2,FALSE)</f>
        <v>Some College</v>
      </c>
      <c r="C5213" s="33">
        <f t="shared" si="326"/>
        <v>23000</v>
      </c>
      <c r="D5213" s="32" t="str">
        <f>VLOOKUP(L5213,'Tables to Convert'!$E$3:$F$7,2,FALSE)</f>
        <v>White</v>
      </c>
      <c r="E5213" s="32" t="str">
        <f>VLOOKUP(M5213,'Tables to Convert'!$H$3:$I$5,2,FALSE)</f>
        <v>Male</v>
      </c>
      <c r="F5213" s="32" t="str">
        <f>VLOOKUP(N5213,'Tables to Convert'!$K$3:$L$8,2,FALSE)</f>
        <v>Michigan</v>
      </c>
      <c r="G5213" s="40">
        <f t="shared" si="327"/>
        <v>34</v>
      </c>
      <c r="H5213" s="34">
        <f t="shared" si="328"/>
        <v>8</v>
      </c>
      <c r="I5213" s="12">
        <v>40</v>
      </c>
      <c r="J5213" s="12">
        <v>34</v>
      </c>
      <c r="K5213" s="12">
        <v>40</v>
      </c>
      <c r="L5213" s="12">
        <v>1</v>
      </c>
      <c r="M5213" s="12">
        <v>1</v>
      </c>
      <c r="N5213" s="12">
        <v>34</v>
      </c>
      <c r="O5213" s="12">
        <v>8</v>
      </c>
      <c r="P5213" s="26">
        <v>23000</v>
      </c>
      <c r="Q5213" s="28">
        <v>651951850</v>
      </c>
      <c r="R5213"/>
      <c r="S5213"/>
    </row>
    <row r="5214" spans="1:19">
      <c r="A5214" s="31">
        <f t="shared" si="325"/>
        <v>45</v>
      </c>
      <c r="B5214" s="32" t="str">
        <f>VLOOKUP(K5214,'Tables to Convert'!$B$4:$C$19,2,FALSE)</f>
        <v>Some College</v>
      </c>
      <c r="C5214" s="33">
        <f t="shared" si="326"/>
        <v>65000</v>
      </c>
      <c r="D5214" s="32" t="str">
        <f>VLOOKUP(L5214,'Tables to Convert'!$E$3:$F$7,2,FALSE)</f>
        <v>White</v>
      </c>
      <c r="E5214" s="32" t="str">
        <f>VLOOKUP(M5214,'Tables to Convert'!$H$3:$I$5,2,FALSE)</f>
        <v>Male</v>
      </c>
      <c r="F5214" s="32" t="str">
        <f>VLOOKUP(N5214,'Tables to Convert'!$K$3:$L$8,2,FALSE)</f>
        <v>Michigan</v>
      </c>
      <c r="G5214" s="40">
        <f t="shared" si="327"/>
        <v>47</v>
      </c>
      <c r="H5214" s="34">
        <f t="shared" si="328"/>
        <v>4</v>
      </c>
      <c r="I5214" s="12">
        <v>45</v>
      </c>
      <c r="J5214" s="12">
        <v>47</v>
      </c>
      <c r="K5214" s="12">
        <v>42</v>
      </c>
      <c r="L5214" s="12">
        <v>1</v>
      </c>
      <c r="M5214" s="12">
        <v>1</v>
      </c>
      <c r="N5214" s="12">
        <v>34</v>
      </c>
      <c r="O5214" s="12">
        <v>4</v>
      </c>
      <c r="P5214" s="26">
        <v>65000</v>
      </c>
      <c r="Q5214" s="28">
        <v>163367025</v>
      </c>
      <c r="R5214"/>
      <c r="S5214"/>
    </row>
    <row r="5215" spans="1:19">
      <c r="A5215" s="31">
        <f t="shared" si="325"/>
        <v>40</v>
      </c>
      <c r="B5215" s="32" t="str">
        <f>VLOOKUP(K5215,'Tables to Convert'!$B$4:$C$19,2,FALSE)</f>
        <v>11th Grade</v>
      </c>
      <c r="C5215" s="33">
        <f t="shared" si="326"/>
        <v>20000</v>
      </c>
      <c r="D5215" s="32" t="str">
        <f>VLOOKUP(L5215,'Tables to Convert'!$E$3:$F$7,2,FALSE)</f>
        <v>White</v>
      </c>
      <c r="E5215" s="32" t="str">
        <f>VLOOKUP(M5215,'Tables to Convert'!$H$3:$I$5,2,FALSE)</f>
        <v>Male</v>
      </c>
      <c r="F5215" s="32" t="str">
        <f>VLOOKUP(N5215,'Tables to Convert'!$K$3:$L$8,2,FALSE)</f>
        <v>Michigan</v>
      </c>
      <c r="G5215" s="40">
        <f t="shared" si="327"/>
        <v>22</v>
      </c>
      <c r="H5215" s="34">
        <f t="shared" si="328"/>
        <v>4</v>
      </c>
      <c r="I5215" s="12">
        <v>40</v>
      </c>
      <c r="J5215" s="12">
        <v>22</v>
      </c>
      <c r="K5215" s="12">
        <v>37</v>
      </c>
      <c r="L5215" s="12">
        <v>1</v>
      </c>
      <c r="M5215" s="12">
        <v>1</v>
      </c>
      <c r="N5215" s="12">
        <v>34</v>
      </c>
      <c r="O5215" s="12">
        <v>4</v>
      </c>
      <c r="P5215" s="26">
        <v>20000</v>
      </c>
      <c r="Q5215" s="28">
        <v>203299373</v>
      </c>
      <c r="R5215"/>
      <c r="S5215"/>
    </row>
    <row r="5216" spans="1:19">
      <c r="A5216" s="31">
        <f t="shared" si="325"/>
        <v>65</v>
      </c>
      <c r="B5216" s="32" t="str">
        <f>VLOOKUP(K5216,'Tables to Convert'!$B$4:$C$19,2,FALSE)</f>
        <v>10th Grade</v>
      </c>
      <c r="C5216" s="33">
        <f t="shared" si="326"/>
        <v>40000</v>
      </c>
      <c r="D5216" s="32" t="str">
        <f>VLOOKUP(L5216,'Tables to Convert'!$E$3:$F$7,2,FALSE)</f>
        <v>Hispanic</v>
      </c>
      <c r="E5216" s="32" t="str">
        <f>VLOOKUP(M5216,'Tables to Convert'!$H$3:$I$5,2,FALSE)</f>
        <v>Male</v>
      </c>
      <c r="F5216" s="32" t="str">
        <f>VLOOKUP(N5216,'Tables to Convert'!$K$3:$L$8,2,FALSE)</f>
        <v>Michigan</v>
      </c>
      <c r="G5216" s="40">
        <f t="shared" si="327"/>
        <v>31</v>
      </c>
      <c r="H5216" s="34">
        <f t="shared" si="328"/>
        <v>5</v>
      </c>
      <c r="I5216" s="12">
        <v>65</v>
      </c>
      <c r="J5216" s="12">
        <v>31</v>
      </c>
      <c r="K5216" s="12">
        <v>36</v>
      </c>
      <c r="L5216" s="12">
        <v>3</v>
      </c>
      <c r="M5216" s="12">
        <v>1</v>
      </c>
      <c r="N5216" s="12">
        <v>34</v>
      </c>
      <c r="O5216" s="12">
        <v>5</v>
      </c>
      <c r="P5216" s="26">
        <v>40000</v>
      </c>
      <c r="Q5216" s="28">
        <v>599819222</v>
      </c>
      <c r="R5216"/>
      <c r="S5216"/>
    </row>
    <row r="5217" spans="1:19">
      <c r="A5217" s="31">
        <f t="shared" si="325"/>
        <v>35</v>
      </c>
      <c r="B5217" s="32" t="str">
        <f>VLOOKUP(K5217,'Tables to Convert'!$B$4:$C$19,2,FALSE)</f>
        <v>11th Grade</v>
      </c>
      <c r="C5217" s="33">
        <f t="shared" si="326"/>
        <v>9000</v>
      </c>
      <c r="D5217" s="32" t="str">
        <f>VLOOKUP(L5217,'Tables to Convert'!$E$3:$F$7,2,FALSE)</f>
        <v>White</v>
      </c>
      <c r="E5217" s="32" t="str">
        <f>VLOOKUP(M5217,'Tables to Convert'!$H$3:$I$5,2,FALSE)</f>
        <v>Female</v>
      </c>
      <c r="F5217" s="32" t="str">
        <f>VLOOKUP(N5217,'Tables to Convert'!$K$3:$L$8,2,FALSE)</f>
        <v>Michigan</v>
      </c>
      <c r="G5217" s="40">
        <f t="shared" si="327"/>
        <v>32</v>
      </c>
      <c r="H5217" s="34">
        <f t="shared" si="328"/>
        <v>5</v>
      </c>
      <c r="I5217" s="12">
        <v>35</v>
      </c>
      <c r="J5217" s="12">
        <v>32</v>
      </c>
      <c r="K5217" s="12">
        <v>37</v>
      </c>
      <c r="L5217" s="12">
        <v>1</v>
      </c>
      <c r="M5217" s="12">
        <v>2</v>
      </c>
      <c r="N5217" s="12">
        <v>34</v>
      </c>
      <c r="O5217" s="12">
        <v>5</v>
      </c>
      <c r="P5217" s="26">
        <v>9000</v>
      </c>
      <c r="Q5217" s="28">
        <v>434752570</v>
      </c>
      <c r="R5217"/>
      <c r="S5217"/>
    </row>
    <row r="5218" spans="1:19">
      <c r="A5218" s="31">
        <f t="shared" si="325"/>
        <v>40</v>
      </c>
      <c r="B5218" s="32" t="str">
        <f>VLOOKUP(K5218,'Tables to Convert'!$B$4:$C$19,2,FALSE)</f>
        <v>Some College</v>
      </c>
      <c r="C5218" s="33">
        <f t="shared" si="326"/>
        <v>75500</v>
      </c>
      <c r="D5218" s="32" t="str">
        <f>VLOOKUP(L5218,'Tables to Convert'!$E$3:$F$7,2,FALSE)</f>
        <v>White</v>
      </c>
      <c r="E5218" s="32" t="str">
        <f>VLOOKUP(M5218,'Tables to Convert'!$H$3:$I$5,2,FALSE)</f>
        <v>Male</v>
      </c>
      <c r="F5218" s="32" t="str">
        <f>VLOOKUP(N5218,'Tables to Convert'!$K$3:$L$8,2,FALSE)</f>
        <v>Michigan</v>
      </c>
      <c r="G5218" s="40">
        <f t="shared" si="327"/>
        <v>50</v>
      </c>
      <c r="H5218" s="34">
        <f t="shared" si="328"/>
        <v>8</v>
      </c>
      <c r="I5218" s="12">
        <v>40</v>
      </c>
      <c r="J5218" s="12">
        <v>50</v>
      </c>
      <c r="K5218" s="12">
        <v>43</v>
      </c>
      <c r="L5218" s="12">
        <v>1</v>
      </c>
      <c r="M5218" s="12">
        <v>1</v>
      </c>
      <c r="N5218" s="12">
        <v>34</v>
      </c>
      <c r="O5218" s="12">
        <v>8</v>
      </c>
      <c r="P5218" s="26">
        <v>75500</v>
      </c>
      <c r="Q5218" s="28">
        <v>95907140</v>
      </c>
      <c r="R5218"/>
      <c r="S5218"/>
    </row>
    <row r="5219" spans="1:19">
      <c r="A5219" s="31">
        <f t="shared" si="325"/>
        <v>40</v>
      </c>
      <c r="B5219" s="32" t="str">
        <f>VLOOKUP(K5219,'Tables to Convert'!$B$4:$C$19,2,FALSE)</f>
        <v>High School Diploma</v>
      </c>
      <c r="C5219" s="33">
        <f t="shared" si="326"/>
        <v>7700</v>
      </c>
      <c r="D5219" s="32" t="str">
        <f>VLOOKUP(L5219,'Tables to Convert'!$E$3:$F$7,2,FALSE)</f>
        <v>White</v>
      </c>
      <c r="E5219" s="32" t="str">
        <f>VLOOKUP(M5219,'Tables to Convert'!$H$3:$I$5,2,FALSE)</f>
        <v>Female</v>
      </c>
      <c r="F5219" s="32" t="str">
        <f>VLOOKUP(N5219,'Tables to Convert'!$K$3:$L$8,2,FALSE)</f>
        <v>Michigan</v>
      </c>
      <c r="G5219" s="40">
        <f t="shared" si="327"/>
        <v>18</v>
      </c>
      <c r="H5219" s="34">
        <f t="shared" si="328"/>
        <v>0</v>
      </c>
      <c r="I5219" s="12">
        <v>40</v>
      </c>
      <c r="J5219" s="12">
        <v>18</v>
      </c>
      <c r="K5219" s="12">
        <v>39</v>
      </c>
      <c r="L5219" s="12">
        <v>1</v>
      </c>
      <c r="M5219" s="12">
        <v>2</v>
      </c>
      <c r="N5219" s="12">
        <v>34</v>
      </c>
      <c r="O5219" s="12">
        <v>0</v>
      </c>
      <c r="P5219" s="26">
        <v>7700</v>
      </c>
      <c r="Q5219" s="28">
        <v>308235774</v>
      </c>
      <c r="R5219"/>
      <c r="S5219"/>
    </row>
    <row r="5220" spans="1:19">
      <c r="A5220" s="31">
        <f t="shared" si="325"/>
        <v>37</v>
      </c>
      <c r="B5220" s="32" t="str">
        <f>VLOOKUP(K5220,'Tables to Convert'!$B$4:$C$19,2,FALSE)</f>
        <v>Bachelors</v>
      </c>
      <c r="C5220" s="33">
        <f t="shared" si="326"/>
        <v>50000</v>
      </c>
      <c r="D5220" s="32" t="str">
        <f>VLOOKUP(L5220,'Tables to Convert'!$E$3:$F$7,2,FALSE)</f>
        <v>White</v>
      </c>
      <c r="E5220" s="32" t="str">
        <f>VLOOKUP(M5220,'Tables to Convert'!$H$3:$I$5,2,FALSE)</f>
        <v>Female</v>
      </c>
      <c r="F5220" s="32" t="str">
        <f>VLOOKUP(N5220,'Tables to Convert'!$K$3:$L$8,2,FALSE)</f>
        <v>Michigan</v>
      </c>
      <c r="G5220" s="40">
        <f t="shared" si="327"/>
        <v>43</v>
      </c>
      <c r="H5220" s="34">
        <f t="shared" si="328"/>
        <v>4</v>
      </c>
      <c r="I5220" s="12">
        <v>37</v>
      </c>
      <c r="J5220" s="12">
        <v>43</v>
      </c>
      <c r="K5220" s="12">
        <v>44</v>
      </c>
      <c r="L5220" s="12">
        <v>1</v>
      </c>
      <c r="M5220" s="12">
        <v>2</v>
      </c>
      <c r="N5220" s="12">
        <v>34</v>
      </c>
      <c r="O5220" s="12">
        <v>4</v>
      </c>
      <c r="P5220" s="26">
        <v>50000</v>
      </c>
      <c r="Q5220" s="28">
        <v>987839536</v>
      </c>
      <c r="R5220"/>
      <c r="S5220"/>
    </row>
    <row r="5221" spans="1:19">
      <c r="A5221" s="31">
        <f t="shared" si="325"/>
        <v>39</v>
      </c>
      <c r="B5221" s="32" t="str">
        <f>VLOOKUP(K5221,'Tables to Convert'!$B$4:$C$19,2,FALSE)</f>
        <v>Some College</v>
      </c>
      <c r="C5221" s="33">
        <f t="shared" si="326"/>
        <v>32000</v>
      </c>
      <c r="D5221" s="32" t="str">
        <f>VLOOKUP(L5221,'Tables to Convert'!$E$3:$F$7,2,FALSE)</f>
        <v>White</v>
      </c>
      <c r="E5221" s="32" t="str">
        <f>VLOOKUP(M5221,'Tables to Convert'!$H$3:$I$5,2,FALSE)</f>
        <v>Male</v>
      </c>
      <c r="F5221" s="32" t="str">
        <f>VLOOKUP(N5221,'Tables to Convert'!$K$3:$L$8,2,FALSE)</f>
        <v>Michigan</v>
      </c>
      <c r="G5221" s="40">
        <f t="shared" si="327"/>
        <v>46</v>
      </c>
      <c r="H5221" s="34">
        <f t="shared" si="328"/>
        <v>4</v>
      </c>
      <c r="I5221" s="12">
        <v>39</v>
      </c>
      <c r="J5221" s="12">
        <v>46</v>
      </c>
      <c r="K5221" s="12">
        <v>40</v>
      </c>
      <c r="L5221" s="12">
        <v>1</v>
      </c>
      <c r="M5221" s="12">
        <v>1</v>
      </c>
      <c r="N5221" s="12">
        <v>34</v>
      </c>
      <c r="O5221" s="12">
        <v>4</v>
      </c>
      <c r="P5221" s="26">
        <v>32000</v>
      </c>
      <c r="Q5221" s="28">
        <v>192807625</v>
      </c>
      <c r="R5221"/>
      <c r="S5221"/>
    </row>
    <row r="5222" spans="1:19">
      <c r="A5222" s="31">
        <f t="shared" si="325"/>
        <v>0</v>
      </c>
      <c r="B5222" s="32" t="str">
        <f>VLOOKUP(K5222,'Tables to Convert'!$B$4:$C$19,2,FALSE)</f>
        <v>High School Diploma</v>
      </c>
      <c r="C5222" s="33">
        <f t="shared" si="326"/>
        <v>44900</v>
      </c>
      <c r="D5222" s="32" t="str">
        <f>VLOOKUP(L5222,'Tables to Convert'!$E$3:$F$7,2,FALSE)</f>
        <v>White</v>
      </c>
      <c r="E5222" s="32" t="str">
        <f>VLOOKUP(M5222,'Tables to Convert'!$H$3:$I$5,2,FALSE)</f>
        <v>Male</v>
      </c>
      <c r="F5222" s="32" t="str">
        <f>VLOOKUP(N5222,'Tables to Convert'!$K$3:$L$8,2,FALSE)</f>
        <v>Michigan</v>
      </c>
      <c r="G5222" s="40">
        <f t="shared" si="327"/>
        <v>41</v>
      </c>
      <c r="H5222" s="34">
        <f t="shared" si="328"/>
        <v>8</v>
      </c>
      <c r="I5222" s="12">
        <v>0</v>
      </c>
      <c r="J5222" s="12">
        <v>41</v>
      </c>
      <c r="K5222" s="12">
        <v>39</v>
      </c>
      <c r="L5222" s="12">
        <v>1</v>
      </c>
      <c r="M5222" s="12">
        <v>1</v>
      </c>
      <c r="N5222" s="12">
        <v>34</v>
      </c>
      <c r="O5222" s="12">
        <v>8</v>
      </c>
      <c r="P5222" s="26">
        <v>44900</v>
      </c>
      <c r="Q5222" s="28">
        <v>571380768</v>
      </c>
      <c r="R5222"/>
      <c r="S5222"/>
    </row>
    <row r="5223" spans="1:19">
      <c r="A5223" s="31">
        <f t="shared" si="325"/>
        <v>65</v>
      </c>
      <c r="B5223" s="32" t="str">
        <f>VLOOKUP(K5223,'Tables to Convert'!$B$4:$C$19,2,FALSE)</f>
        <v>High School Diploma</v>
      </c>
      <c r="C5223" s="33">
        <f t="shared" si="326"/>
        <v>14000</v>
      </c>
      <c r="D5223" s="32" t="str">
        <f>VLOOKUP(L5223,'Tables to Convert'!$E$3:$F$7,2,FALSE)</f>
        <v>White</v>
      </c>
      <c r="E5223" s="32" t="str">
        <f>VLOOKUP(M5223,'Tables to Convert'!$H$3:$I$5,2,FALSE)</f>
        <v>Female</v>
      </c>
      <c r="F5223" s="32" t="str">
        <f>VLOOKUP(N5223,'Tables to Convert'!$K$3:$L$8,2,FALSE)</f>
        <v>Michigan</v>
      </c>
      <c r="G5223" s="40">
        <f t="shared" si="327"/>
        <v>19</v>
      </c>
      <c r="H5223" s="34">
        <f t="shared" si="328"/>
        <v>1</v>
      </c>
      <c r="I5223" s="12">
        <v>65</v>
      </c>
      <c r="J5223" s="12">
        <v>19</v>
      </c>
      <c r="K5223" s="12">
        <v>39</v>
      </c>
      <c r="L5223" s="12">
        <v>1</v>
      </c>
      <c r="M5223" s="12">
        <v>2</v>
      </c>
      <c r="N5223" s="12">
        <v>34</v>
      </c>
      <c r="O5223" s="12">
        <v>1</v>
      </c>
      <c r="P5223" s="26">
        <v>14000</v>
      </c>
      <c r="Q5223" s="28">
        <v>827868046</v>
      </c>
      <c r="R5223"/>
      <c r="S5223"/>
    </row>
    <row r="5224" spans="1:19">
      <c r="A5224" s="31">
        <f t="shared" si="325"/>
        <v>50</v>
      </c>
      <c r="B5224" s="32" t="str">
        <f>VLOOKUP(K5224,'Tables to Convert'!$B$4:$C$19,2,FALSE)</f>
        <v>Some College</v>
      </c>
      <c r="C5224" s="33">
        <f t="shared" si="326"/>
        <v>97006</v>
      </c>
      <c r="D5224" s="32" t="str">
        <f>VLOOKUP(L5224,'Tables to Convert'!$E$3:$F$7,2,FALSE)</f>
        <v>White</v>
      </c>
      <c r="E5224" s="32" t="str">
        <f>VLOOKUP(M5224,'Tables to Convert'!$H$3:$I$5,2,FALSE)</f>
        <v>Male</v>
      </c>
      <c r="F5224" s="32" t="str">
        <f>VLOOKUP(N5224,'Tables to Convert'!$K$3:$L$8,2,FALSE)</f>
        <v>Michigan</v>
      </c>
      <c r="G5224" s="40">
        <f t="shared" si="327"/>
        <v>44</v>
      </c>
      <c r="H5224" s="34">
        <f t="shared" si="328"/>
        <v>7</v>
      </c>
      <c r="I5224" s="12">
        <v>50</v>
      </c>
      <c r="J5224" s="12">
        <v>44</v>
      </c>
      <c r="K5224" s="12">
        <v>43</v>
      </c>
      <c r="L5224" s="12">
        <v>1</v>
      </c>
      <c r="M5224" s="12">
        <v>1</v>
      </c>
      <c r="N5224" s="12">
        <v>34</v>
      </c>
      <c r="O5224" s="12">
        <v>7</v>
      </c>
      <c r="P5224" s="26">
        <v>97006</v>
      </c>
      <c r="Q5224" s="28">
        <v>604281552</v>
      </c>
      <c r="R5224"/>
      <c r="S5224"/>
    </row>
    <row r="5225" spans="1:19">
      <c r="A5225" s="31">
        <f t="shared" si="325"/>
        <v>47</v>
      </c>
      <c r="B5225" s="32" t="str">
        <f>VLOOKUP(K5225,'Tables to Convert'!$B$4:$C$19,2,FALSE)</f>
        <v>Bachelors</v>
      </c>
      <c r="C5225" s="33">
        <f t="shared" si="326"/>
        <v>98453</v>
      </c>
      <c r="D5225" s="32" t="str">
        <f>VLOOKUP(L5225,'Tables to Convert'!$E$3:$F$7,2,FALSE)</f>
        <v>White</v>
      </c>
      <c r="E5225" s="32" t="str">
        <f>VLOOKUP(M5225,'Tables to Convert'!$H$3:$I$5,2,FALSE)</f>
        <v>Male</v>
      </c>
      <c r="F5225" s="32" t="str">
        <f>VLOOKUP(N5225,'Tables to Convert'!$K$3:$L$8,2,FALSE)</f>
        <v>Michigan</v>
      </c>
      <c r="G5225" s="40">
        <f t="shared" si="327"/>
        <v>34</v>
      </c>
      <c r="H5225" s="34">
        <f t="shared" si="328"/>
        <v>4</v>
      </c>
      <c r="I5225" s="12">
        <v>47</v>
      </c>
      <c r="J5225" s="12">
        <v>34</v>
      </c>
      <c r="K5225" s="12">
        <v>44</v>
      </c>
      <c r="L5225" s="12">
        <v>1</v>
      </c>
      <c r="M5225" s="12">
        <v>1</v>
      </c>
      <c r="N5225" s="12">
        <v>34</v>
      </c>
      <c r="O5225" s="12">
        <v>4</v>
      </c>
      <c r="P5225" s="26">
        <v>98453</v>
      </c>
      <c r="Q5225" s="28">
        <v>963230603</v>
      </c>
      <c r="R5225"/>
      <c r="S5225"/>
    </row>
    <row r="5226" spans="1:19">
      <c r="A5226" s="31">
        <f t="shared" si="325"/>
        <v>47</v>
      </c>
      <c r="B5226" s="32" t="str">
        <f>VLOOKUP(K5226,'Tables to Convert'!$B$4:$C$19,2,FALSE)</f>
        <v>Bachelors</v>
      </c>
      <c r="C5226" s="33">
        <f t="shared" si="326"/>
        <v>306731</v>
      </c>
      <c r="D5226" s="32" t="str">
        <f>VLOOKUP(L5226,'Tables to Convert'!$E$3:$F$7,2,FALSE)</f>
        <v>White</v>
      </c>
      <c r="E5226" s="32" t="str">
        <f>VLOOKUP(M5226,'Tables to Convert'!$H$3:$I$5,2,FALSE)</f>
        <v>Male</v>
      </c>
      <c r="F5226" s="32" t="str">
        <f>VLOOKUP(N5226,'Tables to Convert'!$K$3:$L$8,2,FALSE)</f>
        <v>Michigan</v>
      </c>
      <c r="G5226" s="40">
        <f t="shared" si="327"/>
        <v>37</v>
      </c>
      <c r="H5226" s="34">
        <f t="shared" si="328"/>
        <v>4</v>
      </c>
      <c r="I5226" s="12">
        <v>47</v>
      </c>
      <c r="J5226" s="12">
        <v>37</v>
      </c>
      <c r="K5226" s="12">
        <v>44</v>
      </c>
      <c r="L5226" s="12">
        <v>1</v>
      </c>
      <c r="M5226" s="12">
        <v>1</v>
      </c>
      <c r="N5226" s="12">
        <v>34</v>
      </c>
      <c r="O5226" s="12">
        <v>4</v>
      </c>
      <c r="P5226" s="26">
        <v>306731</v>
      </c>
      <c r="Q5226" s="28">
        <v>701050036</v>
      </c>
      <c r="R5226"/>
      <c r="S5226"/>
    </row>
    <row r="5227" spans="1:19">
      <c r="A5227" s="31">
        <f t="shared" si="325"/>
        <v>46</v>
      </c>
      <c r="B5227" s="32" t="str">
        <f>VLOOKUP(K5227,'Tables to Convert'!$B$4:$C$19,2,FALSE)</f>
        <v>Bachelors</v>
      </c>
      <c r="C5227" s="33">
        <f t="shared" si="326"/>
        <v>69000</v>
      </c>
      <c r="D5227" s="32" t="str">
        <f>VLOOKUP(L5227,'Tables to Convert'!$E$3:$F$7,2,FALSE)</f>
        <v>White</v>
      </c>
      <c r="E5227" s="32" t="str">
        <f>VLOOKUP(M5227,'Tables to Convert'!$H$3:$I$5,2,FALSE)</f>
        <v>Male</v>
      </c>
      <c r="F5227" s="32" t="str">
        <f>VLOOKUP(N5227,'Tables to Convert'!$K$3:$L$8,2,FALSE)</f>
        <v>Michigan</v>
      </c>
      <c r="G5227" s="40">
        <f t="shared" si="327"/>
        <v>51</v>
      </c>
      <c r="H5227" s="34">
        <f t="shared" si="328"/>
        <v>6</v>
      </c>
      <c r="I5227" s="12">
        <v>46</v>
      </c>
      <c r="J5227" s="12">
        <v>51</v>
      </c>
      <c r="K5227" s="12">
        <v>44</v>
      </c>
      <c r="L5227" s="12">
        <v>1</v>
      </c>
      <c r="M5227" s="12">
        <v>1</v>
      </c>
      <c r="N5227" s="12">
        <v>34</v>
      </c>
      <c r="O5227" s="12">
        <v>6</v>
      </c>
      <c r="P5227" s="26">
        <v>69000</v>
      </c>
      <c r="Q5227" s="28">
        <v>477015134</v>
      </c>
      <c r="R5227"/>
      <c r="S5227"/>
    </row>
    <row r="5228" spans="1:19">
      <c r="A5228" s="31">
        <f t="shared" si="325"/>
        <v>46</v>
      </c>
      <c r="B5228" s="32" t="str">
        <f>VLOOKUP(K5228,'Tables to Convert'!$B$4:$C$19,2,FALSE)</f>
        <v>Some College</v>
      </c>
      <c r="C5228" s="33">
        <f t="shared" si="326"/>
        <v>34000</v>
      </c>
      <c r="D5228" s="32" t="str">
        <f>VLOOKUP(L5228,'Tables to Convert'!$E$3:$F$7,2,FALSE)</f>
        <v>White</v>
      </c>
      <c r="E5228" s="32" t="str">
        <f>VLOOKUP(M5228,'Tables to Convert'!$H$3:$I$5,2,FALSE)</f>
        <v>Male</v>
      </c>
      <c r="F5228" s="32" t="str">
        <f>VLOOKUP(N5228,'Tables to Convert'!$K$3:$L$8,2,FALSE)</f>
        <v>Michigan</v>
      </c>
      <c r="G5228" s="40">
        <f t="shared" si="327"/>
        <v>47</v>
      </c>
      <c r="H5228" s="34">
        <f t="shared" si="328"/>
        <v>3</v>
      </c>
      <c r="I5228" s="12">
        <v>46</v>
      </c>
      <c r="J5228" s="12">
        <v>47</v>
      </c>
      <c r="K5228" s="12">
        <v>40</v>
      </c>
      <c r="L5228" s="12">
        <v>1</v>
      </c>
      <c r="M5228" s="12">
        <v>1</v>
      </c>
      <c r="N5228" s="12">
        <v>34</v>
      </c>
      <c r="O5228" s="12">
        <v>3</v>
      </c>
      <c r="P5228" s="26">
        <v>34000</v>
      </c>
      <c r="Q5228" s="28">
        <v>661524105</v>
      </c>
      <c r="R5228"/>
      <c r="S5228"/>
    </row>
    <row r="5229" spans="1:19">
      <c r="A5229" s="31">
        <f t="shared" si="325"/>
        <v>48</v>
      </c>
      <c r="B5229" s="32" t="str">
        <f>VLOOKUP(K5229,'Tables to Convert'!$B$4:$C$19,2,FALSE)</f>
        <v>High School Diploma</v>
      </c>
      <c r="C5229" s="33">
        <f t="shared" si="326"/>
        <v>37000</v>
      </c>
      <c r="D5229" s="32" t="str">
        <f>VLOOKUP(L5229,'Tables to Convert'!$E$3:$F$7,2,FALSE)</f>
        <v>White</v>
      </c>
      <c r="E5229" s="32" t="str">
        <f>VLOOKUP(M5229,'Tables to Convert'!$H$3:$I$5,2,FALSE)</f>
        <v>Female</v>
      </c>
      <c r="F5229" s="32" t="str">
        <f>VLOOKUP(N5229,'Tables to Convert'!$K$3:$L$8,2,FALSE)</f>
        <v>Michigan</v>
      </c>
      <c r="G5229" s="40">
        <f t="shared" si="327"/>
        <v>50</v>
      </c>
      <c r="H5229" s="34">
        <f t="shared" si="328"/>
        <v>3</v>
      </c>
      <c r="I5229" s="12">
        <v>48</v>
      </c>
      <c r="J5229" s="12">
        <v>50</v>
      </c>
      <c r="K5229" s="12">
        <v>39</v>
      </c>
      <c r="L5229" s="12">
        <v>1</v>
      </c>
      <c r="M5229" s="12">
        <v>2</v>
      </c>
      <c r="N5229" s="12">
        <v>34</v>
      </c>
      <c r="O5229" s="12">
        <v>3</v>
      </c>
      <c r="P5229" s="26">
        <v>37000</v>
      </c>
      <c r="Q5229" s="28">
        <v>905278687</v>
      </c>
      <c r="R5229"/>
      <c r="S5229"/>
    </row>
    <row r="5230" spans="1:19">
      <c r="A5230" s="31">
        <f t="shared" si="325"/>
        <v>50</v>
      </c>
      <c r="B5230" s="32" t="str">
        <f>VLOOKUP(K5230,'Tables to Convert'!$B$4:$C$19,2,FALSE)</f>
        <v>High School Diploma</v>
      </c>
      <c r="C5230" s="33">
        <f t="shared" si="326"/>
        <v>29000</v>
      </c>
      <c r="D5230" s="32" t="str">
        <f>VLOOKUP(L5230,'Tables to Convert'!$E$3:$F$7,2,FALSE)</f>
        <v>White</v>
      </c>
      <c r="E5230" s="32" t="str">
        <f>VLOOKUP(M5230,'Tables to Convert'!$H$3:$I$5,2,FALSE)</f>
        <v>Male</v>
      </c>
      <c r="F5230" s="32" t="str">
        <f>VLOOKUP(N5230,'Tables to Convert'!$K$3:$L$8,2,FALSE)</f>
        <v>Michigan</v>
      </c>
      <c r="G5230" s="40">
        <f t="shared" si="327"/>
        <v>45</v>
      </c>
      <c r="H5230" s="34">
        <f t="shared" si="328"/>
        <v>3</v>
      </c>
      <c r="I5230" s="12">
        <v>50</v>
      </c>
      <c r="J5230" s="12">
        <v>45</v>
      </c>
      <c r="K5230" s="12">
        <v>39</v>
      </c>
      <c r="L5230" s="12">
        <v>1</v>
      </c>
      <c r="M5230" s="12">
        <v>1</v>
      </c>
      <c r="N5230" s="12">
        <v>34</v>
      </c>
      <c r="O5230" s="12">
        <v>3</v>
      </c>
      <c r="P5230" s="26">
        <v>29000</v>
      </c>
      <c r="Q5230" s="28">
        <v>517713247</v>
      </c>
      <c r="R5230"/>
      <c r="S5230"/>
    </row>
    <row r="5231" spans="1:19">
      <c r="A5231" s="31">
        <f t="shared" si="325"/>
        <v>40</v>
      </c>
      <c r="B5231" s="32" t="str">
        <f>VLOOKUP(K5231,'Tables to Convert'!$B$4:$C$19,2,FALSE)</f>
        <v>Bachelors</v>
      </c>
      <c r="C5231" s="33">
        <f t="shared" si="326"/>
        <v>63826</v>
      </c>
      <c r="D5231" s="32" t="str">
        <f>VLOOKUP(L5231,'Tables to Convert'!$E$3:$F$7,2,FALSE)</f>
        <v>Black</v>
      </c>
      <c r="E5231" s="32" t="str">
        <f>VLOOKUP(M5231,'Tables to Convert'!$H$3:$I$5,2,FALSE)</f>
        <v>Female</v>
      </c>
      <c r="F5231" s="32" t="str">
        <f>VLOOKUP(N5231,'Tables to Convert'!$K$3:$L$8,2,FALSE)</f>
        <v>Michigan</v>
      </c>
      <c r="G5231" s="40">
        <f t="shared" si="327"/>
        <v>53</v>
      </c>
      <c r="H5231" s="34">
        <f t="shared" si="328"/>
        <v>7</v>
      </c>
      <c r="I5231" s="12">
        <v>40</v>
      </c>
      <c r="J5231" s="12">
        <v>53</v>
      </c>
      <c r="K5231" s="12">
        <v>44</v>
      </c>
      <c r="L5231" s="12">
        <v>2</v>
      </c>
      <c r="M5231" s="12">
        <v>2</v>
      </c>
      <c r="N5231" s="12">
        <v>34</v>
      </c>
      <c r="O5231" s="12">
        <v>7</v>
      </c>
      <c r="P5231" s="26">
        <v>63826</v>
      </c>
      <c r="Q5231" s="28">
        <v>47600050</v>
      </c>
      <c r="R5231"/>
      <c r="S5231"/>
    </row>
    <row r="5232" spans="1:19">
      <c r="A5232" s="31">
        <f t="shared" si="325"/>
        <v>45</v>
      </c>
      <c r="B5232" s="32" t="str">
        <f>VLOOKUP(K5232,'Tables to Convert'!$B$4:$C$19,2,FALSE)</f>
        <v>High School Diploma</v>
      </c>
      <c r="C5232" s="33">
        <f t="shared" si="326"/>
        <v>33000</v>
      </c>
      <c r="D5232" s="32" t="str">
        <f>VLOOKUP(L5232,'Tables to Convert'!$E$3:$F$7,2,FALSE)</f>
        <v>White</v>
      </c>
      <c r="E5232" s="32" t="str">
        <f>VLOOKUP(M5232,'Tables to Convert'!$H$3:$I$5,2,FALSE)</f>
        <v>Male</v>
      </c>
      <c r="F5232" s="32" t="str">
        <f>VLOOKUP(N5232,'Tables to Convert'!$K$3:$L$8,2,FALSE)</f>
        <v>Michigan</v>
      </c>
      <c r="G5232" s="40">
        <f t="shared" si="327"/>
        <v>37</v>
      </c>
      <c r="H5232" s="34">
        <f t="shared" si="328"/>
        <v>6</v>
      </c>
      <c r="I5232" s="12">
        <v>45</v>
      </c>
      <c r="J5232" s="12">
        <v>37</v>
      </c>
      <c r="K5232" s="12">
        <v>39</v>
      </c>
      <c r="L5232" s="12">
        <v>1</v>
      </c>
      <c r="M5232" s="12">
        <v>1</v>
      </c>
      <c r="N5232" s="12">
        <v>34</v>
      </c>
      <c r="O5232" s="12">
        <v>6</v>
      </c>
      <c r="P5232" s="26">
        <v>33000</v>
      </c>
      <c r="Q5232" s="28">
        <v>878411225</v>
      </c>
      <c r="R5232"/>
      <c r="S5232"/>
    </row>
    <row r="5233" spans="1:19">
      <c r="A5233" s="31">
        <f t="shared" si="325"/>
        <v>50</v>
      </c>
      <c r="B5233" s="32" t="str">
        <f>VLOOKUP(K5233,'Tables to Convert'!$B$4:$C$19,2,FALSE)</f>
        <v>Some College</v>
      </c>
      <c r="C5233" s="33">
        <f t="shared" si="326"/>
        <v>17500</v>
      </c>
      <c r="D5233" s="32" t="str">
        <f>VLOOKUP(L5233,'Tables to Convert'!$E$3:$F$7,2,FALSE)</f>
        <v>White</v>
      </c>
      <c r="E5233" s="32" t="str">
        <f>VLOOKUP(M5233,'Tables to Convert'!$H$3:$I$5,2,FALSE)</f>
        <v>Male</v>
      </c>
      <c r="F5233" s="32" t="str">
        <f>VLOOKUP(N5233,'Tables to Convert'!$K$3:$L$8,2,FALSE)</f>
        <v>Michigan</v>
      </c>
      <c r="G5233" s="40">
        <f t="shared" si="327"/>
        <v>23</v>
      </c>
      <c r="H5233" s="34">
        <f t="shared" si="328"/>
        <v>5</v>
      </c>
      <c r="I5233" s="12">
        <v>50</v>
      </c>
      <c r="J5233" s="12">
        <v>23</v>
      </c>
      <c r="K5233" s="12">
        <v>40</v>
      </c>
      <c r="L5233" s="12">
        <v>1</v>
      </c>
      <c r="M5233" s="12">
        <v>1</v>
      </c>
      <c r="N5233" s="12">
        <v>34</v>
      </c>
      <c r="O5233" s="12">
        <v>5</v>
      </c>
      <c r="P5233" s="26">
        <v>17500</v>
      </c>
      <c r="Q5233" s="28">
        <v>609444717</v>
      </c>
      <c r="R5233"/>
      <c r="S5233"/>
    </row>
    <row r="5234" spans="1:19">
      <c r="A5234" s="31">
        <f t="shared" si="325"/>
        <v>45</v>
      </c>
      <c r="B5234" s="32" t="str">
        <f>VLOOKUP(K5234,'Tables to Convert'!$B$4:$C$19,2,FALSE)</f>
        <v>High School Diploma</v>
      </c>
      <c r="C5234" s="33">
        <f t="shared" si="326"/>
        <v>16000</v>
      </c>
      <c r="D5234" s="32" t="str">
        <f>VLOOKUP(L5234,'Tables to Convert'!$E$3:$F$7,2,FALSE)</f>
        <v>White</v>
      </c>
      <c r="E5234" s="32" t="str">
        <f>VLOOKUP(M5234,'Tables to Convert'!$H$3:$I$5,2,FALSE)</f>
        <v>Male</v>
      </c>
      <c r="F5234" s="32" t="str">
        <f>VLOOKUP(N5234,'Tables to Convert'!$K$3:$L$8,2,FALSE)</f>
        <v>Michigan</v>
      </c>
      <c r="G5234" s="40">
        <f t="shared" si="327"/>
        <v>20</v>
      </c>
      <c r="H5234" s="34">
        <f t="shared" si="328"/>
        <v>2</v>
      </c>
      <c r="I5234" s="12">
        <v>45</v>
      </c>
      <c r="J5234" s="12">
        <v>20</v>
      </c>
      <c r="K5234" s="12">
        <v>39</v>
      </c>
      <c r="L5234" s="12">
        <v>1</v>
      </c>
      <c r="M5234" s="12">
        <v>1</v>
      </c>
      <c r="N5234" s="12">
        <v>34</v>
      </c>
      <c r="O5234" s="12">
        <v>2</v>
      </c>
      <c r="P5234" s="26">
        <v>16000</v>
      </c>
      <c r="Q5234" s="28">
        <v>709075974</v>
      </c>
      <c r="R5234"/>
      <c r="S5234"/>
    </row>
    <row r="5235" spans="1:19">
      <c r="A5235" s="31">
        <f t="shared" si="325"/>
        <v>40</v>
      </c>
      <c r="B5235" s="32" t="str">
        <f>VLOOKUP(K5235,'Tables to Convert'!$B$4:$C$19,2,FALSE)</f>
        <v>Some College</v>
      </c>
      <c r="C5235" s="33">
        <f t="shared" si="326"/>
        <v>22000</v>
      </c>
      <c r="D5235" s="32" t="str">
        <f>VLOOKUP(L5235,'Tables to Convert'!$E$3:$F$7,2,FALSE)</f>
        <v>White</v>
      </c>
      <c r="E5235" s="32" t="str">
        <f>VLOOKUP(M5235,'Tables to Convert'!$H$3:$I$5,2,FALSE)</f>
        <v>Female</v>
      </c>
      <c r="F5235" s="32" t="str">
        <f>VLOOKUP(N5235,'Tables to Convert'!$K$3:$L$8,2,FALSE)</f>
        <v>Michigan</v>
      </c>
      <c r="G5235" s="40">
        <f t="shared" si="327"/>
        <v>45</v>
      </c>
      <c r="H5235" s="34">
        <f t="shared" si="328"/>
        <v>6</v>
      </c>
      <c r="I5235" s="12">
        <v>40</v>
      </c>
      <c r="J5235" s="12">
        <v>45</v>
      </c>
      <c r="K5235" s="12">
        <v>40</v>
      </c>
      <c r="L5235" s="12">
        <v>1</v>
      </c>
      <c r="M5235" s="12">
        <v>2</v>
      </c>
      <c r="N5235" s="12">
        <v>34</v>
      </c>
      <c r="O5235" s="12">
        <v>6</v>
      </c>
      <c r="P5235" s="26">
        <v>22000</v>
      </c>
      <c r="Q5235" s="28">
        <v>86774806</v>
      </c>
      <c r="R5235"/>
      <c r="S5235"/>
    </row>
    <row r="5236" spans="1:19">
      <c r="A5236" s="31">
        <f t="shared" si="325"/>
        <v>42</v>
      </c>
      <c r="B5236" s="32" t="str">
        <f>VLOOKUP(K5236,'Tables to Convert'!$B$4:$C$19,2,FALSE)</f>
        <v>High School Diploma</v>
      </c>
      <c r="C5236" s="33">
        <f t="shared" si="326"/>
        <v>15000</v>
      </c>
      <c r="D5236" s="32" t="str">
        <f>VLOOKUP(L5236,'Tables to Convert'!$E$3:$F$7,2,FALSE)</f>
        <v>White</v>
      </c>
      <c r="E5236" s="32" t="str">
        <f>VLOOKUP(M5236,'Tables to Convert'!$H$3:$I$5,2,FALSE)</f>
        <v>Female</v>
      </c>
      <c r="F5236" s="32" t="str">
        <f>VLOOKUP(N5236,'Tables to Convert'!$K$3:$L$8,2,FALSE)</f>
        <v>Michigan</v>
      </c>
      <c r="G5236" s="40">
        <f t="shared" si="327"/>
        <v>45</v>
      </c>
      <c r="H5236" s="34">
        <f t="shared" si="328"/>
        <v>6</v>
      </c>
      <c r="I5236" s="12">
        <v>42</v>
      </c>
      <c r="J5236" s="12">
        <v>45</v>
      </c>
      <c r="K5236" s="12">
        <v>39</v>
      </c>
      <c r="L5236" s="12">
        <v>1</v>
      </c>
      <c r="M5236" s="12">
        <v>2</v>
      </c>
      <c r="N5236" s="12">
        <v>34</v>
      </c>
      <c r="O5236" s="12">
        <v>6</v>
      </c>
      <c r="P5236" s="26">
        <v>15000</v>
      </c>
      <c r="Q5236" s="28">
        <v>98102311</v>
      </c>
      <c r="R5236"/>
      <c r="S5236"/>
    </row>
    <row r="5237" spans="1:19">
      <c r="A5237" s="31">
        <f t="shared" si="325"/>
        <v>55</v>
      </c>
      <c r="B5237" s="32" t="str">
        <f>VLOOKUP(K5237,'Tables to Convert'!$B$4:$C$19,2,FALSE)</f>
        <v>Some College</v>
      </c>
      <c r="C5237" s="33">
        <f t="shared" si="326"/>
        <v>44400</v>
      </c>
      <c r="D5237" s="32" t="str">
        <f>VLOOKUP(L5237,'Tables to Convert'!$E$3:$F$7,2,FALSE)</f>
        <v>White</v>
      </c>
      <c r="E5237" s="32" t="str">
        <f>VLOOKUP(M5237,'Tables to Convert'!$H$3:$I$5,2,FALSE)</f>
        <v>Male</v>
      </c>
      <c r="F5237" s="32" t="str">
        <f>VLOOKUP(N5237,'Tables to Convert'!$K$3:$L$8,2,FALSE)</f>
        <v>Michigan</v>
      </c>
      <c r="G5237" s="40">
        <f t="shared" si="327"/>
        <v>35</v>
      </c>
      <c r="H5237" s="34">
        <f t="shared" si="328"/>
        <v>3</v>
      </c>
      <c r="I5237" s="12">
        <v>55</v>
      </c>
      <c r="J5237" s="12">
        <v>35</v>
      </c>
      <c r="K5237" s="12">
        <v>40</v>
      </c>
      <c r="L5237" s="12">
        <v>1</v>
      </c>
      <c r="M5237" s="12">
        <v>1</v>
      </c>
      <c r="N5237" s="12">
        <v>34</v>
      </c>
      <c r="O5237" s="12">
        <v>3</v>
      </c>
      <c r="P5237" s="26">
        <v>44400</v>
      </c>
      <c r="Q5237" s="28">
        <v>270627741</v>
      </c>
      <c r="R5237"/>
      <c r="S5237"/>
    </row>
    <row r="5238" spans="1:19">
      <c r="A5238" s="31">
        <f t="shared" si="325"/>
        <v>45</v>
      </c>
      <c r="B5238" s="32" t="str">
        <f>VLOOKUP(K5238,'Tables to Convert'!$B$4:$C$19,2,FALSE)</f>
        <v>Bachelors</v>
      </c>
      <c r="C5238" s="33">
        <f t="shared" si="326"/>
        <v>80000</v>
      </c>
      <c r="D5238" s="32" t="str">
        <f>VLOOKUP(L5238,'Tables to Convert'!$E$3:$F$7,2,FALSE)</f>
        <v>White</v>
      </c>
      <c r="E5238" s="32" t="str">
        <f>VLOOKUP(M5238,'Tables to Convert'!$H$3:$I$5,2,FALSE)</f>
        <v>Male</v>
      </c>
      <c r="F5238" s="32" t="str">
        <f>VLOOKUP(N5238,'Tables to Convert'!$K$3:$L$8,2,FALSE)</f>
        <v>Michigan</v>
      </c>
      <c r="G5238" s="40">
        <f t="shared" si="327"/>
        <v>59</v>
      </c>
      <c r="H5238" s="34">
        <f t="shared" si="328"/>
        <v>3</v>
      </c>
      <c r="I5238" s="12">
        <v>45</v>
      </c>
      <c r="J5238" s="12">
        <v>59</v>
      </c>
      <c r="K5238" s="12">
        <v>44</v>
      </c>
      <c r="L5238" s="12">
        <v>1</v>
      </c>
      <c r="M5238" s="12">
        <v>1</v>
      </c>
      <c r="N5238" s="12">
        <v>34</v>
      </c>
      <c r="O5238" s="12">
        <v>3</v>
      </c>
      <c r="P5238" s="26">
        <v>80000</v>
      </c>
      <c r="Q5238" s="28">
        <v>570740305</v>
      </c>
      <c r="R5238"/>
      <c r="S5238"/>
    </row>
    <row r="5239" spans="1:19">
      <c r="A5239" s="31">
        <f t="shared" si="325"/>
        <v>55</v>
      </c>
      <c r="B5239" s="32" t="str">
        <f>VLOOKUP(K5239,'Tables to Convert'!$B$4:$C$19,2,FALSE)</f>
        <v>Some College</v>
      </c>
      <c r="C5239" s="33">
        <f t="shared" si="326"/>
        <v>88000</v>
      </c>
      <c r="D5239" s="32" t="str">
        <f>VLOOKUP(L5239,'Tables to Convert'!$E$3:$F$7,2,FALSE)</f>
        <v>White</v>
      </c>
      <c r="E5239" s="32" t="str">
        <f>VLOOKUP(M5239,'Tables to Convert'!$H$3:$I$5,2,FALSE)</f>
        <v>Male</v>
      </c>
      <c r="F5239" s="32" t="str">
        <f>VLOOKUP(N5239,'Tables to Convert'!$K$3:$L$8,2,FALSE)</f>
        <v>Michigan</v>
      </c>
      <c r="G5239" s="40">
        <f t="shared" si="327"/>
        <v>39</v>
      </c>
      <c r="H5239" s="34">
        <f t="shared" si="328"/>
        <v>2</v>
      </c>
      <c r="I5239" s="12">
        <v>55</v>
      </c>
      <c r="J5239" s="12">
        <v>39</v>
      </c>
      <c r="K5239" s="12">
        <v>40</v>
      </c>
      <c r="L5239" s="12">
        <v>1</v>
      </c>
      <c r="M5239" s="12">
        <v>1</v>
      </c>
      <c r="N5239" s="12">
        <v>34</v>
      </c>
      <c r="O5239" s="12">
        <v>2</v>
      </c>
      <c r="P5239" s="26">
        <v>88000</v>
      </c>
      <c r="Q5239" s="28">
        <v>664521866</v>
      </c>
      <c r="R5239"/>
      <c r="S5239"/>
    </row>
    <row r="5240" spans="1:19">
      <c r="A5240" s="31">
        <f t="shared" si="325"/>
        <v>45</v>
      </c>
      <c r="B5240" s="32" t="str">
        <f>VLOOKUP(K5240,'Tables to Convert'!$B$4:$C$19,2,FALSE)</f>
        <v>Some College</v>
      </c>
      <c r="C5240" s="33">
        <f t="shared" si="326"/>
        <v>45000</v>
      </c>
      <c r="D5240" s="32" t="str">
        <f>VLOOKUP(L5240,'Tables to Convert'!$E$3:$F$7,2,FALSE)</f>
        <v>White</v>
      </c>
      <c r="E5240" s="32" t="str">
        <f>VLOOKUP(M5240,'Tables to Convert'!$H$3:$I$5,2,FALSE)</f>
        <v>Male</v>
      </c>
      <c r="F5240" s="32" t="str">
        <f>VLOOKUP(N5240,'Tables to Convert'!$K$3:$L$8,2,FALSE)</f>
        <v>Michigan</v>
      </c>
      <c r="G5240" s="40">
        <f t="shared" si="327"/>
        <v>34</v>
      </c>
      <c r="H5240" s="34">
        <f t="shared" si="328"/>
        <v>1</v>
      </c>
      <c r="I5240" s="12">
        <v>45</v>
      </c>
      <c r="J5240" s="12">
        <v>34</v>
      </c>
      <c r="K5240" s="12">
        <v>40</v>
      </c>
      <c r="L5240" s="12">
        <v>1</v>
      </c>
      <c r="M5240" s="12">
        <v>1</v>
      </c>
      <c r="N5240" s="12">
        <v>34</v>
      </c>
      <c r="O5240" s="12">
        <v>1</v>
      </c>
      <c r="P5240" s="26">
        <v>45000</v>
      </c>
      <c r="Q5240" s="28">
        <v>971817989</v>
      </c>
      <c r="R5240"/>
      <c r="S5240"/>
    </row>
    <row r="5241" spans="1:19">
      <c r="A5241" s="31">
        <f t="shared" si="325"/>
        <v>65</v>
      </c>
      <c r="B5241" s="32" t="str">
        <f>VLOOKUP(K5241,'Tables to Convert'!$B$4:$C$19,2,FALSE)</f>
        <v>High School Diploma</v>
      </c>
      <c r="C5241" s="33">
        <f t="shared" si="326"/>
        <v>35000</v>
      </c>
      <c r="D5241" s="32" t="str">
        <f>VLOOKUP(L5241,'Tables to Convert'!$E$3:$F$7,2,FALSE)</f>
        <v>White</v>
      </c>
      <c r="E5241" s="32" t="str">
        <f>VLOOKUP(M5241,'Tables to Convert'!$H$3:$I$5,2,FALSE)</f>
        <v>Male</v>
      </c>
      <c r="F5241" s="32" t="str">
        <f>VLOOKUP(N5241,'Tables to Convert'!$K$3:$L$8,2,FALSE)</f>
        <v>Michigan</v>
      </c>
      <c r="G5241" s="40">
        <f t="shared" si="327"/>
        <v>23</v>
      </c>
      <c r="H5241" s="34">
        <f t="shared" si="328"/>
        <v>1</v>
      </c>
      <c r="I5241" s="12">
        <v>65</v>
      </c>
      <c r="J5241" s="12">
        <v>23</v>
      </c>
      <c r="K5241" s="12">
        <v>39</v>
      </c>
      <c r="L5241" s="12">
        <v>1</v>
      </c>
      <c r="M5241" s="12">
        <v>1</v>
      </c>
      <c r="N5241" s="12">
        <v>34</v>
      </c>
      <c r="O5241" s="12">
        <v>1</v>
      </c>
      <c r="P5241" s="26">
        <v>35000</v>
      </c>
      <c r="Q5241" s="28">
        <v>78696949</v>
      </c>
      <c r="R5241"/>
      <c r="S5241"/>
    </row>
    <row r="5242" spans="1:19">
      <c r="A5242" s="31">
        <f t="shared" si="325"/>
        <v>80</v>
      </c>
      <c r="B5242" s="32" t="str">
        <f>VLOOKUP(K5242,'Tables to Convert'!$B$4:$C$19,2,FALSE)</f>
        <v>Some College</v>
      </c>
      <c r="C5242" s="33">
        <f t="shared" si="326"/>
        <v>67000</v>
      </c>
      <c r="D5242" s="32" t="str">
        <f>VLOOKUP(L5242,'Tables to Convert'!$E$3:$F$7,2,FALSE)</f>
        <v>Black</v>
      </c>
      <c r="E5242" s="32" t="str">
        <f>VLOOKUP(M5242,'Tables to Convert'!$H$3:$I$5,2,FALSE)</f>
        <v>Male</v>
      </c>
      <c r="F5242" s="32" t="str">
        <f>VLOOKUP(N5242,'Tables to Convert'!$K$3:$L$8,2,FALSE)</f>
        <v>Michigan</v>
      </c>
      <c r="G5242" s="40">
        <f t="shared" si="327"/>
        <v>35</v>
      </c>
      <c r="H5242" s="34">
        <f t="shared" si="328"/>
        <v>7</v>
      </c>
      <c r="I5242" s="12">
        <v>80</v>
      </c>
      <c r="J5242" s="12">
        <v>35</v>
      </c>
      <c r="K5242" s="12">
        <v>43</v>
      </c>
      <c r="L5242" s="12">
        <v>2</v>
      </c>
      <c r="M5242" s="12">
        <v>1</v>
      </c>
      <c r="N5242" s="12">
        <v>34</v>
      </c>
      <c r="O5242" s="12">
        <v>7</v>
      </c>
      <c r="P5242" s="26">
        <v>67000</v>
      </c>
      <c r="Q5242" s="28">
        <v>640292177</v>
      </c>
      <c r="R5242"/>
      <c r="S5242"/>
    </row>
    <row r="5243" spans="1:19">
      <c r="A5243" s="31">
        <f t="shared" si="325"/>
        <v>40</v>
      </c>
      <c r="B5243" s="32" t="str">
        <f>VLOOKUP(K5243,'Tables to Convert'!$B$4:$C$19,2,FALSE)</f>
        <v>High School Diploma</v>
      </c>
      <c r="C5243" s="33">
        <f t="shared" si="326"/>
        <v>52000</v>
      </c>
      <c r="D5243" s="32" t="str">
        <f>VLOOKUP(L5243,'Tables to Convert'!$E$3:$F$7,2,FALSE)</f>
        <v>White</v>
      </c>
      <c r="E5243" s="32" t="str">
        <f>VLOOKUP(M5243,'Tables to Convert'!$H$3:$I$5,2,FALSE)</f>
        <v>Male</v>
      </c>
      <c r="F5243" s="32" t="str">
        <f>VLOOKUP(N5243,'Tables to Convert'!$K$3:$L$8,2,FALSE)</f>
        <v>Michigan</v>
      </c>
      <c r="G5243" s="40">
        <f t="shared" si="327"/>
        <v>38</v>
      </c>
      <c r="H5243" s="34">
        <f t="shared" si="328"/>
        <v>2</v>
      </c>
      <c r="I5243" s="12">
        <v>40</v>
      </c>
      <c r="J5243" s="12">
        <v>38</v>
      </c>
      <c r="K5243" s="12">
        <v>39</v>
      </c>
      <c r="L5243" s="12">
        <v>1</v>
      </c>
      <c r="M5243" s="12">
        <v>1</v>
      </c>
      <c r="N5243" s="12">
        <v>34</v>
      </c>
      <c r="O5243" s="12">
        <v>2</v>
      </c>
      <c r="P5243" s="26">
        <v>52000</v>
      </c>
      <c r="Q5243" s="28">
        <v>153580179</v>
      </c>
      <c r="R5243"/>
      <c r="S5243"/>
    </row>
    <row r="5244" spans="1:19">
      <c r="A5244" s="31">
        <f t="shared" si="325"/>
        <v>48</v>
      </c>
      <c r="B5244" s="32" t="str">
        <f>VLOOKUP(K5244,'Tables to Convert'!$B$4:$C$19,2,FALSE)</f>
        <v>Some College</v>
      </c>
      <c r="C5244" s="33">
        <f t="shared" si="326"/>
        <v>30000</v>
      </c>
      <c r="D5244" s="32" t="str">
        <f>VLOOKUP(L5244,'Tables to Convert'!$E$3:$F$7,2,FALSE)</f>
        <v>White</v>
      </c>
      <c r="E5244" s="32" t="str">
        <f>VLOOKUP(M5244,'Tables to Convert'!$H$3:$I$5,2,FALSE)</f>
        <v>Female</v>
      </c>
      <c r="F5244" s="32" t="str">
        <f>VLOOKUP(N5244,'Tables to Convert'!$K$3:$L$8,2,FALSE)</f>
        <v>Michigan</v>
      </c>
      <c r="G5244" s="40">
        <f t="shared" si="327"/>
        <v>35</v>
      </c>
      <c r="H5244" s="34">
        <f t="shared" si="328"/>
        <v>2</v>
      </c>
      <c r="I5244" s="12">
        <v>48</v>
      </c>
      <c r="J5244" s="12">
        <v>35</v>
      </c>
      <c r="K5244" s="12">
        <v>40</v>
      </c>
      <c r="L5244" s="12">
        <v>1</v>
      </c>
      <c r="M5244" s="12">
        <v>2</v>
      </c>
      <c r="N5244" s="12">
        <v>34</v>
      </c>
      <c r="O5244" s="12">
        <v>2</v>
      </c>
      <c r="P5244" s="26">
        <v>30000</v>
      </c>
      <c r="Q5244" s="28">
        <v>355316422</v>
      </c>
      <c r="R5244"/>
      <c r="S5244"/>
    </row>
    <row r="5245" spans="1:19">
      <c r="A5245" s="31">
        <f t="shared" si="325"/>
        <v>40</v>
      </c>
      <c r="B5245" s="32" t="str">
        <f>VLOOKUP(K5245,'Tables to Convert'!$B$4:$C$19,2,FALSE)</f>
        <v>10th Grade</v>
      </c>
      <c r="C5245" s="33">
        <f t="shared" si="326"/>
        <v>2500</v>
      </c>
      <c r="D5245" s="32" t="str">
        <f>VLOOKUP(L5245,'Tables to Convert'!$E$3:$F$7,2,FALSE)</f>
        <v>White</v>
      </c>
      <c r="E5245" s="32" t="str">
        <f>VLOOKUP(M5245,'Tables to Convert'!$H$3:$I$5,2,FALSE)</f>
        <v>Female</v>
      </c>
      <c r="F5245" s="32" t="str">
        <f>VLOOKUP(N5245,'Tables to Convert'!$K$3:$L$8,2,FALSE)</f>
        <v>Michigan</v>
      </c>
      <c r="G5245" s="40">
        <f t="shared" si="327"/>
        <v>34</v>
      </c>
      <c r="H5245" s="34">
        <f t="shared" si="328"/>
        <v>1</v>
      </c>
      <c r="I5245" s="12">
        <v>40</v>
      </c>
      <c r="J5245" s="12">
        <v>34</v>
      </c>
      <c r="K5245" s="12">
        <v>36</v>
      </c>
      <c r="L5245" s="12">
        <v>1</v>
      </c>
      <c r="M5245" s="12">
        <v>2</v>
      </c>
      <c r="N5245" s="12">
        <v>34</v>
      </c>
      <c r="O5245" s="12">
        <v>1</v>
      </c>
      <c r="P5245" s="26">
        <v>2500</v>
      </c>
      <c r="Q5245" s="28">
        <v>147327573</v>
      </c>
      <c r="R5245"/>
      <c r="S5245"/>
    </row>
    <row r="5246" spans="1:19">
      <c r="A5246" s="31">
        <f t="shared" si="325"/>
        <v>80</v>
      </c>
      <c r="B5246" s="32" t="str">
        <f>VLOOKUP(K5246,'Tables to Convert'!$B$4:$C$19,2,FALSE)</f>
        <v>Some College</v>
      </c>
      <c r="C5246" s="33">
        <f t="shared" si="326"/>
        <v>35000</v>
      </c>
      <c r="D5246" s="32" t="str">
        <f>VLOOKUP(L5246,'Tables to Convert'!$E$3:$F$7,2,FALSE)</f>
        <v>White</v>
      </c>
      <c r="E5246" s="32" t="str">
        <f>VLOOKUP(M5246,'Tables to Convert'!$H$3:$I$5,2,FALSE)</f>
        <v>Male</v>
      </c>
      <c r="F5246" s="32" t="str">
        <f>VLOOKUP(N5246,'Tables to Convert'!$K$3:$L$8,2,FALSE)</f>
        <v>Michigan</v>
      </c>
      <c r="G5246" s="40">
        <f t="shared" si="327"/>
        <v>25</v>
      </c>
      <c r="H5246" s="34">
        <f t="shared" si="328"/>
        <v>2</v>
      </c>
      <c r="I5246" s="12">
        <v>80</v>
      </c>
      <c r="J5246" s="12">
        <v>25</v>
      </c>
      <c r="K5246" s="12">
        <v>43</v>
      </c>
      <c r="L5246" s="12">
        <v>1</v>
      </c>
      <c r="M5246" s="12">
        <v>1</v>
      </c>
      <c r="N5246" s="12">
        <v>34</v>
      </c>
      <c r="O5246" s="12">
        <v>2</v>
      </c>
      <c r="P5246" s="26">
        <v>35000</v>
      </c>
      <c r="Q5246" s="28">
        <v>88384585</v>
      </c>
      <c r="R5246"/>
      <c r="S5246"/>
    </row>
    <row r="5247" spans="1:19">
      <c r="A5247" s="31">
        <f t="shared" si="325"/>
        <v>70</v>
      </c>
      <c r="B5247" s="32" t="str">
        <f>VLOOKUP(K5247,'Tables to Convert'!$B$4:$C$19,2,FALSE)</f>
        <v>Bachelors</v>
      </c>
      <c r="C5247" s="33">
        <f t="shared" si="326"/>
        <v>10000</v>
      </c>
      <c r="D5247" s="32" t="str">
        <f>VLOOKUP(L5247,'Tables to Convert'!$E$3:$F$7,2,FALSE)</f>
        <v>Asian/PI</v>
      </c>
      <c r="E5247" s="32" t="str">
        <f>VLOOKUP(M5247,'Tables to Convert'!$H$3:$I$5,2,FALSE)</f>
        <v>Male</v>
      </c>
      <c r="F5247" s="32" t="str">
        <f>VLOOKUP(N5247,'Tables to Convert'!$K$3:$L$8,2,FALSE)</f>
        <v>Michigan</v>
      </c>
      <c r="G5247" s="40">
        <f t="shared" si="327"/>
        <v>50</v>
      </c>
      <c r="H5247" s="34">
        <f t="shared" si="328"/>
        <v>2</v>
      </c>
      <c r="I5247" s="12">
        <v>70</v>
      </c>
      <c r="J5247" s="12">
        <v>50</v>
      </c>
      <c r="K5247" s="12">
        <v>44</v>
      </c>
      <c r="L5247" s="12">
        <v>4</v>
      </c>
      <c r="M5247" s="12">
        <v>1</v>
      </c>
      <c r="N5247" s="12">
        <v>34</v>
      </c>
      <c r="O5247" s="12">
        <v>2</v>
      </c>
      <c r="P5247" s="26">
        <v>10000</v>
      </c>
      <c r="Q5247" s="28">
        <v>451641777</v>
      </c>
      <c r="R5247"/>
      <c r="S5247"/>
    </row>
    <row r="5248" spans="1:19">
      <c r="A5248" s="31">
        <f t="shared" si="325"/>
        <v>80</v>
      </c>
      <c r="B5248" s="32" t="str">
        <f>VLOOKUP(K5248,'Tables to Convert'!$B$4:$C$19,2,FALSE)</f>
        <v>Some College</v>
      </c>
      <c r="C5248" s="33">
        <f t="shared" si="326"/>
        <v>0</v>
      </c>
      <c r="D5248" s="32" t="str">
        <f>VLOOKUP(L5248,'Tables to Convert'!$E$3:$F$7,2,FALSE)</f>
        <v>Asian/PI</v>
      </c>
      <c r="E5248" s="32" t="str">
        <f>VLOOKUP(M5248,'Tables to Convert'!$H$3:$I$5,2,FALSE)</f>
        <v>Female</v>
      </c>
      <c r="F5248" s="32" t="str">
        <f>VLOOKUP(N5248,'Tables to Convert'!$K$3:$L$8,2,FALSE)</f>
        <v>Michigan</v>
      </c>
      <c r="G5248" s="40">
        <f t="shared" si="327"/>
        <v>48</v>
      </c>
      <c r="H5248" s="34">
        <f t="shared" si="328"/>
        <v>2</v>
      </c>
      <c r="I5248" s="12">
        <v>80</v>
      </c>
      <c r="J5248" s="12">
        <v>48</v>
      </c>
      <c r="K5248" s="12">
        <v>40</v>
      </c>
      <c r="L5248" s="12">
        <v>4</v>
      </c>
      <c r="M5248" s="12">
        <v>2</v>
      </c>
      <c r="N5248" s="12">
        <v>34</v>
      </c>
      <c r="O5248" s="12">
        <v>2</v>
      </c>
      <c r="P5248" s="26">
        <v>0</v>
      </c>
      <c r="Q5248" s="28">
        <v>396026703</v>
      </c>
      <c r="R5248"/>
      <c r="S5248"/>
    </row>
    <row r="5249" spans="1:19">
      <c r="A5249" s="31">
        <f t="shared" si="325"/>
        <v>40</v>
      </c>
      <c r="B5249" s="32" t="str">
        <f>VLOOKUP(K5249,'Tables to Convert'!$B$4:$C$19,2,FALSE)</f>
        <v>Some College</v>
      </c>
      <c r="C5249" s="33">
        <f t="shared" si="326"/>
        <v>45000</v>
      </c>
      <c r="D5249" s="32" t="str">
        <f>VLOOKUP(L5249,'Tables to Convert'!$E$3:$F$7,2,FALSE)</f>
        <v>White</v>
      </c>
      <c r="E5249" s="32" t="str">
        <f>VLOOKUP(M5249,'Tables to Convert'!$H$3:$I$5,2,FALSE)</f>
        <v>Male</v>
      </c>
      <c r="F5249" s="32" t="str">
        <f>VLOOKUP(N5249,'Tables to Convert'!$K$3:$L$8,2,FALSE)</f>
        <v>Michigan</v>
      </c>
      <c r="G5249" s="40">
        <f t="shared" si="327"/>
        <v>46</v>
      </c>
      <c r="H5249" s="34">
        <f t="shared" si="328"/>
        <v>2</v>
      </c>
      <c r="I5249" s="12">
        <v>40</v>
      </c>
      <c r="J5249" s="12">
        <v>46</v>
      </c>
      <c r="K5249" s="12">
        <v>42</v>
      </c>
      <c r="L5249" s="12">
        <v>1</v>
      </c>
      <c r="M5249" s="12">
        <v>1</v>
      </c>
      <c r="N5249" s="12">
        <v>34</v>
      </c>
      <c r="O5249" s="12">
        <v>2</v>
      </c>
      <c r="P5249" s="26">
        <v>45000</v>
      </c>
      <c r="Q5249" s="28">
        <v>415822451</v>
      </c>
      <c r="R5249"/>
      <c r="S5249"/>
    </row>
    <row r="5250" spans="1:19">
      <c r="A5250" s="31">
        <f t="shared" si="325"/>
        <v>50</v>
      </c>
      <c r="B5250" s="32" t="str">
        <f>VLOOKUP(K5250,'Tables to Convert'!$B$4:$C$19,2,FALSE)</f>
        <v>Some College</v>
      </c>
      <c r="C5250" s="33">
        <f t="shared" si="326"/>
        <v>64944</v>
      </c>
      <c r="D5250" s="32" t="str">
        <f>VLOOKUP(L5250,'Tables to Convert'!$E$3:$F$7,2,FALSE)</f>
        <v>White</v>
      </c>
      <c r="E5250" s="32" t="str">
        <f>VLOOKUP(M5250,'Tables to Convert'!$H$3:$I$5,2,FALSE)</f>
        <v>Male</v>
      </c>
      <c r="F5250" s="32" t="str">
        <f>VLOOKUP(N5250,'Tables to Convert'!$K$3:$L$8,2,FALSE)</f>
        <v>Michigan</v>
      </c>
      <c r="G5250" s="40">
        <f t="shared" si="327"/>
        <v>42</v>
      </c>
      <c r="H5250" s="34">
        <f t="shared" si="328"/>
        <v>2</v>
      </c>
      <c r="I5250" s="12">
        <v>50</v>
      </c>
      <c r="J5250" s="12">
        <v>42</v>
      </c>
      <c r="K5250" s="12">
        <v>42</v>
      </c>
      <c r="L5250" s="12">
        <v>1</v>
      </c>
      <c r="M5250" s="12">
        <v>1</v>
      </c>
      <c r="N5250" s="12">
        <v>34</v>
      </c>
      <c r="O5250" s="12">
        <v>2</v>
      </c>
      <c r="P5250" s="26">
        <v>64944</v>
      </c>
      <c r="Q5250" s="28">
        <v>39164780</v>
      </c>
      <c r="R5250"/>
      <c r="S5250"/>
    </row>
    <row r="5251" spans="1:19">
      <c r="A5251" s="31">
        <f t="shared" si="325"/>
        <v>50</v>
      </c>
      <c r="B5251" s="32" t="str">
        <f>VLOOKUP(K5251,'Tables to Convert'!$B$4:$C$19,2,FALSE)</f>
        <v>Some College</v>
      </c>
      <c r="C5251" s="33">
        <f t="shared" si="326"/>
        <v>40000</v>
      </c>
      <c r="D5251" s="32" t="str">
        <f>VLOOKUP(L5251,'Tables to Convert'!$E$3:$F$7,2,FALSE)</f>
        <v>White</v>
      </c>
      <c r="E5251" s="32" t="str">
        <f>VLOOKUP(M5251,'Tables to Convert'!$H$3:$I$5,2,FALSE)</f>
        <v>Female</v>
      </c>
      <c r="F5251" s="32" t="str">
        <f>VLOOKUP(N5251,'Tables to Convert'!$K$3:$L$8,2,FALSE)</f>
        <v>Michigan</v>
      </c>
      <c r="G5251" s="40">
        <f t="shared" si="327"/>
        <v>50</v>
      </c>
      <c r="H5251" s="34">
        <f t="shared" si="328"/>
        <v>7</v>
      </c>
      <c r="I5251" s="12">
        <v>50</v>
      </c>
      <c r="J5251" s="12">
        <v>50</v>
      </c>
      <c r="K5251" s="12">
        <v>40</v>
      </c>
      <c r="L5251" s="12">
        <v>1</v>
      </c>
      <c r="M5251" s="12">
        <v>2</v>
      </c>
      <c r="N5251" s="12">
        <v>34</v>
      </c>
      <c r="O5251" s="12">
        <v>7</v>
      </c>
      <c r="P5251" s="26">
        <v>40000</v>
      </c>
      <c r="Q5251" s="28">
        <v>542272946</v>
      </c>
      <c r="R5251"/>
      <c r="S5251"/>
    </row>
    <row r="5252" spans="1:19">
      <c r="A5252" s="31">
        <f t="shared" si="325"/>
        <v>40</v>
      </c>
      <c r="B5252" s="32" t="str">
        <f>VLOOKUP(K5252,'Tables to Convert'!$B$4:$C$19,2,FALSE)</f>
        <v>9th Grade</v>
      </c>
      <c r="C5252" s="33">
        <f t="shared" si="326"/>
        <v>11250</v>
      </c>
      <c r="D5252" s="32" t="str">
        <f>VLOOKUP(L5252,'Tables to Convert'!$E$3:$F$7,2,FALSE)</f>
        <v>White</v>
      </c>
      <c r="E5252" s="32" t="str">
        <f>VLOOKUP(M5252,'Tables to Convert'!$H$3:$I$5,2,FALSE)</f>
        <v>Male</v>
      </c>
      <c r="F5252" s="32" t="str">
        <f>VLOOKUP(N5252,'Tables to Convert'!$K$3:$L$8,2,FALSE)</f>
        <v>Michigan</v>
      </c>
      <c r="G5252" s="40">
        <f t="shared" si="327"/>
        <v>18</v>
      </c>
      <c r="H5252" s="34">
        <f t="shared" si="328"/>
        <v>0</v>
      </c>
      <c r="I5252" s="12">
        <v>40</v>
      </c>
      <c r="J5252" s="12">
        <v>18</v>
      </c>
      <c r="K5252" s="12">
        <v>35</v>
      </c>
      <c r="L5252" s="12">
        <v>1</v>
      </c>
      <c r="M5252" s="12">
        <v>1</v>
      </c>
      <c r="N5252" s="12">
        <v>34</v>
      </c>
      <c r="O5252" s="12">
        <v>0</v>
      </c>
      <c r="P5252" s="26">
        <v>11250</v>
      </c>
      <c r="Q5252" s="28">
        <v>492319675</v>
      </c>
      <c r="R5252"/>
      <c r="S5252"/>
    </row>
    <row r="5253" spans="1:19">
      <c r="A5253" s="31">
        <f t="shared" si="325"/>
        <v>45</v>
      </c>
      <c r="B5253" s="32" t="str">
        <f>VLOOKUP(K5253,'Tables to Convert'!$B$4:$C$19,2,FALSE)</f>
        <v>9th Grade</v>
      </c>
      <c r="C5253" s="33">
        <f t="shared" si="326"/>
        <v>11000</v>
      </c>
      <c r="D5253" s="32" t="str">
        <f>VLOOKUP(L5253,'Tables to Convert'!$E$3:$F$7,2,FALSE)</f>
        <v>Black</v>
      </c>
      <c r="E5253" s="32" t="str">
        <f>VLOOKUP(M5253,'Tables to Convert'!$H$3:$I$5,2,FALSE)</f>
        <v>Female</v>
      </c>
      <c r="F5253" s="32" t="str">
        <f>VLOOKUP(N5253,'Tables to Convert'!$K$3:$L$8,2,FALSE)</f>
        <v>Michigan</v>
      </c>
      <c r="G5253" s="40">
        <f t="shared" si="327"/>
        <v>50</v>
      </c>
      <c r="H5253" s="34">
        <f t="shared" si="328"/>
        <v>1</v>
      </c>
      <c r="I5253" s="12">
        <v>45</v>
      </c>
      <c r="J5253" s="12">
        <v>50</v>
      </c>
      <c r="K5253" s="12">
        <v>35</v>
      </c>
      <c r="L5253" s="12">
        <v>2</v>
      </c>
      <c r="M5253" s="12">
        <v>2</v>
      </c>
      <c r="N5253" s="12">
        <v>34</v>
      </c>
      <c r="O5253" s="12">
        <v>1</v>
      </c>
      <c r="P5253" s="26">
        <v>11000</v>
      </c>
      <c r="Q5253" s="28">
        <v>347935505</v>
      </c>
      <c r="R5253"/>
      <c r="S5253"/>
    </row>
    <row r="5254" spans="1:19">
      <c r="A5254" s="31">
        <f t="shared" ref="A5254:A5317" si="329">I5254</f>
        <v>0</v>
      </c>
      <c r="B5254" s="32" t="str">
        <f>VLOOKUP(K5254,'Tables to Convert'!$B$4:$C$19,2,FALSE)</f>
        <v>High School Diploma</v>
      </c>
      <c r="C5254" s="33">
        <f t="shared" ref="C5254:C5317" si="330">P5254</f>
        <v>8000</v>
      </c>
      <c r="D5254" s="32" t="str">
        <f>VLOOKUP(L5254,'Tables to Convert'!$E$3:$F$7,2,FALSE)</f>
        <v>White</v>
      </c>
      <c r="E5254" s="32" t="str">
        <f>VLOOKUP(M5254,'Tables to Convert'!$H$3:$I$5,2,FALSE)</f>
        <v>Male</v>
      </c>
      <c r="F5254" s="32" t="str">
        <f>VLOOKUP(N5254,'Tables to Convert'!$K$3:$L$8,2,FALSE)</f>
        <v>Michigan</v>
      </c>
      <c r="G5254" s="40">
        <f t="shared" ref="G5254:G5317" si="331">J5254</f>
        <v>34</v>
      </c>
      <c r="H5254" s="34">
        <f t="shared" ref="H5254:H5317" si="332">O5254</f>
        <v>4</v>
      </c>
      <c r="I5254" s="12">
        <v>0</v>
      </c>
      <c r="J5254" s="12">
        <v>34</v>
      </c>
      <c r="K5254" s="12">
        <v>39</v>
      </c>
      <c r="L5254" s="12">
        <v>1</v>
      </c>
      <c r="M5254" s="12">
        <v>1</v>
      </c>
      <c r="N5254" s="12">
        <v>34</v>
      </c>
      <c r="O5254" s="12">
        <v>4</v>
      </c>
      <c r="P5254" s="26">
        <v>8000</v>
      </c>
      <c r="Q5254" s="28">
        <v>552334303</v>
      </c>
      <c r="R5254"/>
      <c r="S5254"/>
    </row>
    <row r="5255" spans="1:19">
      <c r="A5255" s="31">
        <f t="shared" si="329"/>
        <v>40</v>
      </c>
      <c r="B5255" s="32" t="str">
        <f>VLOOKUP(K5255,'Tables to Convert'!$B$4:$C$19,2,FALSE)</f>
        <v>Some College</v>
      </c>
      <c r="C5255" s="33">
        <f t="shared" si="330"/>
        <v>23000</v>
      </c>
      <c r="D5255" s="32" t="str">
        <f>VLOOKUP(L5255,'Tables to Convert'!$E$3:$F$7,2,FALSE)</f>
        <v>White</v>
      </c>
      <c r="E5255" s="32" t="str">
        <f>VLOOKUP(M5255,'Tables to Convert'!$H$3:$I$5,2,FALSE)</f>
        <v>Female</v>
      </c>
      <c r="F5255" s="32" t="str">
        <f>VLOOKUP(N5255,'Tables to Convert'!$K$3:$L$8,2,FALSE)</f>
        <v>Michigan</v>
      </c>
      <c r="G5255" s="40">
        <f t="shared" si="331"/>
        <v>46</v>
      </c>
      <c r="H5255" s="34">
        <f t="shared" si="332"/>
        <v>7</v>
      </c>
      <c r="I5255" s="12">
        <v>40</v>
      </c>
      <c r="J5255" s="12">
        <v>46</v>
      </c>
      <c r="K5255" s="12">
        <v>41</v>
      </c>
      <c r="L5255" s="12">
        <v>1</v>
      </c>
      <c r="M5255" s="12">
        <v>2</v>
      </c>
      <c r="N5255" s="12">
        <v>34</v>
      </c>
      <c r="O5255" s="12">
        <v>7</v>
      </c>
      <c r="P5255" s="26">
        <v>23000</v>
      </c>
      <c r="Q5255" s="28">
        <v>226096386</v>
      </c>
      <c r="R5255"/>
      <c r="S5255"/>
    </row>
    <row r="5256" spans="1:19">
      <c r="A5256" s="31">
        <f t="shared" si="329"/>
        <v>40</v>
      </c>
      <c r="B5256" s="32" t="str">
        <f>VLOOKUP(K5256,'Tables to Convert'!$B$4:$C$19,2,FALSE)</f>
        <v>Bachelors</v>
      </c>
      <c r="C5256" s="33">
        <f t="shared" si="330"/>
        <v>50000</v>
      </c>
      <c r="D5256" s="32" t="str">
        <f>VLOOKUP(L5256,'Tables to Convert'!$E$3:$F$7,2,FALSE)</f>
        <v>White</v>
      </c>
      <c r="E5256" s="32" t="str">
        <f>VLOOKUP(M5256,'Tables to Convert'!$H$3:$I$5,2,FALSE)</f>
        <v>Female</v>
      </c>
      <c r="F5256" s="32" t="str">
        <f>VLOOKUP(N5256,'Tables to Convert'!$K$3:$L$8,2,FALSE)</f>
        <v>Michigan</v>
      </c>
      <c r="G5256" s="40">
        <f t="shared" si="331"/>
        <v>50</v>
      </c>
      <c r="H5256" s="34">
        <f t="shared" si="332"/>
        <v>5</v>
      </c>
      <c r="I5256" s="12">
        <v>40</v>
      </c>
      <c r="J5256" s="12">
        <v>50</v>
      </c>
      <c r="K5256" s="12">
        <v>44</v>
      </c>
      <c r="L5256" s="12">
        <v>1</v>
      </c>
      <c r="M5256" s="12">
        <v>2</v>
      </c>
      <c r="N5256" s="12">
        <v>34</v>
      </c>
      <c r="O5256" s="12">
        <v>5</v>
      </c>
      <c r="P5256" s="26">
        <v>50000</v>
      </c>
      <c r="Q5256" s="28">
        <v>602873452</v>
      </c>
      <c r="R5256"/>
      <c r="S5256"/>
    </row>
    <row r="5257" spans="1:19">
      <c r="A5257" s="31">
        <f t="shared" si="329"/>
        <v>40</v>
      </c>
      <c r="B5257" s="32" t="str">
        <f>VLOOKUP(K5257,'Tables to Convert'!$B$4:$C$19,2,FALSE)</f>
        <v>Some College</v>
      </c>
      <c r="C5257" s="33">
        <f t="shared" si="330"/>
        <v>87000</v>
      </c>
      <c r="D5257" s="32" t="str">
        <f>VLOOKUP(L5257,'Tables to Convert'!$E$3:$F$7,2,FALSE)</f>
        <v>White</v>
      </c>
      <c r="E5257" s="32" t="str">
        <f>VLOOKUP(M5257,'Tables to Convert'!$H$3:$I$5,2,FALSE)</f>
        <v>Male</v>
      </c>
      <c r="F5257" s="32" t="str">
        <f>VLOOKUP(N5257,'Tables to Convert'!$K$3:$L$8,2,FALSE)</f>
        <v>Michigan</v>
      </c>
      <c r="G5257" s="40">
        <f t="shared" si="331"/>
        <v>51</v>
      </c>
      <c r="H5257" s="34">
        <f t="shared" si="332"/>
        <v>5</v>
      </c>
      <c r="I5257" s="12">
        <v>40</v>
      </c>
      <c r="J5257" s="12">
        <v>51</v>
      </c>
      <c r="K5257" s="12">
        <v>43</v>
      </c>
      <c r="L5257" s="12">
        <v>1</v>
      </c>
      <c r="M5257" s="12">
        <v>1</v>
      </c>
      <c r="N5257" s="12">
        <v>34</v>
      </c>
      <c r="O5257" s="12">
        <v>5</v>
      </c>
      <c r="P5257" s="26">
        <v>87000</v>
      </c>
      <c r="Q5257" s="28">
        <v>56797964</v>
      </c>
      <c r="R5257"/>
      <c r="S5257"/>
    </row>
    <row r="5258" spans="1:19">
      <c r="A5258" s="31">
        <f t="shared" si="329"/>
        <v>40</v>
      </c>
      <c r="B5258" s="32" t="str">
        <f>VLOOKUP(K5258,'Tables to Convert'!$B$4:$C$19,2,FALSE)</f>
        <v>High School Diploma</v>
      </c>
      <c r="C5258" s="33">
        <f t="shared" si="330"/>
        <v>11400</v>
      </c>
      <c r="D5258" s="32" t="str">
        <f>VLOOKUP(L5258,'Tables to Convert'!$E$3:$F$7,2,FALSE)</f>
        <v>White</v>
      </c>
      <c r="E5258" s="32" t="str">
        <f>VLOOKUP(M5258,'Tables to Convert'!$H$3:$I$5,2,FALSE)</f>
        <v>Male</v>
      </c>
      <c r="F5258" s="32" t="str">
        <f>VLOOKUP(N5258,'Tables to Convert'!$K$3:$L$8,2,FALSE)</f>
        <v>Michigan</v>
      </c>
      <c r="G5258" s="40">
        <f t="shared" si="331"/>
        <v>39</v>
      </c>
      <c r="H5258" s="34">
        <f t="shared" si="332"/>
        <v>4</v>
      </c>
      <c r="I5258" s="12">
        <v>40</v>
      </c>
      <c r="J5258" s="12">
        <v>39</v>
      </c>
      <c r="K5258" s="12">
        <v>39</v>
      </c>
      <c r="L5258" s="12">
        <v>1</v>
      </c>
      <c r="M5258" s="12">
        <v>1</v>
      </c>
      <c r="N5258" s="12">
        <v>34</v>
      </c>
      <c r="O5258" s="12">
        <v>4</v>
      </c>
      <c r="P5258" s="26">
        <v>11400</v>
      </c>
      <c r="Q5258" s="28">
        <v>157417908</v>
      </c>
      <c r="R5258"/>
      <c r="S5258"/>
    </row>
    <row r="5259" spans="1:19">
      <c r="A5259" s="31">
        <f t="shared" si="329"/>
        <v>45</v>
      </c>
      <c r="B5259" s="32" t="str">
        <f>VLOOKUP(K5259,'Tables to Convert'!$B$4:$C$19,2,FALSE)</f>
        <v>Some College</v>
      </c>
      <c r="C5259" s="33">
        <f t="shared" si="330"/>
        <v>19350</v>
      </c>
      <c r="D5259" s="32" t="str">
        <f>VLOOKUP(L5259,'Tables to Convert'!$E$3:$F$7,2,FALSE)</f>
        <v>White</v>
      </c>
      <c r="E5259" s="32" t="str">
        <f>VLOOKUP(M5259,'Tables to Convert'!$H$3:$I$5,2,FALSE)</f>
        <v>Female</v>
      </c>
      <c r="F5259" s="32" t="str">
        <f>VLOOKUP(N5259,'Tables to Convert'!$K$3:$L$8,2,FALSE)</f>
        <v>Michigan</v>
      </c>
      <c r="G5259" s="40">
        <f t="shared" si="331"/>
        <v>43</v>
      </c>
      <c r="H5259" s="34">
        <f t="shared" si="332"/>
        <v>4</v>
      </c>
      <c r="I5259" s="12">
        <v>45</v>
      </c>
      <c r="J5259" s="12">
        <v>43</v>
      </c>
      <c r="K5259" s="12">
        <v>40</v>
      </c>
      <c r="L5259" s="12">
        <v>1</v>
      </c>
      <c r="M5259" s="12">
        <v>2</v>
      </c>
      <c r="N5259" s="12">
        <v>34</v>
      </c>
      <c r="O5259" s="12">
        <v>4</v>
      </c>
      <c r="P5259" s="26">
        <v>19350</v>
      </c>
      <c r="Q5259" s="28">
        <v>998080619</v>
      </c>
      <c r="R5259"/>
      <c r="S5259"/>
    </row>
    <row r="5260" spans="1:19">
      <c r="A5260" s="31">
        <f t="shared" si="329"/>
        <v>45</v>
      </c>
      <c r="B5260" s="32" t="str">
        <f>VLOOKUP(K5260,'Tables to Convert'!$B$4:$C$19,2,FALSE)</f>
        <v>Bachelors</v>
      </c>
      <c r="C5260" s="33">
        <f t="shared" si="330"/>
        <v>74925</v>
      </c>
      <c r="D5260" s="32" t="str">
        <f>VLOOKUP(L5260,'Tables to Convert'!$E$3:$F$7,2,FALSE)</f>
        <v>Hispanic</v>
      </c>
      <c r="E5260" s="32" t="str">
        <f>VLOOKUP(M5260,'Tables to Convert'!$H$3:$I$5,2,FALSE)</f>
        <v>Male</v>
      </c>
      <c r="F5260" s="32" t="str">
        <f>VLOOKUP(N5260,'Tables to Convert'!$K$3:$L$8,2,FALSE)</f>
        <v>Michigan</v>
      </c>
      <c r="G5260" s="40">
        <f t="shared" si="331"/>
        <v>26</v>
      </c>
      <c r="H5260" s="34">
        <f t="shared" si="332"/>
        <v>7</v>
      </c>
      <c r="I5260" s="12">
        <v>45</v>
      </c>
      <c r="J5260" s="12">
        <v>26</v>
      </c>
      <c r="K5260" s="12">
        <v>44</v>
      </c>
      <c r="L5260" s="12">
        <v>3</v>
      </c>
      <c r="M5260" s="12">
        <v>1</v>
      </c>
      <c r="N5260" s="12">
        <v>34</v>
      </c>
      <c r="O5260" s="12">
        <v>7</v>
      </c>
      <c r="P5260" s="26">
        <v>74925</v>
      </c>
      <c r="Q5260" s="28">
        <v>633355963</v>
      </c>
      <c r="R5260"/>
      <c r="S5260"/>
    </row>
    <row r="5261" spans="1:19">
      <c r="A5261" s="31">
        <f t="shared" si="329"/>
        <v>0</v>
      </c>
      <c r="B5261" s="32" t="str">
        <f>VLOOKUP(K5261,'Tables to Convert'!$B$4:$C$19,2,FALSE)</f>
        <v>Some College</v>
      </c>
      <c r="C5261" s="33">
        <f t="shared" si="330"/>
        <v>24000</v>
      </c>
      <c r="D5261" s="32" t="str">
        <f>VLOOKUP(L5261,'Tables to Convert'!$E$3:$F$7,2,FALSE)</f>
        <v>White</v>
      </c>
      <c r="E5261" s="32" t="str">
        <f>VLOOKUP(M5261,'Tables to Convert'!$H$3:$I$5,2,FALSE)</f>
        <v>Female</v>
      </c>
      <c r="F5261" s="32" t="str">
        <f>VLOOKUP(N5261,'Tables to Convert'!$K$3:$L$8,2,FALSE)</f>
        <v>Michigan</v>
      </c>
      <c r="G5261" s="40">
        <f t="shared" si="331"/>
        <v>33</v>
      </c>
      <c r="H5261" s="34">
        <f t="shared" si="332"/>
        <v>2</v>
      </c>
      <c r="I5261" s="12">
        <v>0</v>
      </c>
      <c r="J5261" s="12">
        <v>33</v>
      </c>
      <c r="K5261" s="12">
        <v>40</v>
      </c>
      <c r="L5261" s="12">
        <v>1</v>
      </c>
      <c r="M5261" s="12">
        <v>2</v>
      </c>
      <c r="N5261" s="12">
        <v>34</v>
      </c>
      <c r="O5261" s="12">
        <v>2</v>
      </c>
      <c r="P5261" s="26">
        <v>24000</v>
      </c>
      <c r="Q5261" s="28">
        <v>562179105</v>
      </c>
      <c r="R5261"/>
      <c r="S5261"/>
    </row>
    <row r="5262" spans="1:19">
      <c r="A5262" s="31">
        <f t="shared" si="329"/>
        <v>0</v>
      </c>
      <c r="B5262" s="32" t="str">
        <f>VLOOKUP(K5262,'Tables to Convert'!$B$4:$C$19,2,FALSE)</f>
        <v>Some College</v>
      </c>
      <c r="C5262" s="33">
        <f t="shared" si="330"/>
        <v>18000</v>
      </c>
      <c r="D5262" s="32" t="str">
        <f>VLOOKUP(L5262,'Tables to Convert'!$E$3:$F$7,2,FALSE)</f>
        <v>Hispanic</v>
      </c>
      <c r="E5262" s="32" t="str">
        <f>VLOOKUP(M5262,'Tables to Convert'!$H$3:$I$5,2,FALSE)</f>
        <v>Male</v>
      </c>
      <c r="F5262" s="32" t="str">
        <f>VLOOKUP(N5262,'Tables to Convert'!$K$3:$L$8,2,FALSE)</f>
        <v>Michigan</v>
      </c>
      <c r="G5262" s="40">
        <f t="shared" si="331"/>
        <v>43</v>
      </c>
      <c r="H5262" s="34">
        <f t="shared" si="332"/>
        <v>2</v>
      </c>
      <c r="I5262" s="12">
        <v>0</v>
      </c>
      <c r="J5262" s="12">
        <v>43</v>
      </c>
      <c r="K5262" s="12">
        <v>40</v>
      </c>
      <c r="L5262" s="12">
        <v>3</v>
      </c>
      <c r="M5262" s="12">
        <v>1</v>
      </c>
      <c r="N5262" s="12">
        <v>34</v>
      </c>
      <c r="O5262" s="12">
        <v>2</v>
      </c>
      <c r="P5262" s="26">
        <v>18000</v>
      </c>
      <c r="Q5262" s="28">
        <v>390205503</v>
      </c>
      <c r="R5262"/>
      <c r="S5262"/>
    </row>
    <row r="5263" spans="1:19">
      <c r="A5263" s="31">
        <f t="shared" si="329"/>
        <v>40</v>
      </c>
      <c r="B5263" s="32" t="str">
        <f>VLOOKUP(K5263,'Tables to Convert'!$B$4:$C$19,2,FALSE)</f>
        <v>Bachelors</v>
      </c>
      <c r="C5263" s="33">
        <f t="shared" si="330"/>
        <v>70000</v>
      </c>
      <c r="D5263" s="32" t="str">
        <f>VLOOKUP(L5263,'Tables to Convert'!$E$3:$F$7,2,FALSE)</f>
        <v>Asian/PI</v>
      </c>
      <c r="E5263" s="32" t="str">
        <f>VLOOKUP(M5263,'Tables to Convert'!$H$3:$I$5,2,FALSE)</f>
        <v>Male</v>
      </c>
      <c r="F5263" s="32" t="str">
        <f>VLOOKUP(N5263,'Tables to Convert'!$K$3:$L$8,2,FALSE)</f>
        <v>Michigan</v>
      </c>
      <c r="G5263" s="40">
        <f t="shared" si="331"/>
        <v>30</v>
      </c>
      <c r="H5263" s="34">
        <f t="shared" si="332"/>
        <v>2</v>
      </c>
      <c r="I5263" s="12">
        <v>40</v>
      </c>
      <c r="J5263" s="12">
        <v>30</v>
      </c>
      <c r="K5263" s="12">
        <v>44</v>
      </c>
      <c r="L5263" s="12">
        <v>4</v>
      </c>
      <c r="M5263" s="12">
        <v>1</v>
      </c>
      <c r="N5263" s="12">
        <v>34</v>
      </c>
      <c r="O5263" s="12">
        <v>2</v>
      </c>
      <c r="P5263" s="26">
        <v>70000</v>
      </c>
      <c r="Q5263" s="28">
        <v>743017091</v>
      </c>
      <c r="R5263"/>
      <c r="S5263"/>
    </row>
    <row r="5264" spans="1:19">
      <c r="A5264" s="31">
        <f t="shared" si="329"/>
        <v>60</v>
      </c>
      <c r="B5264" s="32" t="str">
        <f>VLOOKUP(K5264,'Tables to Convert'!$B$4:$C$19,2,FALSE)</f>
        <v>Some College</v>
      </c>
      <c r="C5264" s="33">
        <f t="shared" si="330"/>
        <v>21000</v>
      </c>
      <c r="D5264" s="32" t="str">
        <f>VLOOKUP(L5264,'Tables to Convert'!$E$3:$F$7,2,FALSE)</f>
        <v>White</v>
      </c>
      <c r="E5264" s="32" t="str">
        <f>VLOOKUP(M5264,'Tables to Convert'!$H$3:$I$5,2,FALSE)</f>
        <v>Male</v>
      </c>
      <c r="F5264" s="32" t="str">
        <f>VLOOKUP(N5264,'Tables to Convert'!$K$3:$L$8,2,FALSE)</f>
        <v>Michigan</v>
      </c>
      <c r="G5264" s="40">
        <f t="shared" si="331"/>
        <v>41</v>
      </c>
      <c r="H5264" s="34">
        <f t="shared" si="332"/>
        <v>7</v>
      </c>
      <c r="I5264" s="12">
        <v>60</v>
      </c>
      <c r="J5264" s="12">
        <v>41</v>
      </c>
      <c r="K5264" s="12">
        <v>40</v>
      </c>
      <c r="L5264" s="12">
        <v>1</v>
      </c>
      <c r="M5264" s="12">
        <v>1</v>
      </c>
      <c r="N5264" s="12">
        <v>34</v>
      </c>
      <c r="O5264" s="12">
        <v>7</v>
      </c>
      <c r="P5264" s="26">
        <v>21000</v>
      </c>
      <c r="Q5264" s="28">
        <v>837102906</v>
      </c>
      <c r="R5264"/>
      <c r="S5264"/>
    </row>
    <row r="5265" spans="1:19">
      <c r="A5265" s="31">
        <f t="shared" si="329"/>
        <v>40</v>
      </c>
      <c r="B5265" s="32" t="str">
        <f>VLOOKUP(K5265,'Tables to Convert'!$B$4:$C$19,2,FALSE)</f>
        <v>High School Diploma</v>
      </c>
      <c r="C5265" s="33">
        <f t="shared" si="330"/>
        <v>35000</v>
      </c>
      <c r="D5265" s="32" t="str">
        <f>VLOOKUP(L5265,'Tables to Convert'!$E$3:$F$7,2,FALSE)</f>
        <v>Black</v>
      </c>
      <c r="E5265" s="32" t="str">
        <f>VLOOKUP(M5265,'Tables to Convert'!$H$3:$I$5,2,FALSE)</f>
        <v>Male</v>
      </c>
      <c r="F5265" s="32" t="str">
        <f>VLOOKUP(N5265,'Tables to Convert'!$K$3:$L$8,2,FALSE)</f>
        <v>Michigan</v>
      </c>
      <c r="G5265" s="40">
        <f t="shared" si="331"/>
        <v>39</v>
      </c>
      <c r="H5265" s="34">
        <f t="shared" si="332"/>
        <v>3</v>
      </c>
      <c r="I5265" s="12">
        <v>40</v>
      </c>
      <c r="J5265" s="12">
        <v>39</v>
      </c>
      <c r="K5265" s="12">
        <v>39</v>
      </c>
      <c r="L5265" s="12">
        <v>2</v>
      </c>
      <c r="M5265" s="12">
        <v>1</v>
      </c>
      <c r="N5265" s="12">
        <v>34</v>
      </c>
      <c r="O5265" s="12">
        <v>3</v>
      </c>
      <c r="P5265" s="26">
        <v>35000</v>
      </c>
      <c r="Q5265" s="28">
        <v>219078806</v>
      </c>
      <c r="R5265"/>
      <c r="S5265"/>
    </row>
    <row r="5266" spans="1:19">
      <c r="A5266" s="31">
        <f t="shared" si="329"/>
        <v>40</v>
      </c>
      <c r="B5266" s="32" t="str">
        <f>VLOOKUP(K5266,'Tables to Convert'!$B$4:$C$19,2,FALSE)</f>
        <v>10th Grade</v>
      </c>
      <c r="C5266" s="33">
        <f t="shared" si="330"/>
        <v>14000</v>
      </c>
      <c r="D5266" s="32" t="str">
        <f>VLOOKUP(L5266,'Tables to Convert'!$E$3:$F$7,2,FALSE)</f>
        <v>Black</v>
      </c>
      <c r="E5266" s="32" t="str">
        <f>VLOOKUP(M5266,'Tables to Convert'!$H$3:$I$5,2,FALSE)</f>
        <v>Female</v>
      </c>
      <c r="F5266" s="32" t="str">
        <f>VLOOKUP(N5266,'Tables to Convert'!$K$3:$L$8,2,FALSE)</f>
        <v>Michigan</v>
      </c>
      <c r="G5266" s="40">
        <f t="shared" si="331"/>
        <v>35</v>
      </c>
      <c r="H5266" s="34">
        <f t="shared" si="332"/>
        <v>3</v>
      </c>
      <c r="I5266" s="12">
        <v>40</v>
      </c>
      <c r="J5266" s="12">
        <v>35</v>
      </c>
      <c r="K5266" s="12">
        <v>36</v>
      </c>
      <c r="L5266" s="12">
        <v>2</v>
      </c>
      <c r="M5266" s="12">
        <v>2</v>
      </c>
      <c r="N5266" s="12">
        <v>34</v>
      </c>
      <c r="O5266" s="12">
        <v>3</v>
      </c>
      <c r="P5266" s="26">
        <v>14000</v>
      </c>
      <c r="Q5266" s="28">
        <v>702197007</v>
      </c>
      <c r="R5266"/>
      <c r="S5266"/>
    </row>
    <row r="5267" spans="1:19">
      <c r="A5267" s="31">
        <f t="shared" si="329"/>
        <v>40</v>
      </c>
      <c r="B5267" s="32" t="str">
        <f>VLOOKUP(K5267,'Tables to Convert'!$B$4:$C$19,2,FALSE)</f>
        <v>Bachelors</v>
      </c>
      <c r="C5267" s="33">
        <f t="shared" si="330"/>
        <v>64400</v>
      </c>
      <c r="D5267" s="32" t="str">
        <f>VLOOKUP(L5267,'Tables to Convert'!$E$3:$F$7,2,FALSE)</f>
        <v>White</v>
      </c>
      <c r="E5267" s="32" t="str">
        <f>VLOOKUP(M5267,'Tables to Convert'!$H$3:$I$5,2,FALSE)</f>
        <v>Male</v>
      </c>
      <c r="F5267" s="32" t="str">
        <f>VLOOKUP(N5267,'Tables to Convert'!$K$3:$L$8,2,FALSE)</f>
        <v>Michigan</v>
      </c>
      <c r="G5267" s="40">
        <f t="shared" si="331"/>
        <v>44</v>
      </c>
      <c r="H5267" s="34">
        <f t="shared" si="332"/>
        <v>4</v>
      </c>
      <c r="I5267" s="12">
        <v>40</v>
      </c>
      <c r="J5267" s="12">
        <v>44</v>
      </c>
      <c r="K5267" s="12">
        <v>44</v>
      </c>
      <c r="L5267" s="12">
        <v>1</v>
      </c>
      <c r="M5267" s="12">
        <v>1</v>
      </c>
      <c r="N5267" s="12">
        <v>34</v>
      </c>
      <c r="O5267" s="12">
        <v>4</v>
      </c>
      <c r="P5267" s="26">
        <v>64400</v>
      </c>
      <c r="Q5267" s="28">
        <v>571052513</v>
      </c>
      <c r="R5267"/>
      <c r="S5267"/>
    </row>
    <row r="5268" spans="1:19">
      <c r="A5268" s="31">
        <f t="shared" si="329"/>
        <v>0</v>
      </c>
      <c r="B5268" s="32" t="str">
        <f>VLOOKUP(K5268,'Tables to Convert'!$B$4:$C$19,2,FALSE)</f>
        <v>Graduate School</v>
      </c>
      <c r="C5268" s="33">
        <f t="shared" si="330"/>
        <v>77925</v>
      </c>
      <c r="D5268" s="32" t="str">
        <f>VLOOKUP(L5268,'Tables to Convert'!$E$3:$F$7,2,FALSE)</f>
        <v>White</v>
      </c>
      <c r="E5268" s="32" t="str">
        <f>VLOOKUP(M5268,'Tables to Convert'!$H$3:$I$5,2,FALSE)</f>
        <v>Male</v>
      </c>
      <c r="F5268" s="32" t="str">
        <f>VLOOKUP(N5268,'Tables to Convert'!$K$3:$L$8,2,FALSE)</f>
        <v>Michigan</v>
      </c>
      <c r="G5268" s="40">
        <f t="shared" si="331"/>
        <v>26</v>
      </c>
      <c r="H5268" s="34">
        <f t="shared" si="332"/>
        <v>7</v>
      </c>
      <c r="I5268" s="12">
        <v>0</v>
      </c>
      <c r="J5268" s="12">
        <v>26</v>
      </c>
      <c r="K5268" s="12">
        <v>45</v>
      </c>
      <c r="L5268" s="12">
        <v>1</v>
      </c>
      <c r="M5268" s="12">
        <v>1</v>
      </c>
      <c r="N5268" s="12">
        <v>34</v>
      </c>
      <c r="O5268" s="12">
        <v>7</v>
      </c>
      <c r="P5268" s="26">
        <v>77925</v>
      </c>
      <c r="Q5268" s="28">
        <v>167810381</v>
      </c>
      <c r="R5268"/>
      <c r="S5268"/>
    </row>
    <row r="5269" spans="1:19">
      <c r="A5269" s="31">
        <f t="shared" si="329"/>
        <v>40</v>
      </c>
      <c r="B5269" s="32" t="str">
        <f>VLOOKUP(K5269,'Tables to Convert'!$B$4:$C$19,2,FALSE)</f>
        <v>Some College</v>
      </c>
      <c r="C5269" s="33">
        <f t="shared" si="330"/>
        <v>20000</v>
      </c>
      <c r="D5269" s="32" t="str">
        <f>VLOOKUP(L5269,'Tables to Convert'!$E$3:$F$7,2,FALSE)</f>
        <v>Black</v>
      </c>
      <c r="E5269" s="32" t="str">
        <f>VLOOKUP(M5269,'Tables to Convert'!$H$3:$I$5,2,FALSE)</f>
        <v>Female</v>
      </c>
      <c r="F5269" s="32" t="str">
        <f>VLOOKUP(N5269,'Tables to Convert'!$K$3:$L$8,2,FALSE)</f>
        <v>Michigan</v>
      </c>
      <c r="G5269" s="40">
        <f t="shared" si="331"/>
        <v>60</v>
      </c>
      <c r="H5269" s="34">
        <f t="shared" si="332"/>
        <v>8</v>
      </c>
      <c r="I5269" s="12">
        <v>40</v>
      </c>
      <c r="J5269" s="12">
        <v>60</v>
      </c>
      <c r="K5269" s="12">
        <v>40</v>
      </c>
      <c r="L5269" s="12">
        <v>2</v>
      </c>
      <c r="M5269" s="12">
        <v>2</v>
      </c>
      <c r="N5269" s="12">
        <v>34</v>
      </c>
      <c r="O5269" s="12">
        <v>8</v>
      </c>
      <c r="P5269" s="26">
        <v>20000</v>
      </c>
      <c r="Q5269" s="28">
        <v>720304680</v>
      </c>
      <c r="R5269"/>
      <c r="S5269"/>
    </row>
    <row r="5270" spans="1:19">
      <c r="A5270" s="31">
        <f t="shared" si="329"/>
        <v>0</v>
      </c>
      <c r="B5270" s="32" t="str">
        <f>VLOOKUP(K5270,'Tables to Convert'!$B$4:$C$19,2,FALSE)</f>
        <v>Some College</v>
      </c>
      <c r="C5270" s="33">
        <f t="shared" si="330"/>
        <v>30000</v>
      </c>
      <c r="D5270" s="32" t="str">
        <f>VLOOKUP(L5270,'Tables to Convert'!$E$3:$F$7,2,FALSE)</f>
        <v>Black</v>
      </c>
      <c r="E5270" s="32" t="str">
        <f>VLOOKUP(M5270,'Tables to Convert'!$H$3:$I$5,2,FALSE)</f>
        <v>Male</v>
      </c>
      <c r="F5270" s="32" t="str">
        <f>VLOOKUP(N5270,'Tables to Convert'!$K$3:$L$8,2,FALSE)</f>
        <v>Michigan</v>
      </c>
      <c r="G5270" s="40">
        <f t="shared" si="331"/>
        <v>25</v>
      </c>
      <c r="H5270" s="34">
        <f t="shared" si="332"/>
        <v>7</v>
      </c>
      <c r="I5270" s="12">
        <v>0</v>
      </c>
      <c r="J5270" s="12">
        <v>25</v>
      </c>
      <c r="K5270" s="12">
        <v>40</v>
      </c>
      <c r="L5270" s="12">
        <v>2</v>
      </c>
      <c r="M5270" s="12">
        <v>1</v>
      </c>
      <c r="N5270" s="12">
        <v>34</v>
      </c>
      <c r="O5270" s="12">
        <v>7</v>
      </c>
      <c r="P5270" s="26">
        <v>30000</v>
      </c>
      <c r="Q5270" s="28">
        <v>859339322</v>
      </c>
      <c r="R5270"/>
      <c r="S5270"/>
    </row>
    <row r="5271" spans="1:19">
      <c r="A5271" s="31">
        <f t="shared" si="329"/>
        <v>48</v>
      </c>
      <c r="B5271" s="32" t="str">
        <f>VLOOKUP(K5271,'Tables to Convert'!$B$4:$C$19,2,FALSE)</f>
        <v>11th Grade</v>
      </c>
      <c r="C5271" s="33">
        <f t="shared" si="330"/>
        <v>24000</v>
      </c>
      <c r="D5271" s="32" t="str">
        <f>VLOOKUP(L5271,'Tables to Convert'!$E$3:$F$7,2,FALSE)</f>
        <v>White</v>
      </c>
      <c r="E5271" s="32" t="str">
        <f>VLOOKUP(M5271,'Tables to Convert'!$H$3:$I$5,2,FALSE)</f>
        <v>Female</v>
      </c>
      <c r="F5271" s="32" t="str">
        <f>VLOOKUP(N5271,'Tables to Convert'!$K$3:$L$8,2,FALSE)</f>
        <v>Michigan</v>
      </c>
      <c r="G5271" s="40">
        <f t="shared" si="331"/>
        <v>47</v>
      </c>
      <c r="H5271" s="34">
        <f t="shared" si="332"/>
        <v>6</v>
      </c>
      <c r="I5271" s="12">
        <v>48</v>
      </c>
      <c r="J5271" s="12">
        <v>47</v>
      </c>
      <c r="K5271" s="12">
        <v>37</v>
      </c>
      <c r="L5271" s="12">
        <v>1</v>
      </c>
      <c r="M5271" s="12">
        <v>2</v>
      </c>
      <c r="N5271" s="12">
        <v>34</v>
      </c>
      <c r="O5271" s="12">
        <v>6</v>
      </c>
      <c r="P5271" s="26">
        <v>24000</v>
      </c>
      <c r="Q5271" s="28">
        <v>333426765</v>
      </c>
      <c r="R5271"/>
      <c r="S5271"/>
    </row>
    <row r="5272" spans="1:19">
      <c r="A5272" s="31">
        <f t="shared" si="329"/>
        <v>40</v>
      </c>
      <c r="B5272" s="32" t="str">
        <f>VLOOKUP(K5272,'Tables to Convert'!$B$4:$C$19,2,FALSE)</f>
        <v>Bachelors</v>
      </c>
      <c r="C5272" s="33">
        <f t="shared" si="330"/>
        <v>110000</v>
      </c>
      <c r="D5272" s="32" t="str">
        <f>VLOOKUP(L5272,'Tables to Convert'!$E$3:$F$7,2,FALSE)</f>
        <v>White</v>
      </c>
      <c r="E5272" s="32" t="str">
        <f>VLOOKUP(M5272,'Tables to Convert'!$H$3:$I$5,2,FALSE)</f>
        <v>Male</v>
      </c>
      <c r="F5272" s="32" t="str">
        <f>VLOOKUP(N5272,'Tables to Convert'!$K$3:$L$8,2,FALSE)</f>
        <v>Michigan</v>
      </c>
      <c r="G5272" s="40">
        <f t="shared" si="331"/>
        <v>38</v>
      </c>
      <c r="H5272" s="34">
        <f t="shared" si="332"/>
        <v>1</v>
      </c>
      <c r="I5272" s="12">
        <v>40</v>
      </c>
      <c r="J5272" s="12">
        <v>38</v>
      </c>
      <c r="K5272" s="12">
        <v>44</v>
      </c>
      <c r="L5272" s="12">
        <v>1</v>
      </c>
      <c r="M5272" s="12">
        <v>1</v>
      </c>
      <c r="N5272" s="12">
        <v>34</v>
      </c>
      <c r="O5272" s="12">
        <v>1</v>
      </c>
      <c r="P5272" s="26">
        <v>110000</v>
      </c>
      <c r="Q5272" s="28">
        <v>310763270</v>
      </c>
      <c r="R5272"/>
      <c r="S5272"/>
    </row>
    <row r="5273" spans="1:19">
      <c r="A5273" s="31">
        <f t="shared" si="329"/>
        <v>40</v>
      </c>
      <c r="B5273" s="32" t="str">
        <f>VLOOKUP(K5273,'Tables to Convert'!$B$4:$C$19,2,FALSE)</f>
        <v>High School Diploma</v>
      </c>
      <c r="C5273" s="33">
        <f t="shared" si="330"/>
        <v>11000</v>
      </c>
      <c r="D5273" s="32" t="str">
        <f>VLOOKUP(L5273,'Tables to Convert'!$E$3:$F$7,2,FALSE)</f>
        <v>Black</v>
      </c>
      <c r="E5273" s="32" t="str">
        <f>VLOOKUP(M5273,'Tables to Convert'!$H$3:$I$5,2,FALSE)</f>
        <v>Female</v>
      </c>
      <c r="F5273" s="32" t="str">
        <f>VLOOKUP(N5273,'Tables to Convert'!$K$3:$L$8,2,FALSE)</f>
        <v>Michigan</v>
      </c>
      <c r="G5273" s="40">
        <f t="shared" si="331"/>
        <v>27</v>
      </c>
      <c r="H5273" s="34">
        <f t="shared" si="332"/>
        <v>1</v>
      </c>
      <c r="I5273" s="12">
        <v>40</v>
      </c>
      <c r="J5273" s="12">
        <v>27</v>
      </c>
      <c r="K5273" s="12">
        <v>39</v>
      </c>
      <c r="L5273" s="12">
        <v>2</v>
      </c>
      <c r="M5273" s="12">
        <v>2</v>
      </c>
      <c r="N5273" s="12">
        <v>34</v>
      </c>
      <c r="O5273" s="12">
        <v>1</v>
      </c>
      <c r="P5273" s="26">
        <v>11000</v>
      </c>
      <c r="Q5273" s="28">
        <v>670283136</v>
      </c>
      <c r="R5273"/>
      <c r="S5273"/>
    </row>
    <row r="5274" spans="1:19">
      <c r="A5274" s="31">
        <f t="shared" si="329"/>
        <v>45</v>
      </c>
      <c r="B5274" s="32" t="str">
        <f>VLOOKUP(K5274,'Tables to Convert'!$B$4:$C$19,2,FALSE)</f>
        <v>Some College</v>
      </c>
      <c r="C5274" s="33">
        <f t="shared" si="330"/>
        <v>34892</v>
      </c>
      <c r="D5274" s="32" t="str">
        <f>VLOOKUP(L5274,'Tables to Convert'!$E$3:$F$7,2,FALSE)</f>
        <v>Black</v>
      </c>
      <c r="E5274" s="32" t="str">
        <f>VLOOKUP(M5274,'Tables to Convert'!$H$3:$I$5,2,FALSE)</f>
        <v>Female</v>
      </c>
      <c r="F5274" s="32" t="str">
        <f>VLOOKUP(N5274,'Tables to Convert'!$K$3:$L$8,2,FALSE)</f>
        <v>Michigan</v>
      </c>
      <c r="G5274" s="40">
        <f t="shared" si="331"/>
        <v>42</v>
      </c>
      <c r="H5274" s="34">
        <f t="shared" si="332"/>
        <v>2</v>
      </c>
      <c r="I5274" s="12">
        <v>45</v>
      </c>
      <c r="J5274" s="12">
        <v>42</v>
      </c>
      <c r="K5274" s="12">
        <v>42</v>
      </c>
      <c r="L5274" s="12">
        <v>2</v>
      </c>
      <c r="M5274" s="12">
        <v>2</v>
      </c>
      <c r="N5274" s="12">
        <v>34</v>
      </c>
      <c r="O5274" s="12">
        <v>2</v>
      </c>
      <c r="P5274" s="26">
        <v>34892</v>
      </c>
      <c r="Q5274" s="28">
        <v>567099919</v>
      </c>
      <c r="R5274"/>
      <c r="S5274"/>
    </row>
    <row r="5275" spans="1:19">
      <c r="A5275" s="31">
        <f t="shared" si="329"/>
        <v>40</v>
      </c>
      <c r="B5275" s="32" t="str">
        <f>VLOOKUP(K5275,'Tables to Convert'!$B$4:$C$19,2,FALSE)</f>
        <v>Bachelors</v>
      </c>
      <c r="C5275" s="33">
        <f t="shared" si="330"/>
        <v>67600</v>
      </c>
      <c r="D5275" s="32" t="str">
        <f>VLOOKUP(L5275,'Tables to Convert'!$E$3:$F$7,2,FALSE)</f>
        <v>Black</v>
      </c>
      <c r="E5275" s="32" t="str">
        <f>VLOOKUP(M5275,'Tables to Convert'!$H$3:$I$5,2,FALSE)</f>
        <v>Male</v>
      </c>
      <c r="F5275" s="32" t="str">
        <f>VLOOKUP(N5275,'Tables to Convert'!$K$3:$L$8,2,FALSE)</f>
        <v>Michigan</v>
      </c>
      <c r="G5275" s="40">
        <f t="shared" si="331"/>
        <v>52</v>
      </c>
      <c r="H5275" s="34">
        <f t="shared" si="332"/>
        <v>2</v>
      </c>
      <c r="I5275" s="12">
        <v>40</v>
      </c>
      <c r="J5275" s="12">
        <v>52</v>
      </c>
      <c r="K5275" s="12">
        <v>44</v>
      </c>
      <c r="L5275" s="12">
        <v>2</v>
      </c>
      <c r="M5275" s="12">
        <v>1</v>
      </c>
      <c r="N5275" s="12">
        <v>34</v>
      </c>
      <c r="O5275" s="12">
        <v>2</v>
      </c>
      <c r="P5275" s="26">
        <v>67600</v>
      </c>
      <c r="Q5275" s="28">
        <v>863489120</v>
      </c>
      <c r="R5275"/>
      <c r="S5275"/>
    </row>
    <row r="5276" spans="1:19">
      <c r="A5276" s="31">
        <f t="shared" si="329"/>
        <v>40</v>
      </c>
      <c r="B5276" s="32" t="str">
        <f>VLOOKUP(K5276,'Tables to Convert'!$B$4:$C$19,2,FALSE)</f>
        <v>Bachelors</v>
      </c>
      <c r="C5276" s="33">
        <f t="shared" si="330"/>
        <v>30264</v>
      </c>
      <c r="D5276" s="32" t="str">
        <f>VLOOKUP(L5276,'Tables to Convert'!$E$3:$F$7,2,FALSE)</f>
        <v>White</v>
      </c>
      <c r="E5276" s="32" t="str">
        <f>VLOOKUP(M5276,'Tables to Convert'!$H$3:$I$5,2,FALSE)</f>
        <v>Female</v>
      </c>
      <c r="F5276" s="32" t="str">
        <f>VLOOKUP(N5276,'Tables to Convert'!$K$3:$L$8,2,FALSE)</f>
        <v>Michigan</v>
      </c>
      <c r="G5276" s="40">
        <f t="shared" si="331"/>
        <v>45</v>
      </c>
      <c r="H5276" s="34">
        <f t="shared" si="332"/>
        <v>3</v>
      </c>
      <c r="I5276" s="12">
        <v>40</v>
      </c>
      <c r="J5276" s="12">
        <v>45</v>
      </c>
      <c r="K5276" s="12">
        <v>44</v>
      </c>
      <c r="L5276" s="12">
        <v>1</v>
      </c>
      <c r="M5276" s="12">
        <v>2</v>
      </c>
      <c r="N5276" s="12">
        <v>34</v>
      </c>
      <c r="O5276" s="12">
        <v>3</v>
      </c>
      <c r="P5276" s="26">
        <v>30264</v>
      </c>
      <c r="Q5276" s="28">
        <v>175073486</v>
      </c>
      <c r="R5276"/>
      <c r="S5276"/>
    </row>
    <row r="5277" spans="1:19">
      <c r="A5277" s="31">
        <f t="shared" si="329"/>
        <v>50</v>
      </c>
      <c r="B5277" s="32" t="str">
        <f>VLOOKUP(K5277,'Tables to Convert'!$B$4:$C$19,2,FALSE)</f>
        <v>Graduate School</v>
      </c>
      <c r="C5277" s="33">
        <f t="shared" si="330"/>
        <v>85000</v>
      </c>
      <c r="D5277" s="32" t="str">
        <f>VLOOKUP(L5277,'Tables to Convert'!$E$3:$F$7,2,FALSE)</f>
        <v>Black</v>
      </c>
      <c r="E5277" s="32" t="str">
        <f>VLOOKUP(M5277,'Tables to Convert'!$H$3:$I$5,2,FALSE)</f>
        <v>Male</v>
      </c>
      <c r="F5277" s="32" t="str">
        <f>VLOOKUP(N5277,'Tables to Convert'!$K$3:$L$8,2,FALSE)</f>
        <v>Michigan</v>
      </c>
      <c r="G5277" s="40">
        <f t="shared" si="331"/>
        <v>46</v>
      </c>
      <c r="H5277" s="34">
        <f t="shared" si="332"/>
        <v>3</v>
      </c>
      <c r="I5277" s="12">
        <v>50</v>
      </c>
      <c r="J5277" s="12">
        <v>46</v>
      </c>
      <c r="K5277" s="12">
        <v>46</v>
      </c>
      <c r="L5277" s="12">
        <v>2</v>
      </c>
      <c r="M5277" s="12">
        <v>1</v>
      </c>
      <c r="N5277" s="12">
        <v>34</v>
      </c>
      <c r="O5277" s="12">
        <v>3</v>
      </c>
      <c r="P5277" s="26">
        <v>85000</v>
      </c>
      <c r="Q5277" s="28">
        <v>449223722</v>
      </c>
      <c r="R5277"/>
      <c r="S5277"/>
    </row>
    <row r="5278" spans="1:19">
      <c r="A5278" s="31">
        <f t="shared" si="329"/>
        <v>0</v>
      </c>
      <c r="B5278" s="32" t="str">
        <f>VLOOKUP(K5278,'Tables to Convert'!$B$4:$C$19,2,FALSE)</f>
        <v>High School Diploma</v>
      </c>
      <c r="C5278" s="33">
        <f t="shared" si="330"/>
        <v>24000</v>
      </c>
      <c r="D5278" s="32" t="str">
        <f>VLOOKUP(L5278,'Tables to Convert'!$E$3:$F$7,2,FALSE)</f>
        <v>Black</v>
      </c>
      <c r="E5278" s="32" t="str">
        <f>VLOOKUP(M5278,'Tables to Convert'!$H$3:$I$5,2,FALSE)</f>
        <v>Female</v>
      </c>
      <c r="F5278" s="32" t="str">
        <f>VLOOKUP(N5278,'Tables to Convert'!$K$3:$L$8,2,FALSE)</f>
        <v>Michigan</v>
      </c>
      <c r="G5278" s="40">
        <f t="shared" si="331"/>
        <v>37</v>
      </c>
      <c r="H5278" s="34">
        <f t="shared" si="332"/>
        <v>4</v>
      </c>
      <c r="I5278" s="12">
        <v>0</v>
      </c>
      <c r="J5278" s="12">
        <v>37</v>
      </c>
      <c r="K5278" s="12">
        <v>39</v>
      </c>
      <c r="L5278" s="12">
        <v>2</v>
      </c>
      <c r="M5278" s="12">
        <v>2</v>
      </c>
      <c r="N5278" s="12">
        <v>34</v>
      </c>
      <c r="O5278" s="12">
        <v>4</v>
      </c>
      <c r="P5278" s="26">
        <v>24000</v>
      </c>
      <c r="Q5278" s="28">
        <v>192649951</v>
      </c>
      <c r="R5278"/>
      <c r="S5278"/>
    </row>
    <row r="5279" spans="1:19">
      <c r="A5279" s="31">
        <f t="shared" si="329"/>
        <v>40</v>
      </c>
      <c r="B5279" s="32" t="str">
        <f>VLOOKUP(K5279,'Tables to Convert'!$B$4:$C$19,2,FALSE)</f>
        <v>Some College</v>
      </c>
      <c r="C5279" s="33">
        <f t="shared" si="330"/>
        <v>20000</v>
      </c>
      <c r="D5279" s="32" t="str">
        <f>VLOOKUP(L5279,'Tables to Convert'!$E$3:$F$7,2,FALSE)</f>
        <v>White</v>
      </c>
      <c r="E5279" s="32" t="str">
        <f>VLOOKUP(M5279,'Tables to Convert'!$H$3:$I$5,2,FALSE)</f>
        <v>Male</v>
      </c>
      <c r="F5279" s="32" t="str">
        <f>VLOOKUP(N5279,'Tables to Convert'!$K$3:$L$8,2,FALSE)</f>
        <v>Michigan</v>
      </c>
      <c r="G5279" s="40">
        <f t="shared" si="331"/>
        <v>56</v>
      </c>
      <c r="H5279" s="34">
        <f t="shared" si="332"/>
        <v>3</v>
      </c>
      <c r="I5279" s="12">
        <v>40</v>
      </c>
      <c r="J5279" s="12">
        <v>56</v>
      </c>
      <c r="K5279" s="12">
        <v>43</v>
      </c>
      <c r="L5279" s="12">
        <v>1</v>
      </c>
      <c r="M5279" s="12">
        <v>1</v>
      </c>
      <c r="N5279" s="12">
        <v>34</v>
      </c>
      <c r="O5279" s="12">
        <v>3</v>
      </c>
      <c r="P5279" s="26">
        <v>20000</v>
      </c>
      <c r="Q5279" s="28">
        <v>839904365</v>
      </c>
      <c r="R5279"/>
      <c r="S5279"/>
    </row>
    <row r="5280" spans="1:19">
      <c r="A5280" s="31">
        <f t="shared" si="329"/>
        <v>35</v>
      </c>
      <c r="B5280" s="32" t="str">
        <f>VLOOKUP(K5280,'Tables to Convert'!$B$4:$C$19,2,FALSE)</f>
        <v>High School Diploma</v>
      </c>
      <c r="C5280" s="33">
        <f t="shared" si="330"/>
        <v>60000</v>
      </c>
      <c r="D5280" s="32" t="str">
        <f>VLOOKUP(L5280,'Tables to Convert'!$E$3:$F$7,2,FALSE)</f>
        <v>White</v>
      </c>
      <c r="E5280" s="32" t="str">
        <f>VLOOKUP(M5280,'Tables to Convert'!$H$3:$I$5,2,FALSE)</f>
        <v>Female</v>
      </c>
      <c r="F5280" s="32" t="str">
        <f>VLOOKUP(N5280,'Tables to Convert'!$K$3:$L$8,2,FALSE)</f>
        <v>Michigan</v>
      </c>
      <c r="G5280" s="40">
        <f t="shared" si="331"/>
        <v>52</v>
      </c>
      <c r="H5280" s="34">
        <f t="shared" si="332"/>
        <v>3</v>
      </c>
      <c r="I5280" s="12">
        <v>35</v>
      </c>
      <c r="J5280" s="12">
        <v>52</v>
      </c>
      <c r="K5280" s="12">
        <v>39</v>
      </c>
      <c r="L5280" s="12">
        <v>1</v>
      </c>
      <c r="M5280" s="12">
        <v>2</v>
      </c>
      <c r="N5280" s="12">
        <v>34</v>
      </c>
      <c r="O5280" s="12">
        <v>3</v>
      </c>
      <c r="P5280" s="26">
        <v>60000</v>
      </c>
      <c r="Q5280" s="28">
        <v>144997169</v>
      </c>
      <c r="R5280"/>
      <c r="S5280"/>
    </row>
    <row r="5281" spans="1:19">
      <c r="A5281" s="31">
        <f t="shared" si="329"/>
        <v>45</v>
      </c>
      <c r="B5281" s="32" t="str">
        <f>VLOOKUP(K5281,'Tables to Convert'!$B$4:$C$19,2,FALSE)</f>
        <v>Some College</v>
      </c>
      <c r="C5281" s="33">
        <f t="shared" si="330"/>
        <v>29213</v>
      </c>
      <c r="D5281" s="32" t="str">
        <f>VLOOKUP(L5281,'Tables to Convert'!$E$3:$F$7,2,FALSE)</f>
        <v>White</v>
      </c>
      <c r="E5281" s="32" t="str">
        <f>VLOOKUP(M5281,'Tables to Convert'!$H$3:$I$5,2,FALSE)</f>
        <v>Male</v>
      </c>
      <c r="F5281" s="32" t="str">
        <f>VLOOKUP(N5281,'Tables to Convert'!$K$3:$L$8,2,FALSE)</f>
        <v>Michigan</v>
      </c>
      <c r="G5281" s="40">
        <f t="shared" si="331"/>
        <v>25</v>
      </c>
      <c r="H5281" s="34">
        <f t="shared" si="332"/>
        <v>3</v>
      </c>
      <c r="I5281" s="12">
        <v>45</v>
      </c>
      <c r="J5281" s="12">
        <v>25</v>
      </c>
      <c r="K5281" s="12">
        <v>43</v>
      </c>
      <c r="L5281" s="12">
        <v>1</v>
      </c>
      <c r="M5281" s="12">
        <v>1</v>
      </c>
      <c r="N5281" s="12">
        <v>34</v>
      </c>
      <c r="O5281" s="12">
        <v>3</v>
      </c>
      <c r="P5281" s="26">
        <v>29213</v>
      </c>
      <c r="Q5281" s="28">
        <v>280518206</v>
      </c>
      <c r="R5281"/>
      <c r="S5281"/>
    </row>
    <row r="5282" spans="1:19">
      <c r="A5282" s="31">
        <f t="shared" si="329"/>
        <v>50</v>
      </c>
      <c r="B5282" s="32" t="str">
        <f>VLOOKUP(K5282,'Tables to Convert'!$B$4:$C$19,2,FALSE)</f>
        <v>Some College</v>
      </c>
      <c r="C5282" s="33">
        <f t="shared" si="330"/>
        <v>50000</v>
      </c>
      <c r="D5282" s="32" t="str">
        <f>VLOOKUP(L5282,'Tables to Convert'!$E$3:$F$7,2,FALSE)</f>
        <v>White</v>
      </c>
      <c r="E5282" s="32" t="str">
        <f>VLOOKUP(M5282,'Tables to Convert'!$H$3:$I$5,2,FALSE)</f>
        <v>Male</v>
      </c>
      <c r="F5282" s="32" t="str">
        <f>VLOOKUP(N5282,'Tables to Convert'!$K$3:$L$8,2,FALSE)</f>
        <v>Michigan</v>
      </c>
      <c r="G5282" s="40">
        <f t="shared" si="331"/>
        <v>40</v>
      </c>
      <c r="H5282" s="34">
        <f t="shared" si="332"/>
        <v>6</v>
      </c>
      <c r="I5282" s="12">
        <v>50</v>
      </c>
      <c r="J5282" s="12">
        <v>40</v>
      </c>
      <c r="K5282" s="12">
        <v>43</v>
      </c>
      <c r="L5282" s="12">
        <v>1</v>
      </c>
      <c r="M5282" s="12">
        <v>1</v>
      </c>
      <c r="N5282" s="12">
        <v>34</v>
      </c>
      <c r="O5282" s="12">
        <v>6</v>
      </c>
      <c r="P5282" s="26">
        <v>50000</v>
      </c>
      <c r="Q5282" s="28">
        <v>981752880</v>
      </c>
      <c r="R5282"/>
      <c r="S5282"/>
    </row>
    <row r="5283" spans="1:19">
      <c r="A5283" s="31">
        <f t="shared" si="329"/>
        <v>40</v>
      </c>
      <c r="B5283" s="32" t="str">
        <f>VLOOKUP(K5283,'Tables to Convert'!$B$4:$C$19,2,FALSE)</f>
        <v>Graduate School</v>
      </c>
      <c r="C5283" s="33">
        <f t="shared" si="330"/>
        <v>50000</v>
      </c>
      <c r="D5283" s="32" t="str">
        <f>VLOOKUP(L5283,'Tables to Convert'!$E$3:$F$7,2,FALSE)</f>
        <v>White</v>
      </c>
      <c r="E5283" s="32" t="str">
        <f>VLOOKUP(M5283,'Tables to Convert'!$H$3:$I$5,2,FALSE)</f>
        <v>Female</v>
      </c>
      <c r="F5283" s="32" t="str">
        <f>VLOOKUP(N5283,'Tables to Convert'!$K$3:$L$8,2,FALSE)</f>
        <v>Michigan</v>
      </c>
      <c r="G5283" s="40">
        <f t="shared" si="331"/>
        <v>40</v>
      </c>
      <c r="H5283" s="34">
        <f t="shared" si="332"/>
        <v>6</v>
      </c>
      <c r="I5283" s="12">
        <v>40</v>
      </c>
      <c r="J5283" s="12">
        <v>40</v>
      </c>
      <c r="K5283" s="12">
        <v>45</v>
      </c>
      <c r="L5283" s="12">
        <v>1</v>
      </c>
      <c r="M5283" s="12">
        <v>2</v>
      </c>
      <c r="N5283" s="12">
        <v>34</v>
      </c>
      <c r="O5283" s="12">
        <v>6</v>
      </c>
      <c r="P5283" s="26">
        <v>50000</v>
      </c>
      <c r="Q5283" s="28">
        <v>682472760</v>
      </c>
      <c r="R5283"/>
      <c r="S5283"/>
    </row>
    <row r="5284" spans="1:19">
      <c r="A5284" s="31">
        <f t="shared" si="329"/>
        <v>45</v>
      </c>
      <c r="B5284" s="32" t="str">
        <f>VLOOKUP(K5284,'Tables to Convert'!$B$4:$C$19,2,FALSE)</f>
        <v>Some College</v>
      </c>
      <c r="C5284" s="33">
        <f t="shared" si="330"/>
        <v>65000</v>
      </c>
      <c r="D5284" s="32" t="str">
        <f>VLOOKUP(L5284,'Tables to Convert'!$E$3:$F$7,2,FALSE)</f>
        <v>White</v>
      </c>
      <c r="E5284" s="32" t="str">
        <f>VLOOKUP(M5284,'Tables to Convert'!$H$3:$I$5,2,FALSE)</f>
        <v>Male</v>
      </c>
      <c r="F5284" s="32" t="str">
        <f>VLOOKUP(N5284,'Tables to Convert'!$K$3:$L$8,2,FALSE)</f>
        <v>Michigan</v>
      </c>
      <c r="G5284" s="40">
        <f t="shared" si="331"/>
        <v>35</v>
      </c>
      <c r="H5284" s="34">
        <f t="shared" si="332"/>
        <v>5</v>
      </c>
      <c r="I5284" s="12">
        <v>45</v>
      </c>
      <c r="J5284" s="12">
        <v>35</v>
      </c>
      <c r="K5284" s="12">
        <v>41</v>
      </c>
      <c r="L5284" s="12">
        <v>1</v>
      </c>
      <c r="M5284" s="12">
        <v>1</v>
      </c>
      <c r="N5284" s="12">
        <v>34</v>
      </c>
      <c r="O5284" s="12">
        <v>5</v>
      </c>
      <c r="P5284" s="26">
        <v>65000</v>
      </c>
      <c r="Q5284" s="28">
        <v>36246586</v>
      </c>
      <c r="R5284"/>
      <c r="S5284"/>
    </row>
    <row r="5285" spans="1:19">
      <c r="A5285" s="31">
        <f t="shared" si="329"/>
        <v>40</v>
      </c>
      <c r="B5285" s="32" t="str">
        <f>VLOOKUP(K5285,'Tables to Convert'!$B$4:$C$19,2,FALSE)</f>
        <v>Some College</v>
      </c>
      <c r="C5285" s="33">
        <f t="shared" si="330"/>
        <v>19240</v>
      </c>
      <c r="D5285" s="32" t="str">
        <f>VLOOKUP(L5285,'Tables to Convert'!$E$3:$F$7,2,FALSE)</f>
        <v>Black</v>
      </c>
      <c r="E5285" s="32" t="str">
        <f>VLOOKUP(M5285,'Tables to Convert'!$H$3:$I$5,2,FALSE)</f>
        <v>Female</v>
      </c>
      <c r="F5285" s="32" t="str">
        <f>VLOOKUP(N5285,'Tables to Convert'!$K$3:$L$8,2,FALSE)</f>
        <v>Michigan</v>
      </c>
      <c r="G5285" s="40">
        <f t="shared" si="331"/>
        <v>35</v>
      </c>
      <c r="H5285" s="34">
        <f t="shared" si="332"/>
        <v>4</v>
      </c>
      <c r="I5285" s="12">
        <v>40</v>
      </c>
      <c r="J5285" s="12">
        <v>35</v>
      </c>
      <c r="K5285" s="12">
        <v>40</v>
      </c>
      <c r="L5285" s="12">
        <v>2</v>
      </c>
      <c r="M5285" s="12">
        <v>2</v>
      </c>
      <c r="N5285" s="12">
        <v>34</v>
      </c>
      <c r="O5285" s="12">
        <v>4</v>
      </c>
      <c r="P5285" s="26">
        <v>19240</v>
      </c>
      <c r="Q5285" s="28">
        <v>861969085</v>
      </c>
      <c r="R5285"/>
      <c r="S5285"/>
    </row>
    <row r="5286" spans="1:19">
      <c r="A5286" s="31">
        <f t="shared" si="329"/>
        <v>40</v>
      </c>
      <c r="B5286" s="32" t="str">
        <f>VLOOKUP(K5286,'Tables to Convert'!$B$4:$C$19,2,FALSE)</f>
        <v>10th Grade</v>
      </c>
      <c r="C5286" s="33">
        <f t="shared" si="330"/>
        <v>2000</v>
      </c>
      <c r="D5286" s="32" t="str">
        <f>VLOOKUP(L5286,'Tables to Convert'!$E$3:$F$7,2,FALSE)</f>
        <v>White</v>
      </c>
      <c r="E5286" s="32" t="str">
        <f>VLOOKUP(M5286,'Tables to Convert'!$H$3:$I$5,2,FALSE)</f>
        <v>Female</v>
      </c>
      <c r="F5286" s="32" t="str">
        <f>VLOOKUP(N5286,'Tables to Convert'!$K$3:$L$8,2,FALSE)</f>
        <v>Michigan</v>
      </c>
      <c r="G5286" s="40">
        <f t="shared" si="331"/>
        <v>48</v>
      </c>
      <c r="H5286" s="34">
        <f t="shared" si="332"/>
        <v>6</v>
      </c>
      <c r="I5286" s="12">
        <v>40</v>
      </c>
      <c r="J5286" s="12">
        <v>48</v>
      </c>
      <c r="K5286" s="12">
        <v>36</v>
      </c>
      <c r="L5286" s="12">
        <v>1</v>
      </c>
      <c r="M5286" s="12">
        <v>2</v>
      </c>
      <c r="N5286" s="12">
        <v>34</v>
      </c>
      <c r="O5286" s="12">
        <v>6</v>
      </c>
      <c r="P5286" s="26">
        <v>2000</v>
      </c>
      <c r="Q5286" s="28">
        <v>506478203</v>
      </c>
      <c r="R5286"/>
      <c r="S5286"/>
    </row>
    <row r="5287" spans="1:19">
      <c r="A5287" s="31">
        <f t="shared" si="329"/>
        <v>40</v>
      </c>
      <c r="B5287" s="32" t="str">
        <f>VLOOKUP(K5287,'Tables to Convert'!$B$4:$C$19,2,FALSE)</f>
        <v>11th Grade</v>
      </c>
      <c r="C5287" s="33">
        <f t="shared" si="330"/>
        <v>35000</v>
      </c>
      <c r="D5287" s="32" t="str">
        <f>VLOOKUP(L5287,'Tables to Convert'!$E$3:$F$7,2,FALSE)</f>
        <v>Hispanic</v>
      </c>
      <c r="E5287" s="32" t="str">
        <f>VLOOKUP(M5287,'Tables to Convert'!$H$3:$I$5,2,FALSE)</f>
        <v>Male</v>
      </c>
      <c r="F5287" s="32" t="str">
        <f>VLOOKUP(N5287,'Tables to Convert'!$K$3:$L$8,2,FALSE)</f>
        <v>Michigan</v>
      </c>
      <c r="G5287" s="40">
        <f t="shared" si="331"/>
        <v>54</v>
      </c>
      <c r="H5287" s="34">
        <f t="shared" si="332"/>
        <v>6</v>
      </c>
      <c r="I5287" s="12">
        <v>40</v>
      </c>
      <c r="J5287" s="12">
        <v>54</v>
      </c>
      <c r="K5287" s="12">
        <v>37</v>
      </c>
      <c r="L5287" s="12">
        <v>3</v>
      </c>
      <c r="M5287" s="12">
        <v>1</v>
      </c>
      <c r="N5287" s="12">
        <v>34</v>
      </c>
      <c r="O5287" s="12">
        <v>6</v>
      </c>
      <c r="P5287" s="26">
        <v>35000</v>
      </c>
      <c r="Q5287" s="28">
        <v>98698470</v>
      </c>
      <c r="R5287"/>
      <c r="S5287"/>
    </row>
    <row r="5288" spans="1:19">
      <c r="A5288" s="31">
        <f t="shared" si="329"/>
        <v>40</v>
      </c>
      <c r="B5288" s="32" t="str">
        <f>VLOOKUP(K5288,'Tables to Convert'!$B$4:$C$19,2,FALSE)</f>
        <v>High School Diploma</v>
      </c>
      <c r="C5288" s="33">
        <f t="shared" si="330"/>
        <v>20000</v>
      </c>
      <c r="D5288" s="32" t="str">
        <f>VLOOKUP(L5288,'Tables to Convert'!$E$3:$F$7,2,FALSE)</f>
        <v>White</v>
      </c>
      <c r="E5288" s="32" t="str">
        <f>VLOOKUP(M5288,'Tables to Convert'!$H$3:$I$5,2,FALSE)</f>
        <v>Male</v>
      </c>
      <c r="F5288" s="32" t="str">
        <f>VLOOKUP(N5288,'Tables to Convert'!$K$3:$L$8,2,FALSE)</f>
        <v>Michigan</v>
      </c>
      <c r="G5288" s="40">
        <f t="shared" si="331"/>
        <v>28</v>
      </c>
      <c r="H5288" s="34">
        <f t="shared" si="332"/>
        <v>6</v>
      </c>
      <c r="I5288" s="12">
        <v>40</v>
      </c>
      <c r="J5288" s="12">
        <v>28</v>
      </c>
      <c r="K5288" s="12">
        <v>39</v>
      </c>
      <c r="L5288" s="12">
        <v>1</v>
      </c>
      <c r="M5288" s="12">
        <v>1</v>
      </c>
      <c r="N5288" s="12">
        <v>34</v>
      </c>
      <c r="O5288" s="12">
        <v>6</v>
      </c>
      <c r="P5288" s="26">
        <v>20000</v>
      </c>
      <c r="Q5288" s="28">
        <v>13547941</v>
      </c>
      <c r="R5288"/>
      <c r="S5288"/>
    </row>
    <row r="5289" spans="1:19">
      <c r="A5289" s="31">
        <f t="shared" si="329"/>
        <v>40</v>
      </c>
      <c r="B5289" s="32" t="str">
        <f>VLOOKUP(K5289,'Tables to Convert'!$B$4:$C$19,2,FALSE)</f>
        <v>High School Diploma</v>
      </c>
      <c r="C5289" s="33">
        <f t="shared" si="330"/>
        <v>20000</v>
      </c>
      <c r="D5289" s="32" t="str">
        <f>VLOOKUP(L5289,'Tables to Convert'!$E$3:$F$7,2,FALSE)</f>
        <v>White</v>
      </c>
      <c r="E5289" s="32" t="str">
        <f>VLOOKUP(M5289,'Tables to Convert'!$H$3:$I$5,2,FALSE)</f>
        <v>Male</v>
      </c>
      <c r="F5289" s="32" t="str">
        <f>VLOOKUP(N5289,'Tables to Convert'!$K$3:$L$8,2,FALSE)</f>
        <v>Michigan</v>
      </c>
      <c r="G5289" s="40">
        <f t="shared" si="331"/>
        <v>21</v>
      </c>
      <c r="H5289" s="34">
        <f t="shared" si="332"/>
        <v>3</v>
      </c>
      <c r="I5289" s="12">
        <v>40</v>
      </c>
      <c r="J5289" s="12">
        <v>21</v>
      </c>
      <c r="K5289" s="12">
        <v>39</v>
      </c>
      <c r="L5289" s="12">
        <v>1</v>
      </c>
      <c r="M5289" s="12">
        <v>1</v>
      </c>
      <c r="N5289" s="12">
        <v>34</v>
      </c>
      <c r="O5289" s="12">
        <v>3</v>
      </c>
      <c r="P5289" s="26">
        <v>20000</v>
      </c>
      <c r="Q5289" s="28">
        <v>677304370</v>
      </c>
      <c r="R5289"/>
      <c r="S5289"/>
    </row>
    <row r="5290" spans="1:19">
      <c r="A5290" s="31">
        <f t="shared" si="329"/>
        <v>60</v>
      </c>
      <c r="B5290" s="32" t="str">
        <f>VLOOKUP(K5290,'Tables to Convert'!$B$4:$C$19,2,FALSE)</f>
        <v>8th Grade or Less</v>
      </c>
      <c r="C5290" s="33">
        <f t="shared" si="330"/>
        <v>0</v>
      </c>
      <c r="D5290" s="32" t="str">
        <f>VLOOKUP(L5290,'Tables to Convert'!$E$3:$F$7,2,FALSE)</f>
        <v>White</v>
      </c>
      <c r="E5290" s="32" t="str">
        <f>VLOOKUP(M5290,'Tables to Convert'!$H$3:$I$5,2,FALSE)</f>
        <v>Male</v>
      </c>
      <c r="F5290" s="32" t="str">
        <f>VLOOKUP(N5290,'Tables to Convert'!$K$3:$L$8,2,FALSE)</f>
        <v>Michigan</v>
      </c>
      <c r="G5290" s="40">
        <f t="shared" si="331"/>
        <v>28</v>
      </c>
      <c r="H5290" s="34">
        <f t="shared" si="332"/>
        <v>5</v>
      </c>
      <c r="I5290" s="12">
        <v>60</v>
      </c>
      <c r="J5290" s="12">
        <v>28</v>
      </c>
      <c r="K5290" s="12">
        <v>33</v>
      </c>
      <c r="L5290" s="12">
        <v>1</v>
      </c>
      <c r="M5290" s="12">
        <v>1</v>
      </c>
      <c r="N5290" s="12">
        <v>34</v>
      </c>
      <c r="O5290" s="12">
        <v>5</v>
      </c>
      <c r="P5290" s="26">
        <v>0</v>
      </c>
      <c r="Q5290" s="28">
        <v>669445470</v>
      </c>
      <c r="R5290"/>
      <c r="S5290"/>
    </row>
    <row r="5291" spans="1:19">
      <c r="A5291" s="31">
        <f t="shared" si="329"/>
        <v>35</v>
      </c>
      <c r="B5291" s="32" t="str">
        <f>VLOOKUP(K5291,'Tables to Convert'!$B$4:$C$19,2,FALSE)</f>
        <v>Some College</v>
      </c>
      <c r="C5291" s="33">
        <f t="shared" si="330"/>
        <v>13000</v>
      </c>
      <c r="D5291" s="32" t="str">
        <f>VLOOKUP(L5291,'Tables to Convert'!$E$3:$F$7,2,FALSE)</f>
        <v>White</v>
      </c>
      <c r="E5291" s="32" t="str">
        <f>VLOOKUP(M5291,'Tables to Convert'!$H$3:$I$5,2,FALSE)</f>
        <v>Female</v>
      </c>
      <c r="F5291" s="32" t="str">
        <f>VLOOKUP(N5291,'Tables to Convert'!$K$3:$L$8,2,FALSE)</f>
        <v>Michigan</v>
      </c>
      <c r="G5291" s="40">
        <f t="shared" si="331"/>
        <v>54</v>
      </c>
      <c r="H5291" s="34">
        <f t="shared" si="332"/>
        <v>4</v>
      </c>
      <c r="I5291" s="12">
        <v>35</v>
      </c>
      <c r="J5291" s="12">
        <v>54</v>
      </c>
      <c r="K5291" s="12">
        <v>40</v>
      </c>
      <c r="L5291" s="12">
        <v>1</v>
      </c>
      <c r="M5291" s="12">
        <v>2</v>
      </c>
      <c r="N5291" s="12">
        <v>34</v>
      </c>
      <c r="O5291" s="12">
        <v>4</v>
      </c>
      <c r="P5291" s="26">
        <v>13000</v>
      </c>
      <c r="Q5291" s="28">
        <v>253323686</v>
      </c>
      <c r="R5291"/>
      <c r="S5291"/>
    </row>
    <row r="5292" spans="1:19">
      <c r="A5292" s="31">
        <f t="shared" si="329"/>
        <v>80</v>
      </c>
      <c r="B5292" s="32" t="str">
        <f>VLOOKUP(K5292,'Tables to Convert'!$B$4:$C$19,2,FALSE)</f>
        <v>High School Diploma</v>
      </c>
      <c r="C5292" s="33">
        <f t="shared" si="330"/>
        <v>45000</v>
      </c>
      <c r="D5292" s="32" t="str">
        <f>VLOOKUP(L5292,'Tables to Convert'!$E$3:$F$7,2,FALSE)</f>
        <v>White</v>
      </c>
      <c r="E5292" s="32" t="str">
        <f>VLOOKUP(M5292,'Tables to Convert'!$H$3:$I$5,2,FALSE)</f>
        <v>Male</v>
      </c>
      <c r="F5292" s="32" t="str">
        <f>VLOOKUP(N5292,'Tables to Convert'!$K$3:$L$8,2,FALSE)</f>
        <v>Michigan</v>
      </c>
      <c r="G5292" s="40">
        <f t="shared" si="331"/>
        <v>42</v>
      </c>
      <c r="H5292" s="34">
        <f t="shared" si="332"/>
        <v>4</v>
      </c>
      <c r="I5292" s="12">
        <v>80</v>
      </c>
      <c r="J5292" s="12">
        <v>42</v>
      </c>
      <c r="K5292" s="12">
        <v>39</v>
      </c>
      <c r="L5292" s="12">
        <v>1</v>
      </c>
      <c r="M5292" s="12">
        <v>1</v>
      </c>
      <c r="N5292" s="12">
        <v>34</v>
      </c>
      <c r="O5292" s="12">
        <v>4</v>
      </c>
      <c r="P5292" s="26">
        <v>45000</v>
      </c>
      <c r="Q5292" s="28">
        <v>436760163</v>
      </c>
      <c r="R5292"/>
      <c r="S5292"/>
    </row>
    <row r="5293" spans="1:19">
      <c r="A5293" s="31">
        <f t="shared" si="329"/>
        <v>40</v>
      </c>
      <c r="B5293" s="32" t="str">
        <f>VLOOKUP(K5293,'Tables to Convert'!$B$4:$C$19,2,FALSE)</f>
        <v>10th Grade</v>
      </c>
      <c r="C5293" s="33">
        <f t="shared" si="330"/>
        <v>13000</v>
      </c>
      <c r="D5293" s="32" t="str">
        <f>VLOOKUP(L5293,'Tables to Convert'!$E$3:$F$7,2,FALSE)</f>
        <v>White</v>
      </c>
      <c r="E5293" s="32" t="str">
        <f>VLOOKUP(M5293,'Tables to Convert'!$H$3:$I$5,2,FALSE)</f>
        <v>Female</v>
      </c>
      <c r="F5293" s="32" t="str">
        <f>VLOOKUP(N5293,'Tables to Convert'!$K$3:$L$8,2,FALSE)</f>
        <v>Michigan</v>
      </c>
      <c r="G5293" s="40">
        <f t="shared" si="331"/>
        <v>44</v>
      </c>
      <c r="H5293" s="34">
        <f t="shared" si="332"/>
        <v>4</v>
      </c>
      <c r="I5293" s="12">
        <v>40</v>
      </c>
      <c r="J5293" s="12">
        <v>44</v>
      </c>
      <c r="K5293" s="12">
        <v>36</v>
      </c>
      <c r="L5293" s="12">
        <v>1</v>
      </c>
      <c r="M5293" s="12">
        <v>2</v>
      </c>
      <c r="N5293" s="12">
        <v>34</v>
      </c>
      <c r="O5293" s="12">
        <v>4</v>
      </c>
      <c r="P5293" s="26">
        <v>13000</v>
      </c>
      <c r="Q5293" s="28">
        <v>915361836</v>
      </c>
      <c r="R5293"/>
      <c r="S5293"/>
    </row>
    <row r="5294" spans="1:19">
      <c r="A5294" s="31">
        <f t="shared" si="329"/>
        <v>40</v>
      </c>
      <c r="B5294" s="32" t="str">
        <f>VLOOKUP(K5294,'Tables to Convert'!$B$4:$C$19,2,FALSE)</f>
        <v>High School Diploma</v>
      </c>
      <c r="C5294" s="33">
        <f t="shared" si="330"/>
        <v>55000</v>
      </c>
      <c r="D5294" s="32" t="str">
        <f>VLOOKUP(L5294,'Tables to Convert'!$E$3:$F$7,2,FALSE)</f>
        <v>White</v>
      </c>
      <c r="E5294" s="32" t="str">
        <f>VLOOKUP(M5294,'Tables to Convert'!$H$3:$I$5,2,FALSE)</f>
        <v>Male</v>
      </c>
      <c r="F5294" s="32" t="str">
        <f>VLOOKUP(N5294,'Tables to Convert'!$K$3:$L$8,2,FALSE)</f>
        <v>Michigan</v>
      </c>
      <c r="G5294" s="40">
        <f t="shared" si="331"/>
        <v>57</v>
      </c>
      <c r="H5294" s="34">
        <f t="shared" si="332"/>
        <v>6</v>
      </c>
      <c r="I5294" s="12">
        <v>40</v>
      </c>
      <c r="J5294" s="12">
        <v>57</v>
      </c>
      <c r="K5294" s="12">
        <v>39</v>
      </c>
      <c r="L5294" s="12">
        <v>1</v>
      </c>
      <c r="M5294" s="12">
        <v>1</v>
      </c>
      <c r="N5294" s="12">
        <v>34</v>
      </c>
      <c r="O5294" s="12">
        <v>6</v>
      </c>
      <c r="P5294" s="26">
        <v>55000</v>
      </c>
      <c r="Q5294" s="28">
        <v>497224241</v>
      </c>
      <c r="R5294"/>
      <c r="S5294"/>
    </row>
    <row r="5295" spans="1:19">
      <c r="A5295" s="31">
        <f t="shared" si="329"/>
        <v>40</v>
      </c>
      <c r="B5295" s="32" t="str">
        <f>VLOOKUP(K5295,'Tables to Convert'!$B$4:$C$19,2,FALSE)</f>
        <v>Some College</v>
      </c>
      <c r="C5295" s="33">
        <f t="shared" si="330"/>
        <v>30000</v>
      </c>
      <c r="D5295" s="32" t="str">
        <f>VLOOKUP(L5295,'Tables to Convert'!$E$3:$F$7,2,FALSE)</f>
        <v>White</v>
      </c>
      <c r="E5295" s="32" t="str">
        <f>VLOOKUP(M5295,'Tables to Convert'!$H$3:$I$5,2,FALSE)</f>
        <v>Female</v>
      </c>
      <c r="F5295" s="32" t="str">
        <f>VLOOKUP(N5295,'Tables to Convert'!$K$3:$L$8,2,FALSE)</f>
        <v>Michigan</v>
      </c>
      <c r="G5295" s="40">
        <f t="shared" si="331"/>
        <v>32</v>
      </c>
      <c r="H5295" s="34">
        <f t="shared" si="332"/>
        <v>6</v>
      </c>
      <c r="I5295" s="12">
        <v>40</v>
      </c>
      <c r="J5295" s="12">
        <v>32</v>
      </c>
      <c r="K5295" s="12">
        <v>43</v>
      </c>
      <c r="L5295" s="12">
        <v>1</v>
      </c>
      <c r="M5295" s="12">
        <v>2</v>
      </c>
      <c r="N5295" s="12">
        <v>34</v>
      </c>
      <c r="O5295" s="12">
        <v>6</v>
      </c>
      <c r="P5295" s="26">
        <v>30000</v>
      </c>
      <c r="Q5295" s="28">
        <v>355945379</v>
      </c>
      <c r="R5295"/>
      <c r="S5295"/>
    </row>
    <row r="5296" spans="1:19">
      <c r="A5296" s="31">
        <f t="shared" si="329"/>
        <v>40</v>
      </c>
      <c r="B5296" s="32" t="str">
        <f>VLOOKUP(K5296,'Tables to Convert'!$B$4:$C$19,2,FALSE)</f>
        <v>High School Diploma</v>
      </c>
      <c r="C5296" s="33">
        <f t="shared" si="330"/>
        <v>33000</v>
      </c>
      <c r="D5296" s="32" t="str">
        <f>VLOOKUP(L5296,'Tables to Convert'!$E$3:$F$7,2,FALSE)</f>
        <v>White</v>
      </c>
      <c r="E5296" s="32" t="str">
        <f>VLOOKUP(M5296,'Tables to Convert'!$H$3:$I$5,2,FALSE)</f>
        <v>Female</v>
      </c>
      <c r="F5296" s="32" t="str">
        <f>VLOOKUP(N5296,'Tables to Convert'!$K$3:$L$8,2,FALSE)</f>
        <v>Michigan</v>
      </c>
      <c r="G5296" s="40">
        <f t="shared" si="331"/>
        <v>34</v>
      </c>
      <c r="H5296" s="34">
        <f t="shared" si="332"/>
        <v>6</v>
      </c>
      <c r="I5296" s="12">
        <v>40</v>
      </c>
      <c r="J5296" s="12">
        <v>34</v>
      </c>
      <c r="K5296" s="12">
        <v>39</v>
      </c>
      <c r="L5296" s="12">
        <v>1</v>
      </c>
      <c r="M5296" s="12">
        <v>2</v>
      </c>
      <c r="N5296" s="12">
        <v>34</v>
      </c>
      <c r="O5296" s="12">
        <v>6</v>
      </c>
      <c r="P5296" s="26">
        <v>33000</v>
      </c>
      <c r="Q5296" s="28">
        <v>735051131</v>
      </c>
      <c r="R5296"/>
      <c r="S5296"/>
    </row>
    <row r="5297" spans="1:19">
      <c r="A5297" s="31">
        <f t="shared" si="329"/>
        <v>40</v>
      </c>
      <c r="B5297" s="32" t="str">
        <f>VLOOKUP(K5297,'Tables to Convert'!$B$4:$C$19,2,FALSE)</f>
        <v>Some College</v>
      </c>
      <c r="C5297" s="33">
        <f t="shared" si="330"/>
        <v>36000</v>
      </c>
      <c r="D5297" s="32" t="str">
        <f>VLOOKUP(L5297,'Tables to Convert'!$E$3:$F$7,2,FALSE)</f>
        <v>Black</v>
      </c>
      <c r="E5297" s="32" t="str">
        <f>VLOOKUP(M5297,'Tables to Convert'!$H$3:$I$5,2,FALSE)</f>
        <v>Male</v>
      </c>
      <c r="F5297" s="32" t="str">
        <f>VLOOKUP(N5297,'Tables to Convert'!$K$3:$L$8,2,FALSE)</f>
        <v>Michigan</v>
      </c>
      <c r="G5297" s="40">
        <f t="shared" si="331"/>
        <v>31</v>
      </c>
      <c r="H5297" s="34">
        <f t="shared" si="332"/>
        <v>4</v>
      </c>
      <c r="I5297" s="12">
        <v>40</v>
      </c>
      <c r="J5297" s="12">
        <v>31</v>
      </c>
      <c r="K5297" s="12">
        <v>40</v>
      </c>
      <c r="L5297" s="12">
        <v>2</v>
      </c>
      <c r="M5297" s="12">
        <v>1</v>
      </c>
      <c r="N5297" s="12">
        <v>34</v>
      </c>
      <c r="O5297" s="12">
        <v>4</v>
      </c>
      <c r="P5297" s="26">
        <v>36000</v>
      </c>
      <c r="Q5297" s="28">
        <v>165554926</v>
      </c>
      <c r="R5297"/>
      <c r="S5297"/>
    </row>
    <row r="5298" spans="1:19">
      <c r="A5298" s="31">
        <f t="shared" si="329"/>
        <v>40</v>
      </c>
      <c r="B5298" s="32" t="str">
        <f>VLOOKUP(K5298,'Tables to Convert'!$B$4:$C$19,2,FALSE)</f>
        <v>Some College</v>
      </c>
      <c r="C5298" s="33">
        <f t="shared" si="330"/>
        <v>69000</v>
      </c>
      <c r="D5298" s="32" t="str">
        <f>VLOOKUP(L5298,'Tables to Convert'!$E$3:$F$7,2,FALSE)</f>
        <v>White</v>
      </c>
      <c r="E5298" s="32" t="str">
        <f>VLOOKUP(M5298,'Tables to Convert'!$H$3:$I$5,2,FALSE)</f>
        <v>Male</v>
      </c>
      <c r="F5298" s="32" t="str">
        <f>VLOOKUP(N5298,'Tables to Convert'!$K$3:$L$8,2,FALSE)</f>
        <v>Michigan</v>
      </c>
      <c r="G5298" s="40">
        <f t="shared" si="331"/>
        <v>67</v>
      </c>
      <c r="H5298" s="34">
        <f t="shared" si="332"/>
        <v>6</v>
      </c>
      <c r="I5298" s="12">
        <v>40</v>
      </c>
      <c r="J5298" s="12">
        <v>67</v>
      </c>
      <c r="K5298" s="12">
        <v>43</v>
      </c>
      <c r="L5298" s="12">
        <v>1</v>
      </c>
      <c r="M5298" s="12">
        <v>1</v>
      </c>
      <c r="N5298" s="12">
        <v>34</v>
      </c>
      <c r="O5298" s="12">
        <v>6</v>
      </c>
      <c r="P5298" s="26">
        <v>69000</v>
      </c>
      <c r="Q5298" s="28">
        <v>676991606</v>
      </c>
      <c r="R5298"/>
      <c r="S5298"/>
    </row>
    <row r="5299" spans="1:19">
      <c r="A5299" s="31">
        <f t="shared" si="329"/>
        <v>37</v>
      </c>
      <c r="B5299" s="32" t="str">
        <f>VLOOKUP(K5299,'Tables to Convert'!$B$4:$C$19,2,FALSE)</f>
        <v>High School Diploma</v>
      </c>
      <c r="C5299" s="33">
        <f t="shared" si="330"/>
        <v>28000</v>
      </c>
      <c r="D5299" s="32" t="str">
        <f>VLOOKUP(L5299,'Tables to Convert'!$E$3:$F$7,2,FALSE)</f>
        <v>White</v>
      </c>
      <c r="E5299" s="32" t="str">
        <f>VLOOKUP(M5299,'Tables to Convert'!$H$3:$I$5,2,FALSE)</f>
        <v>Female</v>
      </c>
      <c r="F5299" s="32" t="str">
        <f>VLOOKUP(N5299,'Tables to Convert'!$K$3:$L$8,2,FALSE)</f>
        <v>Michigan</v>
      </c>
      <c r="G5299" s="40">
        <f t="shared" si="331"/>
        <v>61</v>
      </c>
      <c r="H5299" s="34">
        <f t="shared" si="332"/>
        <v>6</v>
      </c>
      <c r="I5299" s="12">
        <v>37</v>
      </c>
      <c r="J5299" s="12">
        <v>61</v>
      </c>
      <c r="K5299" s="12">
        <v>39</v>
      </c>
      <c r="L5299" s="12">
        <v>1</v>
      </c>
      <c r="M5299" s="12">
        <v>2</v>
      </c>
      <c r="N5299" s="12">
        <v>34</v>
      </c>
      <c r="O5299" s="12">
        <v>6</v>
      </c>
      <c r="P5299" s="26">
        <v>28000</v>
      </c>
      <c r="Q5299" s="28">
        <v>794115159</v>
      </c>
      <c r="R5299"/>
      <c r="S5299"/>
    </row>
    <row r="5300" spans="1:19">
      <c r="A5300" s="31">
        <f t="shared" si="329"/>
        <v>40</v>
      </c>
      <c r="B5300" s="32" t="str">
        <f>VLOOKUP(K5300,'Tables to Convert'!$B$4:$C$19,2,FALSE)</f>
        <v>High School Diploma</v>
      </c>
      <c r="C5300" s="33">
        <f t="shared" si="330"/>
        <v>47717</v>
      </c>
      <c r="D5300" s="32" t="str">
        <f>VLOOKUP(L5300,'Tables to Convert'!$E$3:$F$7,2,FALSE)</f>
        <v>White</v>
      </c>
      <c r="E5300" s="32" t="str">
        <f>VLOOKUP(M5300,'Tables to Convert'!$H$3:$I$5,2,FALSE)</f>
        <v>Male</v>
      </c>
      <c r="F5300" s="32" t="str">
        <f>VLOOKUP(N5300,'Tables to Convert'!$K$3:$L$8,2,FALSE)</f>
        <v>Michigan</v>
      </c>
      <c r="G5300" s="40">
        <f t="shared" si="331"/>
        <v>43</v>
      </c>
      <c r="H5300" s="34">
        <f t="shared" si="332"/>
        <v>7</v>
      </c>
      <c r="I5300" s="12">
        <v>40</v>
      </c>
      <c r="J5300" s="12">
        <v>43</v>
      </c>
      <c r="K5300" s="12">
        <v>39</v>
      </c>
      <c r="L5300" s="12">
        <v>1</v>
      </c>
      <c r="M5300" s="12">
        <v>1</v>
      </c>
      <c r="N5300" s="12">
        <v>34</v>
      </c>
      <c r="O5300" s="12">
        <v>7</v>
      </c>
      <c r="P5300" s="26">
        <v>47717</v>
      </c>
      <c r="Q5300" s="28">
        <v>421729367</v>
      </c>
      <c r="R5300"/>
      <c r="S5300"/>
    </row>
    <row r="5301" spans="1:19">
      <c r="A5301" s="31">
        <f t="shared" si="329"/>
        <v>45</v>
      </c>
      <c r="B5301" s="32" t="str">
        <f>VLOOKUP(K5301,'Tables to Convert'!$B$4:$C$19,2,FALSE)</f>
        <v>High School Diploma</v>
      </c>
      <c r="C5301" s="33">
        <f t="shared" si="330"/>
        <v>6000</v>
      </c>
      <c r="D5301" s="32" t="str">
        <f>VLOOKUP(L5301,'Tables to Convert'!$E$3:$F$7,2,FALSE)</f>
        <v>White</v>
      </c>
      <c r="E5301" s="32" t="str">
        <f>VLOOKUP(M5301,'Tables to Convert'!$H$3:$I$5,2,FALSE)</f>
        <v>Male</v>
      </c>
      <c r="F5301" s="32" t="str">
        <f>VLOOKUP(N5301,'Tables to Convert'!$K$3:$L$8,2,FALSE)</f>
        <v>Michigan</v>
      </c>
      <c r="G5301" s="40">
        <f t="shared" si="331"/>
        <v>20</v>
      </c>
      <c r="H5301" s="34">
        <f t="shared" si="332"/>
        <v>2</v>
      </c>
      <c r="I5301" s="12">
        <v>45</v>
      </c>
      <c r="J5301" s="12">
        <v>20</v>
      </c>
      <c r="K5301" s="12">
        <v>39</v>
      </c>
      <c r="L5301" s="12">
        <v>1</v>
      </c>
      <c r="M5301" s="12">
        <v>1</v>
      </c>
      <c r="N5301" s="12">
        <v>34</v>
      </c>
      <c r="O5301" s="12">
        <v>2</v>
      </c>
      <c r="P5301" s="26">
        <v>6000</v>
      </c>
      <c r="Q5301" s="28">
        <v>680424968</v>
      </c>
      <c r="R5301"/>
      <c r="S5301"/>
    </row>
    <row r="5302" spans="1:19">
      <c r="A5302" s="31">
        <f t="shared" si="329"/>
        <v>40</v>
      </c>
      <c r="B5302" s="32" t="str">
        <f>VLOOKUP(K5302,'Tables to Convert'!$B$4:$C$19,2,FALSE)</f>
        <v>Some College</v>
      </c>
      <c r="C5302" s="33">
        <f t="shared" si="330"/>
        <v>40000</v>
      </c>
      <c r="D5302" s="32" t="str">
        <f>VLOOKUP(L5302,'Tables to Convert'!$E$3:$F$7,2,FALSE)</f>
        <v>White</v>
      </c>
      <c r="E5302" s="32" t="str">
        <f>VLOOKUP(M5302,'Tables to Convert'!$H$3:$I$5,2,FALSE)</f>
        <v>Male</v>
      </c>
      <c r="F5302" s="32" t="str">
        <f>VLOOKUP(N5302,'Tables to Convert'!$K$3:$L$8,2,FALSE)</f>
        <v>Michigan</v>
      </c>
      <c r="G5302" s="40">
        <f t="shared" si="331"/>
        <v>62</v>
      </c>
      <c r="H5302" s="34">
        <f t="shared" si="332"/>
        <v>3</v>
      </c>
      <c r="I5302" s="12">
        <v>40</v>
      </c>
      <c r="J5302" s="12">
        <v>62</v>
      </c>
      <c r="K5302" s="12">
        <v>40</v>
      </c>
      <c r="L5302" s="12">
        <v>1</v>
      </c>
      <c r="M5302" s="12">
        <v>1</v>
      </c>
      <c r="N5302" s="12">
        <v>34</v>
      </c>
      <c r="O5302" s="12">
        <v>3</v>
      </c>
      <c r="P5302" s="26">
        <v>40000</v>
      </c>
      <c r="Q5302" s="28">
        <v>540233497</v>
      </c>
      <c r="R5302"/>
      <c r="S5302"/>
    </row>
    <row r="5303" spans="1:19">
      <c r="A5303" s="31">
        <f t="shared" si="329"/>
        <v>40</v>
      </c>
      <c r="B5303" s="32" t="str">
        <f>VLOOKUP(K5303,'Tables to Convert'!$B$4:$C$19,2,FALSE)</f>
        <v>High School Diploma</v>
      </c>
      <c r="C5303" s="33">
        <f t="shared" si="330"/>
        <v>10400</v>
      </c>
      <c r="D5303" s="32" t="str">
        <f>VLOOKUP(L5303,'Tables to Convert'!$E$3:$F$7,2,FALSE)</f>
        <v>White</v>
      </c>
      <c r="E5303" s="32" t="str">
        <f>VLOOKUP(M5303,'Tables to Convert'!$H$3:$I$5,2,FALSE)</f>
        <v>Male</v>
      </c>
      <c r="F5303" s="32" t="str">
        <f>VLOOKUP(N5303,'Tables to Convert'!$K$3:$L$8,2,FALSE)</f>
        <v>Michigan</v>
      </c>
      <c r="G5303" s="40">
        <f t="shared" si="331"/>
        <v>49</v>
      </c>
      <c r="H5303" s="34">
        <f t="shared" si="332"/>
        <v>5</v>
      </c>
      <c r="I5303" s="12">
        <v>40</v>
      </c>
      <c r="J5303" s="12">
        <v>49</v>
      </c>
      <c r="K5303" s="12">
        <v>39</v>
      </c>
      <c r="L5303" s="12">
        <v>1</v>
      </c>
      <c r="M5303" s="12">
        <v>1</v>
      </c>
      <c r="N5303" s="12">
        <v>34</v>
      </c>
      <c r="O5303" s="12">
        <v>5</v>
      </c>
      <c r="P5303" s="26">
        <v>10400</v>
      </c>
      <c r="Q5303" s="28">
        <v>508764230</v>
      </c>
      <c r="R5303"/>
      <c r="S5303"/>
    </row>
    <row r="5304" spans="1:19">
      <c r="A5304" s="31">
        <f t="shared" si="329"/>
        <v>40</v>
      </c>
      <c r="B5304" s="32" t="str">
        <f>VLOOKUP(K5304,'Tables to Convert'!$B$4:$C$19,2,FALSE)</f>
        <v>Some College</v>
      </c>
      <c r="C5304" s="33">
        <f t="shared" si="330"/>
        <v>40000</v>
      </c>
      <c r="D5304" s="32" t="str">
        <f>VLOOKUP(L5304,'Tables to Convert'!$E$3:$F$7,2,FALSE)</f>
        <v>White</v>
      </c>
      <c r="E5304" s="32" t="str">
        <f>VLOOKUP(M5304,'Tables to Convert'!$H$3:$I$5,2,FALSE)</f>
        <v>Female</v>
      </c>
      <c r="F5304" s="32" t="str">
        <f>VLOOKUP(N5304,'Tables to Convert'!$K$3:$L$8,2,FALSE)</f>
        <v>Michigan</v>
      </c>
      <c r="G5304" s="40">
        <f t="shared" si="331"/>
        <v>38</v>
      </c>
      <c r="H5304" s="34">
        <f t="shared" si="332"/>
        <v>5</v>
      </c>
      <c r="I5304" s="12">
        <v>40</v>
      </c>
      <c r="J5304" s="12">
        <v>38</v>
      </c>
      <c r="K5304" s="12">
        <v>43</v>
      </c>
      <c r="L5304" s="12">
        <v>1</v>
      </c>
      <c r="M5304" s="12">
        <v>2</v>
      </c>
      <c r="N5304" s="12">
        <v>34</v>
      </c>
      <c r="O5304" s="12">
        <v>5</v>
      </c>
      <c r="P5304" s="26">
        <v>40000</v>
      </c>
      <c r="Q5304" s="28">
        <v>655719281</v>
      </c>
      <c r="R5304"/>
      <c r="S5304"/>
    </row>
    <row r="5305" spans="1:19">
      <c r="A5305" s="31">
        <f t="shared" si="329"/>
        <v>40</v>
      </c>
      <c r="B5305" s="32" t="str">
        <f>VLOOKUP(K5305,'Tables to Convert'!$B$4:$C$19,2,FALSE)</f>
        <v>Some College</v>
      </c>
      <c r="C5305" s="33">
        <f t="shared" si="330"/>
        <v>40000</v>
      </c>
      <c r="D5305" s="32" t="str">
        <f>VLOOKUP(L5305,'Tables to Convert'!$E$3:$F$7,2,FALSE)</f>
        <v>White</v>
      </c>
      <c r="E5305" s="32" t="str">
        <f>VLOOKUP(M5305,'Tables to Convert'!$H$3:$I$5,2,FALSE)</f>
        <v>Male</v>
      </c>
      <c r="F5305" s="32" t="str">
        <f>VLOOKUP(N5305,'Tables to Convert'!$K$3:$L$8,2,FALSE)</f>
        <v>Michigan</v>
      </c>
      <c r="G5305" s="40">
        <f t="shared" si="331"/>
        <v>40</v>
      </c>
      <c r="H5305" s="34">
        <f t="shared" si="332"/>
        <v>5</v>
      </c>
      <c r="I5305" s="12">
        <v>40</v>
      </c>
      <c r="J5305" s="12">
        <v>40</v>
      </c>
      <c r="K5305" s="12">
        <v>41</v>
      </c>
      <c r="L5305" s="12">
        <v>1</v>
      </c>
      <c r="M5305" s="12">
        <v>1</v>
      </c>
      <c r="N5305" s="12">
        <v>34</v>
      </c>
      <c r="O5305" s="12">
        <v>5</v>
      </c>
      <c r="P5305" s="26">
        <v>40000</v>
      </c>
      <c r="Q5305" s="28">
        <v>514451339</v>
      </c>
      <c r="R5305"/>
      <c r="S5305"/>
    </row>
    <row r="5306" spans="1:19">
      <c r="A5306" s="31">
        <f t="shared" si="329"/>
        <v>46</v>
      </c>
      <c r="B5306" s="32" t="str">
        <f>VLOOKUP(K5306,'Tables to Convert'!$B$4:$C$19,2,FALSE)</f>
        <v>Some College</v>
      </c>
      <c r="C5306" s="33">
        <f t="shared" si="330"/>
        <v>35583</v>
      </c>
      <c r="D5306" s="32" t="str">
        <f>VLOOKUP(L5306,'Tables to Convert'!$E$3:$F$7,2,FALSE)</f>
        <v>White</v>
      </c>
      <c r="E5306" s="32" t="str">
        <f>VLOOKUP(M5306,'Tables to Convert'!$H$3:$I$5,2,FALSE)</f>
        <v>Female</v>
      </c>
      <c r="F5306" s="32" t="str">
        <f>VLOOKUP(N5306,'Tables to Convert'!$K$3:$L$8,2,FALSE)</f>
        <v>Michigan</v>
      </c>
      <c r="G5306" s="40">
        <f t="shared" si="331"/>
        <v>38</v>
      </c>
      <c r="H5306" s="34">
        <f t="shared" si="332"/>
        <v>5</v>
      </c>
      <c r="I5306" s="12">
        <v>46</v>
      </c>
      <c r="J5306" s="12">
        <v>38</v>
      </c>
      <c r="K5306" s="12">
        <v>43</v>
      </c>
      <c r="L5306" s="12">
        <v>1</v>
      </c>
      <c r="M5306" s="12">
        <v>2</v>
      </c>
      <c r="N5306" s="12">
        <v>34</v>
      </c>
      <c r="O5306" s="12">
        <v>5</v>
      </c>
      <c r="P5306" s="26">
        <v>35583</v>
      </c>
      <c r="Q5306" s="28">
        <v>533695891</v>
      </c>
      <c r="R5306"/>
      <c r="S5306"/>
    </row>
    <row r="5307" spans="1:19">
      <c r="A5307" s="31">
        <f t="shared" si="329"/>
        <v>40</v>
      </c>
      <c r="B5307" s="32" t="str">
        <f>VLOOKUP(K5307,'Tables to Convert'!$B$4:$C$19,2,FALSE)</f>
        <v>Some College</v>
      </c>
      <c r="C5307" s="33">
        <f t="shared" si="330"/>
        <v>75000</v>
      </c>
      <c r="D5307" s="32" t="str">
        <f>VLOOKUP(L5307,'Tables to Convert'!$E$3:$F$7,2,FALSE)</f>
        <v>White</v>
      </c>
      <c r="E5307" s="32" t="str">
        <f>VLOOKUP(M5307,'Tables to Convert'!$H$3:$I$5,2,FALSE)</f>
        <v>Female</v>
      </c>
      <c r="F5307" s="32" t="str">
        <f>VLOOKUP(N5307,'Tables to Convert'!$K$3:$L$8,2,FALSE)</f>
        <v>Michigan</v>
      </c>
      <c r="G5307" s="40">
        <f t="shared" si="331"/>
        <v>30</v>
      </c>
      <c r="H5307" s="34">
        <f t="shared" si="332"/>
        <v>5</v>
      </c>
      <c r="I5307" s="12">
        <v>40</v>
      </c>
      <c r="J5307" s="12">
        <v>30</v>
      </c>
      <c r="K5307" s="12">
        <v>43</v>
      </c>
      <c r="L5307" s="12">
        <v>1</v>
      </c>
      <c r="M5307" s="12">
        <v>2</v>
      </c>
      <c r="N5307" s="12">
        <v>34</v>
      </c>
      <c r="O5307" s="12">
        <v>5</v>
      </c>
      <c r="P5307" s="26">
        <v>75000</v>
      </c>
      <c r="Q5307" s="28">
        <v>487924455</v>
      </c>
      <c r="R5307"/>
      <c r="S5307"/>
    </row>
    <row r="5308" spans="1:19">
      <c r="A5308" s="31">
        <f t="shared" si="329"/>
        <v>45</v>
      </c>
      <c r="B5308" s="32" t="str">
        <f>VLOOKUP(K5308,'Tables to Convert'!$B$4:$C$19,2,FALSE)</f>
        <v>Graduate School</v>
      </c>
      <c r="C5308" s="33">
        <f t="shared" si="330"/>
        <v>306731</v>
      </c>
      <c r="D5308" s="32" t="str">
        <f>VLOOKUP(L5308,'Tables to Convert'!$E$3:$F$7,2,FALSE)</f>
        <v>White</v>
      </c>
      <c r="E5308" s="32" t="str">
        <f>VLOOKUP(M5308,'Tables to Convert'!$H$3:$I$5,2,FALSE)</f>
        <v>Male</v>
      </c>
      <c r="F5308" s="32" t="str">
        <f>VLOOKUP(N5308,'Tables to Convert'!$K$3:$L$8,2,FALSE)</f>
        <v>Michigan</v>
      </c>
      <c r="G5308" s="40">
        <f t="shared" si="331"/>
        <v>40</v>
      </c>
      <c r="H5308" s="34">
        <f t="shared" si="332"/>
        <v>5</v>
      </c>
      <c r="I5308" s="12">
        <v>45</v>
      </c>
      <c r="J5308" s="12">
        <v>40</v>
      </c>
      <c r="K5308" s="12">
        <v>45</v>
      </c>
      <c r="L5308" s="12">
        <v>1</v>
      </c>
      <c r="M5308" s="12">
        <v>1</v>
      </c>
      <c r="N5308" s="12">
        <v>34</v>
      </c>
      <c r="O5308" s="12">
        <v>5</v>
      </c>
      <c r="P5308" s="26">
        <v>306731</v>
      </c>
      <c r="Q5308" s="28">
        <v>827711593</v>
      </c>
      <c r="R5308"/>
      <c r="S5308"/>
    </row>
    <row r="5309" spans="1:19">
      <c r="A5309" s="31">
        <f t="shared" si="329"/>
        <v>40</v>
      </c>
      <c r="B5309" s="32" t="str">
        <f>VLOOKUP(K5309,'Tables to Convert'!$B$4:$C$19,2,FALSE)</f>
        <v>Bachelors</v>
      </c>
      <c r="C5309" s="33">
        <f t="shared" si="330"/>
        <v>52000</v>
      </c>
      <c r="D5309" s="32" t="str">
        <f>VLOOKUP(L5309,'Tables to Convert'!$E$3:$F$7,2,FALSE)</f>
        <v>White</v>
      </c>
      <c r="E5309" s="32" t="str">
        <f>VLOOKUP(M5309,'Tables to Convert'!$H$3:$I$5,2,FALSE)</f>
        <v>Male</v>
      </c>
      <c r="F5309" s="32" t="str">
        <f>VLOOKUP(N5309,'Tables to Convert'!$K$3:$L$8,2,FALSE)</f>
        <v>Michigan</v>
      </c>
      <c r="G5309" s="40">
        <f t="shared" si="331"/>
        <v>68</v>
      </c>
      <c r="H5309" s="34">
        <f t="shared" si="332"/>
        <v>5</v>
      </c>
      <c r="I5309" s="12">
        <v>40</v>
      </c>
      <c r="J5309" s="12">
        <v>68</v>
      </c>
      <c r="K5309" s="12">
        <v>44</v>
      </c>
      <c r="L5309" s="12">
        <v>1</v>
      </c>
      <c r="M5309" s="12">
        <v>1</v>
      </c>
      <c r="N5309" s="12">
        <v>34</v>
      </c>
      <c r="O5309" s="12">
        <v>5</v>
      </c>
      <c r="P5309" s="26">
        <v>52000</v>
      </c>
      <c r="Q5309" s="28">
        <v>344967406</v>
      </c>
      <c r="R5309"/>
      <c r="S5309"/>
    </row>
    <row r="5310" spans="1:19">
      <c r="A5310" s="31">
        <f t="shared" si="329"/>
        <v>44</v>
      </c>
      <c r="B5310" s="32" t="str">
        <f>VLOOKUP(K5310,'Tables to Convert'!$B$4:$C$19,2,FALSE)</f>
        <v>High School Diploma</v>
      </c>
      <c r="C5310" s="33">
        <f t="shared" si="330"/>
        <v>9000</v>
      </c>
      <c r="D5310" s="32" t="str">
        <f>VLOOKUP(L5310,'Tables to Convert'!$E$3:$F$7,2,FALSE)</f>
        <v>White</v>
      </c>
      <c r="E5310" s="32" t="str">
        <f>VLOOKUP(M5310,'Tables to Convert'!$H$3:$I$5,2,FALSE)</f>
        <v>Male</v>
      </c>
      <c r="F5310" s="32" t="str">
        <f>VLOOKUP(N5310,'Tables to Convert'!$K$3:$L$8,2,FALSE)</f>
        <v>Michigan</v>
      </c>
      <c r="G5310" s="40">
        <f t="shared" si="331"/>
        <v>30</v>
      </c>
      <c r="H5310" s="34">
        <f t="shared" si="332"/>
        <v>5</v>
      </c>
      <c r="I5310" s="12">
        <v>44</v>
      </c>
      <c r="J5310" s="12">
        <v>30</v>
      </c>
      <c r="K5310" s="12">
        <v>39</v>
      </c>
      <c r="L5310" s="12">
        <v>1</v>
      </c>
      <c r="M5310" s="12">
        <v>1</v>
      </c>
      <c r="N5310" s="12">
        <v>34</v>
      </c>
      <c r="O5310" s="12">
        <v>5</v>
      </c>
      <c r="P5310" s="26">
        <v>9000</v>
      </c>
      <c r="Q5310" s="28">
        <v>4861920</v>
      </c>
      <c r="R5310"/>
      <c r="S5310"/>
    </row>
    <row r="5311" spans="1:19">
      <c r="A5311" s="31">
        <f t="shared" si="329"/>
        <v>40</v>
      </c>
      <c r="B5311" s="32" t="str">
        <f>VLOOKUP(K5311,'Tables to Convert'!$B$4:$C$19,2,FALSE)</f>
        <v>High School Diploma</v>
      </c>
      <c r="C5311" s="33">
        <f t="shared" si="330"/>
        <v>20800</v>
      </c>
      <c r="D5311" s="32" t="str">
        <f>VLOOKUP(L5311,'Tables to Convert'!$E$3:$F$7,2,FALSE)</f>
        <v>Black</v>
      </c>
      <c r="E5311" s="32" t="str">
        <f>VLOOKUP(M5311,'Tables to Convert'!$H$3:$I$5,2,FALSE)</f>
        <v>Male</v>
      </c>
      <c r="F5311" s="32" t="str">
        <f>VLOOKUP(N5311,'Tables to Convert'!$K$3:$L$8,2,FALSE)</f>
        <v>Michigan</v>
      </c>
      <c r="G5311" s="40">
        <f t="shared" si="331"/>
        <v>45</v>
      </c>
      <c r="H5311" s="34">
        <f t="shared" si="332"/>
        <v>4</v>
      </c>
      <c r="I5311" s="12">
        <v>40</v>
      </c>
      <c r="J5311" s="12">
        <v>45</v>
      </c>
      <c r="K5311" s="12">
        <v>39</v>
      </c>
      <c r="L5311" s="12">
        <v>2</v>
      </c>
      <c r="M5311" s="12">
        <v>1</v>
      </c>
      <c r="N5311" s="12">
        <v>34</v>
      </c>
      <c r="O5311" s="12">
        <v>4</v>
      </c>
      <c r="P5311" s="26">
        <v>20800</v>
      </c>
      <c r="Q5311" s="28">
        <v>655528724</v>
      </c>
      <c r="R5311"/>
      <c r="S5311"/>
    </row>
    <row r="5312" spans="1:19">
      <c r="A5312" s="31">
        <f t="shared" si="329"/>
        <v>40</v>
      </c>
      <c r="B5312" s="32" t="str">
        <f>VLOOKUP(K5312,'Tables to Convert'!$B$4:$C$19,2,FALSE)</f>
        <v>High School Diploma</v>
      </c>
      <c r="C5312" s="33">
        <f t="shared" si="330"/>
        <v>27000</v>
      </c>
      <c r="D5312" s="32" t="str">
        <f>VLOOKUP(L5312,'Tables to Convert'!$E$3:$F$7,2,FALSE)</f>
        <v>Black</v>
      </c>
      <c r="E5312" s="32" t="str">
        <f>VLOOKUP(M5312,'Tables to Convert'!$H$3:$I$5,2,FALSE)</f>
        <v>Female</v>
      </c>
      <c r="F5312" s="32" t="str">
        <f>VLOOKUP(N5312,'Tables to Convert'!$K$3:$L$8,2,FALSE)</f>
        <v>Michigan</v>
      </c>
      <c r="G5312" s="40">
        <f t="shared" si="331"/>
        <v>40</v>
      </c>
      <c r="H5312" s="34">
        <f t="shared" si="332"/>
        <v>5</v>
      </c>
      <c r="I5312" s="12">
        <v>40</v>
      </c>
      <c r="J5312" s="12">
        <v>40</v>
      </c>
      <c r="K5312" s="12">
        <v>39</v>
      </c>
      <c r="L5312" s="12">
        <v>2</v>
      </c>
      <c r="M5312" s="12">
        <v>2</v>
      </c>
      <c r="N5312" s="12">
        <v>34</v>
      </c>
      <c r="O5312" s="12">
        <v>5</v>
      </c>
      <c r="P5312" s="26">
        <v>27000</v>
      </c>
      <c r="Q5312" s="28">
        <v>545908255</v>
      </c>
      <c r="R5312"/>
      <c r="S5312"/>
    </row>
    <row r="5313" spans="1:19">
      <c r="A5313" s="31">
        <f t="shared" si="329"/>
        <v>40</v>
      </c>
      <c r="B5313" s="32" t="str">
        <f>VLOOKUP(K5313,'Tables to Convert'!$B$4:$C$19,2,FALSE)</f>
        <v>High School Diploma</v>
      </c>
      <c r="C5313" s="33">
        <f t="shared" si="330"/>
        <v>19000</v>
      </c>
      <c r="D5313" s="32" t="str">
        <f>VLOOKUP(L5313,'Tables to Convert'!$E$3:$F$7,2,FALSE)</f>
        <v>Black</v>
      </c>
      <c r="E5313" s="32" t="str">
        <f>VLOOKUP(M5313,'Tables to Convert'!$H$3:$I$5,2,FALSE)</f>
        <v>Male</v>
      </c>
      <c r="F5313" s="32" t="str">
        <f>VLOOKUP(N5313,'Tables to Convert'!$K$3:$L$8,2,FALSE)</f>
        <v>Michigan</v>
      </c>
      <c r="G5313" s="40">
        <f t="shared" si="331"/>
        <v>23</v>
      </c>
      <c r="H5313" s="34">
        <f t="shared" si="332"/>
        <v>5</v>
      </c>
      <c r="I5313" s="12">
        <v>40</v>
      </c>
      <c r="J5313" s="12">
        <v>23</v>
      </c>
      <c r="K5313" s="12">
        <v>39</v>
      </c>
      <c r="L5313" s="12">
        <v>2</v>
      </c>
      <c r="M5313" s="12">
        <v>1</v>
      </c>
      <c r="N5313" s="12">
        <v>34</v>
      </c>
      <c r="O5313" s="12">
        <v>5</v>
      </c>
      <c r="P5313" s="26">
        <v>19000</v>
      </c>
      <c r="Q5313" s="28">
        <v>443615202</v>
      </c>
      <c r="R5313"/>
      <c r="S5313"/>
    </row>
    <row r="5314" spans="1:19">
      <c r="A5314" s="31">
        <f t="shared" si="329"/>
        <v>40</v>
      </c>
      <c r="B5314" s="32" t="str">
        <f>VLOOKUP(K5314,'Tables to Convert'!$B$4:$C$19,2,FALSE)</f>
        <v>High School Diploma</v>
      </c>
      <c r="C5314" s="33">
        <f t="shared" si="330"/>
        <v>30000</v>
      </c>
      <c r="D5314" s="32" t="str">
        <f>VLOOKUP(L5314,'Tables to Convert'!$E$3:$F$7,2,FALSE)</f>
        <v>White</v>
      </c>
      <c r="E5314" s="32" t="str">
        <f>VLOOKUP(M5314,'Tables to Convert'!$H$3:$I$5,2,FALSE)</f>
        <v>Male</v>
      </c>
      <c r="F5314" s="32" t="str">
        <f>VLOOKUP(N5314,'Tables to Convert'!$K$3:$L$8,2,FALSE)</f>
        <v>Michigan</v>
      </c>
      <c r="G5314" s="40">
        <f t="shared" si="331"/>
        <v>39</v>
      </c>
      <c r="H5314" s="34">
        <f t="shared" si="332"/>
        <v>5</v>
      </c>
      <c r="I5314" s="12">
        <v>40</v>
      </c>
      <c r="J5314" s="12">
        <v>39</v>
      </c>
      <c r="K5314" s="12">
        <v>39</v>
      </c>
      <c r="L5314" s="12">
        <v>1</v>
      </c>
      <c r="M5314" s="12">
        <v>1</v>
      </c>
      <c r="N5314" s="12">
        <v>34</v>
      </c>
      <c r="O5314" s="12">
        <v>5</v>
      </c>
      <c r="P5314" s="26">
        <v>30000</v>
      </c>
      <c r="Q5314" s="28">
        <v>511916632</v>
      </c>
      <c r="R5314"/>
      <c r="S5314"/>
    </row>
    <row r="5315" spans="1:19">
      <c r="A5315" s="31">
        <f t="shared" si="329"/>
        <v>55</v>
      </c>
      <c r="B5315" s="32" t="str">
        <f>VLOOKUP(K5315,'Tables to Convert'!$B$4:$C$19,2,FALSE)</f>
        <v>10th Grade</v>
      </c>
      <c r="C5315" s="33">
        <f t="shared" si="330"/>
        <v>12000</v>
      </c>
      <c r="D5315" s="32" t="str">
        <f>VLOOKUP(L5315,'Tables to Convert'!$E$3:$F$7,2,FALSE)</f>
        <v>White</v>
      </c>
      <c r="E5315" s="32" t="str">
        <f>VLOOKUP(M5315,'Tables to Convert'!$H$3:$I$5,2,FALSE)</f>
        <v>Male</v>
      </c>
      <c r="F5315" s="32" t="str">
        <f>VLOOKUP(N5315,'Tables to Convert'!$K$3:$L$8,2,FALSE)</f>
        <v>Michigan</v>
      </c>
      <c r="G5315" s="40">
        <f t="shared" si="331"/>
        <v>26</v>
      </c>
      <c r="H5315" s="34">
        <f t="shared" si="332"/>
        <v>5</v>
      </c>
      <c r="I5315" s="12">
        <v>55</v>
      </c>
      <c r="J5315" s="12">
        <v>26</v>
      </c>
      <c r="K5315" s="12">
        <v>36</v>
      </c>
      <c r="L5315" s="12">
        <v>1</v>
      </c>
      <c r="M5315" s="12">
        <v>1</v>
      </c>
      <c r="N5315" s="12">
        <v>34</v>
      </c>
      <c r="O5315" s="12">
        <v>5</v>
      </c>
      <c r="P5315" s="26">
        <v>12000</v>
      </c>
      <c r="Q5315" s="28">
        <v>529698544</v>
      </c>
      <c r="R5315"/>
      <c r="S5315"/>
    </row>
    <row r="5316" spans="1:19">
      <c r="A5316" s="31">
        <f t="shared" si="329"/>
        <v>45</v>
      </c>
      <c r="B5316" s="32" t="str">
        <f>VLOOKUP(K5316,'Tables to Convert'!$B$4:$C$19,2,FALSE)</f>
        <v>8th Grade or Less</v>
      </c>
      <c r="C5316" s="33">
        <f t="shared" si="330"/>
        <v>6000</v>
      </c>
      <c r="D5316" s="32" t="str">
        <f>VLOOKUP(L5316,'Tables to Convert'!$E$3:$F$7,2,FALSE)</f>
        <v>White</v>
      </c>
      <c r="E5316" s="32" t="str">
        <f>VLOOKUP(M5316,'Tables to Convert'!$H$3:$I$5,2,FALSE)</f>
        <v>Male</v>
      </c>
      <c r="F5316" s="32" t="str">
        <f>VLOOKUP(N5316,'Tables to Convert'!$K$3:$L$8,2,FALSE)</f>
        <v>Michigan</v>
      </c>
      <c r="G5316" s="40">
        <f t="shared" si="331"/>
        <v>21</v>
      </c>
      <c r="H5316" s="34">
        <f t="shared" si="332"/>
        <v>3</v>
      </c>
      <c r="I5316" s="12">
        <v>45</v>
      </c>
      <c r="J5316" s="12">
        <v>21</v>
      </c>
      <c r="K5316" s="12">
        <v>33</v>
      </c>
      <c r="L5316" s="12">
        <v>1</v>
      </c>
      <c r="M5316" s="12">
        <v>1</v>
      </c>
      <c r="N5316" s="12">
        <v>34</v>
      </c>
      <c r="O5316" s="12">
        <v>3</v>
      </c>
      <c r="P5316" s="26">
        <v>6000</v>
      </c>
      <c r="Q5316" s="28">
        <v>242044313</v>
      </c>
      <c r="R5316"/>
      <c r="S5316"/>
    </row>
    <row r="5317" spans="1:19">
      <c r="A5317" s="31">
        <f t="shared" si="329"/>
        <v>45</v>
      </c>
      <c r="B5317" s="32" t="str">
        <f>VLOOKUP(K5317,'Tables to Convert'!$B$4:$C$19,2,FALSE)</f>
        <v>10th Grade</v>
      </c>
      <c r="C5317" s="33">
        <f t="shared" si="330"/>
        <v>6000</v>
      </c>
      <c r="D5317" s="32" t="str">
        <f>VLOOKUP(L5317,'Tables to Convert'!$E$3:$F$7,2,FALSE)</f>
        <v>White</v>
      </c>
      <c r="E5317" s="32" t="str">
        <f>VLOOKUP(M5317,'Tables to Convert'!$H$3:$I$5,2,FALSE)</f>
        <v>Male</v>
      </c>
      <c r="F5317" s="32" t="str">
        <f>VLOOKUP(N5317,'Tables to Convert'!$K$3:$L$8,2,FALSE)</f>
        <v>Michigan</v>
      </c>
      <c r="G5317" s="40">
        <f t="shared" si="331"/>
        <v>20</v>
      </c>
      <c r="H5317" s="34">
        <f t="shared" si="332"/>
        <v>2</v>
      </c>
      <c r="I5317" s="12">
        <v>45</v>
      </c>
      <c r="J5317" s="12">
        <v>20</v>
      </c>
      <c r="K5317" s="12">
        <v>36</v>
      </c>
      <c r="L5317" s="12">
        <v>1</v>
      </c>
      <c r="M5317" s="12">
        <v>1</v>
      </c>
      <c r="N5317" s="12">
        <v>34</v>
      </c>
      <c r="O5317" s="12">
        <v>2</v>
      </c>
      <c r="P5317" s="26">
        <v>6000</v>
      </c>
      <c r="Q5317" s="28">
        <v>721227654</v>
      </c>
      <c r="R5317"/>
      <c r="S5317"/>
    </row>
    <row r="5318" spans="1:19">
      <c r="A5318" s="31">
        <f t="shared" ref="A5318:A5381" si="333">I5318</f>
        <v>40</v>
      </c>
      <c r="B5318" s="32" t="str">
        <f>VLOOKUP(K5318,'Tables to Convert'!$B$4:$C$19,2,FALSE)</f>
        <v>High School Diploma</v>
      </c>
      <c r="C5318" s="33">
        <f t="shared" ref="C5318:C5381" si="334">P5318</f>
        <v>33000</v>
      </c>
      <c r="D5318" s="32" t="str">
        <f>VLOOKUP(L5318,'Tables to Convert'!$E$3:$F$7,2,FALSE)</f>
        <v>White</v>
      </c>
      <c r="E5318" s="32" t="str">
        <f>VLOOKUP(M5318,'Tables to Convert'!$H$3:$I$5,2,FALSE)</f>
        <v>Male</v>
      </c>
      <c r="F5318" s="32" t="str">
        <f>VLOOKUP(N5318,'Tables to Convert'!$K$3:$L$8,2,FALSE)</f>
        <v>Michigan</v>
      </c>
      <c r="G5318" s="40">
        <f t="shared" ref="G5318:G5381" si="335">J5318</f>
        <v>40</v>
      </c>
      <c r="H5318" s="34">
        <f t="shared" ref="H5318:H5381" si="336">O5318</f>
        <v>5</v>
      </c>
      <c r="I5318" s="12">
        <v>40</v>
      </c>
      <c r="J5318" s="12">
        <v>40</v>
      </c>
      <c r="K5318" s="12">
        <v>39</v>
      </c>
      <c r="L5318" s="12">
        <v>1</v>
      </c>
      <c r="M5318" s="12">
        <v>1</v>
      </c>
      <c r="N5318" s="12">
        <v>34</v>
      </c>
      <c r="O5318" s="12">
        <v>5</v>
      </c>
      <c r="P5318" s="26">
        <v>33000</v>
      </c>
      <c r="Q5318" s="28">
        <v>534919467</v>
      </c>
      <c r="R5318"/>
      <c r="S5318"/>
    </row>
    <row r="5319" spans="1:19">
      <c r="A5319" s="31">
        <f t="shared" si="333"/>
        <v>40</v>
      </c>
      <c r="B5319" s="32" t="str">
        <f>VLOOKUP(K5319,'Tables to Convert'!$B$4:$C$19,2,FALSE)</f>
        <v>High School Diploma</v>
      </c>
      <c r="C5319" s="33">
        <f t="shared" si="334"/>
        <v>18000</v>
      </c>
      <c r="D5319" s="32" t="str">
        <f>VLOOKUP(L5319,'Tables to Convert'!$E$3:$F$7,2,FALSE)</f>
        <v>White</v>
      </c>
      <c r="E5319" s="32" t="str">
        <f>VLOOKUP(M5319,'Tables to Convert'!$H$3:$I$5,2,FALSE)</f>
        <v>Female</v>
      </c>
      <c r="F5319" s="32" t="str">
        <f>VLOOKUP(N5319,'Tables to Convert'!$K$3:$L$8,2,FALSE)</f>
        <v>Michigan</v>
      </c>
      <c r="G5319" s="40">
        <f t="shared" si="335"/>
        <v>39</v>
      </c>
      <c r="H5319" s="34">
        <f t="shared" si="336"/>
        <v>5</v>
      </c>
      <c r="I5319" s="12">
        <v>40</v>
      </c>
      <c r="J5319" s="12">
        <v>39</v>
      </c>
      <c r="K5319" s="12">
        <v>39</v>
      </c>
      <c r="L5319" s="12">
        <v>1</v>
      </c>
      <c r="M5319" s="12">
        <v>2</v>
      </c>
      <c r="N5319" s="12">
        <v>34</v>
      </c>
      <c r="O5319" s="12">
        <v>5</v>
      </c>
      <c r="P5319" s="26">
        <v>18000</v>
      </c>
      <c r="Q5319" s="28">
        <v>192756002</v>
      </c>
      <c r="R5319"/>
      <c r="S5319"/>
    </row>
    <row r="5320" spans="1:19">
      <c r="A5320" s="31">
        <f t="shared" si="333"/>
        <v>50</v>
      </c>
      <c r="B5320" s="32" t="str">
        <f>VLOOKUP(K5320,'Tables to Convert'!$B$4:$C$19,2,FALSE)</f>
        <v>Some College</v>
      </c>
      <c r="C5320" s="33">
        <f t="shared" si="334"/>
        <v>52000</v>
      </c>
      <c r="D5320" s="32" t="str">
        <f>VLOOKUP(L5320,'Tables to Convert'!$E$3:$F$7,2,FALSE)</f>
        <v>White</v>
      </c>
      <c r="E5320" s="32" t="str">
        <f>VLOOKUP(M5320,'Tables to Convert'!$H$3:$I$5,2,FALSE)</f>
        <v>Male</v>
      </c>
      <c r="F5320" s="32" t="str">
        <f>VLOOKUP(N5320,'Tables to Convert'!$K$3:$L$8,2,FALSE)</f>
        <v>Michigan</v>
      </c>
      <c r="G5320" s="40">
        <f t="shared" si="335"/>
        <v>30</v>
      </c>
      <c r="H5320" s="34">
        <f t="shared" si="336"/>
        <v>5</v>
      </c>
      <c r="I5320" s="12">
        <v>50</v>
      </c>
      <c r="J5320" s="12">
        <v>30</v>
      </c>
      <c r="K5320" s="12">
        <v>43</v>
      </c>
      <c r="L5320" s="12">
        <v>1</v>
      </c>
      <c r="M5320" s="12">
        <v>1</v>
      </c>
      <c r="N5320" s="12">
        <v>34</v>
      </c>
      <c r="O5320" s="12">
        <v>5</v>
      </c>
      <c r="P5320" s="26">
        <v>52000</v>
      </c>
      <c r="Q5320" s="28">
        <v>222207678</v>
      </c>
      <c r="R5320"/>
      <c r="S5320"/>
    </row>
    <row r="5321" spans="1:19">
      <c r="A5321" s="31">
        <f t="shared" si="333"/>
        <v>40</v>
      </c>
      <c r="B5321" s="32" t="str">
        <f>VLOOKUP(K5321,'Tables to Convert'!$B$4:$C$19,2,FALSE)</f>
        <v>Some College</v>
      </c>
      <c r="C5321" s="33">
        <f t="shared" si="334"/>
        <v>33000</v>
      </c>
      <c r="D5321" s="32" t="str">
        <f>VLOOKUP(L5321,'Tables to Convert'!$E$3:$F$7,2,FALSE)</f>
        <v>White</v>
      </c>
      <c r="E5321" s="32" t="str">
        <f>VLOOKUP(M5321,'Tables to Convert'!$H$3:$I$5,2,FALSE)</f>
        <v>Female</v>
      </c>
      <c r="F5321" s="32" t="str">
        <f>VLOOKUP(N5321,'Tables to Convert'!$K$3:$L$8,2,FALSE)</f>
        <v>Michigan</v>
      </c>
      <c r="G5321" s="40">
        <f t="shared" si="335"/>
        <v>33</v>
      </c>
      <c r="H5321" s="34">
        <f t="shared" si="336"/>
        <v>5</v>
      </c>
      <c r="I5321" s="12">
        <v>40</v>
      </c>
      <c r="J5321" s="12">
        <v>33</v>
      </c>
      <c r="K5321" s="12">
        <v>43</v>
      </c>
      <c r="L5321" s="12">
        <v>1</v>
      </c>
      <c r="M5321" s="12">
        <v>2</v>
      </c>
      <c r="N5321" s="12">
        <v>34</v>
      </c>
      <c r="O5321" s="12">
        <v>5</v>
      </c>
      <c r="P5321" s="26">
        <v>33000</v>
      </c>
      <c r="Q5321" s="28">
        <v>602634536</v>
      </c>
      <c r="R5321"/>
      <c r="S5321"/>
    </row>
    <row r="5322" spans="1:19">
      <c r="A5322" s="31">
        <f t="shared" si="333"/>
        <v>40</v>
      </c>
      <c r="B5322" s="32" t="str">
        <f>VLOOKUP(K5322,'Tables to Convert'!$B$4:$C$19,2,FALSE)</f>
        <v>9th Grade</v>
      </c>
      <c r="C5322" s="33">
        <f t="shared" si="334"/>
        <v>412</v>
      </c>
      <c r="D5322" s="32" t="str">
        <f>VLOOKUP(L5322,'Tables to Convert'!$E$3:$F$7,2,FALSE)</f>
        <v>Black</v>
      </c>
      <c r="E5322" s="32" t="str">
        <f>VLOOKUP(M5322,'Tables to Convert'!$H$3:$I$5,2,FALSE)</f>
        <v>Male</v>
      </c>
      <c r="F5322" s="32" t="str">
        <f>VLOOKUP(N5322,'Tables to Convert'!$K$3:$L$8,2,FALSE)</f>
        <v>Michigan</v>
      </c>
      <c r="G5322" s="40">
        <f t="shared" si="335"/>
        <v>19</v>
      </c>
      <c r="H5322" s="34">
        <f t="shared" si="336"/>
        <v>1</v>
      </c>
      <c r="I5322" s="12">
        <v>40</v>
      </c>
      <c r="J5322" s="12">
        <v>19</v>
      </c>
      <c r="K5322" s="12">
        <v>35</v>
      </c>
      <c r="L5322" s="12">
        <v>2</v>
      </c>
      <c r="M5322" s="12">
        <v>1</v>
      </c>
      <c r="N5322" s="12">
        <v>34</v>
      </c>
      <c r="O5322" s="12">
        <v>1</v>
      </c>
      <c r="P5322" s="26">
        <v>412</v>
      </c>
      <c r="Q5322" s="28">
        <v>948539957</v>
      </c>
      <c r="R5322"/>
      <c r="S5322"/>
    </row>
    <row r="5323" spans="1:19">
      <c r="A5323" s="31">
        <f t="shared" si="333"/>
        <v>40</v>
      </c>
      <c r="B5323" s="32" t="str">
        <f>VLOOKUP(K5323,'Tables to Convert'!$B$4:$C$19,2,FALSE)</f>
        <v>High School Diploma</v>
      </c>
      <c r="C5323" s="33">
        <f t="shared" si="334"/>
        <v>4000</v>
      </c>
      <c r="D5323" s="32" t="str">
        <f>VLOOKUP(L5323,'Tables to Convert'!$E$3:$F$7,2,FALSE)</f>
        <v>White</v>
      </c>
      <c r="E5323" s="32" t="str">
        <f>VLOOKUP(M5323,'Tables to Convert'!$H$3:$I$5,2,FALSE)</f>
        <v>Male</v>
      </c>
      <c r="F5323" s="32" t="str">
        <f>VLOOKUP(N5323,'Tables to Convert'!$K$3:$L$8,2,FALSE)</f>
        <v>Michigan</v>
      </c>
      <c r="G5323" s="40">
        <f t="shared" si="335"/>
        <v>34</v>
      </c>
      <c r="H5323" s="34">
        <f t="shared" si="336"/>
        <v>7</v>
      </c>
      <c r="I5323" s="12">
        <v>40</v>
      </c>
      <c r="J5323" s="12">
        <v>34</v>
      </c>
      <c r="K5323" s="12">
        <v>39</v>
      </c>
      <c r="L5323" s="12">
        <v>1</v>
      </c>
      <c r="M5323" s="12">
        <v>1</v>
      </c>
      <c r="N5323" s="12">
        <v>34</v>
      </c>
      <c r="O5323" s="12">
        <v>7</v>
      </c>
      <c r="P5323" s="26">
        <v>4000</v>
      </c>
      <c r="Q5323" s="28">
        <v>829548100</v>
      </c>
      <c r="R5323"/>
      <c r="S5323"/>
    </row>
    <row r="5324" spans="1:19">
      <c r="A5324" s="31">
        <f t="shared" si="333"/>
        <v>40</v>
      </c>
      <c r="B5324" s="32" t="str">
        <f>VLOOKUP(K5324,'Tables to Convert'!$B$4:$C$19,2,FALSE)</f>
        <v>High School Diploma</v>
      </c>
      <c r="C5324" s="33">
        <f t="shared" si="334"/>
        <v>0</v>
      </c>
      <c r="D5324" s="32" t="str">
        <f>VLOOKUP(L5324,'Tables to Convert'!$E$3:$F$7,2,FALSE)</f>
        <v>Asian/PI</v>
      </c>
      <c r="E5324" s="32" t="str">
        <f>VLOOKUP(M5324,'Tables to Convert'!$H$3:$I$5,2,FALSE)</f>
        <v>Female</v>
      </c>
      <c r="F5324" s="32" t="str">
        <f>VLOOKUP(N5324,'Tables to Convert'!$K$3:$L$8,2,FALSE)</f>
        <v>Michigan</v>
      </c>
      <c r="G5324" s="40">
        <f t="shared" si="335"/>
        <v>18</v>
      </c>
      <c r="H5324" s="34">
        <f t="shared" si="336"/>
        <v>0</v>
      </c>
      <c r="I5324" s="12">
        <v>40</v>
      </c>
      <c r="J5324" s="12">
        <v>18</v>
      </c>
      <c r="K5324" s="12">
        <v>39</v>
      </c>
      <c r="L5324" s="12">
        <v>4</v>
      </c>
      <c r="M5324" s="12">
        <v>2</v>
      </c>
      <c r="N5324" s="12">
        <v>34</v>
      </c>
      <c r="O5324" s="12">
        <v>0</v>
      </c>
      <c r="P5324" s="26">
        <v>0</v>
      </c>
      <c r="Q5324" s="28">
        <v>30724471</v>
      </c>
      <c r="R5324"/>
      <c r="S5324"/>
    </row>
    <row r="5325" spans="1:19">
      <c r="A5325" s="31">
        <f t="shared" si="333"/>
        <v>40</v>
      </c>
      <c r="B5325" s="32" t="str">
        <f>VLOOKUP(K5325,'Tables to Convert'!$B$4:$C$19,2,FALSE)</f>
        <v>High School Diploma</v>
      </c>
      <c r="C5325" s="33">
        <f t="shared" si="334"/>
        <v>0</v>
      </c>
      <c r="D5325" s="32" t="str">
        <f>VLOOKUP(L5325,'Tables to Convert'!$E$3:$F$7,2,FALSE)</f>
        <v>Asian/PI</v>
      </c>
      <c r="E5325" s="32" t="str">
        <f>VLOOKUP(M5325,'Tables to Convert'!$H$3:$I$5,2,FALSE)</f>
        <v>Male</v>
      </c>
      <c r="F5325" s="32" t="str">
        <f>VLOOKUP(N5325,'Tables to Convert'!$K$3:$L$8,2,FALSE)</f>
        <v>Michigan</v>
      </c>
      <c r="G5325" s="40">
        <f t="shared" si="335"/>
        <v>54</v>
      </c>
      <c r="H5325" s="34">
        <f t="shared" si="336"/>
        <v>4</v>
      </c>
      <c r="I5325" s="12">
        <v>40</v>
      </c>
      <c r="J5325" s="12">
        <v>54</v>
      </c>
      <c r="K5325" s="12">
        <v>39</v>
      </c>
      <c r="L5325" s="12">
        <v>4</v>
      </c>
      <c r="M5325" s="12">
        <v>1</v>
      </c>
      <c r="N5325" s="12">
        <v>34</v>
      </c>
      <c r="O5325" s="12">
        <v>4</v>
      </c>
      <c r="P5325" s="26">
        <v>0</v>
      </c>
      <c r="Q5325" s="28">
        <v>384374231</v>
      </c>
      <c r="R5325"/>
      <c r="S5325"/>
    </row>
    <row r="5326" spans="1:19">
      <c r="A5326" s="31">
        <f t="shared" si="333"/>
        <v>40</v>
      </c>
      <c r="B5326" s="32" t="str">
        <f>VLOOKUP(K5326,'Tables to Convert'!$B$4:$C$19,2,FALSE)</f>
        <v>Some College</v>
      </c>
      <c r="C5326" s="33">
        <f t="shared" si="334"/>
        <v>40000</v>
      </c>
      <c r="D5326" s="32" t="str">
        <f>VLOOKUP(L5326,'Tables to Convert'!$E$3:$F$7,2,FALSE)</f>
        <v>White</v>
      </c>
      <c r="E5326" s="32" t="str">
        <f>VLOOKUP(M5326,'Tables to Convert'!$H$3:$I$5,2,FALSE)</f>
        <v>Male</v>
      </c>
      <c r="F5326" s="32" t="str">
        <f>VLOOKUP(N5326,'Tables to Convert'!$K$3:$L$8,2,FALSE)</f>
        <v>Michigan</v>
      </c>
      <c r="G5326" s="40">
        <f t="shared" si="335"/>
        <v>33</v>
      </c>
      <c r="H5326" s="34">
        <f t="shared" si="336"/>
        <v>4</v>
      </c>
      <c r="I5326" s="12">
        <v>40</v>
      </c>
      <c r="J5326" s="12">
        <v>33</v>
      </c>
      <c r="K5326" s="12">
        <v>40</v>
      </c>
      <c r="L5326" s="12">
        <v>1</v>
      </c>
      <c r="M5326" s="12">
        <v>1</v>
      </c>
      <c r="N5326" s="12">
        <v>34</v>
      </c>
      <c r="O5326" s="12">
        <v>4</v>
      </c>
      <c r="P5326" s="26">
        <v>40000</v>
      </c>
      <c r="Q5326" s="28">
        <v>222108016</v>
      </c>
      <c r="R5326"/>
      <c r="S5326"/>
    </row>
    <row r="5327" spans="1:19">
      <c r="A5327" s="31">
        <f t="shared" si="333"/>
        <v>60</v>
      </c>
      <c r="B5327" s="32" t="str">
        <f>VLOOKUP(K5327,'Tables to Convert'!$B$4:$C$19,2,FALSE)</f>
        <v>Some College</v>
      </c>
      <c r="C5327" s="33">
        <f t="shared" si="334"/>
        <v>67000</v>
      </c>
      <c r="D5327" s="32" t="str">
        <f>VLOOKUP(L5327,'Tables to Convert'!$E$3:$F$7,2,FALSE)</f>
        <v>White</v>
      </c>
      <c r="E5327" s="32" t="str">
        <f>VLOOKUP(M5327,'Tables to Convert'!$H$3:$I$5,2,FALSE)</f>
        <v>Male</v>
      </c>
      <c r="F5327" s="32" t="str">
        <f>VLOOKUP(N5327,'Tables to Convert'!$K$3:$L$8,2,FALSE)</f>
        <v>Michigan</v>
      </c>
      <c r="G5327" s="40">
        <f t="shared" si="335"/>
        <v>46</v>
      </c>
      <c r="H5327" s="34">
        <f t="shared" si="336"/>
        <v>8</v>
      </c>
      <c r="I5327" s="12">
        <v>60</v>
      </c>
      <c r="J5327" s="12">
        <v>46</v>
      </c>
      <c r="K5327" s="12">
        <v>40</v>
      </c>
      <c r="L5327" s="12">
        <v>1</v>
      </c>
      <c r="M5327" s="12">
        <v>1</v>
      </c>
      <c r="N5327" s="12">
        <v>34</v>
      </c>
      <c r="O5327" s="12">
        <v>8</v>
      </c>
      <c r="P5327" s="26">
        <v>67000</v>
      </c>
      <c r="Q5327" s="28">
        <v>306000032</v>
      </c>
      <c r="R5327"/>
      <c r="S5327"/>
    </row>
    <row r="5328" spans="1:19">
      <c r="A5328" s="31">
        <f t="shared" si="333"/>
        <v>50</v>
      </c>
      <c r="B5328" s="32" t="str">
        <f>VLOOKUP(K5328,'Tables to Convert'!$B$4:$C$19,2,FALSE)</f>
        <v>Some College</v>
      </c>
      <c r="C5328" s="33">
        <f t="shared" si="334"/>
        <v>70000</v>
      </c>
      <c r="D5328" s="32" t="str">
        <f>VLOOKUP(L5328,'Tables to Convert'!$E$3:$F$7,2,FALSE)</f>
        <v>White</v>
      </c>
      <c r="E5328" s="32" t="str">
        <f>VLOOKUP(M5328,'Tables to Convert'!$H$3:$I$5,2,FALSE)</f>
        <v>Male</v>
      </c>
      <c r="F5328" s="32" t="str">
        <f>VLOOKUP(N5328,'Tables to Convert'!$K$3:$L$8,2,FALSE)</f>
        <v>Michigan</v>
      </c>
      <c r="G5328" s="40">
        <f t="shared" si="335"/>
        <v>56</v>
      </c>
      <c r="H5328" s="34">
        <f t="shared" si="336"/>
        <v>7</v>
      </c>
      <c r="I5328" s="12">
        <v>50</v>
      </c>
      <c r="J5328" s="12">
        <v>56</v>
      </c>
      <c r="K5328" s="12">
        <v>40</v>
      </c>
      <c r="L5328" s="12">
        <v>1</v>
      </c>
      <c r="M5328" s="12">
        <v>1</v>
      </c>
      <c r="N5328" s="12">
        <v>34</v>
      </c>
      <c r="O5328" s="12">
        <v>7</v>
      </c>
      <c r="P5328" s="26">
        <v>70000</v>
      </c>
      <c r="Q5328" s="28">
        <v>942970409</v>
      </c>
      <c r="R5328"/>
      <c r="S5328"/>
    </row>
    <row r="5329" spans="1:19">
      <c r="A5329" s="31">
        <f t="shared" si="333"/>
        <v>40</v>
      </c>
      <c r="B5329" s="32" t="str">
        <f>VLOOKUP(K5329,'Tables to Convert'!$B$4:$C$19,2,FALSE)</f>
        <v>High School Diploma</v>
      </c>
      <c r="C5329" s="33">
        <f t="shared" si="334"/>
        <v>33600</v>
      </c>
      <c r="D5329" s="32" t="str">
        <f>VLOOKUP(L5329,'Tables to Convert'!$E$3:$F$7,2,FALSE)</f>
        <v>White</v>
      </c>
      <c r="E5329" s="32" t="str">
        <f>VLOOKUP(M5329,'Tables to Convert'!$H$3:$I$5,2,FALSE)</f>
        <v>Female</v>
      </c>
      <c r="F5329" s="32" t="str">
        <f>VLOOKUP(N5329,'Tables to Convert'!$K$3:$L$8,2,FALSE)</f>
        <v>Michigan</v>
      </c>
      <c r="G5329" s="40">
        <f t="shared" si="335"/>
        <v>51</v>
      </c>
      <c r="H5329" s="34">
        <f t="shared" si="336"/>
        <v>4</v>
      </c>
      <c r="I5329" s="12">
        <v>40</v>
      </c>
      <c r="J5329" s="12">
        <v>51</v>
      </c>
      <c r="K5329" s="12">
        <v>39</v>
      </c>
      <c r="L5329" s="12">
        <v>1</v>
      </c>
      <c r="M5329" s="12">
        <v>2</v>
      </c>
      <c r="N5329" s="12">
        <v>34</v>
      </c>
      <c r="O5329" s="12">
        <v>4</v>
      </c>
      <c r="P5329" s="26">
        <v>33600</v>
      </c>
      <c r="Q5329" s="28">
        <v>187783474</v>
      </c>
      <c r="R5329"/>
      <c r="S5329"/>
    </row>
    <row r="5330" spans="1:19">
      <c r="A5330" s="31">
        <f t="shared" si="333"/>
        <v>40</v>
      </c>
      <c r="B5330" s="32" t="str">
        <f>VLOOKUP(K5330,'Tables to Convert'!$B$4:$C$19,2,FALSE)</f>
        <v>Some College</v>
      </c>
      <c r="C5330" s="33">
        <f t="shared" si="334"/>
        <v>42000</v>
      </c>
      <c r="D5330" s="32" t="str">
        <f>VLOOKUP(L5330,'Tables to Convert'!$E$3:$F$7,2,FALSE)</f>
        <v>Black</v>
      </c>
      <c r="E5330" s="32" t="str">
        <f>VLOOKUP(M5330,'Tables to Convert'!$H$3:$I$5,2,FALSE)</f>
        <v>Female</v>
      </c>
      <c r="F5330" s="32" t="str">
        <f>VLOOKUP(N5330,'Tables to Convert'!$K$3:$L$8,2,FALSE)</f>
        <v>Michigan</v>
      </c>
      <c r="G5330" s="40">
        <f t="shared" si="335"/>
        <v>45</v>
      </c>
      <c r="H5330" s="34">
        <f t="shared" si="336"/>
        <v>5</v>
      </c>
      <c r="I5330" s="12">
        <v>40</v>
      </c>
      <c r="J5330" s="12">
        <v>45</v>
      </c>
      <c r="K5330" s="12">
        <v>40</v>
      </c>
      <c r="L5330" s="12">
        <v>2</v>
      </c>
      <c r="M5330" s="12">
        <v>2</v>
      </c>
      <c r="N5330" s="12">
        <v>34</v>
      </c>
      <c r="O5330" s="12">
        <v>5</v>
      </c>
      <c r="P5330" s="26">
        <v>42000</v>
      </c>
      <c r="Q5330" s="28">
        <v>41852932</v>
      </c>
      <c r="R5330"/>
      <c r="S5330"/>
    </row>
    <row r="5331" spans="1:19">
      <c r="A5331" s="31">
        <f t="shared" si="333"/>
        <v>40</v>
      </c>
      <c r="B5331" s="32" t="str">
        <f>VLOOKUP(K5331,'Tables to Convert'!$B$4:$C$19,2,FALSE)</f>
        <v>High School Diploma</v>
      </c>
      <c r="C5331" s="33">
        <f t="shared" si="334"/>
        <v>12000</v>
      </c>
      <c r="D5331" s="32" t="str">
        <f>VLOOKUP(L5331,'Tables to Convert'!$E$3:$F$7,2,FALSE)</f>
        <v>White</v>
      </c>
      <c r="E5331" s="32" t="str">
        <f>VLOOKUP(M5331,'Tables to Convert'!$H$3:$I$5,2,FALSE)</f>
        <v>Female</v>
      </c>
      <c r="F5331" s="32" t="str">
        <f>VLOOKUP(N5331,'Tables to Convert'!$K$3:$L$8,2,FALSE)</f>
        <v>Michigan</v>
      </c>
      <c r="G5331" s="40">
        <f t="shared" si="335"/>
        <v>25</v>
      </c>
      <c r="H5331" s="34">
        <f t="shared" si="336"/>
        <v>1</v>
      </c>
      <c r="I5331" s="12">
        <v>40</v>
      </c>
      <c r="J5331" s="12">
        <v>25</v>
      </c>
      <c r="K5331" s="12">
        <v>39</v>
      </c>
      <c r="L5331" s="12">
        <v>1</v>
      </c>
      <c r="M5331" s="12">
        <v>2</v>
      </c>
      <c r="N5331" s="12">
        <v>34</v>
      </c>
      <c r="O5331" s="12">
        <v>1</v>
      </c>
      <c r="P5331" s="26">
        <v>12000</v>
      </c>
      <c r="Q5331" s="28">
        <v>586032072</v>
      </c>
      <c r="R5331"/>
      <c r="S5331"/>
    </row>
    <row r="5332" spans="1:19">
      <c r="A5332" s="31">
        <f t="shared" si="333"/>
        <v>45</v>
      </c>
      <c r="B5332" s="32" t="str">
        <f>VLOOKUP(K5332,'Tables to Convert'!$B$4:$C$19,2,FALSE)</f>
        <v>10th Grade</v>
      </c>
      <c r="C5332" s="33">
        <f t="shared" si="334"/>
        <v>17000</v>
      </c>
      <c r="D5332" s="32" t="str">
        <f>VLOOKUP(L5332,'Tables to Convert'!$E$3:$F$7,2,FALSE)</f>
        <v>White</v>
      </c>
      <c r="E5332" s="32" t="str">
        <f>VLOOKUP(M5332,'Tables to Convert'!$H$3:$I$5,2,FALSE)</f>
        <v>Male</v>
      </c>
      <c r="F5332" s="32" t="str">
        <f>VLOOKUP(N5332,'Tables to Convert'!$K$3:$L$8,2,FALSE)</f>
        <v>Michigan</v>
      </c>
      <c r="G5332" s="40">
        <f t="shared" si="335"/>
        <v>24</v>
      </c>
      <c r="H5332" s="34">
        <f t="shared" si="336"/>
        <v>1</v>
      </c>
      <c r="I5332" s="12">
        <v>45</v>
      </c>
      <c r="J5332" s="12">
        <v>24</v>
      </c>
      <c r="K5332" s="12">
        <v>36</v>
      </c>
      <c r="L5332" s="12">
        <v>1</v>
      </c>
      <c r="M5332" s="12">
        <v>1</v>
      </c>
      <c r="N5332" s="12">
        <v>34</v>
      </c>
      <c r="O5332" s="12">
        <v>1</v>
      </c>
      <c r="P5332" s="26">
        <v>17000</v>
      </c>
      <c r="Q5332" s="28">
        <v>558229298</v>
      </c>
      <c r="R5332"/>
      <c r="S5332"/>
    </row>
    <row r="5333" spans="1:19">
      <c r="A5333" s="31">
        <f t="shared" si="333"/>
        <v>40</v>
      </c>
      <c r="B5333" s="32" t="str">
        <f>VLOOKUP(K5333,'Tables to Convert'!$B$4:$C$19,2,FALSE)</f>
        <v>Bachelors</v>
      </c>
      <c r="C5333" s="33">
        <f t="shared" si="334"/>
        <v>75000</v>
      </c>
      <c r="D5333" s="32" t="str">
        <f>VLOOKUP(L5333,'Tables to Convert'!$E$3:$F$7,2,FALSE)</f>
        <v>White</v>
      </c>
      <c r="E5333" s="32" t="str">
        <f>VLOOKUP(M5333,'Tables to Convert'!$H$3:$I$5,2,FALSE)</f>
        <v>Male</v>
      </c>
      <c r="F5333" s="32" t="str">
        <f>VLOOKUP(N5333,'Tables to Convert'!$K$3:$L$8,2,FALSE)</f>
        <v>Michigan</v>
      </c>
      <c r="G5333" s="40">
        <f t="shared" si="335"/>
        <v>42</v>
      </c>
      <c r="H5333" s="34">
        <f t="shared" si="336"/>
        <v>1</v>
      </c>
      <c r="I5333" s="12">
        <v>40</v>
      </c>
      <c r="J5333" s="12">
        <v>42</v>
      </c>
      <c r="K5333" s="12">
        <v>44</v>
      </c>
      <c r="L5333" s="12">
        <v>1</v>
      </c>
      <c r="M5333" s="12">
        <v>1</v>
      </c>
      <c r="N5333" s="12">
        <v>34</v>
      </c>
      <c r="O5333" s="12">
        <v>1</v>
      </c>
      <c r="P5333" s="26">
        <v>75000</v>
      </c>
      <c r="Q5333" s="28">
        <v>592026805</v>
      </c>
      <c r="R5333"/>
      <c r="S5333"/>
    </row>
    <row r="5334" spans="1:19">
      <c r="A5334" s="31">
        <f t="shared" si="333"/>
        <v>40</v>
      </c>
      <c r="B5334" s="32" t="str">
        <f>VLOOKUP(K5334,'Tables to Convert'!$B$4:$C$19,2,FALSE)</f>
        <v>Some College</v>
      </c>
      <c r="C5334" s="33">
        <f t="shared" si="334"/>
        <v>0</v>
      </c>
      <c r="D5334" s="32" t="str">
        <f>VLOOKUP(L5334,'Tables to Convert'!$E$3:$F$7,2,FALSE)</f>
        <v>White</v>
      </c>
      <c r="E5334" s="32" t="str">
        <f>VLOOKUP(M5334,'Tables to Convert'!$H$3:$I$5,2,FALSE)</f>
        <v>Male</v>
      </c>
      <c r="F5334" s="32" t="str">
        <f>VLOOKUP(N5334,'Tables to Convert'!$K$3:$L$8,2,FALSE)</f>
        <v>Michigan</v>
      </c>
      <c r="G5334" s="40">
        <f t="shared" si="335"/>
        <v>38</v>
      </c>
      <c r="H5334" s="34">
        <f t="shared" si="336"/>
        <v>3</v>
      </c>
      <c r="I5334" s="12">
        <v>40</v>
      </c>
      <c r="J5334" s="12">
        <v>38</v>
      </c>
      <c r="K5334" s="12">
        <v>43</v>
      </c>
      <c r="L5334" s="12">
        <v>1</v>
      </c>
      <c r="M5334" s="12">
        <v>1</v>
      </c>
      <c r="N5334" s="12">
        <v>34</v>
      </c>
      <c r="O5334" s="12">
        <v>3</v>
      </c>
      <c r="P5334" s="26">
        <v>0</v>
      </c>
      <c r="Q5334" s="28">
        <v>272814699</v>
      </c>
      <c r="R5334"/>
      <c r="S5334"/>
    </row>
    <row r="5335" spans="1:19">
      <c r="A5335" s="31">
        <f t="shared" si="333"/>
        <v>40</v>
      </c>
      <c r="B5335" s="32" t="str">
        <f>VLOOKUP(K5335,'Tables to Convert'!$B$4:$C$19,2,FALSE)</f>
        <v>Bachelors</v>
      </c>
      <c r="C5335" s="33">
        <f t="shared" si="334"/>
        <v>60000</v>
      </c>
      <c r="D5335" s="32" t="str">
        <f>VLOOKUP(L5335,'Tables to Convert'!$E$3:$F$7,2,FALSE)</f>
        <v>White</v>
      </c>
      <c r="E5335" s="32" t="str">
        <f>VLOOKUP(M5335,'Tables to Convert'!$H$3:$I$5,2,FALSE)</f>
        <v>Female</v>
      </c>
      <c r="F5335" s="32" t="str">
        <f>VLOOKUP(N5335,'Tables to Convert'!$K$3:$L$8,2,FALSE)</f>
        <v>Michigan</v>
      </c>
      <c r="G5335" s="40">
        <f t="shared" si="335"/>
        <v>34</v>
      </c>
      <c r="H5335" s="34">
        <f t="shared" si="336"/>
        <v>3</v>
      </c>
      <c r="I5335" s="12">
        <v>40</v>
      </c>
      <c r="J5335" s="12">
        <v>34</v>
      </c>
      <c r="K5335" s="12">
        <v>44</v>
      </c>
      <c r="L5335" s="12">
        <v>1</v>
      </c>
      <c r="M5335" s="12">
        <v>2</v>
      </c>
      <c r="N5335" s="12">
        <v>34</v>
      </c>
      <c r="O5335" s="12">
        <v>3</v>
      </c>
      <c r="P5335" s="26">
        <v>60000</v>
      </c>
      <c r="Q5335" s="28">
        <v>374087894</v>
      </c>
      <c r="R5335"/>
      <c r="S5335"/>
    </row>
    <row r="5336" spans="1:19">
      <c r="A5336" s="31">
        <f t="shared" si="333"/>
        <v>40</v>
      </c>
      <c r="B5336" s="32" t="str">
        <f>VLOOKUP(K5336,'Tables to Convert'!$B$4:$C$19,2,FALSE)</f>
        <v>Bachelors</v>
      </c>
      <c r="C5336" s="33">
        <f t="shared" si="334"/>
        <v>50000</v>
      </c>
      <c r="D5336" s="32" t="str">
        <f>VLOOKUP(L5336,'Tables to Convert'!$E$3:$F$7,2,FALSE)</f>
        <v>White</v>
      </c>
      <c r="E5336" s="32" t="str">
        <f>VLOOKUP(M5336,'Tables to Convert'!$H$3:$I$5,2,FALSE)</f>
        <v>Female</v>
      </c>
      <c r="F5336" s="32" t="str">
        <f>VLOOKUP(N5336,'Tables to Convert'!$K$3:$L$8,2,FALSE)</f>
        <v>Michigan</v>
      </c>
      <c r="G5336" s="40">
        <f t="shared" si="335"/>
        <v>34</v>
      </c>
      <c r="H5336" s="34">
        <f t="shared" si="336"/>
        <v>1</v>
      </c>
      <c r="I5336" s="12">
        <v>40</v>
      </c>
      <c r="J5336" s="12">
        <v>34</v>
      </c>
      <c r="K5336" s="12">
        <v>44</v>
      </c>
      <c r="L5336" s="12">
        <v>1</v>
      </c>
      <c r="M5336" s="12">
        <v>2</v>
      </c>
      <c r="N5336" s="12">
        <v>34</v>
      </c>
      <c r="O5336" s="12">
        <v>1</v>
      </c>
      <c r="P5336" s="26">
        <v>50000</v>
      </c>
      <c r="Q5336" s="28">
        <v>333642274</v>
      </c>
      <c r="R5336"/>
      <c r="S5336"/>
    </row>
    <row r="5337" spans="1:19">
      <c r="A5337" s="31">
        <f t="shared" si="333"/>
        <v>50</v>
      </c>
      <c r="B5337" s="32" t="str">
        <f>VLOOKUP(K5337,'Tables to Convert'!$B$4:$C$19,2,FALSE)</f>
        <v>Some College</v>
      </c>
      <c r="C5337" s="33">
        <f t="shared" si="334"/>
        <v>80000</v>
      </c>
      <c r="D5337" s="32" t="str">
        <f>VLOOKUP(L5337,'Tables to Convert'!$E$3:$F$7,2,FALSE)</f>
        <v>White</v>
      </c>
      <c r="E5337" s="32" t="str">
        <f>VLOOKUP(M5337,'Tables to Convert'!$H$3:$I$5,2,FALSE)</f>
        <v>Male</v>
      </c>
      <c r="F5337" s="32" t="str">
        <f>VLOOKUP(N5337,'Tables to Convert'!$K$3:$L$8,2,FALSE)</f>
        <v>Michigan</v>
      </c>
      <c r="G5337" s="40">
        <f t="shared" si="335"/>
        <v>36</v>
      </c>
      <c r="H5337" s="34">
        <f t="shared" si="336"/>
        <v>1</v>
      </c>
      <c r="I5337" s="12">
        <v>50</v>
      </c>
      <c r="J5337" s="12">
        <v>36</v>
      </c>
      <c r="K5337" s="12">
        <v>43</v>
      </c>
      <c r="L5337" s="12">
        <v>1</v>
      </c>
      <c r="M5337" s="12">
        <v>1</v>
      </c>
      <c r="N5337" s="12">
        <v>34</v>
      </c>
      <c r="O5337" s="12">
        <v>1</v>
      </c>
      <c r="P5337" s="26">
        <v>80000</v>
      </c>
      <c r="Q5337" s="28">
        <v>368158404</v>
      </c>
      <c r="R5337"/>
      <c r="S5337"/>
    </row>
    <row r="5338" spans="1:19">
      <c r="A5338" s="31">
        <f t="shared" si="333"/>
        <v>45</v>
      </c>
      <c r="B5338" s="32" t="str">
        <f>VLOOKUP(K5338,'Tables to Convert'!$B$4:$C$19,2,FALSE)</f>
        <v>Some College</v>
      </c>
      <c r="C5338" s="33">
        <f t="shared" si="334"/>
        <v>70000</v>
      </c>
      <c r="D5338" s="32" t="str">
        <f>VLOOKUP(L5338,'Tables to Convert'!$E$3:$F$7,2,FALSE)</f>
        <v>White</v>
      </c>
      <c r="E5338" s="32" t="str">
        <f>VLOOKUP(M5338,'Tables to Convert'!$H$3:$I$5,2,FALSE)</f>
        <v>Male</v>
      </c>
      <c r="F5338" s="32" t="str">
        <f>VLOOKUP(N5338,'Tables to Convert'!$K$3:$L$8,2,FALSE)</f>
        <v>Michigan</v>
      </c>
      <c r="G5338" s="40">
        <f t="shared" si="335"/>
        <v>49</v>
      </c>
      <c r="H5338" s="34">
        <f t="shared" si="336"/>
        <v>1</v>
      </c>
      <c r="I5338" s="12">
        <v>45</v>
      </c>
      <c r="J5338" s="12">
        <v>49</v>
      </c>
      <c r="K5338" s="12">
        <v>40</v>
      </c>
      <c r="L5338" s="12">
        <v>1</v>
      </c>
      <c r="M5338" s="12">
        <v>1</v>
      </c>
      <c r="N5338" s="12">
        <v>34</v>
      </c>
      <c r="O5338" s="12">
        <v>1</v>
      </c>
      <c r="P5338" s="26">
        <v>70000</v>
      </c>
      <c r="Q5338" s="28">
        <v>603450220</v>
      </c>
      <c r="R5338"/>
      <c r="S5338"/>
    </row>
    <row r="5339" spans="1:19">
      <c r="A5339" s="31">
        <f t="shared" si="333"/>
        <v>45</v>
      </c>
      <c r="B5339" s="32" t="str">
        <f>VLOOKUP(K5339,'Tables to Convert'!$B$4:$C$19,2,FALSE)</f>
        <v>High School Diploma</v>
      </c>
      <c r="C5339" s="33">
        <f t="shared" si="334"/>
        <v>54000</v>
      </c>
      <c r="D5339" s="32" t="str">
        <f>VLOOKUP(L5339,'Tables to Convert'!$E$3:$F$7,2,FALSE)</f>
        <v>White</v>
      </c>
      <c r="E5339" s="32" t="str">
        <f>VLOOKUP(M5339,'Tables to Convert'!$H$3:$I$5,2,FALSE)</f>
        <v>Male</v>
      </c>
      <c r="F5339" s="32" t="str">
        <f>VLOOKUP(N5339,'Tables to Convert'!$K$3:$L$8,2,FALSE)</f>
        <v>Michigan</v>
      </c>
      <c r="G5339" s="40">
        <f t="shared" si="335"/>
        <v>27</v>
      </c>
      <c r="H5339" s="34">
        <f t="shared" si="336"/>
        <v>5</v>
      </c>
      <c r="I5339" s="12">
        <v>45</v>
      </c>
      <c r="J5339" s="12">
        <v>27</v>
      </c>
      <c r="K5339" s="12">
        <v>39</v>
      </c>
      <c r="L5339" s="12">
        <v>1</v>
      </c>
      <c r="M5339" s="12">
        <v>1</v>
      </c>
      <c r="N5339" s="12">
        <v>34</v>
      </c>
      <c r="O5339" s="12">
        <v>5</v>
      </c>
      <c r="P5339" s="26">
        <v>54000</v>
      </c>
      <c r="Q5339" s="28">
        <v>39489207</v>
      </c>
      <c r="R5339"/>
      <c r="S5339"/>
    </row>
    <row r="5340" spans="1:19">
      <c r="A5340" s="31">
        <f t="shared" si="333"/>
        <v>60</v>
      </c>
      <c r="B5340" s="32" t="str">
        <f>VLOOKUP(K5340,'Tables to Convert'!$B$4:$C$19,2,FALSE)</f>
        <v>High School Diploma</v>
      </c>
      <c r="C5340" s="33">
        <f t="shared" si="334"/>
        <v>41000</v>
      </c>
      <c r="D5340" s="32" t="str">
        <f>VLOOKUP(L5340,'Tables to Convert'!$E$3:$F$7,2,FALSE)</f>
        <v>White</v>
      </c>
      <c r="E5340" s="32" t="str">
        <f>VLOOKUP(M5340,'Tables to Convert'!$H$3:$I$5,2,FALSE)</f>
        <v>Male</v>
      </c>
      <c r="F5340" s="32" t="str">
        <f>VLOOKUP(N5340,'Tables to Convert'!$K$3:$L$8,2,FALSE)</f>
        <v>Michigan</v>
      </c>
      <c r="G5340" s="40">
        <f t="shared" si="335"/>
        <v>48</v>
      </c>
      <c r="H5340" s="34">
        <f t="shared" si="336"/>
        <v>1</v>
      </c>
      <c r="I5340" s="12">
        <v>60</v>
      </c>
      <c r="J5340" s="12">
        <v>48</v>
      </c>
      <c r="K5340" s="12">
        <v>39</v>
      </c>
      <c r="L5340" s="12">
        <v>1</v>
      </c>
      <c r="M5340" s="12">
        <v>1</v>
      </c>
      <c r="N5340" s="12">
        <v>34</v>
      </c>
      <c r="O5340" s="12">
        <v>1</v>
      </c>
      <c r="P5340" s="26">
        <v>41000</v>
      </c>
      <c r="Q5340" s="28">
        <v>133343606</v>
      </c>
      <c r="R5340"/>
      <c r="S5340"/>
    </row>
    <row r="5341" spans="1:19">
      <c r="A5341" s="31">
        <f t="shared" si="333"/>
        <v>55</v>
      </c>
      <c r="B5341" s="32" t="str">
        <f>VLOOKUP(K5341,'Tables to Convert'!$B$4:$C$19,2,FALSE)</f>
        <v>Some College</v>
      </c>
      <c r="C5341" s="33">
        <f t="shared" si="334"/>
        <v>8000</v>
      </c>
      <c r="D5341" s="32" t="str">
        <f>VLOOKUP(L5341,'Tables to Convert'!$E$3:$F$7,2,FALSE)</f>
        <v>White</v>
      </c>
      <c r="E5341" s="32" t="str">
        <f>VLOOKUP(M5341,'Tables to Convert'!$H$3:$I$5,2,FALSE)</f>
        <v>Female</v>
      </c>
      <c r="F5341" s="32" t="str">
        <f>VLOOKUP(N5341,'Tables to Convert'!$K$3:$L$8,2,FALSE)</f>
        <v>Michigan</v>
      </c>
      <c r="G5341" s="40">
        <f t="shared" si="335"/>
        <v>47</v>
      </c>
      <c r="H5341" s="34">
        <f t="shared" si="336"/>
        <v>1</v>
      </c>
      <c r="I5341" s="12">
        <v>55</v>
      </c>
      <c r="J5341" s="12">
        <v>47</v>
      </c>
      <c r="K5341" s="12">
        <v>40</v>
      </c>
      <c r="L5341" s="12">
        <v>1</v>
      </c>
      <c r="M5341" s="12">
        <v>2</v>
      </c>
      <c r="N5341" s="12">
        <v>34</v>
      </c>
      <c r="O5341" s="12">
        <v>1</v>
      </c>
      <c r="P5341" s="26">
        <v>8000</v>
      </c>
      <c r="Q5341" s="28">
        <v>626677060</v>
      </c>
      <c r="R5341"/>
      <c r="S5341"/>
    </row>
    <row r="5342" spans="1:19">
      <c r="A5342" s="31">
        <f t="shared" si="333"/>
        <v>40</v>
      </c>
      <c r="B5342" s="32" t="str">
        <f>VLOOKUP(K5342,'Tables to Convert'!$B$4:$C$19,2,FALSE)</f>
        <v>Some College</v>
      </c>
      <c r="C5342" s="33">
        <f t="shared" si="334"/>
        <v>65000</v>
      </c>
      <c r="D5342" s="32" t="str">
        <f>VLOOKUP(L5342,'Tables to Convert'!$E$3:$F$7,2,FALSE)</f>
        <v>White</v>
      </c>
      <c r="E5342" s="32" t="str">
        <f>VLOOKUP(M5342,'Tables to Convert'!$H$3:$I$5,2,FALSE)</f>
        <v>Male</v>
      </c>
      <c r="F5342" s="32" t="str">
        <f>VLOOKUP(N5342,'Tables to Convert'!$K$3:$L$8,2,FALSE)</f>
        <v>Michigan</v>
      </c>
      <c r="G5342" s="40">
        <f t="shared" si="335"/>
        <v>27</v>
      </c>
      <c r="H5342" s="34">
        <f t="shared" si="336"/>
        <v>3</v>
      </c>
      <c r="I5342" s="12">
        <v>40</v>
      </c>
      <c r="J5342" s="12">
        <v>27</v>
      </c>
      <c r="K5342" s="12">
        <v>43</v>
      </c>
      <c r="L5342" s="12">
        <v>1</v>
      </c>
      <c r="M5342" s="12">
        <v>1</v>
      </c>
      <c r="N5342" s="12">
        <v>34</v>
      </c>
      <c r="O5342" s="12">
        <v>3</v>
      </c>
      <c r="P5342" s="26">
        <v>65000</v>
      </c>
      <c r="Q5342" s="28">
        <v>64605526</v>
      </c>
      <c r="R5342"/>
      <c r="S5342"/>
    </row>
    <row r="5343" spans="1:19">
      <c r="A5343" s="31">
        <f t="shared" si="333"/>
        <v>40</v>
      </c>
      <c r="B5343" s="32" t="str">
        <f>VLOOKUP(K5343,'Tables to Convert'!$B$4:$C$19,2,FALSE)</f>
        <v>Some College</v>
      </c>
      <c r="C5343" s="33">
        <f t="shared" si="334"/>
        <v>40000</v>
      </c>
      <c r="D5343" s="32" t="str">
        <f>VLOOKUP(L5343,'Tables to Convert'!$E$3:$F$7,2,FALSE)</f>
        <v>White</v>
      </c>
      <c r="E5343" s="32" t="str">
        <f>VLOOKUP(M5343,'Tables to Convert'!$H$3:$I$5,2,FALSE)</f>
        <v>Female</v>
      </c>
      <c r="F5343" s="32" t="str">
        <f>VLOOKUP(N5343,'Tables to Convert'!$K$3:$L$8,2,FALSE)</f>
        <v>Michigan</v>
      </c>
      <c r="G5343" s="40">
        <f t="shared" si="335"/>
        <v>29</v>
      </c>
      <c r="H5343" s="34">
        <f t="shared" si="336"/>
        <v>3</v>
      </c>
      <c r="I5343" s="12">
        <v>40</v>
      </c>
      <c r="J5343" s="12">
        <v>29</v>
      </c>
      <c r="K5343" s="12">
        <v>43</v>
      </c>
      <c r="L5343" s="12">
        <v>1</v>
      </c>
      <c r="M5343" s="12">
        <v>2</v>
      </c>
      <c r="N5343" s="12">
        <v>34</v>
      </c>
      <c r="O5343" s="12">
        <v>3</v>
      </c>
      <c r="P5343" s="26">
        <v>40000</v>
      </c>
      <c r="Q5343" s="28">
        <v>758861452</v>
      </c>
      <c r="R5343"/>
      <c r="S5343"/>
    </row>
    <row r="5344" spans="1:19">
      <c r="A5344" s="31">
        <f t="shared" si="333"/>
        <v>40</v>
      </c>
      <c r="B5344" s="32" t="str">
        <f>VLOOKUP(K5344,'Tables to Convert'!$B$4:$C$19,2,FALSE)</f>
        <v>High School Diploma</v>
      </c>
      <c r="C5344" s="33">
        <f t="shared" si="334"/>
        <v>40000</v>
      </c>
      <c r="D5344" s="32" t="str">
        <f>VLOOKUP(L5344,'Tables to Convert'!$E$3:$F$7,2,FALSE)</f>
        <v>White</v>
      </c>
      <c r="E5344" s="32" t="str">
        <f>VLOOKUP(M5344,'Tables to Convert'!$H$3:$I$5,2,FALSE)</f>
        <v>Male</v>
      </c>
      <c r="F5344" s="32" t="str">
        <f>VLOOKUP(N5344,'Tables to Convert'!$K$3:$L$8,2,FALSE)</f>
        <v>Michigan</v>
      </c>
      <c r="G5344" s="40">
        <f t="shared" si="335"/>
        <v>44</v>
      </c>
      <c r="H5344" s="34">
        <f t="shared" si="336"/>
        <v>5</v>
      </c>
      <c r="I5344" s="12">
        <v>40</v>
      </c>
      <c r="J5344" s="12">
        <v>44</v>
      </c>
      <c r="K5344" s="12">
        <v>39</v>
      </c>
      <c r="L5344" s="12">
        <v>1</v>
      </c>
      <c r="M5344" s="12">
        <v>1</v>
      </c>
      <c r="N5344" s="12">
        <v>34</v>
      </c>
      <c r="O5344" s="12">
        <v>5</v>
      </c>
      <c r="P5344" s="26">
        <v>40000</v>
      </c>
      <c r="Q5344" s="28">
        <v>213745514</v>
      </c>
      <c r="R5344"/>
      <c r="S5344"/>
    </row>
    <row r="5345" spans="1:19">
      <c r="A5345" s="31">
        <f t="shared" si="333"/>
        <v>50</v>
      </c>
      <c r="B5345" s="32" t="str">
        <f>VLOOKUP(K5345,'Tables to Convert'!$B$4:$C$19,2,FALSE)</f>
        <v>Bachelors</v>
      </c>
      <c r="C5345" s="33">
        <f t="shared" si="334"/>
        <v>85000</v>
      </c>
      <c r="D5345" s="32" t="str">
        <f>VLOOKUP(L5345,'Tables to Convert'!$E$3:$F$7,2,FALSE)</f>
        <v>White</v>
      </c>
      <c r="E5345" s="32" t="str">
        <f>VLOOKUP(M5345,'Tables to Convert'!$H$3:$I$5,2,FALSE)</f>
        <v>Male</v>
      </c>
      <c r="F5345" s="32" t="str">
        <f>VLOOKUP(N5345,'Tables to Convert'!$K$3:$L$8,2,FALSE)</f>
        <v>Michigan</v>
      </c>
      <c r="G5345" s="40">
        <f t="shared" si="335"/>
        <v>39</v>
      </c>
      <c r="H5345" s="34">
        <f t="shared" si="336"/>
        <v>3</v>
      </c>
      <c r="I5345" s="12">
        <v>50</v>
      </c>
      <c r="J5345" s="12">
        <v>39</v>
      </c>
      <c r="K5345" s="12">
        <v>44</v>
      </c>
      <c r="L5345" s="12">
        <v>1</v>
      </c>
      <c r="M5345" s="12">
        <v>1</v>
      </c>
      <c r="N5345" s="12">
        <v>34</v>
      </c>
      <c r="O5345" s="12">
        <v>3</v>
      </c>
      <c r="P5345" s="26">
        <v>85000</v>
      </c>
      <c r="Q5345" s="28">
        <v>802359525</v>
      </c>
      <c r="R5345"/>
      <c r="S5345"/>
    </row>
    <row r="5346" spans="1:19">
      <c r="A5346" s="31">
        <f t="shared" si="333"/>
        <v>60</v>
      </c>
      <c r="B5346" s="32" t="str">
        <f>VLOOKUP(K5346,'Tables to Convert'!$B$4:$C$19,2,FALSE)</f>
        <v>11th Grade</v>
      </c>
      <c r="C5346" s="33">
        <f t="shared" si="334"/>
        <v>0</v>
      </c>
      <c r="D5346" s="32" t="str">
        <f>VLOOKUP(L5346,'Tables to Convert'!$E$3:$F$7,2,FALSE)</f>
        <v>White</v>
      </c>
      <c r="E5346" s="32" t="str">
        <f>VLOOKUP(M5346,'Tables to Convert'!$H$3:$I$5,2,FALSE)</f>
        <v>Male</v>
      </c>
      <c r="F5346" s="32" t="str">
        <f>VLOOKUP(N5346,'Tables to Convert'!$K$3:$L$8,2,FALSE)</f>
        <v>Michigan</v>
      </c>
      <c r="G5346" s="40">
        <f t="shared" si="335"/>
        <v>35</v>
      </c>
      <c r="H5346" s="34">
        <f t="shared" si="336"/>
        <v>1</v>
      </c>
      <c r="I5346" s="12">
        <v>60</v>
      </c>
      <c r="J5346" s="12">
        <v>35</v>
      </c>
      <c r="K5346" s="12">
        <v>38</v>
      </c>
      <c r="L5346" s="12">
        <v>1</v>
      </c>
      <c r="M5346" s="12">
        <v>1</v>
      </c>
      <c r="N5346" s="12">
        <v>34</v>
      </c>
      <c r="O5346" s="12">
        <v>1</v>
      </c>
      <c r="P5346" s="26">
        <v>0</v>
      </c>
      <c r="Q5346" s="28">
        <v>561512247</v>
      </c>
      <c r="R5346"/>
      <c r="S5346"/>
    </row>
    <row r="5347" spans="1:19">
      <c r="A5347" s="31">
        <f t="shared" si="333"/>
        <v>40</v>
      </c>
      <c r="B5347" s="32" t="str">
        <f>VLOOKUP(K5347,'Tables to Convert'!$B$4:$C$19,2,FALSE)</f>
        <v>High School Diploma</v>
      </c>
      <c r="C5347" s="33">
        <f t="shared" si="334"/>
        <v>12243</v>
      </c>
      <c r="D5347" s="32" t="str">
        <f>VLOOKUP(L5347,'Tables to Convert'!$E$3:$F$7,2,FALSE)</f>
        <v>White</v>
      </c>
      <c r="E5347" s="32" t="str">
        <f>VLOOKUP(M5347,'Tables to Convert'!$H$3:$I$5,2,FALSE)</f>
        <v>Female</v>
      </c>
      <c r="F5347" s="32" t="str">
        <f>VLOOKUP(N5347,'Tables to Convert'!$K$3:$L$8,2,FALSE)</f>
        <v>Michigan</v>
      </c>
      <c r="G5347" s="40">
        <f t="shared" si="335"/>
        <v>30</v>
      </c>
      <c r="H5347" s="34">
        <f t="shared" si="336"/>
        <v>1</v>
      </c>
      <c r="I5347" s="12">
        <v>40</v>
      </c>
      <c r="J5347" s="12">
        <v>30</v>
      </c>
      <c r="K5347" s="12">
        <v>39</v>
      </c>
      <c r="L5347" s="12">
        <v>1</v>
      </c>
      <c r="M5347" s="12">
        <v>2</v>
      </c>
      <c r="N5347" s="12">
        <v>34</v>
      </c>
      <c r="O5347" s="12">
        <v>1</v>
      </c>
      <c r="P5347" s="26">
        <v>12243</v>
      </c>
      <c r="Q5347" s="28">
        <v>54594656</v>
      </c>
      <c r="R5347"/>
      <c r="S5347"/>
    </row>
    <row r="5348" spans="1:19">
      <c r="A5348" s="31">
        <f t="shared" si="333"/>
        <v>40</v>
      </c>
      <c r="B5348" s="32" t="str">
        <f>VLOOKUP(K5348,'Tables to Convert'!$B$4:$C$19,2,FALSE)</f>
        <v>High School Diploma</v>
      </c>
      <c r="C5348" s="33">
        <f t="shared" si="334"/>
        <v>45298</v>
      </c>
      <c r="D5348" s="32" t="str">
        <f>VLOOKUP(L5348,'Tables to Convert'!$E$3:$F$7,2,FALSE)</f>
        <v>White</v>
      </c>
      <c r="E5348" s="32" t="str">
        <f>VLOOKUP(M5348,'Tables to Convert'!$H$3:$I$5,2,FALSE)</f>
        <v>Male</v>
      </c>
      <c r="F5348" s="32" t="str">
        <f>VLOOKUP(N5348,'Tables to Convert'!$K$3:$L$8,2,FALSE)</f>
        <v>Michigan</v>
      </c>
      <c r="G5348" s="40">
        <f t="shared" si="335"/>
        <v>42</v>
      </c>
      <c r="H5348" s="34">
        <f t="shared" si="336"/>
        <v>1</v>
      </c>
      <c r="I5348" s="12">
        <v>40</v>
      </c>
      <c r="J5348" s="12">
        <v>42</v>
      </c>
      <c r="K5348" s="12">
        <v>39</v>
      </c>
      <c r="L5348" s="12">
        <v>1</v>
      </c>
      <c r="M5348" s="12">
        <v>1</v>
      </c>
      <c r="N5348" s="12">
        <v>34</v>
      </c>
      <c r="O5348" s="12">
        <v>1</v>
      </c>
      <c r="P5348" s="26">
        <v>45298</v>
      </c>
      <c r="Q5348" s="28">
        <v>751083684</v>
      </c>
      <c r="R5348"/>
      <c r="S5348"/>
    </row>
    <row r="5349" spans="1:19">
      <c r="A5349" s="31">
        <f t="shared" si="333"/>
        <v>40</v>
      </c>
      <c r="B5349" s="32" t="str">
        <f>VLOOKUP(K5349,'Tables to Convert'!$B$4:$C$19,2,FALSE)</f>
        <v>Some College</v>
      </c>
      <c r="C5349" s="33">
        <f t="shared" si="334"/>
        <v>30000</v>
      </c>
      <c r="D5349" s="32" t="str">
        <f>VLOOKUP(L5349,'Tables to Convert'!$E$3:$F$7,2,FALSE)</f>
        <v>White</v>
      </c>
      <c r="E5349" s="32" t="str">
        <f>VLOOKUP(M5349,'Tables to Convert'!$H$3:$I$5,2,FALSE)</f>
        <v>Male</v>
      </c>
      <c r="F5349" s="32" t="str">
        <f>VLOOKUP(N5349,'Tables to Convert'!$K$3:$L$8,2,FALSE)</f>
        <v>Michigan</v>
      </c>
      <c r="G5349" s="40">
        <f t="shared" si="335"/>
        <v>42</v>
      </c>
      <c r="H5349" s="34">
        <f t="shared" si="336"/>
        <v>1</v>
      </c>
      <c r="I5349" s="12">
        <v>40</v>
      </c>
      <c r="J5349" s="12">
        <v>42</v>
      </c>
      <c r="K5349" s="12">
        <v>40</v>
      </c>
      <c r="L5349" s="12">
        <v>1</v>
      </c>
      <c r="M5349" s="12">
        <v>1</v>
      </c>
      <c r="N5349" s="12">
        <v>34</v>
      </c>
      <c r="O5349" s="12">
        <v>1</v>
      </c>
      <c r="P5349" s="26">
        <v>30000</v>
      </c>
      <c r="Q5349" s="28">
        <v>240313606</v>
      </c>
      <c r="R5349"/>
      <c r="S5349"/>
    </row>
    <row r="5350" spans="1:19">
      <c r="A5350" s="31">
        <f t="shared" si="333"/>
        <v>50</v>
      </c>
      <c r="B5350" s="32" t="str">
        <f>VLOOKUP(K5350,'Tables to Convert'!$B$4:$C$19,2,FALSE)</f>
        <v>Some College</v>
      </c>
      <c r="C5350" s="33">
        <f t="shared" si="334"/>
        <v>348516</v>
      </c>
      <c r="D5350" s="32" t="str">
        <f>VLOOKUP(L5350,'Tables to Convert'!$E$3:$F$7,2,FALSE)</f>
        <v>White</v>
      </c>
      <c r="E5350" s="32" t="str">
        <f>VLOOKUP(M5350,'Tables to Convert'!$H$3:$I$5,2,FALSE)</f>
        <v>Male</v>
      </c>
      <c r="F5350" s="32" t="str">
        <f>VLOOKUP(N5350,'Tables to Convert'!$K$3:$L$8,2,FALSE)</f>
        <v>Michigan</v>
      </c>
      <c r="G5350" s="40">
        <f t="shared" si="335"/>
        <v>42</v>
      </c>
      <c r="H5350" s="34">
        <f t="shared" si="336"/>
        <v>1</v>
      </c>
      <c r="I5350" s="12">
        <v>50</v>
      </c>
      <c r="J5350" s="12">
        <v>42</v>
      </c>
      <c r="K5350" s="12">
        <v>43</v>
      </c>
      <c r="L5350" s="12">
        <v>1</v>
      </c>
      <c r="M5350" s="12">
        <v>1</v>
      </c>
      <c r="N5350" s="12">
        <v>34</v>
      </c>
      <c r="O5350" s="12">
        <v>1</v>
      </c>
      <c r="P5350" s="26">
        <v>348516</v>
      </c>
      <c r="Q5350" s="28">
        <v>255359563</v>
      </c>
      <c r="R5350"/>
      <c r="S5350"/>
    </row>
    <row r="5351" spans="1:19">
      <c r="A5351" s="31">
        <f t="shared" si="333"/>
        <v>40</v>
      </c>
      <c r="B5351" s="32" t="str">
        <f>VLOOKUP(K5351,'Tables to Convert'!$B$4:$C$19,2,FALSE)</f>
        <v>Some College</v>
      </c>
      <c r="C5351" s="33">
        <f t="shared" si="334"/>
        <v>30000</v>
      </c>
      <c r="D5351" s="32" t="str">
        <f>VLOOKUP(L5351,'Tables to Convert'!$E$3:$F$7,2,FALSE)</f>
        <v>White</v>
      </c>
      <c r="E5351" s="32" t="str">
        <f>VLOOKUP(M5351,'Tables to Convert'!$H$3:$I$5,2,FALSE)</f>
        <v>Female</v>
      </c>
      <c r="F5351" s="32" t="str">
        <f>VLOOKUP(N5351,'Tables to Convert'!$K$3:$L$8,2,FALSE)</f>
        <v>Michigan</v>
      </c>
      <c r="G5351" s="40">
        <f t="shared" si="335"/>
        <v>41</v>
      </c>
      <c r="H5351" s="34">
        <f t="shared" si="336"/>
        <v>8</v>
      </c>
      <c r="I5351" s="12">
        <v>40</v>
      </c>
      <c r="J5351" s="12">
        <v>41</v>
      </c>
      <c r="K5351" s="12">
        <v>43</v>
      </c>
      <c r="L5351" s="12">
        <v>1</v>
      </c>
      <c r="M5351" s="12">
        <v>2</v>
      </c>
      <c r="N5351" s="12">
        <v>34</v>
      </c>
      <c r="O5351" s="12">
        <v>8</v>
      </c>
      <c r="P5351" s="26">
        <v>30000</v>
      </c>
      <c r="Q5351" s="28">
        <v>72509260</v>
      </c>
      <c r="R5351"/>
      <c r="S5351"/>
    </row>
    <row r="5352" spans="1:19">
      <c r="A5352" s="31">
        <f t="shared" si="333"/>
        <v>55</v>
      </c>
      <c r="B5352" s="32" t="str">
        <f>VLOOKUP(K5352,'Tables to Convert'!$B$4:$C$19,2,FALSE)</f>
        <v>Graduate School</v>
      </c>
      <c r="C5352" s="33">
        <f t="shared" si="334"/>
        <v>366656</v>
      </c>
      <c r="D5352" s="32" t="str">
        <f>VLOOKUP(L5352,'Tables to Convert'!$E$3:$F$7,2,FALSE)</f>
        <v>Asian/PI</v>
      </c>
      <c r="E5352" s="32" t="str">
        <f>VLOOKUP(M5352,'Tables to Convert'!$H$3:$I$5,2,FALSE)</f>
        <v>Male</v>
      </c>
      <c r="F5352" s="32" t="str">
        <f>VLOOKUP(N5352,'Tables to Convert'!$K$3:$L$8,2,FALSE)</f>
        <v>Michigan</v>
      </c>
      <c r="G5352" s="40">
        <f t="shared" si="335"/>
        <v>61</v>
      </c>
      <c r="H5352" s="34">
        <f t="shared" si="336"/>
        <v>1</v>
      </c>
      <c r="I5352" s="12">
        <v>55</v>
      </c>
      <c r="J5352" s="12">
        <v>61</v>
      </c>
      <c r="K5352" s="12">
        <v>45</v>
      </c>
      <c r="L5352" s="12">
        <v>4</v>
      </c>
      <c r="M5352" s="12">
        <v>1</v>
      </c>
      <c r="N5352" s="12">
        <v>34</v>
      </c>
      <c r="O5352" s="12">
        <v>1</v>
      </c>
      <c r="P5352" s="26">
        <v>366656</v>
      </c>
      <c r="Q5352" s="28">
        <v>105658588</v>
      </c>
      <c r="R5352"/>
      <c r="S5352"/>
    </row>
    <row r="5353" spans="1:19">
      <c r="A5353" s="31">
        <f t="shared" si="333"/>
        <v>35</v>
      </c>
      <c r="B5353" s="32" t="str">
        <f>VLOOKUP(K5353,'Tables to Convert'!$B$4:$C$19,2,FALSE)</f>
        <v>Some College</v>
      </c>
      <c r="C5353" s="33">
        <f t="shared" si="334"/>
        <v>20000</v>
      </c>
      <c r="D5353" s="32" t="str">
        <f>VLOOKUP(L5353,'Tables to Convert'!$E$3:$F$7,2,FALSE)</f>
        <v>Asian/PI</v>
      </c>
      <c r="E5353" s="32" t="str">
        <f>VLOOKUP(M5353,'Tables to Convert'!$H$3:$I$5,2,FALSE)</f>
        <v>Female</v>
      </c>
      <c r="F5353" s="32" t="str">
        <f>VLOOKUP(N5353,'Tables to Convert'!$K$3:$L$8,2,FALSE)</f>
        <v>Michigan</v>
      </c>
      <c r="G5353" s="40">
        <f t="shared" si="335"/>
        <v>57</v>
      </c>
      <c r="H5353" s="34">
        <f t="shared" si="336"/>
        <v>1</v>
      </c>
      <c r="I5353" s="12">
        <v>35</v>
      </c>
      <c r="J5353" s="12">
        <v>57</v>
      </c>
      <c r="K5353" s="12">
        <v>43</v>
      </c>
      <c r="L5353" s="12">
        <v>4</v>
      </c>
      <c r="M5353" s="12">
        <v>2</v>
      </c>
      <c r="N5353" s="12">
        <v>34</v>
      </c>
      <c r="O5353" s="12">
        <v>1</v>
      </c>
      <c r="P5353" s="26">
        <v>20000</v>
      </c>
      <c r="Q5353" s="28">
        <v>31097062</v>
      </c>
      <c r="R5353"/>
      <c r="S5353"/>
    </row>
    <row r="5354" spans="1:19">
      <c r="A5354" s="31">
        <f t="shared" si="333"/>
        <v>0</v>
      </c>
      <c r="B5354" s="32" t="str">
        <f>VLOOKUP(K5354,'Tables to Convert'!$B$4:$C$19,2,FALSE)</f>
        <v>Bachelors</v>
      </c>
      <c r="C5354" s="33">
        <f t="shared" si="334"/>
        <v>15000</v>
      </c>
      <c r="D5354" s="32" t="str">
        <f>VLOOKUP(L5354,'Tables to Convert'!$E$3:$F$7,2,FALSE)</f>
        <v>Asian/PI</v>
      </c>
      <c r="E5354" s="32" t="str">
        <f>VLOOKUP(M5354,'Tables to Convert'!$H$3:$I$5,2,FALSE)</f>
        <v>Female</v>
      </c>
      <c r="F5354" s="32" t="str">
        <f>VLOOKUP(N5354,'Tables to Convert'!$K$3:$L$8,2,FALSE)</f>
        <v>Michigan</v>
      </c>
      <c r="G5354" s="40">
        <f t="shared" si="335"/>
        <v>30</v>
      </c>
      <c r="H5354" s="34">
        <f t="shared" si="336"/>
        <v>1</v>
      </c>
      <c r="I5354" s="12">
        <v>0</v>
      </c>
      <c r="J5354" s="12">
        <v>30</v>
      </c>
      <c r="K5354" s="12">
        <v>44</v>
      </c>
      <c r="L5354" s="12">
        <v>4</v>
      </c>
      <c r="M5354" s="12">
        <v>2</v>
      </c>
      <c r="N5354" s="12">
        <v>34</v>
      </c>
      <c r="O5354" s="12">
        <v>1</v>
      </c>
      <c r="P5354" s="26">
        <v>15000</v>
      </c>
      <c r="Q5354" s="28">
        <v>41852538</v>
      </c>
      <c r="R5354"/>
      <c r="S5354"/>
    </row>
    <row r="5355" spans="1:19">
      <c r="A5355" s="31">
        <f t="shared" si="333"/>
        <v>40</v>
      </c>
      <c r="B5355" s="32" t="str">
        <f>VLOOKUP(K5355,'Tables to Convert'!$B$4:$C$19,2,FALSE)</f>
        <v>High School Diploma</v>
      </c>
      <c r="C5355" s="33">
        <f t="shared" si="334"/>
        <v>28000</v>
      </c>
      <c r="D5355" s="32" t="str">
        <f>VLOOKUP(L5355,'Tables to Convert'!$E$3:$F$7,2,FALSE)</f>
        <v>White</v>
      </c>
      <c r="E5355" s="32" t="str">
        <f>VLOOKUP(M5355,'Tables to Convert'!$H$3:$I$5,2,FALSE)</f>
        <v>Male</v>
      </c>
      <c r="F5355" s="32" t="str">
        <f>VLOOKUP(N5355,'Tables to Convert'!$K$3:$L$8,2,FALSE)</f>
        <v>Michigan</v>
      </c>
      <c r="G5355" s="40">
        <f t="shared" si="335"/>
        <v>35</v>
      </c>
      <c r="H5355" s="34">
        <f t="shared" si="336"/>
        <v>8</v>
      </c>
      <c r="I5355" s="12">
        <v>40</v>
      </c>
      <c r="J5355" s="12">
        <v>35</v>
      </c>
      <c r="K5355" s="12">
        <v>39</v>
      </c>
      <c r="L5355" s="12">
        <v>1</v>
      </c>
      <c r="M5355" s="12">
        <v>1</v>
      </c>
      <c r="N5355" s="12">
        <v>34</v>
      </c>
      <c r="O5355" s="12">
        <v>8</v>
      </c>
      <c r="P5355" s="26">
        <v>28000</v>
      </c>
      <c r="Q5355" s="28">
        <v>735864001</v>
      </c>
      <c r="R5355"/>
      <c r="S5355"/>
    </row>
    <row r="5356" spans="1:19">
      <c r="A5356" s="31">
        <f t="shared" si="333"/>
        <v>40</v>
      </c>
      <c r="B5356" s="32" t="str">
        <f>VLOOKUP(K5356,'Tables to Convert'!$B$4:$C$19,2,FALSE)</f>
        <v>Some College</v>
      </c>
      <c r="C5356" s="33">
        <f t="shared" si="334"/>
        <v>25000</v>
      </c>
      <c r="D5356" s="32" t="str">
        <f>VLOOKUP(L5356,'Tables to Convert'!$E$3:$F$7,2,FALSE)</f>
        <v>White</v>
      </c>
      <c r="E5356" s="32" t="str">
        <f>VLOOKUP(M5356,'Tables to Convert'!$H$3:$I$5,2,FALSE)</f>
        <v>Female</v>
      </c>
      <c r="F5356" s="32" t="str">
        <f>VLOOKUP(N5356,'Tables to Convert'!$K$3:$L$8,2,FALSE)</f>
        <v>Michigan</v>
      </c>
      <c r="G5356" s="40">
        <f t="shared" si="335"/>
        <v>33</v>
      </c>
      <c r="H5356" s="34">
        <f t="shared" si="336"/>
        <v>8</v>
      </c>
      <c r="I5356" s="12">
        <v>40</v>
      </c>
      <c r="J5356" s="12">
        <v>33</v>
      </c>
      <c r="K5356" s="12">
        <v>41</v>
      </c>
      <c r="L5356" s="12">
        <v>1</v>
      </c>
      <c r="M5356" s="12">
        <v>2</v>
      </c>
      <c r="N5356" s="12">
        <v>34</v>
      </c>
      <c r="O5356" s="12">
        <v>8</v>
      </c>
      <c r="P5356" s="26">
        <v>25000</v>
      </c>
      <c r="Q5356" s="28">
        <v>641893161</v>
      </c>
      <c r="R5356"/>
      <c r="S5356"/>
    </row>
    <row r="5357" spans="1:19">
      <c r="A5357" s="31">
        <f t="shared" si="333"/>
        <v>45</v>
      </c>
      <c r="B5357" s="32" t="str">
        <f>VLOOKUP(K5357,'Tables to Convert'!$B$4:$C$19,2,FALSE)</f>
        <v>Some College</v>
      </c>
      <c r="C5357" s="33">
        <f t="shared" si="334"/>
        <v>24000</v>
      </c>
      <c r="D5357" s="32" t="str">
        <f>VLOOKUP(L5357,'Tables to Convert'!$E$3:$F$7,2,FALSE)</f>
        <v>Black</v>
      </c>
      <c r="E5357" s="32" t="str">
        <f>VLOOKUP(M5357,'Tables to Convert'!$H$3:$I$5,2,FALSE)</f>
        <v>Male</v>
      </c>
      <c r="F5357" s="32" t="str">
        <f>VLOOKUP(N5357,'Tables to Convert'!$K$3:$L$8,2,FALSE)</f>
        <v>Michigan</v>
      </c>
      <c r="G5357" s="40">
        <f t="shared" si="335"/>
        <v>37</v>
      </c>
      <c r="H5357" s="34">
        <f t="shared" si="336"/>
        <v>6</v>
      </c>
      <c r="I5357" s="12">
        <v>45</v>
      </c>
      <c r="J5357" s="12">
        <v>37</v>
      </c>
      <c r="K5357" s="12">
        <v>40</v>
      </c>
      <c r="L5357" s="12">
        <v>2</v>
      </c>
      <c r="M5357" s="12">
        <v>1</v>
      </c>
      <c r="N5357" s="12">
        <v>34</v>
      </c>
      <c r="O5357" s="12">
        <v>6</v>
      </c>
      <c r="P5357" s="26">
        <v>24000</v>
      </c>
      <c r="Q5357" s="28">
        <v>604870769</v>
      </c>
      <c r="R5357"/>
      <c r="S5357"/>
    </row>
    <row r="5358" spans="1:19">
      <c r="A5358" s="31">
        <f t="shared" si="333"/>
        <v>55</v>
      </c>
      <c r="B5358" s="32" t="str">
        <f>VLOOKUP(K5358,'Tables to Convert'!$B$4:$C$19,2,FALSE)</f>
        <v>Some College</v>
      </c>
      <c r="C5358" s="33">
        <f t="shared" si="334"/>
        <v>40000</v>
      </c>
      <c r="D5358" s="32" t="str">
        <f>VLOOKUP(L5358,'Tables to Convert'!$E$3:$F$7,2,FALSE)</f>
        <v>White</v>
      </c>
      <c r="E5358" s="32" t="str">
        <f>VLOOKUP(M5358,'Tables to Convert'!$H$3:$I$5,2,FALSE)</f>
        <v>Male</v>
      </c>
      <c r="F5358" s="32" t="str">
        <f>VLOOKUP(N5358,'Tables to Convert'!$K$3:$L$8,2,FALSE)</f>
        <v>Michigan</v>
      </c>
      <c r="G5358" s="40">
        <f t="shared" si="335"/>
        <v>28</v>
      </c>
      <c r="H5358" s="34">
        <f t="shared" si="336"/>
        <v>4</v>
      </c>
      <c r="I5358" s="12">
        <v>55</v>
      </c>
      <c r="J5358" s="12">
        <v>28</v>
      </c>
      <c r="K5358" s="12">
        <v>40</v>
      </c>
      <c r="L5358" s="12">
        <v>1</v>
      </c>
      <c r="M5358" s="12">
        <v>1</v>
      </c>
      <c r="N5358" s="12">
        <v>34</v>
      </c>
      <c r="O5358" s="12">
        <v>4</v>
      </c>
      <c r="P5358" s="26">
        <v>40000</v>
      </c>
      <c r="Q5358" s="28">
        <v>320307646</v>
      </c>
      <c r="R5358"/>
      <c r="S5358"/>
    </row>
    <row r="5359" spans="1:19">
      <c r="A5359" s="31">
        <f t="shared" si="333"/>
        <v>40</v>
      </c>
      <c r="B5359" s="32" t="str">
        <f>VLOOKUP(K5359,'Tables to Convert'!$B$4:$C$19,2,FALSE)</f>
        <v>Some College</v>
      </c>
      <c r="C5359" s="33">
        <f t="shared" si="334"/>
        <v>42000</v>
      </c>
      <c r="D5359" s="32" t="str">
        <f>VLOOKUP(L5359,'Tables to Convert'!$E$3:$F$7,2,FALSE)</f>
        <v>White</v>
      </c>
      <c r="E5359" s="32" t="str">
        <f>VLOOKUP(M5359,'Tables to Convert'!$H$3:$I$5,2,FALSE)</f>
        <v>Male</v>
      </c>
      <c r="F5359" s="32" t="str">
        <f>VLOOKUP(N5359,'Tables to Convert'!$K$3:$L$8,2,FALSE)</f>
        <v>Michigan</v>
      </c>
      <c r="G5359" s="40">
        <f t="shared" si="335"/>
        <v>55</v>
      </c>
      <c r="H5359" s="34">
        <f t="shared" si="336"/>
        <v>7</v>
      </c>
      <c r="I5359" s="12">
        <v>40</v>
      </c>
      <c r="J5359" s="12">
        <v>55</v>
      </c>
      <c r="K5359" s="12">
        <v>40</v>
      </c>
      <c r="L5359" s="12">
        <v>1</v>
      </c>
      <c r="M5359" s="12">
        <v>1</v>
      </c>
      <c r="N5359" s="12">
        <v>34</v>
      </c>
      <c r="O5359" s="12">
        <v>7</v>
      </c>
      <c r="P5359" s="26">
        <v>42000</v>
      </c>
      <c r="Q5359" s="28">
        <v>317662584</v>
      </c>
      <c r="R5359"/>
      <c r="S5359"/>
    </row>
    <row r="5360" spans="1:19">
      <c r="A5360" s="31">
        <f t="shared" si="333"/>
        <v>38</v>
      </c>
      <c r="B5360" s="32" t="str">
        <f>VLOOKUP(K5360,'Tables to Convert'!$B$4:$C$19,2,FALSE)</f>
        <v>Some College</v>
      </c>
      <c r="C5360" s="33">
        <f t="shared" si="334"/>
        <v>37000</v>
      </c>
      <c r="D5360" s="32" t="str">
        <f>VLOOKUP(L5360,'Tables to Convert'!$E$3:$F$7,2,FALSE)</f>
        <v>White</v>
      </c>
      <c r="E5360" s="32" t="str">
        <f>VLOOKUP(M5360,'Tables to Convert'!$H$3:$I$5,2,FALSE)</f>
        <v>Female</v>
      </c>
      <c r="F5360" s="32" t="str">
        <f>VLOOKUP(N5360,'Tables to Convert'!$K$3:$L$8,2,FALSE)</f>
        <v>Michigan</v>
      </c>
      <c r="G5360" s="40">
        <f t="shared" si="335"/>
        <v>55</v>
      </c>
      <c r="H5360" s="34">
        <f t="shared" si="336"/>
        <v>7</v>
      </c>
      <c r="I5360" s="12">
        <v>38</v>
      </c>
      <c r="J5360" s="12">
        <v>55</v>
      </c>
      <c r="K5360" s="12">
        <v>43</v>
      </c>
      <c r="L5360" s="12">
        <v>1</v>
      </c>
      <c r="M5360" s="12">
        <v>2</v>
      </c>
      <c r="N5360" s="12">
        <v>34</v>
      </c>
      <c r="O5360" s="12">
        <v>7</v>
      </c>
      <c r="P5360" s="26">
        <v>37000</v>
      </c>
      <c r="Q5360" s="28">
        <v>567281981</v>
      </c>
      <c r="R5360"/>
      <c r="S5360"/>
    </row>
    <row r="5361" spans="1:19">
      <c r="A5361" s="31">
        <f t="shared" si="333"/>
        <v>0</v>
      </c>
      <c r="B5361" s="32" t="str">
        <f>VLOOKUP(K5361,'Tables to Convert'!$B$4:$C$19,2,FALSE)</f>
        <v>Some College</v>
      </c>
      <c r="C5361" s="33">
        <f t="shared" si="334"/>
        <v>32000</v>
      </c>
      <c r="D5361" s="32" t="str">
        <f>VLOOKUP(L5361,'Tables to Convert'!$E$3:$F$7,2,FALSE)</f>
        <v>Black</v>
      </c>
      <c r="E5361" s="32" t="str">
        <f>VLOOKUP(M5361,'Tables to Convert'!$H$3:$I$5,2,FALSE)</f>
        <v>Female</v>
      </c>
      <c r="F5361" s="32" t="str">
        <f>VLOOKUP(N5361,'Tables to Convert'!$K$3:$L$8,2,FALSE)</f>
        <v>Michigan</v>
      </c>
      <c r="G5361" s="40">
        <f t="shared" si="335"/>
        <v>40</v>
      </c>
      <c r="H5361" s="34">
        <f t="shared" si="336"/>
        <v>4</v>
      </c>
      <c r="I5361" s="12">
        <v>0</v>
      </c>
      <c r="J5361" s="12">
        <v>40</v>
      </c>
      <c r="K5361" s="12">
        <v>40</v>
      </c>
      <c r="L5361" s="12">
        <v>2</v>
      </c>
      <c r="M5361" s="12">
        <v>2</v>
      </c>
      <c r="N5361" s="12">
        <v>34</v>
      </c>
      <c r="O5361" s="12">
        <v>4</v>
      </c>
      <c r="P5361" s="26">
        <v>32000</v>
      </c>
      <c r="Q5361" s="28">
        <v>977956497</v>
      </c>
      <c r="R5361"/>
      <c r="S5361"/>
    </row>
    <row r="5362" spans="1:19">
      <c r="A5362" s="31">
        <f t="shared" si="333"/>
        <v>40</v>
      </c>
      <c r="B5362" s="32" t="str">
        <f>VLOOKUP(K5362,'Tables to Convert'!$B$4:$C$19,2,FALSE)</f>
        <v>High School Diploma</v>
      </c>
      <c r="C5362" s="33">
        <f t="shared" si="334"/>
        <v>30724</v>
      </c>
      <c r="D5362" s="32" t="str">
        <f>VLOOKUP(L5362,'Tables to Convert'!$E$3:$F$7,2,FALSE)</f>
        <v>White</v>
      </c>
      <c r="E5362" s="32" t="str">
        <f>VLOOKUP(M5362,'Tables to Convert'!$H$3:$I$5,2,FALSE)</f>
        <v>Male</v>
      </c>
      <c r="F5362" s="32" t="str">
        <f>VLOOKUP(N5362,'Tables to Convert'!$K$3:$L$8,2,FALSE)</f>
        <v>Michigan</v>
      </c>
      <c r="G5362" s="40">
        <f t="shared" si="335"/>
        <v>45</v>
      </c>
      <c r="H5362" s="34">
        <f t="shared" si="336"/>
        <v>3</v>
      </c>
      <c r="I5362" s="12">
        <v>40</v>
      </c>
      <c r="J5362" s="12">
        <v>45</v>
      </c>
      <c r="K5362" s="12">
        <v>39</v>
      </c>
      <c r="L5362" s="12">
        <v>1</v>
      </c>
      <c r="M5362" s="12">
        <v>1</v>
      </c>
      <c r="N5362" s="12">
        <v>34</v>
      </c>
      <c r="O5362" s="12">
        <v>3</v>
      </c>
      <c r="P5362" s="26">
        <v>30724</v>
      </c>
      <c r="Q5362" s="28">
        <v>148662414</v>
      </c>
      <c r="R5362"/>
      <c r="S5362"/>
    </row>
    <row r="5363" spans="1:19">
      <c r="A5363" s="31">
        <f t="shared" si="333"/>
        <v>40</v>
      </c>
      <c r="B5363" s="32" t="str">
        <f>VLOOKUP(K5363,'Tables to Convert'!$B$4:$C$19,2,FALSE)</f>
        <v>Some College</v>
      </c>
      <c r="C5363" s="33">
        <f t="shared" si="334"/>
        <v>40000</v>
      </c>
      <c r="D5363" s="32" t="str">
        <f>VLOOKUP(L5363,'Tables to Convert'!$E$3:$F$7,2,FALSE)</f>
        <v>Black</v>
      </c>
      <c r="E5363" s="32" t="str">
        <f>VLOOKUP(M5363,'Tables to Convert'!$H$3:$I$5,2,FALSE)</f>
        <v>Female</v>
      </c>
      <c r="F5363" s="32" t="str">
        <f>VLOOKUP(N5363,'Tables to Convert'!$K$3:$L$8,2,FALSE)</f>
        <v>Michigan</v>
      </c>
      <c r="G5363" s="40">
        <f t="shared" si="335"/>
        <v>38</v>
      </c>
      <c r="H5363" s="34">
        <f t="shared" si="336"/>
        <v>5</v>
      </c>
      <c r="I5363" s="12">
        <v>40</v>
      </c>
      <c r="J5363" s="12">
        <v>38</v>
      </c>
      <c r="K5363" s="12">
        <v>43</v>
      </c>
      <c r="L5363" s="12">
        <v>2</v>
      </c>
      <c r="M5363" s="12">
        <v>2</v>
      </c>
      <c r="N5363" s="12">
        <v>34</v>
      </c>
      <c r="O5363" s="12">
        <v>5</v>
      </c>
      <c r="P5363" s="26">
        <v>40000</v>
      </c>
      <c r="Q5363" s="28">
        <v>95307890</v>
      </c>
      <c r="R5363"/>
      <c r="S5363"/>
    </row>
    <row r="5364" spans="1:19">
      <c r="A5364" s="31">
        <f t="shared" si="333"/>
        <v>50</v>
      </c>
      <c r="B5364" s="32" t="str">
        <f>VLOOKUP(K5364,'Tables to Convert'!$B$4:$C$19,2,FALSE)</f>
        <v>Some College</v>
      </c>
      <c r="C5364" s="33">
        <f t="shared" si="334"/>
        <v>70000</v>
      </c>
      <c r="D5364" s="32" t="str">
        <f>VLOOKUP(L5364,'Tables to Convert'!$E$3:$F$7,2,FALSE)</f>
        <v>White</v>
      </c>
      <c r="E5364" s="32" t="str">
        <f>VLOOKUP(M5364,'Tables to Convert'!$H$3:$I$5,2,FALSE)</f>
        <v>Male</v>
      </c>
      <c r="F5364" s="32" t="str">
        <f>VLOOKUP(N5364,'Tables to Convert'!$K$3:$L$8,2,FALSE)</f>
        <v>Michigan</v>
      </c>
      <c r="G5364" s="40">
        <f t="shared" si="335"/>
        <v>52</v>
      </c>
      <c r="H5364" s="34">
        <f t="shared" si="336"/>
        <v>1</v>
      </c>
      <c r="I5364" s="12">
        <v>50</v>
      </c>
      <c r="J5364" s="12">
        <v>52</v>
      </c>
      <c r="K5364" s="12">
        <v>40</v>
      </c>
      <c r="L5364" s="12">
        <v>1</v>
      </c>
      <c r="M5364" s="12">
        <v>1</v>
      </c>
      <c r="N5364" s="12">
        <v>34</v>
      </c>
      <c r="O5364" s="12">
        <v>1</v>
      </c>
      <c r="P5364" s="26">
        <v>70000</v>
      </c>
      <c r="Q5364" s="28">
        <v>953024934</v>
      </c>
      <c r="R5364"/>
      <c r="S5364"/>
    </row>
    <row r="5365" spans="1:19">
      <c r="A5365" s="31">
        <f t="shared" si="333"/>
        <v>45</v>
      </c>
      <c r="B5365" s="32" t="str">
        <f>VLOOKUP(K5365,'Tables to Convert'!$B$4:$C$19,2,FALSE)</f>
        <v>High School Diploma</v>
      </c>
      <c r="C5365" s="33">
        <f t="shared" si="334"/>
        <v>0</v>
      </c>
      <c r="D5365" s="32" t="str">
        <f>VLOOKUP(L5365,'Tables to Convert'!$E$3:$F$7,2,FALSE)</f>
        <v>White</v>
      </c>
      <c r="E5365" s="32" t="str">
        <f>VLOOKUP(M5365,'Tables to Convert'!$H$3:$I$5,2,FALSE)</f>
        <v>Female</v>
      </c>
      <c r="F5365" s="32" t="str">
        <f>VLOOKUP(N5365,'Tables to Convert'!$K$3:$L$8,2,FALSE)</f>
        <v>Michigan</v>
      </c>
      <c r="G5365" s="40">
        <f t="shared" si="335"/>
        <v>50</v>
      </c>
      <c r="H5365" s="34">
        <f t="shared" si="336"/>
        <v>1</v>
      </c>
      <c r="I5365" s="12">
        <v>45</v>
      </c>
      <c r="J5365" s="12">
        <v>50</v>
      </c>
      <c r="K5365" s="12">
        <v>39</v>
      </c>
      <c r="L5365" s="12">
        <v>1</v>
      </c>
      <c r="M5365" s="12">
        <v>2</v>
      </c>
      <c r="N5365" s="12">
        <v>34</v>
      </c>
      <c r="O5365" s="12">
        <v>1</v>
      </c>
      <c r="P5365" s="26">
        <v>0</v>
      </c>
      <c r="Q5365" s="28">
        <v>697173807</v>
      </c>
      <c r="R5365"/>
      <c r="S5365"/>
    </row>
    <row r="5366" spans="1:19">
      <c r="A5366" s="31">
        <f t="shared" si="333"/>
        <v>48</v>
      </c>
      <c r="B5366" s="32" t="str">
        <f>VLOOKUP(K5366,'Tables to Convert'!$B$4:$C$19,2,FALSE)</f>
        <v>Some College</v>
      </c>
      <c r="C5366" s="33">
        <f t="shared" si="334"/>
        <v>32000</v>
      </c>
      <c r="D5366" s="32" t="str">
        <f>VLOOKUP(L5366,'Tables to Convert'!$E$3:$F$7,2,FALSE)</f>
        <v>Black</v>
      </c>
      <c r="E5366" s="32" t="str">
        <f>VLOOKUP(M5366,'Tables to Convert'!$H$3:$I$5,2,FALSE)</f>
        <v>Male</v>
      </c>
      <c r="F5366" s="32" t="str">
        <f>VLOOKUP(N5366,'Tables to Convert'!$K$3:$L$8,2,FALSE)</f>
        <v>Michigan</v>
      </c>
      <c r="G5366" s="40">
        <f t="shared" si="335"/>
        <v>35</v>
      </c>
      <c r="H5366" s="34">
        <f t="shared" si="336"/>
        <v>5</v>
      </c>
      <c r="I5366" s="12">
        <v>48</v>
      </c>
      <c r="J5366" s="12">
        <v>35</v>
      </c>
      <c r="K5366" s="12">
        <v>40</v>
      </c>
      <c r="L5366" s="12">
        <v>2</v>
      </c>
      <c r="M5366" s="12">
        <v>1</v>
      </c>
      <c r="N5366" s="12">
        <v>34</v>
      </c>
      <c r="O5366" s="12">
        <v>5</v>
      </c>
      <c r="P5366" s="26">
        <v>32000</v>
      </c>
      <c r="Q5366" s="28">
        <v>641167372</v>
      </c>
      <c r="R5366"/>
      <c r="S5366"/>
    </row>
    <row r="5367" spans="1:19">
      <c r="A5367" s="31">
        <f t="shared" si="333"/>
        <v>40</v>
      </c>
      <c r="B5367" s="32" t="str">
        <f>VLOOKUP(K5367,'Tables to Convert'!$B$4:$C$19,2,FALSE)</f>
        <v>Some College</v>
      </c>
      <c r="C5367" s="33">
        <f t="shared" si="334"/>
        <v>32000</v>
      </c>
      <c r="D5367" s="32" t="str">
        <f>VLOOKUP(L5367,'Tables to Convert'!$E$3:$F$7,2,FALSE)</f>
        <v>Black</v>
      </c>
      <c r="E5367" s="32" t="str">
        <f>VLOOKUP(M5367,'Tables to Convert'!$H$3:$I$5,2,FALSE)</f>
        <v>Female</v>
      </c>
      <c r="F5367" s="32" t="str">
        <f>VLOOKUP(N5367,'Tables to Convert'!$K$3:$L$8,2,FALSE)</f>
        <v>Michigan</v>
      </c>
      <c r="G5367" s="40">
        <f t="shared" si="335"/>
        <v>33</v>
      </c>
      <c r="H5367" s="34">
        <f t="shared" si="336"/>
        <v>5</v>
      </c>
      <c r="I5367" s="12">
        <v>40</v>
      </c>
      <c r="J5367" s="12">
        <v>33</v>
      </c>
      <c r="K5367" s="12">
        <v>40</v>
      </c>
      <c r="L5367" s="12">
        <v>2</v>
      </c>
      <c r="M5367" s="12">
        <v>2</v>
      </c>
      <c r="N5367" s="12">
        <v>34</v>
      </c>
      <c r="O5367" s="12">
        <v>5</v>
      </c>
      <c r="P5367" s="26">
        <v>32000</v>
      </c>
      <c r="Q5367" s="28">
        <v>663181306</v>
      </c>
      <c r="R5367"/>
      <c r="S5367"/>
    </row>
    <row r="5368" spans="1:19">
      <c r="A5368" s="31">
        <f t="shared" si="333"/>
        <v>0</v>
      </c>
      <c r="B5368" s="32" t="str">
        <f>VLOOKUP(K5368,'Tables to Convert'!$B$4:$C$19,2,FALSE)</f>
        <v>Some College</v>
      </c>
      <c r="C5368" s="33">
        <f t="shared" si="334"/>
        <v>105000</v>
      </c>
      <c r="D5368" s="32" t="str">
        <f>VLOOKUP(L5368,'Tables to Convert'!$E$3:$F$7,2,FALSE)</f>
        <v>White</v>
      </c>
      <c r="E5368" s="32" t="str">
        <f>VLOOKUP(M5368,'Tables to Convert'!$H$3:$I$5,2,FALSE)</f>
        <v>Male</v>
      </c>
      <c r="F5368" s="32" t="str">
        <f>VLOOKUP(N5368,'Tables to Convert'!$K$3:$L$8,2,FALSE)</f>
        <v>Michigan</v>
      </c>
      <c r="G5368" s="40">
        <f t="shared" si="335"/>
        <v>52</v>
      </c>
      <c r="H5368" s="34">
        <f t="shared" si="336"/>
        <v>2</v>
      </c>
      <c r="I5368" s="12">
        <v>0</v>
      </c>
      <c r="J5368" s="12">
        <v>52</v>
      </c>
      <c r="K5368" s="12">
        <v>43</v>
      </c>
      <c r="L5368" s="12">
        <v>1</v>
      </c>
      <c r="M5368" s="12">
        <v>1</v>
      </c>
      <c r="N5368" s="12">
        <v>34</v>
      </c>
      <c r="O5368" s="12">
        <v>2</v>
      </c>
      <c r="P5368" s="26">
        <v>105000</v>
      </c>
      <c r="Q5368" s="28">
        <v>14742903</v>
      </c>
      <c r="R5368"/>
      <c r="S5368"/>
    </row>
    <row r="5369" spans="1:19">
      <c r="A5369" s="31">
        <f t="shared" si="333"/>
        <v>40</v>
      </c>
      <c r="B5369" s="32" t="str">
        <f>VLOOKUP(K5369,'Tables to Convert'!$B$4:$C$19,2,FALSE)</f>
        <v>High School Diploma</v>
      </c>
      <c r="C5369" s="33">
        <f t="shared" si="334"/>
        <v>17000</v>
      </c>
      <c r="D5369" s="32" t="str">
        <f>VLOOKUP(L5369,'Tables to Convert'!$E$3:$F$7,2,FALSE)</f>
        <v>White</v>
      </c>
      <c r="E5369" s="32" t="str">
        <f>VLOOKUP(M5369,'Tables to Convert'!$H$3:$I$5,2,FALSE)</f>
        <v>Male</v>
      </c>
      <c r="F5369" s="32" t="str">
        <f>VLOOKUP(N5369,'Tables to Convert'!$K$3:$L$8,2,FALSE)</f>
        <v>Michigan</v>
      </c>
      <c r="G5369" s="40">
        <f t="shared" si="335"/>
        <v>40</v>
      </c>
      <c r="H5369" s="34">
        <f t="shared" si="336"/>
        <v>2</v>
      </c>
      <c r="I5369" s="12">
        <v>40</v>
      </c>
      <c r="J5369" s="12">
        <v>40</v>
      </c>
      <c r="K5369" s="12">
        <v>39</v>
      </c>
      <c r="L5369" s="12">
        <v>1</v>
      </c>
      <c r="M5369" s="12">
        <v>1</v>
      </c>
      <c r="N5369" s="12">
        <v>34</v>
      </c>
      <c r="O5369" s="12">
        <v>2</v>
      </c>
      <c r="P5369" s="26">
        <v>17000</v>
      </c>
      <c r="Q5369" s="28">
        <v>196329711</v>
      </c>
      <c r="R5369"/>
      <c r="S5369"/>
    </row>
    <row r="5370" spans="1:19">
      <c r="A5370" s="31">
        <f t="shared" si="333"/>
        <v>55</v>
      </c>
      <c r="B5370" s="32" t="str">
        <f>VLOOKUP(K5370,'Tables to Convert'!$B$4:$C$19,2,FALSE)</f>
        <v>Some College</v>
      </c>
      <c r="C5370" s="33">
        <f t="shared" si="334"/>
        <v>0</v>
      </c>
      <c r="D5370" s="32" t="str">
        <f>VLOOKUP(L5370,'Tables to Convert'!$E$3:$F$7,2,FALSE)</f>
        <v>White</v>
      </c>
      <c r="E5370" s="32" t="str">
        <f>VLOOKUP(M5370,'Tables to Convert'!$H$3:$I$5,2,FALSE)</f>
        <v>Male</v>
      </c>
      <c r="F5370" s="32" t="str">
        <f>VLOOKUP(N5370,'Tables to Convert'!$K$3:$L$8,2,FALSE)</f>
        <v>Michigan</v>
      </c>
      <c r="G5370" s="40">
        <f t="shared" si="335"/>
        <v>54</v>
      </c>
      <c r="H5370" s="34">
        <f t="shared" si="336"/>
        <v>5</v>
      </c>
      <c r="I5370" s="12">
        <v>55</v>
      </c>
      <c r="J5370" s="12">
        <v>54</v>
      </c>
      <c r="K5370" s="12">
        <v>40</v>
      </c>
      <c r="L5370" s="12">
        <v>1</v>
      </c>
      <c r="M5370" s="12">
        <v>1</v>
      </c>
      <c r="N5370" s="12">
        <v>34</v>
      </c>
      <c r="O5370" s="12">
        <v>5</v>
      </c>
      <c r="P5370" s="26">
        <v>0</v>
      </c>
      <c r="Q5370" s="28">
        <v>798525090</v>
      </c>
      <c r="R5370"/>
      <c r="S5370"/>
    </row>
    <row r="5371" spans="1:19">
      <c r="A5371" s="31">
        <f t="shared" si="333"/>
        <v>45</v>
      </c>
      <c r="B5371" s="32" t="str">
        <f>VLOOKUP(K5371,'Tables to Convert'!$B$4:$C$19,2,FALSE)</f>
        <v>Some College</v>
      </c>
      <c r="C5371" s="33">
        <f t="shared" si="334"/>
        <v>36000</v>
      </c>
      <c r="D5371" s="32" t="str">
        <f>VLOOKUP(L5371,'Tables to Convert'!$E$3:$F$7,2,FALSE)</f>
        <v>White</v>
      </c>
      <c r="E5371" s="32" t="str">
        <f>VLOOKUP(M5371,'Tables to Convert'!$H$3:$I$5,2,FALSE)</f>
        <v>Female</v>
      </c>
      <c r="F5371" s="32" t="str">
        <f>VLOOKUP(N5371,'Tables to Convert'!$K$3:$L$8,2,FALSE)</f>
        <v>Michigan</v>
      </c>
      <c r="G5371" s="40">
        <f t="shared" si="335"/>
        <v>34</v>
      </c>
      <c r="H5371" s="34">
        <f t="shared" si="336"/>
        <v>3</v>
      </c>
      <c r="I5371" s="12">
        <v>45</v>
      </c>
      <c r="J5371" s="12">
        <v>34</v>
      </c>
      <c r="K5371" s="12">
        <v>43</v>
      </c>
      <c r="L5371" s="12">
        <v>1</v>
      </c>
      <c r="M5371" s="12">
        <v>2</v>
      </c>
      <c r="N5371" s="12">
        <v>34</v>
      </c>
      <c r="O5371" s="12">
        <v>3</v>
      </c>
      <c r="P5371" s="26">
        <v>36000</v>
      </c>
      <c r="Q5371" s="28">
        <v>340579439</v>
      </c>
      <c r="R5371"/>
      <c r="S5371"/>
    </row>
    <row r="5372" spans="1:19">
      <c r="A5372" s="31">
        <f t="shared" si="333"/>
        <v>60</v>
      </c>
      <c r="B5372" s="32" t="str">
        <f>VLOOKUP(K5372,'Tables to Convert'!$B$4:$C$19,2,FALSE)</f>
        <v>Some College</v>
      </c>
      <c r="C5372" s="33">
        <f t="shared" si="334"/>
        <v>47000</v>
      </c>
      <c r="D5372" s="32" t="str">
        <f>VLOOKUP(L5372,'Tables to Convert'!$E$3:$F$7,2,FALSE)</f>
        <v>White</v>
      </c>
      <c r="E5372" s="32" t="str">
        <f>VLOOKUP(M5372,'Tables to Convert'!$H$3:$I$5,2,FALSE)</f>
        <v>Male</v>
      </c>
      <c r="F5372" s="32" t="str">
        <f>VLOOKUP(N5372,'Tables to Convert'!$K$3:$L$8,2,FALSE)</f>
        <v>Michigan</v>
      </c>
      <c r="G5372" s="40">
        <f t="shared" si="335"/>
        <v>44</v>
      </c>
      <c r="H5372" s="34">
        <f t="shared" si="336"/>
        <v>3</v>
      </c>
      <c r="I5372" s="12">
        <v>60</v>
      </c>
      <c r="J5372" s="12">
        <v>44</v>
      </c>
      <c r="K5372" s="12">
        <v>42</v>
      </c>
      <c r="L5372" s="12">
        <v>1</v>
      </c>
      <c r="M5372" s="12">
        <v>1</v>
      </c>
      <c r="N5372" s="12">
        <v>34</v>
      </c>
      <c r="O5372" s="12">
        <v>3</v>
      </c>
      <c r="P5372" s="26">
        <v>47000</v>
      </c>
      <c r="Q5372" s="28">
        <v>184560431</v>
      </c>
      <c r="R5372"/>
      <c r="S5372"/>
    </row>
    <row r="5373" spans="1:19">
      <c r="A5373" s="31">
        <f t="shared" si="333"/>
        <v>40</v>
      </c>
      <c r="B5373" s="32" t="str">
        <f>VLOOKUP(K5373,'Tables to Convert'!$B$4:$C$19,2,FALSE)</f>
        <v>High School Diploma</v>
      </c>
      <c r="C5373" s="33">
        <f t="shared" si="334"/>
        <v>15600</v>
      </c>
      <c r="D5373" s="32" t="str">
        <f>VLOOKUP(L5373,'Tables to Convert'!$E$3:$F$7,2,FALSE)</f>
        <v>White</v>
      </c>
      <c r="E5373" s="32" t="str">
        <f>VLOOKUP(M5373,'Tables to Convert'!$H$3:$I$5,2,FALSE)</f>
        <v>Male</v>
      </c>
      <c r="F5373" s="32" t="str">
        <f>VLOOKUP(N5373,'Tables to Convert'!$K$3:$L$8,2,FALSE)</f>
        <v>Michigan</v>
      </c>
      <c r="G5373" s="40">
        <f t="shared" si="335"/>
        <v>50</v>
      </c>
      <c r="H5373" s="34">
        <f t="shared" si="336"/>
        <v>5</v>
      </c>
      <c r="I5373" s="12">
        <v>40</v>
      </c>
      <c r="J5373" s="12">
        <v>50</v>
      </c>
      <c r="K5373" s="12">
        <v>39</v>
      </c>
      <c r="L5373" s="12">
        <v>1</v>
      </c>
      <c r="M5373" s="12">
        <v>1</v>
      </c>
      <c r="N5373" s="12">
        <v>34</v>
      </c>
      <c r="O5373" s="12">
        <v>5</v>
      </c>
      <c r="P5373" s="26">
        <v>15600</v>
      </c>
      <c r="Q5373" s="28">
        <v>461538913</v>
      </c>
      <c r="R5373"/>
      <c r="S5373"/>
    </row>
    <row r="5374" spans="1:19">
      <c r="A5374" s="31">
        <f t="shared" si="333"/>
        <v>40</v>
      </c>
      <c r="B5374" s="32" t="str">
        <f>VLOOKUP(K5374,'Tables to Convert'!$B$4:$C$19,2,FALSE)</f>
        <v>High School Diploma</v>
      </c>
      <c r="C5374" s="33">
        <f t="shared" si="334"/>
        <v>33000</v>
      </c>
      <c r="D5374" s="32" t="str">
        <f>VLOOKUP(L5374,'Tables to Convert'!$E$3:$F$7,2,FALSE)</f>
        <v>Black</v>
      </c>
      <c r="E5374" s="32" t="str">
        <f>VLOOKUP(M5374,'Tables to Convert'!$H$3:$I$5,2,FALSE)</f>
        <v>Male</v>
      </c>
      <c r="F5374" s="32" t="str">
        <f>VLOOKUP(N5374,'Tables to Convert'!$K$3:$L$8,2,FALSE)</f>
        <v>Michigan</v>
      </c>
      <c r="G5374" s="40">
        <f t="shared" si="335"/>
        <v>36</v>
      </c>
      <c r="H5374" s="34">
        <f t="shared" si="336"/>
        <v>5</v>
      </c>
      <c r="I5374" s="12">
        <v>40</v>
      </c>
      <c r="J5374" s="12">
        <v>36</v>
      </c>
      <c r="K5374" s="12">
        <v>39</v>
      </c>
      <c r="L5374" s="12">
        <v>2</v>
      </c>
      <c r="M5374" s="12">
        <v>1</v>
      </c>
      <c r="N5374" s="12">
        <v>34</v>
      </c>
      <c r="O5374" s="12">
        <v>5</v>
      </c>
      <c r="P5374" s="26">
        <v>33000</v>
      </c>
      <c r="Q5374" s="28">
        <v>21744809</v>
      </c>
      <c r="R5374"/>
      <c r="S5374"/>
    </row>
    <row r="5375" spans="1:19">
      <c r="A5375" s="31">
        <f t="shared" si="333"/>
        <v>40</v>
      </c>
      <c r="B5375" s="32" t="str">
        <f>VLOOKUP(K5375,'Tables to Convert'!$B$4:$C$19,2,FALSE)</f>
        <v>High School Diploma</v>
      </c>
      <c r="C5375" s="33">
        <f t="shared" si="334"/>
        <v>54000</v>
      </c>
      <c r="D5375" s="32" t="str">
        <f>VLOOKUP(L5375,'Tables to Convert'!$E$3:$F$7,2,FALSE)</f>
        <v>White</v>
      </c>
      <c r="E5375" s="32" t="str">
        <f>VLOOKUP(M5375,'Tables to Convert'!$H$3:$I$5,2,FALSE)</f>
        <v>Female</v>
      </c>
      <c r="F5375" s="32" t="str">
        <f>VLOOKUP(N5375,'Tables to Convert'!$K$3:$L$8,2,FALSE)</f>
        <v>Michigan</v>
      </c>
      <c r="G5375" s="40">
        <f t="shared" si="335"/>
        <v>52</v>
      </c>
      <c r="H5375" s="34">
        <f t="shared" si="336"/>
        <v>2</v>
      </c>
      <c r="I5375" s="12">
        <v>40</v>
      </c>
      <c r="J5375" s="12">
        <v>52</v>
      </c>
      <c r="K5375" s="12">
        <v>39</v>
      </c>
      <c r="L5375" s="12">
        <v>1</v>
      </c>
      <c r="M5375" s="12">
        <v>2</v>
      </c>
      <c r="N5375" s="12">
        <v>34</v>
      </c>
      <c r="O5375" s="12">
        <v>2</v>
      </c>
      <c r="P5375" s="26">
        <v>54000</v>
      </c>
      <c r="Q5375" s="28">
        <v>758893128</v>
      </c>
      <c r="R5375"/>
      <c r="S5375"/>
    </row>
    <row r="5376" spans="1:19">
      <c r="A5376" s="31">
        <f t="shared" si="333"/>
        <v>70</v>
      </c>
      <c r="B5376" s="32" t="str">
        <f>VLOOKUP(K5376,'Tables to Convert'!$B$4:$C$19,2,FALSE)</f>
        <v>Some College</v>
      </c>
      <c r="C5376" s="33">
        <f t="shared" si="334"/>
        <v>48000</v>
      </c>
      <c r="D5376" s="32" t="str">
        <f>VLOOKUP(L5376,'Tables to Convert'!$E$3:$F$7,2,FALSE)</f>
        <v>White</v>
      </c>
      <c r="E5376" s="32" t="str">
        <f>VLOOKUP(M5376,'Tables to Convert'!$H$3:$I$5,2,FALSE)</f>
        <v>Male</v>
      </c>
      <c r="F5376" s="32" t="str">
        <f>VLOOKUP(N5376,'Tables to Convert'!$K$3:$L$8,2,FALSE)</f>
        <v>Michigan</v>
      </c>
      <c r="G5376" s="40">
        <f t="shared" si="335"/>
        <v>38</v>
      </c>
      <c r="H5376" s="34">
        <f t="shared" si="336"/>
        <v>2</v>
      </c>
      <c r="I5376" s="12">
        <v>70</v>
      </c>
      <c r="J5376" s="12">
        <v>38</v>
      </c>
      <c r="K5376" s="12">
        <v>40</v>
      </c>
      <c r="L5376" s="12">
        <v>1</v>
      </c>
      <c r="M5376" s="12">
        <v>1</v>
      </c>
      <c r="N5376" s="12">
        <v>34</v>
      </c>
      <c r="O5376" s="12">
        <v>2</v>
      </c>
      <c r="P5376" s="26">
        <v>48000</v>
      </c>
      <c r="Q5376" s="28">
        <v>398297836</v>
      </c>
      <c r="R5376"/>
      <c r="S5376"/>
    </row>
    <row r="5377" spans="1:19">
      <c r="A5377" s="31">
        <f t="shared" si="333"/>
        <v>40</v>
      </c>
      <c r="B5377" s="32" t="str">
        <f>VLOOKUP(K5377,'Tables to Convert'!$B$4:$C$19,2,FALSE)</f>
        <v>Some College</v>
      </c>
      <c r="C5377" s="33">
        <f t="shared" si="334"/>
        <v>25000</v>
      </c>
      <c r="D5377" s="32" t="str">
        <f>VLOOKUP(L5377,'Tables to Convert'!$E$3:$F$7,2,FALSE)</f>
        <v>White</v>
      </c>
      <c r="E5377" s="32" t="str">
        <f>VLOOKUP(M5377,'Tables to Convert'!$H$3:$I$5,2,FALSE)</f>
        <v>Female</v>
      </c>
      <c r="F5377" s="32" t="str">
        <f>VLOOKUP(N5377,'Tables to Convert'!$K$3:$L$8,2,FALSE)</f>
        <v>Michigan</v>
      </c>
      <c r="G5377" s="40">
        <f t="shared" si="335"/>
        <v>39</v>
      </c>
      <c r="H5377" s="34">
        <f t="shared" si="336"/>
        <v>2</v>
      </c>
      <c r="I5377" s="12">
        <v>40</v>
      </c>
      <c r="J5377" s="12">
        <v>39</v>
      </c>
      <c r="K5377" s="12">
        <v>40</v>
      </c>
      <c r="L5377" s="12">
        <v>1</v>
      </c>
      <c r="M5377" s="12">
        <v>2</v>
      </c>
      <c r="N5377" s="12">
        <v>34</v>
      </c>
      <c r="O5377" s="12">
        <v>2</v>
      </c>
      <c r="P5377" s="26">
        <v>25000</v>
      </c>
      <c r="Q5377" s="28">
        <v>281820182</v>
      </c>
      <c r="R5377"/>
      <c r="S5377"/>
    </row>
    <row r="5378" spans="1:19">
      <c r="A5378" s="31">
        <f t="shared" si="333"/>
        <v>0</v>
      </c>
      <c r="B5378" s="32" t="str">
        <f>VLOOKUP(K5378,'Tables to Convert'!$B$4:$C$19,2,FALSE)</f>
        <v>High School Diploma</v>
      </c>
      <c r="C5378" s="33">
        <f t="shared" si="334"/>
        <v>27000</v>
      </c>
      <c r="D5378" s="32" t="str">
        <f>VLOOKUP(L5378,'Tables to Convert'!$E$3:$F$7,2,FALSE)</f>
        <v>White</v>
      </c>
      <c r="E5378" s="32" t="str">
        <f>VLOOKUP(M5378,'Tables to Convert'!$H$3:$I$5,2,FALSE)</f>
        <v>Male</v>
      </c>
      <c r="F5378" s="32" t="str">
        <f>VLOOKUP(N5378,'Tables to Convert'!$K$3:$L$8,2,FALSE)</f>
        <v>Michigan</v>
      </c>
      <c r="G5378" s="40">
        <f t="shared" si="335"/>
        <v>63</v>
      </c>
      <c r="H5378" s="34">
        <f t="shared" si="336"/>
        <v>7</v>
      </c>
      <c r="I5378" s="12">
        <v>0</v>
      </c>
      <c r="J5378" s="12">
        <v>63</v>
      </c>
      <c r="K5378" s="12">
        <v>39</v>
      </c>
      <c r="L5378" s="12">
        <v>1</v>
      </c>
      <c r="M5378" s="12">
        <v>1</v>
      </c>
      <c r="N5378" s="12">
        <v>34</v>
      </c>
      <c r="O5378" s="12">
        <v>7</v>
      </c>
      <c r="P5378" s="26">
        <v>27000</v>
      </c>
      <c r="Q5378" s="28">
        <v>522161202</v>
      </c>
      <c r="R5378"/>
      <c r="S5378"/>
    </row>
    <row r="5379" spans="1:19">
      <c r="A5379" s="31">
        <f t="shared" si="333"/>
        <v>50</v>
      </c>
      <c r="B5379" s="32" t="str">
        <f>VLOOKUP(K5379,'Tables to Convert'!$B$4:$C$19,2,FALSE)</f>
        <v>Some College</v>
      </c>
      <c r="C5379" s="33">
        <f t="shared" si="334"/>
        <v>70000</v>
      </c>
      <c r="D5379" s="32" t="str">
        <f>VLOOKUP(L5379,'Tables to Convert'!$E$3:$F$7,2,FALSE)</f>
        <v>White</v>
      </c>
      <c r="E5379" s="32" t="str">
        <f>VLOOKUP(M5379,'Tables to Convert'!$H$3:$I$5,2,FALSE)</f>
        <v>Male</v>
      </c>
      <c r="F5379" s="32" t="str">
        <f>VLOOKUP(N5379,'Tables to Convert'!$K$3:$L$8,2,FALSE)</f>
        <v>Michigan</v>
      </c>
      <c r="G5379" s="40">
        <f t="shared" si="335"/>
        <v>45</v>
      </c>
      <c r="H5379" s="34">
        <f t="shared" si="336"/>
        <v>2</v>
      </c>
      <c r="I5379" s="12">
        <v>50</v>
      </c>
      <c r="J5379" s="12">
        <v>45</v>
      </c>
      <c r="K5379" s="12">
        <v>43</v>
      </c>
      <c r="L5379" s="12">
        <v>1</v>
      </c>
      <c r="M5379" s="12">
        <v>1</v>
      </c>
      <c r="N5379" s="12">
        <v>34</v>
      </c>
      <c r="O5379" s="12">
        <v>2</v>
      </c>
      <c r="P5379" s="26">
        <v>70000</v>
      </c>
      <c r="Q5379" s="28">
        <v>505188311</v>
      </c>
      <c r="R5379"/>
      <c r="S5379"/>
    </row>
    <row r="5380" spans="1:19">
      <c r="A5380" s="31">
        <f t="shared" si="333"/>
        <v>40</v>
      </c>
      <c r="B5380" s="32" t="str">
        <f>VLOOKUP(K5380,'Tables to Convert'!$B$4:$C$19,2,FALSE)</f>
        <v>Graduate School</v>
      </c>
      <c r="C5380" s="33">
        <f t="shared" si="334"/>
        <v>100000</v>
      </c>
      <c r="D5380" s="32" t="str">
        <f>VLOOKUP(L5380,'Tables to Convert'!$E$3:$F$7,2,FALSE)</f>
        <v>White</v>
      </c>
      <c r="E5380" s="32" t="str">
        <f>VLOOKUP(M5380,'Tables to Convert'!$H$3:$I$5,2,FALSE)</f>
        <v>Male</v>
      </c>
      <c r="F5380" s="32" t="str">
        <f>VLOOKUP(N5380,'Tables to Convert'!$K$3:$L$8,2,FALSE)</f>
        <v>Michigan</v>
      </c>
      <c r="G5380" s="40">
        <f t="shared" si="335"/>
        <v>65</v>
      </c>
      <c r="H5380" s="34">
        <f t="shared" si="336"/>
        <v>2</v>
      </c>
      <c r="I5380" s="12">
        <v>40</v>
      </c>
      <c r="J5380" s="12">
        <v>65</v>
      </c>
      <c r="K5380" s="12">
        <v>45</v>
      </c>
      <c r="L5380" s="12">
        <v>1</v>
      </c>
      <c r="M5380" s="12">
        <v>1</v>
      </c>
      <c r="N5380" s="12">
        <v>34</v>
      </c>
      <c r="O5380" s="12">
        <v>2</v>
      </c>
      <c r="P5380" s="26">
        <v>100000</v>
      </c>
      <c r="Q5380" s="28">
        <v>560018091</v>
      </c>
      <c r="R5380"/>
      <c r="S5380"/>
    </row>
    <row r="5381" spans="1:19">
      <c r="A5381" s="31">
        <f t="shared" si="333"/>
        <v>40</v>
      </c>
      <c r="B5381" s="32" t="str">
        <f>VLOOKUP(K5381,'Tables to Convert'!$B$4:$C$19,2,FALSE)</f>
        <v>Some College</v>
      </c>
      <c r="C5381" s="33">
        <f t="shared" si="334"/>
        <v>33000</v>
      </c>
      <c r="D5381" s="32" t="str">
        <f>VLOOKUP(L5381,'Tables to Convert'!$E$3:$F$7,2,FALSE)</f>
        <v>White</v>
      </c>
      <c r="E5381" s="32" t="str">
        <f>VLOOKUP(M5381,'Tables to Convert'!$H$3:$I$5,2,FALSE)</f>
        <v>Male</v>
      </c>
      <c r="F5381" s="32" t="str">
        <f>VLOOKUP(N5381,'Tables to Convert'!$K$3:$L$8,2,FALSE)</f>
        <v>Michigan</v>
      </c>
      <c r="G5381" s="40">
        <f t="shared" si="335"/>
        <v>30</v>
      </c>
      <c r="H5381" s="34">
        <f t="shared" si="336"/>
        <v>2</v>
      </c>
      <c r="I5381" s="12">
        <v>40</v>
      </c>
      <c r="J5381" s="12">
        <v>30</v>
      </c>
      <c r="K5381" s="12">
        <v>40</v>
      </c>
      <c r="L5381" s="12">
        <v>1</v>
      </c>
      <c r="M5381" s="12">
        <v>1</v>
      </c>
      <c r="N5381" s="12">
        <v>34</v>
      </c>
      <c r="O5381" s="12">
        <v>2</v>
      </c>
      <c r="P5381" s="26">
        <v>33000</v>
      </c>
      <c r="Q5381" s="28">
        <v>45233212</v>
      </c>
      <c r="R5381"/>
      <c r="S5381"/>
    </row>
    <row r="5382" spans="1:19">
      <c r="A5382" s="31">
        <f t="shared" ref="A5382:A5445" si="337">I5382</f>
        <v>48</v>
      </c>
      <c r="B5382" s="32" t="str">
        <f>VLOOKUP(K5382,'Tables to Convert'!$B$4:$C$19,2,FALSE)</f>
        <v>High School Diploma</v>
      </c>
      <c r="C5382" s="33">
        <f t="shared" ref="C5382:C5445" si="338">P5382</f>
        <v>16000</v>
      </c>
      <c r="D5382" s="32" t="str">
        <f>VLOOKUP(L5382,'Tables to Convert'!$E$3:$F$7,2,FALSE)</f>
        <v>White</v>
      </c>
      <c r="E5382" s="32" t="str">
        <f>VLOOKUP(M5382,'Tables to Convert'!$H$3:$I$5,2,FALSE)</f>
        <v>Male</v>
      </c>
      <c r="F5382" s="32" t="str">
        <f>VLOOKUP(N5382,'Tables to Convert'!$K$3:$L$8,2,FALSE)</f>
        <v>Michigan</v>
      </c>
      <c r="G5382" s="40">
        <f t="shared" ref="G5382:G5445" si="339">J5382</f>
        <v>47</v>
      </c>
      <c r="H5382" s="34">
        <f t="shared" ref="H5382:H5445" si="340">O5382</f>
        <v>2</v>
      </c>
      <c r="I5382" s="12">
        <v>48</v>
      </c>
      <c r="J5382" s="12">
        <v>47</v>
      </c>
      <c r="K5382" s="12">
        <v>39</v>
      </c>
      <c r="L5382" s="12">
        <v>1</v>
      </c>
      <c r="M5382" s="12">
        <v>1</v>
      </c>
      <c r="N5382" s="12">
        <v>34</v>
      </c>
      <c r="O5382" s="12">
        <v>2</v>
      </c>
      <c r="P5382" s="26">
        <v>16000</v>
      </c>
      <c r="Q5382" s="28">
        <v>769604503</v>
      </c>
      <c r="R5382"/>
      <c r="S5382"/>
    </row>
    <row r="5383" spans="1:19">
      <c r="A5383" s="31">
        <f t="shared" si="337"/>
        <v>40</v>
      </c>
      <c r="B5383" s="32" t="str">
        <f>VLOOKUP(K5383,'Tables to Convert'!$B$4:$C$19,2,FALSE)</f>
        <v>Some College</v>
      </c>
      <c r="C5383" s="33">
        <f t="shared" si="338"/>
        <v>48000</v>
      </c>
      <c r="D5383" s="32" t="str">
        <f>VLOOKUP(L5383,'Tables to Convert'!$E$3:$F$7,2,FALSE)</f>
        <v>White</v>
      </c>
      <c r="E5383" s="32" t="str">
        <f>VLOOKUP(M5383,'Tables to Convert'!$H$3:$I$5,2,FALSE)</f>
        <v>Male</v>
      </c>
      <c r="F5383" s="32" t="str">
        <f>VLOOKUP(N5383,'Tables to Convert'!$K$3:$L$8,2,FALSE)</f>
        <v>Michigan</v>
      </c>
      <c r="G5383" s="40">
        <f t="shared" si="339"/>
        <v>33</v>
      </c>
      <c r="H5383" s="34">
        <f t="shared" si="340"/>
        <v>5</v>
      </c>
      <c r="I5383" s="12">
        <v>40</v>
      </c>
      <c r="J5383" s="12">
        <v>33</v>
      </c>
      <c r="K5383" s="12">
        <v>43</v>
      </c>
      <c r="L5383" s="12">
        <v>1</v>
      </c>
      <c r="M5383" s="12">
        <v>1</v>
      </c>
      <c r="N5383" s="12">
        <v>34</v>
      </c>
      <c r="O5383" s="12">
        <v>5</v>
      </c>
      <c r="P5383" s="26">
        <v>48000</v>
      </c>
      <c r="Q5383" s="28">
        <v>923028866</v>
      </c>
      <c r="R5383"/>
      <c r="S5383"/>
    </row>
    <row r="5384" spans="1:19">
      <c r="A5384" s="31">
        <f t="shared" si="337"/>
        <v>40</v>
      </c>
      <c r="B5384" s="32" t="str">
        <f>VLOOKUP(K5384,'Tables to Convert'!$B$4:$C$19,2,FALSE)</f>
        <v>Some College</v>
      </c>
      <c r="C5384" s="33">
        <f t="shared" si="338"/>
        <v>60000</v>
      </c>
      <c r="D5384" s="32" t="str">
        <f>VLOOKUP(L5384,'Tables to Convert'!$E$3:$F$7,2,FALSE)</f>
        <v>White</v>
      </c>
      <c r="E5384" s="32" t="str">
        <f>VLOOKUP(M5384,'Tables to Convert'!$H$3:$I$5,2,FALSE)</f>
        <v>Male</v>
      </c>
      <c r="F5384" s="32" t="str">
        <f>VLOOKUP(N5384,'Tables to Convert'!$K$3:$L$8,2,FALSE)</f>
        <v>Michigan</v>
      </c>
      <c r="G5384" s="40">
        <f t="shared" si="339"/>
        <v>51</v>
      </c>
      <c r="H5384" s="34">
        <f t="shared" si="340"/>
        <v>4</v>
      </c>
      <c r="I5384" s="12">
        <v>40</v>
      </c>
      <c r="J5384" s="12">
        <v>51</v>
      </c>
      <c r="K5384" s="12">
        <v>40</v>
      </c>
      <c r="L5384" s="12">
        <v>1</v>
      </c>
      <c r="M5384" s="12">
        <v>1</v>
      </c>
      <c r="N5384" s="12">
        <v>34</v>
      </c>
      <c r="O5384" s="12">
        <v>4</v>
      </c>
      <c r="P5384" s="26">
        <v>60000</v>
      </c>
      <c r="Q5384" s="28">
        <v>885388087</v>
      </c>
      <c r="R5384"/>
      <c r="S5384"/>
    </row>
    <row r="5385" spans="1:19">
      <c r="A5385" s="31">
        <f t="shared" si="337"/>
        <v>40</v>
      </c>
      <c r="B5385" s="32" t="str">
        <f>VLOOKUP(K5385,'Tables to Convert'!$B$4:$C$19,2,FALSE)</f>
        <v>Some College</v>
      </c>
      <c r="C5385" s="33">
        <f t="shared" si="338"/>
        <v>37440</v>
      </c>
      <c r="D5385" s="32" t="str">
        <f>VLOOKUP(L5385,'Tables to Convert'!$E$3:$F$7,2,FALSE)</f>
        <v>White</v>
      </c>
      <c r="E5385" s="32" t="str">
        <f>VLOOKUP(M5385,'Tables to Convert'!$H$3:$I$5,2,FALSE)</f>
        <v>Male</v>
      </c>
      <c r="F5385" s="32" t="str">
        <f>VLOOKUP(N5385,'Tables to Convert'!$K$3:$L$8,2,FALSE)</f>
        <v>Michigan</v>
      </c>
      <c r="G5385" s="40">
        <f t="shared" si="339"/>
        <v>31</v>
      </c>
      <c r="H5385" s="34">
        <f t="shared" si="340"/>
        <v>4</v>
      </c>
      <c r="I5385" s="12">
        <v>40</v>
      </c>
      <c r="J5385" s="12">
        <v>31</v>
      </c>
      <c r="K5385" s="12">
        <v>40</v>
      </c>
      <c r="L5385" s="12">
        <v>1</v>
      </c>
      <c r="M5385" s="12">
        <v>1</v>
      </c>
      <c r="N5385" s="12">
        <v>34</v>
      </c>
      <c r="O5385" s="12">
        <v>4</v>
      </c>
      <c r="P5385" s="26">
        <v>37440</v>
      </c>
      <c r="Q5385" s="28">
        <v>417285811</v>
      </c>
      <c r="R5385"/>
      <c r="S5385"/>
    </row>
    <row r="5386" spans="1:19">
      <c r="A5386" s="31">
        <f t="shared" si="337"/>
        <v>35</v>
      </c>
      <c r="B5386" s="32" t="str">
        <f>VLOOKUP(K5386,'Tables to Convert'!$B$4:$C$19,2,FALSE)</f>
        <v>High School Diploma</v>
      </c>
      <c r="C5386" s="33">
        <f t="shared" si="338"/>
        <v>26000</v>
      </c>
      <c r="D5386" s="32" t="str">
        <f>VLOOKUP(L5386,'Tables to Convert'!$E$3:$F$7,2,FALSE)</f>
        <v>White</v>
      </c>
      <c r="E5386" s="32" t="str">
        <f>VLOOKUP(M5386,'Tables to Convert'!$H$3:$I$5,2,FALSE)</f>
        <v>Female</v>
      </c>
      <c r="F5386" s="32" t="str">
        <f>VLOOKUP(N5386,'Tables to Convert'!$K$3:$L$8,2,FALSE)</f>
        <v>Michigan</v>
      </c>
      <c r="G5386" s="40">
        <f t="shared" si="339"/>
        <v>54</v>
      </c>
      <c r="H5386" s="34">
        <f t="shared" si="340"/>
        <v>7</v>
      </c>
      <c r="I5386" s="12">
        <v>35</v>
      </c>
      <c r="J5386" s="12">
        <v>54</v>
      </c>
      <c r="K5386" s="12">
        <v>39</v>
      </c>
      <c r="L5386" s="12">
        <v>1</v>
      </c>
      <c r="M5386" s="12">
        <v>2</v>
      </c>
      <c r="N5386" s="12">
        <v>34</v>
      </c>
      <c r="O5386" s="12">
        <v>7</v>
      </c>
      <c r="P5386" s="26">
        <v>26000</v>
      </c>
      <c r="Q5386" s="28">
        <v>997996816</v>
      </c>
      <c r="R5386"/>
      <c r="S5386"/>
    </row>
    <row r="5387" spans="1:19">
      <c r="A5387" s="31">
        <f t="shared" si="337"/>
        <v>45</v>
      </c>
      <c r="B5387" s="32" t="str">
        <f>VLOOKUP(K5387,'Tables to Convert'!$B$4:$C$19,2,FALSE)</f>
        <v>High School Diploma</v>
      </c>
      <c r="C5387" s="33">
        <f t="shared" si="338"/>
        <v>40000</v>
      </c>
      <c r="D5387" s="32" t="str">
        <f>VLOOKUP(L5387,'Tables to Convert'!$E$3:$F$7,2,FALSE)</f>
        <v>White</v>
      </c>
      <c r="E5387" s="32" t="str">
        <f>VLOOKUP(M5387,'Tables to Convert'!$H$3:$I$5,2,FALSE)</f>
        <v>Male</v>
      </c>
      <c r="F5387" s="32" t="str">
        <f>VLOOKUP(N5387,'Tables to Convert'!$K$3:$L$8,2,FALSE)</f>
        <v>Michigan</v>
      </c>
      <c r="G5387" s="40">
        <f t="shared" si="339"/>
        <v>39</v>
      </c>
      <c r="H5387" s="34">
        <f t="shared" si="340"/>
        <v>7</v>
      </c>
      <c r="I5387" s="12">
        <v>45</v>
      </c>
      <c r="J5387" s="12">
        <v>39</v>
      </c>
      <c r="K5387" s="12">
        <v>39</v>
      </c>
      <c r="L5387" s="12">
        <v>1</v>
      </c>
      <c r="M5387" s="12">
        <v>1</v>
      </c>
      <c r="N5387" s="12">
        <v>34</v>
      </c>
      <c r="O5387" s="12">
        <v>7</v>
      </c>
      <c r="P5387" s="26">
        <v>40000</v>
      </c>
      <c r="Q5387" s="28">
        <v>953493487</v>
      </c>
      <c r="R5387"/>
      <c r="S5387"/>
    </row>
    <row r="5388" spans="1:19">
      <c r="A5388" s="31">
        <f t="shared" si="337"/>
        <v>60</v>
      </c>
      <c r="B5388" s="32" t="str">
        <f>VLOOKUP(K5388,'Tables to Convert'!$B$4:$C$19,2,FALSE)</f>
        <v>Some College</v>
      </c>
      <c r="C5388" s="33">
        <f t="shared" si="338"/>
        <v>50000</v>
      </c>
      <c r="D5388" s="32" t="str">
        <f>VLOOKUP(L5388,'Tables to Convert'!$E$3:$F$7,2,FALSE)</f>
        <v>White</v>
      </c>
      <c r="E5388" s="32" t="str">
        <f>VLOOKUP(M5388,'Tables to Convert'!$H$3:$I$5,2,FALSE)</f>
        <v>Male</v>
      </c>
      <c r="F5388" s="32" t="str">
        <f>VLOOKUP(N5388,'Tables to Convert'!$K$3:$L$8,2,FALSE)</f>
        <v>Michigan</v>
      </c>
      <c r="G5388" s="40">
        <f t="shared" si="339"/>
        <v>48</v>
      </c>
      <c r="H5388" s="34">
        <f t="shared" si="340"/>
        <v>7</v>
      </c>
      <c r="I5388" s="12">
        <v>60</v>
      </c>
      <c r="J5388" s="12">
        <v>48</v>
      </c>
      <c r="K5388" s="12">
        <v>40</v>
      </c>
      <c r="L5388" s="12">
        <v>1</v>
      </c>
      <c r="M5388" s="12">
        <v>1</v>
      </c>
      <c r="N5388" s="12">
        <v>34</v>
      </c>
      <c r="O5388" s="12">
        <v>7</v>
      </c>
      <c r="P5388" s="26">
        <v>50000</v>
      </c>
      <c r="Q5388" s="28">
        <v>117454956</v>
      </c>
      <c r="R5388"/>
      <c r="S5388"/>
    </row>
    <row r="5389" spans="1:19">
      <c r="A5389" s="31">
        <f t="shared" si="337"/>
        <v>45</v>
      </c>
      <c r="B5389" s="32" t="str">
        <f>VLOOKUP(K5389,'Tables to Convert'!$B$4:$C$19,2,FALSE)</f>
        <v>Some College</v>
      </c>
      <c r="C5389" s="33">
        <f t="shared" si="338"/>
        <v>35000</v>
      </c>
      <c r="D5389" s="32" t="str">
        <f>VLOOKUP(L5389,'Tables to Convert'!$E$3:$F$7,2,FALSE)</f>
        <v>White</v>
      </c>
      <c r="E5389" s="32" t="str">
        <f>VLOOKUP(M5389,'Tables to Convert'!$H$3:$I$5,2,FALSE)</f>
        <v>Male</v>
      </c>
      <c r="F5389" s="32" t="str">
        <f>VLOOKUP(N5389,'Tables to Convert'!$K$3:$L$8,2,FALSE)</f>
        <v>Michigan</v>
      </c>
      <c r="G5389" s="40">
        <f t="shared" si="339"/>
        <v>28</v>
      </c>
      <c r="H5389" s="34">
        <f t="shared" si="340"/>
        <v>8</v>
      </c>
      <c r="I5389" s="12">
        <v>45</v>
      </c>
      <c r="J5389" s="12">
        <v>28</v>
      </c>
      <c r="K5389" s="12">
        <v>43</v>
      </c>
      <c r="L5389" s="12">
        <v>1</v>
      </c>
      <c r="M5389" s="12">
        <v>1</v>
      </c>
      <c r="N5389" s="12">
        <v>34</v>
      </c>
      <c r="O5389" s="12">
        <v>8</v>
      </c>
      <c r="P5389" s="26">
        <v>35000</v>
      </c>
      <c r="Q5389" s="28">
        <v>167435195</v>
      </c>
      <c r="R5389"/>
      <c r="S5389"/>
    </row>
    <row r="5390" spans="1:19">
      <c r="A5390" s="31">
        <f t="shared" si="337"/>
        <v>45</v>
      </c>
      <c r="B5390" s="32" t="str">
        <f>VLOOKUP(K5390,'Tables to Convert'!$B$4:$C$19,2,FALSE)</f>
        <v>11th Grade</v>
      </c>
      <c r="C5390" s="33">
        <f t="shared" si="338"/>
        <v>40000</v>
      </c>
      <c r="D5390" s="32" t="str">
        <f>VLOOKUP(L5390,'Tables to Convert'!$E$3:$F$7,2,FALSE)</f>
        <v>White</v>
      </c>
      <c r="E5390" s="32" t="str">
        <f>VLOOKUP(M5390,'Tables to Convert'!$H$3:$I$5,2,FALSE)</f>
        <v>Male</v>
      </c>
      <c r="F5390" s="32" t="str">
        <f>VLOOKUP(N5390,'Tables to Convert'!$K$3:$L$8,2,FALSE)</f>
        <v>Michigan</v>
      </c>
      <c r="G5390" s="40">
        <f t="shared" si="339"/>
        <v>39</v>
      </c>
      <c r="H5390" s="34">
        <f t="shared" si="340"/>
        <v>2</v>
      </c>
      <c r="I5390" s="12">
        <v>45</v>
      </c>
      <c r="J5390" s="12">
        <v>39</v>
      </c>
      <c r="K5390" s="12">
        <v>37</v>
      </c>
      <c r="L5390" s="12">
        <v>1</v>
      </c>
      <c r="M5390" s="12">
        <v>1</v>
      </c>
      <c r="N5390" s="12">
        <v>34</v>
      </c>
      <c r="O5390" s="12">
        <v>2</v>
      </c>
      <c r="P5390" s="26">
        <v>40000</v>
      </c>
      <c r="Q5390" s="28">
        <v>827881887</v>
      </c>
      <c r="R5390"/>
      <c r="S5390"/>
    </row>
    <row r="5391" spans="1:19">
      <c r="A5391" s="31">
        <f t="shared" si="337"/>
        <v>45</v>
      </c>
      <c r="B5391" s="32" t="str">
        <f>VLOOKUP(K5391,'Tables to Convert'!$B$4:$C$19,2,FALSE)</f>
        <v>11th Grade</v>
      </c>
      <c r="C5391" s="33">
        <f t="shared" si="338"/>
        <v>12000</v>
      </c>
      <c r="D5391" s="32" t="str">
        <f>VLOOKUP(L5391,'Tables to Convert'!$E$3:$F$7,2,FALSE)</f>
        <v>White</v>
      </c>
      <c r="E5391" s="32" t="str">
        <f>VLOOKUP(M5391,'Tables to Convert'!$H$3:$I$5,2,FALSE)</f>
        <v>Male</v>
      </c>
      <c r="F5391" s="32" t="str">
        <f>VLOOKUP(N5391,'Tables to Convert'!$K$3:$L$8,2,FALSE)</f>
        <v>Michigan</v>
      </c>
      <c r="G5391" s="40">
        <f t="shared" si="339"/>
        <v>53</v>
      </c>
      <c r="H5391" s="34">
        <f t="shared" si="340"/>
        <v>2</v>
      </c>
      <c r="I5391" s="12">
        <v>45</v>
      </c>
      <c r="J5391" s="12">
        <v>53</v>
      </c>
      <c r="K5391" s="12">
        <v>37</v>
      </c>
      <c r="L5391" s="12">
        <v>1</v>
      </c>
      <c r="M5391" s="12">
        <v>1</v>
      </c>
      <c r="N5391" s="12">
        <v>34</v>
      </c>
      <c r="O5391" s="12">
        <v>2</v>
      </c>
      <c r="P5391" s="26">
        <v>12000</v>
      </c>
      <c r="Q5391" s="28">
        <v>285783730</v>
      </c>
      <c r="R5391"/>
      <c r="S5391"/>
    </row>
    <row r="5392" spans="1:19">
      <c r="A5392" s="31">
        <f t="shared" si="337"/>
        <v>48</v>
      </c>
      <c r="B5392" s="32" t="str">
        <f>VLOOKUP(K5392,'Tables to Convert'!$B$4:$C$19,2,FALSE)</f>
        <v>Some College</v>
      </c>
      <c r="C5392" s="33">
        <f t="shared" si="338"/>
        <v>88500</v>
      </c>
      <c r="D5392" s="32" t="str">
        <f>VLOOKUP(L5392,'Tables to Convert'!$E$3:$F$7,2,FALSE)</f>
        <v>White</v>
      </c>
      <c r="E5392" s="32" t="str">
        <f>VLOOKUP(M5392,'Tables to Convert'!$H$3:$I$5,2,FALSE)</f>
        <v>Male</v>
      </c>
      <c r="F5392" s="32" t="str">
        <f>VLOOKUP(N5392,'Tables to Convert'!$K$3:$L$8,2,FALSE)</f>
        <v>Michigan</v>
      </c>
      <c r="G5392" s="40">
        <f t="shared" si="339"/>
        <v>38</v>
      </c>
      <c r="H5392" s="34">
        <f t="shared" si="340"/>
        <v>5</v>
      </c>
      <c r="I5392" s="12">
        <v>48</v>
      </c>
      <c r="J5392" s="12">
        <v>38</v>
      </c>
      <c r="K5392" s="12">
        <v>43</v>
      </c>
      <c r="L5392" s="12">
        <v>1</v>
      </c>
      <c r="M5392" s="12">
        <v>1</v>
      </c>
      <c r="N5392" s="12">
        <v>34</v>
      </c>
      <c r="O5392" s="12">
        <v>5</v>
      </c>
      <c r="P5392" s="26">
        <v>88500</v>
      </c>
      <c r="Q5392" s="28">
        <v>583076593</v>
      </c>
      <c r="R5392"/>
      <c r="S5392"/>
    </row>
    <row r="5393" spans="1:19">
      <c r="A5393" s="31">
        <f t="shared" si="337"/>
        <v>45</v>
      </c>
      <c r="B5393" s="32" t="str">
        <f>VLOOKUP(K5393,'Tables to Convert'!$B$4:$C$19,2,FALSE)</f>
        <v>Some College</v>
      </c>
      <c r="C5393" s="33">
        <f t="shared" si="338"/>
        <v>33000</v>
      </c>
      <c r="D5393" s="32" t="str">
        <f>VLOOKUP(L5393,'Tables to Convert'!$E$3:$F$7,2,FALSE)</f>
        <v>White</v>
      </c>
      <c r="E5393" s="32" t="str">
        <f>VLOOKUP(M5393,'Tables to Convert'!$H$3:$I$5,2,FALSE)</f>
        <v>Female</v>
      </c>
      <c r="F5393" s="32" t="str">
        <f>VLOOKUP(N5393,'Tables to Convert'!$K$3:$L$8,2,FALSE)</f>
        <v>Michigan</v>
      </c>
      <c r="G5393" s="40">
        <f t="shared" si="339"/>
        <v>28</v>
      </c>
      <c r="H5393" s="34">
        <f t="shared" si="340"/>
        <v>5</v>
      </c>
      <c r="I5393" s="12">
        <v>45</v>
      </c>
      <c r="J5393" s="12">
        <v>28</v>
      </c>
      <c r="K5393" s="12">
        <v>40</v>
      </c>
      <c r="L5393" s="12">
        <v>1</v>
      </c>
      <c r="M5393" s="12">
        <v>2</v>
      </c>
      <c r="N5393" s="12">
        <v>34</v>
      </c>
      <c r="O5393" s="12">
        <v>5</v>
      </c>
      <c r="P5393" s="26">
        <v>33000</v>
      </c>
      <c r="Q5393" s="28">
        <v>136065712</v>
      </c>
      <c r="R5393"/>
      <c r="S5393"/>
    </row>
    <row r="5394" spans="1:19">
      <c r="A5394" s="31">
        <f t="shared" si="337"/>
        <v>40</v>
      </c>
      <c r="B5394" s="32" t="str">
        <f>VLOOKUP(K5394,'Tables to Convert'!$B$4:$C$19,2,FALSE)</f>
        <v>Some College</v>
      </c>
      <c r="C5394" s="33">
        <f t="shared" si="338"/>
        <v>29000</v>
      </c>
      <c r="D5394" s="32" t="str">
        <f>VLOOKUP(L5394,'Tables to Convert'!$E$3:$F$7,2,FALSE)</f>
        <v>White</v>
      </c>
      <c r="E5394" s="32" t="str">
        <f>VLOOKUP(M5394,'Tables to Convert'!$H$3:$I$5,2,FALSE)</f>
        <v>Male</v>
      </c>
      <c r="F5394" s="32" t="str">
        <f>VLOOKUP(N5394,'Tables to Convert'!$K$3:$L$8,2,FALSE)</f>
        <v>Michigan</v>
      </c>
      <c r="G5394" s="40">
        <f t="shared" si="339"/>
        <v>26</v>
      </c>
      <c r="H5394" s="34">
        <f t="shared" si="340"/>
        <v>6</v>
      </c>
      <c r="I5394" s="12">
        <v>40</v>
      </c>
      <c r="J5394" s="12">
        <v>26</v>
      </c>
      <c r="K5394" s="12">
        <v>40</v>
      </c>
      <c r="L5394" s="12">
        <v>1</v>
      </c>
      <c r="M5394" s="12">
        <v>1</v>
      </c>
      <c r="N5394" s="12">
        <v>34</v>
      </c>
      <c r="O5394" s="12">
        <v>6</v>
      </c>
      <c r="P5394" s="26">
        <v>29000</v>
      </c>
      <c r="Q5394" s="28">
        <v>66739580</v>
      </c>
      <c r="R5394"/>
      <c r="S5394"/>
    </row>
    <row r="5395" spans="1:19">
      <c r="A5395" s="31">
        <f t="shared" si="337"/>
        <v>35</v>
      </c>
      <c r="B5395" s="32" t="str">
        <f>VLOOKUP(K5395,'Tables to Convert'!$B$4:$C$19,2,FALSE)</f>
        <v>High School Diploma</v>
      </c>
      <c r="C5395" s="33">
        <f t="shared" si="338"/>
        <v>10000</v>
      </c>
      <c r="D5395" s="32" t="str">
        <f>VLOOKUP(L5395,'Tables to Convert'!$E$3:$F$7,2,FALSE)</f>
        <v>White</v>
      </c>
      <c r="E5395" s="32" t="str">
        <f>VLOOKUP(M5395,'Tables to Convert'!$H$3:$I$5,2,FALSE)</f>
        <v>Female</v>
      </c>
      <c r="F5395" s="32" t="str">
        <f>VLOOKUP(N5395,'Tables to Convert'!$K$3:$L$8,2,FALSE)</f>
        <v>Michigan</v>
      </c>
      <c r="G5395" s="40">
        <f t="shared" si="339"/>
        <v>38</v>
      </c>
      <c r="H5395" s="34">
        <f t="shared" si="340"/>
        <v>5</v>
      </c>
      <c r="I5395" s="12">
        <v>35</v>
      </c>
      <c r="J5395" s="12">
        <v>38</v>
      </c>
      <c r="K5395" s="12">
        <v>39</v>
      </c>
      <c r="L5395" s="12">
        <v>1</v>
      </c>
      <c r="M5395" s="12">
        <v>2</v>
      </c>
      <c r="N5395" s="12">
        <v>34</v>
      </c>
      <c r="O5395" s="12">
        <v>5</v>
      </c>
      <c r="P5395" s="26">
        <v>10000</v>
      </c>
      <c r="Q5395" s="28">
        <v>720206890</v>
      </c>
      <c r="R5395"/>
      <c r="S5395"/>
    </row>
    <row r="5396" spans="1:19">
      <c r="A5396" s="31">
        <f t="shared" si="337"/>
        <v>40</v>
      </c>
      <c r="B5396" s="32" t="str">
        <f>VLOOKUP(K5396,'Tables to Convert'!$B$4:$C$19,2,FALSE)</f>
        <v>Some College</v>
      </c>
      <c r="C5396" s="33">
        <f t="shared" si="338"/>
        <v>18000</v>
      </c>
      <c r="D5396" s="32" t="str">
        <f>VLOOKUP(L5396,'Tables to Convert'!$E$3:$F$7,2,FALSE)</f>
        <v>White</v>
      </c>
      <c r="E5396" s="32" t="str">
        <f>VLOOKUP(M5396,'Tables to Convert'!$H$3:$I$5,2,FALSE)</f>
        <v>Male</v>
      </c>
      <c r="F5396" s="32" t="str">
        <f>VLOOKUP(N5396,'Tables to Convert'!$K$3:$L$8,2,FALSE)</f>
        <v>Michigan</v>
      </c>
      <c r="G5396" s="40">
        <f t="shared" si="339"/>
        <v>45</v>
      </c>
      <c r="H5396" s="34">
        <f t="shared" si="340"/>
        <v>5</v>
      </c>
      <c r="I5396" s="12">
        <v>40</v>
      </c>
      <c r="J5396" s="12">
        <v>45</v>
      </c>
      <c r="K5396" s="12">
        <v>40</v>
      </c>
      <c r="L5396" s="12">
        <v>1</v>
      </c>
      <c r="M5396" s="12">
        <v>1</v>
      </c>
      <c r="N5396" s="12">
        <v>34</v>
      </c>
      <c r="O5396" s="12">
        <v>5</v>
      </c>
      <c r="P5396" s="26">
        <v>18000</v>
      </c>
      <c r="Q5396" s="28">
        <v>665251803</v>
      </c>
      <c r="R5396"/>
      <c r="S5396"/>
    </row>
    <row r="5397" spans="1:19">
      <c r="A5397" s="31">
        <f t="shared" si="337"/>
        <v>44</v>
      </c>
      <c r="B5397" s="32" t="str">
        <f>VLOOKUP(K5397,'Tables to Convert'!$B$4:$C$19,2,FALSE)</f>
        <v>High School Diploma</v>
      </c>
      <c r="C5397" s="33">
        <f t="shared" si="338"/>
        <v>33000</v>
      </c>
      <c r="D5397" s="32" t="str">
        <f>VLOOKUP(L5397,'Tables to Convert'!$E$3:$F$7,2,FALSE)</f>
        <v>White</v>
      </c>
      <c r="E5397" s="32" t="str">
        <f>VLOOKUP(M5397,'Tables to Convert'!$H$3:$I$5,2,FALSE)</f>
        <v>Male</v>
      </c>
      <c r="F5397" s="32" t="str">
        <f>VLOOKUP(N5397,'Tables to Convert'!$K$3:$L$8,2,FALSE)</f>
        <v>Michigan</v>
      </c>
      <c r="G5397" s="40">
        <f t="shared" si="339"/>
        <v>31</v>
      </c>
      <c r="H5397" s="34">
        <f t="shared" si="340"/>
        <v>5</v>
      </c>
      <c r="I5397" s="12">
        <v>44</v>
      </c>
      <c r="J5397" s="12">
        <v>31</v>
      </c>
      <c r="K5397" s="12">
        <v>39</v>
      </c>
      <c r="L5397" s="12">
        <v>1</v>
      </c>
      <c r="M5397" s="12">
        <v>1</v>
      </c>
      <c r="N5397" s="12">
        <v>34</v>
      </c>
      <c r="O5397" s="12">
        <v>5</v>
      </c>
      <c r="P5397" s="26">
        <v>33000</v>
      </c>
      <c r="Q5397" s="28">
        <v>16511497</v>
      </c>
      <c r="R5397"/>
      <c r="S5397"/>
    </row>
    <row r="5398" spans="1:19">
      <c r="A5398" s="31">
        <f t="shared" si="337"/>
        <v>40</v>
      </c>
      <c r="B5398" s="32" t="str">
        <f>VLOOKUP(K5398,'Tables to Convert'!$B$4:$C$19,2,FALSE)</f>
        <v>High School Diploma</v>
      </c>
      <c r="C5398" s="33">
        <f t="shared" si="338"/>
        <v>21000</v>
      </c>
      <c r="D5398" s="32" t="str">
        <f>VLOOKUP(L5398,'Tables to Convert'!$E$3:$F$7,2,FALSE)</f>
        <v>White</v>
      </c>
      <c r="E5398" s="32" t="str">
        <f>VLOOKUP(M5398,'Tables to Convert'!$H$3:$I$5,2,FALSE)</f>
        <v>Male</v>
      </c>
      <c r="F5398" s="32" t="str">
        <f>VLOOKUP(N5398,'Tables to Convert'!$K$3:$L$8,2,FALSE)</f>
        <v>Michigan</v>
      </c>
      <c r="G5398" s="40">
        <f t="shared" si="339"/>
        <v>43</v>
      </c>
      <c r="H5398" s="34">
        <f t="shared" si="340"/>
        <v>5</v>
      </c>
      <c r="I5398" s="12">
        <v>40</v>
      </c>
      <c r="J5398" s="12">
        <v>43</v>
      </c>
      <c r="K5398" s="12">
        <v>39</v>
      </c>
      <c r="L5398" s="12">
        <v>1</v>
      </c>
      <c r="M5398" s="12">
        <v>1</v>
      </c>
      <c r="N5398" s="12">
        <v>34</v>
      </c>
      <c r="O5398" s="12">
        <v>5</v>
      </c>
      <c r="P5398" s="26">
        <v>21000</v>
      </c>
      <c r="Q5398" s="28">
        <v>840269531</v>
      </c>
      <c r="R5398"/>
      <c r="S5398"/>
    </row>
    <row r="5399" spans="1:19">
      <c r="A5399" s="31">
        <f t="shared" si="337"/>
        <v>55</v>
      </c>
      <c r="B5399" s="32" t="str">
        <f>VLOOKUP(K5399,'Tables to Convert'!$B$4:$C$19,2,FALSE)</f>
        <v>High School Diploma</v>
      </c>
      <c r="C5399" s="33">
        <f t="shared" si="338"/>
        <v>44000</v>
      </c>
      <c r="D5399" s="32" t="str">
        <f>VLOOKUP(L5399,'Tables to Convert'!$E$3:$F$7,2,FALSE)</f>
        <v>White</v>
      </c>
      <c r="E5399" s="32" t="str">
        <f>VLOOKUP(M5399,'Tables to Convert'!$H$3:$I$5,2,FALSE)</f>
        <v>Male</v>
      </c>
      <c r="F5399" s="32" t="str">
        <f>VLOOKUP(N5399,'Tables to Convert'!$K$3:$L$8,2,FALSE)</f>
        <v>Michigan</v>
      </c>
      <c r="G5399" s="40">
        <f t="shared" si="339"/>
        <v>41</v>
      </c>
      <c r="H5399" s="34">
        <f t="shared" si="340"/>
        <v>6</v>
      </c>
      <c r="I5399" s="12">
        <v>55</v>
      </c>
      <c r="J5399" s="12">
        <v>41</v>
      </c>
      <c r="K5399" s="12">
        <v>39</v>
      </c>
      <c r="L5399" s="12">
        <v>1</v>
      </c>
      <c r="M5399" s="12">
        <v>1</v>
      </c>
      <c r="N5399" s="12">
        <v>34</v>
      </c>
      <c r="O5399" s="12">
        <v>6</v>
      </c>
      <c r="P5399" s="26">
        <v>44000</v>
      </c>
      <c r="Q5399" s="28">
        <v>347083939</v>
      </c>
      <c r="R5399"/>
      <c r="S5399"/>
    </row>
    <row r="5400" spans="1:19">
      <c r="A5400" s="31">
        <f t="shared" si="337"/>
        <v>50</v>
      </c>
      <c r="B5400" s="32" t="str">
        <f>VLOOKUP(K5400,'Tables to Convert'!$B$4:$C$19,2,FALSE)</f>
        <v>High School Diploma</v>
      </c>
      <c r="C5400" s="33">
        <f t="shared" si="338"/>
        <v>35000</v>
      </c>
      <c r="D5400" s="32" t="str">
        <f>VLOOKUP(L5400,'Tables to Convert'!$E$3:$F$7,2,FALSE)</f>
        <v>White</v>
      </c>
      <c r="E5400" s="32" t="str">
        <f>VLOOKUP(M5400,'Tables to Convert'!$H$3:$I$5,2,FALSE)</f>
        <v>Female</v>
      </c>
      <c r="F5400" s="32" t="str">
        <f>VLOOKUP(N5400,'Tables to Convert'!$K$3:$L$8,2,FALSE)</f>
        <v>Michigan</v>
      </c>
      <c r="G5400" s="40">
        <f t="shared" si="339"/>
        <v>40</v>
      </c>
      <c r="H5400" s="34">
        <f t="shared" si="340"/>
        <v>6</v>
      </c>
      <c r="I5400" s="12">
        <v>50</v>
      </c>
      <c r="J5400" s="12">
        <v>40</v>
      </c>
      <c r="K5400" s="12">
        <v>39</v>
      </c>
      <c r="L5400" s="12">
        <v>1</v>
      </c>
      <c r="M5400" s="12">
        <v>2</v>
      </c>
      <c r="N5400" s="12">
        <v>34</v>
      </c>
      <c r="O5400" s="12">
        <v>6</v>
      </c>
      <c r="P5400" s="26">
        <v>35000</v>
      </c>
      <c r="Q5400" s="28">
        <v>52160446</v>
      </c>
      <c r="R5400"/>
      <c r="S5400"/>
    </row>
    <row r="5401" spans="1:19">
      <c r="A5401" s="31">
        <f t="shared" si="337"/>
        <v>45</v>
      </c>
      <c r="B5401" s="32" t="str">
        <f>VLOOKUP(K5401,'Tables to Convert'!$B$4:$C$19,2,FALSE)</f>
        <v>Some College</v>
      </c>
      <c r="C5401" s="33">
        <f t="shared" si="338"/>
        <v>50000</v>
      </c>
      <c r="D5401" s="32" t="str">
        <f>VLOOKUP(L5401,'Tables to Convert'!$E$3:$F$7,2,FALSE)</f>
        <v>White</v>
      </c>
      <c r="E5401" s="32" t="str">
        <f>VLOOKUP(M5401,'Tables to Convert'!$H$3:$I$5,2,FALSE)</f>
        <v>Male</v>
      </c>
      <c r="F5401" s="32" t="str">
        <f>VLOOKUP(N5401,'Tables to Convert'!$K$3:$L$8,2,FALSE)</f>
        <v>Michigan</v>
      </c>
      <c r="G5401" s="40">
        <f t="shared" si="339"/>
        <v>40</v>
      </c>
      <c r="H5401" s="34">
        <f t="shared" si="340"/>
        <v>5</v>
      </c>
      <c r="I5401" s="12">
        <v>45</v>
      </c>
      <c r="J5401" s="12">
        <v>40</v>
      </c>
      <c r="K5401" s="12">
        <v>42</v>
      </c>
      <c r="L5401" s="12">
        <v>1</v>
      </c>
      <c r="M5401" s="12">
        <v>1</v>
      </c>
      <c r="N5401" s="12">
        <v>34</v>
      </c>
      <c r="O5401" s="12">
        <v>5</v>
      </c>
      <c r="P5401" s="26">
        <v>50000</v>
      </c>
      <c r="Q5401" s="28">
        <v>513877491</v>
      </c>
      <c r="R5401"/>
      <c r="S5401"/>
    </row>
    <row r="5402" spans="1:19">
      <c r="A5402" s="31">
        <f t="shared" si="337"/>
        <v>50</v>
      </c>
      <c r="B5402" s="32" t="str">
        <f>VLOOKUP(K5402,'Tables to Convert'!$B$4:$C$19,2,FALSE)</f>
        <v>Bachelors</v>
      </c>
      <c r="C5402" s="33">
        <f t="shared" si="338"/>
        <v>50000</v>
      </c>
      <c r="D5402" s="32" t="str">
        <f>VLOOKUP(L5402,'Tables to Convert'!$E$3:$F$7,2,FALSE)</f>
        <v>White</v>
      </c>
      <c r="E5402" s="32" t="str">
        <f>VLOOKUP(M5402,'Tables to Convert'!$H$3:$I$5,2,FALSE)</f>
        <v>Male</v>
      </c>
      <c r="F5402" s="32" t="str">
        <f>VLOOKUP(N5402,'Tables to Convert'!$K$3:$L$8,2,FALSE)</f>
        <v>Michigan</v>
      </c>
      <c r="G5402" s="40">
        <f t="shared" si="339"/>
        <v>47</v>
      </c>
      <c r="H5402" s="34">
        <f t="shared" si="340"/>
        <v>4</v>
      </c>
      <c r="I5402" s="12">
        <v>50</v>
      </c>
      <c r="J5402" s="12">
        <v>47</v>
      </c>
      <c r="K5402" s="12">
        <v>44</v>
      </c>
      <c r="L5402" s="12">
        <v>1</v>
      </c>
      <c r="M5402" s="12">
        <v>1</v>
      </c>
      <c r="N5402" s="12">
        <v>34</v>
      </c>
      <c r="O5402" s="12">
        <v>4</v>
      </c>
      <c r="P5402" s="26">
        <v>50000</v>
      </c>
      <c r="Q5402" s="28">
        <v>779720580</v>
      </c>
      <c r="R5402"/>
      <c r="S5402"/>
    </row>
    <row r="5403" spans="1:19">
      <c r="A5403" s="31">
        <f t="shared" si="337"/>
        <v>40</v>
      </c>
      <c r="B5403" s="32" t="str">
        <f>VLOOKUP(K5403,'Tables to Convert'!$B$4:$C$19,2,FALSE)</f>
        <v>Bachelors</v>
      </c>
      <c r="C5403" s="33">
        <f t="shared" si="338"/>
        <v>72000</v>
      </c>
      <c r="D5403" s="32" t="str">
        <f>VLOOKUP(L5403,'Tables to Convert'!$E$3:$F$7,2,FALSE)</f>
        <v>White</v>
      </c>
      <c r="E5403" s="32" t="str">
        <f>VLOOKUP(M5403,'Tables to Convert'!$H$3:$I$5,2,FALSE)</f>
        <v>Male</v>
      </c>
      <c r="F5403" s="32" t="str">
        <f>VLOOKUP(N5403,'Tables to Convert'!$K$3:$L$8,2,FALSE)</f>
        <v>Michigan</v>
      </c>
      <c r="G5403" s="40">
        <f t="shared" si="339"/>
        <v>56</v>
      </c>
      <c r="H5403" s="34">
        <f t="shared" si="340"/>
        <v>5</v>
      </c>
      <c r="I5403" s="12">
        <v>40</v>
      </c>
      <c r="J5403" s="12">
        <v>56</v>
      </c>
      <c r="K5403" s="12">
        <v>44</v>
      </c>
      <c r="L5403" s="12">
        <v>1</v>
      </c>
      <c r="M5403" s="12">
        <v>1</v>
      </c>
      <c r="N5403" s="12">
        <v>34</v>
      </c>
      <c r="O5403" s="12">
        <v>5</v>
      </c>
      <c r="P5403" s="26">
        <v>72000</v>
      </c>
      <c r="Q5403" s="28">
        <v>946276792</v>
      </c>
      <c r="R5403"/>
      <c r="S5403"/>
    </row>
    <row r="5404" spans="1:19">
      <c r="A5404" s="31">
        <f t="shared" si="337"/>
        <v>40</v>
      </c>
      <c r="B5404" s="32" t="str">
        <f>VLOOKUP(K5404,'Tables to Convert'!$B$4:$C$19,2,FALSE)</f>
        <v>Some College</v>
      </c>
      <c r="C5404" s="33">
        <f t="shared" si="338"/>
        <v>24000</v>
      </c>
      <c r="D5404" s="32" t="str">
        <f>VLOOKUP(L5404,'Tables to Convert'!$E$3:$F$7,2,FALSE)</f>
        <v>White</v>
      </c>
      <c r="E5404" s="32" t="str">
        <f>VLOOKUP(M5404,'Tables to Convert'!$H$3:$I$5,2,FALSE)</f>
        <v>Male</v>
      </c>
      <c r="F5404" s="32" t="str">
        <f>VLOOKUP(N5404,'Tables to Convert'!$K$3:$L$8,2,FALSE)</f>
        <v>Michigan</v>
      </c>
      <c r="G5404" s="40">
        <f t="shared" si="339"/>
        <v>27</v>
      </c>
      <c r="H5404" s="34">
        <f t="shared" si="340"/>
        <v>5</v>
      </c>
      <c r="I5404" s="12">
        <v>40</v>
      </c>
      <c r="J5404" s="12">
        <v>27</v>
      </c>
      <c r="K5404" s="12">
        <v>42</v>
      </c>
      <c r="L5404" s="12">
        <v>1</v>
      </c>
      <c r="M5404" s="12">
        <v>1</v>
      </c>
      <c r="N5404" s="12">
        <v>34</v>
      </c>
      <c r="O5404" s="12">
        <v>5</v>
      </c>
      <c r="P5404" s="26">
        <v>24000</v>
      </c>
      <c r="Q5404" s="28">
        <v>337084763</v>
      </c>
      <c r="R5404"/>
      <c r="S5404"/>
    </row>
    <row r="5405" spans="1:19">
      <c r="A5405" s="31">
        <f t="shared" si="337"/>
        <v>45</v>
      </c>
      <c r="B5405" s="32" t="str">
        <f>VLOOKUP(K5405,'Tables to Convert'!$B$4:$C$19,2,FALSE)</f>
        <v>Some College</v>
      </c>
      <c r="C5405" s="33">
        <f t="shared" si="338"/>
        <v>22999</v>
      </c>
      <c r="D5405" s="32" t="str">
        <f>VLOOKUP(L5405,'Tables to Convert'!$E$3:$F$7,2,FALSE)</f>
        <v>White</v>
      </c>
      <c r="E5405" s="32" t="str">
        <f>VLOOKUP(M5405,'Tables to Convert'!$H$3:$I$5,2,FALSE)</f>
        <v>Female</v>
      </c>
      <c r="F5405" s="32" t="str">
        <f>VLOOKUP(N5405,'Tables to Convert'!$K$3:$L$8,2,FALSE)</f>
        <v>Michigan</v>
      </c>
      <c r="G5405" s="40">
        <f t="shared" si="339"/>
        <v>28</v>
      </c>
      <c r="H5405" s="34">
        <f t="shared" si="340"/>
        <v>2</v>
      </c>
      <c r="I5405" s="12">
        <v>45</v>
      </c>
      <c r="J5405" s="12">
        <v>28</v>
      </c>
      <c r="K5405" s="12">
        <v>40</v>
      </c>
      <c r="L5405" s="12">
        <v>1</v>
      </c>
      <c r="M5405" s="12">
        <v>2</v>
      </c>
      <c r="N5405" s="12">
        <v>34</v>
      </c>
      <c r="O5405" s="12">
        <v>2</v>
      </c>
      <c r="P5405" s="26">
        <v>22999</v>
      </c>
      <c r="Q5405" s="28">
        <v>768149051</v>
      </c>
      <c r="R5405"/>
      <c r="S5405"/>
    </row>
    <row r="5406" spans="1:19">
      <c r="A5406" s="31">
        <f t="shared" si="337"/>
        <v>50</v>
      </c>
      <c r="B5406" s="32" t="str">
        <f>VLOOKUP(K5406,'Tables to Convert'!$B$4:$C$19,2,FALSE)</f>
        <v>Bachelors</v>
      </c>
      <c r="C5406" s="33">
        <f t="shared" si="338"/>
        <v>306731</v>
      </c>
      <c r="D5406" s="32" t="str">
        <f>VLOOKUP(L5406,'Tables to Convert'!$E$3:$F$7,2,FALSE)</f>
        <v>White</v>
      </c>
      <c r="E5406" s="32" t="str">
        <f>VLOOKUP(M5406,'Tables to Convert'!$H$3:$I$5,2,FALSE)</f>
        <v>Male</v>
      </c>
      <c r="F5406" s="32" t="str">
        <f>VLOOKUP(N5406,'Tables to Convert'!$K$3:$L$8,2,FALSE)</f>
        <v>Michigan</v>
      </c>
      <c r="G5406" s="40">
        <f t="shared" si="339"/>
        <v>35</v>
      </c>
      <c r="H5406" s="34">
        <f t="shared" si="340"/>
        <v>5</v>
      </c>
      <c r="I5406" s="12">
        <v>50</v>
      </c>
      <c r="J5406" s="12">
        <v>35</v>
      </c>
      <c r="K5406" s="12">
        <v>44</v>
      </c>
      <c r="L5406" s="12">
        <v>1</v>
      </c>
      <c r="M5406" s="12">
        <v>1</v>
      </c>
      <c r="N5406" s="12">
        <v>34</v>
      </c>
      <c r="O5406" s="12">
        <v>5</v>
      </c>
      <c r="P5406" s="26">
        <v>306731</v>
      </c>
      <c r="Q5406" s="28">
        <v>284884658</v>
      </c>
      <c r="R5406"/>
      <c r="S5406"/>
    </row>
    <row r="5407" spans="1:19">
      <c r="A5407" s="31">
        <f t="shared" si="337"/>
        <v>55</v>
      </c>
      <c r="B5407" s="32" t="str">
        <f>VLOOKUP(K5407,'Tables to Convert'!$B$4:$C$19,2,FALSE)</f>
        <v>High School Diploma</v>
      </c>
      <c r="C5407" s="33">
        <f t="shared" si="338"/>
        <v>22000</v>
      </c>
      <c r="D5407" s="32" t="str">
        <f>VLOOKUP(L5407,'Tables to Convert'!$E$3:$F$7,2,FALSE)</f>
        <v>White</v>
      </c>
      <c r="E5407" s="32" t="str">
        <f>VLOOKUP(M5407,'Tables to Convert'!$H$3:$I$5,2,FALSE)</f>
        <v>Female</v>
      </c>
      <c r="F5407" s="32" t="str">
        <f>VLOOKUP(N5407,'Tables to Convert'!$K$3:$L$8,2,FALSE)</f>
        <v>Michigan</v>
      </c>
      <c r="G5407" s="40">
        <f t="shared" si="339"/>
        <v>36</v>
      </c>
      <c r="H5407" s="34">
        <f t="shared" si="340"/>
        <v>6</v>
      </c>
      <c r="I5407" s="12">
        <v>55</v>
      </c>
      <c r="J5407" s="12">
        <v>36</v>
      </c>
      <c r="K5407" s="12">
        <v>39</v>
      </c>
      <c r="L5407" s="12">
        <v>1</v>
      </c>
      <c r="M5407" s="12">
        <v>2</v>
      </c>
      <c r="N5407" s="12">
        <v>34</v>
      </c>
      <c r="O5407" s="12">
        <v>6</v>
      </c>
      <c r="P5407" s="26">
        <v>22000</v>
      </c>
      <c r="Q5407" s="28">
        <v>566506936</v>
      </c>
      <c r="R5407"/>
      <c r="S5407"/>
    </row>
    <row r="5408" spans="1:19">
      <c r="A5408" s="31">
        <f t="shared" si="337"/>
        <v>40</v>
      </c>
      <c r="B5408" s="32" t="str">
        <f>VLOOKUP(K5408,'Tables to Convert'!$B$4:$C$19,2,FALSE)</f>
        <v>10th Grade</v>
      </c>
      <c r="C5408" s="33">
        <f t="shared" si="338"/>
        <v>18000</v>
      </c>
      <c r="D5408" s="32" t="str">
        <f>VLOOKUP(L5408,'Tables to Convert'!$E$3:$F$7,2,FALSE)</f>
        <v>White</v>
      </c>
      <c r="E5408" s="32" t="str">
        <f>VLOOKUP(M5408,'Tables to Convert'!$H$3:$I$5,2,FALSE)</f>
        <v>Male</v>
      </c>
      <c r="F5408" s="32" t="str">
        <f>VLOOKUP(N5408,'Tables to Convert'!$K$3:$L$8,2,FALSE)</f>
        <v>Michigan</v>
      </c>
      <c r="G5408" s="40">
        <f t="shared" si="339"/>
        <v>54</v>
      </c>
      <c r="H5408" s="34">
        <f t="shared" si="340"/>
        <v>8</v>
      </c>
      <c r="I5408" s="12">
        <v>40</v>
      </c>
      <c r="J5408" s="12">
        <v>54</v>
      </c>
      <c r="K5408" s="12">
        <v>36</v>
      </c>
      <c r="L5408" s="12">
        <v>1</v>
      </c>
      <c r="M5408" s="12">
        <v>1</v>
      </c>
      <c r="N5408" s="12">
        <v>34</v>
      </c>
      <c r="O5408" s="12">
        <v>8</v>
      </c>
      <c r="P5408" s="26">
        <v>18000</v>
      </c>
      <c r="Q5408" s="28">
        <v>263591673</v>
      </c>
      <c r="R5408"/>
      <c r="S5408"/>
    </row>
    <row r="5409" spans="1:19">
      <c r="A5409" s="31">
        <f t="shared" si="337"/>
        <v>56</v>
      </c>
      <c r="B5409" s="32" t="str">
        <f>VLOOKUP(K5409,'Tables to Convert'!$B$4:$C$19,2,FALSE)</f>
        <v>High School Diploma</v>
      </c>
      <c r="C5409" s="33">
        <f t="shared" si="338"/>
        <v>76000</v>
      </c>
      <c r="D5409" s="32" t="str">
        <f>VLOOKUP(L5409,'Tables to Convert'!$E$3:$F$7,2,FALSE)</f>
        <v>Black</v>
      </c>
      <c r="E5409" s="32" t="str">
        <f>VLOOKUP(M5409,'Tables to Convert'!$H$3:$I$5,2,FALSE)</f>
        <v>Female</v>
      </c>
      <c r="F5409" s="32" t="str">
        <f>VLOOKUP(N5409,'Tables to Convert'!$K$3:$L$8,2,FALSE)</f>
        <v>Michigan</v>
      </c>
      <c r="G5409" s="40">
        <f t="shared" si="339"/>
        <v>51</v>
      </c>
      <c r="H5409" s="34">
        <f t="shared" si="340"/>
        <v>6</v>
      </c>
      <c r="I5409" s="12">
        <v>56</v>
      </c>
      <c r="J5409" s="12">
        <v>51</v>
      </c>
      <c r="K5409" s="12">
        <v>39</v>
      </c>
      <c r="L5409" s="12">
        <v>2</v>
      </c>
      <c r="M5409" s="12">
        <v>2</v>
      </c>
      <c r="N5409" s="12">
        <v>34</v>
      </c>
      <c r="O5409" s="12">
        <v>6</v>
      </c>
      <c r="P5409" s="26">
        <v>76000</v>
      </c>
      <c r="Q5409" s="28">
        <v>346010634</v>
      </c>
      <c r="R5409"/>
      <c r="S5409"/>
    </row>
    <row r="5410" spans="1:19">
      <c r="A5410" s="31">
        <f t="shared" si="337"/>
        <v>40</v>
      </c>
      <c r="B5410" s="32" t="str">
        <f>VLOOKUP(K5410,'Tables to Convert'!$B$4:$C$19,2,FALSE)</f>
        <v>Some College</v>
      </c>
      <c r="C5410" s="33">
        <f t="shared" si="338"/>
        <v>23000</v>
      </c>
      <c r="D5410" s="32" t="str">
        <f>VLOOKUP(L5410,'Tables to Convert'!$E$3:$F$7,2,FALSE)</f>
        <v>Black</v>
      </c>
      <c r="E5410" s="32" t="str">
        <f>VLOOKUP(M5410,'Tables to Convert'!$H$3:$I$5,2,FALSE)</f>
        <v>Female</v>
      </c>
      <c r="F5410" s="32" t="str">
        <f>VLOOKUP(N5410,'Tables to Convert'!$K$3:$L$8,2,FALSE)</f>
        <v>Michigan</v>
      </c>
      <c r="G5410" s="40">
        <f t="shared" si="339"/>
        <v>46</v>
      </c>
      <c r="H5410" s="34">
        <f t="shared" si="340"/>
        <v>2</v>
      </c>
      <c r="I5410" s="12">
        <v>40</v>
      </c>
      <c r="J5410" s="12">
        <v>46</v>
      </c>
      <c r="K5410" s="12">
        <v>40</v>
      </c>
      <c r="L5410" s="12">
        <v>2</v>
      </c>
      <c r="M5410" s="12">
        <v>2</v>
      </c>
      <c r="N5410" s="12">
        <v>34</v>
      </c>
      <c r="O5410" s="12">
        <v>2</v>
      </c>
      <c r="P5410" s="26">
        <v>23000</v>
      </c>
      <c r="Q5410" s="28">
        <v>224088701</v>
      </c>
      <c r="R5410"/>
      <c r="S5410"/>
    </row>
    <row r="5411" spans="1:19">
      <c r="A5411" s="31">
        <f t="shared" si="337"/>
        <v>40</v>
      </c>
      <c r="B5411" s="32" t="str">
        <f>VLOOKUP(K5411,'Tables to Convert'!$B$4:$C$19,2,FALSE)</f>
        <v>Some College</v>
      </c>
      <c r="C5411" s="33">
        <f t="shared" si="338"/>
        <v>15048</v>
      </c>
      <c r="D5411" s="32" t="str">
        <f>VLOOKUP(L5411,'Tables to Convert'!$E$3:$F$7,2,FALSE)</f>
        <v>Black</v>
      </c>
      <c r="E5411" s="32" t="str">
        <f>VLOOKUP(M5411,'Tables to Convert'!$H$3:$I$5,2,FALSE)</f>
        <v>Female</v>
      </c>
      <c r="F5411" s="32" t="str">
        <f>VLOOKUP(N5411,'Tables to Convert'!$K$3:$L$8,2,FALSE)</f>
        <v>Michigan</v>
      </c>
      <c r="G5411" s="40">
        <f t="shared" si="339"/>
        <v>22</v>
      </c>
      <c r="H5411" s="34">
        <f t="shared" si="340"/>
        <v>2</v>
      </c>
      <c r="I5411" s="12">
        <v>40</v>
      </c>
      <c r="J5411" s="12">
        <v>22</v>
      </c>
      <c r="K5411" s="12">
        <v>40</v>
      </c>
      <c r="L5411" s="12">
        <v>2</v>
      </c>
      <c r="M5411" s="12">
        <v>2</v>
      </c>
      <c r="N5411" s="12">
        <v>34</v>
      </c>
      <c r="O5411" s="12">
        <v>2</v>
      </c>
      <c r="P5411" s="26">
        <v>15048</v>
      </c>
      <c r="Q5411" s="28">
        <v>11086595</v>
      </c>
      <c r="R5411"/>
      <c r="S5411"/>
    </row>
    <row r="5412" spans="1:19">
      <c r="A5412" s="31">
        <f t="shared" si="337"/>
        <v>52</v>
      </c>
      <c r="B5412" s="32" t="str">
        <f>VLOOKUP(K5412,'Tables to Convert'!$B$4:$C$19,2,FALSE)</f>
        <v>High School Diploma</v>
      </c>
      <c r="C5412" s="33">
        <f t="shared" si="338"/>
        <v>48000</v>
      </c>
      <c r="D5412" s="32" t="str">
        <f>VLOOKUP(L5412,'Tables to Convert'!$E$3:$F$7,2,FALSE)</f>
        <v>White</v>
      </c>
      <c r="E5412" s="32" t="str">
        <f>VLOOKUP(M5412,'Tables to Convert'!$H$3:$I$5,2,FALSE)</f>
        <v>Male</v>
      </c>
      <c r="F5412" s="32" t="str">
        <f>VLOOKUP(N5412,'Tables to Convert'!$K$3:$L$8,2,FALSE)</f>
        <v>Michigan</v>
      </c>
      <c r="G5412" s="40">
        <f t="shared" si="339"/>
        <v>37</v>
      </c>
      <c r="H5412" s="34">
        <f t="shared" si="340"/>
        <v>4</v>
      </c>
      <c r="I5412" s="12">
        <v>52</v>
      </c>
      <c r="J5412" s="12">
        <v>37</v>
      </c>
      <c r="K5412" s="12">
        <v>39</v>
      </c>
      <c r="L5412" s="12">
        <v>1</v>
      </c>
      <c r="M5412" s="12">
        <v>1</v>
      </c>
      <c r="N5412" s="12">
        <v>34</v>
      </c>
      <c r="O5412" s="12">
        <v>4</v>
      </c>
      <c r="P5412" s="26">
        <v>48000</v>
      </c>
      <c r="Q5412" s="28">
        <v>160364842</v>
      </c>
      <c r="R5412"/>
      <c r="S5412"/>
    </row>
    <row r="5413" spans="1:19">
      <c r="A5413" s="31">
        <f t="shared" si="337"/>
        <v>35</v>
      </c>
      <c r="B5413" s="32" t="str">
        <f>VLOOKUP(K5413,'Tables to Convert'!$B$4:$C$19,2,FALSE)</f>
        <v>Some College</v>
      </c>
      <c r="C5413" s="33">
        <f t="shared" si="338"/>
        <v>9000</v>
      </c>
      <c r="D5413" s="32" t="str">
        <f>VLOOKUP(L5413,'Tables to Convert'!$E$3:$F$7,2,FALSE)</f>
        <v>White</v>
      </c>
      <c r="E5413" s="32" t="str">
        <f>VLOOKUP(M5413,'Tables to Convert'!$H$3:$I$5,2,FALSE)</f>
        <v>Female</v>
      </c>
      <c r="F5413" s="32" t="str">
        <f>VLOOKUP(N5413,'Tables to Convert'!$K$3:$L$8,2,FALSE)</f>
        <v>Michigan</v>
      </c>
      <c r="G5413" s="40">
        <f t="shared" si="339"/>
        <v>20</v>
      </c>
      <c r="H5413" s="34">
        <f t="shared" si="340"/>
        <v>2</v>
      </c>
      <c r="I5413" s="12">
        <v>35</v>
      </c>
      <c r="J5413" s="12">
        <v>20</v>
      </c>
      <c r="K5413" s="12">
        <v>40</v>
      </c>
      <c r="L5413" s="12">
        <v>1</v>
      </c>
      <c r="M5413" s="12">
        <v>2</v>
      </c>
      <c r="N5413" s="12">
        <v>34</v>
      </c>
      <c r="O5413" s="12">
        <v>2</v>
      </c>
      <c r="P5413" s="26">
        <v>9000</v>
      </c>
      <c r="Q5413" s="28">
        <v>8004374</v>
      </c>
      <c r="R5413"/>
      <c r="S5413"/>
    </row>
    <row r="5414" spans="1:19">
      <c r="A5414" s="31">
        <f t="shared" si="337"/>
        <v>0</v>
      </c>
      <c r="B5414" s="32" t="str">
        <f>VLOOKUP(K5414,'Tables to Convert'!$B$4:$C$19,2,FALSE)</f>
        <v>Some College</v>
      </c>
      <c r="C5414" s="33">
        <f t="shared" si="338"/>
        <v>63000</v>
      </c>
      <c r="D5414" s="32" t="str">
        <f>VLOOKUP(L5414,'Tables to Convert'!$E$3:$F$7,2,FALSE)</f>
        <v>White</v>
      </c>
      <c r="E5414" s="32" t="str">
        <f>VLOOKUP(M5414,'Tables to Convert'!$H$3:$I$5,2,FALSE)</f>
        <v>Male</v>
      </c>
      <c r="F5414" s="32" t="str">
        <f>VLOOKUP(N5414,'Tables to Convert'!$K$3:$L$8,2,FALSE)</f>
        <v>Michigan</v>
      </c>
      <c r="G5414" s="40">
        <f t="shared" si="339"/>
        <v>32</v>
      </c>
      <c r="H5414" s="34">
        <f t="shared" si="340"/>
        <v>3</v>
      </c>
      <c r="I5414" s="12">
        <v>0</v>
      </c>
      <c r="J5414" s="12">
        <v>32</v>
      </c>
      <c r="K5414" s="12">
        <v>43</v>
      </c>
      <c r="L5414" s="12">
        <v>1</v>
      </c>
      <c r="M5414" s="12">
        <v>1</v>
      </c>
      <c r="N5414" s="12">
        <v>34</v>
      </c>
      <c r="O5414" s="12">
        <v>3</v>
      </c>
      <c r="P5414" s="26">
        <v>63000</v>
      </c>
      <c r="Q5414" s="28">
        <v>287586400</v>
      </c>
      <c r="R5414"/>
      <c r="S5414"/>
    </row>
    <row r="5415" spans="1:19">
      <c r="A5415" s="31">
        <f t="shared" si="337"/>
        <v>60</v>
      </c>
      <c r="B5415" s="32" t="str">
        <f>VLOOKUP(K5415,'Tables to Convert'!$B$4:$C$19,2,FALSE)</f>
        <v>Bachelors</v>
      </c>
      <c r="C5415" s="33">
        <f t="shared" si="338"/>
        <v>150000</v>
      </c>
      <c r="D5415" s="32" t="str">
        <f>VLOOKUP(L5415,'Tables to Convert'!$E$3:$F$7,2,FALSE)</f>
        <v>White</v>
      </c>
      <c r="E5415" s="32" t="str">
        <f>VLOOKUP(M5415,'Tables to Convert'!$H$3:$I$5,2,FALSE)</f>
        <v>Male</v>
      </c>
      <c r="F5415" s="32" t="str">
        <f>VLOOKUP(N5415,'Tables to Convert'!$K$3:$L$8,2,FALSE)</f>
        <v>Michigan</v>
      </c>
      <c r="G5415" s="40">
        <f t="shared" si="339"/>
        <v>44</v>
      </c>
      <c r="H5415" s="34">
        <f t="shared" si="340"/>
        <v>5</v>
      </c>
      <c r="I5415" s="12">
        <v>60</v>
      </c>
      <c r="J5415" s="12">
        <v>44</v>
      </c>
      <c r="K5415" s="12">
        <v>44</v>
      </c>
      <c r="L5415" s="12">
        <v>1</v>
      </c>
      <c r="M5415" s="12">
        <v>1</v>
      </c>
      <c r="N5415" s="12">
        <v>34</v>
      </c>
      <c r="O5415" s="12">
        <v>5</v>
      </c>
      <c r="P5415" s="26">
        <v>150000</v>
      </c>
      <c r="Q5415" s="28">
        <v>466768902</v>
      </c>
      <c r="R5415"/>
      <c r="S5415"/>
    </row>
    <row r="5416" spans="1:19">
      <c r="A5416" s="31">
        <f t="shared" si="337"/>
        <v>50</v>
      </c>
      <c r="B5416" s="32" t="str">
        <f>VLOOKUP(K5416,'Tables to Convert'!$B$4:$C$19,2,FALSE)</f>
        <v>Some College</v>
      </c>
      <c r="C5416" s="33">
        <f t="shared" si="338"/>
        <v>80000</v>
      </c>
      <c r="D5416" s="32" t="str">
        <f>VLOOKUP(L5416,'Tables to Convert'!$E$3:$F$7,2,FALSE)</f>
        <v>White</v>
      </c>
      <c r="E5416" s="32" t="str">
        <f>VLOOKUP(M5416,'Tables to Convert'!$H$3:$I$5,2,FALSE)</f>
        <v>Male</v>
      </c>
      <c r="F5416" s="32" t="str">
        <f>VLOOKUP(N5416,'Tables to Convert'!$K$3:$L$8,2,FALSE)</f>
        <v>Michigan</v>
      </c>
      <c r="G5416" s="40">
        <f t="shared" si="339"/>
        <v>42</v>
      </c>
      <c r="H5416" s="34">
        <f t="shared" si="340"/>
        <v>5</v>
      </c>
      <c r="I5416" s="12">
        <v>50</v>
      </c>
      <c r="J5416" s="12">
        <v>42</v>
      </c>
      <c r="K5416" s="12">
        <v>43</v>
      </c>
      <c r="L5416" s="12">
        <v>1</v>
      </c>
      <c r="M5416" s="12">
        <v>1</v>
      </c>
      <c r="N5416" s="12">
        <v>34</v>
      </c>
      <c r="O5416" s="12">
        <v>5</v>
      </c>
      <c r="P5416" s="26">
        <v>80000</v>
      </c>
      <c r="Q5416" s="28">
        <v>306254714</v>
      </c>
      <c r="R5416"/>
      <c r="S5416"/>
    </row>
    <row r="5417" spans="1:19">
      <c r="A5417" s="31">
        <f t="shared" si="337"/>
        <v>40</v>
      </c>
      <c r="B5417" s="32" t="str">
        <f>VLOOKUP(K5417,'Tables to Convert'!$B$4:$C$19,2,FALSE)</f>
        <v>Some College</v>
      </c>
      <c r="C5417" s="33">
        <f t="shared" si="338"/>
        <v>68000</v>
      </c>
      <c r="D5417" s="32" t="str">
        <f>VLOOKUP(L5417,'Tables to Convert'!$E$3:$F$7,2,FALSE)</f>
        <v>White</v>
      </c>
      <c r="E5417" s="32" t="str">
        <f>VLOOKUP(M5417,'Tables to Convert'!$H$3:$I$5,2,FALSE)</f>
        <v>Male</v>
      </c>
      <c r="F5417" s="32" t="str">
        <f>VLOOKUP(N5417,'Tables to Convert'!$K$3:$L$8,2,FALSE)</f>
        <v>Michigan</v>
      </c>
      <c r="G5417" s="40">
        <f t="shared" si="339"/>
        <v>46</v>
      </c>
      <c r="H5417" s="34">
        <f t="shared" si="340"/>
        <v>5</v>
      </c>
      <c r="I5417" s="12">
        <v>40</v>
      </c>
      <c r="J5417" s="12">
        <v>46</v>
      </c>
      <c r="K5417" s="12">
        <v>43</v>
      </c>
      <c r="L5417" s="12">
        <v>1</v>
      </c>
      <c r="M5417" s="12">
        <v>1</v>
      </c>
      <c r="N5417" s="12">
        <v>34</v>
      </c>
      <c r="O5417" s="12">
        <v>5</v>
      </c>
      <c r="P5417" s="26">
        <v>68000</v>
      </c>
      <c r="Q5417" s="28">
        <v>634493674</v>
      </c>
      <c r="R5417"/>
      <c r="S5417"/>
    </row>
    <row r="5418" spans="1:19">
      <c r="A5418" s="31">
        <f t="shared" si="337"/>
        <v>40</v>
      </c>
      <c r="B5418" s="32" t="str">
        <f>VLOOKUP(K5418,'Tables to Convert'!$B$4:$C$19,2,FALSE)</f>
        <v>High School Diploma</v>
      </c>
      <c r="C5418" s="33">
        <f t="shared" si="338"/>
        <v>40000</v>
      </c>
      <c r="D5418" s="32" t="str">
        <f>VLOOKUP(L5418,'Tables to Convert'!$E$3:$F$7,2,FALSE)</f>
        <v>White</v>
      </c>
      <c r="E5418" s="32" t="str">
        <f>VLOOKUP(M5418,'Tables to Convert'!$H$3:$I$5,2,FALSE)</f>
        <v>Male</v>
      </c>
      <c r="F5418" s="32" t="str">
        <f>VLOOKUP(N5418,'Tables to Convert'!$K$3:$L$8,2,FALSE)</f>
        <v>Michigan</v>
      </c>
      <c r="G5418" s="40">
        <f t="shared" si="339"/>
        <v>37</v>
      </c>
      <c r="H5418" s="34">
        <f t="shared" si="340"/>
        <v>8</v>
      </c>
      <c r="I5418" s="12">
        <v>40</v>
      </c>
      <c r="J5418" s="12">
        <v>37</v>
      </c>
      <c r="K5418" s="12">
        <v>39</v>
      </c>
      <c r="L5418" s="12">
        <v>1</v>
      </c>
      <c r="M5418" s="12">
        <v>1</v>
      </c>
      <c r="N5418" s="12">
        <v>34</v>
      </c>
      <c r="O5418" s="12">
        <v>8</v>
      </c>
      <c r="P5418" s="26">
        <v>40000</v>
      </c>
      <c r="Q5418" s="28">
        <v>944548469</v>
      </c>
      <c r="R5418"/>
      <c r="S5418"/>
    </row>
    <row r="5419" spans="1:19">
      <c r="A5419" s="31">
        <f t="shared" si="337"/>
        <v>40</v>
      </c>
      <c r="B5419" s="32" t="str">
        <f>VLOOKUP(K5419,'Tables to Convert'!$B$4:$C$19,2,FALSE)</f>
        <v>Some College</v>
      </c>
      <c r="C5419" s="33">
        <f t="shared" si="338"/>
        <v>40000</v>
      </c>
      <c r="D5419" s="32" t="str">
        <f>VLOOKUP(L5419,'Tables to Convert'!$E$3:$F$7,2,FALSE)</f>
        <v>White</v>
      </c>
      <c r="E5419" s="32" t="str">
        <f>VLOOKUP(M5419,'Tables to Convert'!$H$3:$I$5,2,FALSE)</f>
        <v>Female</v>
      </c>
      <c r="F5419" s="32" t="str">
        <f>VLOOKUP(N5419,'Tables to Convert'!$K$3:$L$8,2,FALSE)</f>
        <v>Michigan</v>
      </c>
      <c r="G5419" s="40">
        <f t="shared" si="339"/>
        <v>33</v>
      </c>
      <c r="H5419" s="34">
        <f t="shared" si="340"/>
        <v>8</v>
      </c>
      <c r="I5419" s="12">
        <v>40</v>
      </c>
      <c r="J5419" s="12">
        <v>33</v>
      </c>
      <c r="K5419" s="12">
        <v>43</v>
      </c>
      <c r="L5419" s="12">
        <v>1</v>
      </c>
      <c r="M5419" s="12">
        <v>2</v>
      </c>
      <c r="N5419" s="12">
        <v>34</v>
      </c>
      <c r="O5419" s="12">
        <v>8</v>
      </c>
      <c r="P5419" s="26">
        <v>40000</v>
      </c>
      <c r="Q5419" s="28">
        <v>485863758</v>
      </c>
      <c r="R5419"/>
      <c r="S5419"/>
    </row>
    <row r="5420" spans="1:19">
      <c r="A5420" s="31">
        <f t="shared" si="337"/>
        <v>40</v>
      </c>
      <c r="B5420" s="32" t="str">
        <f>VLOOKUP(K5420,'Tables to Convert'!$B$4:$C$19,2,FALSE)</f>
        <v>High School Diploma</v>
      </c>
      <c r="C5420" s="33">
        <f t="shared" si="338"/>
        <v>70000</v>
      </c>
      <c r="D5420" s="32" t="str">
        <f>VLOOKUP(L5420,'Tables to Convert'!$E$3:$F$7,2,FALSE)</f>
        <v>White</v>
      </c>
      <c r="E5420" s="32" t="str">
        <f>VLOOKUP(M5420,'Tables to Convert'!$H$3:$I$5,2,FALSE)</f>
        <v>Male</v>
      </c>
      <c r="F5420" s="32" t="str">
        <f>VLOOKUP(N5420,'Tables to Convert'!$K$3:$L$8,2,FALSE)</f>
        <v>Michigan</v>
      </c>
      <c r="G5420" s="40">
        <f t="shared" si="339"/>
        <v>41</v>
      </c>
      <c r="H5420" s="34">
        <f t="shared" si="340"/>
        <v>8</v>
      </c>
      <c r="I5420" s="12">
        <v>40</v>
      </c>
      <c r="J5420" s="12">
        <v>41</v>
      </c>
      <c r="K5420" s="12">
        <v>39</v>
      </c>
      <c r="L5420" s="12">
        <v>1</v>
      </c>
      <c r="M5420" s="12">
        <v>1</v>
      </c>
      <c r="N5420" s="12">
        <v>34</v>
      </c>
      <c r="O5420" s="12">
        <v>8</v>
      </c>
      <c r="P5420" s="26">
        <v>70000</v>
      </c>
      <c r="Q5420" s="28">
        <v>463055063</v>
      </c>
      <c r="R5420"/>
      <c r="S5420"/>
    </row>
    <row r="5421" spans="1:19">
      <c r="A5421" s="31">
        <f t="shared" si="337"/>
        <v>40</v>
      </c>
      <c r="B5421" s="32" t="str">
        <f>VLOOKUP(K5421,'Tables to Convert'!$B$4:$C$19,2,FALSE)</f>
        <v>Some College</v>
      </c>
      <c r="C5421" s="33">
        <f t="shared" si="338"/>
        <v>60000</v>
      </c>
      <c r="D5421" s="32" t="str">
        <f>VLOOKUP(L5421,'Tables to Convert'!$E$3:$F$7,2,FALSE)</f>
        <v>White</v>
      </c>
      <c r="E5421" s="32" t="str">
        <f>VLOOKUP(M5421,'Tables to Convert'!$H$3:$I$5,2,FALSE)</f>
        <v>Female</v>
      </c>
      <c r="F5421" s="32" t="str">
        <f>VLOOKUP(N5421,'Tables to Convert'!$K$3:$L$8,2,FALSE)</f>
        <v>Michigan</v>
      </c>
      <c r="G5421" s="40">
        <f t="shared" si="339"/>
        <v>62</v>
      </c>
      <c r="H5421" s="34">
        <f t="shared" si="340"/>
        <v>8</v>
      </c>
      <c r="I5421" s="12">
        <v>40</v>
      </c>
      <c r="J5421" s="12">
        <v>62</v>
      </c>
      <c r="K5421" s="12">
        <v>40</v>
      </c>
      <c r="L5421" s="12">
        <v>1</v>
      </c>
      <c r="M5421" s="12">
        <v>2</v>
      </c>
      <c r="N5421" s="12">
        <v>34</v>
      </c>
      <c r="O5421" s="12">
        <v>8</v>
      </c>
      <c r="P5421" s="26">
        <v>60000</v>
      </c>
      <c r="Q5421" s="28">
        <v>658082171</v>
      </c>
      <c r="R5421"/>
      <c r="S5421"/>
    </row>
    <row r="5422" spans="1:19">
      <c r="A5422" s="31">
        <f t="shared" si="337"/>
        <v>40</v>
      </c>
      <c r="B5422" s="32" t="str">
        <f>VLOOKUP(K5422,'Tables to Convert'!$B$4:$C$19,2,FALSE)</f>
        <v>High School Diploma</v>
      </c>
      <c r="C5422" s="33">
        <f t="shared" si="338"/>
        <v>45000</v>
      </c>
      <c r="D5422" s="32" t="str">
        <f>VLOOKUP(L5422,'Tables to Convert'!$E$3:$F$7,2,FALSE)</f>
        <v>White</v>
      </c>
      <c r="E5422" s="32" t="str">
        <f>VLOOKUP(M5422,'Tables to Convert'!$H$3:$I$5,2,FALSE)</f>
        <v>Male</v>
      </c>
      <c r="F5422" s="32" t="str">
        <f>VLOOKUP(N5422,'Tables to Convert'!$K$3:$L$8,2,FALSE)</f>
        <v>Michigan</v>
      </c>
      <c r="G5422" s="40">
        <f t="shared" si="339"/>
        <v>53</v>
      </c>
      <c r="H5422" s="34">
        <f t="shared" si="340"/>
        <v>1</v>
      </c>
      <c r="I5422" s="12">
        <v>40</v>
      </c>
      <c r="J5422" s="12">
        <v>53</v>
      </c>
      <c r="K5422" s="12">
        <v>39</v>
      </c>
      <c r="L5422" s="12">
        <v>1</v>
      </c>
      <c r="M5422" s="12">
        <v>1</v>
      </c>
      <c r="N5422" s="12">
        <v>34</v>
      </c>
      <c r="O5422" s="12">
        <v>1</v>
      </c>
      <c r="P5422" s="26">
        <v>45000</v>
      </c>
      <c r="Q5422" s="28">
        <v>496600382</v>
      </c>
      <c r="R5422"/>
      <c r="S5422"/>
    </row>
    <row r="5423" spans="1:19">
      <c r="A5423" s="31">
        <f t="shared" si="337"/>
        <v>55</v>
      </c>
      <c r="B5423" s="32" t="str">
        <f>VLOOKUP(K5423,'Tables to Convert'!$B$4:$C$19,2,FALSE)</f>
        <v>Bachelors</v>
      </c>
      <c r="C5423" s="33">
        <f t="shared" si="338"/>
        <v>69000</v>
      </c>
      <c r="D5423" s="32" t="str">
        <f>VLOOKUP(L5423,'Tables to Convert'!$E$3:$F$7,2,FALSE)</f>
        <v>White</v>
      </c>
      <c r="E5423" s="32" t="str">
        <f>VLOOKUP(M5423,'Tables to Convert'!$H$3:$I$5,2,FALSE)</f>
        <v>Male</v>
      </c>
      <c r="F5423" s="32" t="str">
        <f>VLOOKUP(N5423,'Tables to Convert'!$K$3:$L$8,2,FALSE)</f>
        <v>Michigan</v>
      </c>
      <c r="G5423" s="40">
        <f t="shared" si="339"/>
        <v>36</v>
      </c>
      <c r="H5423" s="34">
        <f t="shared" si="340"/>
        <v>2</v>
      </c>
      <c r="I5423" s="12">
        <v>55</v>
      </c>
      <c r="J5423" s="12">
        <v>36</v>
      </c>
      <c r="K5423" s="12">
        <v>44</v>
      </c>
      <c r="L5423" s="12">
        <v>1</v>
      </c>
      <c r="M5423" s="12">
        <v>1</v>
      </c>
      <c r="N5423" s="12">
        <v>34</v>
      </c>
      <c r="O5423" s="12">
        <v>2</v>
      </c>
      <c r="P5423" s="26">
        <v>69000</v>
      </c>
      <c r="Q5423" s="28">
        <v>45940058</v>
      </c>
      <c r="R5423"/>
      <c r="S5423"/>
    </row>
    <row r="5424" spans="1:19">
      <c r="A5424" s="31">
        <f t="shared" si="337"/>
        <v>45</v>
      </c>
      <c r="B5424" s="32" t="str">
        <f>VLOOKUP(K5424,'Tables to Convert'!$B$4:$C$19,2,FALSE)</f>
        <v>Some College</v>
      </c>
      <c r="C5424" s="33">
        <f t="shared" si="338"/>
        <v>76000</v>
      </c>
      <c r="D5424" s="32" t="str">
        <f>VLOOKUP(L5424,'Tables to Convert'!$E$3:$F$7,2,FALSE)</f>
        <v>White</v>
      </c>
      <c r="E5424" s="32" t="str">
        <f>VLOOKUP(M5424,'Tables to Convert'!$H$3:$I$5,2,FALSE)</f>
        <v>Female</v>
      </c>
      <c r="F5424" s="32" t="str">
        <f>VLOOKUP(N5424,'Tables to Convert'!$K$3:$L$8,2,FALSE)</f>
        <v>Michigan</v>
      </c>
      <c r="G5424" s="40">
        <f t="shared" si="339"/>
        <v>32</v>
      </c>
      <c r="H5424" s="34">
        <f t="shared" si="340"/>
        <v>2</v>
      </c>
      <c r="I5424" s="12">
        <v>45</v>
      </c>
      <c r="J5424" s="12">
        <v>32</v>
      </c>
      <c r="K5424" s="12">
        <v>43</v>
      </c>
      <c r="L5424" s="12">
        <v>1</v>
      </c>
      <c r="M5424" s="12">
        <v>2</v>
      </c>
      <c r="N5424" s="12">
        <v>34</v>
      </c>
      <c r="O5424" s="12">
        <v>2</v>
      </c>
      <c r="P5424" s="26">
        <v>76000</v>
      </c>
      <c r="Q5424" s="28">
        <v>419725644</v>
      </c>
      <c r="R5424"/>
      <c r="S5424"/>
    </row>
    <row r="5425" spans="1:19">
      <c r="A5425" s="31">
        <f t="shared" si="337"/>
        <v>40</v>
      </c>
      <c r="B5425" s="32" t="str">
        <f>VLOOKUP(K5425,'Tables to Convert'!$B$4:$C$19,2,FALSE)</f>
        <v>Some College</v>
      </c>
      <c r="C5425" s="33">
        <f t="shared" si="338"/>
        <v>44900</v>
      </c>
      <c r="D5425" s="32" t="str">
        <f>VLOOKUP(L5425,'Tables to Convert'!$E$3:$F$7,2,FALSE)</f>
        <v>White</v>
      </c>
      <c r="E5425" s="32" t="str">
        <f>VLOOKUP(M5425,'Tables to Convert'!$H$3:$I$5,2,FALSE)</f>
        <v>Male</v>
      </c>
      <c r="F5425" s="32" t="str">
        <f>VLOOKUP(N5425,'Tables to Convert'!$K$3:$L$8,2,FALSE)</f>
        <v>Michigan</v>
      </c>
      <c r="G5425" s="40">
        <f t="shared" si="339"/>
        <v>36</v>
      </c>
      <c r="H5425" s="34">
        <f t="shared" si="340"/>
        <v>1</v>
      </c>
      <c r="I5425" s="12">
        <v>40</v>
      </c>
      <c r="J5425" s="12">
        <v>36</v>
      </c>
      <c r="K5425" s="12">
        <v>40</v>
      </c>
      <c r="L5425" s="12">
        <v>1</v>
      </c>
      <c r="M5425" s="12">
        <v>1</v>
      </c>
      <c r="N5425" s="12">
        <v>34</v>
      </c>
      <c r="O5425" s="12">
        <v>1</v>
      </c>
      <c r="P5425" s="26">
        <v>44900</v>
      </c>
      <c r="Q5425" s="28">
        <v>278075723</v>
      </c>
      <c r="R5425"/>
      <c r="S5425"/>
    </row>
    <row r="5426" spans="1:19">
      <c r="A5426" s="31">
        <f t="shared" si="337"/>
        <v>40</v>
      </c>
      <c r="B5426" s="32" t="str">
        <f>VLOOKUP(K5426,'Tables to Convert'!$B$4:$C$19,2,FALSE)</f>
        <v>Some College</v>
      </c>
      <c r="C5426" s="33">
        <f t="shared" si="338"/>
        <v>0</v>
      </c>
      <c r="D5426" s="32" t="str">
        <f>VLOOKUP(L5426,'Tables to Convert'!$E$3:$F$7,2,FALSE)</f>
        <v>White</v>
      </c>
      <c r="E5426" s="32" t="str">
        <f>VLOOKUP(M5426,'Tables to Convert'!$H$3:$I$5,2,FALSE)</f>
        <v>Male</v>
      </c>
      <c r="F5426" s="32" t="str">
        <f>VLOOKUP(N5426,'Tables to Convert'!$K$3:$L$8,2,FALSE)</f>
        <v>Michigan</v>
      </c>
      <c r="G5426" s="40">
        <f t="shared" si="339"/>
        <v>40</v>
      </c>
      <c r="H5426" s="34">
        <f t="shared" si="340"/>
        <v>4</v>
      </c>
      <c r="I5426" s="12">
        <v>40</v>
      </c>
      <c r="J5426" s="12">
        <v>40</v>
      </c>
      <c r="K5426" s="12">
        <v>40</v>
      </c>
      <c r="L5426" s="12">
        <v>1</v>
      </c>
      <c r="M5426" s="12">
        <v>1</v>
      </c>
      <c r="N5426" s="12">
        <v>34</v>
      </c>
      <c r="O5426" s="12">
        <v>4</v>
      </c>
      <c r="P5426" s="26">
        <v>0</v>
      </c>
      <c r="Q5426" s="28">
        <v>653496103</v>
      </c>
      <c r="R5426"/>
      <c r="S5426"/>
    </row>
    <row r="5427" spans="1:19">
      <c r="A5427" s="31">
        <f t="shared" si="337"/>
        <v>40</v>
      </c>
      <c r="B5427" s="32" t="str">
        <f>VLOOKUP(K5427,'Tables to Convert'!$B$4:$C$19,2,FALSE)</f>
        <v>Bachelors</v>
      </c>
      <c r="C5427" s="33">
        <f t="shared" si="338"/>
        <v>50000</v>
      </c>
      <c r="D5427" s="32" t="str">
        <f>VLOOKUP(L5427,'Tables to Convert'!$E$3:$F$7,2,FALSE)</f>
        <v>Asian/PI</v>
      </c>
      <c r="E5427" s="32" t="str">
        <f>VLOOKUP(M5427,'Tables to Convert'!$H$3:$I$5,2,FALSE)</f>
        <v>Female</v>
      </c>
      <c r="F5427" s="32" t="str">
        <f>VLOOKUP(N5427,'Tables to Convert'!$K$3:$L$8,2,FALSE)</f>
        <v>Michigan</v>
      </c>
      <c r="G5427" s="40">
        <f t="shared" si="339"/>
        <v>32</v>
      </c>
      <c r="H5427" s="34">
        <f t="shared" si="340"/>
        <v>1</v>
      </c>
      <c r="I5427" s="12">
        <v>40</v>
      </c>
      <c r="J5427" s="12">
        <v>32</v>
      </c>
      <c r="K5427" s="12">
        <v>44</v>
      </c>
      <c r="L5427" s="12">
        <v>4</v>
      </c>
      <c r="M5427" s="12">
        <v>2</v>
      </c>
      <c r="N5427" s="12">
        <v>34</v>
      </c>
      <c r="O5427" s="12">
        <v>1</v>
      </c>
      <c r="P5427" s="26">
        <v>50000</v>
      </c>
      <c r="Q5427" s="28">
        <v>724384363</v>
      </c>
      <c r="R5427"/>
      <c r="S5427"/>
    </row>
    <row r="5428" spans="1:19">
      <c r="A5428" s="31">
        <f t="shared" si="337"/>
        <v>68</v>
      </c>
      <c r="B5428" s="32" t="str">
        <f>VLOOKUP(K5428,'Tables to Convert'!$B$4:$C$19,2,FALSE)</f>
        <v>Some College</v>
      </c>
      <c r="C5428" s="33">
        <f t="shared" si="338"/>
        <v>45400</v>
      </c>
      <c r="D5428" s="32" t="str">
        <f>VLOOKUP(L5428,'Tables to Convert'!$E$3:$F$7,2,FALSE)</f>
        <v>White</v>
      </c>
      <c r="E5428" s="32" t="str">
        <f>VLOOKUP(M5428,'Tables to Convert'!$H$3:$I$5,2,FALSE)</f>
        <v>Male</v>
      </c>
      <c r="F5428" s="32" t="str">
        <f>VLOOKUP(N5428,'Tables to Convert'!$K$3:$L$8,2,FALSE)</f>
        <v>Michigan</v>
      </c>
      <c r="G5428" s="40">
        <f t="shared" si="339"/>
        <v>31</v>
      </c>
      <c r="H5428" s="34">
        <f t="shared" si="340"/>
        <v>1</v>
      </c>
      <c r="I5428" s="12">
        <v>68</v>
      </c>
      <c r="J5428" s="12">
        <v>31</v>
      </c>
      <c r="K5428" s="12">
        <v>40</v>
      </c>
      <c r="L5428" s="12">
        <v>1</v>
      </c>
      <c r="M5428" s="12">
        <v>1</v>
      </c>
      <c r="N5428" s="12">
        <v>34</v>
      </c>
      <c r="O5428" s="12">
        <v>1</v>
      </c>
      <c r="P5428" s="26">
        <v>45400</v>
      </c>
      <c r="Q5428" s="28">
        <v>897155846</v>
      </c>
      <c r="R5428"/>
      <c r="S5428"/>
    </row>
    <row r="5429" spans="1:19">
      <c r="A5429" s="31">
        <f t="shared" si="337"/>
        <v>40</v>
      </c>
      <c r="B5429" s="32" t="str">
        <f>VLOOKUP(K5429,'Tables to Convert'!$B$4:$C$19,2,FALSE)</f>
        <v>High School Diploma</v>
      </c>
      <c r="C5429" s="33">
        <f t="shared" si="338"/>
        <v>31000</v>
      </c>
      <c r="D5429" s="32" t="str">
        <f>VLOOKUP(L5429,'Tables to Convert'!$E$3:$F$7,2,FALSE)</f>
        <v>White</v>
      </c>
      <c r="E5429" s="32" t="str">
        <f>VLOOKUP(M5429,'Tables to Convert'!$H$3:$I$5,2,FALSE)</f>
        <v>Female</v>
      </c>
      <c r="F5429" s="32" t="str">
        <f>VLOOKUP(N5429,'Tables to Convert'!$K$3:$L$8,2,FALSE)</f>
        <v>Michigan</v>
      </c>
      <c r="G5429" s="40">
        <f t="shared" si="339"/>
        <v>31</v>
      </c>
      <c r="H5429" s="34">
        <f t="shared" si="340"/>
        <v>1</v>
      </c>
      <c r="I5429" s="12">
        <v>40</v>
      </c>
      <c r="J5429" s="12">
        <v>31</v>
      </c>
      <c r="K5429" s="12">
        <v>39</v>
      </c>
      <c r="L5429" s="12">
        <v>1</v>
      </c>
      <c r="M5429" s="12">
        <v>2</v>
      </c>
      <c r="N5429" s="12">
        <v>34</v>
      </c>
      <c r="O5429" s="12">
        <v>1</v>
      </c>
      <c r="P5429" s="26">
        <v>31000</v>
      </c>
      <c r="Q5429" s="28">
        <v>731498080</v>
      </c>
      <c r="R5429"/>
      <c r="S5429"/>
    </row>
    <row r="5430" spans="1:19">
      <c r="A5430" s="31">
        <f t="shared" si="337"/>
        <v>40</v>
      </c>
      <c r="B5430" s="32" t="str">
        <f>VLOOKUP(K5430,'Tables to Convert'!$B$4:$C$19,2,FALSE)</f>
        <v>High School Diploma</v>
      </c>
      <c r="C5430" s="33">
        <f t="shared" si="338"/>
        <v>25000</v>
      </c>
      <c r="D5430" s="32" t="str">
        <f>VLOOKUP(L5430,'Tables to Convert'!$E$3:$F$7,2,FALSE)</f>
        <v>White</v>
      </c>
      <c r="E5430" s="32" t="str">
        <f>VLOOKUP(M5430,'Tables to Convert'!$H$3:$I$5,2,FALSE)</f>
        <v>Female</v>
      </c>
      <c r="F5430" s="32" t="str">
        <f>VLOOKUP(N5430,'Tables to Convert'!$K$3:$L$8,2,FALSE)</f>
        <v>Michigan</v>
      </c>
      <c r="G5430" s="40">
        <f t="shared" si="339"/>
        <v>28</v>
      </c>
      <c r="H5430" s="34">
        <f t="shared" si="340"/>
        <v>1</v>
      </c>
      <c r="I5430" s="12">
        <v>40</v>
      </c>
      <c r="J5430" s="12">
        <v>28</v>
      </c>
      <c r="K5430" s="12">
        <v>39</v>
      </c>
      <c r="L5430" s="12">
        <v>1</v>
      </c>
      <c r="M5430" s="12">
        <v>2</v>
      </c>
      <c r="N5430" s="12">
        <v>34</v>
      </c>
      <c r="O5430" s="12">
        <v>1</v>
      </c>
      <c r="P5430" s="26">
        <v>25000</v>
      </c>
      <c r="Q5430" s="28">
        <v>866193520</v>
      </c>
      <c r="R5430"/>
      <c r="S5430"/>
    </row>
    <row r="5431" spans="1:19">
      <c r="A5431" s="31">
        <f t="shared" si="337"/>
        <v>50</v>
      </c>
      <c r="B5431" s="32" t="str">
        <f>VLOOKUP(K5431,'Tables to Convert'!$B$4:$C$19,2,FALSE)</f>
        <v>Some College</v>
      </c>
      <c r="C5431" s="33">
        <f t="shared" si="338"/>
        <v>53000</v>
      </c>
      <c r="D5431" s="32" t="str">
        <f>VLOOKUP(L5431,'Tables to Convert'!$E$3:$F$7,2,FALSE)</f>
        <v>White</v>
      </c>
      <c r="E5431" s="32" t="str">
        <f>VLOOKUP(M5431,'Tables to Convert'!$H$3:$I$5,2,FALSE)</f>
        <v>Female</v>
      </c>
      <c r="F5431" s="32" t="str">
        <f>VLOOKUP(N5431,'Tables to Convert'!$K$3:$L$8,2,FALSE)</f>
        <v>Michigan</v>
      </c>
      <c r="G5431" s="40">
        <f t="shared" si="339"/>
        <v>44</v>
      </c>
      <c r="H5431" s="34">
        <f t="shared" si="340"/>
        <v>1</v>
      </c>
      <c r="I5431" s="12">
        <v>50</v>
      </c>
      <c r="J5431" s="12">
        <v>44</v>
      </c>
      <c r="K5431" s="12">
        <v>40</v>
      </c>
      <c r="L5431" s="12">
        <v>1</v>
      </c>
      <c r="M5431" s="12">
        <v>2</v>
      </c>
      <c r="N5431" s="12">
        <v>34</v>
      </c>
      <c r="O5431" s="12">
        <v>1</v>
      </c>
      <c r="P5431" s="26">
        <v>53000</v>
      </c>
      <c r="Q5431" s="28">
        <v>499165380</v>
      </c>
      <c r="R5431"/>
      <c r="S5431"/>
    </row>
    <row r="5432" spans="1:19">
      <c r="A5432" s="31">
        <f t="shared" si="337"/>
        <v>50</v>
      </c>
      <c r="B5432" s="32" t="str">
        <f>VLOOKUP(K5432,'Tables to Convert'!$B$4:$C$19,2,FALSE)</f>
        <v>Some College</v>
      </c>
      <c r="C5432" s="33">
        <f t="shared" si="338"/>
        <v>61000</v>
      </c>
      <c r="D5432" s="32" t="str">
        <f>VLOOKUP(L5432,'Tables to Convert'!$E$3:$F$7,2,FALSE)</f>
        <v>White</v>
      </c>
      <c r="E5432" s="32" t="str">
        <f>VLOOKUP(M5432,'Tables to Convert'!$H$3:$I$5,2,FALSE)</f>
        <v>Male</v>
      </c>
      <c r="F5432" s="32" t="str">
        <f>VLOOKUP(N5432,'Tables to Convert'!$K$3:$L$8,2,FALSE)</f>
        <v>Michigan</v>
      </c>
      <c r="G5432" s="40">
        <f t="shared" si="339"/>
        <v>33</v>
      </c>
      <c r="H5432" s="34">
        <f t="shared" si="340"/>
        <v>1</v>
      </c>
      <c r="I5432" s="12">
        <v>50</v>
      </c>
      <c r="J5432" s="12">
        <v>33</v>
      </c>
      <c r="K5432" s="12">
        <v>43</v>
      </c>
      <c r="L5432" s="12">
        <v>1</v>
      </c>
      <c r="M5432" s="12">
        <v>1</v>
      </c>
      <c r="N5432" s="12">
        <v>34</v>
      </c>
      <c r="O5432" s="12">
        <v>1</v>
      </c>
      <c r="P5432" s="26">
        <v>61000</v>
      </c>
      <c r="Q5432" s="28">
        <v>201167537</v>
      </c>
      <c r="R5432"/>
      <c r="S5432"/>
    </row>
    <row r="5433" spans="1:19">
      <c r="A5433" s="31">
        <f t="shared" si="337"/>
        <v>45</v>
      </c>
      <c r="B5433" s="32" t="str">
        <f>VLOOKUP(K5433,'Tables to Convert'!$B$4:$C$19,2,FALSE)</f>
        <v>Some College</v>
      </c>
      <c r="C5433" s="33">
        <f t="shared" si="338"/>
        <v>16000</v>
      </c>
      <c r="D5433" s="32" t="str">
        <f>VLOOKUP(L5433,'Tables to Convert'!$E$3:$F$7,2,FALSE)</f>
        <v>White</v>
      </c>
      <c r="E5433" s="32" t="str">
        <f>VLOOKUP(M5433,'Tables to Convert'!$H$3:$I$5,2,FALSE)</f>
        <v>Male</v>
      </c>
      <c r="F5433" s="32" t="str">
        <f>VLOOKUP(N5433,'Tables to Convert'!$K$3:$L$8,2,FALSE)</f>
        <v>Michigan</v>
      </c>
      <c r="G5433" s="40">
        <f t="shared" si="339"/>
        <v>51</v>
      </c>
      <c r="H5433" s="34">
        <f t="shared" si="340"/>
        <v>1</v>
      </c>
      <c r="I5433" s="12">
        <v>45</v>
      </c>
      <c r="J5433" s="12">
        <v>51</v>
      </c>
      <c r="K5433" s="12">
        <v>43</v>
      </c>
      <c r="L5433" s="12">
        <v>1</v>
      </c>
      <c r="M5433" s="12">
        <v>1</v>
      </c>
      <c r="N5433" s="12">
        <v>34</v>
      </c>
      <c r="O5433" s="12">
        <v>1</v>
      </c>
      <c r="P5433" s="26">
        <v>16000</v>
      </c>
      <c r="Q5433" s="28">
        <v>784927398</v>
      </c>
      <c r="R5433"/>
      <c r="S5433"/>
    </row>
    <row r="5434" spans="1:19">
      <c r="A5434" s="31">
        <f t="shared" si="337"/>
        <v>50</v>
      </c>
      <c r="B5434" s="32" t="str">
        <f>VLOOKUP(K5434,'Tables to Convert'!$B$4:$C$19,2,FALSE)</f>
        <v>High School Diploma</v>
      </c>
      <c r="C5434" s="33">
        <f t="shared" si="338"/>
        <v>30000</v>
      </c>
      <c r="D5434" s="32" t="str">
        <f>VLOOKUP(L5434,'Tables to Convert'!$E$3:$F$7,2,FALSE)</f>
        <v>White</v>
      </c>
      <c r="E5434" s="32" t="str">
        <f>VLOOKUP(M5434,'Tables to Convert'!$H$3:$I$5,2,FALSE)</f>
        <v>Male</v>
      </c>
      <c r="F5434" s="32" t="str">
        <f>VLOOKUP(N5434,'Tables to Convert'!$K$3:$L$8,2,FALSE)</f>
        <v>Michigan</v>
      </c>
      <c r="G5434" s="40">
        <f t="shared" si="339"/>
        <v>33</v>
      </c>
      <c r="H5434" s="34">
        <f t="shared" si="340"/>
        <v>1</v>
      </c>
      <c r="I5434" s="12">
        <v>50</v>
      </c>
      <c r="J5434" s="12">
        <v>33</v>
      </c>
      <c r="K5434" s="12">
        <v>39</v>
      </c>
      <c r="L5434" s="12">
        <v>1</v>
      </c>
      <c r="M5434" s="12">
        <v>1</v>
      </c>
      <c r="N5434" s="12">
        <v>34</v>
      </c>
      <c r="O5434" s="12">
        <v>1</v>
      </c>
      <c r="P5434" s="26">
        <v>30000</v>
      </c>
      <c r="Q5434" s="28">
        <v>903104794</v>
      </c>
      <c r="R5434"/>
      <c r="S5434"/>
    </row>
    <row r="5435" spans="1:19">
      <c r="A5435" s="31">
        <f t="shared" si="337"/>
        <v>50</v>
      </c>
      <c r="B5435" s="32" t="str">
        <f>VLOOKUP(K5435,'Tables to Convert'!$B$4:$C$19,2,FALSE)</f>
        <v>High School Diploma</v>
      </c>
      <c r="C5435" s="33">
        <f t="shared" si="338"/>
        <v>30000</v>
      </c>
      <c r="D5435" s="32" t="str">
        <f>VLOOKUP(L5435,'Tables to Convert'!$E$3:$F$7,2,FALSE)</f>
        <v>Black</v>
      </c>
      <c r="E5435" s="32" t="str">
        <f>VLOOKUP(M5435,'Tables to Convert'!$H$3:$I$5,2,FALSE)</f>
        <v>Female</v>
      </c>
      <c r="F5435" s="32" t="str">
        <f>VLOOKUP(N5435,'Tables to Convert'!$K$3:$L$8,2,FALSE)</f>
        <v>Michigan</v>
      </c>
      <c r="G5435" s="40">
        <f t="shared" si="339"/>
        <v>30</v>
      </c>
      <c r="H5435" s="34">
        <f t="shared" si="340"/>
        <v>1</v>
      </c>
      <c r="I5435" s="12">
        <v>50</v>
      </c>
      <c r="J5435" s="12">
        <v>30</v>
      </c>
      <c r="K5435" s="12">
        <v>39</v>
      </c>
      <c r="L5435" s="12">
        <v>2</v>
      </c>
      <c r="M5435" s="12">
        <v>2</v>
      </c>
      <c r="N5435" s="12">
        <v>34</v>
      </c>
      <c r="O5435" s="12">
        <v>1</v>
      </c>
      <c r="P5435" s="26">
        <v>30000</v>
      </c>
      <c r="Q5435" s="28">
        <v>379919164</v>
      </c>
      <c r="R5435"/>
      <c r="S5435"/>
    </row>
    <row r="5436" spans="1:19">
      <c r="A5436" s="31">
        <f t="shared" si="337"/>
        <v>50</v>
      </c>
      <c r="B5436" s="32" t="str">
        <f>VLOOKUP(K5436,'Tables to Convert'!$B$4:$C$19,2,FALSE)</f>
        <v>9th Grade</v>
      </c>
      <c r="C5436" s="33">
        <f t="shared" si="338"/>
        <v>8000</v>
      </c>
      <c r="D5436" s="32" t="str">
        <f>VLOOKUP(L5436,'Tables to Convert'!$E$3:$F$7,2,FALSE)</f>
        <v>White</v>
      </c>
      <c r="E5436" s="32" t="str">
        <f>VLOOKUP(M5436,'Tables to Convert'!$H$3:$I$5,2,FALSE)</f>
        <v>Female</v>
      </c>
      <c r="F5436" s="32" t="str">
        <f>VLOOKUP(N5436,'Tables to Convert'!$K$3:$L$8,2,FALSE)</f>
        <v>Michigan</v>
      </c>
      <c r="G5436" s="40">
        <f t="shared" si="339"/>
        <v>34</v>
      </c>
      <c r="H5436" s="34">
        <f t="shared" si="340"/>
        <v>1</v>
      </c>
      <c r="I5436" s="12">
        <v>50</v>
      </c>
      <c r="J5436" s="12">
        <v>34</v>
      </c>
      <c r="K5436" s="12">
        <v>35</v>
      </c>
      <c r="L5436" s="12">
        <v>1</v>
      </c>
      <c r="M5436" s="12">
        <v>2</v>
      </c>
      <c r="N5436" s="12">
        <v>34</v>
      </c>
      <c r="O5436" s="12">
        <v>1</v>
      </c>
      <c r="P5436" s="26">
        <v>8000</v>
      </c>
      <c r="Q5436" s="28">
        <v>85543907</v>
      </c>
      <c r="R5436"/>
      <c r="S5436"/>
    </row>
    <row r="5437" spans="1:19">
      <c r="A5437" s="31">
        <f t="shared" si="337"/>
        <v>50</v>
      </c>
      <c r="B5437" s="32" t="str">
        <f>VLOOKUP(K5437,'Tables to Convert'!$B$4:$C$19,2,FALSE)</f>
        <v>Some College</v>
      </c>
      <c r="C5437" s="33">
        <f t="shared" si="338"/>
        <v>62000</v>
      </c>
      <c r="D5437" s="32" t="str">
        <f>VLOOKUP(L5437,'Tables to Convert'!$E$3:$F$7,2,FALSE)</f>
        <v>White</v>
      </c>
      <c r="E5437" s="32" t="str">
        <f>VLOOKUP(M5437,'Tables to Convert'!$H$3:$I$5,2,FALSE)</f>
        <v>Male</v>
      </c>
      <c r="F5437" s="32" t="str">
        <f>VLOOKUP(N5437,'Tables to Convert'!$K$3:$L$8,2,FALSE)</f>
        <v>Michigan</v>
      </c>
      <c r="G5437" s="40">
        <f t="shared" si="339"/>
        <v>27</v>
      </c>
      <c r="H5437" s="34">
        <f t="shared" si="340"/>
        <v>1</v>
      </c>
      <c r="I5437" s="12">
        <v>50</v>
      </c>
      <c r="J5437" s="12">
        <v>27</v>
      </c>
      <c r="K5437" s="12">
        <v>43</v>
      </c>
      <c r="L5437" s="12">
        <v>1</v>
      </c>
      <c r="M5437" s="12">
        <v>1</v>
      </c>
      <c r="N5437" s="12">
        <v>34</v>
      </c>
      <c r="O5437" s="12">
        <v>1</v>
      </c>
      <c r="P5437" s="26">
        <v>62000</v>
      </c>
      <c r="Q5437" s="28">
        <v>474649568</v>
      </c>
      <c r="R5437"/>
      <c r="S5437"/>
    </row>
    <row r="5438" spans="1:19">
      <c r="A5438" s="31">
        <f t="shared" si="337"/>
        <v>40</v>
      </c>
      <c r="B5438" s="32" t="str">
        <f>VLOOKUP(K5438,'Tables to Convert'!$B$4:$C$19,2,FALSE)</f>
        <v>Some College</v>
      </c>
      <c r="C5438" s="33">
        <f t="shared" si="338"/>
        <v>34000</v>
      </c>
      <c r="D5438" s="32" t="str">
        <f>VLOOKUP(L5438,'Tables to Convert'!$E$3:$F$7,2,FALSE)</f>
        <v>White</v>
      </c>
      <c r="E5438" s="32" t="str">
        <f>VLOOKUP(M5438,'Tables to Convert'!$H$3:$I$5,2,FALSE)</f>
        <v>Female</v>
      </c>
      <c r="F5438" s="32" t="str">
        <f>VLOOKUP(N5438,'Tables to Convert'!$K$3:$L$8,2,FALSE)</f>
        <v>Michigan</v>
      </c>
      <c r="G5438" s="40">
        <f t="shared" si="339"/>
        <v>26</v>
      </c>
      <c r="H5438" s="34">
        <f t="shared" si="340"/>
        <v>1</v>
      </c>
      <c r="I5438" s="12">
        <v>40</v>
      </c>
      <c r="J5438" s="12">
        <v>26</v>
      </c>
      <c r="K5438" s="12">
        <v>43</v>
      </c>
      <c r="L5438" s="12">
        <v>1</v>
      </c>
      <c r="M5438" s="12">
        <v>2</v>
      </c>
      <c r="N5438" s="12">
        <v>34</v>
      </c>
      <c r="O5438" s="12">
        <v>1</v>
      </c>
      <c r="P5438" s="26">
        <v>34000</v>
      </c>
      <c r="Q5438" s="28">
        <v>806148468</v>
      </c>
      <c r="R5438"/>
      <c r="S5438"/>
    </row>
    <row r="5439" spans="1:19">
      <c r="A5439" s="31">
        <f t="shared" si="337"/>
        <v>49</v>
      </c>
      <c r="B5439" s="32" t="str">
        <f>VLOOKUP(K5439,'Tables to Convert'!$B$4:$C$19,2,FALSE)</f>
        <v>Some College</v>
      </c>
      <c r="C5439" s="33">
        <f t="shared" si="338"/>
        <v>12835</v>
      </c>
      <c r="D5439" s="32" t="str">
        <f>VLOOKUP(L5439,'Tables to Convert'!$E$3:$F$7,2,FALSE)</f>
        <v>White</v>
      </c>
      <c r="E5439" s="32" t="str">
        <f>VLOOKUP(M5439,'Tables to Convert'!$H$3:$I$5,2,FALSE)</f>
        <v>Male</v>
      </c>
      <c r="F5439" s="32" t="str">
        <f>VLOOKUP(N5439,'Tables to Convert'!$K$3:$L$8,2,FALSE)</f>
        <v>Michigan</v>
      </c>
      <c r="G5439" s="40">
        <f t="shared" si="339"/>
        <v>41</v>
      </c>
      <c r="H5439" s="34">
        <f t="shared" si="340"/>
        <v>1</v>
      </c>
      <c r="I5439" s="12">
        <v>49</v>
      </c>
      <c r="J5439" s="12">
        <v>41</v>
      </c>
      <c r="K5439" s="12">
        <v>40</v>
      </c>
      <c r="L5439" s="12">
        <v>1</v>
      </c>
      <c r="M5439" s="12">
        <v>1</v>
      </c>
      <c r="N5439" s="12">
        <v>34</v>
      </c>
      <c r="O5439" s="12">
        <v>1</v>
      </c>
      <c r="P5439" s="26">
        <v>12835</v>
      </c>
      <c r="Q5439" s="28">
        <v>515001786</v>
      </c>
      <c r="R5439"/>
      <c r="S5439"/>
    </row>
    <row r="5440" spans="1:19">
      <c r="A5440" s="31">
        <f t="shared" si="337"/>
        <v>48</v>
      </c>
      <c r="B5440" s="32" t="str">
        <f>VLOOKUP(K5440,'Tables to Convert'!$B$4:$C$19,2,FALSE)</f>
        <v>High School Diploma</v>
      </c>
      <c r="C5440" s="33">
        <f t="shared" si="338"/>
        <v>22000</v>
      </c>
      <c r="D5440" s="32" t="str">
        <f>VLOOKUP(L5440,'Tables to Convert'!$E$3:$F$7,2,FALSE)</f>
        <v>White</v>
      </c>
      <c r="E5440" s="32" t="str">
        <f>VLOOKUP(M5440,'Tables to Convert'!$H$3:$I$5,2,FALSE)</f>
        <v>Male</v>
      </c>
      <c r="F5440" s="32" t="str">
        <f>VLOOKUP(N5440,'Tables to Convert'!$K$3:$L$8,2,FALSE)</f>
        <v>Michigan</v>
      </c>
      <c r="G5440" s="40">
        <f t="shared" si="339"/>
        <v>41</v>
      </c>
      <c r="H5440" s="34">
        <f t="shared" si="340"/>
        <v>1</v>
      </c>
      <c r="I5440" s="12">
        <v>48</v>
      </c>
      <c r="J5440" s="12">
        <v>41</v>
      </c>
      <c r="K5440" s="12">
        <v>39</v>
      </c>
      <c r="L5440" s="12">
        <v>1</v>
      </c>
      <c r="M5440" s="12">
        <v>1</v>
      </c>
      <c r="N5440" s="12">
        <v>34</v>
      </c>
      <c r="O5440" s="12">
        <v>1</v>
      </c>
      <c r="P5440" s="26">
        <v>22000</v>
      </c>
      <c r="Q5440" s="28">
        <v>509626754</v>
      </c>
      <c r="R5440"/>
      <c r="S5440"/>
    </row>
    <row r="5441" spans="1:19">
      <c r="A5441" s="31">
        <f t="shared" si="337"/>
        <v>40</v>
      </c>
      <c r="B5441" s="32" t="str">
        <f>VLOOKUP(K5441,'Tables to Convert'!$B$4:$C$19,2,FALSE)</f>
        <v>Bachelors</v>
      </c>
      <c r="C5441" s="33">
        <f t="shared" si="338"/>
        <v>120000</v>
      </c>
      <c r="D5441" s="32" t="str">
        <f>VLOOKUP(L5441,'Tables to Convert'!$E$3:$F$7,2,FALSE)</f>
        <v>White</v>
      </c>
      <c r="E5441" s="32" t="str">
        <f>VLOOKUP(M5441,'Tables to Convert'!$H$3:$I$5,2,FALSE)</f>
        <v>Male</v>
      </c>
      <c r="F5441" s="32" t="str">
        <f>VLOOKUP(N5441,'Tables to Convert'!$K$3:$L$8,2,FALSE)</f>
        <v>Michigan</v>
      </c>
      <c r="G5441" s="40">
        <f t="shared" si="339"/>
        <v>46</v>
      </c>
      <c r="H5441" s="34">
        <f t="shared" si="340"/>
        <v>2</v>
      </c>
      <c r="I5441" s="12">
        <v>40</v>
      </c>
      <c r="J5441" s="12">
        <v>46</v>
      </c>
      <c r="K5441" s="12">
        <v>44</v>
      </c>
      <c r="L5441" s="12">
        <v>1</v>
      </c>
      <c r="M5441" s="12">
        <v>1</v>
      </c>
      <c r="N5441" s="12">
        <v>34</v>
      </c>
      <c r="O5441" s="12">
        <v>2</v>
      </c>
      <c r="P5441" s="26">
        <v>120000</v>
      </c>
      <c r="Q5441" s="28">
        <v>613612760</v>
      </c>
      <c r="R5441"/>
      <c r="S5441"/>
    </row>
    <row r="5442" spans="1:19">
      <c r="A5442" s="31">
        <f t="shared" si="337"/>
        <v>40</v>
      </c>
      <c r="B5442" s="32" t="str">
        <f>VLOOKUP(K5442,'Tables to Convert'!$B$4:$C$19,2,FALSE)</f>
        <v>Some College</v>
      </c>
      <c r="C5442" s="33">
        <f t="shared" si="338"/>
        <v>31000</v>
      </c>
      <c r="D5442" s="32" t="str">
        <f>VLOOKUP(L5442,'Tables to Convert'!$E$3:$F$7,2,FALSE)</f>
        <v>White</v>
      </c>
      <c r="E5442" s="32" t="str">
        <f>VLOOKUP(M5442,'Tables to Convert'!$H$3:$I$5,2,FALSE)</f>
        <v>Female</v>
      </c>
      <c r="F5442" s="32" t="str">
        <f>VLOOKUP(N5442,'Tables to Convert'!$K$3:$L$8,2,FALSE)</f>
        <v>Michigan</v>
      </c>
      <c r="G5442" s="40">
        <f t="shared" si="339"/>
        <v>51</v>
      </c>
      <c r="H5442" s="34">
        <f t="shared" si="340"/>
        <v>2</v>
      </c>
      <c r="I5442" s="12">
        <v>40</v>
      </c>
      <c r="J5442" s="12">
        <v>51</v>
      </c>
      <c r="K5442" s="12">
        <v>40</v>
      </c>
      <c r="L5442" s="12">
        <v>1</v>
      </c>
      <c r="M5442" s="12">
        <v>2</v>
      </c>
      <c r="N5442" s="12">
        <v>34</v>
      </c>
      <c r="O5442" s="12">
        <v>2</v>
      </c>
      <c r="P5442" s="26">
        <v>31000</v>
      </c>
      <c r="Q5442" s="28">
        <v>394118480</v>
      </c>
      <c r="R5442"/>
      <c r="S5442"/>
    </row>
    <row r="5443" spans="1:19">
      <c r="A5443" s="31">
        <f t="shared" si="337"/>
        <v>48</v>
      </c>
      <c r="B5443" s="32" t="str">
        <f>VLOOKUP(K5443,'Tables to Convert'!$B$4:$C$19,2,FALSE)</f>
        <v>Bachelors</v>
      </c>
      <c r="C5443" s="33">
        <f t="shared" si="338"/>
        <v>19963</v>
      </c>
      <c r="D5443" s="32" t="str">
        <f>VLOOKUP(L5443,'Tables to Convert'!$E$3:$F$7,2,FALSE)</f>
        <v>White</v>
      </c>
      <c r="E5443" s="32" t="str">
        <f>VLOOKUP(M5443,'Tables to Convert'!$H$3:$I$5,2,FALSE)</f>
        <v>Male</v>
      </c>
      <c r="F5443" s="32" t="str">
        <f>VLOOKUP(N5443,'Tables to Convert'!$K$3:$L$8,2,FALSE)</f>
        <v>Michigan</v>
      </c>
      <c r="G5443" s="40">
        <f t="shared" si="339"/>
        <v>62</v>
      </c>
      <c r="H5443" s="34">
        <f t="shared" si="340"/>
        <v>2</v>
      </c>
      <c r="I5443" s="12">
        <v>48</v>
      </c>
      <c r="J5443" s="12">
        <v>62</v>
      </c>
      <c r="K5443" s="12">
        <v>44</v>
      </c>
      <c r="L5443" s="12">
        <v>1</v>
      </c>
      <c r="M5443" s="12">
        <v>1</v>
      </c>
      <c r="N5443" s="12">
        <v>34</v>
      </c>
      <c r="O5443" s="12">
        <v>2</v>
      </c>
      <c r="P5443" s="26">
        <v>19963</v>
      </c>
      <c r="Q5443" s="28">
        <v>814643452</v>
      </c>
      <c r="R5443"/>
      <c r="S5443"/>
    </row>
    <row r="5444" spans="1:19">
      <c r="A5444" s="31">
        <f t="shared" si="337"/>
        <v>40</v>
      </c>
      <c r="B5444" s="32" t="str">
        <f>VLOOKUP(K5444,'Tables to Convert'!$B$4:$C$19,2,FALSE)</f>
        <v>Some College</v>
      </c>
      <c r="C5444" s="33">
        <f t="shared" si="338"/>
        <v>32000</v>
      </c>
      <c r="D5444" s="32" t="str">
        <f>VLOOKUP(L5444,'Tables to Convert'!$E$3:$F$7,2,FALSE)</f>
        <v>White</v>
      </c>
      <c r="E5444" s="32" t="str">
        <f>VLOOKUP(M5444,'Tables to Convert'!$H$3:$I$5,2,FALSE)</f>
        <v>Female</v>
      </c>
      <c r="F5444" s="32" t="str">
        <f>VLOOKUP(N5444,'Tables to Convert'!$K$3:$L$8,2,FALSE)</f>
        <v>Michigan</v>
      </c>
      <c r="G5444" s="40">
        <f t="shared" si="339"/>
        <v>27</v>
      </c>
      <c r="H5444" s="34">
        <f t="shared" si="340"/>
        <v>2</v>
      </c>
      <c r="I5444" s="12">
        <v>40</v>
      </c>
      <c r="J5444" s="12">
        <v>27</v>
      </c>
      <c r="K5444" s="12">
        <v>43</v>
      </c>
      <c r="L5444" s="12">
        <v>1</v>
      </c>
      <c r="M5444" s="12">
        <v>2</v>
      </c>
      <c r="N5444" s="12">
        <v>34</v>
      </c>
      <c r="O5444" s="12">
        <v>2</v>
      </c>
      <c r="P5444" s="26">
        <v>32000</v>
      </c>
      <c r="Q5444" s="28">
        <v>533687678</v>
      </c>
      <c r="R5444"/>
      <c r="S5444"/>
    </row>
    <row r="5445" spans="1:19">
      <c r="A5445" s="31">
        <f t="shared" si="337"/>
        <v>48</v>
      </c>
      <c r="B5445" s="32" t="str">
        <f>VLOOKUP(K5445,'Tables to Convert'!$B$4:$C$19,2,FALSE)</f>
        <v>Some College</v>
      </c>
      <c r="C5445" s="33">
        <f t="shared" si="338"/>
        <v>34000</v>
      </c>
      <c r="D5445" s="32" t="str">
        <f>VLOOKUP(L5445,'Tables to Convert'!$E$3:$F$7,2,FALSE)</f>
        <v>White</v>
      </c>
      <c r="E5445" s="32" t="str">
        <f>VLOOKUP(M5445,'Tables to Convert'!$H$3:$I$5,2,FALSE)</f>
        <v>Male</v>
      </c>
      <c r="F5445" s="32" t="str">
        <f>VLOOKUP(N5445,'Tables to Convert'!$K$3:$L$8,2,FALSE)</f>
        <v>Michigan</v>
      </c>
      <c r="G5445" s="40">
        <f t="shared" si="339"/>
        <v>53</v>
      </c>
      <c r="H5445" s="34">
        <f t="shared" si="340"/>
        <v>2</v>
      </c>
      <c r="I5445" s="12">
        <v>48</v>
      </c>
      <c r="J5445" s="12">
        <v>53</v>
      </c>
      <c r="K5445" s="12">
        <v>40</v>
      </c>
      <c r="L5445" s="12">
        <v>1</v>
      </c>
      <c r="M5445" s="12">
        <v>1</v>
      </c>
      <c r="N5445" s="12">
        <v>34</v>
      </c>
      <c r="O5445" s="12">
        <v>2</v>
      </c>
      <c r="P5445" s="26">
        <v>34000</v>
      </c>
      <c r="Q5445" s="28">
        <v>337249049</v>
      </c>
      <c r="R5445"/>
      <c r="S5445"/>
    </row>
    <row r="5446" spans="1:19">
      <c r="A5446" s="31">
        <f t="shared" ref="A5446:A5509" si="341">I5446</f>
        <v>40</v>
      </c>
      <c r="B5446" s="32" t="str">
        <f>VLOOKUP(K5446,'Tables to Convert'!$B$4:$C$19,2,FALSE)</f>
        <v>Some College</v>
      </c>
      <c r="C5446" s="33">
        <f t="shared" ref="C5446:C5509" si="342">P5446</f>
        <v>20000</v>
      </c>
      <c r="D5446" s="32" t="str">
        <f>VLOOKUP(L5446,'Tables to Convert'!$E$3:$F$7,2,FALSE)</f>
        <v>White</v>
      </c>
      <c r="E5446" s="32" t="str">
        <f>VLOOKUP(M5446,'Tables to Convert'!$H$3:$I$5,2,FALSE)</f>
        <v>Female</v>
      </c>
      <c r="F5446" s="32" t="str">
        <f>VLOOKUP(N5446,'Tables to Convert'!$K$3:$L$8,2,FALSE)</f>
        <v>Michigan</v>
      </c>
      <c r="G5446" s="40">
        <f t="shared" ref="G5446:G5509" si="343">J5446</f>
        <v>52</v>
      </c>
      <c r="H5446" s="34">
        <f t="shared" ref="H5446:H5509" si="344">O5446</f>
        <v>2</v>
      </c>
      <c r="I5446" s="12">
        <v>40</v>
      </c>
      <c r="J5446" s="12">
        <v>52</v>
      </c>
      <c r="K5446" s="12">
        <v>43</v>
      </c>
      <c r="L5446" s="12">
        <v>1</v>
      </c>
      <c r="M5446" s="12">
        <v>2</v>
      </c>
      <c r="N5446" s="12">
        <v>34</v>
      </c>
      <c r="O5446" s="12">
        <v>2</v>
      </c>
      <c r="P5446" s="26">
        <v>20000</v>
      </c>
      <c r="Q5446" s="28">
        <v>901958304</v>
      </c>
      <c r="R5446"/>
      <c r="S5446"/>
    </row>
    <row r="5447" spans="1:19">
      <c r="A5447" s="31">
        <f t="shared" si="341"/>
        <v>40</v>
      </c>
      <c r="B5447" s="32" t="str">
        <f>VLOOKUP(K5447,'Tables to Convert'!$B$4:$C$19,2,FALSE)</f>
        <v>High School Diploma</v>
      </c>
      <c r="C5447" s="33">
        <f t="shared" si="342"/>
        <v>48818</v>
      </c>
      <c r="D5447" s="32" t="str">
        <f>VLOOKUP(L5447,'Tables to Convert'!$E$3:$F$7,2,FALSE)</f>
        <v>White</v>
      </c>
      <c r="E5447" s="32" t="str">
        <f>VLOOKUP(M5447,'Tables to Convert'!$H$3:$I$5,2,FALSE)</f>
        <v>Male</v>
      </c>
      <c r="F5447" s="32" t="str">
        <f>VLOOKUP(N5447,'Tables to Convert'!$K$3:$L$8,2,FALSE)</f>
        <v>Michigan</v>
      </c>
      <c r="G5447" s="40">
        <f t="shared" si="343"/>
        <v>57</v>
      </c>
      <c r="H5447" s="34">
        <f t="shared" si="344"/>
        <v>5</v>
      </c>
      <c r="I5447" s="12">
        <v>40</v>
      </c>
      <c r="J5447" s="12">
        <v>57</v>
      </c>
      <c r="K5447" s="12">
        <v>39</v>
      </c>
      <c r="L5447" s="12">
        <v>1</v>
      </c>
      <c r="M5447" s="12">
        <v>1</v>
      </c>
      <c r="N5447" s="12">
        <v>34</v>
      </c>
      <c r="O5447" s="12">
        <v>5</v>
      </c>
      <c r="P5447" s="26">
        <v>48818</v>
      </c>
      <c r="Q5447" s="28">
        <v>352093413</v>
      </c>
      <c r="R5447"/>
      <c r="S5447"/>
    </row>
    <row r="5448" spans="1:19">
      <c r="A5448" s="31">
        <f t="shared" si="341"/>
        <v>40</v>
      </c>
      <c r="B5448" s="32" t="str">
        <f>VLOOKUP(K5448,'Tables to Convert'!$B$4:$C$19,2,FALSE)</f>
        <v>High School Diploma</v>
      </c>
      <c r="C5448" s="33">
        <f t="shared" si="342"/>
        <v>18000</v>
      </c>
      <c r="D5448" s="32" t="str">
        <f>VLOOKUP(L5448,'Tables to Convert'!$E$3:$F$7,2,FALSE)</f>
        <v>White</v>
      </c>
      <c r="E5448" s="32" t="str">
        <f>VLOOKUP(M5448,'Tables to Convert'!$H$3:$I$5,2,FALSE)</f>
        <v>Female</v>
      </c>
      <c r="F5448" s="32" t="str">
        <f>VLOOKUP(N5448,'Tables to Convert'!$K$3:$L$8,2,FALSE)</f>
        <v>Michigan</v>
      </c>
      <c r="G5448" s="40">
        <f t="shared" si="343"/>
        <v>55</v>
      </c>
      <c r="H5448" s="34">
        <f t="shared" si="344"/>
        <v>5</v>
      </c>
      <c r="I5448" s="12">
        <v>40</v>
      </c>
      <c r="J5448" s="12">
        <v>55</v>
      </c>
      <c r="K5448" s="12">
        <v>39</v>
      </c>
      <c r="L5448" s="12">
        <v>1</v>
      </c>
      <c r="M5448" s="12">
        <v>2</v>
      </c>
      <c r="N5448" s="12">
        <v>34</v>
      </c>
      <c r="O5448" s="12">
        <v>5</v>
      </c>
      <c r="P5448" s="26">
        <v>18000</v>
      </c>
      <c r="Q5448" s="28">
        <v>693443576</v>
      </c>
      <c r="R5448"/>
      <c r="S5448"/>
    </row>
    <row r="5449" spans="1:19">
      <c r="A5449" s="31">
        <f t="shared" si="341"/>
        <v>40</v>
      </c>
      <c r="B5449" s="32" t="str">
        <f>VLOOKUP(K5449,'Tables to Convert'!$B$4:$C$19,2,FALSE)</f>
        <v>Some College</v>
      </c>
      <c r="C5449" s="33">
        <f t="shared" si="342"/>
        <v>29120</v>
      </c>
      <c r="D5449" s="32" t="str">
        <f>VLOOKUP(L5449,'Tables to Convert'!$E$3:$F$7,2,FALSE)</f>
        <v>White</v>
      </c>
      <c r="E5449" s="32" t="str">
        <f>VLOOKUP(M5449,'Tables to Convert'!$H$3:$I$5,2,FALSE)</f>
        <v>Male</v>
      </c>
      <c r="F5449" s="32" t="str">
        <f>VLOOKUP(N5449,'Tables to Convert'!$K$3:$L$8,2,FALSE)</f>
        <v>Michigan</v>
      </c>
      <c r="G5449" s="40">
        <f t="shared" si="343"/>
        <v>28</v>
      </c>
      <c r="H5449" s="34">
        <f t="shared" si="344"/>
        <v>5</v>
      </c>
      <c r="I5449" s="12">
        <v>40</v>
      </c>
      <c r="J5449" s="12">
        <v>28</v>
      </c>
      <c r="K5449" s="12">
        <v>40</v>
      </c>
      <c r="L5449" s="12">
        <v>1</v>
      </c>
      <c r="M5449" s="12">
        <v>1</v>
      </c>
      <c r="N5449" s="12">
        <v>34</v>
      </c>
      <c r="O5449" s="12">
        <v>5</v>
      </c>
      <c r="P5449" s="26">
        <v>29120</v>
      </c>
      <c r="Q5449" s="28">
        <v>538797874</v>
      </c>
      <c r="R5449"/>
      <c r="S5449"/>
    </row>
    <row r="5450" spans="1:19">
      <c r="A5450" s="31">
        <f t="shared" si="341"/>
        <v>40</v>
      </c>
      <c r="B5450" s="32" t="str">
        <f>VLOOKUP(K5450,'Tables to Convert'!$B$4:$C$19,2,FALSE)</f>
        <v>Some College</v>
      </c>
      <c r="C5450" s="33">
        <f t="shared" si="342"/>
        <v>41000</v>
      </c>
      <c r="D5450" s="32" t="str">
        <f>VLOOKUP(L5450,'Tables to Convert'!$E$3:$F$7,2,FALSE)</f>
        <v>White</v>
      </c>
      <c r="E5450" s="32" t="str">
        <f>VLOOKUP(M5450,'Tables to Convert'!$H$3:$I$5,2,FALSE)</f>
        <v>Male</v>
      </c>
      <c r="F5450" s="32" t="str">
        <f>VLOOKUP(N5450,'Tables to Convert'!$K$3:$L$8,2,FALSE)</f>
        <v>Michigan</v>
      </c>
      <c r="G5450" s="40">
        <f t="shared" si="343"/>
        <v>28</v>
      </c>
      <c r="H5450" s="34">
        <f t="shared" si="344"/>
        <v>7</v>
      </c>
      <c r="I5450" s="12">
        <v>40</v>
      </c>
      <c r="J5450" s="12">
        <v>28</v>
      </c>
      <c r="K5450" s="12">
        <v>40</v>
      </c>
      <c r="L5450" s="12">
        <v>1</v>
      </c>
      <c r="M5450" s="12">
        <v>1</v>
      </c>
      <c r="N5450" s="12">
        <v>34</v>
      </c>
      <c r="O5450" s="12">
        <v>7</v>
      </c>
      <c r="P5450" s="26">
        <v>41000</v>
      </c>
      <c r="Q5450" s="28">
        <v>649678480</v>
      </c>
      <c r="R5450"/>
      <c r="S5450"/>
    </row>
    <row r="5451" spans="1:19">
      <c r="A5451" s="31">
        <f t="shared" si="341"/>
        <v>40</v>
      </c>
      <c r="B5451" s="32" t="str">
        <f>VLOOKUP(K5451,'Tables to Convert'!$B$4:$C$19,2,FALSE)</f>
        <v>Some College</v>
      </c>
      <c r="C5451" s="33">
        <f t="shared" si="342"/>
        <v>30000</v>
      </c>
      <c r="D5451" s="32" t="str">
        <f>VLOOKUP(L5451,'Tables to Convert'!$E$3:$F$7,2,FALSE)</f>
        <v>White</v>
      </c>
      <c r="E5451" s="32" t="str">
        <f>VLOOKUP(M5451,'Tables to Convert'!$H$3:$I$5,2,FALSE)</f>
        <v>Male</v>
      </c>
      <c r="F5451" s="32" t="str">
        <f>VLOOKUP(N5451,'Tables to Convert'!$K$3:$L$8,2,FALSE)</f>
        <v>Michigan</v>
      </c>
      <c r="G5451" s="40">
        <f t="shared" si="343"/>
        <v>22</v>
      </c>
      <c r="H5451" s="34">
        <f t="shared" si="344"/>
        <v>4</v>
      </c>
      <c r="I5451" s="12">
        <v>40</v>
      </c>
      <c r="J5451" s="12">
        <v>22</v>
      </c>
      <c r="K5451" s="12">
        <v>40</v>
      </c>
      <c r="L5451" s="12">
        <v>1</v>
      </c>
      <c r="M5451" s="12">
        <v>1</v>
      </c>
      <c r="N5451" s="12">
        <v>34</v>
      </c>
      <c r="O5451" s="12">
        <v>4</v>
      </c>
      <c r="P5451" s="26">
        <v>30000</v>
      </c>
      <c r="Q5451" s="28">
        <v>937525815</v>
      </c>
      <c r="R5451"/>
      <c r="S5451"/>
    </row>
    <row r="5452" spans="1:19">
      <c r="A5452" s="31">
        <f t="shared" si="341"/>
        <v>40</v>
      </c>
      <c r="B5452" s="32" t="str">
        <f>VLOOKUP(K5452,'Tables to Convert'!$B$4:$C$19,2,FALSE)</f>
        <v>Some College</v>
      </c>
      <c r="C5452" s="33">
        <f t="shared" si="342"/>
        <v>30000</v>
      </c>
      <c r="D5452" s="32" t="str">
        <f>VLOOKUP(L5452,'Tables to Convert'!$E$3:$F$7,2,FALSE)</f>
        <v>White</v>
      </c>
      <c r="E5452" s="32" t="str">
        <f>VLOOKUP(M5452,'Tables to Convert'!$H$3:$I$5,2,FALSE)</f>
        <v>Male</v>
      </c>
      <c r="F5452" s="32" t="str">
        <f>VLOOKUP(N5452,'Tables to Convert'!$K$3:$L$8,2,FALSE)</f>
        <v>Michigan</v>
      </c>
      <c r="G5452" s="40">
        <f t="shared" si="343"/>
        <v>24</v>
      </c>
      <c r="H5452" s="34">
        <f t="shared" si="344"/>
        <v>5</v>
      </c>
      <c r="I5452" s="12">
        <v>40</v>
      </c>
      <c r="J5452" s="12">
        <v>24</v>
      </c>
      <c r="K5452" s="12">
        <v>40</v>
      </c>
      <c r="L5452" s="12">
        <v>1</v>
      </c>
      <c r="M5452" s="12">
        <v>1</v>
      </c>
      <c r="N5452" s="12">
        <v>34</v>
      </c>
      <c r="O5452" s="12">
        <v>5</v>
      </c>
      <c r="P5452" s="26">
        <v>30000</v>
      </c>
      <c r="Q5452" s="28">
        <v>588159196</v>
      </c>
      <c r="R5452"/>
      <c r="S5452"/>
    </row>
    <row r="5453" spans="1:19">
      <c r="A5453" s="31">
        <f t="shared" si="341"/>
        <v>55</v>
      </c>
      <c r="B5453" s="32" t="str">
        <f>VLOOKUP(K5453,'Tables to Convert'!$B$4:$C$19,2,FALSE)</f>
        <v>High School Diploma</v>
      </c>
      <c r="C5453" s="33">
        <f t="shared" si="342"/>
        <v>40000</v>
      </c>
      <c r="D5453" s="32" t="str">
        <f>VLOOKUP(L5453,'Tables to Convert'!$E$3:$F$7,2,FALSE)</f>
        <v>White</v>
      </c>
      <c r="E5453" s="32" t="str">
        <f>VLOOKUP(M5453,'Tables to Convert'!$H$3:$I$5,2,FALSE)</f>
        <v>Male</v>
      </c>
      <c r="F5453" s="32" t="str">
        <f>VLOOKUP(N5453,'Tables to Convert'!$K$3:$L$8,2,FALSE)</f>
        <v>Michigan</v>
      </c>
      <c r="G5453" s="40">
        <f t="shared" si="343"/>
        <v>23</v>
      </c>
      <c r="H5453" s="34">
        <f t="shared" si="344"/>
        <v>5</v>
      </c>
      <c r="I5453" s="12">
        <v>55</v>
      </c>
      <c r="J5453" s="12">
        <v>23</v>
      </c>
      <c r="K5453" s="12">
        <v>39</v>
      </c>
      <c r="L5453" s="12">
        <v>1</v>
      </c>
      <c r="M5453" s="12">
        <v>1</v>
      </c>
      <c r="N5453" s="12">
        <v>34</v>
      </c>
      <c r="O5453" s="12">
        <v>5</v>
      </c>
      <c r="P5453" s="26">
        <v>40000</v>
      </c>
      <c r="Q5453" s="28">
        <v>54413151</v>
      </c>
      <c r="R5453"/>
      <c r="S5453"/>
    </row>
    <row r="5454" spans="1:19">
      <c r="A5454" s="31">
        <f t="shared" si="341"/>
        <v>39</v>
      </c>
      <c r="B5454" s="32" t="str">
        <f>VLOOKUP(K5454,'Tables to Convert'!$B$4:$C$19,2,FALSE)</f>
        <v>Some College</v>
      </c>
      <c r="C5454" s="33">
        <f t="shared" si="342"/>
        <v>20722</v>
      </c>
      <c r="D5454" s="32" t="str">
        <f>VLOOKUP(L5454,'Tables to Convert'!$E$3:$F$7,2,FALSE)</f>
        <v>White</v>
      </c>
      <c r="E5454" s="32" t="str">
        <f>VLOOKUP(M5454,'Tables to Convert'!$H$3:$I$5,2,FALSE)</f>
        <v>Female</v>
      </c>
      <c r="F5454" s="32" t="str">
        <f>VLOOKUP(N5454,'Tables to Convert'!$K$3:$L$8,2,FALSE)</f>
        <v>Michigan</v>
      </c>
      <c r="G5454" s="40">
        <f t="shared" si="343"/>
        <v>58</v>
      </c>
      <c r="H5454" s="34">
        <f t="shared" si="344"/>
        <v>8</v>
      </c>
      <c r="I5454" s="12">
        <v>39</v>
      </c>
      <c r="J5454" s="12">
        <v>58</v>
      </c>
      <c r="K5454" s="12">
        <v>40</v>
      </c>
      <c r="L5454" s="12">
        <v>1</v>
      </c>
      <c r="M5454" s="12">
        <v>2</v>
      </c>
      <c r="N5454" s="12">
        <v>34</v>
      </c>
      <c r="O5454" s="12">
        <v>8</v>
      </c>
      <c r="P5454" s="26">
        <v>20722</v>
      </c>
      <c r="Q5454" s="28">
        <v>284521969</v>
      </c>
      <c r="R5454"/>
      <c r="S5454"/>
    </row>
    <row r="5455" spans="1:19">
      <c r="A5455" s="31">
        <f t="shared" si="341"/>
        <v>40</v>
      </c>
      <c r="B5455" s="32" t="str">
        <f>VLOOKUP(K5455,'Tables to Convert'!$B$4:$C$19,2,FALSE)</f>
        <v>Some College</v>
      </c>
      <c r="C5455" s="33">
        <f t="shared" si="342"/>
        <v>40000</v>
      </c>
      <c r="D5455" s="32" t="str">
        <f>VLOOKUP(L5455,'Tables to Convert'!$E$3:$F$7,2,FALSE)</f>
        <v>Black</v>
      </c>
      <c r="E5455" s="32" t="str">
        <f>VLOOKUP(M5455,'Tables to Convert'!$H$3:$I$5,2,FALSE)</f>
        <v>Female</v>
      </c>
      <c r="F5455" s="32" t="str">
        <f>VLOOKUP(N5455,'Tables to Convert'!$K$3:$L$8,2,FALSE)</f>
        <v>Michigan</v>
      </c>
      <c r="G5455" s="40">
        <f t="shared" si="343"/>
        <v>47</v>
      </c>
      <c r="H5455" s="34">
        <f t="shared" si="344"/>
        <v>8</v>
      </c>
      <c r="I5455" s="12">
        <v>40</v>
      </c>
      <c r="J5455" s="12">
        <v>47</v>
      </c>
      <c r="K5455" s="12">
        <v>42</v>
      </c>
      <c r="L5455" s="12">
        <v>2</v>
      </c>
      <c r="M5455" s="12">
        <v>2</v>
      </c>
      <c r="N5455" s="12">
        <v>34</v>
      </c>
      <c r="O5455" s="12">
        <v>8</v>
      </c>
      <c r="P5455" s="26">
        <v>40000</v>
      </c>
      <c r="Q5455" s="28">
        <v>433186714</v>
      </c>
      <c r="R5455"/>
      <c r="S5455"/>
    </row>
    <row r="5456" spans="1:19">
      <c r="A5456" s="31">
        <f t="shared" si="341"/>
        <v>50</v>
      </c>
      <c r="B5456" s="32" t="str">
        <f>VLOOKUP(K5456,'Tables to Convert'!$B$4:$C$19,2,FALSE)</f>
        <v>Some College</v>
      </c>
      <c r="C5456" s="33">
        <f t="shared" si="342"/>
        <v>30000</v>
      </c>
      <c r="D5456" s="32" t="str">
        <f>VLOOKUP(L5456,'Tables to Convert'!$E$3:$F$7,2,FALSE)</f>
        <v>White</v>
      </c>
      <c r="E5456" s="32" t="str">
        <f>VLOOKUP(M5456,'Tables to Convert'!$H$3:$I$5,2,FALSE)</f>
        <v>Male</v>
      </c>
      <c r="F5456" s="32" t="str">
        <f>VLOOKUP(N5456,'Tables to Convert'!$K$3:$L$8,2,FALSE)</f>
        <v>Michigan</v>
      </c>
      <c r="G5456" s="40">
        <f t="shared" si="343"/>
        <v>25</v>
      </c>
      <c r="H5456" s="34">
        <f t="shared" si="344"/>
        <v>4</v>
      </c>
      <c r="I5456" s="12">
        <v>50</v>
      </c>
      <c r="J5456" s="12">
        <v>25</v>
      </c>
      <c r="K5456" s="12">
        <v>40</v>
      </c>
      <c r="L5456" s="12">
        <v>1</v>
      </c>
      <c r="M5456" s="12">
        <v>1</v>
      </c>
      <c r="N5456" s="12">
        <v>34</v>
      </c>
      <c r="O5456" s="12">
        <v>4</v>
      </c>
      <c r="P5456" s="26">
        <v>30000</v>
      </c>
      <c r="Q5456" s="28">
        <v>732200079</v>
      </c>
      <c r="R5456"/>
      <c r="S5456"/>
    </row>
    <row r="5457" spans="1:19">
      <c r="A5457" s="31">
        <f t="shared" si="341"/>
        <v>65</v>
      </c>
      <c r="B5457" s="32" t="str">
        <f>VLOOKUP(K5457,'Tables to Convert'!$B$4:$C$19,2,FALSE)</f>
        <v>Some College</v>
      </c>
      <c r="C5457" s="33">
        <f t="shared" si="342"/>
        <v>0</v>
      </c>
      <c r="D5457" s="32" t="str">
        <f>VLOOKUP(L5457,'Tables to Convert'!$E$3:$F$7,2,FALSE)</f>
        <v>White</v>
      </c>
      <c r="E5457" s="32" t="str">
        <f>VLOOKUP(M5457,'Tables to Convert'!$H$3:$I$5,2,FALSE)</f>
        <v>Male</v>
      </c>
      <c r="F5457" s="32" t="str">
        <f>VLOOKUP(N5457,'Tables to Convert'!$K$3:$L$8,2,FALSE)</f>
        <v>Michigan</v>
      </c>
      <c r="G5457" s="40">
        <f t="shared" si="343"/>
        <v>30</v>
      </c>
      <c r="H5457" s="34">
        <f t="shared" si="344"/>
        <v>3</v>
      </c>
      <c r="I5457" s="12">
        <v>65</v>
      </c>
      <c r="J5457" s="12">
        <v>30</v>
      </c>
      <c r="K5457" s="12">
        <v>40</v>
      </c>
      <c r="L5457" s="12">
        <v>1</v>
      </c>
      <c r="M5457" s="12">
        <v>1</v>
      </c>
      <c r="N5457" s="12">
        <v>34</v>
      </c>
      <c r="O5457" s="12">
        <v>3</v>
      </c>
      <c r="P5457" s="26">
        <v>0</v>
      </c>
      <c r="Q5457" s="28">
        <v>820257367</v>
      </c>
      <c r="R5457"/>
      <c r="S5457"/>
    </row>
    <row r="5458" spans="1:19">
      <c r="A5458" s="31">
        <f t="shared" si="341"/>
        <v>60</v>
      </c>
      <c r="B5458" s="32" t="str">
        <f>VLOOKUP(K5458,'Tables to Convert'!$B$4:$C$19,2,FALSE)</f>
        <v>Some College</v>
      </c>
      <c r="C5458" s="33">
        <f t="shared" si="342"/>
        <v>26000</v>
      </c>
      <c r="D5458" s="32" t="str">
        <f>VLOOKUP(L5458,'Tables to Convert'!$E$3:$F$7,2,FALSE)</f>
        <v>White</v>
      </c>
      <c r="E5458" s="32" t="str">
        <f>VLOOKUP(M5458,'Tables to Convert'!$H$3:$I$5,2,FALSE)</f>
        <v>Female</v>
      </c>
      <c r="F5458" s="32" t="str">
        <f>VLOOKUP(N5458,'Tables to Convert'!$K$3:$L$8,2,FALSE)</f>
        <v>Michigan</v>
      </c>
      <c r="G5458" s="40">
        <f t="shared" si="343"/>
        <v>59</v>
      </c>
      <c r="H5458" s="34">
        <f t="shared" si="344"/>
        <v>2</v>
      </c>
      <c r="I5458" s="12">
        <v>60</v>
      </c>
      <c r="J5458" s="12">
        <v>59</v>
      </c>
      <c r="K5458" s="12">
        <v>41</v>
      </c>
      <c r="L5458" s="12">
        <v>1</v>
      </c>
      <c r="M5458" s="12">
        <v>2</v>
      </c>
      <c r="N5458" s="12">
        <v>34</v>
      </c>
      <c r="O5458" s="12">
        <v>2</v>
      </c>
      <c r="P5458" s="26">
        <v>26000</v>
      </c>
      <c r="Q5458" s="28">
        <v>364398724</v>
      </c>
      <c r="R5458"/>
      <c r="S5458"/>
    </row>
    <row r="5459" spans="1:19">
      <c r="A5459" s="31">
        <f t="shared" si="341"/>
        <v>60</v>
      </c>
      <c r="B5459" s="32" t="str">
        <f>VLOOKUP(K5459,'Tables to Convert'!$B$4:$C$19,2,FALSE)</f>
        <v>Some College</v>
      </c>
      <c r="C5459" s="33">
        <f t="shared" si="342"/>
        <v>60000</v>
      </c>
      <c r="D5459" s="32" t="str">
        <f>VLOOKUP(L5459,'Tables to Convert'!$E$3:$F$7,2,FALSE)</f>
        <v>White</v>
      </c>
      <c r="E5459" s="32" t="str">
        <f>VLOOKUP(M5459,'Tables to Convert'!$H$3:$I$5,2,FALSE)</f>
        <v>Male</v>
      </c>
      <c r="F5459" s="32" t="str">
        <f>VLOOKUP(N5459,'Tables to Convert'!$K$3:$L$8,2,FALSE)</f>
        <v>Michigan</v>
      </c>
      <c r="G5459" s="40">
        <f t="shared" si="343"/>
        <v>60</v>
      </c>
      <c r="H5459" s="34">
        <f t="shared" si="344"/>
        <v>2</v>
      </c>
      <c r="I5459" s="12">
        <v>60</v>
      </c>
      <c r="J5459" s="12">
        <v>60</v>
      </c>
      <c r="K5459" s="12">
        <v>40</v>
      </c>
      <c r="L5459" s="12">
        <v>1</v>
      </c>
      <c r="M5459" s="12">
        <v>1</v>
      </c>
      <c r="N5459" s="12">
        <v>34</v>
      </c>
      <c r="O5459" s="12">
        <v>2</v>
      </c>
      <c r="P5459" s="26">
        <v>60000</v>
      </c>
      <c r="Q5459" s="28">
        <v>355396490</v>
      </c>
      <c r="R5459"/>
      <c r="S5459"/>
    </row>
    <row r="5460" spans="1:19">
      <c r="A5460" s="31">
        <f t="shared" si="341"/>
        <v>40</v>
      </c>
      <c r="B5460" s="32" t="str">
        <f>VLOOKUP(K5460,'Tables to Convert'!$B$4:$C$19,2,FALSE)</f>
        <v>Some College</v>
      </c>
      <c r="C5460" s="33">
        <f t="shared" si="342"/>
        <v>22000</v>
      </c>
      <c r="D5460" s="32" t="str">
        <f>VLOOKUP(L5460,'Tables to Convert'!$E$3:$F$7,2,FALSE)</f>
        <v>White</v>
      </c>
      <c r="E5460" s="32" t="str">
        <f>VLOOKUP(M5460,'Tables to Convert'!$H$3:$I$5,2,FALSE)</f>
        <v>Male</v>
      </c>
      <c r="F5460" s="32" t="str">
        <f>VLOOKUP(N5460,'Tables to Convert'!$K$3:$L$8,2,FALSE)</f>
        <v>Michigan</v>
      </c>
      <c r="G5460" s="40">
        <f t="shared" si="343"/>
        <v>36</v>
      </c>
      <c r="H5460" s="34">
        <f t="shared" si="344"/>
        <v>2</v>
      </c>
      <c r="I5460" s="12">
        <v>40</v>
      </c>
      <c r="J5460" s="12">
        <v>36</v>
      </c>
      <c r="K5460" s="12">
        <v>40</v>
      </c>
      <c r="L5460" s="12">
        <v>1</v>
      </c>
      <c r="M5460" s="12">
        <v>1</v>
      </c>
      <c r="N5460" s="12">
        <v>34</v>
      </c>
      <c r="O5460" s="12">
        <v>2</v>
      </c>
      <c r="P5460" s="26">
        <v>22000</v>
      </c>
      <c r="Q5460" s="28">
        <v>896360136</v>
      </c>
      <c r="R5460"/>
      <c r="S5460"/>
    </row>
    <row r="5461" spans="1:19">
      <c r="A5461" s="31">
        <f t="shared" si="341"/>
        <v>40</v>
      </c>
      <c r="B5461" s="32" t="str">
        <f>VLOOKUP(K5461,'Tables to Convert'!$B$4:$C$19,2,FALSE)</f>
        <v>11th Grade</v>
      </c>
      <c r="C5461" s="33">
        <f t="shared" si="342"/>
        <v>18000</v>
      </c>
      <c r="D5461" s="32" t="str">
        <f>VLOOKUP(L5461,'Tables to Convert'!$E$3:$F$7,2,FALSE)</f>
        <v>White</v>
      </c>
      <c r="E5461" s="32" t="str">
        <f>VLOOKUP(M5461,'Tables to Convert'!$H$3:$I$5,2,FALSE)</f>
        <v>Male</v>
      </c>
      <c r="F5461" s="32" t="str">
        <f>VLOOKUP(N5461,'Tables to Convert'!$K$3:$L$8,2,FALSE)</f>
        <v>Michigan</v>
      </c>
      <c r="G5461" s="40">
        <f t="shared" si="343"/>
        <v>31</v>
      </c>
      <c r="H5461" s="34">
        <f t="shared" si="344"/>
        <v>6</v>
      </c>
      <c r="I5461" s="12">
        <v>40</v>
      </c>
      <c r="J5461" s="12">
        <v>31</v>
      </c>
      <c r="K5461" s="12">
        <v>37</v>
      </c>
      <c r="L5461" s="12">
        <v>1</v>
      </c>
      <c r="M5461" s="12">
        <v>1</v>
      </c>
      <c r="N5461" s="12">
        <v>34</v>
      </c>
      <c r="O5461" s="12">
        <v>6</v>
      </c>
      <c r="P5461" s="26">
        <v>18000</v>
      </c>
      <c r="Q5461" s="28">
        <v>888509680</v>
      </c>
      <c r="R5461"/>
      <c r="S5461"/>
    </row>
    <row r="5462" spans="1:19">
      <c r="A5462" s="31">
        <f t="shared" si="341"/>
        <v>54</v>
      </c>
      <c r="B5462" s="32" t="str">
        <f>VLOOKUP(K5462,'Tables to Convert'!$B$4:$C$19,2,FALSE)</f>
        <v>High School Diploma</v>
      </c>
      <c r="C5462" s="33">
        <f t="shared" si="342"/>
        <v>100000</v>
      </c>
      <c r="D5462" s="32" t="str">
        <f>VLOOKUP(L5462,'Tables to Convert'!$E$3:$F$7,2,FALSE)</f>
        <v>Black</v>
      </c>
      <c r="E5462" s="32" t="str">
        <f>VLOOKUP(M5462,'Tables to Convert'!$H$3:$I$5,2,FALSE)</f>
        <v>Male</v>
      </c>
      <c r="F5462" s="32" t="str">
        <f>VLOOKUP(N5462,'Tables to Convert'!$K$3:$L$8,2,FALSE)</f>
        <v>Michigan</v>
      </c>
      <c r="G5462" s="40">
        <f t="shared" si="343"/>
        <v>48</v>
      </c>
      <c r="H5462" s="34">
        <f t="shared" si="344"/>
        <v>8</v>
      </c>
      <c r="I5462" s="12">
        <v>54</v>
      </c>
      <c r="J5462" s="12">
        <v>48</v>
      </c>
      <c r="K5462" s="12">
        <v>39</v>
      </c>
      <c r="L5462" s="12">
        <v>2</v>
      </c>
      <c r="M5462" s="12">
        <v>1</v>
      </c>
      <c r="N5462" s="12">
        <v>34</v>
      </c>
      <c r="O5462" s="12">
        <v>8</v>
      </c>
      <c r="P5462" s="26">
        <v>100000</v>
      </c>
      <c r="Q5462" s="28">
        <v>712608516</v>
      </c>
      <c r="R5462"/>
      <c r="S5462"/>
    </row>
    <row r="5463" spans="1:19">
      <c r="A5463" s="31">
        <f t="shared" si="341"/>
        <v>45</v>
      </c>
      <c r="B5463" s="32" t="str">
        <f>VLOOKUP(K5463,'Tables to Convert'!$B$4:$C$19,2,FALSE)</f>
        <v>Some College</v>
      </c>
      <c r="C5463" s="33">
        <f t="shared" si="342"/>
        <v>23933</v>
      </c>
      <c r="D5463" s="32" t="str">
        <f>VLOOKUP(L5463,'Tables to Convert'!$E$3:$F$7,2,FALSE)</f>
        <v>White</v>
      </c>
      <c r="E5463" s="32" t="str">
        <f>VLOOKUP(M5463,'Tables to Convert'!$H$3:$I$5,2,FALSE)</f>
        <v>Female</v>
      </c>
      <c r="F5463" s="32" t="str">
        <f>VLOOKUP(N5463,'Tables to Convert'!$K$3:$L$8,2,FALSE)</f>
        <v>Michigan</v>
      </c>
      <c r="G5463" s="40">
        <f t="shared" si="343"/>
        <v>47</v>
      </c>
      <c r="H5463" s="34">
        <f t="shared" si="344"/>
        <v>4</v>
      </c>
      <c r="I5463" s="12">
        <v>45</v>
      </c>
      <c r="J5463" s="12">
        <v>47</v>
      </c>
      <c r="K5463" s="12">
        <v>42</v>
      </c>
      <c r="L5463" s="12">
        <v>1</v>
      </c>
      <c r="M5463" s="12">
        <v>2</v>
      </c>
      <c r="N5463" s="12">
        <v>34</v>
      </c>
      <c r="O5463" s="12">
        <v>4</v>
      </c>
      <c r="P5463" s="26">
        <v>23933</v>
      </c>
      <c r="Q5463" s="28">
        <v>564134572</v>
      </c>
      <c r="R5463"/>
      <c r="S5463"/>
    </row>
    <row r="5464" spans="1:19">
      <c r="A5464" s="31">
        <f t="shared" si="341"/>
        <v>55</v>
      </c>
      <c r="B5464" s="32" t="str">
        <f>VLOOKUP(K5464,'Tables to Convert'!$B$4:$C$19,2,FALSE)</f>
        <v>Graduate School</v>
      </c>
      <c r="C5464" s="33">
        <f t="shared" si="342"/>
        <v>150000</v>
      </c>
      <c r="D5464" s="32" t="str">
        <f>VLOOKUP(L5464,'Tables to Convert'!$E$3:$F$7,2,FALSE)</f>
        <v>White</v>
      </c>
      <c r="E5464" s="32" t="str">
        <f>VLOOKUP(M5464,'Tables to Convert'!$H$3:$I$5,2,FALSE)</f>
        <v>Male</v>
      </c>
      <c r="F5464" s="32" t="str">
        <f>VLOOKUP(N5464,'Tables to Convert'!$K$3:$L$8,2,FALSE)</f>
        <v>Michigan</v>
      </c>
      <c r="G5464" s="40">
        <f t="shared" si="343"/>
        <v>45</v>
      </c>
      <c r="H5464" s="34">
        <f t="shared" si="344"/>
        <v>1</v>
      </c>
      <c r="I5464" s="12">
        <v>55</v>
      </c>
      <c r="J5464" s="12">
        <v>45</v>
      </c>
      <c r="K5464" s="12">
        <v>45</v>
      </c>
      <c r="L5464" s="12">
        <v>1</v>
      </c>
      <c r="M5464" s="12">
        <v>1</v>
      </c>
      <c r="N5464" s="12">
        <v>34</v>
      </c>
      <c r="O5464" s="12">
        <v>1</v>
      </c>
      <c r="P5464" s="26">
        <v>150000</v>
      </c>
      <c r="Q5464" s="28">
        <v>665882774</v>
      </c>
      <c r="R5464"/>
      <c r="S5464"/>
    </row>
    <row r="5465" spans="1:19">
      <c r="A5465" s="31">
        <f t="shared" si="341"/>
        <v>40</v>
      </c>
      <c r="B5465" s="32" t="str">
        <f>VLOOKUP(K5465,'Tables to Convert'!$B$4:$C$19,2,FALSE)</f>
        <v>High School Diploma</v>
      </c>
      <c r="C5465" s="33">
        <f t="shared" si="342"/>
        <v>28000</v>
      </c>
      <c r="D5465" s="32" t="str">
        <f>VLOOKUP(L5465,'Tables to Convert'!$E$3:$F$7,2,FALSE)</f>
        <v>White</v>
      </c>
      <c r="E5465" s="32" t="str">
        <f>VLOOKUP(M5465,'Tables to Convert'!$H$3:$I$5,2,FALSE)</f>
        <v>Male</v>
      </c>
      <c r="F5465" s="32" t="str">
        <f>VLOOKUP(N5465,'Tables to Convert'!$K$3:$L$8,2,FALSE)</f>
        <v>Michigan</v>
      </c>
      <c r="G5465" s="40">
        <f t="shared" si="343"/>
        <v>27</v>
      </c>
      <c r="H5465" s="34">
        <f t="shared" si="344"/>
        <v>8</v>
      </c>
      <c r="I5465" s="12">
        <v>40</v>
      </c>
      <c r="J5465" s="12">
        <v>27</v>
      </c>
      <c r="K5465" s="12">
        <v>39</v>
      </c>
      <c r="L5465" s="12">
        <v>1</v>
      </c>
      <c r="M5465" s="12">
        <v>1</v>
      </c>
      <c r="N5465" s="12">
        <v>34</v>
      </c>
      <c r="O5465" s="12">
        <v>8</v>
      </c>
      <c r="P5465" s="26">
        <v>28000</v>
      </c>
      <c r="Q5465" s="28">
        <v>871058062</v>
      </c>
      <c r="R5465"/>
      <c r="S5465"/>
    </row>
    <row r="5466" spans="1:19">
      <c r="A5466" s="31">
        <f t="shared" si="341"/>
        <v>40</v>
      </c>
      <c r="B5466" s="32" t="str">
        <f>VLOOKUP(K5466,'Tables to Convert'!$B$4:$C$19,2,FALSE)</f>
        <v>10th Grade</v>
      </c>
      <c r="C5466" s="33">
        <f t="shared" si="342"/>
        <v>64000</v>
      </c>
      <c r="D5466" s="32" t="str">
        <f>VLOOKUP(L5466,'Tables to Convert'!$E$3:$F$7,2,FALSE)</f>
        <v>White</v>
      </c>
      <c r="E5466" s="32" t="str">
        <f>VLOOKUP(M5466,'Tables to Convert'!$H$3:$I$5,2,FALSE)</f>
        <v>Male</v>
      </c>
      <c r="F5466" s="32" t="str">
        <f>VLOOKUP(N5466,'Tables to Convert'!$K$3:$L$8,2,FALSE)</f>
        <v>Michigan</v>
      </c>
      <c r="G5466" s="40">
        <f t="shared" si="343"/>
        <v>64</v>
      </c>
      <c r="H5466" s="34">
        <f t="shared" si="344"/>
        <v>8</v>
      </c>
      <c r="I5466" s="12">
        <v>40</v>
      </c>
      <c r="J5466" s="12">
        <v>64</v>
      </c>
      <c r="K5466" s="12">
        <v>36</v>
      </c>
      <c r="L5466" s="12">
        <v>1</v>
      </c>
      <c r="M5466" s="12">
        <v>1</v>
      </c>
      <c r="N5466" s="12">
        <v>34</v>
      </c>
      <c r="O5466" s="12">
        <v>8</v>
      </c>
      <c r="P5466" s="26">
        <v>64000</v>
      </c>
      <c r="Q5466" s="28">
        <v>194087462</v>
      </c>
      <c r="R5466"/>
      <c r="S5466"/>
    </row>
    <row r="5467" spans="1:19">
      <c r="A5467" s="31">
        <f t="shared" si="341"/>
        <v>0</v>
      </c>
      <c r="B5467" s="32" t="str">
        <f>VLOOKUP(K5467,'Tables to Convert'!$B$4:$C$19,2,FALSE)</f>
        <v>Some College</v>
      </c>
      <c r="C5467" s="33">
        <f t="shared" si="342"/>
        <v>46636</v>
      </c>
      <c r="D5467" s="32" t="str">
        <f>VLOOKUP(L5467,'Tables to Convert'!$E$3:$F$7,2,FALSE)</f>
        <v>White</v>
      </c>
      <c r="E5467" s="32" t="str">
        <f>VLOOKUP(M5467,'Tables to Convert'!$H$3:$I$5,2,FALSE)</f>
        <v>Male</v>
      </c>
      <c r="F5467" s="32" t="str">
        <f>VLOOKUP(N5467,'Tables to Convert'!$K$3:$L$8,2,FALSE)</f>
        <v>Michigan</v>
      </c>
      <c r="G5467" s="40">
        <f t="shared" si="343"/>
        <v>29</v>
      </c>
      <c r="H5467" s="34">
        <f t="shared" si="344"/>
        <v>7</v>
      </c>
      <c r="I5467" s="12">
        <v>0</v>
      </c>
      <c r="J5467" s="12">
        <v>29</v>
      </c>
      <c r="K5467" s="12">
        <v>40</v>
      </c>
      <c r="L5467" s="12">
        <v>1</v>
      </c>
      <c r="M5467" s="12">
        <v>1</v>
      </c>
      <c r="N5467" s="12">
        <v>34</v>
      </c>
      <c r="O5467" s="12">
        <v>7</v>
      </c>
      <c r="P5467" s="26">
        <v>46636</v>
      </c>
      <c r="Q5467" s="28">
        <v>803441057</v>
      </c>
      <c r="R5467"/>
      <c r="S5467"/>
    </row>
    <row r="5468" spans="1:19">
      <c r="A5468" s="31">
        <f t="shared" si="341"/>
        <v>40</v>
      </c>
      <c r="B5468" s="32" t="str">
        <f>VLOOKUP(K5468,'Tables to Convert'!$B$4:$C$19,2,FALSE)</f>
        <v>Some College</v>
      </c>
      <c r="C5468" s="33">
        <f t="shared" si="342"/>
        <v>18800</v>
      </c>
      <c r="D5468" s="32" t="str">
        <f>VLOOKUP(L5468,'Tables to Convert'!$E$3:$F$7,2,FALSE)</f>
        <v>White</v>
      </c>
      <c r="E5468" s="32" t="str">
        <f>VLOOKUP(M5468,'Tables to Convert'!$H$3:$I$5,2,FALSE)</f>
        <v>Female</v>
      </c>
      <c r="F5468" s="32" t="str">
        <f>VLOOKUP(N5468,'Tables to Convert'!$K$3:$L$8,2,FALSE)</f>
        <v>Michigan</v>
      </c>
      <c r="G5468" s="40">
        <f t="shared" si="343"/>
        <v>40</v>
      </c>
      <c r="H5468" s="34">
        <f t="shared" si="344"/>
        <v>8</v>
      </c>
      <c r="I5468" s="12">
        <v>40</v>
      </c>
      <c r="J5468" s="12">
        <v>40</v>
      </c>
      <c r="K5468" s="12">
        <v>40</v>
      </c>
      <c r="L5468" s="12">
        <v>1</v>
      </c>
      <c r="M5468" s="12">
        <v>2</v>
      </c>
      <c r="N5468" s="12">
        <v>34</v>
      </c>
      <c r="O5468" s="12">
        <v>8</v>
      </c>
      <c r="P5468" s="26">
        <v>18800</v>
      </c>
      <c r="Q5468" s="28">
        <v>200121812</v>
      </c>
      <c r="R5468"/>
      <c r="S5468"/>
    </row>
    <row r="5469" spans="1:19">
      <c r="A5469" s="31">
        <f t="shared" si="341"/>
        <v>40</v>
      </c>
      <c r="B5469" s="32" t="str">
        <f>VLOOKUP(K5469,'Tables to Convert'!$B$4:$C$19,2,FALSE)</f>
        <v>Some College</v>
      </c>
      <c r="C5469" s="33">
        <f t="shared" si="342"/>
        <v>80000</v>
      </c>
      <c r="D5469" s="32" t="str">
        <f>VLOOKUP(L5469,'Tables to Convert'!$E$3:$F$7,2,FALSE)</f>
        <v>White</v>
      </c>
      <c r="E5469" s="32" t="str">
        <f>VLOOKUP(M5469,'Tables to Convert'!$H$3:$I$5,2,FALSE)</f>
        <v>Male</v>
      </c>
      <c r="F5469" s="32" t="str">
        <f>VLOOKUP(N5469,'Tables to Convert'!$K$3:$L$8,2,FALSE)</f>
        <v>Michigan</v>
      </c>
      <c r="G5469" s="40">
        <f t="shared" si="343"/>
        <v>51</v>
      </c>
      <c r="H5469" s="34">
        <f t="shared" si="344"/>
        <v>6</v>
      </c>
      <c r="I5469" s="12">
        <v>40</v>
      </c>
      <c r="J5469" s="12">
        <v>51</v>
      </c>
      <c r="K5469" s="12">
        <v>40</v>
      </c>
      <c r="L5469" s="12">
        <v>1</v>
      </c>
      <c r="M5469" s="12">
        <v>1</v>
      </c>
      <c r="N5469" s="12">
        <v>34</v>
      </c>
      <c r="O5469" s="12">
        <v>6</v>
      </c>
      <c r="P5469" s="26">
        <v>80000</v>
      </c>
      <c r="Q5469" s="28">
        <v>375708882</v>
      </c>
      <c r="R5469"/>
      <c r="S5469"/>
    </row>
    <row r="5470" spans="1:19">
      <c r="A5470" s="31">
        <f t="shared" si="341"/>
        <v>40</v>
      </c>
      <c r="B5470" s="32" t="str">
        <f>VLOOKUP(K5470,'Tables to Convert'!$B$4:$C$19,2,FALSE)</f>
        <v>Some College</v>
      </c>
      <c r="C5470" s="33">
        <f t="shared" si="342"/>
        <v>38000</v>
      </c>
      <c r="D5470" s="32" t="str">
        <f>VLOOKUP(L5470,'Tables to Convert'!$E$3:$F$7,2,FALSE)</f>
        <v>White</v>
      </c>
      <c r="E5470" s="32" t="str">
        <f>VLOOKUP(M5470,'Tables to Convert'!$H$3:$I$5,2,FALSE)</f>
        <v>Female</v>
      </c>
      <c r="F5470" s="32" t="str">
        <f>VLOOKUP(N5470,'Tables to Convert'!$K$3:$L$8,2,FALSE)</f>
        <v>Michigan</v>
      </c>
      <c r="G5470" s="40">
        <f t="shared" si="343"/>
        <v>42</v>
      </c>
      <c r="H5470" s="34">
        <f t="shared" si="344"/>
        <v>6</v>
      </c>
      <c r="I5470" s="12">
        <v>40</v>
      </c>
      <c r="J5470" s="12">
        <v>42</v>
      </c>
      <c r="K5470" s="12">
        <v>42</v>
      </c>
      <c r="L5470" s="12">
        <v>1</v>
      </c>
      <c r="M5470" s="12">
        <v>2</v>
      </c>
      <c r="N5470" s="12">
        <v>34</v>
      </c>
      <c r="O5470" s="12">
        <v>6</v>
      </c>
      <c r="P5470" s="26">
        <v>38000</v>
      </c>
      <c r="Q5470" s="28">
        <v>518259760</v>
      </c>
      <c r="R5470"/>
      <c r="S5470"/>
    </row>
    <row r="5471" spans="1:19">
      <c r="A5471" s="31">
        <f t="shared" si="341"/>
        <v>60</v>
      </c>
      <c r="B5471" s="32" t="str">
        <f>VLOOKUP(K5471,'Tables to Convert'!$B$4:$C$19,2,FALSE)</f>
        <v>10th Grade</v>
      </c>
      <c r="C5471" s="33">
        <f t="shared" si="342"/>
        <v>3000</v>
      </c>
      <c r="D5471" s="32" t="str">
        <f>VLOOKUP(L5471,'Tables to Convert'!$E$3:$F$7,2,FALSE)</f>
        <v>White</v>
      </c>
      <c r="E5471" s="32" t="str">
        <f>VLOOKUP(M5471,'Tables to Convert'!$H$3:$I$5,2,FALSE)</f>
        <v>Female</v>
      </c>
      <c r="F5471" s="32" t="str">
        <f>VLOOKUP(N5471,'Tables to Convert'!$K$3:$L$8,2,FALSE)</f>
        <v>Michigan</v>
      </c>
      <c r="G5471" s="40">
        <f t="shared" si="343"/>
        <v>44</v>
      </c>
      <c r="H5471" s="34">
        <f t="shared" si="344"/>
        <v>6</v>
      </c>
      <c r="I5471" s="12">
        <v>60</v>
      </c>
      <c r="J5471" s="12">
        <v>44</v>
      </c>
      <c r="K5471" s="12">
        <v>36</v>
      </c>
      <c r="L5471" s="12">
        <v>1</v>
      </c>
      <c r="M5471" s="12">
        <v>2</v>
      </c>
      <c r="N5471" s="12">
        <v>34</v>
      </c>
      <c r="O5471" s="12">
        <v>6</v>
      </c>
      <c r="P5471" s="26">
        <v>3000</v>
      </c>
      <c r="Q5471" s="28">
        <v>501819877</v>
      </c>
      <c r="R5471"/>
      <c r="S5471"/>
    </row>
    <row r="5472" spans="1:19">
      <c r="A5472" s="31">
        <f t="shared" si="341"/>
        <v>55</v>
      </c>
      <c r="B5472" s="32" t="str">
        <f>VLOOKUP(K5472,'Tables to Convert'!$B$4:$C$19,2,FALSE)</f>
        <v>10th Grade</v>
      </c>
      <c r="C5472" s="33">
        <f t="shared" si="342"/>
        <v>17500</v>
      </c>
      <c r="D5472" s="32" t="str">
        <f>VLOOKUP(L5472,'Tables to Convert'!$E$3:$F$7,2,FALSE)</f>
        <v>White</v>
      </c>
      <c r="E5472" s="32" t="str">
        <f>VLOOKUP(M5472,'Tables to Convert'!$H$3:$I$5,2,FALSE)</f>
        <v>Female</v>
      </c>
      <c r="F5472" s="32" t="str">
        <f>VLOOKUP(N5472,'Tables to Convert'!$K$3:$L$8,2,FALSE)</f>
        <v>Michigan</v>
      </c>
      <c r="G5472" s="40">
        <f t="shared" si="343"/>
        <v>64</v>
      </c>
      <c r="H5472" s="34">
        <f t="shared" si="344"/>
        <v>8</v>
      </c>
      <c r="I5472" s="12">
        <v>55</v>
      </c>
      <c r="J5472" s="12">
        <v>64</v>
      </c>
      <c r="K5472" s="12">
        <v>36</v>
      </c>
      <c r="L5472" s="12">
        <v>1</v>
      </c>
      <c r="M5472" s="12">
        <v>2</v>
      </c>
      <c r="N5472" s="12">
        <v>34</v>
      </c>
      <c r="O5472" s="12">
        <v>8</v>
      </c>
      <c r="P5472" s="26">
        <v>17500</v>
      </c>
      <c r="Q5472" s="28">
        <v>794062696</v>
      </c>
      <c r="R5472"/>
      <c r="S5472"/>
    </row>
    <row r="5473" spans="1:19">
      <c r="A5473" s="31">
        <f t="shared" si="341"/>
        <v>40</v>
      </c>
      <c r="B5473" s="32" t="str">
        <f>VLOOKUP(K5473,'Tables to Convert'!$B$4:$C$19,2,FALSE)</f>
        <v>11th Grade</v>
      </c>
      <c r="C5473" s="33">
        <f t="shared" si="342"/>
        <v>6300</v>
      </c>
      <c r="D5473" s="32" t="str">
        <f>VLOOKUP(L5473,'Tables to Convert'!$E$3:$F$7,2,FALSE)</f>
        <v>White</v>
      </c>
      <c r="E5473" s="32" t="str">
        <f>VLOOKUP(M5473,'Tables to Convert'!$H$3:$I$5,2,FALSE)</f>
        <v>Male</v>
      </c>
      <c r="F5473" s="32" t="str">
        <f>VLOOKUP(N5473,'Tables to Convert'!$K$3:$L$8,2,FALSE)</f>
        <v>Michigan</v>
      </c>
      <c r="G5473" s="40">
        <f t="shared" si="343"/>
        <v>30</v>
      </c>
      <c r="H5473" s="34">
        <f t="shared" si="344"/>
        <v>8</v>
      </c>
      <c r="I5473" s="12">
        <v>40</v>
      </c>
      <c r="J5473" s="12">
        <v>30</v>
      </c>
      <c r="K5473" s="12">
        <v>38</v>
      </c>
      <c r="L5473" s="12">
        <v>1</v>
      </c>
      <c r="M5473" s="12">
        <v>1</v>
      </c>
      <c r="N5473" s="12">
        <v>34</v>
      </c>
      <c r="O5473" s="12">
        <v>8</v>
      </c>
      <c r="P5473" s="26">
        <v>6300</v>
      </c>
      <c r="Q5473" s="28">
        <v>497317849</v>
      </c>
      <c r="R5473"/>
      <c r="S5473"/>
    </row>
    <row r="5474" spans="1:19">
      <c r="A5474" s="31">
        <f t="shared" si="341"/>
        <v>66</v>
      </c>
      <c r="B5474" s="32" t="str">
        <f>VLOOKUP(K5474,'Tables to Convert'!$B$4:$C$19,2,FALSE)</f>
        <v>High School Diploma</v>
      </c>
      <c r="C5474" s="33">
        <f t="shared" si="342"/>
        <v>49000</v>
      </c>
      <c r="D5474" s="32" t="str">
        <f>VLOOKUP(L5474,'Tables to Convert'!$E$3:$F$7,2,FALSE)</f>
        <v>White</v>
      </c>
      <c r="E5474" s="32" t="str">
        <f>VLOOKUP(M5474,'Tables to Convert'!$H$3:$I$5,2,FALSE)</f>
        <v>Female</v>
      </c>
      <c r="F5474" s="32" t="str">
        <f>VLOOKUP(N5474,'Tables to Convert'!$K$3:$L$8,2,FALSE)</f>
        <v>Michigan</v>
      </c>
      <c r="G5474" s="40">
        <f t="shared" si="343"/>
        <v>39</v>
      </c>
      <c r="H5474" s="34">
        <f t="shared" si="344"/>
        <v>7</v>
      </c>
      <c r="I5474" s="12">
        <v>66</v>
      </c>
      <c r="J5474" s="12">
        <v>39</v>
      </c>
      <c r="K5474" s="12">
        <v>39</v>
      </c>
      <c r="L5474" s="12">
        <v>1</v>
      </c>
      <c r="M5474" s="12">
        <v>2</v>
      </c>
      <c r="N5474" s="12">
        <v>34</v>
      </c>
      <c r="O5474" s="12">
        <v>7</v>
      </c>
      <c r="P5474" s="26">
        <v>49000</v>
      </c>
      <c r="Q5474" s="28">
        <v>638404992</v>
      </c>
      <c r="R5474"/>
      <c r="S5474"/>
    </row>
    <row r="5475" spans="1:19">
      <c r="A5475" s="31">
        <f t="shared" si="341"/>
        <v>40</v>
      </c>
      <c r="B5475" s="32" t="str">
        <f>VLOOKUP(K5475,'Tables to Convert'!$B$4:$C$19,2,FALSE)</f>
        <v>High School Diploma</v>
      </c>
      <c r="C5475" s="33">
        <f t="shared" si="342"/>
        <v>23000</v>
      </c>
      <c r="D5475" s="32" t="str">
        <f>VLOOKUP(L5475,'Tables to Convert'!$E$3:$F$7,2,FALSE)</f>
        <v>Black</v>
      </c>
      <c r="E5475" s="32" t="str">
        <f>VLOOKUP(M5475,'Tables to Convert'!$H$3:$I$5,2,FALSE)</f>
        <v>Male</v>
      </c>
      <c r="F5475" s="32" t="str">
        <f>VLOOKUP(N5475,'Tables to Convert'!$K$3:$L$8,2,FALSE)</f>
        <v>Michigan</v>
      </c>
      <c r="G5475" s="40">
        <f t="shared" si="343"/>
        <v>29</v>
      </c>
      <c r="H5475" s="34">
        <f t="shared" si="344"/>
        <v>8</v>
      </c>
      <c r="I5475" s="12">
        <v>40</v>
      </c>
      <c r="J5475" s="12">
        <v>29</v>
      </c>
      <c r="K5475" s="12">
        <v>39</v>
      </c>
      <c r="L5475" s="12">
        <v>2</v>
      </c>
      <c r="M5475" s="12">
        <v>1</v>
      </c>
      <c r="N5475" s="12">
        <v>34</v>
      </c>
      <c r="O5475" s="12">
        <v>8</v>
      </c>
      <c r="P5475" s="26">
        <v>23000</v>
      </c>
      <c r="Q5475" s="28">
        <v>281943883</v>
      </c>
      <c r="R5475"/>
      <c r="S5475"/>
    </row>
    <row r="5476" spans="1:19">
      <c r="A5476" s="31">
        <f t="shared" si="341"/>
        <v>40</v>
      </c>
      <c r="B5476" s="32" t="str">
        <f>VLOOKUP(K5476,'Tables to Convert'!$B$4:$C$19,2,FALSE)</f>
        <v>Some College</v>
      </c>
      <c r="C5476" s="33">
        <f t="shared" si="342"/>
        <v>24000</v>
      </c>
      <c r="D5476" s="32" t="str">
        <f>VLOOKUP(L5476,'Tables to Convert'!$E$3:$F$7,2,FALSE)</f>
        <v>Black</v>
      </c>
      <c r="E5476" s="32" t="str">
        <f>VLOOKUP(M5476,'Tables to Convert'!$H$3:$I$5,2,FALSE)</f>
        <v>Female</v>
      </c>
      <c r="F5476" s="32" t="str">
        <f>VLOOKUP(N5476,'Tables to Convert'!$K$3:$L$8,2,FALSE)</f>
        <v>Michigan</v>
      </c>
      <c r="G5476" s="40">
        <f t="shared" si="343"/>
        <v>28</v>
      </c>
      <c r="H5476" s="34">
        <f t="shared" si="344"/>
        <v>8</v>
      </c>
      <c r="I5476" s="12">
        <v>40</v>
      </c>
      <c r="J5476" s="12">
        <v>28</v>
      </c>
      <c r="K5476" s="12">
        <v>43</v>
      </c>
      <c r="L5476" s="12">
        <v>2</v>
      </c>
      <c r="M5476" s="12">
        <v>2</v>
      </c>
      <c r="N5476" s="12">
        <v>34</v>
      </c>
      <c r="O5476" s="12">
        <v>8</v>
      </c>
      <c r="P5476" s="26">
        <v>24000</v>
      </c>
      <c r="Q5476" s="28">
        <v>180498843</v>
      </c>
      <c r="R5476"/>
      <c r="S5476"/>
    </row>
    <row r="5477" spans="1:19">
      <c r="A5477" s="31">
        <f t="shared" si="341"/>
        <v>40</v>
      </c>
      <c r="B5477" s="32" t="str">
        <f>VLOOKUP(K5477,'Tables to Convert'!$B$4:$C$19,2,FALSE)</f>
        <v>High School Diploma</v>
      </c>
      <c r="C5477" s="33">
        <f t="shared" si="342"/>
        <v>17000</v>
      </c>
      <c r="D5477" s="32" t="str">
        <f>VLOOKUP(L5477,'Tables to Convert'!$E$3:$F$7,2,FALSE)</f>
        <v>Black</v>
      </c>
      <c r="E5477" s="32" t="str">
        <f>VLOOKUP(M5477,'Tables to Convert'!$H$3:$I$5,2,FALSE)</f>
        <v>Female</v>
      </c>
      <c r="F5477" s="32" t="str">
        <f>VLOOKUP(N5477,'Tables to Convert'!$K$3:$L$8,2,FALSE)</f>
        <v>Michigan</v>
      </c>
      <c r="G5477" s="40">
        <f t="shared" si="343"/>
        <v>52</v>
      </c>
      <c r="H5477" s="34">
        <f t="shared" si="344"/>
        <v>8</v>
      </c>
      <c r="I5477" s="12">
        <v>40</v>
      </c>
      <c r="J5477" s="12">
        <v>52</v>
      </c>
      <c r="K5477" s="12">
        <v>39</v>
      </c>
      <c r="L5477" s="12">
        <v>2</v>
      </c>
      <c r="M5477" s="12">
        <v>2</v>
      </c>
      <c r="N5477" s="12">
        <v>34</v>
      </c>
      <c r="O5477" s="12">
        <v>8</v>
      </c>
      <c r="P5477" s="26">
        <v>17000</v>
      </c>
      <c r="Q5477" s="28">
        <v>364048347</v>
      </c>
      <c r="R5477"/>
      <c r="S5477"/>
    </row>
    <row r="5478" spans="1:19">
      <c r="A5478" s="31">
        <f t="shared" si="341"/>
        <v>0</v>
      </c>
      <c r="B5478" s="32" t="str">
        <f>VLOOKUP(K5478,'Tables to Convert'!$B$4:$C$19,2,FALSE)</f>
        <v>High School Diploma</v>
      </c>
      <c r="C5478" s="33">
        <f t="shared" si="342"/>
        <v>25000</v>
      </c>
      <c r="D5478" s="32" t="str">
        <f>VLOOKUP(L5478,'Tables to Convert'!$E$3:$F$7,2,FALSE)</f>
        <v>White</v>
      </c>
      <c r="E5478" s="32" t="str">
        <f>VLOOKUP(M5478,'Tables to Convert'!$H$3:$I$5,2,FALSE)</f>
        <v>Female</v>
      </c>
      <c r="F5478" s="32" t="str">
        <f>VLOOKUP(N5478,'Tables to Convert'!$K$3:$L$8,2,FALSE)</f>
        <v>Michigan</v>
      </c>
      <c r="G5478" s="40">
        <f t="shared" si="343"/>
        <v>49</v>
      </c>
      <c r="H5478" s="34">
        <f t="shared" si="344"/>
        <v>6</v>
      </c>
      <c r="I5478" s="12">
        <v>0</v>
      </c>
      <c r="J5478" s="12">
        <v>49</v>
      </c>
      <c r="K5478" s="12">
        <v>39</v>
      </c>
      <c r="L5478" s="12">
        <v>1</v>
      </c>
      <c r="M5478" s="12">
        <v>2</v>
      </c>
      <c r="N5478" s="12">
        <v>34</v>
      </c>
      <c r="O5478" s="12">
        <v>6</v>
      </c>
      <c r="P5478" s="26">
        <v>25000</v>
      </c>
      <c r="Q5478" s="28">
        <v>354956443</v>
      </c>
      <c r="R5478"/>
      <c r="S5478"/>
    </row>
    <row r="5479" spans="1:19">
      <c r="A5479" s="31">
        <f t="shared" si="341"/>
        <v>40</v>
      </c>
      <c r="B5479" s="32" t="str">
        <f>VLOOKUP(K5479,'Tables to Convert'!$B$4:$C$19,2,FALSE)</f>
        <v>High School Diploma</v>
      </c>
      <c r="C5479" s="33">
        <f t="shared" si="342"/>
        <v>28000</v>
      </c>
      <c r="D5479" s="32" t="str">
        <f>VLOOKUP(L5479,'Tables to Convert'!$E$3:$F$7,2,FALSE)</f>
        <v>White</v>
      </c>
      <c r="E5479" s="32" t="str">
        <f>VLOOKUP(M5479,'Tables to Convert'!$H$3:$I$5,2,FALSE)</f>
        <v>Male</v>
      </c>
      <c r="F5479" s="32" t="str">
        <f>VLOOKUP(N5479,'Tables to Convert'!$K$3:$L$8,2,FALSE)</f>
        <v>Michigan</v>
      </c>
      <c r="G5479" s="40">
        <f t="shared" si="343"/>
        <v>69</v>
      </c>
      <c r="H5479" s="34">
        <f t="shared" si="344"/>
        <v>2</v>
      </c>
      <c r="I5479" s="12">
        <v>40</v>
      </c>
      <c r="J5479" s="12">
        <v>69</v>
      </c>
      <c r="K5479" s="12">
        <v>39</v>
      </c>
      <c r="L5479" s="12">
        <v>1</v>
      </c>
      <c r="M5479" s="12">
        <v>1</v>
      </c>
      <c r="N5479" s="12">
        <v>34</v>
      </c>
      <c r="O5479" s="12">
        <v>2</v>
      </c>
      <c r="P5479" s="26">
        <v>28000</v>
      </c>
      <c r="Q5479" s="28">
        <v>838546296</v>
      </c>
      <c r="R5479"/>
      <c r="S5479"/>
    </row>
    <row r="5480" spans="1:19">
      <c r="A5480" s="31">
        <f t="shared" si="341"/>
        <v>44</v>
      </c>
      <c r="B5480" s="32" t="str">
        <f>VLOOKUP(K5480,'Tables to Convert'!$B$4:$C$19,2,FALSE)</f>
        <v>Some College</v>
      </c>
      <c r="C5480" s="33">
        <f t="shared" si="342"/>
        <v>24000</v>
      </c>
      <c r="D5480" s="32" t="str">
        <f>VLOOKUP(L5480,'Tables to Convert'!$E$3:$F$7,2,FALSE)</f>
        <v>White</v>
      </c>
      <c r="E5480" s="32" t="str">
        <f>VLOOKUP(M5480,'Tables to Convert'!$H$3:$I$5,2,FALSE)</f>
        <v>Female</v>
      </c>
      <c r="F5480" s="32" t="str">
        <f>VLOOKUP(N5480,'Tables to Convert'!$K$3:$L$8,2,FALSE)</f>
        <v>Michigan</v>
      </c>
      <c r="G5480" s="40">
        <f t="shared" si="343"/>
        <v>53</v>
      </c>
      <c r="H5480" s="34">
        <f t="shared" si="344"/>
        <v>6</v>
      </c>
      <c r="I5480" s="12">
        <v>44</v>
      </c>
      <c r="J5480" s="12">
        <v>53</v>
      </c>
      <c r="K5480" s="12">
        <v>40</v>
      </c>
      <c r="L5480" s="12">
        <v>1</v>
      </c>
      <c r="M5480" s="12">
        <v>2</v>
      </c>
      <c r="N5480" s="12">
        <v>34</v>
      </c>
      <c r="O5480" s="12">
        <v>6</v>
      </c>
      <c r="P5480" s="26">
        <v>24000</v>
      </c>
      <c r="Q5480" s="28">
        <v>186830008</v>
      </c>
      <c r="R5480"/>
      <c r="S5480"/>
    </row>
    <row r="5481" spans="1:19">
      <c r="A5481" s="31">
        <f t="shared" si="341"/>
        <v>0</v>
      </c>
      <c r="B5481" s="32" t="str">
        <f>VLOOKUP(K5481,'Tables to Convert'!$B$4:$C$19,2,FALSE)</f>
        <v>Some College</v>
      </c>
      <c r="C5481" s="33">
        <f t="shared" si="342"/>
        <v>20000</v>
      </c>
      <c r="D5481" s="32" t="str">
        <f>VLOOKUP(L5481,'Tables to Convert'!$E$3:$F$7,2,FALSE)</f>
        <v>White</v>
      </c>
      <c r="E5481" s="32" t="str">
        <f>VLOOKUP(M5481,'Tables to Convert'!$H$3:$I$5,2,FALSE)</f>
        <v>Male</v>
      </c>
      <c r="F5481" s="32" t="str">
        <f>VLOOKUP(N5481,'Tables to Convert'!$K$3:$L$8,2,FALSE)</f>
        <v>Michigan</v>
      </c>
      <c r="G5481" s="40">
        <f t="shared" si="343"/>
        <v>40</v>
      </c>
      <c r="H5481" s="34">
        <f t="shared" si="344"/>
        <v>5</v>
      </c>
      <c r="I5481" s="12">
        <v>0</v>
      </c>
      <c r="J5481" s="12">
        <v>40</v>
      </c>
      <c r="K5481" s="12">
        <v>43</v>
      </c>
      <c r="L5481" s="12">
        <v>1</v>
      </c>
      <c r="M5481" s="12">
        <v>1</v>
      </c>
      <c r="N5481" s="12">
        <v>34</v>
      </c>
      <c r="O5481" s="12">
        <v>5</v>
      </c>
      <c r="P5481" s="26">
        <v>20000</v>
      </c>
      <c r="Q5481" s="28">
        <v>331107388</v>
      </c>
      <c r="R5481"/>
      <c r="S5481"/>
    </row>
    <row r="5482" spans="1:19">
      <c r="A5482" s="31">
        <f t="shared" si="341"/>
        <v>0</v>
      </c>
      <c r="B5482" s="32" t="str">
        <f>VLOOKUP(K5482,'Tables to Convert'!$B$4:$C$19,2,FALSE)</f>
        <v>High School Diploma</v>
      </c>
      <c r="C5482" s="33">
        <f t="shared" si="342"/>
        <v>8500</v>
      </c>
      <c r="D5482" s="32" t="str">
        <f>VLOOKUP(L5482,'Tables to Convert'!$E$3:$F$7,2,FALSE)</f>
        <v>Black</v>
      </c>
      <c r="E5482" s="32" t="str">
        <f>VLOOKUP(M5482,'Tables to Convert'!$H$3:$I$5,2,FALSE)</f>
        <v>Female</v>
      </c>
      <c r="F5482" s="32" t="str">
        <f>VLOOKUP(N5482,'Tables to Convert'!$K$3:$L$8,2,FALSE)</f>
        <v>Michigan</v>
      </c>
      <c r="G5482" s="40">
        <f t="shared" si="343"/>
        <v>60</v>
      </c>
      <c r="H5482" s="34">
        <f t="shared" si="344"/>
        <v>7</v>
      </c>
      <c r="I5482" s="12">
        <v>0</v>
      </c>
      <c r="J5482" s="12">
        <v>60</v>
      </c>
      <c r="K5482" s="12">
        <v>39</v>
      </c>
      <c r="L5482" s="12">
        <v>2</v>
      </c>
      <c r="M5482" s="12">
        <v>2</v>
      </c>
      <c r="N5482" s="12">
        <v>34</v>
      </c>
      <c r="O5482" s="12">
        <v>7</v>
      </c>
      <c r="P5482" s="26">
        <v>8500</v>
      </c>
      <c r="Q5482" s="28">
        <v>760083496</v>
      </c>
      <c r="R5482"/>
      <c r="S5482"/>
    </row>
    <row r="5483" spans="1:19">
      <c r="A5483" s="31">
        <f t="shared" si="341"/>
        <v>40</v>
      </c>
      <c r="B5483" s="32" t="str">
        <f>VLOOKUP(K5483,'Tables to Convert'!$B$4:$C$19,2,FALSE)</f>
        <v>High School Diploma</v>
      </c>
      <c r="C5483" s="33">
        <f t="shared" si="342"/>
        <v>55000</v>
      </c>
      <c r="D5483" s="32" t="str">
        <f>VLOOKUP(L5483,'Tables to Convert'!$E$3:$F$7,2,FALSE)</f>
        <v>White</v>
      </c>
      <c r="E5483" s="32" t="str">
        <f>VLOOKUP(M5483,'Tables to Convert'!$H$3:$I$5,2,FALSE)</f>
        <v>Male</v>
      </c>
      <c r="F5483" s="32" t="str">
        <f>VLOOKUP(N5483,'Tables to Convert'!$K$3:$L$8,2,FALSE)</f>
        <v>Michigan</v>
      </c>
      <c r="G5483" s="40">
        <f t="shared" si="343"/>
        <v>33</v>
      </c>
      <c r="H5483" s="34">
        <f t="shared" si="344"/>
        <v>4</v>
      </c>
      <c r="I5483" s="12">
        <v>40</v>
      </c>
      <c r="J5483" s="12">
        <v>33</v>
      </c>
      <c r="K5483" s="12">
        <v>39</v>
      </c>
      <c r="L5483" s="12">
        <v>1</v>
      </c>
      <c r="M5483" s="12">
        <v>1</v>
      </c>
      <c r="N5483" s="12">
        <v>34</v>
      </c>
      <c r="O5483" s="12">
        <v>4</v>
      </c>
      <c r="P5483" s="26">
        <v>55000</v>
      </c>
      <c r="Q5483" s="28">
        <v>774793359</v>
      </c>
      <c r="R5483"/>
      <c r="S5483"/>
    </row>
    <row r="5484" spans="1:19">
      <c r="A5484" s="31">
        <f t="shared" si="341"/>
        <v>40</v>
      </c>
      <c r="B5484" s="32" t="str">
        <f>VLOOKUP(K5484,'Tables to Convert'!$B$4:$C$19,2,FALSE)</f>
        <v>Graduate School</v>
      </c>
      <c r="C5484" s="33">
        <f t="shared" si="342"/>
        <v>95000</v>
      </c>
      <c r="D5484" s="32" t="str">
        <f>VLOOKUP(L5484,'Tables to Convert'!$E$3:$F$7,2,FALSE)</f>
        <v>White</v>
      </c>
      <c r="E5484" s="32" t="str">
        <f>VLOOKUP(M5484,'Tables to Convert'!$H$3:$I$5,2,FALSE)</f>
        <v>Male</v>
      </c>
      <c r="F5484" s="32" t="str">
        <f>VLOOKUP(N5484,'Tables to Convert'!$K$3:$L$8,2,FALSE)</f>
        <v>Michigan</v>
      </c>
      <c r="G5484" s="40">
        <f t="shared" si="343"/>
        <v>45</v>
      </c>
      <c r="H5484" s="34">
        <f t="shared" si="344"/>
        <v>3</v>
      </c>
      <c r="I5484" s="12">
        <v>40</v>
      </c>
      <c r="J5484" s="12">
        <v>45</v>
      </c>
      <c r="K5484" s="12">
        <v>45</v>
      </c>
      <c r="L5484" s="12">
        <v>1</v>
      </c>
      <c r="M5484" s="12">
        <v>1</v>
      </c>
      <c r="N5484" s="12">
        <v>34</v>
      </c>
      <c r="O5484" s="12">
        <v>3</v>
      </c>
      <c r="P5484" s="26">
        <v>95000</v>
      </c>
      <c r="Q5484" s="28">
        <v>94315012</v>
      </c>
      <c r="R5484"/>
      <c r="S5484"/>
    </row>
    <row r="5485" spans="1:19">
      <c r="A5485" s="31">
        <f t="shared" si="341"/>
        <v>50</v>
      </c>
      <c r="B5485" s="32" t="str">
        <f>VLOOKUP(K5485,'Tables to Convert'!$B$4:$C$19,2,FALSE)</f>
        <v>High School Diploma</v>
      </c>
      <c r="C5485" s="33">
        <f t="shared" si="342"/>
        <v>45000</v>
      </c>
      <c r="D5485" s="32" t="str">
        <f>VLOOKUP(L5485,'Tables to Convert'!$E$3:$F$7,2,FALSE)</f>
        <v>White</v>
      </c>
      <c r="E5485" s="32" t="str">
        <f>VLOOKUP(M5485,'Tables to Convert'!$H$3:$I$5,2,FALSE)</f>
        <v>Male</v>
      </c>
      <c r="F5485" s="32" t="str">
        <f>VLOOKUP(N5485,'Tables to Convert'!$K$3:$L$8,2,FALSE)</f>
        <v>Michigan</v>
      </c>
      <c r="G5485" s="40">
        <f t="shared" si="343"/>
        <v>22</v>
      </c>
      <c r="H5485" s="34">
        <f t="shared" si="344"/>
        <v>1</v>
      </c>
      <c r="I5485" s="12">
        <v>50</v>
      </c>
      <c r="J5485" s="12">
        <v>22</v>
      </c>
      <c r="K5485" s="12">
        <v>39</v>
      </c>
      <c r="L5485" s="12">
        <v>1</v>
      </c>
      <c r="M5485" s="12">
        <v>1</v>
      </c>
      <c r="N5485" s="12">
        <v>34</v>
      </c>
      <c r="O5485" s="12">
        <v>1</v>
      </c>
      <c r="P5485" s="26">
        <v>45000</v>
      </c>
      <c r="Q5485" s="28">
        <v>922729459</v>
      </c>
      <c r="R5485"/>
      <c r="S5485"/>
    </row>
    <row r="5486" spans="1:19">
      <c r="A5486" s="31">
        <f t="shared" si="341"/>
        <v>45</v>
      </c>
      <c r="B5486" s="32" t="str">
        <f>VLOOKUP(K5486,'Tables to Convert'!$B$4:$C$19,2,FALSE)</f>
        <v>High School Diploma</v>
      </c>
      <c r="C5486" s="33">
        <f t="shared" si="342"/>
        <v>48000</v>
      </c>
      <c r="D5486" s="32" t="str">
        <f>VLOOKUP(L5486,'Tables to Convert'!$E$3:$F$7,2,FALSE)</f>
        <v>White</v>
      </c>
      <c r="E5486" s="32" t="str">
        <f>VLOOKUP(M5486,'Tables to Convert'!$H$3:$I$5,2,FALSE)</f>
        <v>Male</v>
      </c>
      <c r="F5486" s="32" t="str">
        <f>VLOOKUP(N5486,'Tables to Convert'!$K$3:$L$8,2,FALSE)</f>
        <v>Michigan</v>
      </c>
      <c r="G5486" s="40">
        <f t="shared" si="343"/>
        <v>44</v>
      </c>
      <c r="H5486" s="34">
        <f t="shared" si="344"/>
        <v>4</v>
      </c>
      <c r="I5486" s="12">
        <v>45</v>
      </c>
      <c r="J5486" s="12">
        <v>44</v>
      </c>
      <c r="K5486" s="12">
        <v>39</v>
      </c>
      <c r="L5486" s="12">
        <v>1</v>
      </c>
      <c r="M5486" s="12">
        <v>1</v>
      </c>
      <c r="N5486" s="12">
        <v>34</v>
      </c>
      <c r="O5486" s="12">
        <v>4</v>
      </c>
      <c r="P5486" s="26">
        <v>48000</v>
      </c>
      <c r="Q5486" s="28">
        <v>663524226</v>
      </c>
      <c r="R5486"/>
      <c r="S5486"/>
    </row>
    <row r="5487" spans="1:19">
      <c r="A5487" s="31">
        <f t="shared" si="341"/>
        <v>40</v>
      </c>
      <c r="B5487" s="32" t="str">
        <f>VLOOKUP(K5487,'Tables to Convert'!$B$4:$C$19,2,FALSE)</f>
        <v>8th Grade or Less</v>
      </c>
      <c r="C5487" s="33">
        <f t="shared" si="342"/>
        <v>35000</v>
      </c>
      <c r="D5487" s="32" t="str">
        <f>VLOOKUP(L5487,'Tables to Convert'!$E$3:$F$7,2,FALSE)</f>
        <v>White</v>
      </c>
      <c r="E5487" s="32" t="str">
        <f>VLOOKUP(M5487,'Tables to Convert'!$H$3:$I$5,2,FALSE)</f>
        <v>Male</v>
      </c>
      <c r="F5487" s="32" t="str">
        <f>VLOOKUP(N5487,'Tables to Convert'!$K$3:$L$8,2,FALSE)</f>
        <v>Michigan</v>
      </c>
      <c r="G5487" s="40">
        <f t="shared" si="343"/>
        <v>56</v>
      </c>
      <c r="H5487" s="34">
        <f t="shared" si="344"/>
        <v>1</v>
      </c>
      <c r="I5487" s="12">
        <v>40</v>
      </c>
      <c r="J5487" s="12">
        <v>56</v>
      </c>
      <c r="K5487" s="12">
        <v>34</v>
      </c>
      <c r="L5487" s="12">
        <v>1</v>
      </c>
      <c r="M5487" s="12">
        <v>1</v>
      </c>
      <c r="N5487" s="12">
        <v>34</v>
      </c>
      <c r="O5487" s="12">
        <v>1</v>
      </c>
      <c r="P5487" s="26">
        <v>35000</v>
      </c>
      <c r="Q5487" s="28">
        <v>748218968</v>
      </c>
      <c r="R5487"/>
      <c r="S5487"/>
    </row>
    <row r="5488" spans="1:19">
      <c r="A5488" s="31">
        <f t="shared" si="341"/>
        <v>40</v>
      </c>
      <c r="B5488" s="32" t="str">
        <f>VLOOKUP(K5488,'Tables to Convert'!$B$4:$C$19,2,FALSE)</f>
        <v>Some College</v>
      </c>
      <c r="C5488" s="33">
        <f t="shared" si="342"/>
        <v>55000</v>
      </c>
      <c r="D5488" s="32" t="str">
        <f>VLOOKUP(L5488,'Tables to Convert'!$E$3:$F$7,2,FALSE)</f>
        <v>Hispanic</v>
      </c>
      <c r="E5488" s="32" t="str">
        <f>VLOOKUP(M5488,'Tables to Convert'!$H$3:$I$5,2,FALSE)</f>
        <v>Male</v>
      </c>
      <c r="F5488" s="32" t="str">
        <f>VLOOKUP(N5488,'Tables to Convert'!$K$3:$L$8,2,FALSE)</f>
        <v>Michigan</v>
      </c>
      <c r="G5488" s="40">
        <f t="shared" si="343"/>
        <v>35</v>
      </c>
      <c r="H5488" s="34">
        <f t="shared" si="344"/>
        <v>4</v>
      </c>
      <c r="I5488" s="12">
        <v>40</v>
      </c>
      <c r="J5488" s="12">
        <v>35</v>
      </c>
      <c r="K5488" s="12">
        <v>42</v>
      </c>
      <c r="L5488" s="12">
        <v>3</v>
      </c>
      <c r="M5488" s="12">
        <v>1</v>
      </c>
      <c r="N5488" s="12">
        <v>34</v>
      </c>
      <c r="O5488" s="12">
        <v>4</v>
      </c>
      <c r="P5488" s="26">
        <v>55000</v>
      </c>
      <c r="Q5488" s="28">
        <v>875306514</v>
      </c>
      <c r="R5488"/>
      <c r="S5488"/>
    </row>
    <row r="5489" spans="1:19">
      <c r="A5489" s="31">
        <f t="shared" si="341"/>
        <v>70</v>
      </c>
      <c r="B5489" s="32" t="str">
        <f>VLOOKUP(K5489,'Tables to Convert'!$B$4:$C$19,2,FALSE)</f>
        <v>Some College</v>
      </c>
      <c r="C5489" s="33">
        <f t="shared" si="342"/>
        <v>21000</v>
      </c>
      <c r="D5489" s="32" t="str">
        <f>VLOOKUP(L5489,'Tables to Convert'!$E$3:$F$7,2,FALSE)</f>
        <v>Hispanic</v>
      </c>
      <c r="E5489" s="32" t="str">
        <f>VLOOKUP(M5489,'Tables to Convert'!$H$3:$I$5,2,FALSE)</f>
        <v>Female</v>
      </c>
      <c r="F5489" s="32" t="str">
        <f>VLOOKUP(N5489,'Tables to Convert'!$K$3:$L$8,2,FALSE)</f>
        <v>Michigan</v>
      </c>
      <c r="G5489" s="40">
        <f t="shared" si="343"/>
        <v>34</v>
      </c>
      <c r="H5489" s="34">
        <f t="shared" si="344"/>
        <v>4</v>
      </c>
      <c r="I5489" s="12">
        <v>70</v>
      </c>
      <c r="J5489" s="12">
        <v>34</v>
      </c>
      <c r="K5489" s="12">
        <v>42</v>
      </c>
      <c r="L5489" s="12">
        <v>3</v>
      </c>
      <c r="M5489" s="12">
        <v>2</v>
      </c>
      <c r="N5489" s="12">
        <v>34</v>
      </c>
      <c r="O5489" s="12">
        <v>4</v>
      </c>
      <c r="P5489" s="26">
        <v>21000</v>
      </c>
      <c r="Q5489" s="28">
        <v>698365015</v>
      </c>
      <c r="R5489"/>
      <c r="S5489"/>
    </row>
    <row r="5490" spans="1:19">
      <c r="A5490" s="31">
        <f t="shared" si="341"/>
        <v>40</v>
      </c>
      <c r="B5490" s="32" t="str">
        <f>VLOOKUP(K5490,'Tables to Convert'!$B$4:$C$19,2,FALSE)</f>
        <v>High School Diploma</v>
      </c>
      <c r="C5490" s="33">
        <f t="shared" si="342"/>
        <v>20547</v>
      </c>
      <c r="D5490" s="32" t="str">
        <f>VLOOKUP(L5490,'Tables to Convert'!$E$3:$F$7,2,FALSE)</f>
        <v>White</v>
      </c>
      <c r="E5490" s="32" t="str">
        <f>VLOOKUP(M5490,'Tables to Convert'!$H$3:$I$5,2,FALSE)</f>
        <v>Male</v>
      </c>
      <c r="F5490" s="32" t="str">
        <f>VLOOKUP(N5490,'Tables to Convert'!$K$3:$L$8,2,FALSE)</f>
        <v>Michigan</v>
      </c>
      <c r="G5490" s="40">
        <f t="shared" si="343"/>
        <v>24</v>
      </c>
      <c r="H5490" s="34">
        <f t="shared" si="344"/>
        <v>1</v>
      </c>
      <c r="I5490" s="12">
        <v>40</v>
      </c>
      <c r="J5490" s="12">
        <v>24</v>
      </c>
      <c r="K5490" s="12">
        <v>39</v>
      </c>
      <c r="L5490" s="12">
        <v>1</v>
      </c>
      <c r="M5490" s="12">
        <v>1</v>
      </c>
      <c r="N5490" s="12">
        <v>34</v>
      </c>
      <c r="O5490" s="12">
        <v>1</v>
      </c>
      <c r="P5490" s="26">
        <v>20547</v>
      </c>
      <c r="Q5490" s="28">
        <v>426690248</v>
      </c>
      <c r="R5490"/>
      <c r="S5490"/>
    </row>
    <row r="5491" spans="1:19">
      <c r="A5491" s="31">
        <f t="shared" si="341"/>
        <v>35</v>
      </c>
      <c r="B5491" s="32" t="str">
        <f>VLOOKUP(K5491,'Tables to Convert'!$B$4:$C$19,2,FALSE)</f>
        <v>9th Grade</v>
      </c>
      <c r="C5491" s="33">
        <f t="shared" si="342"/>
        <v>9079</v>
      </c>
      <c r="D5491" s="32" t="str">
        <f>VLOOKUP(L5491,'Tables to Convert'!$E$3:$F$7,2,FALSE)</f>
        <v>White</v>
      </c>
      <c r="E5491" s="32" t="str">
        <f>VLOOKUP(M5491,'Tables to Convert'!$H$3:$I$5,2,FALSE)</f>
        <v>Female</v>
      </c>
      <c r="F5491" s="32" t="str">
        <f>VLOOKUP(N5491,'Tables to Convert'!$K$3:$L$8,2,FALSE)</f>
        <v>Michigan</v>
      </c>
      <c r="G5491" s="40">
        <f t="shared" si="343"/>
        <v>19</v>
      </c>
      <c r="H5491" s="34">
        <f t="shared" si="344"/>
        <v>1</v>
      </c>
      <c r="I5491" s="12">
        <v>35</v>
      </c>
      <c r="J5491" s="12">
        <v>19</v>
      </c>
      <c r="K5491" s="12">
        <v>35</v>
      </c>
      <c r="L5491" s="12">
        <v>1</v>
      </c>
      <c r="M5491" s="12">
        <v>2</v>
      </c>
      <c r="N5491" s="12">
        <v>34</v>
      </c>
      <c r="O5491" s="12">
        <v>1</v>
      </c>
      <c r="P5491" s="26">
        <v>9079</v>
      </c>
      <c r="Q5491" s="28">
        <v>533572657</v>
      </c>
      <c r="R5491"/>
      <c r="S5491"/>
    </row>
    <row r="5492" spans="1:19">
      <c r="A5492" s="31">
        <f t="shared" si="341"/>
        <v>80</v>
      </c>
      <c r="B5492" s="32" t="str">
        <f>VLOOKUP(K5492,'Tables to Convert'!$B$4:$C$19,2,FALSE)</f>
        <v>Some College</v>
      </c>
      <c r="C5492" s="33">
        <f t="shared" si="342"/>
        <v>28800</v>
      </c>
      <c r="D5492" s="32" t="str">
        <f>VLOOKUP(L5492,'Tables to Convert'!$E$3:$F$7,2,FALSE)</f>
        <v>White</v>
      </c>
      <c r="E5492" s="32" t="str">
        <f>VLOOKUP(M5492,'Tables to Convert'!$H$3:$I$5,2,FALSE)</f>
        <v>Male</v>
      </c>
      <c r="F5492" s="32" t="str">
        <f>VLOOKUP(N5492,'Tables to Convert'!$K$3:$L$8,2,FALSE)</f>
        <v>Michigan</v>
      </c>
      <c r="G5492" s="40">
        <f t="shared" si="343"/>
        <v>28</v>
      </c>
      <c r="H5492" s="34">
        <f t="shared" si="344"/>
        <v>5</v>
      </c>
      <c r="I5492" s="12">
        <v>80</v>
      </c>
      <c r="J5492" s="12">
        <v>28</v>
      </c>
      <c r="K5492" s="12">
        <v>40</v>
      </c>
      <c r="L5492" s="12">
        <v>1</v>
      </c>
      <c r="M5492" s="12">
        <v>1</v>
      </c>
      <c r="N5492" s="12">
        <v>34</v>
      </c>
      <c r="O5492" s="12">
        <v>5</v>
      </c>
      <c r="P5492" s="26">
        <v>28800</v>
      </c>
      <c r="Q5492" s="28">
        <v>88029509</v>
      </c>
      <c r="R5492"/>
      <c r="S5492"/>
    </row>
    <row r="5493" spans="1:19">
      <c r="A5493" s="31">
        <f t="shared" si="341"/>
        <v>40</v>
      </c>
      <c r="B5493" s="32" t="str">
        <f>VLOOKUP(K5493,'Tables to Convert'!$B$4:$C$19,2,FALSE)</f>
        <v>9th Grade</v>
      </c>
      <c r="C5493" s="33">
        <f t="shared" si="342"/>
        <v>12500</v>
      </c>
      <c r="D5493" s="32" t="str">
        <f>VLOOKUP(L5493,'Tables to Convert'!$E$3:$F$7,2,FALSE)</f>
        <v>White</v>
      </c>
      <c r="E5493" s="32" t="str">
        <f>VLOOKUP(M5493,'Tables to Convert'!$H$3:$I$5,2,FALSE)</f>
        <v>Female</v>
      </c>
      <c r="F5493" s="32" t="str">
        <f>VLOOKUP(N5493,'Tables to Convert'!$K$3:$L$8,2,FALSE)</f>
        <v>Michigan</v>
      </c>
      <c r="G5493" s="40">
        <f t="shared" si="343"/>
        <v>25</v>
      </c>
      <c r="H5493" s="34">
        <f t="shared" si="344"/>
        <v>5</v>
      </c>
      <c r="I5493" s="12">
        <v>40</v>
      </c>
      <c r="J5493" s="12">
        <v>25</v>
      </c>
      <c r="K5493" s="12">
        <v>35</v>
      </c>
      <c r="L5493" s="12">
        <v>1</v>
      </c>
      <c r="M5493" s="12">
        <v>2</v>
      </c>
      <c r="N5493" s="12">
        <v>34</v>
      </c>
      <c r="O5493" s="12">
        <v>5</v>
      </c>
      <c r="P5493" s="26">
        <v>12500</v>
      </c>
      <c r="Q5493" s="28">
        <v>910479575</v>
      </c>
      <c r="R5493"/>
      <c r="S5493"/>
    </row>
    <row r="5494" spans="1:19">
      <c r="A5494" s="31">
        <f t="shared" si="341"/>
        <v>45</v>
      </c>
      <c r="B5494" s="32" t="str">
        <f>VLOOKUP(K5494,'Tables to Convert'!$B$4:$C$19,2,FALSE)</f>
        <v>High School Diploma</v>
      </c>
      <c r="C5494" s="33">
        <f t="shared" si="342"/>
        <v>26000</v>
      </c>
      <c r="D5494" s="32" t="str">
        <f>VLOOKUP(L5494,'Tables to Convert'!$E$3:$F$7,2,FALSE)</f>
        <v>White</v>
      </c>
      <c r="E5494" s="32" t="str">
        <f>VLOOKUP(M5494,'Tables to Convert'!$H$3:$I$5,2,FALSE)</f>
        <v>Female</v>
      </c>
      <c r="F5494" s="32" t="str">
        <f>VLOOKUP(N5494,'Tables to Convert'!$K$3:$L$8,2,FALSE)</f>
        <v>Michigan</v>
      </c>
      <c r="G5494" s="40">
        <f t="shared" si="343"/>
        <v>41</v>
      </c>
      <c r="H5494" s="34">
        <f t="shared" si="344"/>
        <v>7</v>
      </c>
      <c r="I5494" s="12">
        <v>45</v>
      </c>
      <c r="J5494" s="12">
        <v>41</v>
      </c>
      <c r="K5494" s="12">
        <v>39</v>
      </c>
      <c r="L5494" s="12">
        <v>1</v>
      </c>
      <c r="M5494" s="12">
        <v>2</v>
      </c>
      <c r="N5494" s="12">
        <v>34</v>
      </c>
      <c r="O5494" s="12">
        <v>7</v>
      </c>
      <c r="P5494" s="26">
        <v>26000</v>
      </c>
      <c r="Q5494" s="28">
        <v>640184622</v>
      </c>
      <c r="R5494"/>
      <c r="S5494"/>
    </row>
    <row r="5495" spans="1:19">
      <c r="A5495" s="31">
        <f t="shared" si="341"/>
        <v>0</v>
      </c>
      <c r="B5495" s="32" t="str">
        <f>VLOOKUP(K5495,'Tables to Convert'!$B$4:$C$19,2,FALSE)</f>
        <v>11th Grade</v>
      </c>
      <c r="C5495" s="33">
        <f t="shared" si="342"/>
        <v>24960</v>
      </c>
      <c r="D5495" s="32" t="str">
        <f>VLOOKUP(L5495,'Tables to Convert'!$E$3:$F$7,2,FALSE)</f>
        <v>White</v>
      </c>
      <c r="E5495" s="32" t="str">
        <f>VLOOKUP(M5495,'Tables to Convert'!$H$3:$I$5,2,FALSE)</f>
        <v>Male</v>
      </c>
      <c r="F5495" s="32" t="str">
        <f>VLOOKUP(N5495,'Tables to Convert'!$K$3:$L$8,2,FALSE)</f>
        <v>Michigan</v>
      </c>
      <c r="G5495" s="40">
        <f t="shared" si="343"/>
        <v>67</v>
      </c>
      <c r="H5495" s="34">
        <f t="shared" si="344"/>
        <v>6</v>
      </c>
      <c r="I5495" s="12">
        <v>0</v>
      </c>
      <c r="J5495" s="12">
        <v>67</v>
      </c>
      <c r="K5495" s="12">
        <v>37</v>
      </c>
      <c r="L5495" s="12">
        <v>1</v>
      </c>
      <c r="M5495" s="12">
        <v>1</v>
      </c>
      <c r="N5495" s="12">
        <v>34</v>
      </c>
      <c r="O5495" s="12">
        <v>6</v>
      </c>
      <c r="P5495" s="26">
        <v>24960</v>
      </c>
      <c r="Q5495" s="28">
        <v>28110556</v>
      </c>
      <c r="R5495"/>
      <c r="S5495"/>
    </row>
    <row r="5496" spans="1:19">
      <c r="A5496" s="31">
        <f t="shared" si="341"/>
        <v>0</v>
      </c>
      <c r="B5496" s="32" t="str">
        <f>VLOOKUP(K5496,'Tables to Convert'!$B$4:$C$19,2,FALSE)</f>
        <v>High School Diploma</v>
      </c>
      <c r="C5496" s="33">
        <f t="shared" si="342"/>
        <v>22000</v>
      </c>
      <c r="D5496" s="32" t="str">
        <f>VLOOKUP(L5496,'Tables to Convert'!$E$3:$F$7,2,FALSE)</f>
        <v>White</v>
      </c>
      <c r="E5496" s="32" t="str">
        <f>VLOOKUP(M5496,'Tables to Convert'!$H$3:$I$5,2,FALSE)</f>
        <v>Female</v>
      </c>
      <c r="F5496" s="32" t="str">
        <f>VLOOKUP(N5496,'Tables to Convert'!$K$3:$L$8,2,FALSE)</f>
        <v>Michigan</v>
      </c>
      <c r="G5496" s="40">
        <f t="shared" si="343"/>
        <v>66</v>
      </c>
      <c r="H5496" s="34">
        <f t="shared" si="344"/>
        <v>6</v>
      </c>
      <c r="I5496" s="12">
        <v>0</v>
      </c>
      <c r="J5496" s="12">
        <v>66</v>
      </c>
      <c r="K5496" s="12">
        <v>39</v>
      </c>
      <c r="L5496" s="12">
        <v>1</v>
      </c>
      <c r="M5496" s="12">
        <v>2</v>
      </c>
      <c r="N5496" s="12">
        <v>34</v>
      </c>
      <c r="O5496" s="12">
        <v>6</v>
      </c>
      <c r="P5496" s="26">
        <v>22000</v>
      </c>
      <c r="Q5496" s="28">
        <v>786294217</v>
      </c>
      <c r="R5496"/>
      <c r="S5496"/>
    </row>
    <row r="5497" spans="1:19">
      <c r="A5497" s="31">
        <f t="shared" si="341"/>
        <v>40</v>
      </c>
      <c r="B5497" s="32" t="str">
        <f>VLOOKUP(K5497,'Tables to Convert'!$B$4:$C$19,2,FALSE)</f>
        <v>10th Grade</v>
      </c>
      <c r="C5497" s="33">
        <f t="shared" si="342"/>
        <v>11000</v>
      </c>
      <c r="D5497" s="32" t="str">
        <f>VLOOKUP(L5497,'Tables to Convert'!$E$3:$F$7,2,FALSE)</f>
        <v>White</v>
      </c>
      <c r="E5497" s="32" t="str">
        <f>VLOOKUP(M5497,'Tables to Convert'!$H$3:$I$5,2,FALSE)</f>
        <v>Male</v>
      </c>
      <c r="F5497" s="32" t="str">
        <f>VLOOKUP(N5497,'Tables to Convert'!$K$3:$L$8,2,FALSE)</f>
        <v>Michigan</v>
      </c>
      <c r="G5497" s="40">
        <f t="shared" si="343"/>
        <v>25</v>
      </c>
      <c r="H5497" s="34">
        <f t="shared" si="344"/>
        <v>6</v>
      </c>
      <c r="I5497" s="12">
        <v>40</v>
      </c>
      <c r="J5497" s="12">
        <v>25</v>
      </c>
      <c r="K5497" s="12">
        <v>36</v>
      </c>
      <c r="L5497" s="12">
        <v>1</v>
      </c>
      <c r="M5497" s="12">
        <v>1</v>
      </c>
      <c r="N5497" s="12">
        <v>34</v>
      </c>
      <c r="O5497" s="12">
        <v>6</v>
      </c>
      <c r="P5497" s="26">
        <v>11000</v>
      </c>
      <c r="Q5497" s="28">
        <v>99177173</v>
      </c>
      <c r="R5497"/>
      <c r="S5497"/>
    </row>
    <row r="5498" spans="1:19">
      <c r="A5498" s="31">
        <f t="shared" si="341"/>
        <v>40</v>
      </c>
      <c r="B5498" s="32" t="str">
        <f>VLOOKUP(K5498,'Tables to Convert'!$B$4:$C$19,2,FALSE)</f>
        <v>High School Diploma</v>
      </c>
      <c r="C5498" s="33">
        <f t="shared" si="342"/>
        <v>23000</v>
      </c>
      <c r="D5498" s="32" t="str">
        <f>VLOOKUP(L5498,'Tables to Convert'!$E$3:$F$7,2,FALSE)</f>
        <v>White</v>
      </c>
      <c r="E5498" s="32" t="str">
        <f>VLOOKUP(M5498,'Tables to Convert'!$H$3:$I$5,2,FALSE)</f>
        <v>Female</v>
      </c>
      <c r="F5498" s="32" t="str">
        <f>VLOOKUP(N5498,'Tables to Convert'!$K$3:$L$8,2,FALSE)</f>
        <v>Michigan</v>
      </c>
      <c r="G5498" s="40">
        <f t="shared" si="343"/>
        <v>54</v>
      </c>
      <c r="H5498" s="34">
        <f t="shared" si="344"/>
        <v>5</v>
      </c>
      <c r="I5498" s="12">
        <v>40</v>
      </c>
      <c r="J5498" s="12">
        <v>54</v>
      </c>
      <c r="K5498" s="12">
        <v>39</v>
      </c>
      <c r="L5498" s="12">
        <v>1</v>
      </c>
      <c r="M5498" s="12">
        <v>2</v>
      </c>
      <c r="N5498" s="12">
        <v>34</v>
      </c>
      <c r="O5498" s="12">
        <v>5</v>
      </c>
      <c r="P5498" s="26">
        <v>23000</v>
      </c>
      <c r="Q5498" s="28">
        <v>674417761</v>
      </c>
      <c r="R5498"/>
      <c r="S5498"/>
    </row>
    <row r="5499" spans="1:19">
      <c r="A5499" s="31">
        <f t="shared" si="341"/>
        <v>40</v>
      </c>
      <c r="B5499" s="32" t="str">
        <f>VLOOKUP(K5499,'Tables to Convert'!$B$4:$C$19,2,FALSE)</f>
        <v>Bachelors</v>
      </c>
      <c r="C5499" s="33">
        <f t="shared" si="342"/>
        <v>30000</v>
      </c>
      <c r="D5499" s="32" t="str">
        <f>VLOOKUP(L5499,'Tables to Convert'!$E$3:$F$7,2,FALSE)</f>
        <v>Black</v>
      </c>
      <c r="E5499" s="32" t="str">
        <f>VLOOKUP(M5499,'Tables to Convert'!$H$3:$I$5,2,FALSE)</f>
        <v>Female</v>
      </c>
      <c r="F5499" s="32" t="str">
        <f>VLOOKUP(N5499,'Tables to Convert'!$K$3:$L$8,2,FALSE)</f>
        <v>Michigan</v>
      </c>
      <c r="G5499" s="40">
        <f t="shared" si="343"/>
        <v>30</v>
      </c>
      <c r="H5499" s="34">
        <f t="shared" si="344"/>
        <v>5</v>
      </c>
      <c r="I5499" s="12">
        <v>40</v>
      </c>
      <c r="J5499" s="12">
        <v>30</v>
      </c>
      <c r="K5499" s="12">
        <v>44</v>
      </c>
      <c r="L5499" s="12">
        <v>2</v>
      </c>
      <c r="M5499" s="12">
        <v>2</v>
      </c>
      <c r="N5499" s="12">
        <v>34</v>
      </c>
      <c r="O5499" s="12">
        <v>5</v>
      </c>
      <c r="P5499" s="26">
        <v>30000</v>
      </c>
      <c r="Q5499" s="28">
        <v>3362027</v>
      </c>
      <c r="R5499"/>
      <c r="S5499"/>
    </row>
    <row r="5500" spans="1:19">
      <c r="A5500" s="31">
        <f t="shared" si="341"/>
        <v>60</v>
      </c>
      <c r="B5500" s="32" t="str">
        <f>VLOOKUP(K5500,'Tables to Convert'!$B$4:$C$19,2,FALSE)</f>
        <v>8th Grade or Less</v>
      </c>
      <c r="C5500" s="33">
        <f t="shared" si="342"/>
        <v>0</v>
      </c>
      <c r="D5500" s="32" t="str">
        <f>VLOOKUP(L5500,'Tables to Convert'!$E$3:$F$7,2,FALSE)</f>
        <v>Black</v>
      </c>
      <c r="E5500" s="32" t="str">
        <f>VLOOKUP(M5500,'Tables to Convert'!$H$3:$I$5,2,FALSE)</f>
        <v>Male</v>
      </c>
      <c r="F5500" s="32" t="str">
        <f>VLOOKUP(N5500,'Tables to Convert'!$K$3:$L$8,2,FALSE)</f>
        <v>Michigan</v>
      </c>
      <c r="G5500" s="40">
        <f t="shared" si="343"/>
        <v>55</v>
      </c>
      <c r="H5500" s="34">
        <f t="shared" si="344"/>
        <v>5</v>
      </c>
      <c r="I5500" s="12">
        <v>60</v>
      </c>
      <c r="J5500" s="12">
        <v>55</v>
      </c>
      <c r="K5500" s="12">
        <v>33</v>
      </c>
      <c r="L5500" s="12">
        <v>2</v>
      </c>
      <c r="M5500" s="12">
        <v>1</v>
      </c>
      <c r="N5500" s="12">
        <v>34</v>
      </c>
      <c r="O5500" s="12">
        <v>5</v>
      </c>
      <c r="P5500" s="26">
        <v>0</v>
      </c>
      <c r="Q5500" s="28">
        <v>804083046</v>
      </c>
      <c r="R5500"/>
      <c r="S5500"/>
    </row>
    <row r="5501" spans="1:19">
      <c r="A5501" s="31">
        <f t="shared" si="341"/>
        <v>45</v>
      </c>
      <c r="B5501" s="32" t="str">
        <f>VLOOKUP(K5501,'Tables to Convert'!$B$4:$C$19,2,FALSE)</f>
        <v>Some College</v>
      </c>
      <c r="C5501" s="33">
        <f t="shared" si="342"/>
        <v>400</v>
      </c>
      <c r="D5501" s="32" t="str">
        <f>VLOOKUP(L5501,'Tables to Convert'!$E$3:$F$7,2,FALSE)</f>
        <v>Black</v>
      </c>
      <c r="E5501" s="32" t="str">
        <f>VLOOKUP(M5501,'Tables to Convert'!$H$3:$I$5,2,FALSE)</f>
        <v>Female</v>
      </c>
      <c r="F5501" s="32" t="str">
        <f>VLOOKUP(N5501,'Tables to Convert'!$K$3:$L$8,2,FALSE)</f>
        <v>Michigan</v>
      </c>
      <c r="G5501" s="40">
        <f t="shared" si="343"/>
        <v>24</v>
      </c>
      <c r="H5501" s="34">
        <f t="shared" si="344"/>
        <v>3</v>
      </c>
      <c r="I5501" s="12">
        <v>45</v>
      </c>
      <c r="J5501" s="12">
        <v>24</v>
      </c>
      <c r="K5501" s="12">
        <v>40</v>
      </c>
      <c r="L5501" s="12">
        <v>2</v>
      </c>
      <c r="M5501" s="12">
        <v>2</v>
      </c>
      <c r="N5501" s="12">
        <v>34</v>
      </c>
      <c r="O5501" s="12">
        <v>3</v>
      </c>
      <c r="P5501" s="26">
        <v>400</v>
      </c>
      <c r="Q5501" s="28">
        <v>626386052</v>
      </c>
      <c r="R5501"/>
      <c r="S5501"/>
    </row>
    <row r="5502" spans="1:19">
      <c r="A5502" s="31">
        <f t="shared" si="341"/>
        <v>40</v>
      </c>
      <c r="B5502" s="32" t="str">
        <f>VLOOKUP(K5502,'Tables to Convert'!$B$4:$C$19,2,FALSE)</f>
        <v>Some College</v>
      </c>
      <c r="C5502" s="33">
        <f t="shared" si="342"/>
        <v>31200</v>
      </c>
      <c r="D5502" s="32" t="str">
        <f>VLOOKUP(L5502,'Tables to Convert'!$E$3:$F$7,2,FALSE)</f>
        <v>Asian/PI</v>
      </c>
      <c r="E5502" s="32" t="str">
        <f>VLOOKUP(M5502,'Tables to Convert'!$H$3:$I$5,2,FALSE)</f>
        <v>Female</v>
      </c>
      <c r="F5502" s="32" t="str">
        <f>VLOOKUP(N5502,'Tables to Convert'!$K$3:$L$8,2,FALSE)</f>
        <v>Michigan</v>
      </c>
      <c r="G5502" s="40">
        <f t="shared" si="343"/>
        <v>31</v>
      </c>
      <c r="H5502" s="34">
        <f t="shared" si="344"/>
        <v>3</v>
      </c>
      <c r="I5502" s="12">
        <v>40</v>
      </c>
      <c r="J5502" s="12">
        <v>31</v>
      </c>
      <c r="K5502" s="12">
        <v>43</v>
      </c>
      <c r="L5502" s="12">
        <v>4</v>
      </c>
      <c r="M5502" s="12">
        <v>2</v>
      </c>
      <c r="N5502" s="12">
        <v>34</v>
      </c>
      <c r="O5502" s="12">
        <v>3</v>
      </c>
      <c r="P5502" s="26">
        <v>31200</v>
      </c>
      <c r="Q5502" s="28">
        <v>456006954</v>
      </c>
      <c r="R5502"/>
      <c r="S5502"/>
    </row>
    <row r="5503" spans="1:19">
      <c r="A5503" s="31">
        <f t="shared" si="341"/>
        <v>50</v>
      </c>
      <c r="B5503" s="32" t="str">
        <f>VLOOKUP(K5503,'Tables to Convert'!$B$4:$C$19,2,FALSE)</f>
        <v>Some College</v>
      </c>
      <c r="C5503" s="33">
        <f t="shared" si="342"/>
        <v>62000</v>
      </c>
      <c r="D5503" s="32" t="str">
        <f>VLOOKUP(L5503,'Tables to Convert'!$E$3:$F$7,2,FALSE)</f>
        <v>White</v>
      </c>
      <c r="E5503" s="32" t="str">
        <f>VLOOKUP(M5503,'Tables to Convert'!$H$3:$I$5,2,FALSE)</f>
        <v>Male</v>
      </c>
      <c r="F5503" s="32" t="str">
        <f>VLOOKUP(N5503,'Tables to Convert'!$K$3:$L$8,2,FALSE)</f>
        <v>Michigan</v>
      </c>
      <c r="G5503" s="40">
        <f t="shared" si="343"/>
        <v>34</v>
      </c>
      <c r="H5503" s="34">
        <f t="shared" si="344"/>
        <v>3</v>
      </c>
      <c r="I5503" s="12">
        <v>50</v>
      </c>
      <c r="J5503" s="12">
        <v>34</v>
      </c>
      <c r="K5503" s="12">
        <v>41</v>
      </c>
      <c r="L5503" s="12">
        <v>1</v>
      </c>
      <c r="M5503" s="12">
        <v>1</v>
      </c>
      <c r="N5503" s="12">
        <v>34</v>
      </c>
      <c r="O5503" s="12">
        <v>3</v>
      </c>
      <c r="P5503" s="26">
        <v>62000</v>
      </c>
      <c r="Q5503" s="28">
        <v>481779286</v>
      </c>
      <c r="R5503"/>
      <c r="S5503"/>
    </row>
    <row r="5504" spans="1:19">
      <c r="A5504" s="31">
        <f t="shared" si="341"/>
        <v>40</v>
      </c>
      <c r="B5504" s="32" t="str">
        <f>VLOOKUP(K5504,'Tables to Convert'!$B$4:$C$19,2,FALSE)</f>
        <v>High School Diploma</v>
      </c>
      <c r="C5504" s="33">
        <f t="shared" si="342"/>
        <v>45000</v>
      </c>
      <c r="D5504" s="32" t="str">
        <f>VLOOKUP(L5504,'Tables to Convert'!$E$3:$F$7,2,FALSE)</f>
        <v>White</v>
      </c>
      <c r="E5504" s="32" t="str">
        <f>VLOOKUP(M5504,'Tables to Convert'!$H$3:$I$5,2,FALSE)</f>
        <v>Male</v>
      </c>
      <c r="F5504" s="32" t="str">
        <f>VLOOKUP(N5504,'Tables to Convert'!$K$3:$L$8,2,FALSE)</f>
        <v>Michigan</v>
      </c>
      <c r="G5504" s="40">
        <f t="shared" si="343"/>
        <v>41</v>
      </c>
      <c r="H5504" s="34">
        <f t="shared" si="344"/>
        <v>6</v>
      </c>
      <c r="I5504" s="12">
        <v>40</v>
      </c>
      <c r="J5504" s="12">
        <v>41</v>
      </c>
      <c r="K5504" s="12">
        <v>39</v>
      </c>
      <c r="L5504" s="12">
        <v>1</v>
      </c>
      <c r="M5504" s="12">
        <v>1</v>
      </c>
      <c r="N5504" s="12">
        <v>34</v>
      </c>
      <c r="O5504" s="12">
        <v>6</v>
      </c>
      <c r="P5504" s="26">
        <v>45000</v>
      </c>
      <c r="Q5504" s="28">
        <v>291011805</v>
      </c>
      <c r="R5504"/>
      <c r="S5504"/>
    </row>
    <row r="5505" spans="1:19">
      <c r="A5505" s="31">
        <f t="shared" si="341"/>
        <v>40</v>
      </c>
      <c r="B5505" s="32" t="str">
        <f>VLOOKUP(K5505,'Tables to Convert'!$B$4:$C$19,2,FALSE)</f>
        <v>High School Diploma</v>
      </c>
      <c r="C5505" s="33">
        <f t="shared" si="342"/>
        <v>59200</v>
      </c>
      <c r="D5505" s="32" t="str">
        <f>VLOOKUP(L5505,'Tables to Convert'!$E$3:$F$7,2,FALSE)</f>
        <v>White</v>
      </c>
      <c r="E5505" s="32" t="str">
        <f>VLOOKUP(M5505,'Tables to Convert'!$H$3:$I$5,2,FALSE)</f>
        <v>Male</v>
      </c>
      <c r="F5505" s="32" t="str">
        <f>VLOOKUP(N5505,'Tables to Convert'!$K$3:$L$8,2,FALSE)</f>
        <v>Michigan</v>
      </c>
      <c r="G5505" s="40">
        <f t="shared" si="343"/>
        <v>51</v>
      </c>
      <c r="H5505" s="34">
        <f t="shared" si="344"/>
        <v>3</v>
      </c>
      <c r="I5505" s="12">
        <v>40</v>
      </c>
      <c r="J5505" s="12">
        <v>51</v>
      </c>
      <c r="K5505" s="12">
        <v>39</v>
      </c>
      <c r="L5505" s="12">
        <v>1</v>
      </c>
      <c r="M5505" s="12">
        <v>1</v>
      </c>
      <c r="N5505" s="12">
        <v>34</v>
      </c>
      <c r="O5505" s="12">
        <v>3</v>
      </c>
      <c r="P5505" s="26">
        <v>59200</v>
      </c>
      <c r="Q5505" s="28">
        <v>148971561</v>
      </c>
      <c r="R5505"/>
      <c r="S5505"/>
    </row>
    <row r="5506" spans="1:19">
      <c r="A5506" s="31">
        <f t="shared" si="341"/>
        <v>40</v>
      </c>
      <c r="B5506" s="32" t="str">
        <f>VLOOKUP(K5506,'Tables to Convert'!$B$4:$C$19,2,FALSE)</f>
        <v>High School Diploma</v>
      </c>
      <c r="C5506" s="33">
        <f t="shared" si="342"/>
        <v>24960</v>
      </c>
      <c r="D5506" s="32" t="str">
        <f>VLOOKUP(L5506,'Tables to Convert'!$E$3:$F$7,2,FALSE)</f>
        <v>White</v>
      </c>
      <c r="E5506" s="32" t="str">
        <f>VLOOKUP(M5506,'Tables to Convert'!$H$3:$I$5,2,FALSE)</f>
        <v>Female</v>
      </c>
      <c r="F5506" s="32" t="str">
        <f>VLOOKUP(N5506,'Tables to Convert'!$K$3:$L$8,2,FALSE)</f>
        <v>Michigan</v>
      </c>
      <c r="G5506" s="40">
        <f t="shared" si="343"/>
        <v>46</v>
      </c>
      <c r="H5506" s="34">
        <f t="shared" si="344"/>
        <v>3</v>
      </c>
      <c r="I5506" s="12">
        <v>40</v>
      </c>
      <c r="J5506" s="12">
        <v>46</v>
      </c>
      <c r="K5506" s="12">
        <v>39</v>
      </c>
      <c r="L5506" s="12">
        <v>1</v>
      </c>
      <c r="M5506" s="12">
        <v>2</v>
      </c>
      <c r="N5506" s="12">
        <v>34</v>
      </c>
      <c r="O5506" s="12">
        <v>3</v>
      </c>
      <c r="P5506" s="26">
        <v>24960</v>
      </c>
      <c r="Q5506" s="28">
        <v>86646026</v>
      </c>
      <c r="R5506"/>
      <c r="S5506"/>
    </row>
    <row r="5507" spans="1:19">
      <c r="A5507" s="31">
        <f t="shared" si="341"/>
        <v>40</v>
      </c>
      <c r="B5507" s="32" t="str">
        <f>VLOOKUP(K5507,'Tables to Convert'!$B$4:$C$19,2,FALSE)</f>
        <v>9th Grade</v>
      </c>
      <c r="C5507" s="33">
        <f t="shared" si="342"/>
        <v>13520</v>
      </c>
      <c r="D5507" s="32" t="str">
        <f>VLOOKUP(L5507,'Tables to Convert'!$E$3:$F$7,2,FALSE)</f>
        <v>Asian/PI</v>
      </c>
      <c r="E5507" s="32" t="str">
        <f>VLOOKUP(M5507,'Tables to Convert'!$H$3:$I$5,2,FALSE)</f>
        <v>Male</v>
      </c>
      <c r="F5507" s="32" t="str">
        <f>VLOOKUP(N5507,'Tables to Convert'!$K$3:$L$8,2,FALSE)</f>
        <v>Michigan</v>
      </c>
      <c r="G5507" s="40">
        <f t="shared" si="343"/>
        <v>29</v>
      </c>
      <c r="H5507" s="34">
        <f t="shared" si="344"/>
        <v>7</v>
      </c>
      <c r="I5507" s="12">
        <v>40</v>
      </c>
      <c r="J5507" s="12">
        <v>29</v>
      </c>
      <c r="K5507" s="12">
        <v>35</v>
      </c>
      <c r="L5507" s="12">
        <v>4</v>
      </c>
      <c r="M5507" s="12">
        <v>1</v>
      </c>
      <c r="N5507" s="12">
        <v>34</v>
      </c>
      <c r="O5507" s="12">
        <v>7</v>
      </c>
      <c r="P5507" s="26">
        <v>13520</v>
      </c>
      <c r="Q5507" s="28">
        <v>835899975</v>
      </c>
      <c r="R5507"/>
      <c r="S5507"/>
    </row>
    <row r="5508" spans="1:19">
      <c r="A5508" s="31">
        <f t="shared" si="341"/>
        <v>55</v>
      </c>
      <c r="B5508" s="32" t="str">
        <f>VLOOKUP(K5508,'Tables to Convert'!$B$4:$C$19,2,FALSE)</f>
        <v>Bachelors</v>
      </c>
      <c r="C5508" s="33">
        <f t="shared" si="342"/>
        <v>21253</v>
      </c>
      <c r="D5508" s="32" t="str">
        <f>VLOOKUP(L5508,'Tables to Convert'!$E$3:$F$7,2,FALSE)</f>
        <v>White</v>
      </c>
      <c r="E5508" s="32" t="str">
        <f>VLOOKUP(M5508,'Tables to Convert'!$H$3:$I$5,2,FALSE)</f>
        <v>Male</v>
      </c>
      <c r="F5508" s="32" t="str">
        <f>VLOOKUP(N5508,'Tables to Convert'!$K$3:$L$8,2,FALSE)</f>
        <v>Michigan</v>
      </c>
      <c r="G5508" s="40">
        <f t="shared" si="343"/>
        <v>36</v>
      </c>
      <c r="H5508" s="34">
        <f t="shared" si="344"/>
        <v>8</v>
      </c>
      <c r="I5508" s="12">
        <v>55</v>
      </c>
      <c r="J5508" s="12">
        <v>36</v>
      </c>
      <c r="K5508" s="12">
        <v>44</v>
      </c>
      <c r="L5508" s="12">
        <v>1</v>
      </c>
      <c r="M5508" s="12">
        <v>1</v>
      </c>
      <c r="N5508" s="12">
        <v>34</v>
      </c>
      <c r="O5508" s="12">
        <v>8</v>
      </c>
      <c r="P5508" s="26">
        <v>21253</v>
      </c>
      <c r="Q5508" s="28">
        <v>692443542</v>
      </c>
      <c r="R5508"/>
      <c r="S5508"/>
    </row>
    <row r="5509" spans="1:19">
      <c r="A5509" s="31">
        <f t="shared" si="341"/>
        <v>36</v>
      </c>
      <c r="B5509" s="32" t="str">
        <f>VLOOKUP(K5509,'Tables to Convert'!$B$4:$C$19,2,FALSE)</f>
        <v>Some College</v>
      </c>
      <c r="C5509" s="33">
        <f t="shared" si="342"/>
        <v>90406</v>
      </c>
      <c r="D5509" s="32" t="str">
        <f>VLOOKUP(L5509,'Tables to Convert'!$E$3:$F$7,2,FALSE)</f>
        <v>White</v>
      </c>
      <c r="E5509" s="32" t="str">
        <f>VLOOKUP(M5509,'Tables to Convert'!$H$3:$I$5,2,FALSE)</f>
        <v>Male</v>
      </c>
      <c r="F5509" s="32" t="str">
        <f>VLOOKUP(N5509,'Tables to Convert'!$K$3:$L$8,2,FALSE)</f>
        <v>Michigan</v>
      </c>
      <c r="G5509" s="40">
        <f t="shared" si="343"/>
        <v>53</v>
      </c>
      <c r="H5509" s="34">
        <f t="shared" si="344"/>
        <v>7</v>
      </c>
      <c r="I5509" s="12">
        <v>36</v>
      </c>
      <c r="J5509" s="12">
        <v>53</v>
      </c>
      <c r="K5509" s="12">
        <v>43</v>
      </c>
      <c r="L5509" s="12">
        <v>1</v>
      </c>
      <c r="M5509" s="12">
        <v>1</v>
      </c>
      <c r="N5509" s="12">
        <v>34</v>
      </c>
      <c r="O5509" s="12">
        <v>7</v>
      </c>
      <c r="P5509" s="26">
        <v>90406</v>
      </c>
      <c r="Q5509" s="28">
        <v>792239362</v>
      </c>
      <c r="R5509"/>
      <c r="S5509"/>
    </row>
    <row r="5510" spans="1:19">
      <c r="A5510" s="31">
        <f t="shared" ref="A5510:A5573" si="345">I5510</f>
        <v>40</v>
      </c>
      <c r="B5510" s="32" t="str">
        <f>VLOOKUP(K5510,'Tables to Convert'!$B$4:$C$19,2,FALSE)</f>
        <v>High School Diploma</v>
      </c>
      <c r="C5510" s="33">
        <f t="shared" ref="C5510:C5573" si="346">P5510</f>
        <v>19000</v>
      </c>
      <c r="D5510" s="32" t="str">
        <f>VLOOKUP(L5510,'Tables to Convert'!$E$3:$F$7,2,FALSE)</f>
        <v>White</v>
      </c>
      <c r="E5510" s="32" t="str">
        <f>VLOOKUP(M5510,'Tables to Convert'!$H$3:$I$5,2,FALSE)</f>
        <v>Female</v>
      </c>
      <c r="F5510" s="32" t="str">
        <f>VLOOKUP(N5510,'Tables to Convert'!$K$3:$L$8,2,FALSE)</f>
        <v>Michigan</v>
      </c>
      <c r="G5510" s="40">
        <f t="shared" ref="G5510:G5573" si="347">J5510</f>
        <v>38</v>
      </c>
      <c r="H5510" s="34">
        <f t="shared" ref="H5510:H5573" si="348">O5510</f>
        <v>7</v>
      </c>
      <c r="I5510" s="12">
        <v>40</v>
      </c>
      <c r="J5510" s="12">
        <v>38</v>
      </c>
      <c r="K5510" s="12">
        <v>39</v>
      </c>
      <c r="L5510" s="12">
        <v>1</v>
      </c>
      <c r="M5510" s="12">
        <v>2</v>
      </c>
      <c r="N5510" s="12">
        <v>34</v>
      </c>
      <c r="O5510" s="12">
        <v>7</v>
      </c>
      <c r="P5510" s="26">
        <v>19000</v>
      </c>
      <c r="Q5510" s="28">
        <v>908025983</v>
      </c>
      <c r="R5510"/>
      <c r="S5510"/>
    </row>
    <row r="5511" spans="1:19">
      <c r="A5511" s="31">
        <f t="shared" si="345"/>
        <v>40</v>
      </c>
      <c r="B5511" s="32" t="str">
        <f>VLOOKUP(K5511,'Tables to Convert'!$B$4:$C$19,2,FALSE)</f>
        <v>Some College</v>
      </c>
      <c r="C5511" s="33">
        <f t="shared" si="346"/>
        <v>31000</v>
      </c>
      <c r="D5511" s="32" t="str">
        <f>VLOOKUP(L5511,'Tables to Convert'!$E$3:$F$7,2,FALSE)</f>
        <v>White</v>
      </c>
      <c r="E5511" s="32" t="str">
        <f>VLOOKUP(M5511,'Tables to Convert'!$H$3:$I$5,2,FALSE)</f>
        <v>Female</v>
      </c>
      <c r="F5511" s="32" t="str">
        <f>VLOOKUP(N5511,'Tables to Convert'!$K$3:$L$8,2,FALSE)</f>
        <v>Michigan</v>
      </c>
      <c r="G5511" s="40">
        <f t="shared" si="347"/>
        <v>56</v>
      </c>
      <c r="H5511" s="34">
        <f t="shared" si="348"/>
        <v>6</v>
      </c>
      <c r="I5511" s="12">
        <v>40</v>
      </c>
      <c r="J5511" s="12">
        <v>56</v>
      </c>
      <c r="K5511" s="12">
        <v>40</v>
      </c>
      <c r="L5511" s="12">
        <v>1</v>
      </c>
      <c r="M5511" s="12">
        <v>2</v>
      </c>
      <c r="N5511" s="12">
        <v>34</v>
      </c>
      <c r="O5511" s="12">
        <v>6</v>
      </c>
      <c r="P5511" s="26">
        <v>31000</v>
      </c>
      <c r="Q5511" s="28">
        <v>821279231</v>
      </c>
      <c r="R5511"/>
      <c r="S5511"/>
    </row>
    <row r="5512" spans="1:19">
      <c r="A5512" s="31">
        <f t="shared" si="345"/>
        <v>60</v>
      </c>
      <c r="B5512" s="32" t="str">
        <f>VLOOKUP(K5512,'Tables to Convert'!$B$4:$C$19,2,FALSE)</f>
        <v>11th Grade</v>
      </c>
      <c r="C5512" s="33">
        <f t="shared" si="346"/>
        <v>0</v>
      </c>
      <c r="D5512" s="32" t="str">
        <f>VLOOKUP(L5512,'Tables to Convert'!$E$3:$F$7,2,FALSE)</f>
        <v>White</v>
      </c>
      <c r="E5512" s="32" t="str">
        <f>VLOOKUP(M5512,'Tables to Convert'!$H$3:$I$5,2,FALSE)</f>
        <v>Female</v>
      </c>
      <c r="F5512" s="32" t="str">
        <f>VLOOKUP(N5512,'Tables to Convert'!$K$3:$L$8,2,FALSE)</f>
        <v>Michigan</v>
      </c>
      <c r="G5512" s="40">
        <f t="shared" si="347"/>
        <v>54</v>
      </c>
      <c r="H5512" s="34">
        <f t="shared" si="348"/>
        <v>1</v>
      </c>
      <c r="I5512" s="12">
        <v>60</v>
      </c>
      <c r="J5512" s="12">
        <v>54</v>
      </c>
      <c r="K5512" s="12">
        <v>38</v>
      </c>
      <c r="L5512" s="12">
        <v>1</v>
      </c>
      <c r="M5512" s="12">
        <v>2</v>
      </c>
      <c r="N5512" s="12">
        <v>34</v>
      </c>
      <c r="O5512" s="12">
        <v>1</v>
      </c>
      <c r="P5512" s="26">
        <v>0</v>
      </c>
      <c r="Q5512" s="28">
        <v>829287825</v>
      </c>
      <c r="R5512"/>
      <c r="S5512"/>
    </row>
    <row r="5513" spans="1:19">
      <c r="A5513" s="31">
        <f t="shared" si="345"/>
        <v>65</v>
      </c>
      <c r="B5513" s="32" t="str">
        <f>VLOOKUP(K5513,'Tables to Convert'!$B$4:$C$19,2,FALSE)</f>
        <v>Bachelors</v>
      </c>
      <c r="C5513" s="33">
        <f t="shared" si="346"/>
        <v>7000</v>
      </c>
      <c r="D5513" s="32" t="str">
        <f>VLOOKUP(L5513,'Tables to Convert'!$E$3:$F$7,2,FALSE)</f>
        <v>White</v>
      </c>
      <c r="E5513" s="32" t="str">
        <f>VLOOKUP(M5513,'Tables to Convert'!$H$3:$I$5,2,FALSE)</f>
        <v>Male</v>
      </c>
      <c r="F5513" s="32" t="str">
        <f>VLOOKUP(N5513,'Tables to Convert'!$K$3:$L$8,2,FALSE)</f>
        <v>Michigan</v>
      </c>
      <c r="G5513" s="40">
        <f t="shared" si="347"/>
        <v>50</v>
      </c>
      <c r="H5513" s="34">
        <f t="shared" si="348"/>
        <v>1</v>
      </c>
      <c r="I5513" s="12">
        <v>65</v>
      </c>
      <c r="J5513" s="12">
        <v>50</v>
      </c>
      <c r="K5513" s="12">
        <v>44</v>
      </c>
      <c r="L5513" s="12">
        <v>1</v>
      </c>
      <c r="M5513" s="12">
        <v>1</v>
      </c>
      <c r="N5513" s="12">
        <v>34</v>
      </c>
      <c r="O5513" s="12">
        <v>1</v>
      </c>
      <c r="P5513" s="26">
        <v>7000</v>
      </c>
      <c r="Q5513" s="28">
        <v>957094584</v>
      </c>
      <c r="R5513"/>
      <c r="S5513"/>
    </row>
    <row r="5514" spans="1:19">
      <c r="A5514" s="31">
        <f t="shared" si="345"/>
        <v>0</v>
      </c>
      <c r="B5514" s="32" t="str">
        <f>VLOOKUP(K5514,'Tables to Convert'!$B$4:$C$19,2,FALSE)</f>
        <v>Some College</v>
      </c>
      <c r="C5514" s="33">
        <f t="shared" si="346"/>
        <v>120000</v>
      </c>
      <c r="D5514" s="32" t="str">
        <f>VLOOKUP(L5514,'Tables to Convert'!$E$3:$F$7,2,FALSE)</f>
        <v>White</v>
      </c>
      <c r="E5514" s="32" t="str">
        <f>VLOOKUP(M5514,'Tables to Convert'!$H$3:$I$5,2,FALSE)</f>
        <v>Male</v>
      </c>
      <c r="F5514" s="32" t="str">
        <f>VLOOKUP(N5514,'Tables to Convert'!$K$3:$L$8,2,FALSE)</f>
        <v>Michigan</v>
      </c>
      <c r="G5514" s="40">
        <f t="shared" si="347"/>
        <v>43</v>
      </c>
      <c r="H5514" s="34">
        <f t="shared" si="348"/>
        <v>1</v>
      </c>
      <c r="I5514" s="12">
        <v>0</v>
      </c>
      <c r="J5514" s="12">
        <v>43</v>
      </c>
      <c r="K5514" s="12">
        <v>43</v>
      </c>
      <c r="L5514" s="12">
        <v>1</v>
      </c>
      <c r="M5514" s="12">
        <v>1</v>
      </c>
      <c r="N5514" s="12">
        <v>34</v>
      </c>
      <c r="O5514" s="12">
        <v>1</v>
      </c>
      <c r="P5514" s="26">
        <v>120000</v>
      </c>
      <c r="Q5514" s="28">
        <v>28736972</v>
      </c>
      <c r="R5514"/>
      <c r="S5514"/>
    </row>
    <row r="5515" spans="1:19">
      <c r="A5515" s="31">
        <f t="shared" si="345"/>
        <v>60</v>
      </c>
      <c r="B5515" s="32" t="str">
        <f>VLOOKUP(K5515,'Tables to Convert'!$B$4:$C$19,2,FALSE)</f>
        <v>High School Diploma</v>
      </c>
      <c r="C5515" s="33">
        <f t="shared" si="346"/>
        <v>25000</v>
      </c>
      <c r="D5515" s="32" t="str">
        <f>VLOOKUP(L5515,'Tables to Convert'!$E$3:$F$7,2,FALSE)</f>
        <v>White</v>
      </c>
      <c r="E5515" s="32" t="str">
        <f>VLOOKUP(M5515,'Tables to Convert'!$H$3:$I$5,2,FALSE)</f>
        <v>Female</v>
      </c>
      <c r="F5515" s="32" t="str">
        <f>VLOOKUP(N5515,'Tables to Convert'!$K$3:$L$8,2,FALSE)</f>
        <v>Michigan</v>
      </c>
      <c r="G5515" s="40">
        <f t="shared" si="347"/>
        <v>43</v>
      </c>
      <c r="H5515" s="34">
        <f t="shared" si="348"/>
        <v>1</v>
      </c>
      <c r="I5515" s="12">
        <v>60</v>
      </c>
      <c r="J5515" s="12">
        <v>43</v>
      </c>
      <c r="K5515" s="12">
        <v>39</v>
      </c>
      <c r="L5515" s="12">
        <v>1</v>
      </c>
      <c r="M5515" s="12">
        <v>2</v>
      </c>
      <c r="N5515" s="12">
        <v>34</v>
      </c>
      <c r="O5515" s="12">
        <v>1</v>
      </c>
      <c r="P5515" s="26">
        <v>25000</v>
      </c>
      <c r="Q5515" s="28">
        <v>679122317</v>
      </c>
      <c r="R5515"/>
      <c r="S5515"/>
    </row>
    <row r="5516" spans="1:19">
      <c r="A5516" s="31">
        <f t="shared" si="345"/>
        <v>60</v>
      </c>
      <c r="B5516" s="32" t="str">
        <f>VLOOKUP(K5516,'Tables to Convert'!$B$4:$C$19,2,FALSE)</f>
        <v>Some College</v>
      </c>
      <c r="C5516" s="33">
        <f t="shared" si="346"/>
        <v>25000</v>
      </c>
      <c r="D5516" s="32" t="str">
        <f>VLOOKUP(L5516,'Tables to Convert'!$E$3:$F$7,2,FALSE)</f>
        <v>White</v>
      </c>
      <c r="E5516" s="32" t="str">
        <f>VLOOKUP(M5516,'Tables to Convert'!$H$3:$I$5,2,FALSE)</f>
        <v>Male</v>
      </c>
      <c r="F5516" s="32" t="str">
        <f>VLOOKUP(N5516,'Tables to Convert'!$K$3:$L$8,2,FALSE)</f>
        <v>Michigan</v>
      </c>
      <c r="G5516" s="40">
        <f t="shared" si="347"/>
        <v>38</v>
      </c>
      <c r="H5516" s="34">
        <f t="shared" si="348"/>
        <v>1</v>
      </c>
      <c r="I5516" s="12">
        <v>60</v>
      </c>
      <c r="J5516" s="12">
        <v>38</v>
      </c>
      <c r="K5516" s="12">
        <v>40</v>
      </c>
      <c r="L5516" s="12">
        <v>1</v>
      </c>
      <c r="M5516" s="12">
        <v>1</v>
      </c>
      <c r="N5516" s="12">
        <v>34</v>
      </c>
      <c r="O5516" s="12">
        <v>1</v>
      </c>
      <c r="P5516" s="26">
        <v>25000</v>
      </c>
      <c r="Q5516" s="28">
        <v>699583695</v>
      </c>
      <c r="R5516"/>
      <c r="S5516"/>
    </row>
    <row r="5517" spans="1:19">
      <c r="A5517" s="31">
        <f t="shared" si="345"/>
        <v>40</v>
      </c>
      <c r="B5517" s="32" t="str">
        <f>VLOOKUP(K5517,'Tables to Convert'!$B$4:$C$19,2,FALSE)</f>
        <v>Some College</v>
      </c>
      <c r="C5517" s="33">
        <f t="shared" si="346"/>
        <v>22000</v>
      </c>
      <c r="D5517" s="32" t="str">
        <f>VLOOKUP(L5517,'Tables to Convert'!$E$3:$F$7,2,FALSE)</f>
        <v>White</v>
      </c>
      <c r="E5517" s="32" t="str">
        <f>VLOOKUP(M5517,'Tables to Convert'!$H$3:$I$5,2,FALSE)</f>
        <v>Male</v>
      </c>
      <c r="F5517" s="32" t="str">
        <f>VLOOKUP(N5517,'Tables to Convert'!$K$3:$L$8,2,FALSE)</f>
        <v>Michigan</v>
      </c>
      <c r="G5517" s="40">
        <f t="shared" si="347"/>
        <v>23</v>
      </c>
      <c r="H5517" s="34">
        <f t="shared" si="348"/>
        <v>1</v>
      </c>
      <c r="I5517" s="12">
        <v>40</v>
      </c>
      <c r="J5517" s="12">
        <v>23</v>
      </c>
      <c r="K5517" s="12">
        <v>40</v>
      </c>
      <c r="L5517" s="12">
        <v>1</v>
      </c>
      <c r="M5517" s="12">
        <v>1</v>
      </c>
      <c r="N5517" s="12">
        <v>34</v>
      </c>
      <c r="O5517" s="12">
        <v>1</v>
      </c>
      <c r="P5517" s="26">
        <v>22000</v>
      </c>
      <c r="Q5517" s="28">
        <v>974051915</v>
      </c>
      <c r="R5517"/>
      <c r="S5517"/>
    </row>
    <row r="5518" spans="1:19">
      <c r="A5518" s="31">
        <f t="shared" si="345"/>
        <v>60</v>
      </c>
      <c r="B5518" s="32" t="str">
        <f>VLOOKUP(K5518,'Tables to Convert'!$B$4:$C$19,2,FALSE)</f>
        <v>Some College</v>
      </c>
      <c r="C5518" s="33">
        <f t="shared" si="346"/>
        <v>30000</v>
      </c>
      <c r="D5518" s="32" t="str">
        <f>VLOOKUP(L5518,'Tables to Convert'!$E$3:$F$7,2,FALSE)</f>
        <v>White</v>
      </c>
      <c r="E5518" s="32" t="str">
        <f>VLOOKUP(M5518,'Tables to Convert'!$H$3:$I$5,2,FALSE)</f>
        <v>Male</v>
      </c>
      <c r="F5518" s="32" t="str">
        <f>VLOOKUP(N5518,'Tables to Convert'!$K$3:$L$8,2,FALSE)</f>
        <v>Michigan</v>
      </c>
      <c r="G5518" s="40">
        <f t="shared" si="347"/>
        <v>24</v>
      </c>
      <c r="H5518" s="34">
        <f t="shared" si="348"/>
        <v>1</v>
      </c>
      <c r="I5518" s="12">
        <v>60</v>
      </c>
      <c r="J5518" s="12">
        <v>24</v>
      </c>
      <c r="K5518" s="12">
        <v>40</v>
      </c>
      <c r="L5518" s="12">
        <v>1</v>
      </c>
      <c r="M5518" s="12">
        <v>1</v>
      </c>
      <c r="N5518" s="12">
        <v>34</v>
      </c>
      <c r="O5518" s="12">
        <v>1</v>
      </c>
      <c r="P5518" s="26">
        <v>30000</v>
      </c>
      <c r="Q5518" s="28">
        <v>816338548</v>
      </c>
      <c r="R5518"/>
      <c r="S5518"/>
    </row>
    <row r="5519" spans="1:19">
      <c r="A5519" s="31">
        <f t="shared" si="345"/>
        <v>40</v>
      </c>
      <c r="B5519" s="32" t="str">
        <f>VLOOKUP(K5519,'Tables to Convert'!$B$4:$C$19,2,FALSE)</f>
        <v>High School Diploma</v>
      </c>
      <c r="C5519" s="33">
        <f t="shared" si="346"/>
        <v>25000</v>
      </c>
      <c r="D5519" s="32" t="str">
        <f>VLOOKUP(L5519,'Tables to Convert'!$E$3:$F$7,2,FALSE)</f>
        <v>White</v>
      </c>
      <c r="E5519" s="32" t="str">
        <f>VLOOKUP(M5519,'Tables to Convert'!$H$3:$I$5,2,FALSE)</f>
        <v>Male</v>
      </c>
      <c r="F5519" s="32" t="str">
        <f>VLOOKUP(N5519,'Tables to Convert'!$K$3:$L$8,2,FALSE)</f>
        <v>Michigan</v>
      </c>
      <c r="G5519" s="40">
        <f t="shared" si="347"/>
        <v>29</v>
      </c>
      <c r="H5519" s="34">
        <f t="shared" si="348"/>
        <v>4</v>
      </c>
      <c r="I5519" s="12">
        <v>40</v>
      </c>
      <c r="J5519" s="12">
        <v>29</v>
      </c>
      <c r="K5519" s="12">
        <v>39</v>
      </c>
      <c r="L5519" s="12">
        <v>1</v>
      </c>
      <c r="M5519" s="12">
        <v>1</v>
      </c>
      <c r="N5519" s="12">
        <v>34</v>
      </c>
      <c r="O5519" s="12">
        <v>4</v>
      </c>
      <c r="P5519" s="26">
        <v>25000</v>
      </c>
      <c r="Q5519" s="28">
        <v>289348790</v>
      </c>
      <c r="R5519"/>
      <c r="S5519"/>
    </row>
    <row r="5520" spans="1:19">
      <c r="A5520" s="31">
        <f t="shared" si="345"/>
        <v>40</v>
      </c>
      <c r="B5520" s="32" t="str">
        <f>VLOOKUP(K5520,'Tables to Convert'!$B$4:$C$19,2,FALSE)</f>
        <v>High School Diploma</v>
      </c>
      <c r="C5520" s="33">
        <f t="shared" si="346"/>
        <v>25000</v>
      </c>
      <c r="D5520" s="32" t="str">
        <f>VLOOKUP(L5520,'Tables to Convert'!$E$3:$F$7,2,FALSE)</f>
        <v>White</v>
      </c>
      <c r="E5520" s="32" t="str">
        <f>VLOOKUP(M5520,'Tables to Convert'!$H$3:$I$5,2,FALSE)</f>
        <v>Male</v>
      </c>
      <c r="F5520" s="32" t="str">
        <f>VLOOKUP(N5520,'Tables to Convert'!$K$3:$L$8,2,FALSE)</f>
        <v>Michigan</v>
      </c>
      <c r="G5520" s="40">
        <f t="shared" si="347"/>
        <v>28</v>
      </c>
      <c r="H5520" s="34">
        <f t="shared" si="348"/>
        <v>4</v>
      </c>
      <c r="I5520" s="12">
        <v>40</v>
      </c>
      <c r="J5520" s="12">
        <v>28</v>
      </c>
      <c r="K5520" s="12">
        <v>39</v>
      </c>
      <c r="L5520" s="12">
        <v>1</v>
      </c>
      <c r="M5520" s="12">
        <v>1</v>
      </c>
      <c r="N5520" s="12">
        <v>34</v>
      </c>
      <c r="O5520" s="12">
        <v>4</v>
      </c>
      <c r="P5520" s="26">
        <v>25000</v>
      </c>
      <c r="Q5520" s="28">
        <v>227161461</v>
      </c>
      <c r="R5520"/>
      <c r="S5520"/>
    </row>
    <row r="5521" spans="1:19">
      <c r="A5521" s="31">
        <f t="shared" si="345"/>
        <v>43</v>
      </c>
      <c r="B5521" s="32" t="str">
        <f>VLOOKUP(K5521,'Tables to Convert'!$B$4:$C$19,2,FALSE)</f>
        <v>Bachelors</v>
      </c>
      <c r="C5521" s="33">
        <f t="shared" si="346"/>
        <v>64000</v>
      </c>
      <c r="D5521" s="32" t="str">
        <f>VLOOKUP(L5521,'Tables to Convert'!$E$3:$F$7,2,FALSE)</f>
        <v>White</v>
      </c>
      <c r="E5521" s="32" t="str">
        <f>VLOOKUP(M5521,'Tables to Convert'!$H$3:$I$5,2,FALSE)</f>
        <v>Male</v>
      </c>
      <c r="F5521" s="32" t="str">
        <f>VLOOKUP(N5521,'Tables to Convert'!$K$3:$L$8,2,FALSE)</f>
        <v>Michigan</v>
      </c>
      <c r="G5521" s="40">
        <f t="shared" si="347"/>
        <v>30</v>
      </c>
      <c r="H5521" s="34">
        <f t="shared" si="348"/>
        <v>2</v>
      </c>
      <c r="I5521" s="12">
        <v>43</v>
      </c>
      <c r="J5521" s="12">
        <v>30</v>
      </c>
      <c r="K5521" s="12">
        <v>44</v>
      </c>
      <c r="L5521" s="12">
        <v>1</v>
      </c>
      <c r="M5521" s="12">
        <v>1</v>
      </c>
      <c r="N5521" s="12">
        <v>34</v>
      </c>
      <c r="O5521" s="12">
        <v>2</v>
      </c>
      <c r="P5521" s="26">
        <v>64000</v>
      </c>
      <c r="Q5521" s="28">
        <v>829812086</v>
      </c>
      <c r="R5521"/>
      <c r="S5521"/>
    </row>
    <row r="5522" spans="1:19">
      <c r="A5522" s="31">
        <f t="shared" si="345"/>
        <v>55</v>
      </c>
      <c r="B5522" s="32" t="str">
        <f>VLOOKUP(K5522,'Tables to Convert'!$B$4:$C$19,2,FALSE)</f>
        <v>High School Diploma</v>
      </c>
      <c r="C5522" s="33">
        <f t="shared" si="346"/>
        <v>76000</v>
      </c>
      <c r="D5522" s="32" t="str">
        <f>VLOOKUP(L5522,'Tables to Convert'!$E$3:$F$7,2,FALSE)</f>
        <v>White</v>
      </c>
      <c r="E5522" s="32" t="str">
        <f>VLOOKUP(M5522,'Tables to Convert'!$H$3:$I$5,2,FALSE)</f>
        <v>Male</v>
      </c>
      <c r="F5522" s="32" t="str">
        <f>VLOOKUP(N5522,'Tables to Convert'!$K$3:$L$8,2,FALSE)</f>
        <v>Michigan</v>
      </c>
      <c r="G5522" s="40">
        <f t="shared" si="347"/>
        <v>37</v>
      </c>
      <c r="H5522" s="34">
        <f t="shared" si="348"/>
        <v>4</v>
      </c>
      <c r="I5522" s="12">
        <v>55</v>
      </c>
      <c r="J5522" s="12">
        <v>37</v>
      </c>
      <c r="K5522" s="12">
        <v>39</v>
      </c>
      <c r="L5522" s="12">
        <v>1</v>
      </c>
      <c r="M5522" s="12">
        <v>1</v>
      </c>
      <c r="N5522" s="12">
        <v>34</v>
      </c>
      <c r="O5522" s="12">
        <v>4</v>
      </c>
      <c r="P5522" s="26">
        <v>76000</v>
      </c>
      <c r="Q5522" s="28">
        <v>854885257</v>
      </c>
      <c r="R5522"/>
      <c r="S5522"/>
    </row>
    <row r="5523" spans="1:19">
      <c r="A5523" s="31">
        <f t="shared" si="345"/>
        <v>55</v>
      </c>
      <c r="B5523" s="32" t="str">
        <f>VLOOKUP(K5523,'Tables to Convert'!$B$4:$C$19,2,FALSE)</f>
        <v>11th Grade</v>
      </c>
      <c r="C5523" s="33">
        <f t="shared" si="346"/>
        <v>18000</v>
      </c>
      <c r="D5523" s="32" t="str">
        <f>VLOOKUP(L5523,'Tables to Convert'!$E$3:$F$7,2,FALSE)</f>
        <v>White</v>
      </c>
      <c r="E5523" s="32" t="str">
        <f>VLOOKUP(M5523,'Tables to Convert'!$H$3:$I$5,2,FALSE)</f>
        <v>Female</v>
      </c>
      <c r="F5523" s="32" t="str">
        <f>VLOOKUP(N5523,'Tables to Convert'!$K$3:$L$8,2,FALSE)</f>
        <v>Michigan</v>
      </c>
      <c r="G5523" s="40">
        <f t="shared" si="347"/>
        <v>60</v>
      </c>
      <c r="H5523" s="34">
        <f t="shared" si="348"/>
        <v>5</v>
      </c>
      <c r="I5523" s="12">
        <v>55</v>
      </c>
      <c r="J5523" s="12">
        <v>60</v>
      </c>
      <c r="K5523" s="12">
        <v>37</v>
      </c>
      <c r="L5523" s="12">
        <v>1</v>
      </c>
      <c r="M5523" s="12">
        <v>2</v>
      </c>
      <c r="N5523" s="12">
        <v>34</v>
      </c>
      <c r="O5523" s="12">
        <v>5</v>
      </c>
      <c r="P5523" s="26">
        <v>18000</v>
      </c>
      <c r="Q5523" s="28">
        <v>860974198</v>
      </c>
      <c r="R5523"/>
      <c r="S5523"/>
    </row>
    <row r="5524" spans="1:19">
      <c r="A5524" s="31">
        <f t="shared" si="345"/>
        <v>0</v>
      </c>
      <c r="B5524" s="32" t="str">
        <f>VLOOKUP(K5524,'Tables to Convert'!$B$4:$C$19,2,FALSE)</f>
        <v>Some College</v>
      </c>
      <c r="C5524" s="33">
        <f t="shared" si="346"/>
        <v>42000</v>
      </c>
      <c r="D5524" s="32" t="str">
        <f>VLOOKUP(L5524,'Tables to Convert'!$E$3:$F$7,2,FALSE)</f>
        <v>White</v>
      </c>
      <c r="E5524" s="32" t="str">
        <f>VLOOKUP(M5524,'Tables to Convert'!$H$3:$I$5,2,FALSE)</f>
        <v>Male</v>
      </c>
      <c r="F5524" s="32" t="str">
        <f>VLOOKUP(N5524,'Tables to Convert'!$K$3:$L$8,2,FALSE)</f>
        <v>Michigan</v>
      </c>
      <c r="G5524" s="40">
        <f t="shared" si="347"/>
        <v>39</v>
      </c>
      <c r="H5524" s="34">
        <f t="shared" si="348"/>
        <v>4</v>
      </c>
      <c r="I5524" s="12">
        <v>0</v>
      </c>
      <c r="J5524" s="12">
        <v>39</v>
      </c>
      <c r="K5524" s="12">
        <v>40</v>
      </c>
      <c r="L5524" s="12">
        <v>1</v>
      </c>
      <c r="M5524" s="12">
        <v>1</v>
      </c>
      <c r="N5524" s="12">
        <v>34</v>
      </c>
      <c r="O5524" s="12">
        <v>4</v>
      </c>
      <c r="P5524" s="26">
        <v>42000</v>
      </c>
      <c r="Q5524" s="28">
        <v>479844940</v>
      </c>
      <c r="R5524"/>
      <c r="S5524"/>
    </row>
    <row r="5525" spans="1:19">
      <c r="A5525" s="31">
        <f t="shared" si="345"/>
        <v>40</v>
      </c>
      <c r="B5525" s="32" t="str">
        <f>VLOOKUP(K5525,'Tables to Convert'!$B$4:$C$19,2,FALSE)</f>
        <v>High School Diploma</v>
      </c>
      <c r="C5525" s="33">
        <f t="shared" si="346"/>
        <v>26000</v>
      </c>
      <c r="D5525" s="32" t="str">
        <f>VLOOKUP(L5525,'Tables to Convert'!$E$3:$F$7,2,FALSE)</f>
        <v>White</v>
      </c>
      <c r="E5525" s="32" t="str">
        <f>VLOOKUP(M5525,'Tables to Convert'!$H$3:$I$5,2,FALSE)</f>
        <v>Male</v>
      </c>
      <c r="F5525" s="32" t="str">
        <f>VLOOKUP(N5525,'Tables to Convert'!$K$3:$L$8,2,FALSE)</f>
        <v>Michigan</v>
      </c>
      <c r="G5525" s="40">
        <f t="shared" si="347"/>
        <v>36</v>
      </c>
      <c r="H5525" s="34">
        <f t="shared" si="348"/>
        <v>4</v>
      </c>
      <c r="I5525" s="12">
        <v>40</v>
      </c>
      <c r="J5525" s="12">
        <v>36</v>
      </c>
      <c r="K5525" s="12">
        <v>39</v>
      </c>
      <c r="L5525" s="12">
        <v>1</v>
      </c>
      <c r="M5525" s="12">
        <v>1</v>
      </c>
      <c r="N5525" s="12">
        <v>34</v>
      </c>
      <c r="O5525" s="12">
        <v>4</v>
      </c>
      <c r="P5525" s="26">
        <v>26000</v>
      </c>
      <c r="Q5525" s="28">
        <v>741392600</v>
      </c>
      <c r="R5525"/>
      <c r="S5525"/>
    </row>
    <row r="5526" spans="1:19">
      <c r="A5526" s="31">
        <f t="shared" si="345"/>
        <v>37</v>
      </c>
      <c r="B5526" s="32" t="str">
        <f>VLOOKUP(K5526,'Tables to Convert'!$B$4:$C$19,2,FALSE)</f>
        <v>High School Diploma</v>
      </c>
      <c r="C5526" s="33">
        <f t="shared" si="346"/>
        <v>30000</v>
      </c>
      <c r="D5526" s="32" t="str">
        <f>VLOOKUP(L5526,'Tables to Convert'!$E$3:$F$7,2,FALSE)</f>
        <v>White</v>
      </c>
      <c r="E5526" s="32" t="str">
        <f>VLOOKUP(M5526,'Tables to Convert'!$H$3:$I$5,2,FALSE)</f>
        <v>Female</v>
      </c>
      <c r="F5526" s="32" t="str">
        <f>VLOOKUP(N5526,'Tables to Convert'!$K$3:$L$8,2,FALSE)</f>
        <v>Michigan</v>
      </c>
      <c r="G5526" s="40">
        <f t="shared" si="347"/>
        <v>35</v>
      </c>
      <c r="H5526" s="34">
        <f t="shared" si="348"/>
        <v>4</v>
      </c>
      <c r="I5526" s="12">
        <v>37</v>
      </c>
      <c r="J5526" s="12">
        <v>35</v>
      </c>
      <c r="K5526" s="12">
        <v>39</v>
      </c>
      <c r="L5526" s="12">
        <v>1</v>
      </c>
      <c r="M5526" s="12">
        <v>2</v>
      </c>
      <c r="N5526" s="12">
        <v>34</v>
      </c>
      <c r="O5526" s="12">
        <v>4</v>
      </c>
      <c r="P5526" s="26">
        <v>30000</v>
      </c>
      <c r="Q5526" s="28">
        <v>312842739</v>
      </c>
      <c r="R5526"/>
      <c r="S5526"/>
    </row>
    <row r="5527" spans="1:19">
      <c r="A5527" s="31">
        <f t="shared" si="345"/>
        <v>40</v>
      </c>
      <c r="B5527" s="32" t="str">
        <f>VLOOKUP(K5527,'Tables to Convert'!$B$4:$C$19,2,FALSE)</f>
        <v>Some College</v>
      </c>
      <c r="C5527" s="33">
        <f t="shared" si="346"/>
        <v>58500</v>
      </c>
      <c r="D5527" s="32" t="str">
        <f>VLOOKUP(L5527,'Tables to Convert'!$E$3:$F$7,2,FALSE)</f>
        <v>White</v>
      </c>
      <c r="E5527" s="32" t="str">
        <f>VLOOKUP(M5527,'Tables to Convert'!$H$3:$I$5,2,FALSE)</f>
        <v>Male</v>
      </c>
      <c r="F5527" s="32" t="str">
        <f>VLOOKUP(N5527,'Tables to Convert'!$K$3:$L$8,2,FALSE)</f>
        <v>Michigan</v>
      </c>
      <c r="G5527" s="40">
        <f t="shared" si="347"/>
        <v>47</v>
      </c>
      <c r="H5527" s="34">
        <f t="shared" si="348"/>
        <v>6</v>
      </c>
      <c r="I5527" s="12">
        <v>40</v>
      </c>
      <c r="J5527" s="12">
        <v>47</v>
      </c>
      <c r="K5527" s="12">
        <v>40</v>
      </c>
      <c r="L5527" s="12">
        <v>1</v>
      </c>
      <c r="M5527" s="12">
        <v>1</v>
      </c>
      <c r="N5527" s="12">
        <v>34</v>
      </c>
      <c r="O5527" s="12">
        <v>6</v>
      </c>
      <c r="P5527" s="26">
        <v>58500</v>
      </c>
      <c r="Q5527" s="28">
        <v>303443305</v>
      </c>
      <c r="R5527"/>
      <c r="S5527"/>
    </row>
    <row r="5528" spans="1:19">
      <c r="A5528" s="31">
        <f t="shared" si="345"/>
        <v>35</v>
      </c>
      <c r="B5528" s="32" t="str">
        <f>VLOOKUP(K5528,'Tables to Convert'!$B$4:$C$19,2,FALSE)</f>
        <v>High School Diploma</v>
      </c>
      <c r="C5528" s="33">
        <f t="shared" si="346"/>
        <v>16000</v>
      </c>
      <c r="D5528" s="32" t="str">
        <f>VLOOKUP(L5528,'Tables to Convert'!$E$3:$F$7,2,FALSE)</f>
        <v>White</v>
      </c>
      <c r="E5528" s="32" t="str">
        <f>VLOOKUP(M5528,'Tables to Convert'!$H$3:$I$5,2,FALSE)</f>
        <v>Female</v>
      </c>
      <c r="F5528" s="32" t="str">
        <f>VLOOKUP(N5528,'Tables to Convert'!$K$3:$L$8,2,FALSE)</f>
        <v>Michigan</v>
      </c>
      <c r="G5528" s="40">
        <f t="shared" si="347"/>
        <v>41</v>
      </c>
      <c r="H5528" s="34">
        <f t="shared" si="348"/>
        <v>6</v>
      </c>
      <c r="I5528" s="12">
        <v>35</v>
      </c>
      <c r="J5528" s="12">
        <v>41</v>
      </c>
      <c r="K5528" s="12">
        <v>39</v>
      </c>
      <c r="L5528" s="12">
        <v>1</v>
      </c>
      <c r="M5528" s="12">
        <v>2</v>
      </c>
      <c r="N5528" s="12">
        <v>34</v>
      </c>
      <c r="O5528" s="12">
        <v>6</v>
      </c>
      <c r="P5528" s="26">
        <v>16000</v>
      </c>
      <c r="Q5528" s="28">
        <v>267246792</v>
      </c>
      <c r="R5528"/>
      <c r="S5528"/>
    </row>
    <row r="5529" spans="1:19">
      <c r="A5529" s="31">
        <f t="shared" si="345"/>
        <v>37</v>
      </c>
      <c r="B5529" s="32" t="str">
        <f>VLOOKUP(K5529,'Tables to Convert'!$B$4:$C$19,2,FALSE)</f>
        <v>Some College</v>
      </c>
      <c r="C5529" s="33">
        <f t="shared" si="346"/>
        <v>12000</v>
      </c>
      <c r="D5529" s="32" t="str">
        <f>VLOOKUP(L5529,'Tables to Convert'!$E$3:$F$7,2,FALSE)</f>
        <v>White</v>
      </c>
      <c r="E5529" s="32" t="str">
        <f>VLOOKUP(M5529,'Tables to Convert'!$H$3:$I$5,2,FALSE)</f>
        <v>Male</v>
      </c>
      <c r="F5529" s="32" t="str">
        <f>VLOOKUP(N5529,'Tables to Convert'!$K$3:$L$8,2,FALSE)</f>
        <v>Michigan</v>
      </c>
      <c r="G5529" s="40">
        <f t="shared" si="347"/>
        <v>22</v>
      </c>
      <c r="H5529" s="34">
        <f t="shared" si="348"/>
        <v>4</v>
      </c>
      <c r="I5529" s="12">
        <v>37</v>
      </c>
      <c r="J5529" s="12">
        <v>22</v>
      </c>
      <c r="K5529" s="12">
        <v>40</v>
      </c>
      <c r="L5529" s="12">
        <v>1</v>
      </c>
      <c r="M5529" s="12">
        <v>1</v>
      </c>
      <c r="N5529" s="12">
        <v>34</v>
      </c>
      <c r="O5529" s="12">
        <v>4</v>
      </c>
      <c r="P5529" s="26">
        <v>12000</v>
      </c>
      <c r="Q5529" s="28">
        <v>69318147</v>
      </c>
      <c r="R5529"/>
      <c r="S5529"/>
    </row>
    <row r="5530" spans="1:19">
      <c r="A5530" s="31">
        <f t="shared" si="345"/>
        <v>51</v>
      </c>
      <c r="B5530" s="32" t="str">
        <f>VLOOKUP(K5530,'Tables to Convert'!$B$4:$C$19,2,FALSE)</f>
        <v>High School Diploma</v>
      </c>
      <c r="C5530" s="33">
        <f t="shared" si="346"/>
        <v>25000</v>
      </c>
      <c r="D5530" s="32" t="str">
        <f>VLOOKUP(L5530,'Tables to Convert'!$E$3:$F$7,2,FALSE)</f>
        <v>White</v>
      </c>
      <c r="E5530" s="32" t="str">
        <f>VLOOKUP(M5530,'Tables to Convert'!$H$3:$I$5,2,FALSE)</f>
        <v>Male</v>
      </c>
      <c r="F5530" s="32" t="str">
        <f>VLOOKUP(N5530,'Tables to Convert'!$K$3:$L$8,2,FALSE)</f>
        <v>Michigan</v>
      </c>
      <c r="G5530" s="40">
        <f t="shared" si="347"/>
        <v>37</v>
      </c>
      <c r="H5530" s="34">
        <f t="shared" si="348"/>
        <v>8</v>
      </c>
      <c r="I5530" s="12">
        <v>51</v>
      </c>
      <c r="J5530" s="12">
        <v>37</v>
      </c>
      <c r="K5530" s="12">
        <v>39</v>
      </c>
      <c r="L5530" s="12">
        <v>1</v>
      </c>
      <c r="M5530" s="12">
        <v>1</v>
      </c>
      <c r="N5530" s="12">
        <v>34</v>
      </c>
      <c r="O5530" s="12">
        <v>8</v>
      </c>
      <c r="P5530" s="26">
        <v>25000</v>
      </c>
      <c r="Q5530" s="28">
        <v>762672998</v>
      </c>
      <c r="R5530"/>
      <c r="S5530"/>
    </row>
    <row r="5531" spans="1:19">
      <c r="A5531" s="31">
        <f t="shared" si="345"/>
        <v>45</v>
      </c>
      <c r="B5531" s="32" t="str">
        <f>VLOOKUP(K5531,'Tables to Convert'!$B$4:$C$19,2,FALSE)</f>
        <v>Some College</v>
      </c>
      <c r="C5531" s="33">
        <f t="shared" si="346"/>
        <v>30000</v>
      </c>
      <c r="D5531" s="32" t="str">
        <f>VLOOKUP(L5531,'Tables to Convert'!$E$3:$F$7,2,FALSE)</f>
        <v>White</v>
      </c>
      <c r="E5531" s="32" t="str">
        <f>VLOOKUP(M5531,'Tables to Convert'!$H$3:$I$5,2,FALSE)</f>
        <v>Male</v>
      </c>
      <c r="F5531" s="32" t="str">
        <f>VLOOKUP(N5531,'Tables to Convert'!$K$3:$L$8,2,FALSE)</f>
        <v>Michigan</v>
      </c>
      <c r="G5531" s="40">
        <f t="shared" si="347"/>
        <v>32</v>
      </c>
      <c r="H5531" s="34">
        <f t="shared" si="348"/>
        <v>6</v>
      </c>
      <c r="I5531" s="12">
        <v>45</v>
      </c>
      <c r="J5531" s="12">
        <v>32</v>
      </c>
      <c r="K5531" s="12">
        <v>40</v>
      </c>
      <c r="L5531" s="12">
        <v>1</v>
      </c>
      <c r="M5531" s="12">
        <v>1</v>
      </c>
      <c r="N5531" s="12">
        <v>34</v>
      </c>
      <c r="O5531" s="12">
        <v>6</v>
      </c>
      <c r="P5531" s="26">
        <v>30000</v>
      </c>
      <c r="Q5531" s="28">
        <v>89520230</v>
      </c>
      <c r="R5531"/>
      <c r="S5531"/>
    </row>
    <row r="5532" spans="1:19">
      <c r="A5532" s="31">
        <f t="shared" si="345"/>
        <v>50</v>
      </c>
      <c r="B5532" s="32" t="str">
        <f>VLOOKUP(K5532,'Tables to Convert'!$B$4:$C$19,2,FALSE)</f>
        <v>Some College</v>
      </c>
      <c r="C5532" s="33">
        <f t="shared" si="346"/>
        <v>0</v>
      </c>
      <c r="D5532" s="32" t="str">
        <f>VLOOKUP(L5532,'Tables to Convert'!$E$3:$F$7,2,FALSE)</f>
        <v>White</v>
      </c>
      <c r="E5532" s="32" t="str">
        <f>VLOOKUP(M5532,'Tables to Convert'!$H$3:$I$5,2,FALSE)</f>
        <v>Male</v>
      </c>
      <c r="F5532" s="32" t="str">
        <f>VLOOKUP(N5532,'Tables to Convert'!$K$3:$L$8,2,FALSE)</f>
        <v>Michigan</v>
      </c>
      <c r="G5532" s="40">
        <f t="shared" si="347"/>
        <v>45</v>
      </c>
      <c r="H5532" s="34">
        <f t="shared" si="348"/>
        <v>6</v>
      </c>
      <c r="I5532" s="12">
        <v>50</v>
      </c>
      <c r="J5532" s="12">
        <v>45</v>
      </c>
      <c r="K5532" s="12">
        <v>40</v>
      </c>
      <c r="L5532" s="12">
        <v>1</v>
      </c>
      <c r="M5532" s="12">
        <v>1</v>
      </c>
      <c r="N5532" s="12">
        <v>34</v>
      </c>
      <c r="O5532" s="12">
        <v>6</v>
      </c>
      <c r="P5532" s="26">
        <v>0</v>
      </c>
      <c r="Q5532" s="28">
        <v>27142061</v>
      </c>
      <c r="R5532"/>
      <c r="S5532"/>
    </row>
    <row r="5533" spans="1:19">
      <c r="A5533" s="31">
        <f t="shared" si="345"/>
        <v>48</v>
      </c>
      <c r="B5533" s="32" t="str">
        <f>VLOOKUP(K5533,'Tables to Convert'!$B$4:$C$19,2,FALSE)</f>
        <v>8th Grade or Less</v>
      </c>
      <c r="C5533" s="33">
        <f t="shared" si="346"/>
        <v>3000</v>
      </c>
      <c r="D5533" s="32" t="str">
        <f>VLOOKUP(L5533,'Tables to Convert'!$E$3:$F$7,2,FALSE)</f>
        <v>White</v>
      </c>
      <c r="E5533" s="32" t="str">
        <f>VLOOKUP(M5533,'Tables to Convert'!$H$3:$I$5,2,FALSE)</f>
        <v>Male</v>
      </c>
      <c r="F5533" s="32" t="str">
        <f>VLOOKUP(N5533,'Tables to Convert'!$K$3:$L$8,2,FALSE)</f>
        <v>Michigan</v>
      </c>
      <c r="G5533" s="40">
        <f t="shared" si="347"/>
        <v>54</v>
      </c>
      <c r="H5533" s="34">
        <f t="shared" si="348"/>
        <v>7</v>
      </c>
      <c r="I5533" s="12">
        <v>48</v>
      </c>
      <c r="J5533" s="12">
        <v>54</v>
      </c>
      <c r="K5533" s="12">
        <v>33</v>
      </c>
      <c r="L5533" s="12">
        <v>1</v>
      </c>
      <c r="M5533" s="12">
        <v>1</v>
      </c>
      <c r="N5533" s="12">
        <v>34</v>
      </c>
      <c r="O5533" s="12">
        <v>7</v>
      </c>
      <c r="P5533" s="26">
        <v>3000</v>
      </c>
      <c r="Q5533" s="28">
        <v>259826298</v>
      </c>
      <c r="R5533"/>
      <c r="S5533"/>
    </row>
    <row r="5534" spans="1:19">
      <c r="A5534" s="31">
        <f t="shared" si="345"/>
        <v>40</v>
      </c>
      <c r="B5534" s="32" t="str">
        <f>VLOOKUP(K5534,'Tables to Convert'!$B$4:$C$19,2,FALSE)</f>
        <v>8th Grade or Less</v>
      </c>
      <c r="C5534" s="33">
        <f t="shared" si="346"/>
        <v>17000</v>
      </c>
      <c r="D5534" s="32" t="str">
        <f>VLOOKUP(L5534,'Tables to Convert'!$E$3:$F$7,2,FALSE)</f>
        <v>White</v>
      </c>
      <c r="E5534" s="32" t="str">
        <f>VLOOKUP(M5534,'Tables to Convert'!$H$3:$I$5,2,FALSE)</f>
        <v>Female</v>
      </c>
      <c r="F5534" s="32" t="str">
        <f>VLOOKUP(N5534,'Tables to Convert'!$K$3:$L$8,2,FALSE)</f>
        <v>Michigan</v>
      </c>
      <c r="G5534" s="40">
        <f t="shared" si="347"/>
        <v>46</v>
      </c>
      <c r="H5534" s="34">
        <f t="shared" si="348"/>
        <v>7</v>
      </c>
      <c r="I5534" s="12">
        <v>40</v>
      </c>
      <c r="J5534" s="12">
        <v>46</v>
      </c>
      <c r="K5534" s="12">
        <v>34</v>
      </c>
      <c r="L5534" s="12">
        <v>1</v>
      </c>
      <c r="M5534" s="12">
        <v>2</v>
      </c>
      <c r="N5534" s="12">
        <v>34</v>
      </c>
      <c r="O5534" s="12">
        <v>7</v>
      </c>
      <c r="P5534" s="26">
        <v>17000</v>
      </c>
      <c r="Q5534" s="28">
        <v>548066229</v>
      </c>
      <c r="R5534"/>
      <c r="S5534"/>
    </row>
    <row r="5535" spans="1:19">
      <c r="A5535" s="31">
        <f t="shared" si="345"/>
        <v>50</v>
      </c>
      <c r="B5535" s="32" t="str">
        <f>VLOOKUP(K5535,'Tables to Convert'!$B$4:$C$19,2,FALSE)</f>
        <v>High School Diploma</v>
      </c>
      <c r="C5535" s="33">
        <f t="shared" si="346"/>
        <v>28825</v>
      </c>
      <c r="D5535" s="32" t="str">
        <f>VLOOKUP(L5535,'Tables to Convert'!$E$3:$F$7,2,FALSE)</f>
        <v>White</v>
      </c>
      <c r="E5535" s="32" t="str">
        <f>VLOOKUP(M5535,'Tables to Convert'!$H$3:$I$5,2,FALSE)</f>
        <v>Male</v>
      </c>
      <c r="F5535" s="32" t="str">
        <f>VLOOKUP(N5535,'Tables to Convert'!$K$3:$L$8,2,FALSE)</f>
        <v>Michigan</v>
      </c>
      <c r="G5535" s="40">
        <f t="shared" si="347"/>
        <v>42</v>
      </c>
      <c r="H5535" s="34">
        <f t="shared" si="348"/>
        <v>5</v>
      </c>
      <c r="I5535" s="12">
        <v>50</v>
      </c>
      <c r="J5535" s="12">
        <v>42</v>
      </c>
      <c r="K5535" s="12">
        <v>39</v>
      </c>
      <c r="L5535" s="12">
        <v>1</v>
      </c>
      <c r="M5535" s="12">
        <v>1</v>
      </c>
      <c r="N5535" s="12">
        <v>34</v>
      </c>
      <c r="O5535" s="12">
        <v>5</v>
      </c>
      <c r="P5535" s="26">
        <v>28825</v>
      </c>
      <c r="Q5535" s="28">
        <v>100496672</v>
      </c>
      <c r="R5535"/>
      <c r="S5535"/>
    </row>
    <row r="5536" spans="1:19">
      <c r="A5536" s="31">
        <f t="shared" si="345"/>
        <v>45</v>
      </c>
      <c r="B5536" s="32" t="str">
        <f>VLOOKUP(K5536,'Tables to Convert'!$B$4:$C$19,2,FALSE)</f>
        <v>Some College</v>
      </c>
      <c r="C5536" s="33">
        <f t="shared" si="346"/>
        <v>20000</v>
      </c>
      <c r="D5536" s="32" t="str">
        <f>VLOOKUP(L5536,'Tables to Convert'!$E$3:$F$7,2,FALSE)</f>
        <v>White</v>
      </c>
      <c r="E5536" s="32" t="str">
        <f>VLOOKUP(M5536,'Tables to Convert'!$H$3:$I$5,2,FALSE)</f>
        <v>Female</v>
      </c>
      <c r="F5536" s="32" t="str">
        <f>VLOOKUP(N5536,'Tables to Convert'!$K$3:$L$8,2,FALSE)</f>
        <v>Michigan</v>
      </c>
      <c r="G5536" s="40">
        <f t="shared" si="347"/>
        <v>41</v>
      </c>
      <c r="H5536" s="34">
        <f t="shared" si="348"/>
        <v>5</v>
      </c>
      <c r="I5536" s="12">
        <v>45</v>
      </c>
      <c r="J5536" s="12">
        <v>41</v>
      </c>
      <c r="K5536" s="12">
        <v>40</v>
      </c>
      <c r="L5536" s="12">
        <v>1</v>
      </c>
      <c r="M5536" s="12">
        <v>2</v>
      </c>
      <c r="N5536" s="12">
        <v>34</v>
      </c>
      <c r="O5536" s="12">
        <v>5</v>
      </c>
      <c r="P5536" s="26">
        <v>20000</v>
      </c>
      <c r="Q5536" s="28">
        <v>309292020</v>
      </c>
      <c r="R5536"/>
      <c r="S5536"/>
    </row>
    <row r="5537" spans="1:19">
      <c r="A5537" s="31">
        <f t="shared" si="345"/>
        <v>55</v>
      </c>
      <c r="B5537" s="32" t="str">
        <f>VLOOKUP(K5537,'Tables to Convert'!$B$4:$C$19,2,FALSE)</f>
        <v>Some College</v>
      </c>
      <c r="C5537" s="33">
        <f t="shared" si="346"/>
        <v>115000</v>
      </c>
      <c r="D5537" s="32" t="str">
        <f>VLOOKUP(L5537,'Tables to Convert'!$E$3:$F$7,2,FALSE)</f>
        <v>White</v>
      </c>
      <c r="E5537" s="32" t="str">
        <f>VLOOKUP(M5537,'Tables to Convert'!$H$3:$I$5,2,FALSE)</f>
        <v>Male</v>
      </c>
      <c r="F5537" s="32" t="str">
        <f>VLOOKUP(N5537,'Tables to Convert'!$K$3:$L$8,2,FALSE)</f>
        <v>Michigan</v>
      </c>
      <c r="G5537" s="40">
        <f t="shared" si="347"/>
        <v>51</v>
      </c>
      <c r="H5537" s="34">
        <f t="shared" si="348"/>
        <v>1</v>
      </c>
      <c r="I5537" s="12">
        <v>55</v>
      </c>
      <c r="J5537" s="12">
        <v>51</v>
      </c>
      <c r="K5537" s="12">
        <v>43</v>
      </c>
      <c r="L5537" s="12">
        <v>1</v>
      </c>
      <c r="M5537" s="12">
        <v>1</v>
      </c>
      <c r="N5537" s="12">
        <v>34</v>
      </c>
      <c r="O5537" s="12">
        <v>1</v>
      </c>
      <c r="P5537" s="26">
        <v>115000</v>
      </c>
      <c r="Q5537" s="28">
        <v>797281789</v>
      </c>
      <c r="R5537"/>
      <c r="S5537"/>
    </row>
    <row r="5538" spans="1:19">
      <c r="A5538" s="31">
        <f t="shared" si="345"/>
        <v>45</v>
      </c>
      <c r="B5538" s="32" t="str">
        <f>VLOOKUP(K5538,'Tables to Convert'!$B$4:$C$19,2,FALSE)</f>
        <v>Some College</v>
      </c>
      <c r="C5538" s="33">
        <f t="shared" si="346"/>
        <v>55000</v>
      </c>
      <c r="D5538" s="32" t="str">
        <f>VLOOKUP(L5538,'Tables to Convert'!$E$3:$F$7,2,FALSE)</f>
        <v>White</v>
      </c>
      <c r="E5538" s="32" t="str">
        <f>VLOOKUP(M5538,'Tables to Convert'!$H$3:$I$5,2,FALSE)</f>
        <v>Female</v>
      </c>
      <c r="F5538" s="32" t="str">
        <f>VLOOKUP(N5538,'Tables to Convert'!$K$3:$L$8,2,FALSE)</f>
        <v>Michigan</v>
      </c>
      <c r="G5538" s="40">
        <f t="shared" si="347"/>
        <v>29</v>
      </c>
      <c r="H5538" s="34">
        <f t="shared" si="348"/>
        <v>7</v>
      </c>
      <c r="I5538" s="12">
        <v>45</v>
      </c>
      <c r="J5538" s="12">
        <v>29</v>
      </c>
      <c r="K5538" s="12">
        <v>43</v>
      </c>
      <c r="L5538" s="12">
        <v>1</v>
      </c>
      <c r="M5538" s="12">
        <v>2</v>
      </c>
      <c r="N5538" s="12">
        <v>34</v>
      </c>
      <c r="O5538" s="12">
        <v>7</v>
      </c>
      <c r="P5538" s="26">
        <v>55000</v>
      </c>
      <c r="Q5538" s="28">
        <v>181042493</v>
      </c>
      <c r="R5538"/>
      <c r="S5538"/>
    </row>
    <row r="5539" spans="1:19">
      <c r="A5539" s="31">
        <f t="shared" si="345"/>
        <v>40</v>
      </c>
      <c r="B5539" s="32" t="str">
        <f>VLOOKUP(K5539,'Tables to Convert'!$B$4:$C$19,2,FALSE)</f>
        <v>Some College</v>
      </c>
      <c r="C5539" s="33">
        <f t="shared" si="346"/>
        <v>28000</v>
      </c>
      <c r="D5539" s="32" t="str">
        <f>VLOOKUP(L5539,'Tables to Convert'!$E$3:$F$7,2,FALSE)</f>
        <v>White</v>
      </c>
      <c r="E5539" s="32" t="str">
        <f>VLOOKUP(M5539,'Tables to Convert'!$H$3:$I$5,2,FALSE)</f>
        <v>Male</v>
      </c>
      <c r="F5539" s="32" t="str">
        <f>VLOOKUP(N5539,'Tables to Convert'!$K$3:$L$8,2,FALSE)</f>
        <v>Michigan</v>
      </c>
      <c r="G5539" s="40">
        <f t="shared" si="347"/>
        <v>41</v>
      </c>
      <c r="H5539" s="34">
        <f t="shared" si="348"/>
        <v>5</v>
      </c>
      <c r="I5539" s="12">
        <v>40</v>
      </c>
      <c r="J5539" s="12">
        <v>41</v>
      </c>
      <c r="K5539" s="12">
        <v>43</v>
      </c>
      <c r="L5539" s="12">
        <v>1</v>
      </c>
      <c r="M5539" s="12">
        <v>1</v>
      </c>
      <c r="N5539" s="12">
        <v>34</v>
      </c>
      <c r="O5539" s="12">
        <v>5</v>
      </c>
      <c r="P5539" s="26">
        <v>28000</v>
      </c>
      <c r="Q5539" s="28">
        <v>657635065</v>
      </c>
      <c r="R5539"/>
      <c r="S5539"/>
    </row>
    <row r="5540" spans="1:19">
      <c r="A5540" s="31">
        <f t="shared" si="345"/>
        <v>40</v>
      </c>
      <c r="B5540" s="32" t="str">
        <f>VLOOKUP(K5540,'Tables to Convert'!$B$4:$C$19,2,FALSE)</f>
        <v>11th Grade</v>
      </c>
      <c r="C5540" s="33">
        <f t="shared" si="346"/>
        <v>30000</v>
      </c>
      <c r="D5540" s="32" t="str">
        <f>VLOOKUP(L5540,'Tables to Convert'!$E$3:$F$7,2,FALSE)</f>
        <v>White</v>
      </c>
      <c r="E5540" s="32" t="str">
        <f>VLOOKUP(M5540,'Tables to Convert'!$H$3:$I$5,2,FALSE)</f>
        <v>Male</v>
      </c>
      <c r="F5540" s="32" t="str">
        <f>VLOOKUP(N5540,'Tables to Convert'!$K$3:$L$8,2,FALSE)</f>
        <v>Michigan</v>
      </c>
      <c r="G5540" s="40">
        <f t="shared" si="347"/>
        <v>30</v>
      </c>
      <c r="H5540" s="34">
        <f t="shared" si="348"/>
        <v>5</v>
      </c>
      <c r="I5540" s="12">
        <v>40</v>
      </c>
      <c r="J5540" s="12">
        <v>30</v>
      </c>
      <c r="K5540" s="12">
        <v>37</v>
      </c>
      <c r="L5540" s="12">
        <v>1</v>
      </c>
      <c r="M5540" s="12">
        <v>1</v>
      </c>
      <c r="N5540" s="12">
        <v>34</v>
      </c>
      <c r="O5540" s="12">
        <v>5</v>
      </c>
      <c r="P5540" s="26">
        <v>30000</v>
      </c>
      <c r="Q5540" s="28">
        <v>900294998</v>
      </c>
      <c r="R5540"/>
      <c r="S5540"/>
    </row>
    <row r="5541" spans="1:19">
      <c r="A5541" s="31">
        <f t="shared" si="345"/>
        <v>58</v>
      </c>
      <c r="B5541" s="32" t="str">
        <f>VLOOKUP(K5541,'Tables to Convert'!$B$4:$C$19,2,FALSE)</f>
        <v>Bachelors</v>
      </c>
      <c r="C5541" s="33">
        <f t="shared" si="346"/>
        <v>62000</v>
      </c>
      <c r="D5541" s="32" t="str">
        <f>VLOOKUP(L5541,'Tables to Convert'!$E$3:$F$7,2,FALSE)</f>
        <v>White</v>
      </c>
      <c r="E5541" s="32" t="str">
        <f>VLOOKUP(M5541,'Tables to Convert'!$H$3:$I$5,2,FALSE)</f>
        <v>Male</v>
      </c>
      <c r="F5541" s="32" t="str">
        <f>VLOOKUP(N5541,'Tables to Convert'!$K$3:$L$8,2,FALSE)</f>
        <v>Michigan</v>
      </c>
      <c r="G5541" s="40">
        <f t="shared" si="347"/>
        <v>48</v>
      </c>
      <c r="H5541" s="34">
        <f t="shared" si="348"/>
        <v>8</v>
      </c>
      <c r="I5541" s="12">
        <v>58</v>
      </c>
      <c r="J5541" s="12">
        <v>48</v>
      </c>
      <c r="K5541" s="12">
        <v>44</v>
      </c>
      <c r="L5541" s="12">
        <v>1</v>
      </c>
      <c r="M5541" s="12">
        <v>1</v>
      </c>
      <c r="N5541" s="12">
        <v>34</v>
      </c>
      <c r="O5541" s="12">
        <v>8</v>
      </c>
      <c r="P5541" s="26">
        <v>62000</v>
      </c>
      <c r="Q5541" s="28">
        <v>941655319</v>
      </c>
      <c r="R5541"/>
      <c r="S5541"/>
    </row>
    <row r="5542" spans="1:19">
      <c r="A5542" s="31">
        <f t="shared" si="345"/>
        <v>40</v>
      </c>
      <c r="B5542" s="32" t="str">
        <f>VLOOKUP(K5542,'Tables to Convert'!$B$4:$C$19,2,FALSE)</f>
        <v>Some College</v>
      </c>
      <c r="C5542" s="33">
        <f t="shared" si="346"/>
        <v>0</v>
      </c>
      <c r="D5542" s="32" t="str">
        <f>VLOOKUP(L5542,'Tables to Convert'!$E$3:$F$7,2,FALSE)</f>
        <v>White</v>
      </c>
      <c r="E5542" s="32" t="str">
        <f>VLOOKUP(M5542,'Tables to Convert'!$H$3:$I$5,2,FALSE)</f>
        <v>Female</v>
      </c>
      <c r="F5542" s="32" t="str">
        <f>VLOOKUP(N5542,'Tables to Convert'!$K$3:$L$8,2,FALSE)</f>
        <v>Michigan</v>
      </c>
      <c r="G5542" s="40">
        <f t="shared" si="347"/>
        <v>48</v>
      </c>
      <c r="H5542" s="34">
        <f t="shared" si="348"/>
        <v>8</v>
      </c>
      <c r="I5542" s="12">
        <v>40</v>
      </c>
      <c r="J5542" s="12">
        <v>48</v>
      </c>
      <c r="K5542" s="12">
        <v>43</v>
      </c>
      <c r="L5542" s="12">
        <v>1</v>
      </c>
      <c r="M5542" s="12">
        <v>2</v>
      </c>
      <c r="N5542" s="12">
        <v>34</v>
      </c>
      <c r="O5542" s="12">
        <v>8</v>
      </c>
      <c r="P5542" s="26">
        <v>0</v>
      </c>
      <c r="Q5542" s="28">
        <v>118662200</v>
      </c>
      <c r="R5542"/>
      <c r="S5542"/>
    </row>
    <row r="5543" spans="1:19">
      <c r="A5543" s="31">
        <f t="shared" si="345"/>
        <v>40</v>
      </c>
      <c r="B5543" s="32" t="str">
        <f>VLOOKUP(K5543,'Tables to Convert'!$B$4:$C$19,2,FALSE)</f>
        <v>11th Grade</v>
      </c>
      <c r="C5543" s="33">
        <f t="shared" si="346"/>
        <v>38000</v>
      </c>
      <c r="D5543" s="32" t="str">
        <f>VLOOKUP(L5543,'Tables to Convert'!$E$3:$F$7,2,FALSE)</f>
        <v>White</v>
      </c>
      <c r="E5543" s="32" t="str">
        <f>VLOOKUP(M5543,'Tables to Convert'!$H$3:$I$5,2,FALSE)</f>
        <v>Male</v>
      </c>
      <c r="F5543" s="32" t="str">
        <f>VLOOKUP(N5543,'Tables to Convert'!$K$3:$L$8,2,FALSE)</f>
        <v>Michigan</v>
      </c>
      <c r="G5543" s="40">
        <f t="shared" si="347"/>
        <v>25</v>
      </c>
      <c r="H5543" s="34">
        <f t="shared" si="348"/>
        <v>6</v>
      </c>
      <c r="I5543" s="12">
        <v>40</v>
      </c>
      <c r="J5543" s="12">
        <v>25</v>
      </c>
      <c r="K5543" s="12">
        <v>38</v>
      </c>
      <c r="L5543" s="12">
        <v>1</v>
      </c>
      <c r="M5543" s="12">
        <v>1</v>
      </c>
      <c r="N5543" s="12">
        <v>34</v>
      </c>
      <c r="O5543" s="12">
        <v>6</v>
      </c>
      <c r="P5543" s="26">
        <v>38000</v>
      </c>
      <c r="Q5543" s="28">
        <v>340945303</v>
      </c>
      <c r="R5543"/>
      <c r="S5543"/>
    </row>
    <row r="5544" spans="1:19">
      <c r="A5544" s="31">
        <f t="shared" si="345"/>
        <v>40</v>
      </c>
      <c r="B5544" s="32" t="str">
        <f>VLOOKUP(K5544,'Tables to Convert'!$B$4:$C$19,2,FALSE)</f>
        <v>High School Diploma</v>
      </c>
      <c r="C5544" s="33">
        <f t="shared" si="346"/>
        <v>9000</v>
      </c>
      <c r="D5544" s="32" t="str">
        <f>VLOOKUP(L5544,'Tables to Convert'!$E$3:$F$7,2,FALSE)</f>
        <v>White</v>
      </c>
      <c r="E5544" s="32" t="str">
        <f>VLOOKUP(M5544,'Tables to Convert'!$H$3:$I$5,2,FALSE)</f>
        <v>Male</v>
      </c>
      <c r="F5544" s="32" t="str">
        <f>VLOOKUP(N5544,'Tables to Convert'!$K$3:$L$8,2,FALSE)</f>
        <v>Michigan</v>
      </c>
      <c r="G5544" s="40">
        <f t="shared" si="347"/>
        <v>46</v>
      </c>
      <c r="H5544" s="34">
        <f t="shared" si="348"/>
        <v>5</v>
      </c>
      <c r="I5544" s="12">
        <v>40</v>
      </c>
      <c r="J5544" s="12">
        <v>46</v>
      </c>
      <c r="K5544" s="12">
        <v>39</v>
      </c>
      <c r="L5544" s="12">
        <v>1</v>
      </c>
      <c r="M5544" s="12">
        <v>1</v>
      </c>
      <c r="N5544" s="12">
        <v>34</v>
      </c>
      <c r="O5544" s="12">
        <v>5</v>
      </c>
      <c r="P5544" s="26">
        <v>9000</v>
      </c>
      <c r="Q5544" s="28">
        <v>718334100</v>
      </c>
      <c r="R5544"/>
      <c r="S5544"/>
    </row>
    <row r="5545" spans="1:19">
      <c r="A5545" s="31">
        <f t="shared" si="345"/>
        <v>60</v>
      </c>
      <c r="B5545" s="32" t="str">
        <f>VLOOKUP(K5545,'Tables to Convert'!$B$4:$C$19,2,FALSE)</f>
        <v>Bachelors</v>
      </c>
      <c r="C5545" s="33">
        <f t="shared" si="346"/>
        <v>90000</v>
      </c>
      <c r="D5545" s="32" t="str">
        <f>VLOOKUP(L5545,'Tables to Convert'!$E$3:$F$7,2,FALSE)</f>
        <v>White</v>
      </c>
      <c r="E5545" s="32" t="str">
        <f>VLOOKUP(M5545,'Tables to Convert'!$H$3:$I$5,2,FALSE)</f>
        <v>Male</v>
      </c>
      <c r="F5545" s="32" t="str">
        <f>VLOOKUP(N5545,'Tables to Convert'!$K$3:$L$8,2,FALSE)</f>
        <v>Michigan</v>
      </c>
      <c r="G5545" s="40">
        <f t="shared" si="347"/>
        <v>47</v>
      </c>
      <c r="H5545" s="34">
        <f t="shared" si="348"/>
        <v>1</v>
      </c>
      <c r="I5545" s="12">
        <v>60</v>
      </c>
      <c r="J5545" s="12">
        <v>47</v>
      </c>
      <c r="K5545" s="12">
        <v>44</v>
      </c>
      <c r="L5545" s="12">
        <v>1</v>
      </c>
      <c r="M5545" s="12">
        <v>1</v>
      </c>
      <c r="N5545" s="12">
        <v>34</v>
      </c>
      <c r="O5545" s="12">
        <v>1</v>
      </c>
      <c r="P5545" s="26">
        <v>90000</v>
      </c>
      <c r="Q5545" s="28">
        <v>396599612</v>
      </c>
      <c r="R5545"/>
      <c r="S5545"/>
    </row>
    <row r="5546" spans="1:19">
      <c r="A5546" s="31">
        <f t="shared" si="345"/>
        <v>40</v>
      </c>
      <c r="B5546" s="32" t="str">
        <f>VLOOKUP(K5546,'Tables to Convert'!$B$4:$C$19,2,FALSE)</f>
        <v>Some College</v>
      </c>
      <c r="C5546" s="33">
        <f t="shared" si="346"/>
        <v>110000</v>
      </c>
      <c r="D5546" s="32" t="str">
        <f>VLOOKUP(L5546,'Tables to Convert'!$E$3:$F$7,2,FALSE)</f>
        <v>White</v>
      </c>
      <c r="E5546" s="32" t="str">
        <f>VLOOKUP(M5546,'Tables to Convert'!$H$3:$I$5,2,FALSE)</f>
        <v>Male</v>
      </c>
      <c r="F5546" s="32" t="str">
        <f>VLOOKUP(N5546,'Tables to Convert'!$K$3:$L$8,2,FALSE)</f>
        <v>Michigan</v>
      </c>
      <c r="G5546" s="40">
        <f t="shared" si="347"/>
        <v>56</v>
      </c>
      <c r="H5546" s="34">
        <f t="shared" si="348"/>
        <v>4</v>
      </c>
      <c r="I5546" s="12">
        <v>40</v>
      </c>
      <c r="J5546" s="12">
        <v>56</v>
      </c>
      <c r="K5546" s="12">
        <v>43</v>
      </c>
      <c r="L5546" s="12">
        <v>1</v>
      </c>
      <c r="M5546" s="12">
        <v>1</v>
      </c>
      <c r="N5546" s="12">
        <v>34</v>
      </c>
      <c r="O5546" s="12">
        <v>4</v>
      </c>
      <c r="P5546" s="26">
        <v>110000</v>
      </c>
      <c r="Q5546" s="28">
        <v>843837687</v>
      </c>
      <c r="R5546"/>
      <c r="S5546"/>
    </row>
    <row r="5547" spans="1:19">
      <c r="A5547" s="31">
        <f t="shared" si="345"/>
        <v>60</v>
      </c>
      <c r="B5547" s="32" t="str">
        <f>VLOOKUP(K5547,'Tables to Convert'!$B$4:$C$19,2,FALSE)</f>
        <v>Some College</v>
      </c>
      <c r="C5547" s="33">
        <f t="shared" si="346"/>
        <v>135000</v>
      </c>
      <c r="D5547" s="32" t="str">
        <f>VLOOKUP(L5547,'Tables to Convert'!$E$3:$F$7,2,FALSE)</f>
        <v>White</v>
      </c>
      <c r="E5547" s="32" t="str">
        <f>VLOOKUP(M5547,'Tables to Convert'!$H$3:$I$5,2,FALSE)</f>
        <v>Male</v>
      </c>
      <c r="F5547" s="32" t="str">
        <f>VLOOKUP(N5547,'Tables to Convert'!$K$3:$L$8,2,FALSE)</f>
        <v>Michigan</v>
      </c>
      <c r="G5547" s="40">
        <f t="shared" si="347"/>
        <v>45</v>
      </c>
      <c r="H5547" s="34">
        <f t="shared" si="348"/>
        <v>4</v>
      </c>
      <c r="I5547" s="12">
        <v>60</v>
      </c>
      <c r="J5547" s="12">
        <v>45</v>
      </c>
      <c r="K5547" s="12">
        <v>43</v>
      </c>
      <c r="L5547" s="12">
        <v>1</v>
      </c>
      <c r="M5547" s="12">
        <v>1</v>
      </c>
      <c r="N5547" s="12">
        <v>34</v>
      </c>
      <c r="O5547" s="12">
        <v>4</v>
      </c>
      <c r="P5547" s="26">
        <v>135000</v>
      </c>
      <c r="Q5547" s="28">
        <v>483156577</v>
      </c>
      <c r="R5547"/>
      <c r="S5547"/>
    </row>
    <row r="5548" spans="1:19">
      <c r="A5548" s="31">
        <f t="shared" si="345"/>
        <v>40</v>
      </c>
      <c r="B5548" s="32" t="str">
        <f>VLOOKUP(K5548,'Tables to Convert'!$B$4:$C$19,2,FALSE)</f>
        <v>High School Diploma</v>
      </c>
      <c r="C5548" s="33">
        <f t="shared" si="346"/>
        <v>14000</v>
      </c>
      <c r="D5548" s="32" t="str">
        <f>VLOOKUP(L5548,'Tables to Convert'!$E$3:$F$7,2,FALSE)</f>
        <v>Hispanic</v>
      </c>
      <c r="E5548" s="32" t="str">
        <f>VLOOKUP(M5548,'Tables to Convert'!$H$3:$I$5,2,FALSE)</f>
        <v>Male</v>
      </c>
      <c r="F5548" s="32" t="str">
        <f>VLOOKUP(N5548,'Tables to Convert'!$K$3:$L$8,2,FALSE)</f>
        <v>Michigan</v>
      </c>
      <c r="G5548" s="40">
        <f t="shared" si="347"/>
        <v>40</v>
      </c>
      <c r="H5548" s="34">
        <f t="shared" si="348"/>
        <v>6</v>
      </c>
      <c r="I5548" s="12">
        <v>40</v>
      </c>
      <c r="J5548" s="12">
        <v>40</v>
      </c>
      <c r="K5548" s="12">
        <v>39</v>
      </c>
      <c r="L5548" s="12">
        <v>3</v>
      </c>
      <c r="M5548" s="12">
        <v>1</v>
      </c>
      <c r="N5548" s="12">
        <v>34</v>
      </c>
      <c r="O5548" s="12">
        <v>6</v>
      </c>
      <c r="P5548" s="26">
        <v>14000</v>
      </c>
      <c r="Q5548" s="28">
        <v>843027522</v>
      </c>
      <c r="R5548"/>
      <c r="S5548"/>
    </row>
    <row r="5549" spans="1:19">
      <c r="A5549" s="31">
        <f t="shared" si="345"/>
        <v>36</v>
      </c>
      <c r="B5549" s="32" t="str">
        <f>VLOOKUP(K5549,'Tables to Convert'!$B$4:$C$19,2,FALSE)</f>
        <v>Some College</v>
      </c>
      <c r="C5549" s="33">
        <f t="shared" si="346"/>
        <v>12000</v>
      </c>
      <c r="D5549" s="32" t="str">
        <f>VLOOKUP(L5549,'Tables to Convert'!$E$3:$F$7,2,FALSE)</f>
        <v>White</v>
      </c>
      <c r="E5549" s="32" t="str">
        <f>VLOOKUP(M5549,'Tables to Convert'!$H$3:$I$5,2,FALSE)</f>
        <v>Female</v>
      </c>
      <c r="F5549" s="32" t="str">
        <f>VLOOKUP(N5549,'Tables to Convert'!$K$3:$L$8,2,FALSE)</f>
        <v>Michigan</v>
      </c>
      <c r="G5549" s="40">
        <f t="shared" si="347"/>
        <v>43</v>
      </c>
      <c r="H5549" s="34">
        <f t="shared" si="348"/>
        <v>1</v>
      </c>
      <c r="I5549" s="12">
        <v>36</v>
      </c>
      <c r="J5549" s="12">
        <v>43</v>
      </c>
      <c r="K5549" s="12">
        <v>43</v>
      </c>
      <c r="L5549" s="12">
        <v>1</v>
      </c>
      <c r="M5549" s="12">
        <v>2</v>
      </c>
      <c r="N5549" s="12">
        <v>34</v>
      </c>
      <c r="O5549" s="12">
        <v>1</v>
      </c>
      <c r="P5549" s="26">
        <v>12000</v>
      </c>
      <c r="Q5549" s="28">
        <v>598966532</v>
      </c>
      <c r="R5549"/>
      <c r="S5549"/>
    </row>
    <row r="5550" spans="1:19">
      <c r="A5550" s="31">
        <f t="shared" si="345"/>
        <v>40</v>
      </c>
      <c r="B5550" s="32" t="str">
        <f>VLOOKUP(K5550,'Tables to Convert'!$B$4:$C$19,2,FALSE)</f>
        <v>Some College</v>
      </c>
      <c r="C5550" s="33">
        <f t="shared" si="346"/>
        <v>70000</v>
      </c>
      <c r="D5550" s="32" t="str">
        <f>VLOOKUP(L5550,'Tables to Convert'!$E$3:$F$7,2,FALSE)</f>
        <v>Asian/PI</v>
      </c>
      <c r="E5550" s="32" t="str">
        <f>VLOOKUP(M5550,'Tables to Convert'!$H$3:$I$5,2,FALSE)</f>
        <v>Male</v>
      </c>
      <c r="F5550" s="32" t="str">
        <f>VLOOKUP(N5550,'Tables to Convert'!$K$3:$L$8,2,FALSE)</f>
        <v>Michigan</v>
      </c>
      <c r="G5550" s="40">
        <f t="shared" si="347"/>
        <v>40</v>
      </c>
      <c r="H5550" s="34">
        <f t="shared" si="348"/>
        <v>1</v>
      </c>
      <c r="I5550" s="12">
        <v>40</v>
      </c>
      <c r="J5550" s="12">
        <v>40</v>
      </c>
      <c r="K5550" s="12">
        <v>43</v>
      </c>
      <c r="L5550" s="12">
        <v>4</v>
      </c>
      <c r="M5550" s="12">
        <v>1</v>
      </c>
      <c r="N5550" s="12">
        <v>34</v>
      </c>
      <c r="O5550" s="12">
        <v>1</v>
      </c>
      <c r="P5550" s="26">
        <v>70000</v>
      </c>
      <c r="Q5550" s="28">
        <v>624135957</v>
      </c>
      <c r="R5550"/>
      <c r="S5550"/>
    </row>
    <row r="5551" spans="1:19">
      <c r="A5551" s="31">
        <f t="shared" si="345"/>
        <v>65</v>
      </c>
      <c r="B5551" s="32" t="str">
        <f>VLOOKUP(K5551,'Tables to Convert'!$B$4:$C$19,2,FALSE)</f>
        <v>Some College</v>
      </c>
      <c r="C5551" s="33">
        <f t="shared" si="346"/>
        <v>3500</v>
      </c>
      <c r="D5551" s="32" t="str">
        <f>VLOOKUP(L5551,'Tables to Convert'!$E$3:$F$7,2,FALSE)</f>
        <v>White</v>
      </c>
      <c r="E5551" s="32" t="str">
        <f>VLOOKUP(M5551,'Tables to Convert'!$H$3:$I$5,2,FALSE)</f>
        <v>Male</v>
      </c>
      <c r="F5551" s="32" t="str">
        <f>VLOOKUP(N5551,'Tables to Convert'!$K$3:$L$8,2,FALSE)</f>
        <v>Michigan</v>
      </c>
      <c r="G5551" s="40">
        <f t="shared" si="347"/>
        <v>33</v>
      </c>
      <c r="H5551" s="34">
        <f t="shared" si="348"/>
        <v>1</v>
      </c>
      <c r="I5551" s="12">
        <v>65</v>
      </c>
      <c r="J5551" s="12">
        <v>33</v>
      </c>
      <c r="K5551" s="12">
        <v>43</v>
      </c>
      <c r="L5551" s="12">
        <v>1</v>
      </c>
      <c r="M5551" s="12">
        <v>1</v>
      </c>
      <c r="N5551" s="12">
        <v>34</v>
      </c>
      <c r="O5551" s="12">
        <v>1</v>
      </c>
      <c r="P5551" s="26">
        <v>3500</v>
      </c>
      <c r="Q5551" s="28">
        <v>948999688</v>
      </c>
      <c r="R5551"/>
      <c r="S5551"/>
    </row>
    <row r="5552" spans="1:19">
      <c r="A5552" s="31">
        <f t="shared" si="345"/>
        <v>80</v>
      </c>
      <c r="B5552" s="32" t="str">
        <f>VLOOKUP(K5552,'Tables to Convert'!$B$4:$C$19,2,FALSE)</f>
        <v>Graduate School</v>
      </c>
      <c r="C5552" s="33">
        <f t="shared" si="346"/>
        <v>55000</v>
      </c>
      <c r="D5552" s="32" t="str">
        <f>VLOOKUP(L5552,'Tables to Convert'!$E$3:$F$7,2,FALSE)</f>
        <v>White</v>
      </c>
      <c r="E5552" s="32" t="str">
        <f>VLOOKUP(M5552,'Tables to Convert'!$H$3:$I$5,2,FALSE)</f>
        <v>Male</v>
      </c>
      <c r="F5552" s="32" t="str">
        <f>VLOOKUP(N5552,'Tables to Convert'!$K$3:$L$8,2,FALSE)</f>
        <v>Michigan</v>
      </c>
      <c r="G5552" s="40">
        <f t="shared" si="347"/>
        <v>50</v>
      </c>
      <c r="H5552" s="34">
        <f t="shared" si="348"/>
        <v>1</v>
      </c>
      <c r="I5552" s="12">
        <v>80</v>
      </c>
      <c r="J5552" s="12">
        <v>50</v>
      </c>
      <c r="K5552" s="12">
        <v>46</v>
      </c>
      <c r="L5552" s="12">
        <v>1</v>
      </c>
      <c r="M5552" s="12">
        <v>1</v>
      </c>
      <c r="N5552" s="12">
        <v>34</v>
      </c>
      <c r="O5552" s="12">
        <v>1</v>
      </c>
      <c r="P5552" s="26">
        <v>55000</v>
      </c>
      <c r="Q5552" s="28">
        <v>300331759</v>
      </c>
      <c r="R5552"/>
      <c r="S5552"/>
    </row>
    <row r="5553" spans="1:19">
      <c r="A5553" s="31">
        <f t="shared" si="345"/>
        <v>40</v>
      </c>
      <c r="B5553" s="32" t="str">
        <f>VLOOKUP(K5553,'Tables to Convert'!$B$4:$C$19,2,FALSE)</f>
        <v>Some College</v>
      </c>
      <c r="C5553" s="33">
        <f t="shared" si="346"/>
        <v>65000</v>
      </c>
      <c r="D5553" s="32" t="str">
        <f>VLOOKUP(L5553,'Tables to Convert'!$E$3:$F$7,2,FALSE)</f>
        <v>White</v>
      </c>
      <c r="E5553" s="32" t="str">
        <f>VLOOKUP(M5553,'Tables to Convert'!$H$3:$I$5,2,FALSE)</f>
        <v>Male</v>
      </c>
      <c r="F5553" s="32" t="str">
        <f>VLOOKUP(N5553,'Tables to Convert'!$K$3:$L$8,2,FALSE)</f>
        <v>Michigan</v>
      </c>
      <c r="G5553" s="40">
        <f t="shared" si="347"/>
        <v>34</v>
      </c>
      <c r="H5553" s="34">
        <f t="shared" si="348"/>
        <v>1</v>
      </c>
      <c r="I5553" s="12">
        <v>40</v>
      </c>
      <c r="J5553" s="12">
        <v>34</v>
      </c>
      <c r="K5553" s="12">
        <v>43</v>
      </c>
      <c r="L5553" s="12">
        <v>1</v>
      </c>
      <c r="M5553" s="12">
        <v>1</v>
      </c>
      <c r="N5553" s="12">
        <v>34</v>
      </c>
      <c r="O5553" s="12">
        <v>1</v>
      </c>
      <c r="P5553" s="26">
        <v>65000</v>
      </c>
      <c r="Q5553" s="28">
        <v>340643265</v>
      </c>
      <c r="R5553"/>
      <c r="S5553"/>
    </row>
    <row r="5554" spans="1:19">
      <c r="A5554" s="31">
        <f t="shared" si="345"/>
        <v>40</v>
      </c>
      <c r="B5554" s="32" t="str">
        <f>VLOOKUP(K5554,'Tables to Convert'!$B$4:$C$19,2,FALSE)</f>
        <v>Some College</v>
      </c>
      <c r="C5554" s="33">
        <f t="shared" si="346"/>
        <v>45000</v>
      </c>
      <c r="D5554" s="32" t="str">
        <f>VLOOKUP(L5554,'Tables to Convert'!$E$3:$F$7,2,FALSE)</f>
        <v>White</v>
      </c>
      <c r="E5554" s="32" t="str">
        <f>VLOOKUP(M5554,'Tables to Convert'!$H$3:$I$5,2,FALSE)</f>
        <v>Male</v>
      </c>
      <c r="F5554" s="32" t="str">
        <f>VLOOKUP(N5554,'Tables to Convert'!$K$3:$L$8,2,FALSE)</f>
        <v>Michigan</v>
      </c>
      <c r="G5554" s="40">
        <f t="shared" si="347"/>
        <v>36</v>
      </c>
      <c r="H5554" s="34">
        <f t="shared" si="348"/>
        <v>8</v>
      </c>
      <c r="I5554" s="12">
        <v>40</v>
      </c>
      <c r="J5554" s="12">
        <v>36</v>
      </c>
      <c r="K5554" s="12">
        <v>41</v>
      </c>
      <c r="L5554" s="12">
        <v>1</v>
      </c>
      <c r="M5554" s="12">
        <v>1</v>
      </c>
      <c r="N5554" s="12">
        <v>34</v>
      </c>
      <c r="O5554" s="12">
        <v>8</v>
      </c>
      <c r="P5554" s="26">
        <v>45000</v>
      </c>
      <c r="Q5554" s="28">
        <v>460538662</v>
      </c>
      <c r="R5554"/>
      <c r="S5554"/>
    </row>
    <row r="5555" spans="1:19">
      <c r="A5555" s="31">
        <f t="shared" si="345"/>
        <v>40</v>
      </c>
      <c r="B5555" s="32" t="str">
        <f>VLOOKUP(K5555,'Tables to Convert'!$B$4:$C$19,2,FALSE)</f>
        <v>Some College</v>
      </c>
      <c r="C5555" s="33">
        <f t="shared" si="346"/>
        <v>52000</v>
      </c>
      <c r="D5555" s="32" t="str">
        <f>VLOOKUP(L5555,'Tables to Convert'!$E$3:$F$7,2,FALSE)</f>
        <v>White</v>
      </c>
      <c r="E5555" s="32" t="str">
        <f>VLOOKUP(M5555,'Tables to Convert'!$H$3:$I$5,2,FALSE)</f>
        <v>Female</v>
      </c>
      <c r="F5555" s="32" t="str">
        <f>VLOOKUP(N5555,'Tables to Convert'!$K$3:$L$8,2,FALSE)</f>
        <v>Michigan</v>
      </c>
      <c r="G5555" s="40">
        <f t="shared" si="347"/>
        <v>36</v>
      </c>
      <c r="H5555" s="34">
        <f t="shared" si="348"/>
        <v>6</v>
      </c>
      <c r="I5555" s="12">
        <v>40</v>
      </c>
      <c r="J5555" s="12">
        <v>36</v>
      </c>
      <c r="K5555" s="12">
        <v>43</v>
      </c>
      <c r="L5555" s="12">
        <v>1</v>
      </c>
      <c r="M5555" s="12">
        <v>2</v>
      </c>
      <c r="N5555" s="12">
        <v>34</v>
      </c>
      <c r="O5555" s="12">
        <v>6</v>
      </c>
      <c r="P5555" s="26">
        <v>52000</v>
      </c>
      <c r="Q5555" s="28">
        <v>658261984</v>
      </c>
      <c r="R5555"/>
      <c r="S5555"/>
    </row>
    <row r="5556" spans="1:19">
      <c r="A5556" s="31">
        <f t="shared" si="345"/>
        <v>0</v>
      </c>
      <c r="B5556" s="32" t="str">
        <f>VLOOKUP(K5556,'Tables to Convert'!$B$4:$C$19,2,FALSE)</f>
        <v>High School Diploma</v>
      </c>
      <c r="C5556" s="33">
        <f t="shared" si="346"/>
        <v>0</v>
      </c>
      <c r="D5556" s="32" t="str">
        <f>VLOOKUP(L5556,'Tables to Convert'!$E$3:$F$7,2,FALSE)</f>
        <v>White</v>
      </c>
      <c r="E5556" s="32" t="str">
        <f>VLOOKUP(M5556,'Tables to Convert'!$H$3:$I$5,2,FALSE)</f>
        <v>Male</v>
      </c>
      <c r="F5556" s="32" t="str">
        <f>VLOOKUP(N5556,'Tables to Convert'!$K$3:$L$8,2,FALSE)</f>
        <v>Michigan</v>
      </c>
      <c r="G5556" s="40">
        <f t="shared" si="347"/>
        <v>36</v>
      </c>
      <c r="H5556" s="34">
        <f t="shared" si="348"/>
        <v>6</v>
      </c>
      <c r="I5556" s="12">
        <v>0</v>
      </c>
      <c r="J5556" s="12">
        <v>36</v>
      </c>
      <c r="K5556" s="12">
        <v>39</v>
      </c>
      <c r="L5556" s="12">
        <v>1</v>
      </c>
      <c r="M5556" s="12">
        <v>1</v>
      </c>
      <c r="N5556" s="12">
        <v>34</v>
      </c>
      <c r="O5556" s="12">
        <v>6</v>
      </c>
      <c r="P5556" s="26">
        <v>0</v>
      </c>
      <c r="Q5556" s="28">
        <v>259138684</v>
      </c>
      <c r="R5556"/>
      <c r="S5556"/>
    </row>
    <row r="5557" spans="1:19">
      <c r="A5557" s="31">
        <f t="shared" si="345"/>
        <v>60</v>
      </c>
      <c r="B5557" s="32" t="str">
        <f>VLOOKUP(K5557,'Tables to Convert'!$B$4:$C$19,2,FALSE)</f>
        <v>Some College</v>
      </c>
      <c r="C5557" s="33">
        <f t="shared" si="346"/>
        <v>41000</v>
      </c>
      <c r="D5557" s="32" t="str">
        <f>VLOOKUP(L5557,'Tables to Convert'!$E$3:$F$7,2,FALSE)</f>
        <v>White</v>
      </c>
      <c r="E5557" s="32" t="str">
        <f>VLOOKUP(M5557,'Tables to Convert'!$H$3:$I$5,2,FALSE)</f>
        <v>Male</v>
      </c>
      <c r="F5557" s="32" t="str">
        <f>VLOOKUP(N5557,'Tables to Convert'!$K$3:$L$8,2,FALSE)</f>
        <v>Michigan</v>
      </c>
      <c r="G5557" s="40">
        <f t="shared" si="347"/>
        <v>47</v>
      </c>
      <c r="H5557" s="34">
        <f t="shared" si="348"/>
        <v>6</v>
      </c>
      <c r="I5557" s="12">
        <v>60</v>
      </c>
      <c r="J5557" s="12">
        <v>47</v>
      </c>
      <c r="K5557" s="12">
        <v>41</v>
      </c>
      <c r="L5557" s="12">
        <v>1</v>
      </c>
      <c r="M5557" s="12">
        <v>1</v>
      </c>
      <c r="N5557" s="12">
        <v>34</v>
      </c>
      <c r="O5557" s="12">
        <v>6</v>
      </c>
      <c r="P5557" s="26">
        <v>41000</v>
      </c>
      <c r="Q5557" s="28">
        <v>272048978</v>
      </c>
      <c r="R5557"/>
      <c r="S5557"/>
    </row>
    <row r="5558" spans="1:19">
      <c r="A5558" s="31">
        <f t="shared" si="345"/>
        <v>40</v>
      </c>
      <c r="B5558" s="32" t="str">
        <f>VLOOKUP(K5558,'Tables to Convert'!$B$4:$C$19,2,FALSE)</f>
        <v>Some College</v>
      </c>
      <c r="C5558" s="33">
        <f t="shared" si="346"/>
        <v>34000</v>
      </c>
      <c r="D5558" s="32" t="str">
        <f>VLOOKUP(L5558,'Tables to Convert'!$E$3:$F$7,2,FALSE)</f>
        <v>White</v>
      </c>
      <c r="E5558" s="32" t="str">
        <f>VLOOKUP(M5558,'Tables to Convert'!$H$3:$I$5,2,FALSE)</f>
        <v>Female</v>
      </c>
      <c r="F5558" s="32" t="str">
        <f>VLOOKUP(N5558,'Tables to Convert'!$K$3:$L$8,2,FALSE)</f>
        <v>Michigan</v>
      </c>
      <c r="G5558" s="40">
        <f t="shared" si="347"/>
        <v>39</v>
      </c>
      <c r="H5558" s="34">
        <f t="shared" si="348"/>
        <v>6</v>
      </c>
      <c r="I5558" s="12">
        <v>40</v>
      </c>
      <c r="J5558" s="12">
        <v>39</v>
      </c>
      <c r="K5558" s="12">
        <v>40</v>
      </c>
      <c r="L5558" s="12">
        <v>1</v>
      </c>
      <c r="M5558" s="12">
        <v>2</v>
      </c>
      <c r="N5558" s="12">
        <v>34</v>
      </c>
      <c r="O5558" s="12">
        <v>6</v>
      </c>
      <c r="P5558" s="26">
        <v>34000</v>
      </c>
      <c r="Q5558" s="28">
        <v>950438445</v>
      </c>
      <c r="R5558"/>
      <c r="S5558"/>
    </row>
    <row r="5559" spans="1:19">
      <c r="A5559" s="31">
        <f t="shared" si="345"/>
        <v>56</v>
      </c>
      <c r="B5559" s="32" t="str">
        <f>VLOOKUP(K5559,'Tables to Convert'!$B$4:$C$19,2,FALSE)</f>
        <v>Some College</v>
      </c>
      <c r="C5559" s="33">
        <f t="shared" si="346"/>
        <v>24000</v>
      </c>
      <c r="D5559" s="32" t="str">
        <f>VLOOKUP(L5559,'Tables to Convert'!$E$3:$F$7,2,FALSE)</f>
        <v>White</v>
      </c>
      <c r="E5559" s="32" t="str">
        <f>VLOOKUP(M5559,'Tables to Convert'!$H$3:$I$5,2,FALSE)</f>
        <v>Male</v>
      </c>
      <c r="F5559" s="32" t="str">
        <f>VLOOKUP(N5559,'Tables to Convert'!$K$3:$L$8,2,FALSE)</f>
        <v>Michigan</v>
      </c>
      <c r="G5559" s="40">
        <f t="shared" si="347"/>
        <v>40</v>
      </c>
      <c r="H5559" s="34">
        <f t="shared" si="348"/>
        <v>8</v>
      </c>
      <c r="I5559" s="12">
        <v>56</v>
      </c>
      <c r="J5559" s="12">
        <v>40</v>
      </c>
      <c r="K5559" s="12">
        <v>40</v>
      </c>
      <c r="L5559" s="12">
        <v>1</v>
      </c>
      <c r="M5559" s="12">
        <v>1</v>
      </c>
      <c r="N5559" s="12">
        <v>34</v>
      </c>
      <c r="O5559" s="12">
        <v>8</v>
      </c>
      <c r="P5559" s="26">
        <v>24000</v>
      </c>
      <c r="Q5559" s="28">
        <v>966822563</v>
      </c>
      <c r="R5559"/>
      <c r="S5559"/>
    </row>
    <row r="5560" spans="1:19">
      <c r="A5560" s="31">
        <f t="shared" si="345"/>
        <v>50</v>
      </c>
      <c r="B5560" s="32" t="str">
        <f>VLOOKUP(K5560,'Tables to Convert'!$B$4:$C$19,2,FALSE)</f>
        <v>Bachelors</v>
      </c>
      <c r="C5560" s="33">
        <f t="shared" si="346"/>
        <v>88000</v>
      </c>
      <c r="D5560" s="32" t="str">
        <f>VLOOKUP(L5560,'Tables to Convert'!$E$3:$F$7,2,FALSE)</f>
        <v>White</v>
      </c>
      <c r="E5560" s="32" t="str">
        <f>VLOOKUP(M5560,'Tables to Convert'!$H$3:$I$5,2,FALSE)</f>
        <v>Male</v>
      </c>
      <c r="F5560" s="32" t="str">
        <f>VLOOKUP(N5560,'Tables to Convert'!$K$3:$L$8,2,FALSE)</f>
        <v>Michigan</v>
      </c>
      <c r="G5560" s="40">
        <f t="shared" si="347"/>
        <v>49</v>
      </c>
      <c r="H5560" s="34">
        <f t="shared" si="348"/>
        <v>8</v>
      </c>
      <c r="I5560" s="12">
        <v>50</v>
      </c>
      <c r="J5560" s="12">
        <v>49</v>
      </c>
      <c r="K5560" s="12">
        <v>44</v>
      </c>
      <c r="L5560" s="12">
        <v>1</v>
      </c>
      <c r="M5560" s="12">
        <v>1</v>
      </c>
      <c r="N5560" s="12">
        <v>34</v>
      </c>
      <c r="O5560" s="12">
        <v>8</v>
      </c>
      <c r="P5560" s="26">
        <v>88000</v>
      </c>
      <c r="Q5560" s="28">
        <v>401127074</v>
      </c>
      <c r="R5560"/>
      <c r="S5560"/>
    </row>
    <row r="5561" spans="1:19">
      <c r="A5561" s="31">
        <f t="shared" si="345"/>
        <v>35</v>
      </c>
      <c r="B5561" s="32" t="str">
        <f>VLOOKUP(K5561,'Tables to Convert'!$B$4:$C$19,2,FALSE)</f>
        <v>Some College</v>
      </c>
      <c r="C5561" s="33">
        <f t="shared" si="346"/>
        <v>23000</v>
      </c>
      <c r="D5561" s="32" t="str">
        <f>VLOOKUP(L5561,'Tables to Convert'!$E$3:$F$7,2,FALSE)</f>
        <v>White</v>
      </c>
      <c r="E5561" s="32" t="str">
        <f>VLOOKUP(M5561,'Tables to Convert'!$H$3:$I$5,2,FALSE)</f>
        <v>Female</v>
      </c>
      <c r="F5561" s="32" t="str">
        <f>VLOOKUP(N5561,'Tables to Convert'!$K$3:$L$8,2,FALSE)</f>
        <v>Michigan</v>
      </c>
      <c r="G5561" s="40">
        <f t="shared" si="347"/>
        <v>46</v>
      </c>
      <c r="H5561" s="34">
        <f t="shared" si="348"/>
        <v>8</v>
      </c>
      <c r="I5561" s="12">
        <v>35</v>
      </c>
      <c r="J5561" s="12">
        <v>46</v>
      </c>
      <c r="K5561" s="12">
        <v>43</v>
      </c>
      <c r="L5561" s="12">
        <v>1</v>
      </c>
      <c r="M5561" s="12">
        <v>2</v>
      </c>
      <c r="N5561" s="12">
        <v>34</v>
      </c>
      <c r="O5561" s="12">
        <v>8</v>
      </c>
      <c r="P5561" s="26">
        <v>23000</v>
      </c>
      <c r="Q5561" s="28">
        <v>194613136</v>
      </c>
      <c r="R5561"/>
      <c r="S5561"/>
    </row>
    <row r="5562" spans="1:19">
      <c r="A5562" s="31">
        <f t="shared" si="345"/>
        <v>40</v>
      </c>
      <c r="B5562" s="32" t="str">
        <f>VLOOKUP(K5562,'Tables to Convert'!$B$4:$C$19,2,FALSE)</f>
        <v>Bachelors</v>
      </c>
      <c r="C5562" s="33">
        <f t="shared" si="346"/>
        <v>40000</v>
      </c>
      <c r="D5562" s="32" t="str">
        <f>VLOOKUP(L5562,'Tables to Convert'!$E$3:$F$7,2,FALSE)</f>
        <v>White</v>
      </c>
      <c r="E5562" s="32" t="str">
        <f>VLOOKUP(M5562,'Tables to Convert'!$H$3:$I$5,2,FALSE)</f>
        <v>Male</v>
      </c>
      <c r="F5562" s="32" t="str">
        <f>VLOOKUP(N5562,'Tables to Convert'!$K$3:$L$8,2,FALSE)</f>
        <v>Michigan</v>
      </c>
      <c r="G5562" s="40">
        <f t="shared" si="347"/>
        <v>34</v>
      </c>
      <c r="H5562" s="34">
        <f t="shared" si="348"/>
        <v>8</v>
      </c>
      <c r="I5562" s="12">
        <v>40</v>
      </c>
      <c r="J5562" s="12">
        <v>34</v>
      </c>
      <c r="K5562" s="12">
        <v>44</v>
      </c>
      <c r="L5562" s="12">
        <v>1</v>
      </c>
      <c r="M5562" s="12">
        <v>1</v>
      </c>
      <c r="N5562" s="12">
        <v>34</v>
      </c>
      <c r="O5562" s="12">
        <v>8</v>
      </c>
      <c r="P5562" s="26">
        <v>40000</v>
      </c>
      <c r="Q5562" s="28">
        <v>979789303</v>
      </c>
      <c r="R5562"/>
      <c r="S5562"/>
    </row>
    <row r="5563" spans="1:19">
      <c r="A5563" s="31">
        <f t="shared" si="345"/>
        <v>37</v>
      </c>
      <c r="B5563" s="32" t="str">
        <f>VLOOKUP(K5563,'Tables to Convert'!$B$4:$C$19,2,FALSE)</f>
        <v>Some College</v>
      </c>
      <c r="C5563" s="33">
        <f t="shared" si="346"/>
        <v>20000</v>
      </c>
      <c r="D5563" s="32" t="str">
        <f>VLOOKUP(L5563,'Tables to Convert'!$E$3:$F$7,2,FALSE)</f>
        <v>White</v>
      </c>
      <c r="E5563" s="32" t="str">
        <f>VLOOKUP(M5563,'Tables to Convert'!$H$3:$I$5,2,FALSE)</f>
        <v>Female</v>
      </c>
      <c r="F5563" s="32" t="str">
        <f>VLOOKUP(N5563,'Tables to Convert'!$K$3:$L$8,2,FALSE)</f>
        <v>Michigan</v>
      </c>
      <c r="G5563" s="40">
        <f t="shared" si="347"/>
        <v>55</v>
      </c>
      <c r="H5563" s="34">
        <f t="shared" si="348"/>
        <v>8</v>
      </c>
      <c r="I5563" s="12">
        <v>37</v>
      </c>
      <c r="J5563" s="12">
        <v>55</v>
      </c>
      <c r="K5563" s="12">
        <v>40</v>
      </c>
      <c r="L5563" s="12">
        <v>1</v>
      </c>
      <c r="M5563" s="12">
        <v>2</v>
      </c>
      <c r="N5563" s="12">
        <v>34</v>
      </c>
      <c r="O5563" s="12">
        <v>8</v>
      </c>
      <c r="P5563" s="26">
        <v>20000</v>
      </c>
      <c r="Q5563" s="28">
        <v>699168363</v>
      </c>
      <c r="R5563"/>
      <c r="S5563"/>
    </row>
    <row r="5564" spans="1:19">
      <c r="A5564" s="31">
        <f t="shared" si="345"/>
        <v>50</v>
      </c>
      <c r="B5564" s="32" t="str">
        <f>VLOOKUP(K5564,'Tables to Convert'!$B$4:$C$19,2,FALSE)</f>
        <v>Some College</v>
      </c>
      <c r="C5564" s="33">
        <f t="shared" si="346"/>
        <v>69000</v>
      </c>
      <c r="D5564" s="32" t="str">
        <f>VLOOKUP(L5564,'Tables to Convert'!$E$3:$F$7,2,FALSE)</f>
        <v>White</v>
      </c>
      <c r="E5564" s="32" t="str">
        <f>VLOOKUP(M5564,'Tables to Convert'!$H$3:$I$5,2,FALSE)</f>
        <v>Male</v>
      </c>
      <c r="F5564" s="32" t="str">
        <f>VLOOKUP(N5564,'Tables to Convert'!$K$3:$L$8,2,FALSE)</f>
        <v>Michigan</v>
      </c>
      <c r="G5564" s="40">
        <f t="shared" si="347"/>
        <v>36</v>
      </c>
      <c r="H5564" s="34">
        <f t="shared" si="348"/>
        <v>1</v>
      </c>
      <c r="I5564" s="12">
        <v>50</v>
      </c>
      <c r="J5564" s="12">
        <v>36</v>
      </c>
      <c r="K5564" s="12">
        <v>40</v>
      </c>
      <c r="L5564" s="12">
        <v>1</v>
      </c>
      <c r="M5564" s="12">
        <v>1</v>
      </c>
      <c r="N5564" s="12">
        <v>34</v>
      </c>
      <c r="O5564" s="12">
        <v>1</v>
      </c>
      <c r="P5564" s="26">
        <v>69000</v>
      </c>
      <c r="Q5564" s="28">
        <v>360568333</v>
      </c>
      <c r="R5564"/>
      <c r="S5564"/>
    </row>
    <row r="5565" spans="1:19">
      <c r="A5565" s="31">
        <f t="shared" si="345"/>
        <v>50</v>
      </c>
      <c r="B5565" s="32" t="str">
        <f>VLOOKUP(K5565,'Tables to Convert'!$B$4:$C$19,2,FALSE)</f>
        <v>Some College</v>
      </c>
      <c r="C5565" s="33">
        <f t="shared" si="346"/>
        <v>75000</v>
      </c>
      <c r="D5565" s="32" t="str">
        <f>VLOOKUP(L5565,'Tables to Convert'!$E$3:$F$7,2,FALSE)</f>
        <v>White</v>
      </c>
      <c r="E5565" s="32" t="str">
        <f>VLOOKUP(M5565,'Tables to Convert'!$H$3:$I$5,2,FALSE)</f>
        <v>Male</v>
      </c>
      <c r="F5565" s="32" t="str">
        <f>VLOOKUP(N5565,'Tables to Convert'!$K$3:$L$8,2,FALSE)</f>
        <v>Michigan</v>
      </c>
      <c r="G5565" s="40">
        <f t="shared" si="347"/>
        <v>46</v>
      </c>
      <c r="H5565" s="34">
        <f t="shared" si="348"/>
        <v>1</v>
      </c>
      <c r="I5565" s="12">
        <v>50</v>
      </c>
      <c r="J5565" s="12">
        <v>46</v>
      </c>
      <c r="K5565" s="12">
        <v>43</v>
      </c>
      <c r="L5565" s="12">
        <v>1</v>
      </c>
      <c r="M5565" s="12">
        <v>1</v>
      </c>
      <c r="N5565" s="12">
        <v>34</v>
      </c>
      <c r="O5565" s="12">
        <v>1</v>
      </c>
      <c r="P5565" s="26">
        <v>75000</v>
      </c>
      <c r="Q5565" s="28">
        <v>300552395</v>
      </c>
      <c r="R5565"/>
      <c r="S5565"/>
    </row>
    <row r="5566" spans="1:19">
      <c r="A5566" s="31">
        <f t="shared" si="345"/>
        <v>40</v>
      </c>
      <c r="B5566" s="32" t="str">
        <f>VLOOKUP(K5566,'Tables to Convert'!$B$4:$C$19,2,FALSE)</f>
        <v>Some College</v>
      </c>
      <c r="C5566" s="33">
        <f t="shared" si="346"/>
        <v>23300</v>
      </c>
      <c r="D5566" s="32" t="str">
        <f>VLOOKUP(L5566,'Tables to Convert'!$E$3:$F$7,2,FALSE)</f>
        <v>Black</v>
      </c>
      <c r="E5566" s="32" t="str">
        <f>VLOOKUP(M5566,'Tables to Convert'!$H$3:$I$5,2,FALSE)</f>
        <v>Male</v>
      </c>
      <c r="F5566" s="32" t="str">
        <f>VLOOKUP(N5566,'Tables to Convert'!$K$3:$L$8,2,FALSE)</f>
        <v>Michigan</v>
      </c>
      <c r="G5566" s="40">
        <f t="shared" si="347"/>
        <v>32</v>
      </c>
      <c r="H5566" s="34">
        <f t="shared" si="348"/>
        <v>2</v>
      </c>
      <c r="I5566" s="12">
        <v>40</v>
      </c>
      <c r="J5566" s="12">
        <v>32</v>
      </c>
      <c r="K5566" s="12">
        <v>40</v>
      </c>
      <c r="L5566" s="12">
        <v>2</v>
      </c>
      <c r="M5566" s="12">
        <v>1</v>
      </c>
      <c r="N5566" s="12">
        <v>34</v>
      </c>
      <c r="O5566" s="12">
        <v>2</v>
      </c>
      <c r="P5566" s="26">
        <v>23300</v>
      </c>
      <c r="Q5566" s="28">
        <v>173786446</v>
      </c>
      <c r="R5566"/>
      <c r="S5566"/>
    </row>
    <row r="5567" spans="1:19">
      <c r="A5567" s="31">
        <f t="shared" si="345"/>
        <v>40</v>
      </c>
      <c r="B5567" s="32" t="str">
        <f>VLOOKUP(K5567,'Tables to Convert'!$B$4:$C$19,2,FALSE)</f>
        <v>Some College</v>
      </c>
      <c r="C5567" s="33">
        <f t="shared" si="346"/>
        <v>25000</v>
      </c>
      <c r="D5567" s="32" t="str">
        <f>VLOOKUP(L5567,'Tables to Convert'!$E$3:$F$7,2,FALSE)</f>
        <v>Black</v>
      </c>
      <c r="E5567" s="32" t="str">
        <f>VLOOKUP(M5567,'Tables to Convert'!$H$3:$I$5,2,FALSE)</f>
        <v>Female</v>
      </c>
      <c r="F5567" s="32" t="str">
        <f>VLOOKUP(N5567,'Tables to Convert'!$K$3:$L$8,2,FALSE)</f>
        <v>Michigan</v>
      </c>
      <c r="G5567" s="40">
        <f t="shared" si="347"/>
        <v>34</v>
      </c>
      <c r="H5567" s="34">
        <f t="shared" si="348"/>
        <v>2</v>
      </c>
      <c r="I5567" s="12">
        <v>40</v>
      </c>
      <c r="J5567" s="12">
        <v>34</v>
      </c>
      <c r="K5567" s="12">
        <v>43</v>
      </c>
      <c r="L5567" s="12">
        <v>2</v>
      </c>
      <c r="M5567" s="12">
        <v>2</v>
      </c>
      <c r="N5567" s="12">
        <v>34</v>
      </c>
      <c r="O5567" s="12">
        <v>2</v>
      </c>
      <c r="P5567" s="26">
        <v>25000</v>
      </c>
      <c r="Q5567" s="28">
        <v>871107058</v>
      </c>
      <c r="R5567"/>
      <c r="S5567"/>
    </row>
    <row r="5568" spans="1:19">
      <c r="A5568" s="31">
        <f t="shared" si="345"/>
        <v>40</v>
      </c>
      <c r="B5568" s="32" t="str">
        <f>VLOOKUP(K5568,'Tables to Convert'!$B$4:$C$19,2,FALSE)</f>
        <v>Some College</v>
      </c>
      <c r="C5568" s="33">
        <f t="shared" si="346"/>
        <v>60000</v>
      </c>
      <c r="D5568" s="32" t="str">
        <f>VLOOKUP(L5568,'Tables to Convert'!$E$3:$F$7,2,FALSE)</f>
        <v>White</v>
      </c>
      <c r="E5568" s="32" t="str">
        <f>VLOOKUP(M5568,'Tables to Convert'!$H$3:$I$5,2,FALSE)</f>
        <v>Male</v>
      </c>
      <c r="F5568" s="32" t="str">
        <f>VLOOKUP(N5568,'Tables to Convert'!$K$3:$L$8,2,FALSE)</f>
        <v>Michigan</v>
      </c>
      <c r="G5568" s="40">
        <f t="shared" si="347"/>
        <v>44</v>
      </c>
      <c r="H5568" s="34">
        <f t="shared" si="348"/>
        <v>3</v>
      </c>
      <c r="I5568" s="12">
        <v>40</v>
      </c>
      <c r="J5568" s="12">
        <v>44</v>
      </c>
      <c r="K5568" s="12">
        <v>40</v>
      </c>
      <c r="L5568" s="12">
        <v>1</v>
      </c>
      <c r="M5568" s="12">
        <v>1</v>
      </c>
      <c r="N5568" s="12">
        <v>34</v>
      </c>
      <c r="O5568" s="12">
        <v>3</v>
      </c>
      <c r="P5568" s="26">
        <v>60000</v>
      </c>
      <c r="Q5568" s="28">
        <v>213479888</v>
      </c>
      <c r="R5568"/>
      <c r="S5568"/>
    </row>
    <row r="5569" spans="1:19">
      <c r="A5569" s="31">
        <f t="shared" si="345"/>
        <v>70</v>
      </c>
      <c r="B5569" s="32" t="str">
        <f>VLOOKUP(K5569,'Tables to Convert'!$B$4:$C$19,2,FALSE)</f>
        <v>Bachelors</v>
      </c>
      <c r="C5569" s="33">
        <f t="shared" si="346"/>
        <v>88000</v>
      </c>
      <c r="D5569" s="32" t="str">
        <f>VLOOKUP(L5569,'Tables to Convert'!$E$3:$F$7,2,FALSE)</f>
        <v>White</v>
      </c>
      <c r="E5569" s="32" t="str">
        <f>VLOOKUP(M5569,'Tables to Convert'!$H$3:$I$5,2,FALSE)</f>
        <v>Male</v>
      </c>
      <c r="F5569" s="32" t="str">
        <f>VLOOKUP(N5569,'Tables to Convert'!$K$3:$L$8,2,FALSE)</f>
        <v>Michigan</v>
      </c>
      <c r="G5569" s="40">
        <f t="shared" si="347"/>
        <v>46</v>
      </c>
      <c r="H5569" s="34">
        <f t="shared" si="348"/>
        <v>1</v>
      </c>
      <c r="I5569" s="12">
        <v>70</v>
      </c>
      <c r="J5569" s="12">
        <v>46</v>
      </c>
      <c r="K5569" s="12">
        <v>44</v>
      </c>
      <c r="L5569" s="12">
        <v>1</v>
      </c>
      <c r="M5569" s="12">
        <v>1</v>
      </c>
      <c r="N5569" s="12">
        <v>34</v>
      </c>
      <c r="O5569" s="12">
        <v>1</v>
      </c>
      <c r="P5569" s="26">
        <v>88000</v>
      </c>
      <c r="Q5569" s="28">
        <v>903329897</v>
      </c>
      <c r="R5569"/>
      <c r="S5569"/>
    </row>
    <row r="5570" spans="1:19">
      <c r="A5570" s="31">
        <f t="shared" si="345"/>
        <v>40</v>
      </c>
      <c r="B5570" s="32" t="str">
        <f>VLOOKUP(K5570,'Tables to Convert'!$B$4:$C$19,2,FALSE)</f>
        <v>Some College</v>
      </c>
      <c r="C5570" s="33">
        <f t="shared" si="346"/>
        <v>23000</v>
      </c>
      <c r="D5570" s="32" t="str">
        <f>VLOOKUP(L5570,'Tables to Convert'!$E$3:$F$7,2,FALSE)</f>
        <v>White</v>
      </c>
      <c r="E5570" s="32" t="str">
        <f>VLOOKUP(M5570,'Tables to Convert'!$H$3:$I$5,2,FALSE)</f>
        <v>Male</v>
      </c>
      <c r="F5570" s="32" t="str">
        <f>VLOOKUP(N5570,'Tables to Convert'!$K$3:$L$8,2,FALSE)</f>
        <v>Michigan</v>
      </c>
      <c r="G5570" s="40">
        <f t="shared" si="347"/>
        <v>28</v>
      </c>
      <c r="H5570" s="34">
        <f t="shared" si="348"/>
        <v>7</v>
      </c>
      <c r="I5570" s="12">
        <v>40</v>
      </c>
      <c r="J5570" s="12">
        <v>28</v>
      </c>
      <c r="K5570" s="12">
        <v>40</v>
      </c>
      <c r="L5570" s="12">
        <v>1</v>
      </c>
      <c r="M5570" s="12">
        <v>1</v>
      </c>
      <c r="N5570" s="12">
        <v>34</v>
      </c>
      <c r="O5570" s="12">
        <v>7</v>
      </c>
      <c r="P5570" s="26">
        <v>23000</v>
      </c>
      <c r="Q5570" s="28">
        <v>875072058</v>
      </c>
      <c r="R5570"/>
      <c r="S5570"/>
    </row>
    <row r="5571" spans="1:19">
      <c r="A5571" s="31">
        <f t="shared" si="345"/>
        <v>40</v>
      </c>
      <c r="B5571" s="32" t="str">
        <f>VLOOKUP(K5571,'Tables to Convert'!$B$4:$C$19,2,FALSE)</f>
        <v>Some College</v>
      </c>
      <c r="C5571" s="33">
        <f t="shared" si="346"/>
        <v>16598</v>
      </c>
      <c r="D5571" s="32" t="str">
        <f>VLOOKUP(L5571,'Tables to Convert'!$E$3:$F$7,2,FALSE)</f>
        <v>Black</v>
      </c>
      <c r="E5571" s="32" t="str">
        <f>VLOOKUP(M5571,'Tables to Convert'!$H$3:$I$5,2,FALSE)</f>
        <v>Male</v>
      </c>
      <c r="F5571" s="32" t="str">
        <f>VLOOKUP(N5571,'Tables to Convert'!$K$3:$L$8,2,FALSE)</f>
        <v>Michigan</v>
      </c>
      <c r="G5571" s="40">
        <f t="shared" si="347"/>
        <v>30</v>
      </c>
      <c r="H5571" s="34">
        <f t="shared" si="348"/>
        <v>7</v>
      </c>
      <c r="I5571" s="12">
        <v>40</v>
      </c>
      <c r="J5571" s="12">
        <v>30</v>
      </c>
      <c r="K5571" s="12">
        <v>40</v>
      </c>
      <c r="L5571" s="12">
        <v>2</v>
      </c>
      <c r="M5571" s="12">
        <v>1</v>
      </c>
      <c r="N5571" s="12">
        <v>34</v>
      </c>
      <c r="O5571" s="12">
        <v>7</v>
      </c>
      <c r="P5571" s="26">
        <v>16598</v>
      </c>
      <c r="Q5571" s="28">
        <v>21097533</v>
      </c>
      <c r="R5571"/>
      <c r="S5571"/>
    </row>
    <row r="5572" spans="1:19">
      <c r="A5572" s="31">
        <f t="shared" si="345"/>
        <v>40</v>
      </c>
      <c r="B5572" s="32" t="str">
        <f>VLOOKUP(K5572,'Tables to Convert'!$B$4:$C$19,2,FALSE)</f>
        <v>High School Diploma</v>
      </c>
      <c r="C5572" s="33">
        <f t="shared" si="346"/>
        <v>18000</v>
      </c>
      <c r="D5572" s="32" t="str">
        <f>VLOOKUP(L5572,'Tables to Convert'!$E$3:$F$7,2,FALSE)</f>
        <v>White</v>
      </c>
      <c r="E5572" s="32" t="str">
        <f>VLOOKUP(M5572,'Tables to Convert'!$H$3:$I$5,2,FALSE)</f>
        <v>Male</v>
      </c>
      <c r="F5572" s="32" t="str">
        <f>VLOOKUP(N5572,'Tables to Convert'!$K$3:$L$8,2,FALSE)</f>
        <v>Michigan</v>
      </c>
      <c r="G5572" s="40">
        <f t="shared" si="347"/>
        <v>40</v>
      </c>
      <c r="H5572" s="34">
        <f t="shared" si="348"/>
        <v>6</v>
      </c>
      <c r="I5572" s="12">
        <v>40</v>
      </c>
      <c r="J5572" s="12">
        <v>40</v>
      </c>
      <c r="K5572" s="12">
        <v>39</v>
      </c>
      <c r="L5572" s="12">
        <v>1</v>
      </c>
      <c r="M5572" s="12">
        <v>1</v>
      </c>
      <c r="N5572" s="12">
        <v>34</v>
      </c>
      <c r="O5572" s="12">
        <v>6</v>
      </c>
      <c r="P5572" s="26">
        <v>18000</v>
      </c>
      <c r="Q5572" s="28">
        <v>379774679</v>
      </c>
      <c r="R5572"/>
      <c r="S5572"/>
    </row>
    <row r="5573" spans="1:19">
      <c r="A5573" s="31">
        <f t="shared" si="345"/>
        <v>50</v>
      </c>
      <c r="B5573" s="32" t="str">
        <f>VLOOKUP(K5573,'Tables to Convert'!$B$4:$C$19,2,FALSE)</f>
        <v>High School Diploma</v>
      </c>
      <c r="C5573" s="33">
        <f t="shared" si="346"/>
        <v>23000</v>
      </c>
      <c r="D5573" s="32" t="str">
        <f>VLOOKUP(L5573,'Tables to Convert'!$E$3:$F$7,2,FALSE)</f>
        <v>White</v>
      </c>
      <c r="E5573" s="32" t="str">
        <f>VLOOKUP(M5573,'Tables to Convert'!$H$3:$I$5,2,FALSE)</f>
        <v>Female</v>
      </c>
      <c r="F5573" s="32" t="str">
        <f>VLOOKUP(N5573,'Tables to Convert'!$K$3:$L$8,2,FALSE)</f>
        <v>Michigan</v>
      </c>
      <c r="G5573" s="40">
        <f t="shared" si="347"/>
        <v>39</v>
      </c>
      <c r="H5573" s="34">
        <f t="shared" si="348"/>
        <v>6</v>
      </c>
      <c r="I5573" s="12">
        <v>50</v>
      </c>
      <c r="J5573" s="12">
        <v>39</v>
      </c>
      <c r="K5573" s="12">
        <v>39</v>
      </c>
      <c r="L5573" s="12">
        <v>1</v>
      </c>
      <c r="M5573" s="12">
        <v>2</v>
      </c>
      <c r="N5573" s="12">
        <v>34</v>
      </c>
      <c r="O5573" s="12">
        <v>6</v>
      </c>
      <c r="P5573" s="26">
        <v>23000</v>
      </c>
      <c r="Q5573" s="28">
        <v>421431204</v>
      </c>
      <c r="R5573"/>
      <c r="S5573"/>
    </row>
    <row r="5574" spans="1:19">
      <c r="A5574" s="31">
        <f t="shared" ref="A5574:A5637" si="349">I5574</f>
        <v>40</v>
      </c>
      <c r="B5574" s="32" t="str">
        <f>VLOOKUP(K5574,'Tables to Convert'!$B$4:$C$19,2,FALSE)</f>
        <v>Some College</v>
      </c>
      <c r="C5574" s="33">
        <f t="shared" ref="C5574:C5637" si="350">P5574</f>
        <v>0</v>
      </c>
      <c r="D5574" s="32" t="str">
        <f>VLOOKUP(L5574,'Tables to Convert'!$E$3:$F$7,2,FALSE)</f>
        <v>White</v>
      </c>
      <c r="E5574" s="32" t="str">
        <f>VLOOKUP(M5574,'Tables to Convert'!$H$3:$I$5,2,FALSE)</f>
        <v>Female</v>
      </c>
      <c r="F5574" s="32" t="str">
        <f>VLOOKUP(N5574,'Tables to Convert'!$K$3:$L$8,2,FALSE)</f>
        <v>Michigan</v>
      </c>
      <c r="G5574" s="40">
        <f t="shared" ref="G5574:G5637" si="351">J5574</f>
        <v>23</v>
      </c>
      <c r="H5574" s="34">
        <f t="shared" ref="H5574:H5637" si="352">O5574</f>
        <v>5</v>
      </c>
      <c r="I5574" s="12">
        <v>40</v>
      </c>
      <c r="J5574" s="12">
        <v>23</v>
      </c>
      <c r="K5574" s="12">
        <v>40</v>
      </c>
      <c r="L5574" s="12">
        <v>1</v>
      </c>
      <c r="M5574" s="12">
        <v>2</v>
      </c>
      <c r="N5574" s="12">
        <v>34</v>
      </c>
      <c r="O5574" s="12">
        <v>5</v>
      </c>
      <c r="P5574" s="26">
        <v>0</v>
      </c>
      <c r="Q5574" s="28">
        <v>936205674</v>
      </c>
      <c r="R5574"/>
      <c r="S5574"/>
    </row>
    <row r="5575" spans="1:19">
      <c r="A5575" s="31">
        <f t="shared" si="349"/>
        <v>40</v>
      </c>
      <c r="B5575" s="32" t="str">
        <f>VLOOKUP(K5575,'Tables to Convert'!$B$4:$C$19,2,FALSE)</f>
        <v>Some College</v>
      </c>
      <c r="C5575" s="33">
        <f t="shared" si="350"/>
        <v>90000</v>
      </c>
      <c r="D5575" s="32" t="str">
        <f>VLOOKUP(L5575,'Tables to Convert'!$E$3:$F$7,2,FALSE)</f>
        <v>Asian/PI</v>
      </c>
      <c r="E5575" s="32" t="str">
        <f>VLOOKUP(M5575,'Tables to Convert'!$H$3:$I$5,2,FALSE)</f>
        <v>Male</v>
      </c>
      <c r="F5575" s="32" t="str">
        <f>VLOOKUP(N5575,'Tables to Convert'!$K$3:$L$8,2,FALSE)</f>
        <v>Michigan</v>
      </c>
      <c r="G5575" s="40">
        <f t="shared" si="351"/>
        <v>40</v>
      </c>
      <c r="H5575" s="34">
        <f t="shared" si="352"/>
        <v>5</v>
      </c>
      <c r="I5575" s="12">
        <v>40</v>
      </c>
      <c r="J5575" s="12">
        <v>40</v>
      </c>
      <c r="K5575" s="12">
        <v>43</v>
      </c>
      <c r="L5575" s="12">
        <v>4</v>
      </c>
      <c r="M5575" s="12">
        <v>1</v>
      </c>
      <c r="N5575" s="12">
        <v>34</v>
      </c>
      <c r="O5575" s="12">
        <v>5</v>
      </c>
      <c r="P5575" s="26">
        <v>90000</v>
      </c>
      <c r="Q5575" s="28">
        <v>803722552</v>
      </c>
      <c r="R5575"/>
      <c r="S5575"/>
    </row>
    <row r="5576" spans="1:19">
      <c r="A5576" s="31">
        <f t="shared" si="349"/>
        <v>0</v>
      </c>
      <c r="B5576" s="32" t="str">
        <f>VLOOKUP(K5576,'Tables to Convert'!$B$4:$C$19,2,FALSE)</f>
        <v>Bachelors</v>
      </c>
      <c r="C5576" s="33">
        <f t="shared" si="350"/>
        <v>0</v>
      </c>
      <c r="D5576" s="32" t="str">
        <f>VLOOKUP(L5576,'Tables to Convert'!$E$3:$F$7,2,FALSE)</f>
        <v>White</v>
      </c>
      <c r="E5576" s="32" t="str">
        <f>VLOOKUP(M5576,'Tables to Convert'!$H$3:$I$5,2,FALSE)</f>
        <v>Male</v>
      </c>
      <c r="F5576" s="32" t="str">
        <f>VLOOKUP(N5576,'Tables to Convert'!$K$3:$L$8,2,FALSE)</f>
        <v>Michigan</v>
      </c>
      <c r="G5576" s="40">
        <f t="shared" si="351"/>
        <v>47</v>
      </c>
      <c r="H5576" s="34">
        <f t="shared" si="352"/>
        <v>5</v>
      </c>
      <c r="I5576" s="12">
        <v>0</v>
      </c>
      <c r="J5576" s="12">
        <v>47</v>
      </c>
      <c r="K5576" s="12">
        <v>44</v>
      </c>
      <c r="L5576" s="12">
        <v>1</v>
      </c>
      <c r="M5576" s="12">
        <v>1</v>
      </c>
      <c r="N5576" s="12">
        <v>34</v>
      </c>
      <c r="O5576" s="12">
        <v>5</v>
      </c>
      <c r="P5576" s="26">
        <v>0</v>
      </c>
      <c r="Q5576" s="28">
        <v>926290252</v>
      </c>
      <c r="R5576"/>
      <c r="S5576"/>
    </row>
    <row r="5577" spans="1:19">
      <c r="A5577" s="31">
        <f t="shared" si="349"/>
        <v>45</v>
      </c>
      <c r="B5577" s="32" t="str">
        <f>VLOOKUP(K5577,'Tables to Convert'!$B$4:$C$19,2,FALSE)</f>
        <v>Some College</v>
      </c>
      <c r="C5577" s="33">
        <f t="shared" si="350"/>
        <v>68000</v>
      </c>
      <c r="D5577" s="32" t="str">
        <f>VLOOKUP(L5577,'Tables to Convert'!$E$3:$F$7,2,FALSE)</f>
        <v>White</v>
      </c>
      <c r="E5577" s="32" t="str">
        <f>VLOOKUP(M5577,'Tables to Convert'!$H$3:$I$5,2,FALSE)</f>
        <v>Female</v>
      </c>
      <c r="F5577" s="32" t="str">
        <f>VLOOKUP(N5577,'Tables to Convert'!$K$3:$L$8,2,FALSE)</f>
        <v>Michigan</v>
      </c>
      <c r="G5577" s="40">
        <f t="shared" si="351"/>
        <v>42</v>
      </c>
      <c r="H5577" s="34">
        <f t="shared" si="352"/>
        <v>5</v>
      </c>
      <c r="I5577" s="12">
        <v>45</v>
      </c>
      <c r="J5577" s="12">
        <v>42</v>
      </c>
      <c r="K5577" s="12">
        <v>43</v>
      </c>
      <c r="L5577" s="12">
        <v>1</v>
      </c>
      <c r="M5577" s="12">
        <v>2</v>
      </c>
      <c r="N5577" s="12">
        <v>34</v>
      </c>
      <c r="O5577" s="12">
        <v>5</v>
      </c>
      <c r="P5577" s="26">
        <v>68000</v>
      </c>
      <c r="Q5577" s="28">
        <v>796173013</v>
      </c>
      <c r="R5577"/>
      <c r="S5577"/>
    </row>
    <row r="5578" spans="1:19">
      <c r="A5578" s="31">
        <f t="shared" si="349"/>
        <v>40</v>
      </c>
      <c r="B5578" s="32" t="str">
        <f>VLOOKUP(K5578,'Tables to Convert'!$B$4:$C$19,2,FALSE)</f>
        <v>Graduate School</v>
      </c>
      <c r="C5578" s="33">
        <f t="shared" si="350"/>
        <v>15916</v>
      </c>
      <c r="D5578" s="32" t="str">
        <f>VLOOKUP(L5578,'Tables to Convert'!$E$3:$F$7,2,FALSE)</f>
        <v>White</v>
      </c>
      <c r="E5578" s="32" t="str">
        <f>VLOOKUP(M5578,'Tables to Convert'!$H$3:$I$5,2,FALSE)</f>
        <v>Male</v>
      </c>
      <c r="F5578" s="32" t="str">
        <f>VLOOKUP(N5578,'Tables to Convert'!$K$3:$L$8,2,FALSE)</f>
        <v>Michigan</v>
      </c>
      <c r="G5578" s="40">
        <f t="shared" si="351"/>
        <v>40</v>
      </c>
      <c r="H5578" s="34">
        <f t="shared" si="352"/>
        <v>2</v>
      </c>
      <c r="I5578" s="12">
        <v>40</v>
      </c>
      <c r="J5578" s="12">
        <v>40</v>
      </c>
      <c r="K5578" s="12">
        <v>46</v>
      </c>
      <c r="L5578" s="12">
        <v>1</v>
      </c>
      <c r="M5578" s="12">
        <v>1</v>
      </c>
      <c r="N5578" s="12">
        <v>34</v>
      </c>
      <c r="O5578" s="12">
        <v>2</v>
      </c>
      <c r="P5578" s="26">
        <v>15916</v>
      </c>
      <c r="Q5578" s="28">
        <v>719580582</v>
      </c>
      <c r="R5578"/>
      <c r="S5578"/>
    </row>
    <row r="5579" spans="1:19">
      <c r="A5579" s="31">
        <f t="shared" si="349"/>
        <v>60</v>
      </c>
      <c r="B5579" s="32" t="str">
        <f>VLOOKUP(K5579,'Tables to Convert'!$B$4:$C$19,2,FALSE)</f>
        <v>Graduate School</v>
      </c>
      <c r="C5579" s="33">
        <f t="shared" si="350"/>
        <v>84849</v>
      </c>
      <c r="D5579" s="32" t="str">
        <f>VLOOKUP(L5579,'Tables to Convert'!$E$3:$F$7,2,FALSE)</f>
        <v>White</v>
      </c>
      <c r="E5579" s="32" t="str">
        <f>VLOOKUP(M5579,'Tables to Convert'!$H$3:$I$5,2,FALSE)</f>
        <v>Female</v>
      </c>
      <c r="F5579" s="32" t="str">
        <f>VLOOKUP(N5579,'Tables to Convert'!$K$3:$L$8,2,FALSE)</f>
        <v>Michigan</v>
      </c>
      <c r="G5579" s="40">
        <f t="shared" si="351"/>
        <v>44</v>
      </c>
      <c r="H5579" s="34">
        <f t="shared" si="352"/>
        <v>2</v>
      </c>
      <c r="I5579" s="12">
        <v>60</v>
      </c>
      <c r="J5579" s="12">
        <v>44</v>
      </c>
      <c r="K5579" s="12">
        <v>46</v>
      </c>
      <c r="L5579" s="12">
        <v>1</v>
      </c>
      <c r="M5579" s="12">
        <v>2</v>
      </c>
      <c r="N5579" s="12">
        <v>34</v>
      </c>
      <c r="O5579" s="12">
        <v>2</v>
      </c>
      <c r="P5579" s="26">
        <v>84849</v>
      </c>
      <c r="Q5579" s="28">
        <v>970521252</v>
      </c>
      <c r="R5579"/>
      <c r="S5579"/>
    </row>
    <row r="5580" spans="1:19">
      <c r="A5580" s="31">
        <f t="shared" si="349"/>
        <v>40</v>
      </c>
      <c r="B5580" s="32" t="str">
        <f>VLOOKUP(K5580,'Tables to Convert'!$B$4:$C$19,2,FALSE)</f>
        <v>Some College</v>
      </c>
      <c r="C5580" s="33">
        <f t="shared" si="350"/>
        <v>31000</v>
      </c>
      <c r="D5580" s="32" t="str">
        <f>VLOOKUP(L5580,'Tables to Convert'!$E$3:$F$7,2,FALSE)</f>
        <v>White</v>
      </c>
      <c r="E5580" s="32" t="str">
        <f>VLOOKUP(M5580,'Tables to Convert'!$H$3:$I$5,2,FALSE)</f>
        <v>Female</v>
      </c>
      <c r="F5580" s="32" t="str">
        <f>VLOOKUP(N5580,'Tables to Convert'!$K$3:$L$8,2,FALSE)</f>
        <v>Michigan</v>
      </c>
      <c r="G5580" s="40">
        <f t="shared" si="351"/>
        <v>50</v>
      </c>
      <c r="H5580" s="34">
        <f t="shared" si="352"/>
        <v>2</v>
      </c>
      <c r="I5580" s="12">
        <v>40</v>
      </c>
      <c r="J5580" s="12">
        <v>50</v>
      </c>
      <c r="K5580" s="12">
        <v>40</v>
      </c>
      <c r="L5580" s="12">
        <v>1</v>
      </c>
      <c r="M5580" s="12">
        <v>2</v>
      </c>
      <c r="N5580" s="12">
        <v>34</v>
      </c>
      <c r="O5580" s="12">
        <v>2</v>
      </c>
      <c r="P5580" s="26">
        <v>31000</v>
      </c>
      <c r="Q5580" s="28">
        <v>270010914</v>
      </c>
      <c r="R5580"/>
      <c r="S5580"/>
    </row>
    <row r="5581" spans="1:19">
      <c r="A5581" s="31">
        <f t="shared" si="349"/>
        <v>40</v>
      </c>
      <c r="B5581" s="32" t="str">
        <f>VLOOKUP(K5581,'Tables to Convert'!$B$4:$C$19,2,FALSE)</f>
        <v>High School Diploma</v>
      </c>
      <c r="C5581" s="33">
        <f t="shared" si="350"/>
        <v>34000</v>
      </c>
      <c r="D5581" s="32" t="str">
        <f>VLOOKUP(L5581,'Tables to Convert'!$E$3:$F$7,2,FALSE)</f>
        <v>White</v>
      </c>
      <c r="E5581" s="32" t="str">
        <f>VLOOKUP(M5581,'Tables to Convert'!$H$3:$I$5,2,FALSE)</f>
        <v>Male</v>
      </c>
      <c r="F5581" s="32" t="str">
        <f>VLOOKUP(N5581,'Tables to Convert'!$K$3:$L$8,2,FALSE)</f>
        <v>Michigan</v>
      </c>
      <c r="G5581" s="40">
        <f t="shared" si="351"/>
        <v>41</v>
      </c>
      <c r="H5581" s="34">
        <f t="shared" si="352"/>
        <v>5</v>
      </c>
      <c r="I5581" s="12">
        <v>40</v>
      </c>
      <c r="J5581" s="12">
        <v>41</v>
      </c>
      <c r="K5581" s="12">
        <v>39</v>
      </c>
      <c r="L5581" s="12">
        <v>1</v>
      </c>
      <c r="M5581" s="12">
        <v>1</v>
      </c>
      <c r="N5581" s="12">
        <v>34</v>
      </c>
      <c r="O5581" s="12">
        <v>5</v>
      </c>
      <c r="P5581" s="26">
        <v>34000</v>
      </c>
      <c r="Q5581" s="28">
        <v>298939179</v>
      </c>
      <c r="R5581"/>
      <c r="S5581"/>
    </row>
    <row r="5582" spans="1:19">
      <c r="A5582" s="31">
        <f t="shared" si="349"/>
        <v>60</v>
      </c>
      <c r="B5582" s="32" t="str">
        <f>VLOOKUP(K5582,'Tables to Convert'!$B$4:$C$19,2,FALSE)</f>
        <v>Graduate School</v>
      </c>
      <c r="C5582" s="33">
        <f t="shared" si="350"/>
        <v>306731</v>
      </c>
      <c r="D5582" s="32" t="str">
        <f>VLOOKUP(L5582,'Tables to Convert'!$E$3:$F$7,2,FALSE)</f>
        <v>White</v>
      </c>
      <c r="E5582" s="32" t="str">
        <f>VLOOKUP(M5582,'Tables to Convert'!$H$3:$I$5,2,FALSE)</f>
        <v>Male</v>
      </c>
      <c r="F5582" s="32" t="str">
        <f>VLOOKUP(N5582,'Tables to Convert'!$K$3:$L$8,2,FALSE)</f>
        <v>Michigan</v>
      </c>
      <c r="G5582" s="40">
        <f t="shared" si="351"/>
        <v>36</v>
      </c>
      <c r="H5582" s="34">
        <f t="shared" si="352"/>
        <v>5</v>
      </c>
      <c r="I5582" s="12">
        <v>60</v>
      </c>
      <c r="J5582" s="12">
        <v>36</v>
      </c>
      <c r="K5582" s="12">
        <v>45</v>
      </c>
      <c r="L5582" s="12">
        <v>1</v>
      </c>
      <c r="M5582" s="12">
        <v>1</v>
      </c>
      <c r="N5582" s="12">
        <v>34</v>
      </c>
      <c r="O5582" s="12">
        <v>5</v>
      </c>
      <c r="P5582" s="26">
        <v>306731</v>
      </c>
      <c r="Q5582" s="28">
        <v>730510443</v>
      </c>
      <c r="R5582"/>
      <c r="S5582"/>
    </row>
    <row r="5583" spans="1:19">
      <c r="A5583" s="31">
        <f t="shared" si="349"/>
        <v>40</v>
      </c>
      <c r="B5583" s="32" t="str">
        <f>VLOOKUP(K5583,'Tables to Convert'!$B$4:$C$19,2,FALSE)</f>
        <v>High School Diploma</v>
      </c>
      <c r="C5583" s="33">
        <f t="shared" si="350"/>
        <v>25000</v>
      </c>
      <c r="D5583" s="32" t="str">
        <f>VLOOKUP(L5583,'Tables to Convert'!$E$3:$F$7,2,FALSE)</f>
        <v>White</v>
      </c>
      <c r="E5583" s="32" t="str">
        <f>VLOOKUP(M5583,'Tables to Convert'!$H$3:$I$5,2,FALSE)</f>
        <v>Male</v>
      </c>
      <c r="F5583" s="32" t="str">
        <f>VLOOKUP(N5583,'Tables to Convert'!$K$3:$L$8,2,FALSE)</f>
        <v>Michigan</v>
      </c>
      <c r="G5583" s="40">
        <f t="shared" si="351"/>
        <v>42</v>
      </c>
      <c r="H5583" s="34">
        <f t="shared" si="352"/>
        <v>1</v>
      </c>
      <c r="I5583" s="12">
        <v>40</v>
      </c>
      <c r="J5583" s="12">
        <v>42</v>
      </c>
      <c r="K5583" s="12">
        <v>39</v>
      </c>
      <c r="L5583" s="12">
        <v>1</v>
      </c>
      <c r="M5583" s="12">
        <v>1</v>
      </c>
      <c r="N5583" s="12">
        <v>34</v>
      </c>
      <c r="O5583" s="12">
        <v>1</v>
      </c>
      <c r="P5583" s="26">
        <v>25000</v>
      </c>
      <c r="Q5583" s="28">
        <v>546622676</v>
      </c>
      <c r="R5583"/>
      <c r="S5583"/>
    </row>
    <row r="5584" spans="1:19">
      <c r="A5584" s="31">
        <f t="shared" si="349"/>
        <v>40</v>
      </c>
      <c r="B5584" s="32" t="str">
        <f>VLOOKUP(K5584,'Tables to Convert'!$B$4:$C$19,2,FALSE)</f>
        <v>High School Diploma</v>
      </c>
      <c r="C5584" s="33">
        <f t="shared" si="350"/>
        <v>36000</v>
      </c>
      <c r="D5584" s="32" t="str">
        <f>VLOOKUP(L5584,'Tables to Convert'!$E$3:$F$7,2,FALSE)</f>
        <v>White</v>
      </c>
      <c r="E5584" s="32" t="str">
        <f>VLOOKUP(M5584,'Tables to Convert'!$H$3:$I$5,2,FALSE)</f>
        <v>Female</v>
      </c>
      <c r="F5584" s="32" t="str">
        <f>VLOOKUP(N5584,'Tables to Convert'!$K$3:$L$8,2,FALSE)</f>
        <v>Michigan</v>
      </c>
      <c r="G5584" s="40">
        <f t="shared" si="351"/>
        <v>39</v>
      </c>
      <c r="H5584" s="34">
        <f t="shared" si="352"/>
        <v>1</v>
      </c>
      <c r="I5584" s="12">
        <v>40</v>
      </c>
      <c r="J5584" s="12">
        <v>39</v>
      </c>
      <c r="K5584" s="12">
        <v>39</v>
      </c>
      <c r="L5584" s="12">
        <v>1</v>
      </c>
      <c r="M5584" s="12">
        <v>2</v>
      </c>
      <c r="N5584" s="12">
        <v>34</v>
      </c>
      <c r="O5584" s="12">
        <v>1</v>
      </c>
      <c r="P5584" s="26">
        <v>36000</v>
      </c>
      <c r="Q5584" s="28">
        <v>391443212</v>
      </c>
      <c r="R5584"/>
      <c r="S5584"/>
    </row>
    <row r="5585" spans="1:19">
      <c r="A5585" s="31">
        <f t="shared" si="349"/>
        <v>40</v>
      </c>
      <c r="B5585" s="32" t="str">
        <f>VLOOKUP(K5585,'Tables to Convert'!$B$4:$C$19,2,FALSE)</f>
        <v>Some College</v>
      </c>
      <c r="C5585" s="33">
        <f t="shared" si="350"/>
        <v>45000</v>
      </c>
      <c r="D5585" s="32" t="str">
        <f>VLOOKUP(L5585,'Tables to Convert'!$E$3:$F$7,2,FALSE)</f>
        <v>Black</v>
      </c>
      <c r="E5585" s="32" t="str">
        <f>VLOOKUP(M5585,'Tables to Convert'!$H$3:$I$5,2,FALSE)</f>
        <v>Male</v>
      </c>
      <c r="F5585" s="32" t="str">
        <f>VLOOKUP(N5585,'Tables to Convert'!$K$3:$L$8,2,FALSE)</f>
        <v>Michigan</v>
      </c>
      <c r="G5585" s="40">
        <f t="shared" si="351"/>
        <v>47</v>
      </c>
      <c r="H5585" s="34">
        <f t="shared" si="352"/>
        <v>3</v>
      </c>
      <c r="I5585" s="12">
        <v>40</v>
      </c>
      <c r="J5585" s="12">
        <v>47</v>
      </c>
      <c r="K5585" s="12">
        <v>43</v>
      </c>
      <c r="L5585" s="12">
        <v>2</v>
      </c>
      <c r="M5585" s="12">
        <v>1</v>
      </c>
      <c r="N5585" s="12">
        <v>34</v>
      </c>
      <c r="O5585" s="12">
        <v>3</v>
      </c>
      <c r="P5585" s="26">
        <v>45000</v>
      </c>
      <c r="Q5585" s="28">
        <v>722971996</v>
      </c>
      <c r="R5585"/>
      <c r="S5585"/>
    </row>
    <row r="5586" spans="1:19">
      <c r="A5586" s="31">
        <f t="shared" si="349"/>
        <v>60</v>
      </c>
      <c r="B5586" s="32" t="str">
        <f>VLOOKUP(K5586,'Tables to Convert'!$B$4:$C$19,2,FALSE)</f>
        <v>Some College</v>
      </c>
      <c r="C5586" s="33">
        <f t="shared" si="350"/>
        <v>30000</v>
      </c>
      <c r="D5586" s="32" t="str">
        <f>VLOOKUP(L5586,'Tables to Convert'!$E$3:$F$7,2,FALSE)</f>
        <v>Black</v>
      </c>
      <c r="E5586" s="32" t="str">
        <f>VLOOKUP(M5586,'Tables to Convert'!$H$3:$I$5,2,FALSE)</f>
        <v>Female</v>
      </c>
      <c r="F5586" s="32" t="str">
        <f>VLOOKUP(N5586,'Tables to Convert'!$K$3:$L$8,2,FALSE)</f>
        <v>Michigan</v>
      </c>
      <c r="G5586" s="40">
        <f t="shared" si="351"/>
        <v>44</v>
      </c>
      <c r="H5586" s="34">
        <f t="shared" si="352"/>
        <v>3</v>
      </c>
      <c r="I5586" s="12">
        <v>60</v>
      </c>
      <c r="J5586" s="12">
        <v>44</v>
      </c>
      <c r="K5586" s="12">
        <v>43</v>
      </c>
      <c r="L5586" s="12">
        <v>2</v>
      </c>
      <c r="M5586" s="12">
        <v>2</v>
      </c>
      <c r="N5586" s="12">
        <v>34</v>
      </c>
      <c r="O5586" s="12">
        <v>3</v>
      </c>
      <c r="P5586" s="26">
        <v>30000</v>
      </c>
      <c r="Q5586" s="28">
        <v>429510989</v>
      </c>
      <c r="R5586"/>
      <c r="S5586"/>
    </row>
    <row r="5587" spans="1:19">
      <c r="A5587" s="31">
        <f t="shared" si="349"/>
        <v>50</v>
      </c>
      <c r="B5587" s="32" t="str">
        <f>VLOOKUP(K5587,'Tables to Convert'!$B$4:$C$19,2,FALSE)</f>
        <v>Some College</v>
      </c>
      <c r="C5587" s="33">
        <f t="shared" si="350"/>
        <v>5000</v>
      </c>
      <c r="D5587" s="32" t="str">
        <f>VLOOKUP(L5587,'Tables to Convert'!$E$3:$F$7,2,FALSE)</f>
        <v>Black</v>
      </c>
      <c r="E5587" s="32" t="str">
        <f>VLOOKUP(M5587,'Tables to Convert'!$H$3:$I$5,2,FALSE)</f>
        <v>Female</v>
      </c>
      <c r="F5587" s="32" t="str">
        <f>VLOOKUP(N5587,'Tables to Convert'!$K$3:$L$8,2,FALSE)</f>
        <v>Michigan</v>
      </c>
      <c r="G5587" s="40">
        <f t="shared" si="351"/>
        <v>20</v>
      </c>
      <c r="H5587" s="34">
        <f t="shared" si="352"/>
        <v>2</v>
      </c>
      <c r="I5587" s="12">
        <v>50</v>
      </c>
      <c r="J5587" s="12">
        <v>20</v>
      </c>
      <c r="K5587" s="12">
        <v>40</v>
      </c>
      <c r="L5587" s="12">
        <v>2</v>
      </c>
      <c r="M5587" s="12">
        <v>2</v>
      </c>
      <c r="N5587" s="12">
        <v>34</v>
      </c>
      <c r="O5587" s="12">
        <v>2</v>
      </c>
      <c r="P5587" s="26">
        <v>5000</v>
      </c>
      <c r="Q5587" s="28">
        <v>622036764</v>
      </c>
      <c r="R5587"/>
      <c r="S5587"/>
    </row>
    <row r="5588" spans="1:19">
      <c r="A5588" s="31">
        <f t="shared" si="349"/>
        <v>35</v>
      </c>
      <c r="B5588" s="32" t="str">
        <f>VLOOKUP(K5588,'Tables to Convert'!$B$4:$C$19,2,FALSE)</f>
        <v>Some College</v>
      </c>
      <c r="C5588" s="33">
        <f t="shared" si="350"/>
        <v>14000</v>
      </c>
      <c r="D5588" s="32" t="str">
        <f>VLOOKUP(L5588,'Tables to Convert'!$E$3:$F$7,2,FALSE)</f>
        <v>Black</v>
      </c>
      <c r="E5588" s="32" t="str">
        <f>VLOOKUP(M5588,'Tables to Convert'!$H$3:$I$5,2,FALSE)</f>
        <v>Female</v>
      </c>
      <c r="F5588" s="32" t="str">
        <f>VLOOKUP(N5588,'Tables to Convert'!$K$3:$L$8,2,FALSE)</f>
        <v>Michigan</v>
      </c>
      <c r="G5588" s="40">
        <f t="shared" si="351"/>
        <v>19</v>
      </c>
      <c r="H5588" s="34">
        <f t="shared" si="352"/>
        <v>1</v>
      </c>
      <c r="I5588" s="12">
        <v>35</v>
      </c>
      <c r="J5588" s="12">
        <v>19</v>
      </c>
      <c r="K5588" s="12">
        <v>40</v>
      </c>
      <c r="L5588" s="12">
        <v>2</v>
      </c>
      <c r="M5588" s="12">
        <v>2</v>
      </c>
      <c r="N5588" s="12">
        <v>34</v>
      </c>
      <c r="O5588" s="12">
        <v>1</v>
      </c>
      <c r="P5588" s="26">
        <v>14000</v>
      </c>
      <c r="Q5588" s="28">
        <v>296886738</v>
      </c>
      <c r="R5588"/>
      <c r="S5588"/>
    </row>
    <row r="5589" spans="1:19">
      <c r="A5589" s="31">
        <f t="shared" si="349"/>
        <v>45</v>
      </c>
      <c r="B5589" s="32" t="str">
        <f>VLOOKUP(K5589,'Tables to Convert'!$B$4:$C$19,2,FALSE)</f>
        <v>Some College</v>
      </c>
      <c r="C5589" s="33">
        <f t="shared" si="350"/>
        <v>15000</v>
      </c>
      <c r="D5589" s="32" t="str">
        <f>VLOOKUP(L5589,'Tables to Convert'!$E$3:$F$7,2,FALSE)</f>
        <v>White</v>
      </c>
      <c r="E5589" s="32" t="str">
        <f>VLOOKUP(M5589,'Tables to Convert'!$H$3:$I$5,2,FALSE)</f>
        <v>Female</v>
      </c>
      <c r="F5589" s="32" t="str">
        <f>VLOOKUP(N5589,'Tables to Convert'!$K$3:$L$8,2,FALSE)</f>
        <v>Michigan</v>
      </c>
      <c r="G5589" s="40">
        <f t="shared" si="351"/>
        <v>24</v>
      </c>
      <c r="H5589" s="34">
        <f t="shared" si="352"/>
        <v>1</v>
      </c>
      <c r="I5589" s="12">
        <v>45</v>
      </c>
      <c r="J5589" s="12">
        <v>24</v>
      </c>
      <c r="K5589" s="12">
        <v>40</v>
      </c>
      <c r="L5589" s="12">
        <v>1</v>
      </c>
      <c r="M5589" s="12">
        <v>2</v>
      </c>
      <c r="N5589" s="12">
        <v>34</v>
      </c>
      <c r="O5589" s="12">
        <v>1</v>
      </c>
      <c r="P5589" s="26">
        <v>15000</v>
      </c>
      <c r="Q5589" s="28">
        <v>719479798</v>
      </c>
      <c r="R5589"/>
      <c r="S5589"/>
    </row>
    <row r="5590" spans="1:19">
      <c r="A5590" s="31">
        <f t="shared" si="349"/>
        <v>45</v>
      </c>
      <c r="B5590" s="32" t="str">
        <f>VLOOKUP(K5590,'Tables to Convert'!$B$4:$C$19,2,FALSE)</f>
        <v>High School Diploma</v>
      </c>
      <c r="C5590" s="33">
        <f t="shared" si="350"/>
        <v>30000</v>
      </c>
      <c r="D5590" s="32" t="str">
        <f>VLOOKUP(L5590,'Tables to Convert'!$E$3:$F$7,2,FALSE)</f>
        <v>White</v>
      </c>
      <c r="E5590" s="32" t="str">
        <f>VLOOKUP(M5590,'Tables to Convert'!$H$3:$I$5,2,FALSE)</f>
        <v>Male</v>
      </c>
      <c r="F5590" s="32" t="str">
        <f>VLOOKUP(N5590,'Tables to Convert'!$K$3:$L$8,2,FALSE)</f>
        <v>Michigan</v>
      </c>
      <c r="G5590" s="40">
        <f t="shared" si="351"/>
        <v>27</v>
      </c>
      <c r="H5590" s="34">
        <f t="shared" si="352"/>
        <v>1</v>
      </c>
      <c r="I5590" s="12">
        <v>45</v>
      </c>
      <c r="J5590" s="12">
        <v>27</v>
      </c>
      <c r="K5590" s="12">
        <v>39</v>
      </c>
      <c r="L5590" s="12">
        <v>1</v>
      </c>
      <c r="M5590" s="12">
        <v>1</v>
      </c>
      <c r="N5590" s="12">
        <v>34</v>
      </c>
      <c r="O5590" s="12">
        <v>1</v>
      </c>
      <c r="P5590" s="26">
        <v>30000</v>
      </c>
      <c r="Q5590" s="28">
        <v>762495876</v>
      </c>
      <c r="R5590"/>
      <c r="S5590"/>
    </row>
    <row r="5591" spans="1:19">
      <c r="A5591" s="31">
        <f t="shared" si="349"/>
        <v>50</v>
      </c>
      <c r="B5591" s="32" t="str">
        <f>VLOOKUP(K5591,'Tables to Convert'!$B$4:$C$19,2,FALSE)</f>
        <v>Some College</v>
      </c>
      <c r="C5591" s="33">
        <f t="shared" si="350"/>
        <v>20000</v>
      </c>
      <c r="D5591" s="32" t="str">
        <f>VLOOKUP(L5591,'Tables to Convert'!$E$3:$F$7,2,FALSE)</f>
        <v>White</v>
      </c>
      <c r="E5591" s="32" t="str">
        <f>VLOOKUP(M5591,'Tables to Convert'!$H$3:$I$5,2,FALSE)</f>
        <v>Male</v>
      </c>
      <c r="F5591" s="32" t="str">
        <f>VLOOKUP(N5591,'Tables to Convert'!$K$3:$L$8,2,FALSE)</f>
        <v>Michigan</v>
      </c>
      <c r="G5591" s="40">
        <f t="shared" si="351"/>
        <v>38</v>
      </c>
      <c r="H5591" s="34">
        <f t="shared" si="352"/>
        <v>8</v>
      </c>
      <c r="I5591" s="12">
        <v>50</v>
      </c>
      <c r="J5591" s="12">
        <v>38</v>
      </c>
      <c r="K5591" s="12">
        <v>40</v>
      </c>
      <c r="L5591" s="12">
        <v>1</v>
      </c>
      <c r="M5591" s="12">
        <v>1</v>
      </c>
      <c r="N5591" s="12">
        <v>34</v>
      </c>
      <c r="O5591" s="12">
        <v>8</v>
      </c>
      <c r="P5591" s="26">
        <v>20000</v>
      </c>
      <c r="Q5591" s="28">
        <v>178218880</v>
      </c>
      <c r="R5591"/>
      <c r="S5591"/>
    </row>
    <row r="5592" spans="1:19">
      <c r="A5592" s="31">
        <f t="shared" si="349"/>
        <v>50</v>
      </c>
      <c r="B5592" s="32" t="str">
        <f>VLOOKUP(K5592,'Tables to Convert'!$B$4:$C$19,2,FALSE)</f>
        <v>Some College</v>
      </c>
      <c r="C5592" s="33">
        <f t="shared" si="350"/>
        <v>88000</v>
      </c>
      <c r="D5592" s="32" t="str">
        <f>VLOOKUP(L5592,'Tables to Convert'!$E$3:$F$7,2,FALSE)</f>
        <v>White</v>
      </c>
      <c r="E5592" s="32" t="str">
        <f>VLOOKUP(M5592,'Tables to Convert'!$H$3:$I$5,2,FALSE)</f>
        <v>Male</v>
      </c>
      <c r="F5592" s="32" t="str">
        <f>VLOOKUP(N5592,'Tables to Convert'!$K$3:$L$8,2,FALSE)</f>
        <v>Michigan</v>
      </c>
      <c r="G5592" s="40">
        <f t="shared" si="351"/>
        <v>49</v>
      </c>
      <c r="H5592" s="34">
        <f t="shared" si="352"/>
        <v>8</v>
      </c>
      <c r="I5592" s="12">
        <v>50</v>
      </c>
      <c r="J5592" s="12">
        <v>49</v>
      </c>
      <c r="K5592" s="12">
        <v>43</v>
      </c>
      <c r="L5592" s="12">
        <v>1</v>
      </c>
      <c r="M5592" s="12">
        <v>1</v>
      </c>
      <c r="N5592" s="12">
        <v>34</v>
      </c>
      <c r="O5592" s="12">
        <v>8</v>
      </c>
      <c r="P5592" s="26">
        <v>88000</v>
      </c>
      <c r="Q5592" s="28">
        <v>894298389</v>
      </c>
      <c r="R5592"/>
      <c r="S5592"/>
    </row>
    <row r="5593" spans="1:19">
      <c r="A5593" s="31">
        <f t="shared" si="349"/>
        <v>40</v>
      </c>
      <c r="B5593" s="32" t="str">
        <f>VLOOKUP(K5593,'Tables to Convert'!$B$4:$C$19,2,FALSE)</f>
        <v>Some College</v>
      </c>
      <c r="C5593" s="33">
        <f t="shared" si="350"/>
        <v>27040</v>
      </c>
      <c r="D5593" s="32" t="str">
        <f>VLOOKUP(L5593,'Tables to Convert'!$E$3:$F$7,2,FALSE)</f>
        <v>White</v>
      </c>
      <c r="E5593" s="32" t="str">
        <f>VLOOKUP(M5593,'Tables to Convert'!$H$3:$I$5,2,FALSE)</f>
        <v>Female</v>
      </c>
      <c r="F5593" s="32" t="str">
        <f>VLOOKUP(N5593,'Tables to Convert'!$K$3:$L$8,2,FALSE)</f>
        <v>Michigan</v>
      </c>
      <c r="G5593" s="40">
        <f t="shared" si="351"/>
        <v>49</v>
      </c>
      <c r="H5593" s="34">
        <f t="shared" si="352"/>
        <v>8</v>
      </c>
      <c r="I5593" s="12">
        <v>40</v>
      </c>
      <c r="J5593" s="12">
        <v>49</v>
      </c>
      <c r="K5593" s="12">
        <v>43</v>
      </c>
      <c r="L5593" s="12">
        <v>1</v>
      </c>
      <c r="M5593" s="12">
        <v>2</v>
      </c>
      <c r="N5593" s="12">
        <v>34</v>
      </c>
      <c r="O5593" s="12">
        <v>8</v>
      </c>
      <c r="P5593" s="26">
        <v>27040</v>
      </c>
      <c r="Q5593" s="28">
        <v>35149169</v>
      </c>
      <c r="R5593"/>
      <c r="S5593"/>
    </row>
    <row r="5594" spans="1:19">
      <c r="A5594" s="31">
        <f t="shared" si="349"/>
        <v>40</v>
      </c>
      <c r="B5594" s="32" t="str">
        <f>VLOOKUP(K5594,'Tables to Convert'!$B$4:$C$19,2,FALSE)</f>
        <v>Some College</v>
      </c>
      <c r="C5594" s="33">
        <f t="shared" si="350"/>
        <v>32000</v>
      </c>
      <c r="D5594" s="32" t="str">
        <f>VLOOKUP(L5594,'Tables to Convert'!$E$3:$F$7,2,FALSE)</f>
        <v>Black</v>
      </c>
      <c r="E5594" s="32" t="str">
        <f>VLOOKUP(M5594,'Tables to Convert'!$H$3:$I$5,2,FALSE)</f>
        <v>Male</v>
      </c>
      <c r="F5594" s="32" t="str">
        <f>VLOOKUP(N5594,'Tables to Convert'!$K$3:$L$8,2,FALSE)</f>
        <v>Michigan</v>
      </c>
      <c r="G5594" s="40">
        <f t="shared" si="351"/>
        <v>30</v>
      </c>
      <c r="H5594" s="34">
        <f t="shared" si="352"/>
        <v>7</v>
      </c>
      <c r="I5594" s="12">
        <v>40</v>
      </c>
      <c r="J5594" s="12">
        <v>30</v>
      </c>
      <c r="K5594" s="12">
        <v>40</v>
      </c>
      <c r="L5594" s="12">
        <v>2</v>
      </c>
      <c r="M5594" s="12">
        <v>1</v>
      </c>
      <c r="N5594" s="12">
        <v>34</v>
      </c>
      <c r="O5594" s="12">
        <v>7</v>
      </c>
      <c r="P5594" s="26">
        <v>32000</v>
      </c>
      <c r="Q5594" s="28">
        <v>13026251</v>
      </c>
      <c r="R5594"/>
      <c r="S5594"/>
    </row>
    <row r="5595" spans="1:19">
      <c r="A5595" s="31">
        <f t="shared" si="349"/>
        <v>40</v>
      </c>
      <c r="B5595" s="32" t="str">
        <f>VLOOKUP(K5595,'Tables to Convert'!$B$4:$C$19,2,FALSE)</f>
        <v>High School Diploma</v>
      </c>
      <c r="C5595" s="33">
        <f t="shared" si="350"/>
        <v>57200</v>
      </c>
      <c r="D5595" s="32" t="str">
        <f>VLOOKUP(L5595,'Tables to Convert'!$E$3:$F$7,2,FALSE)</f>
        <v>White</v>
      </c>
      <c r="E5595" s="32" t="str">
        <f>VLOOKUP(M5595,'Tables to Convert'!$H$3:$I$5,2,FALSE)</f>
        <v>Male</v>
      </c>
      <c r="F5595" s="32" t="str">
        <f>VLOOKUP(N5595,'Tables to Convert'!$K$3:$L$8,2,FALSE)</f>
        <v>Michigan</v>
      </c>
      <c r="G5595" s="40">
        <f t="shared" si="351"/>
        <v>39</v>
      </c>
      <c r="H5595" s="34">
        <f t="shared" si="352"/>
        <v>6</v>
      </c>
      <c r="I5595" s="12">
        <v>40</v>
      </c>
      <c r="J5595" s="12">
        <v>39</v>
      </c>
      <c r="K5595" s="12">
        <v>39</v>
      </c>
      <c r="L5595" s="12">
        <v>1</v>
      </c>
      <c r="M5595" s="12">
        <v>1</v>
      </c>
      <c r="N5595" s="12">
        <v>34</v>
      </c>
      <c r="O5595" s="12">
        <v>6</v>
      </c>
      <c r="P5595" s="26">
        <v>57200</v>
      </c>
      <c r="Q5595" s="28">
        <v>530502669</v>
      </c>
      <c r="R5595"/>
      <c r="S5595"/>
    </row>
    <row r="5596" spans="1:19">
      <c r="A5596" s="31">
        <f t="shared" si="349"/>
        <v>40</v>
      </c>
      <c r="B5596" s="32" t="str">
        <f>VLOOKUP(K5596,'Tables to Convert'!$B$4:$C$19,2,FALSE)</f>
        <v>Bachelors</v>
      </c>
      <c r="C5596" s="33">
        <f t="shared" si="350"/>
        <v>36184</v>
      </c>
      <c r="D5596" s="32" t="str">
        <f>VLOOKUP(L5596,'Tables to Convert'!$E$3:$F$7,2,FALSE)</f>
        <v>White</v>
      </c>
      <c r="E5596" s="32" t="str">
        <f>VLOOKUP(M5596,'Tables to Convert'!$H$3:$I$5,2,FALSE)</f>
        <v>Female</v>
      </c>
      <c r="F5596" s="32" t="str">
        <f>VLOOKUP(N5596,'Tables to Convert'!$K$3:$L$8,2,FALSE)</f>
        <v>Michigan</v>
      </c>
      <c r="G5596" s="40">
        <f t="shared" si="351"/>
        <v>45</v>
      </c>
      <c r="H5596" s="34">
        <f t="shared" si="352"/>
        <v>8</v>
      </c>
      <c r="I5596" s="12">
        <v>40</v>
      </c>
      <c r="J5596" s="12">
        <v>45</v>
      </c>
      <c r="K5596" s="12">
        <v>44</v>
      </c>
      <c r="L5596" s="12">
        <v>1</v>
      </c>
      <c r="M5596" s="12">
        <v>2</v>
      </c>
      <c r="N5596" s="12">
        <v>34</v>
      </c>
      <c r="O5596" s="12">
        <v>8</v>
      </c>
      <c r="P5596" s="26">
        <v>36184</v>
      </c>
      <c r="Q5596" s="28">
        <v>547820343</v>
      </c>
      <c r="R5596"/>
      <c r="S5596"/>
    </row>
    <row r="5597" spans="1:19">
      <c r="A5597" s="31">
        <f t="shared" si="349"/>
        <v>50</v>
      </c>
      <c r="B5597" s="32" t="str">
        <f>VLOOKUP(K5597,'Tables to Convert'!$B$4:$C$19,2,FALSE)</f>
        <v>Some College</v>
      </c>
      <c r="C5597" s="33">
        <f t="shared" si="350"/>
        <v>65000</v>
      </c>
      <c r="D5597" s="32" t="str">
        <f>VLOOKUP(L5597,'Tables to Convert'!$E$3:$F$7,2,FALSE)</f>
        <v>White</v>
      </c>
      <c r="E5597" s="32" t="str">
        <f>VLOOKUP(M5597,'Tables to Convert'!$H$3:$I$5,2,FALSE)</f>
        <v>Male</v>
      </c>
      <c r="F5597" s="32" t="str">
        <f>VLOOKUP(N5597,'Tables to Convert'!$K$3:$L$8,2,FALSE)</f>
        <v>Michigan</v>
      </c>
      <c r="G5597" s="40">
        <f t="shared" si="351"/>
        <v>47</v>
      </c>
      <c r="H5597" s="34">
        <f t="shared" si="352"/>
        <v>8</v>
      </c>
      <c r="I5597" s="12">
        <v>50</v>
      </c>
      <c r="J5597" s="12">
        <v>47</v>
      </c>
      <c r="K5597" s="12">
        <v>41</v>
      </c>
      <c r="L5597" s="12">
        <v>1</v>
      </c>
      <c r="M5597" s="12">
        <v>1</v>
      </c>
      <c r="N5597" s="12">
        <v>34</v>
      </c>
      <c r="O5597" s="12">
        <v>8</v>
      </c>
      <c r="P5597" s="26">
        <v>65000</v>
      </c>
      <c r="Q5597" s="28">
        <v>707270180</v>
      </c>
      <c r="R5597"/>
      <c r="S5597"/>
    </row>
    <row r="5598" spans="1:19">
      <c r="A5598" s="31">
        <f t="shared" si="349"/>
        <v>42</v>
      </c>
      <c r="B5598" s="32" t="str">
        <f>VLOOKUP(K5598,'Tables to Convert'!$B$4:$C$19,2,FALSE)</f>
        <v>High School Diploma</v>
      </c>
      <c r="C5598" s="33">
        <f t="shared" si="350"/>
        <v>25000</v>
      </c>
      <c r="D5598" s="32" t="str">
        <f>VLOOKUP(L5598,'Tables to Convert'!$E$3:$F$7,2,FALSE)</f>
        <v>White</v>
      </c>
      <c r="E5598" s="32" t="str">
        <f>VLOOKUP(M5598,'Tables to Convert'!$H$3:$I$5,2,FALSE)</f>
        <v>Female</v>
      </c>
      <c r="F5598" s="32" t="str">
        <f>VLOOKUP(N5598,'Tables to Convert'!$K$3:$L$8,2,FALSE)</f>
        <v>Michigan</v>
      </c>
      <c r="G5598" s="40">
        <f t="shared" si="351"/>
        <v>47</v>
      </c>
      <c r="H5598" s="34">
        <f t="shared" si="352"/>
        <v>8</v>
      </c>
      <c r="I5598" s="12">
        <v>42</v>
      </c>
      <c r="J5598" s="12">
        <v>47</v>
      </c>
      <c r="K5598" s="12">
        <v>39</v>
      </c>
      <c r="L5598" s="12">
        <v>1</v>
      </c>
      <c r="M5598" s="12">
        <v>2</v>
      </c>
      <c r="N5598" s="12">
        <v>34</v>
      </c>
      <c r="O5598" s="12">
        <v>8</v>
      </c>
      <c r="P5598" s="26">
        <v>25000</v>
      </c>
      <c r="Q5598" s="28">
        <v>216338902</v>
      </c>
      <c r="R5598"/>
      <c r="S5598"/>
    </row>
    <row r="5599" spans="1:19">
      <c r="A5599" s="31">
        <f t="shared" si="349"/>
        <v>48</v>
      </c>
      <c r="B5599" s="32" t="str">
        <f>VLOOKUP(K5599,'Tables to Convert'!$B$4:$C$19,2,FALSE)</f>
        <v>Some College</v>
      </c>
      <c r="C5599" s="33">
        <f t="shared" si="350"/>
        <v>32600</v>
      </c>
      <c r="D5599" s="32" t="str">
        <f>VLOOKUP(L5599,'Tables to Convert'!$E$3:$F$7,2,FALSE)</f>
        <v>White</v>
      </c>
      <c r="E5599" s="32" t="str">
        <f>VLOOKUP(M5599,'Tables to Convert'!$H$3:$I$5,2,FALSE)</f>
        <v>Male</v>
      </c>
      <c r="F5599" s="32" t="str">
        <f>VLOOKUP(N5599,'Tables to Convert'!$K$3:$L$8,2,FALSE)</f>
        <v>Michigan</v>
      </c>
      <c r="G5599" s="40">
        <f t="shared" si="351"/>
        <v>23</v>
      </c>
      <c r="H5599" s="34">
        <f t="shared" si="352"/>
        <v>5</v>
      </c>
      <c r="I5599" s="12">
        <v>48</v>
      </c>
      <c r="J5599" s="12">
        <v>23</v>
      </c>
      <c r="K5599" s="12">
        <v>43</v>
      </c>
      <c r="L5599" s="12">
        <v>1</v>
      </c>
      <c r="M5599" s="12">
        <v>1</v>
      </c>
      <c r="N5599" s="12">
        <v>34</v>
      </c>
      <c r="O5599" s="12">
        <v>5</v>
      </c>
      <c r="P5599" s="26">
        <v>32600</v>
      </c>
      <c r="Q5599" s="28">
        <v>206120458</v>
      </c>
      <c r="R5599"/>
      <c r="S5599"/>
    </row>
    <row r="5600" spans="1:19">
      <c r="A5600" s="31">
        <f t="shared" si="349"/>
        <v>45</v>
      </c>
      <c r="B5600" s="32" t="str">
        <f>VLOOKUP(K5600,'Tables to Convert'!$B$4:$C$19,2,FALSE)</f>
        <v>High School Diploma</v>
      </c>
      <c r="C5600" s="33">
        <f t="shared" si="350"/>
        <v>60000</v>
      </c>
      <c r="D5600" s="32" t="str">
        <f>VLOOKUP(L5600,'Tables to Convert'!$E$3:$F$7,2,FALSE)</f>
        <v>White</v>
      </c>
      <c r="E5600" s="32" t="str">
        <f>VLOOKUP(M5600,'Tables to Convert'!$H$3:$I$5,2,FALSE)</f>
        <v>Male</v>
      </c>
      <c r="F5600" s="32" t="str">
        <f>VLOOKUP(N5600,'Tables to Convert'!$K$3:$L$8,2,FALSE)</f>
        <v>Michigan</v>
      </c>
      <c r="G5600" s="40">
        <f t="shared" si="351"/>
        <v>30</v>
      </c>
      <c r="H5600" s="34">
        <f t="shared" si="352"/>
        <v>6</v>
      </c>
      <c r="I5600" s="12">
        <v>45</v>
      </c>
      <c r="J5600" s="12">
        <v>30</v>
      </c>
      <c r="K5600" s="12">
        <v>39</v>
      </c>
      <c r="L5600" s="12">
        <v>1</v>
      </c>
      <c r="M5600" s="12">
        <v>1</v>
      </c>
      <c r="N5600" s="12">
        <v>34</v>
      </c>
      <c r="O5600" s="12">
        <v>6</v>
      </c>
      <c r="P5600" s="26">
        <v>60000</v>
      </c>
      <c r="Q5600" s="28">
        <v>293276948</v>
      </c>
      <c r="R5600"/>
      <c r="S5600"/>
    </row>
    <row r="5601" spans="1:19">
      <c r="A5601" s="31">
        <f t="shared" si="349"/>
        <v>35</v>
      </c>
      <c r="B5601" s="32" t="str">
        <f>VLOOKUP(K5601,'Tables to Convert'!$B$4:$C$19,2,FALSE)</f>
        <v>High School Diploma</v>
      </c>
      <c r="C5601" s="33">
        <f t="shared" si="350"/>
        <v>24000</v>
      </c>
      <c r="D5601" s="32" t="str">
        <f>VLOOKUP(L5601,'Tables to Convert'!$E$3:$F$7,2,FALSE)</f>
        <v>White</v>
      </c>
      <c r="E5601" s="32" t="str">
        <f>VLOOKUP(M5601,'Tables to Convert'!$H$3:$I$5,2,FALSE)</f>
        <v>Female</v>
      </c>
      <c r="F5601" s="32" t="str">
        <f>VLOOKUP(N5601,'Tables to Convert'!$K$3:$L$8,2,FALSE)</f>
        <v>Michigan</v>
      </c>
      <c r="G5601" s="40">
        <f t="shared" si="351"/>
        <v>37</v>
      </c>
      <c r="H5601" s="34">
        <f t="shared" si="352"/>
        <v>6</v>
      </c>
      <c r="I5601" s="12">
        <v>35</v>
      </c>
      <c r="J5601" s="12">
        <v>37</v>
      </c>
      <c r="K5601" s="12">
        <v>39</v>
      </c>
      <c r="L5601" s="12">
        <v>1</v>
      </c>
      <c r="M5601" s="12">
        <v>2</v>
      </c>
      <c r="N5601" s="12">
        <v>34</v>
      </c>
      <c r="O5601" s="12">
        <v>6</v>
      </c>
      <c r="P5601" s="26">
        <v>24000</v>
      </c>
      <c r="Q5601" s="28">
        <v>947110700</v>
      </c>
      <c r="R5601"/>
      <c r="S5601"/>
    </row>
    <row r="5602" spans="1:19">
      <c r="A5602" s="31">
        <f t="shared" si="349"/>
        <v>45</v>
      </c>
      <c r="B5602" s="32" t="str">
        <f>VLOOKUP(K5602,'Tables to Convert'!$B$4:$C$19,2,FALSE)</f>
        <v>Some College</v>
      </c>
      <c r="C5602" s="33">
        <f t="shared" si="350"/>
        <v>29000</v>
      </c>
      <c r="D5602" s="32" t="str">
        <f>VLOOKUP(L5602,'Tables to Convert'!$E$3:$F$7,2,FALSE)</f>
        <v>White</v>
      </c>
      <c r="E5602" s="32" t="str">
        <f>VLOOKUP(M5602,'Tables to Convert'!$H$3:$I$5,2,FALSE)</f>
        <v>Male</v>
      </c>
      <c r="F5602" s="32" t="str">
        <f>VLOOKUP(N5602,'Tables to Convert'!$K$3:$L$8,2,FALSE)</f>
        <v>Michigan</v>
      </c>
      <c r="G5602" s="40">
        <f t="shared" si="351"/>
        <v>40</v>
      </c>
      <c r="H5602" s="34">
        <f t="shared" si="352"/>
        <v>8</v>
      </c>
      <c r="I5602" s="12">
        <v>45</v>
      </c>
      <c r="J5602" s="12">
        <v>40</v>
      </c>
      <c r="K5602" s="12">
        <v>42</v>
      </c>
      <c r="L5602" s="12">
        <v>1</v>
      </c>
      <c r="M5602" s="12">
        <v>1</v>
      </c>
      <c r="N5602" s="12">
        <v>34</v>
      </c>
      <c r="O5602" s="12">
        <v>8</v>
      </c>
      <c r="P5602" s="26">
        <v>29000</v>
      </c>
      <c r="Q5602" s="28">
        <v>740141394</v>
      </c>
      <c r="R5602"/>
      <c r="S5602"/>
    </row>
    <row r="5603" spans="1:19">
      <c r="A5603" s="31">
        <f t="shared" si="349"/>
        <v>40</v>
      </c>
      <c r="B5603" s="32" t="str">
        <f>VLOOKUP(K5603,'Tables to Convert'!$B$4:$C$19,2,FALSE)</f>
        <v>Some College</v>
      </c>
      <c r="C5603" s="33">
        <f t="shared" si="350"/>
        <v>46800</v>
      </c>
      <c r="D5603" s="32" t="str">
        <f>VLOOKUP(L5603,'Tables to Convert'!$E$3:$F$7,2,FALSE)</f>
        <v>White</v>
      </c>
      <c r="E5603" s="32" t="str">
        <f>VLOOKUP(M5603,'Tables to Convert'!$H$3:$I$5,2,FALSE)</f>
        <v>Male</v>
      </c>
      <c r="F5603" s="32" t="str">
        <f>VLOOKUP(N5603,'Tables to Convert'!$K$3:$L$8,2,FALSE)</f>
        <v>Michigan</v>
      </c>
      <c r="G5603" s="40">
        <f t="shared" si="351"/>
        <v>55</v>
      </c>
      <c r="H5603" s="34">
        <f t="shared" si="352"/>
        <v>3</v>
      </c>
      <c r="I5603" s="12">
        <v>40</v>
      </c>
      <c r="J5603" s="12">
        <v>55</v>
      </c>
      <c r="K5603" s="12">
        <v>43</v>
      </c>
      <c r="L5603" s="12">
        <v>1</v>
      </c>
      <c r="M5603" s="12">
        <v>1</v>
      </c>
      <c r="N5603" s="12">
        <v>34</v>
      </c>
      <c r="O5603" s="12">
        <v>3</v>
      </c>
      <c r="P5603" s="26">
        <v>46800</v>
      </c>
      <c r="Q5603" s="28">
        <v>738396798</v>
      </c>
      <c r="R5603"/>
      <c r="S5603"/>
    </row>
    <row r="5604" spans="1:19">
      <c r="A5604" s="31">
        <f t="shared" si="349"/>
        <v>40</v>
      </c>
      <c r="B5604" s="32" t="str">
        <f>VLOOKUP(K5604,'Tables to Convert'!$B$4:$C$19,2,FALSE)</f>
        <v>High School Diploma</v>
      </c>
      <c r="C5604" s="33">
        <f t="shared" si="350"/>
        <v>31000</v>
      </c>
      <c r="D5604" s="32" t="str">
        <f>VLOOKUP(L5604,'Tables to Convert'!$E$3:$F$7,2,FALSE)</f>
        <v>White</v>
      </c>
      <c r="E5604" s="32" t="str">
        <f>VLOOKUP(M5604,'Tables to Convert'!$H$3:$I$5,2,FALSE)</f>
        <v>Male</v>
      </c>
      <c r="F5604" s="32" t="str">
        <f>VLOOKUP(N5604,'Tables to Convert'!$K$3:$L$8,2,FALSE)</f>
        <v>Michigan</v>
      </c>
      <c r="G5604" s="40">
        <f t="shared" si="351"/>
        <v>24</v>
      </c>
      <c r="H5604" s="34">
        <f t="shared" si="352"/>
        <v>3</v>
      </c>
      <c r="I5604" s="12">
        <v>40</v>
      </c>
      <c r="J5604" s="12">
        <v>24</v>
      </c>
      <c r="K5604" s="12">
        <v>39</v>
      </c>
      <c r="L5604" s="12">
        <v>1</v>
      </c>
      <c r="M5604" s="12">
        <v>1</v>
      </c>
      <c r="N5604" s="12">
        <v>34</v>
      </c>
      <c r="O5604" s="12">
        <v>3</v>
      </c>
      <c r="P5604" s="26">
        <v>31000</v>
      </c>
      <c r="Q5604" s="28">
        <v>443304799</v>
      </c>
      <c r="R5604"/>
      <c r="S5604"/>
    </row>
    <row r="5605" spans="1:19">
      <c r="A5605" s="31">
        <f t="shared" si="349"/>
        <v>45</v>
      </c>
      <c r="B5605" s="32" t="str">
        <f>VLOOKUP(K5605,'Tables to Convert'!$B$4:$C$19,2,FALSE)</f>
        <v>Some College</v>
      </c>
      <c r="C5605" s="33">
        <f t="shared" si="350"/>
        <v>3000</v>
      </c>
      <c r="D5605" s="32" t="str">
        <f>VLOOKUP(L5605,'Tables to Convert'!$E$3:$F$7,2,FALSE)</f>
        <v>White</v>
      </c>
      <c r="E5605" s="32" t="str">
        <f>VLOOKUP(M5605,'Tables to Convert'!$H$3:$I$5,2,FALSE)</f>
        <v>Male</v>
      </c>
      <c r="F5605" s="32" t="str">
        <f>VLOOKUP(N5605,'Tables to Convert'!$K$3:$L$8,2,FALSE)</f>
        <v>Michigan</v>
      </c>
      <c r="G5605" s="40">
        <f t="shared" si="351"/>
        <v>39</v>
      </c>
      <c r="H5605" s="34">
        <f t="shared" si="352"/>
        <v>4</v>
      </c>
      <c r="I5605" s="12">
        <v>45</v>
      </c>
      <c r="J5605" s="12">
        <v>39</v>
      </c>
      <c r="K5605" s="12">
        <v>40</v>
      </c>
      <c r="L5605" s="12">
        <v>1</v>
      </c>
      <c r="M5605" s="12">
        <v>1</v>
      </c>
      <c r="N5605" s="12">
        <v>34</v>
      </c>
      <c r="O5605" s="12">
        <v>4</v>
      </c>
      <c r="P5605" s="26">
        <v>3000</v>
      </c>
      <c r="Q5605" s="28">
        <v>624467480</v>
      </c>
      <c r="R5605"/>
      <c r="S5605"/>
    </row>
    <row r="5606" spans="1:19">
      <c r="A5606" s="31">
        <f t="shared" si="349"/>
        <v>55</v>
      </c>
      <c r="B5606" s="32" t="str">
        <f>VLOOKUP(K5606,'Tables to Convert'!$B$4:$C$19,2,FALSE)</f>
        <v>Some College</v>
      </c>
      <c r="C5606" s="33">
        <f t="shared" si="350"/>
        <v>100000</v>
      </c>
      <c r="D5606" s="32" t="str">
        <f>VLOOKUP(L5606,'Tables to Convert'!$E$3:$F$7,2,FALSE)</f>
        <v>White</v>
      </c>
      <c r="E5606" s="32" t="str">
        <f>VLOOKUP(M5606,'Tables to Convert'!$H$3:$I$5,2,FALSE)</f>
        <v>Male</v>
      </c>
      <c r="F5606" s="32" t="str">
        <f>VLOOKUP(N5606,'Tables to Convert'!$K$3:$L$8,2,FALSE)</f>
        <v>Michigan</v>
      </c>
      <c r="G5606" s="40">
        <f t="shared" si="351"/>
        <v>32</v>
      </c>
      <c r="H5606" s="34">
        <f t="shared" si="352"/>
        <v>6</v>
      </c>
      <c r="I5606" s="12">
        <v>55</v>
      </c>
      <c r="J5606" s="12">
        <v>32</v>
      </c>
      <c r="K5606" s="12">
        <v>40</v>
      </c>
      <c r="L5606" s="12">
        <v>1</v>
      </c>
      <c r="M5606" s="12">
        <v>1</v>
      </c>
      <c r="N5606" s="12">
        <v>34</v>
      </c>
      <c r="O5606" s="12">
        <v>6</v>
      </c>
      <c r="P5606" s="26">
        <v>100000</v>
      </c>
      <c r="Q5606" s="28">
        <v>429848452</v>
      </c>
      <c r="R5606"/>
      <c r="S5606"/>
    </row>
    <row r="5607" spans="1:19">
      <c r="A5607" s="31">
        <f t="shared" si="349"/>
        <v>40</v>
      </c>
      <c r="B5607" s="32" t="str">
        <f>VLOOKUP(K5607,'Tables to Convert'!$B$4:$C$19,2,FALSE)</f>
        <v>Bachelors</v>
      </c>
      <c r="C5607" s="33">
        <f t="shared" si="350"/>
        <v>22713</v>
      </c>
      <c r="D5607" s="32" t="str">
        <f>VLOOKUP(L5607,'Tables to Convert'!$E$3:$F$7,2,FALSE)</f>
        <v>White</v>
      </c>
      <c r="E5607" s="32" t="str">
        <f>VLOOKUP(M5607,'Tables to Convert'!$H$3:$I$5,2,FALSE)</f>
        <v>Female</v>
      </c>
      <c r="F5607" s="32" t="str">
        <f>VLOOKUP(N5607,'Tables to Convert'!$K$3:$L$8,2,FALSE)</f>
        <v>Michigan</v>
      </c>
      <c r="G5607" s="40">
        <f t="shared" si="351"/>
        <v>41</v>
      </c>
      <c r="H5607" s="34">
        <f t="shared" si="352"/>
        <v>7</v>
      </c>
      <c r="I5607" s="12">
        <v>40</v>
      </c>
      <c r="J5607" s="12">
        <v>41</v>
      </c>
      <c r="K5607" s="12">
        <v>44</v>
      </c>
      <c r="L5607" s="12">
        <v>1</v>
      </c>
      <c r="M5607" s="12">
        <v>2</v>
      </c>
      <c r="N5607" s="12">
        <v>34</v>
      </c>
      <c r="O5607" s="12">
        <v>7</v>
      </c>
      <c r="P5607" s="26">
        <v>22713</v>
      </c>
      <c r="Q5607" s="28">
        <v>633814778</v>
      </c>
      <c r="R5607"/>
      <c r="S5607"/>
    </row>
    <row r="5608" spans="1:19">
      <c r="A5608" s="31">
        <f t="shared" si="349"/>
        <v>35</v>
      </c>
      <c r="B5608" s="32" t="str">
        <f>VLOOKUP(K5608,'Tables to Convert'!$B$4:$C$19,2,FALSE)</f>
        <v>11th Grade</v>
      </c>
      <c r="C5608" s="33">
        <f t="shared" si="350"/>
        <v>0</v>
      </c>
      <c r="D5608" s="32" t="str">
        <f>VLOOKUP(L5608,'Tables to Convert'!$E$3:$F$7,2,FALSE)</f>
        <v>White</v>
      </c>
      <c r="E5608" s="32" t="str">
        <f>VLOOKUP(M5608,'Tables to Convert'!$H$3:$I$5,2,FALSE)</f>
        <v>Male</v>
      </c>
      <c r="F5608" s="32" t="str">
        <f>VLOOKUP(N5608,'Tables to Convert'!$K$3:$L$8,2,FALSE)</f>
        <v>Michigan</v>
      </c>
      <c r="G5608" s="40">
        <f t="shared" si="351"/>
        <v>41</v>
      </c>
      <c r="H5608" s="34">
        <f t="shared" si="352"/>
        <v>7</v>
      </c>
      <c r="I5608" s="12">
        <v>35</v>
      </c>
      <c r="J5608" s="12">
        <v>41</v>
      </c>
      <c r="K5608" s="12">
        <v>37</v>
      </c>
      <c r="L5608" s="12">
        <v>1</v>
      </c>
      <c r="M5608" s="12">
        <v>1</v>
      </c>
      <c r="N5608" s="12">
        <v>34</v>
      </c>
      <c r="O5608" s="12">
        <v>7</v>
      </c>
      <c r="P5608" s="26">
        <v>0</v>
      </c>
      <c r="Q5608" s="28">
        <v>272268257</v>
      </c>
      <c r="R5608"/>
      <c r="S5608"/>
    </row>
    <row r="5609" spans="1:19">
      <c r="A5609" s="31">
        <f t="shared" si="349"/>
        <v>48</v>
      </c>
      <c r="B5609" s="32" t="str">
        <f>VLOOKUP(K5609,'Tables to Convert'!$B$4:$C$19,2,FALSE)</f>
        <v>High School Diploma</v>
      </c>
      <c r="C5609" s="33">
        <f t="shared" si="350"/>
        <v>21000</v>
      </c>
      <c r="D5609" s="32" t="str">
        <f>VLOOKUP(L5609,'Tables to Convert'!$E$3:$F$7,2,FALSE)</f>
        <v>White</v>
      </c>
      <c r="E5609" s="32" t="str">
        <f>VLOOKUP(M5609,'Tables to Convert'!$H$3:$I$5,2,FALSE)</f>
        <v>Female</v>
      </c>
      <c r="F5609" s="32" t="str">
        <f>VLOOKUP(N5609,'Tables to Convert'!$K$3:$L$8,2,FALSE)</f>
        <v>Michigan</v>
      </c>
      <c r="G5609" s="40">
        <f t="shared" si="351"/>
        <v>66</v>
      </c>
      <c r="H5609" s="34">
        <f t="shared" si="352"/>
        <v>8</v>
      </c>
      <c r="I5609" s="12">
        <v>48</v>
      </c>
      <c r="J5609" s="12">
        <v>66</v>
      </c>
      <c r="K5609" s="12">
        <v>39</v>
      </c>
      <c r="L5609" s="12">
        <v>1</v>
      </c>
      <c r="M5609" s="12">
        <v>2</v>
      </c>
      <c r="N5609" s="12">
        <v>34</v>
      </c>
      <c r="O5609" s="12">
        <v>8</v>
      </c>
      <c r="P5609" s="26">
        <v>21000</v>
      </c>
      <c r="Q5609" s="28">
        <v>103992973</v>
      </c>
      <c r="R5609"/>
      <c r="S5609"/>
    </row>
    <row r="5610" spans="1:19">
      <c r="A5610" s="31">
        <f t="shared" si="349"/>
        <v>45</v>
      </c>
      <c r="B5610" s="32" t="str">
        <f>VLOOKUP(K5610,'Tables to Convert'!$B$4:$C$19,2,FALSE)</f>
        <v>Some College</v>
      </c>
      <c r="C5610" s="33">
        <f t="shared" si="350"/>
        <v>28674</v>
      </c>
      <c r="D5610" s="32" t="str">
        <f>VLOOKUP(L5610,'Tables to Convert'!$E$3:$F$7,2,FALSE)</f>
        <v>White</v>
      </c>
      <c r="E5610" s="32" t="str">
        <f>VLOOKUP(M5610,'Tables to Convert'!$H$3:$I$5,2,FALSE)</f>
        <v>Female</v>
      </c>
      <c r="F5610" s="32" t="str">
        <f>VLOOKUP(N5610,'Tables to Convert'!$K$3:$L$8,2,FALSE)</f>
        <v>Michigan</v>
      </c>
      <c r="G5610" s="40">
        <f t="shared" si="351"/>
        <v>38</v>
      </c>
      <c r="H5610" s="34">
        <f t="shared" si="352"/>
        <v>8</v>
      </c>
      <c r="I5610" s="12">
        <v>45</v>
      </c>
      <c r="J5610" s="12">
        <v>38</v>
      </c>
      <c r="K5610" s="12">
        <v>43</v>
      </c>
      <c r="L5610" s="12">
        <v>1</v>
      </c>
      <c r="M5610" s="12">
        <v>2</v>
      </c>
      <c r="N5610" s="12">
        <v>34</v>
      </c>
      <c r="O5610" s="12">
        <v>8</v>
      </c>
      <c r="P5610" s="26">
        <v>28674</v>
      </c>
      <c r="Q5610" s="28">
        <v>95656958</v>
      </c>
      <c r="R5610"/>
      <c r="S5610"/>
    </row>
    <row r="5611" spans="1:19">
      <c r="A5611" s="31">
        <f t="shared" si="349"/>
        <v>51</v>
      </c>
      <c r="B5611" s="32" t="str">
        <f>VLOOKUP(K5611,'Tables to Convert'!$B$4:$C$19,2,FALSE)</f>
        <v>High School Diploma</v>
      </c>
      <c r="C5611" s="33">
        <f t="shared" si="350"/>
        <v>11887</v>
      </c>
      <c r="D5611" s="32" t="str">
        <f>VLOOKUP(L5611,'Tables to Convert'!$E$3:$F$7,2,FALSE)</f>
        <v>White</v>
      </c>
      <c r="E5611" s="32" t="str">
        <f>VLOOKUP(M5611,'Tables to Convert'!$H$3:$I$5,2,FALSE)</f>
        <v>Female</v>
      </c>
      <c r="F5611" s="32" t="str">
        <f>VLOOKUP(N5611,'Tables to Convert'!$K$3:$L$8,2,FALSE)</f>
        <v>Michigan</v>
      </c>
      <c r="G5611" s="40">
        <f t="shared" si="351"/>
        <v>33</v>
      </c>
      <c r="H5611" s="34">
        <f t="shared" si="352"/>
        <v>6</v>
      </c>
      <c r="I5611" s="12">
        <v>51</v>
      </c>
      <c r="J5611" s="12">
        <v>33</v>
      </c>
      <c r="K5611" s="12">
        <v>39</v>
      </c>
      <c r="L5611" s="12">
        <v>1</v>
      </c>
      <c r="M5611" s="12">
        <v>2</v>
      </c>
      <c r="N5611" s="12">
        <v>34</v>
      </c>
      <c r="O5611" s="12">
        <v>6</v>
      </c>
      <c r="P5611" s="26">
        <v>11887</v>
      </c>
      <c r="Q5611" s="28">
        <v>574306326</v>
      </c>
      <c r="R5611"/>
      <c r="S5611"/>
    </row>
    <row r="5612" spans="1:19">
      <c r="A5612" s="31">
        <f t="shared" si="349"/>
        <v>45</v>
      </c>
      <c r="B5612" s="32" t="str">
        <f>VLOOKUP(K5612,'Tables to Convert'!$B$4:$C$19,2,FALSE)</f>
        <v>High School Diploma</v>
      </c>
      <c r="C5612" s="33">
        <f t="shared" si="350"/>
        <v>26000</v>
      </c>
      <c r="D5612" s="32" t="str">
        <f>VLOOKUP(L5612,'Tables to Convert'!$E$3:$F$7,2,FALSE)</f>
        <v>White</v>
      </c>
      <c r="E5612" s="32" t="str">
        <f>VLOOKUP(M5612,'Tables to Convert'!$H$3:$I$5,2,FALSE)</f>
        <v>Male</v>
      </c>
      <c r="F5612" s="32" t="str">
        <f>VLOOKUP(N5612,'Tables to Convert'!$K$3:$L$8,2,FALSE)</f>
        <v>Michigan</v>
      </c>
      <c r="G5612" s="40">
        <f t="shared" si="351"/>
        <v>44</v>
      </c>
      <c r="H5612" s="34">
        <f t="shared" si="352"/>
        <v>7</v>
      </c>
      <c r="I5612" s="12">
        <v>45</v>
      </c>
      <c r="J5612" s="12">
        <v>44</v>
      </c>
      <c r="K5612" s="12">
        <v>39</v>
      </c>
      <c r="L5612" s="12">
        <v>1</v>
      </c>
      <c r="M5612" s="12">
        <v>1</v>
      </c>
      <c r="N5612" s="12">
        <v>34</v>
      </c>
      <c r="O5612" s="12">
        <v>7</v>
      </c>
      <c r="P5612" s="26">
        <v>26000</v>
      </c>
      <c r="Q5612" s="28">
        <v>92228461</v>
      </c>
      <c r="R5612"/>
      <c r="S5612"/>
    </row>
    <row r="5613" spans="1:19">
      <c r="A5613" s="31">
        <f t="shared" si="349"/>
        <v>35</v>
      </c>
      <c r="B5613" s="32" t="str">
        <f>VLOOKUP(K5613,'Tables to Convert'!$B$4:$C$19,2,FALSE)</f>
        <v>High School Diploma</v>
      </c>
      <c r="C5613" s="33">
        <f t="shared" si="350"/>
        <v>13988</v>
      </c>
      <c r="D5613" s="32" t="str">
        <f>VLOOKUP(L5613,'Tables to Convert'!$E$3:$F$7,2,FALSE)</f>
        <v>White</v>
      </c>
      <c r="E5613" s="32" t="str">
        <f>VLOOKUP(M5613,'Tables to Convert'!$H$3:$I$5,2,FALSE)</f>
        <v>Female</v>
      </c>
      <c r="F5613" s="32" t="str">
        <f>VLOOKUP(N5613,'Tables to Convert'!$K$3:$L$8,2,FALSE)</f>
        <v>Michigan</v>
      </c>
      <c r="G5613" s="40">
        <f t="shared" si="351"/>
        <v>38</v>
      </c>
      <c r="H5613" s="34">
        <f t="shared" si="352"/>
        <v>7</v>
      </c>
      <c r="I5613" s="12">
        <v>35</v>
      </c>
      <c r="J5613" s="12">
        <v>38</v>
      </c>
      <c r="K5613" s="12">
        <v>39</v>
      </c>
      <c r="L5613" s="12">
        <v>1</v>
      </c>
      <c r="M5613" s="12">
        <v>2</v>
      </c>
      <c r="N5613" s="12">
        <v>34</v>
      </c>
      <c r="O5613" s="12">
        <v>7</v>
      </c>
      <c r="P5613" s="26">
        <v>13988</v>
      </c>
      <c r="Q5613" s="28">
        <v>2000416</v>
      </c>
      <c r="R5613"/>
      <c r="S5613"/>
    </row>
    <row r="5614" spans="1:19">
      <c r="A5614" s="31">
        <f t="shared" si="349"/>
        <v>40</v>
      </c>
      <c r="B5614" s="32" t="str">
        <f>VLOOKUP(K5614,'Tables to Convert'!$B$4:$C$19,2,FALSE)</f>
        <v>High School Diploma</v>
      </c>
      <c r="C5614" s="33">
        <f t="shared" si="350"/>
        <v>2500</v>
      </c>
      <c r="D5614" s="32" t="str">
        <f>VLOOKUP(L5614,'Tables to Convert'!$E$3:$F$7,2,FALSE)</f>
        <v>White</v>
      </c>
      <c r="E5614" s="32" t="str">
        <f>VLOOKUP(M5614,'Tables to Convert'!$H$3:$I$5,2,FALSE)</f>
        <v>Male</v>
      </c>
      <c r="F5614" s="32" t="str">
        <f>VLOOKUP(N5614,'Tables to Convert'!$K$3:$L$8,2,FALSE)</f>
        <v>Michigan</v>
      </c>
      <c r="G5614" s="40">
        <f t="shared" si="351"/>
        <v>47</v>
      </c>
      <c r="H5614" s="34">
        <f t="shared" si="352"/>
        <v>3</v>
      </c>
      <c r="I5614" s="12">
        <v>40</v>
      </c>
      <c r="J5614" s="12">
        <v>47</v>
      </c>
      <c r="K5614" s="12">
        <v>39</v>
      </c>
      <c r="L5614" s="12">
        <v>1</v>
      </c>
      <c r="M5614" s="12">
        <v>1</v>
      </c>
      <c r="N5614" s="12">
        <v>34</v>
      </c>
      <c r="O5614" s="12">
        <v>3</v>
      </c>
      <c r="P5614" s="26">
        <v>2500</v>
      </c>
      <c r="Q5614" s="28">
        <v>972935685</v>
      </c>
      <c r="R5614"/>
      <c r="S5614"/>
    </row>
    <row r="5615" spans="1:19">
      <c r="A5615" s="31">
        <f t="shared" si="349"/>
        <v>40</v>
      </c>
      <c r="B5615" s="32" t="str">
        <f>VLOOKUP(K5615,'Tables to Convert'!$B$4:$C$19,2,FALSE)</f>
        <v>High School Diploma</v>
      </c>
      <c r="C5615" s="33">
        <f t="shared" si="350"/>
        <v>50000</v>
      </c>
      <c r="D5615" s="32" t="str">
        <f>VLOOKUP(L5615,'Tables to Convert'!$E$3:$F$7,2,FALSE)</f>
        <v>White</v>
      </c>
      <c r="E5615" s="32" t="str">
        <f>VLOOKUP(M5615,'Tables to Convert'!$H$3:$I$5,2,FALSE)</f>
        <v>Male</v>
      </c>
      <c r="F5615" s="32" t="str">
        <f>VLOOKUP(N5615,'Tables to Convert'!$K$3:$L$8,2,FALSE)</f>
        <v>Michigan</v>
      </c>
      <c r="G5615" s="40">
        <f t="shared" si="351"/>
        <v>42</v>
      </c>
      <c r="H5615" s="34">
        <f t="shared" si="352"/>
        <v>3</v>
      </c>
      <c r="I5615" s="12">
        <v>40</v>
      </c>
      <c r="J5615" s="12">
        <v>42</v>
      </c>
      <c r="K5615" s="12">
        <v>39</v>
      </c>
      <c r="L5615" s="12">
        <v>1</v>
      </c>
      <c r="M5615" s="12">
        <v>1</v>
      </c>
      <c r="N5615" s="12">
        <v>34</v>
      </c>
      <c r="O5615" s="12">
        <v>3</v>
      </c>
      <c r="P5615" s="26">
        <v>50000</v>
      </c>
      <c r="Q5615" s="28">
        <v>72181709</v>
      </c>
      <c r="R5615"/>
      <c r="S5615"/>
    </row>
    <row r="5616" spans="1:19">
      <c r="A5616" s="31">
        <f t="shared" si="349"/>
        <v>35</v>
      </c>
      <c r="B5616" s="32" t="str">
        <f>VLOOKUP(K5616,'Tables to Convert'!$B$4:$C$19,2,FALSE)</f>
        <v>High School Diploma</v>
      </c>
      <c r="C5616" s="33">
        <f t="shared" si="350"/>
        <v>4990</v>
      </c>
      <c r="D5616" s="32" t="str">
        <f>VLOOKUP(L5616,'Tables to Convert'!$E$3:$F$7,2,FALSE)</f>
        <v>White</v>
      </c>
      <c r="E5616" s="32" t="str">
        <f>VLOOKUP(M5616,'Tables to Convert'!$H$3:$I$5,2,FALSE)</f>
        <v>Female</v>
      </c>
      <c r="F5616" s="32" t="str">
        <f>VLOOKUP(N5616,'Tables to Convert'!$K$3:$L$8,2,FALSE)</f>
        <v>Michigan</v>
      </c>
      <c r="G5616" s="40">
        <f t="shared" si="351"/>
        <v>19</v>
      </c>
      <c r="H5616" s="34">
        <f t="shared" si="352"/>
        <v>1</v>
      </c>
      <c r="I5616" s="12">
        <v>35</v>
      </c>
      <c r="J5616" s="12">
        <v>19</v>
      </c>
      <c r="K5616" s="12">
        <v>39</v>
      </c>
      <c r="L5616" s="12">
        <v>1</v>
      </c>
      <c r="M5616" s="12">
        <v>2</v>
      </c>
      <c r="N5616" s="12">
        <v>34</v>
      </c>
      <c r="O5616" s="12">
        <v>1</v>
      </c>
      <c r="P5616" s="26">
        <v>4990</v>
      </c>
      <c r="Q5616" s="28">
        <v>3629523</v>
      </c>
      <c r="R5616"/>
      <c r="S5616"/>
    </row>
    <row r="5617" spans="1:19">
      <c r="A5617" s="31">
        <f t="shared" si="349"/>
        <v>55</v>
      </c>
      <c r="B5617" s="32" t="str">
        <f>VLOOKUP(K5617,'Tables to Convert'!$B$4:$C$19,2,FALSE)</f>
        <v>High School Diploma</v>
      </c>
      <c r="C5617" s="33">
        <f t="shared" si="350"/>
        <v>30000</v>
      </c>
      <c r="D5617" s="32" t="str">
        <f>VLOOKUP(L5617,'Tables to Convert'!$E$3:$F$7,2,FALSE)</f>
        <v>White</v>
      </c>
      <c r="E5617" s="32" t="str">
        <f>VLOOKUP(M5617,'Tables to Convert'!$H$3:$I$5,2,FALSE)</f>
        <v>Male</v>
      </c>
      <c r="F5617" s="32" t="str">
        <f>VLOOKUP(N5617,'Tables to Convert'!$K$3:$L$8,2,FALSE)</f>
        <v>Michigan</v>
      </c>
      <c r="G5617" s="40">
        <f t="shared" si="351"/>
        <v>36</v>
      </c>
      <c r="H5617" s="34">
        <f t="shared" si="352"/>
        <v>4</v>
      </c>
      <c r="I5617" s="12">
        <v>55</v>
      </c>
      <c r="J5617" s="12">
        <v>36</v>
      </c>
      <c r="K5617" s="12">
        <v>39</v>
      </c>
      <c r="L5617" s="12">
        <v>1</v>
      </c>
      <c r="M5617" s="12">
        <v>1</v>
      </c>
      <c r="N5617" s="12">
        <v>34</v>
      </c>
      <c r="O5617" s="12">
        <v>4</v>
      </c>
      <c r="P5617" s="26">
        <v>30000</v>
      </c>
      <c r="Q5617" s="28">
        <v>456148658</v>
      </c>
      <c r="R5617"/>
      <c r="S5617"/>
    </row>
    <row r="5618" spans="1:19">
      <c r="A5618" s="31">
        <f t="shared" si="349"/>
        <v>75</v>
      </c>
      <c r="B5618" s="32" t="str">
        <f>VLOOKUP(K5618,'Tables to Convert'!$B$4:$C$19,2,FALSE)</f>
        <v>10th Grade</v>
      </c>
      <c r="C5618" s="33">
        <f t="shared" si="350"/>
        <v>32479</v>
      </c>
      <c r="D5618" s="32" t="str">
        <f>VLOOKUP(L5618,'Tables to Convert'!$E$3:$F$7,2,FALSE)</f>
        <v>White</v>
      </c>
      <c r="E5618" s="32" t="str">
        <f>VLOOKUP(M5618,'Tables to Convert'!$H$3:$I$5,2,FALSE)</f>
        <v>Male</v>
      </c>
      <c r="F5618" s="32" t="str">
        <f>VLOOKUP(N5618,'Tables to Convert'!$K$3:$L$8,2,FALSE)</f>
        <v>Michigan</v>
      </c>
      <c r="G5618" s="40">
        <f t="shared" si="351"/>
        <v>37</v>
      </c>
      <c r="H5618" s="34">
        <f t="shared" si="352"/>
        <v>5</v>
      </c>
      <c r="I5618" s="12">
        <v>75</v>
      </c>
      <c r="J5618" s="12">
        <v>37</v>
      </c>
      <c r="K5618" s="12">
        <v>36</v>
      </c>
      <c r="L5618" s="12">
        <v>1</v>
      </c>
      <c r="M5618" s="12">
        <v>1</v>
      </c>
      <c r="N5618" s="12">
        <v>34</v>
      </c>
      <c r="O5618" s="12">
        <v>5</v>
      </c>
      <c r="P5618" s="26">
        <v>32479</v>
      </c>
      <c r="Q5618" s="28">
        <v>542223903</v>
      </c>
      <c r="R5618"/>
      <c r="S5618"/>
    </row>
    <row r="5619" spans="1:19">
      <c r="A5619" s="31">
        <f t="shared" si="349"/>
        <v>90</v>
      </c>
      <c r="B5619" s="32" t="str">
        <f>VLOOKUP(K5619,'Tables to Convert'!$B$4:$C$19,2,FALSE)</f>
        <v>Some College</v>
      </c>
      <c r="C5619" s="33">
        <f t="shared" si="350"/>
        <v>52000</v>
      </c>
      <c r="D5619" s="32" t="str">
        <f>VLOOKUP(L5619,'Tables to Convert'!$E$3:$F$7,2,FALSE)</f>
        <v>White</v>
      </c>
      <c r="E5619" s="32" t="str">
        <f>VLOOKUP(M5619,'Tables to Convert'!$H$3:$I$5,2,FALSE)</f>
        <v>Female</v>
      </c>
      <c r="F5619" s="32" t="str">
        <f>VLOOKUP(N5619,'Tables to Convert'!$K$3:$L$8,2,FALSE)</f>
        <v>Michigan</v>
      </c>
      <c r="G5619" s="40">
        <f t="shared" si="351"/>
        <v>40</v>
      </c>
      <c r="H5619" s="34">
        <f t="shared" si="352"/>
        <v>5</v>
      </c>
      <c r="I5619" s="12">
        <v>90</v>
      </c>
      <c r="J5619" s="12">
        <v>40</v>
      </c>
      <c r="K5619" s="12">
        <v>40</v>
      </c>
      <c r="L5619" s="12">
        <v>1</v>
      </c>
      <c r="M5619" s="12">
        <v>2</v>
      </c>
      <c r="N5619" s="12">
        <v>34</v>
      </c>
      <c r="O5619" s="12">
        <v>5</v>
      </c>
      <c r="P5619" s="26">
        <v>52000</v>
      </c>
      <c r="Q5619" s="28">
        <v>514581653</v>
      </c>
      <c r="R5619"/>
      <c r="S5619"/>
    </row>
    <row r="5620" spans="1:19">
      <c r="A5620" s="31">
        <f t="shared" si="349"/>
        <v>60</v>
      </c>
      <c r="B5620" s="32" t="str">
        <f>VLOOKUP(K5620,'Tables to Convert'!$B$4:$C$19,2,FALSE)</f>
        <v>Bachelors</v>
      </c>
      <c r="C5620" s="33">
        <f t="shared" si="350"/>
        <v>33200</v>
      </c>
      <c r="D5620" s="32" t="str">
        <f>VLOOKUP(L5620,'Tables to Convert'!$E$3:$F$7,2,FALSE)</f>
        <v>White</v>
      </c>
      <c r="E5620" s="32" t="str">
        <f>VLOOKUP(M5620,'Tables to Convert'!$H$3:$I$5,2,FALSE)</f>
        <v>Male</v>
      </c>
      <c r="F5620" s="32" t="str">
        <f>VLOOKUP(N5620,'Tables to Convert'!$K$3:$L$8,2,FALSE)</f>
        <v>Michigan</v>
      </c>
      <c r="G5620" s="40">
        <f t="shared" si="351"/>
        <v>28</v>
      </c>
      <c r="H5620" s="34">
        <f t="shared" si="352"/>
        <v>5</v>
      </c>
      <c r="I5620" s="12">
        <v>60</v>
      </c>
      <c r="J5620" s="12">
        <v>28</v>
      </c>
      <c r="K5620" s="12">
        <v>44</v>
      </c>
      <c r="L5620" s="12">
        <v>1</v>
      </c>
      <c r="M5620" s="12">
        <v>1</v>
      </c>
      <c r="N5620" s="12">
        <v>34</v>
      </c>
      <c r="O5620" s="12">
        <v>5</v>
      </c>
      <c r="P5620" s="26">
        <v>33200</v>
      </c>
      <c r="Q5620" s="28">
        <v>365796031</v>
      </c>
      <c r="R5620"/>
      <c r="S5620"/>
    </row>
    <row r="5621" spans="1:19">
      <c r="A5621" s="31">
        <f t="shared" si="349"/>
        <v>99</v>
      </c>
      <c r="B5621" s="32" t="str">
        <f>VLOOKUP(K5621,'Tables to Convert'!$B$4:$C$19,2,FALSE)</f>
        <v>High School Diploma</v>
      </c>
      <c r="C5621" s="33">
        <f t="shared" si="350"/>
        <v>0</v>
      </c>
      <c r="D5621" s="32" t="str">
        <f>VLOOKUP(L5621,'Tables to Convert'!$E$3:$F$7,2,FALSE)</f>
        <v>White</v>
      </c>
      <c r="E5621" s="32" t="str">
        <f>VLOOKUP(M5621,'Tables to Convert'!$H$3:$I$5,2,FALSE)</f>
        <v>Male</v>
      </c>
      <c r="F5621" s="32" t="str">
        <f>VLOOKUP(N5621,'Tables to Convert'!$K$3:$L$8,2,FALSE)</f>
        <v>Michigan</v>
      </c>
      <c r="G5621" s="40">
        <f t="shared" si="351"/>
        <v>46</v>
      </c>
      <c r="H5621" s="34">
        <f t="shared" si="352"/>
        <v>5</v>
      </c>
      <c r="I5621" s="12">
        <v>99</v>
      </c>
      <c r="J5621" s="12">
        <v>46</v>
      </c>
      <c r="K5621" s="12">
        <v>39</v>
      </c>
      <c r="L5621" s="12">
        <v>1</v>
      </c>
      <c r="M5621" s="12">
        <v>1</v>
      </c>
      <c r="N5621" s="12">
        <v>34</v>
      </c>
      <c r="O5621" s="12">
        <v>5</v>
      </c>
      <c r="P5621" s="26">
        <v>0</v>
      </c>
      <c r="Q5621" s="28">
        <v>465827767</v>
      </c>
      <c r="R5621"/>
      <c r="S5621"/>
    </row>
    <row r="5622" spans="1:19">
      <c r="A5622" s="31">
        <f t="shared" si="349"/>
        <v>40</v>
      </c>
      <c r="B5622" s="32" t="str">
        <f>VLOOKUP(K5622,'Tables to Convert'!$B$4:$C$19,2,FALSE)</f>
        <v>High School Diploma</v>
      </c>
      <c r="C5622" s="33">
        <f t="shared" si="350"/>
        <v>11000</v>
      </c>
      <c r="D5622" s="32" t="str">
        <f>VLOOKUP(L5622,'Tables to Convert'!$E$3:$F$7,2,FALSE)</f>
        <v>White</v>
      </c>
      <c r="E5622" s="32" t="str">
        <f>VLOOKUP(M5622,'Tables to Convert'!$H$3:$I$5,2,FALSE)</f>
        <v>Female</v>
      </c>
      <c r="F5622" s="32" t="str">
        <f>VLOOKUP(N5622,'Tables to Convert'!$K$3:$L$8,2,FALSE)</f>
        <v>Michigan</v>
      </c>
      <c r="G5622" s="40">
        <f t="shared" si="351"/>
        <v>44</v>
      </c>
      <c r="H5622" s="34">
        <f t="shared" si="352"/>
        <v>1</v>
      </c>
      <c r="I5622" s="12">
        <v>40</v>
      </c>
      <c r="J5622" s="12">
        <v>44</v>
      </c>
      <c r="K5622" s="12">
        <v>39</v>
      </c>
      <c r="L5622" s="12">
        <v>1</v>
      </c>
      <c r="M5622" s="12">
        <v>2</v>
      </c>
      <c r="N5622" s="12">
        <v>34</v>
      </c>
      <c r="O5622" s="12">
        <v>1</v>
      </c>
      <c r="P5622" s="26">
        <v>11000</v>
      </c>
      <c r="Q5622" s="28">
        <v>505316743</v>
      </c>
      <c r="R5622"/>
      <c r="S5622"/>
    </row>
    <row r="5623" spans="1:19">
      <c r="A5623" s="31">
        <f t="shared" si="349"/>
        <v>55</v>
      </c>
      <c r="B5623" s="32" t="str">
        <f>VLOOKUP(K5623,'Tables to Convert'!$B$4:$C$19,2,FALSE)</f>
        <v>High School Diploma</v>
      </c>
      <c r="C5623" s="33">
        <f t="shared" si="350"/>
        <v>33606</v>
      </c>
      <c r="D5623" s="32" t="str">
        <f>VLOOKUP(L5623,'Tables to Convert'!$E$3:$F$7,2,FALSE)</f>
        <v>White</v>
      </c>
      <c r="E5623" s="32" t="str">
        <f>VLOOKUP(M5623,'Tables to Convert'!$H$3:$I$5,2,FALSE)</f>
        <v>Male</v>
      </c>
      <c r="F5623" s="32" t="str">
        <f>VLOOKUP(N5623,'Tables to Convert'!$K$3:$L$8,2,FALSE)</f>
        <v>Michigan</v>
      </c>
      <c r="G5623" s="40">
        <f t="shared" si="351"/>
        <v>46</v>
      </c>
      <c r="H5623" s="34">
        <f t="shared" si="352"/>
        <v>5</v>
      </c>
      <c r="I5623" s="12">
        <v>55</v>
      </c>
      <c r="J5623" s="12">
        <v>46</v>
      </c>
      <c r="K5623" s="12">
        <v>39</v>
      </c>
      <c r="L5623" s="12">
        <v>1</v>
      </c>
      <c r="M5623" s="12">
        <v>1</v>
      </c>
      <c r="N5623" s="12">
        <v>34</v>
      </c>
      <c r="O5623" s="12">
        <v>5</v>
      </c>
      <c r="P5623" s="26">
        <v>33606</v>
      </c>
      <c r="Q5623" s="28">
        <v>251136568</v>
      </c>
      <c r="R5623"/>
      <c r="S5623"/>
    </row>
    <row r="5624" spans="1:19">
      <c r="A5624" s="31">
        <f t="shared" si="349"/>
        <v>40</v>
      </c>
      <c r="B5624" s="32" t="str">
        <f>VLOOKUP(K5624,'Tables to Convert'!$B$4:$C$19,2,FALSE)</f>
        <v>High School Diploma</v>
      </c>
      <c r="C5624" s="33">
        <f t="shared" si="350"/>
        <v>15000</v>
      </c>
      <c r="D5624" s="32" t="str">
        <f>VLOOKUP(L5624,'Tables to Convert'!$E$3:$F$7,2,FALSE)</f>
        <v>White</v>
      </c>
      <c r="E5624" s="32" t="str">
        <f>VLOOKUP(M5624,'Tables to Convert'!$H$3:$I$5,2,FALSE)</f>
        <v>Female</v>
      </c>
      <c r="F5624" s="32" t="str">
        <f>VLOOKUP(N5624,'Tables to Convert'!$K$3:$L$8,2,FALSE)</f>
        <v>Michigan</v>
      </c>
      <c r="G5624" s="40">
        <f t="shared" si="351"/>
        <v>52</v>
      </c>
      <c r="H5624" s="34">
        <f t="shared" si="352"/>
        <v>5</v>
      </c>
      <c r="I5624" s="12">
        <v>40</v>
      </c>
      <c r="J5624" s="12">
        <v>52</v>
      </c>
      <c r="K5624" s="12">
        <v>39</v>
      </c>
      <c r="L5624" s="12">
        <v>1</v>
      </c>
      <c r="M5624" s="12">
        <v>2</v>
      </c>
      <c r="N5624" s="12">
        <v>34</v>
      </c>
      <c r="O5624" s="12">
        <v>5</v>
      </c>
      <c r="P5624" s="26">
        <v>15000</v>
      </c>
      <c r="Q5624" s="28">
        <v>238476178</v>
      </c>
      <c r="R5624"/>
      <c r="S5624"/>
    </row>
    <row r="5625" spans="1:19">
      <c r="A5625" s="31">
        <f t="shared" si="349"/>
        <v>40</v>
      </c>
      <c r="B5625" s="32" t="str">
        <f>VLOOKUP(K5625,'Tables to Convert'!$B$4:$C$19,2,FALSE)</f>
        <v>Some College</v>
      </c>
      <c r="C5625" s="33">
        <f t="shared" si="350"/>
        <v>0</v>
      </c>
      <c r="D5625" s="32" t="str">
        <f>VLOOKUP(L5625,'Tables to Convert'!$E$3:$F$7,2,FALSE)</f>
        <v>White</v>
      </c>
      <c r="E5625" s="32" t="str">
        <f>VLOOKUP(M5625,'Tables to Convert'!$H$3:$I$5,2,FALSE)</f>
        <v>Male</v>
      </c>
      <c r="F5625" s="32" t="str">
        <f>VLOOKUP(N5625,'Tables to Convert'!$K$3:$L$8,2,FALSE)</f>
        <v>Michigan</v>
      </c>
      <c r="G5625" s="40">
        <f t="shared" si="351"/>
        <v>59</v>
      </c>
      <c r="H5625" s="34">
        <f t="shared" si="352"/>
        <v>3</v>
      </c>
      <c r="I5625" s="12">
        <v>40</v>
      </c>
      <c r="J5625" s="12">
        <v>59</v>
      </c>
      <c r="K5625" s="12">
        <v>40</v>
      </c>
      <c r="L5625" s="12">
        <v>1</v>
      </c>
      <c r="M5625" s="12">
        <v>1</v>
      </c>
      <c r="N5625" s="12">
        <v>34</v>
      </c>
      <c r="O5625" s="12">
        <v>3</v>
      </c>
      <c r="P5625" s="26">
        <v>0</v>
      </c>
      <c r="Q5625" s="28">
        <v>884299206</v>
      </c>
      <c r="R5625"/>
      <c r="S5625"/>
    </row>
    <row r="5626" spans="1:19">
      <c r="A5626" s="31">
        <f t="shared" si="349"/>
        <v>40</v>
      </c>
      <c r="B5626" s="32" t="str">
        <f>VLOOKUP(K5626,'Tables to Convert'!$B$4:$C$19,2,FALSE)</f>
        <v>High School Diploma</v>
      </c>
      <c r="C5626" s="33">
        <f t="shared" si="350"/>
        <v>15000</v>
      </c>
      <c r="D5626" s="32" t="str">
        <f>VLOOKUP(L5626,'Tables to Convert'!$E$3:$F$7,2,FALSE)</f>
        <v>White</v>
      </c>
      <c r="E5626" s="32" t="str">
        <f>VLOOKUP(M5626,'Tables to Convert'!$H$3:$I$5,2,FALSE)</f>
        <v>Female</v>
      </c>
      <c r="F5626" s="32" t="str">
        <f>VLOOKUP(N5626,'Tables to Convert'!$K$3:$L$8,2,FALSE)</f>
        <v>Michigan</v>
      </c>
      <c r="G5626" s="40">
        <f t="shared" si="351"/>
        <v>45</v>
      </c>
      <c r="H5626" s="34">
        <f t="shared" si="352"/>
        <v>3</v>
      </c>
      <c r="I5626" s="12">
        <v>40</v>
      </c>
      <c r="J5626" s="12">
        <v>45</v>
      </c>
      <c r="K5626" s="12">
        <v>39</v>
      </c>
      <c r="L5626" s="12">
        <v>1</v>
      </c>
      <c r="M5626" s="12">
        <v>2</v>
      </c>
      <c r="N5626" s="12">
        <v>34</v>
      </c>
      <c r="O5626" s="12">
        <v>3</v>
      </c>
      <c r="P5626" s="26">
        <v>15000</v>
      </c>
      <c r="Q5626" s="28">
        <v>702326782</v>
      </c>
      <c r="R5626"/>
      <c r="S5626"/>
    </row>
    <row r="5627" spans="1:19">
      <c r="A5627" s="31">
        <f t="shared" si="349"/>
        <v>40</v>
      </c>
      <c r="B5627" s="32" t="str">
        <f>VLOOKUP(K5627,'Tables to Convert'!$B$4:$C$19,2,FALSE)</f>
        <v>Some College</v>
      </c>
      <c r="C5627" s="33">
        <f t="shared" si="350"/>
        <v>40000</v>
      </c>
      <c r="D5627" s="32" t="str">
        <f>VLOOKUP(L5627,'Tables to Convert'!$E$3:$F$7,2,FALSE)</f>
        <v>White</v>
      </c>
      <c r="E5627" s="32" t="str">
        <f>VLOOKUP(M5627,'Tables to Convert'!$H$3:$I$5,2,FALSE)</f>
        <v>Female</v>
      </c>
      <c r="F5627" s="32" t="str">
        <f>VLOOKUP(N5627,'Tables to Convert'!$K$3:$L$8,2,FALSE)</f>
        <v>Michigan</v>
      </c>
      <c r="G5627" s="40">
        <f t="shared" si="351"/>
        <v>48</v>
      </c>
      <c r="H5627" s="34">
        <f t="shared" si="352"/>
        <v>2</v>
      </c>
      <c r="I5627" s="12">
        <v>40</v>
      </c>
      <c r="J5627" s="12">
        <v>48</v>
      </c>
      <c r="K5627" s="12">
        <v>43</v>
      </c>
      <c r="L5627" s="12">
        <v>1</v>
      </c>
      <c r="M5627" s="12">
        <v>2</v>
      </c>
      <c r="N5627" s="12">
        <v>34</v>
      </c>
      <c r="O5627" s="12">
        <v>2</v>
      </c>
      <c r="P5627" s="26">
        <v>40000</v>
      </c>
      <c r="Q5627" s="28">
        <v>175576816</v>
      </c>
      <c r="R5627"/>
      <c r="S5627"/>
    </row>
    <row r="5628" spans="1:19">
      <c r="A5628" s="31">
        <f t="shared" si="349"/>
        <v>60</v>
      </c>
      <c r="B5628" s="32" t="str">
        <f>VLOOKUP(K5628,'Tables to Convert'!$B$4:$C$19,2,FALSE)</f>
        <v>Some College</v>
      </c>
      <c r="C5628" s="33">
        <f t="shared" si="350"/>
        <v>44850</v>
      </c>
      <c r="D5628" s="32" t="str">
        <f>VLOOKUP(L5628,'Tables to Convert'!$E$3:$F$7,2,FALSE)</f>
        <v>White</v>
      </c>
      <c r="E5628" s="32" t="str">
        <f>VLOOKUP(M5628,'Tables to Convert'!$H$3:$I$5,2,FALSE)</f>
        <v>Male</v>
      </c>
      <c r="F5628" s="32" t="str">
        <f>VLOOKUP(N5628,'Tables to Convert'!$K$3:$L$8,2,FALSE)</f>
        <v>Michigan</v>
      </c>
      <c r="G5628" s="40">
        <f t="shared" si="351"/>
        <v>38</v>
      </c>
      <c r="H5628" s="34">
        <f t="shared" si="352"/>
        <v>2</v>
      </c>
      <c r="I5628" s="12">
        <v>60</v>
      </c>
      <c r="J5628" s="12">
        <v>38</v>
      </c>
      <c r="K5628" s="12">
        <v>43</v>
      </c>
      <c r="L5628" s="12">
        <v>1</v>
      </c>
      <c r="M5628" s="12">
        <v>1</v>
      </c>
      <c r="N5628" s="12">
        <v>34</v>
      </c>
      <c r="O5628" s="12">
        <v>2</v>
      </c>
      <c r="P5628" s="26">
        <v>44850</v>
      </c>
      <c r="Q5628" s="28">
        <v>899977089</v>
      </c>
      <c r="R5628"/>
      <c r="S5628"/>
    </row>
    <row r="5629" spans="1:19">
      <c r="A5629" s="31">
        <f t="shared" si="349"/>
        <v>40</v>
      </c>
      <c r="B5629" s="32" t="str">
        <f>VLOOKUP(K5629,'Tables to Convert'!$B$4:$C$19,2,FALSE)</f>
        <v>Some College</v>
      </c>
      <c r="C5629" s="33">
        <f t="shared" si="350"/>
        <v>52000</v>
      </c>
      <c r="D5629" s="32" t="str">
        <f>VLOOKUP(L5629,'Tables to Convert'!$E$3:$F$7,2,FALSE)</f>
        <v>White</v>
      </c>
      <c r="E5629" s="32" t="str">
        <f>VLOOKUP(M5629,'Tables to Convert'!$H$3:$I$5,2,FALSE)</f>
        <v>Male</v>
      </c>
      <c r="F5629" s="32" t="str">
        <f>VLOOKUP(N5629,'Tables to Convert'!$K$3:$L$8,2,FALSE)</f>
        <v>Michigan</v>
      </c>
      <c r="G5629" s="40">
        <f t="shared" si="351"/>
        <v>51</v>
      </c>
      <c r="H5629" s="34">
        <f t="shared" si="352"/>
        <v>6</v>
      </c>
      <c r="I5629" s="12">
        <v>40</v>
      </c>
      <c r="J5629" s="12">
        <v>51</v>
      </c>
      <c r="K5629" s="12">
        <v>40</v>
      </c>
      <c r="L5629" s="12">
        <v>1</v>
      </c>
      <c r="M5629" s="12">
        <v>1</v>
      </c>
      <c r="N5629" s="12">
        <v>34</v>
      </c>
      <c r="O5629" s="12">
        <v>6</v>
      </c>
      <c r="P5629" s="26">
        <v>52000</v>
      </c>
      <c r="Q5629" s="28">
        <v>785538186</v>
      </c>
      <c r="R5629"/>
      <c r="S5629"/>
    </row>
    <row r="5630" spans="1:19">
      <c r="A5630" s="31">
        <f t="shared" si="349"/>
        <v>40</v>
      </c>
      <c r="B5630" s="32" t="str">
        <f>VLOOKUP(K5630,'Tables to Convert'!$B$4:$C$19,2,FALSE)</f>
        <v>Some College</v>
      </c>
      <c r="C5630" s="33">
        <f t="shared" si="350"/>
        <v>39000</v>
      </c>
      <c r="D5630" s="32" t="str">
        <f>VLOOKUP(L5630,'Tables to Convert'!$E$3:$F$7,2,FALSE)</f>
        <v>White</v>
      </c>
      <c r="E5630" s="32" t="str">
        <f>VLOOKUP(M5630,'Tables to Convert'!$H$3:$I$5,2,FALSE)</f>
        <v>Male</v>
      </c>
      <c r="F5630" s="32" t="str">
        <f>VLOOKUP(N5630,'Tables to Convert'!$K$3:$L$8,2,FALSE)</f>
        <v>Michigan</v>
      </c>
      <c r="G5630" s="40">
        <f t="shared" si="351"/>
        <v>41</v>
      </c>
      <c r="H5630" s="34">
        <f t="shared" si="352"/>
        <v>1</v>
      </c>
      <c r="I5630" s="12">
        <v>40</v>
      </c>
      <c r="J5630" s="12">
        <v>41</v>
      </c>
      <c r="K5630" s="12">
        <v>41</v>
      </c>
      <c r="L5630" s="12">
        <v>1</v>
      </c>
      <c r="M5630" s="12">
        <v>1</v>
      </c>
      <c r="N5630" s="12">
        <v>34</v>
      </c>
      <c r="O5630" s="12">
        <v>1</v>
      </c>
      <c r="P5630" s="26">
        <v>39000</v>
      </c>
      <c r="Q5630" s="28">
        <v>529065418</v>
      </c>
      <c r="R5630"/>
      <c r="S5630"/>
    </row>
    <row r="5631" spans="1:19">
      <c r="A5631" s="31">
        <f t="shared" si="349"/>
        <v>40</v>
      </c>
      <c r="B5631" s="32" t="str">
        <f>VLOOKUP(K5631,'Tables to Convert'!$B$4:$C$19,2,FALSE)</f>
        <v>11th Grade</v>
      </c>
      <c r="C5631" s="33">
        <f t="shared" si="350"/>
        <v>0</v>
      </c>
      <c r="D5631" s="32" t="str">
        <f>VLOOKUP(L5631,'Tables to Convert'!$E$3:$F$7,2,FALSE)</f>
        <v>White</v>
      </c>
      <c r="E5631" s="32" t="str">
        <f>VLOOKUP(M5631,'Tables to Convert'!$H$3:$I$5,2,FALSE)</f>
        <v>Male</v>
      </c>
      <c r="F5631" s="32" t="str">
        <f>VLOOKUP(N5631,'Tables to Convert'!$K$3:$L$8,2,FALSE)</f>
        <v>Michigan</v>
      </c>
      <c r="G5631" s="40">
        <f t="shared" si="351"/>
        <v>52</v>
      </c>
      <c r="H5631" s="34">
        <f t="shared" si="352"/>
        <v>4</v>
      </c>
      <c r="I5631" s="12">
        <v>40</v>
      </c>
      <c r="J5631" s="12">
        <v>52</v>
      </c>
      <c r="K5631" s="12">
        <v>37</v>
      </c>
      <c r="L5631" s="12">
        <v>1</v>
      </c>
      <c r="M5631" s="12">
        <v>1</v>
      </c>
      <c r="N5631" s="12">
        <v>34</v>
      </c>
      <c r="O5631" s="12">
        <v>4</v>
      </c>
      <c r="P5631" s="26">
        <v>0</v>
      </c>
      <c r="Q5631" s="28">
        <v>39066197</v>
      </c>
      <c r="R5631"/>
      <c r="S5631"/>
    </row>
    <row r="5632" spans="1:19">
      <c r="A5632" s="31">
        <f t="shared" si="349"/>
        <v>40</v>
      </c>
      <c r="B5632" s="32" t="str">
        <f>VLOOKUP(K5632,'Tables to Convert'!$B$4:$C$19,2,FALSE)</f>
        <v>High School Diploma</v>
      </c>
      <c r="C5632" s="33">
        <f t="shared" si="350"/>
        <v>28000</v>
      </c>
      <c r="D5632" s="32" t="str">
        <f>VLOOKUP(L5632,'Tables to Convert'!$E$3:$F$7,2,FALSE)</f>
        <v>White</v>
      </c>
      <c r="E5632" s="32" t="str">
        <f>VLOOKUP(M5632,'Tables to Convert'!$H$3:$I$5,2,FALSE)</f>
        <v>Female</v>
      </c>
      <c r="F5632" s="32" t="str">
        <f>VLOOKUP(N5632,'Tables to Convert'!$K$3:$L$8,2,FALSE)</f>
        <v>Michigan</v>
      </c>
      <c r="G5632" s="40">
        <f t="shared" si="351"/>
        <v>45</v>
      </c>
      <c r="H5632" s="34">
        <f t="shared" si="352"/>
        <v>4</v>
      </c>
      <c r="I5632" s="12">
        <v>40</v>
      </c>
      <c r="J5632" s="12">
        <v>45</v>
      </c>
      <c r="K5632" s="12">
        <v>39</v>
      </c>
      <c r="L5632" s="12">
        <v>1</v>
      </c>
      <c r="M5632" s="12">
        <v>2</v>
      </c>
      <c r="N5632" s="12">
        <v>34</v>
      </c>
      <c r="O5632" s="12">
        <v>4</v>
      </c>
      <c r="P5632" s="26">
        <v>28000</v>
      </c>
      <c r="Q5632" s="28">
        <v>827401737</v>
      </c>
      <c r="R5632"/>
      <c r="S5632"/>
    </row>
    <row r="5633" spans="1:19">
      <c r="A5633" s="31">
        <f t="shared" si="349"/>
        <v>40</v>
      </c>
      <c r="B5633" s="32" t="str">
        <f>VLOOKUP(K5633,'Tables to Convert'!$B$4:$C$19,2,FALSE)</f>
        <v>Some College</v>
      </c>
      <c r="C5633" s="33">
        <f t="shared" si="350"/>
        <v>0</v>
      </c>
      <c r="D5633" s="32" t="str">
        <f>VLOOKUP(L5633,'Tables to Convert'!$E$3:$F$7,2,FALSE)</f>
        <v>White</v>
      </c>
      <c r="E5633" s="32" t="str">
        <f>VLOOKUP(M5633,'Tables to Convert'!$H$3:$I$5,2,FALSE)</f>
        <v>Female</v>
      </c>
      <c r="F5633" s="32" t="str">
        <f>VLOOKUP(N5633,'Tables to Convert'!$K$3:$L$8,2,FALSE)</f>
        <v>Michigan</v>
      </c>
      <c r="G5633" s="40">
        <f t="shared" si="351"/>
        <v>51</v>
      </c>
      <c r="H5633" s="34">
        <f t="shared" si="352"/>
        <v>3</v>
      </c>
      <c r="I5633" s="12">
        <v>40</v>
      </c>
      <c r="J5633" s="12">
        <v>51</v>
      </c>
      <c r="K5633" s="12">
        <v>40</v>
      </c>
      <c r="L5633" s="12">
        <v>1</v>
      </c>
      <c r="M5633" s="12">
        <v>2</v>
      </c>
      <c r="N5633" s="12">
        <v>34</v>
      </c>
      <c r="O5633" s="12">
        <v>3</v>
      </c>
      <c r="P5633" s="26">
        <v>0</v>
      </c>
      <c r="Q5633" s="28">
        <v>193121749</v>
      </c>
      <c r="R5633"/>
      <c r="S5633"/>
    </row>
    <row r="5634" spans="1:19">
      <c r="A5634" s="31">
        <f t="shared" si="349"/>
        <v>40</v>
      </c>
      <c r="B5634" s="32" t="str">
        <f>VLOOKUP(K5634,'Tables to Convert'!$B$4:$C$19,2,FALSE)</f>
        <v>High School Diploma</v>
      </c>
      <c r="C5634" s="33">
        <f t="shared" si="350"/>
        <v>40997</v>
      </c>
      <c r="D5634" s="32" t="str">
        <f>VLOOKUP(L5634,'Tables to Convert'!$E$3:$F$7,2,FALSE)</f>
        <v>White</v>
      </c>
      <c r="E5634" s="32" t="str">
        <f>VLOOKUP(M5634,'Tables to Convert'!$H$3:$I$5,2,FALSE)</f>
        <v>Male</v>
      </c>
      <c r="F5634" s="32" t="str">
        <f>VLOOKUP(N5634,'Tables to Convert'!$K$3:$L$8,2,FALSE)</f>
        <v>Michigan</v>
      </c>
      <c r="G5634" s="40">
        <f t="shared" si="351"/>
        <v>35</v>
      </c>
      <c r="H5634" s="34">
        <f t="shared" si="352"/>
        <v>7</v>
      </c>
      <c r="I5634" s="12">
        <v>40</v>
      </c>
      <c r="J5634" s="12">
        <v>35</v>
      </c>
      <c r="K5634" s="12">
        <v>39</v>
      </c>
      <c r="L5634" s="12">
        <v>1</v>
      </c>
      <c r="M5634" s="12">
        <v>1</v>
      </c>
      <c r="N5634" s="12">
        <v>34</v>
      </c>
      <c r="O5634" s="12">
        <v>7</v>
      </c>
      <c r="P5634" s="26">
        <v>40997</v>
      </c>
      <c r="Q5634" s="28">
        <v>853576626</v>
      </c>
      <c r="R5634"/>
      <c r="S5634"/>
    </row>
    <row r="5635" spans="1:19">
      <c r="A5635" s="31">
        <f t="shared" si="349"/>
        <v>38</v>
      </c>
      <c r="B5635" s="32" t="str">
        <f>VLOOKUP(K5635,'Tables to Convert'!$B$4:$C$19,2,FALSE)</f>
        <v>Some College</v>
      </c>
      <c r="C5635" s="33">
        <f t="shared" si="350"/>
        <v>31535</v>
      </c>
      <c r="D5635" s="32" t="str">
        <f>VLOOKUP(L5635,'Tables to Convert'!$E$3:$F$7,2,FALSE)</f>
        <v>White</v>
      </c>
      <c r="E5635" s="32" t="str">
        <f>VLOOKUP(M5635,'Tables to Convert'!$H$3:$I$5,2,FALSE)</f>
        <v>Female</v>
      </c>
      <c r="F5635" s="32" t="str">
        <f>VLOOKUP(N5635,'Tables to Convert'!$K$3:$L$8,2,FALSE)</f>
        <v>Michigan</v>
      </c>
      <c r="G5635" s="40">
        <f t="shared" si="351"/>
        <v>35</v>
      </c>
      <c r="H5635" s="34">
        <f t="shared" si="352"/>
        <v>7</v>
      </c>
      <c r="I5635" s="12">
        <v>38</v>
      </c>
      <c r="J5635" s="12">
        <v>35</v>
      </c>
      <c r="K5635" s="12">
        <v>42</v>
      </c>
      <c r="L5635" s="12">
        <v>1</v>
      </c>
      <c r="M5635" s="12">
        <v>2</v>
      </c>
      <c r="N5635" s="12">
        <v>34</v>
      </c>
      <c r="O5635" s="12">
        <v>7</v>
      </c>
      <c r="P5635" s="26">
        <v>31535</v>
      </c>
      <c r="Q5635" s="28">
        <v>902071563</v>
      </c>
      <c r="R5635"/>
      <c r="S5635"/>
    </row>
    <row r="5636" spans="1:19">
      <c r="A5636" s="31">
        <f t="shared" si="349"/>
        <v>40</v>
      </c>
      <c r="B5636" s="32" t="str">
        <f>VLOOKUP(K5636,'Tables to Convert'!$B$4:$C$19,2,FALSE)</f>
        <v>High School Diploma</v>
      </c>
      <c r="C5636" s="33">
        <f t="shared" si="350"/>
        <v>24000</v>
      </c>
      <c r="D5636" s="32" t="str">
        <f>VLOOKUP(L5636,'Tables to Convert'!$E$3:$F$7,2,FALSE)</f>
        <v>White</v>
      </c>
      <c r="E5636" s="32" t="str">
        <f>VLOOKUP(M5636,'Tables to Convert'!$H$3:$I$5,2,FALSE)</f>
        <v>Male</v>
      </c>
      <c r="F5636" s="32" t="str">
        <f>VLOOKUP(N5636,'Tables to Convert'!$K$3:$L$8,2,FALSE)</f>
        <v>Michigan</v>
      </c>
      <c r="G5636" s="40">
        <f t="shared" si="351"/>
        <v>26</v>
      </c>
      <c r="H5636" s="34">
        <f t="shared" si="352"/>
        <v>8</v>
      </c>
      <c r="I5636" s="12">
        <v>40</v>
      </c>
      <c r="J5636" s="12">
        <v>26</v>
      </c>
      <c r="K5636" s="12">
        <v>39</v>
      </c>
      <c r="L5636" s="12">
        <v>1</v>
      </c>
      <c r="M5636" s="12">
        <v>1</v>
      </c>
      <c r="N5636" s="12">
        <v>34</v>
      </c>
      <c r="O5636" s="12">
        <v>8</v>
      </c>
      <c r="P5636" s="26">
        <v>24000</v>
      </c>
      <c r="Q5636" s="28">
        <v>119236994</v>
      </c>
      <c r="R5636"/>
      <c r="S5636"/>
    </row>
    <row r="5637" spans="1:19">
      <c r="A5637" s="31">
        <f t="shared" si="349"/>
        <v>40</v>
      </c>
      <c r="B5637" s="32" t="str">
        <f>VLOOKUP(K5637,'Tables to Convert'!$B$4:$C$19,2,FALSE)</f>
        <v>Graduate School</v>
      </c>
      <c r="C5637" s="33">
        <f t="shared" si="350"/>
        <v>65000</v>
      </c>
      <c r="D5637" s="32" t="str">
        <f>VLOOKUP(L5637,'Tables to Convert'!$E$3:$F$7,2,FALSE)</f>
        <v>White</v>
      </c>
      <c r="E5637" s="32" t="str">
        <f>VLOOKUP(M5637,'Tables to Convert'!$H$3:$I$5,2,FALSE)</f>
        <v>Male</v>
      </c>
      <c r="F5637" s="32" t="str">
        <f>VLOOKUP(N5637,'Tables to Convert'!$K$3:$L$8,2,FALSE)</f>
        <v>Michigan</v>
      </c>
      <c r="G5637" s="40">
        <f t="shared" si="351"/>
        <v>32</v>
      </c>
      <c r="H5637" s="34">
        <f t="shared" si="352"/>
        <v>8</v>
      </c>
      <c r="I5637" s="12">
        <v>40</v>
      </c>
      <c r="J5637" s="12">
        <v>32</v>
      </c>
      <c r="K5637" s="12">
        <v>45</v>
      </c>
      <c r="L5637" s="12">
        <v>1</v>
      </c>
      <c r="M5637" s="12">
        <v>1</v>
      </c>
      <c r="N5637" s="12">
        <v>34</v>
      </c>
      <c r="O5637" s="12">
        <v>8</v>
      </c>
      <c r="P5637" s="26">
        <v>65000</v>
      </c>
      <c r="Q5637" s="28">
        <v>508771305</v>
      </c>
      <c r="R5637"/>
      <c r="S5637"/>
    </row>
    <row r="5638" spans="1:19">
      <c r="A5638" s="31">
        <f t="shared" ref="A5638:A5701" si="353">I5638</f>
        <v>40</v>
      </c>
      <c r="B5638" s="32" t="str">
        <f>VLOOKUP(K5638,'Tables to Convert'!$B$4:$C$19,2,FALSE)</f>
        <v>High School Diploma</v>
      </c>
      <c r="C5638" s="33">
        <f t="shared" ref="C5638:C5701" si="354">P5638</f>
        <v>21000</v>
      </c>
      <c r="D5638" s="32" t="str">
        <f>VLOOKUP(L5638,'Tables to Convert'!$E$3:$F$7,2,FALSE)</f>
        <v>White</v>
      </c>
      <c r="E5638" s="32" t="str">
        <f>VLOOKUP(M5638,'Tables to Convert'!$H$3:$I$5,2,FALSE)</f>
        <v>Male</v>
      </c>
      <c r="F5638" s="32" t="str">
        <f>VLOOKUP(N5638,'Tables to Convert'!$K$3:$L$8,2,FALSE)</f>
        <v>Michigan</v>
      </c>
      <c r="G5638" s="40">
        <f t="shared" ref="G5638:G5701" si="355">J5638</f>
        <v>46</v>
      </c>
      <c r="H5638" s="34">
        <f t="shared" ref="H5638:H5701" si="356">O5638</f>
        <v>4</v>
      </c>
      <c r="I5638" s="12">
        <v>40</v>
      </c>
      <c r="J5638" s="12">
        <v>46</v>
      </c>
      <c r="K5638" s="12">
        <v>39</v>
      </c>
      <c r="L5638" s="12">
        <v>1</v>
      </c>
      <c r="M5638" s="12">
        <v>1</v>
      </c>
      <c r="N5638" s="12">
        <v>34</v>
      </c>
      <c r="O5638" s="12">
        <v>4</v>
      </c>
      <c r="P5638" s="26">
        <v>21000</v>
      </c>
      <c r="Q5638" s="28">
        <v>250655939</v>
      </c>
      <c r="R5638"/>
      <c r="S5638"/>
    </row>
    <row r="5639" spans="1:19">
      <c r="A5639" s="31">
        <f t="shared" si="353"/>
        <v>40</v>
      </c>
      <c r="B5639" s="32" t="str">
        <f>VLOOKUP(K5639,'Tables to Convert'!$B$4:$C$19,2,FALSE)</f>
        <v>Some College</v>
      </c>
      <c r="C5639" s="33">
        <f t="shared" si="354"/>
        <v>50000</v>
      </c>
      <c r="D5639" s="32" t="str">
        <f>VLOOKUP(L5639,'Tables to Convert'!$E$3:$F$7,2,FALSE)</f>
        <v>White</v>
      </c>
      <c r="E5639" s="32" t="str">
        <f>VLOOKUP(M5639,'Tables to Convert'!$H$3:$I$5,2,FALSE)</f>
        <v>Male</v>
      </c>
      <c r="F5639" s="32" t="str">
        <f>VLOOKUP(N5639,'Tables to Convert'!$K$3:$L$8,2,FALSE)</f>
        <v>Michigan</v>
      </c>
      <c r="G5639" s="40">
        <f t="shared" si="355"/>
        <v>38</v>
      </c>
      <c r="H5639" s="34">
        <f t="shared" si="356"/>
        <v>6</v>
      </c>
      <c r="I5639" s="12">
        <v>40</v>
      </c>
      <c r="J5639" s="12">
        <v>38</v>
      </c>
      <c r="K5639" s="12">
        <v>40</v>
      </c>
      <c r="L5639" s="12">
        <v>1</v>
      </c>
      <c r="M5639" s="12">
        <v>1</v>
      </c>
      <c r="N5639" s="12">
        <v>34</v>
      </c>
      <c r="O5639" s="12">
        <v>6</v>
      </c>
      <c r="P5639" s="26">
        <v>50000</v>
      </c>
      <c r="Q5639" s="28">
        <v>861071511</v>
      </c>
      <c r="R5639"/>
      <c r="S5639"/>
    </row>
    <row r="5640" spans="1:19">
      <c r="A5640" s="31">
        <f t="shared" si="353"/>
        <v>40</v>
      </c>
      <c r="B5640" s="32" t="str">
        <f>VLOOKUP(K5640,'Tables to Convert'!$B$4:$C$19,2,FALSE)</f>
        <v>Some College</v>
      </c>
      <c r="C5640" s="33">
        <f t="shared" si="354"/>
        <v>45000</v>
      </c>
      <c r="D5640" s="32" t="str">
        <f>VLOOKUP(L5640,'Tables to Convert'!$E$3:$F$7,2,FALSE)</f>
        <v>White</v>
      </c>
      <c r="E5640" s="32" t="str">
        <f>VLOOKUP(M5640,'Tables to Convert'!$H$3:$I$5,2,FALSE)</f>
        <v>Female</v>
      </c>
      <c r="F5640" s="32" t="str">
        <f>VLOOKUP(N5640,'Tables to Convert'!$K$3:$L$8,2,FALSE)</f>
        <v>Michigan</v>
      </c>
      <c r="G5640" s="40">
        <f t="shared" si="355"/>
        <v>43</v>
      </c>
      <c r="H5640" s="34">
        <f t="shared" si="356"/>
        <v>7</v>
      </c>
      <c r="I5640" s="12">
        <v>40</v>
      </c>
      <c r="J5640" s="12">
        <v>43</v>
      </c>
      <c r="K5640" s="12">
        <v>40</v>
      </c>
      <c r="L5640" s="12">
        <v>1</v>
      </c>
      <c r="M5640" s="12">
        <v>2</v>
      </c>
      <c r="N5640" s="12">
        <v>34</v>
      </c>
      <c r="O5640" s="12">
        <v>7</v>
      </c>
      <c r="P5640" s="26">
        <v>45000</v>
      </c>
      <c r="Q5640" s="28">
        <v>685517358</v>
      </c>
      <c r="R5640"/>
      <c r="S5640"/>
    </row>
    <row r="5641" spans="1:19">
      <c r="A5641" s="31">
        <f t="shared" si="353"/>
        <v>45</v>
      </c>
      <c r="B5641" s="32" t="str">
        <f>VLOOKUP(K5641,'Tables to Convert'!$B$4:$C$19,2,FALSE)</f>
        <v>Some College</v>
      </c>
      <c r="C5641" s="33">
        <f t="shared" si="354"/>
        <v>35000</v>
      </c>
      <c r="D5641" s="32" t="str">
        <f>VLOOKUP(L5641,'Tables to Convert'!$E$3:$F$7,2,FALSE)</f>
        <v>White</v>
      </c>
      <c r="E5641" s="32" t="str">
        <f>VLOOKUP(M5641,'Tables to Convert'!$H$3:$I$5,2,FALSE)</f>
        <v>Male</v>
      </c>
      <c r="F5641" s="32" t="str">
        <f>VLOOKUP(N5641,'Tables to Convert'!$K$3:$L$8,2,FALSE)</f>
        <v>Michigan</v>
      </c>
      <c r="G5641" s="40">
        <f t="shared" si="355"/>
        <v>56</v>
      </c>
      <c r="H5641" s="34">
        <f t="shared" si="356"/>
        <v>8</v>
      </c>
      <c r="I5641" s="12">
        <v>45</v>
      </c>
      <c r="J5641" s="12">
        <v>56</v>
      </c>
      <c r="K5641" s="12">
        <v>43</v>
      </c>
      <c r="L5641" s="12">
        <v>1</v>
      </c>
      <c r="M5641" s="12">
        <v>1</v>
      </c>
      <c r="N5641" s="12">
        <v>34</v>
      </c>
      <c r="O5641" s="12">
        <v>8</v>
      </c>
      <c r="P5641" s="26">
        <v>35000</v>
      </c>
      <c r="Q5641" s="28">
        <v>605929704</v>
      </c>
      <c r="R5641"/>
      <c r="S5641"/>
    </row>
    <row r="5642" spans="1:19">
      <c r="A5642" s="31">
        <f t="shared" si="353"/>
        <v>40</v>
      </c>
      <c r="B5642" s="32" t="str">
        <f>VLOOKUP(K5642,'Tables to Convert'!$B$4:$C$19,2,FALSE)</f>
        <v>High School Diploma</v>
      </c>
      <c r="C5642" s="33">
        <f t="shared" si="354"/>
        <v>50000</v>
      </c>
      <c r="D5642" s="32" t="str">
        <f>VLOOKUP(L5642,'Tables to Convert'!$E$3:$F$7,2,FALSE)</f>
        <v>White</v>
      </c>
      <c r="E5642" s="32" t="str">
        <f>VLOOKUP(M5642,'Tables to Convert'!$H$3:$I$5,2,FALSE)</f>
        <v>Male</v>
      </c>
      <c r="F5642" s="32" t="str">
        <f>VLOOKUP(N5642,'Tables to Convert'!$K$3:$L$8,2,FALSE)</f>
        <v>Michigan</v>
      </c>
      <c r="G5642" s="40">
        <f t="shared" si="355"/>
        <v>52</v>
      </c>
      <c r="H5642" s="34">
        <f t="shared" si="356"/>
        <v>8</v>
      </c>
      <c r="I5642" s="12">
        <v>40</v>
      </c>
      <c r="J5642" s="12">
        <v>52</v>
      </c>
      <c r="K5642" s="12">
        <v>39</v>
      </c>
      <c r="L5642" s="12">
        <v>1</v>
      </c>
      <c r="M5642" s="12">
        <v>1</v>
      </c>
      <c r="N5642" s="12">
        <v>34</v>
      </c>
      <c r="O5642" s="12">
        <v>8</v>
      </c>
      <c r="P5642" s="26">
        <v>50000</v>
      </c>
      <c r="Q5642" s="28">
        <v>372646667</v>
      </c>
      <c r="R5642"/>
      <c r="S5642"/>
    </row>
    <row r="5643" spans="1:19">
      <c r="A5643" s="31">
        <f t="shared" si="353"/>
        <v>38</v>
      </c>
      <c r="B5643" s="32" t="str">
        <f>VLOOKUP(K5643,'Tables to Convert'!$B$4:$C$19,2,FALSE)</f>
        <v>High School Diploma</v>
      </c>
      <c r="C5643" s="33">
        <f t="shared" si="354"/>
        <v>21000</v>
      </c>
      <c r="D5643" s="32" t="str">
        <f>VLOOKUP(L5643,'Tables to Convert'!$E$3:$F$7,2,FALSE)</f>
        <v>White</v>
      </c>
      <c r="E5643" s="32" t="str">
        <f>VLOOKUP(M5643,'Tables to Convert'!$H$3:$I$5,2,FALSE)</f>
        <v>Female</v>
      </c>
      <c r="F5643" s="32" t="str">
        <f>VLOOKUP(N5643,'Tables to Convert'!$K$3:$L$8,2,FALSE)</f>
        <v>Michigan</v>
      </c>
      <c r="G5643" s="40">
        <f t="shared" si="355"/>
        <v>50</v>
      </c>
      <c r="H5643" s="34">
        <f t="shared" si="356"/>
        <v>8</v>
      </c>
      <c r="I5643" s="12">
        <v>38</v>
      </c>
      <c r="J5643" s="12">
        <v>50</v>
      </c>
      <c r="K5643" s="12">
        <v>39</v>
      </c>
      <c r="L5643" s="12">
        <v>1</v>
      </c>
      <c r="M5643" s="12">
        <v>2</v>
      </c>
      <c r="N5643" s="12">
        <v>34</v>
      </c>
      <c r="O5643" s="12">
        <v>8</v>
      </c>
      <c r="P5643" s="26">
        <v>21000</v>
      </c>
      <c r="Q5643" s="28">
        <v>311693793</v>
      </c>
      <c r="R5643"/>
      <c r="S5643"/>
    </row>
    <row r="5644" spans="1:19">
      <c r="A5644" s="31">
        <f t="shared" si="353"/>
        <v>53</v>
      </c>
      <c r="B5644" s="32" t="str">
        <f>VLOOKUP(K5644,'Tables to Convert'!$B$4:$C$19,2,FALSE)</f>
        <v>High School Diploma</v>
      </c>
      <c r="C5644" s="33">
        <f t="shared" si="354"/>
        <v>34000</v>
      </c>
      <c r="D5644" s="32" t="str">
        <f>VLOOKUP(L5644,'Tables to Convert'!$E$3:$F$7,2,FALSE)</f>
        <v>White</v>
      </c>
      <c r="E5644" s="32" t="str">
        <f>VLOOKUP(M5644,'Tables to Convert'!$H$3:$I$5,2,FALSE)</f>
        <v>Male</v>
      </c>
      <c r="F5644" s="32" t="str">
        <f>VLOOKUP(N5644,'Tables to Convert'!$K$3:$L$8,2,FALSE)</f>
        <v>Michigan</v>
      </c>
      <c r="G5644" s="40">
        <f t="shared" si="355"/>
        <v>41</v>
      </c>
      <c r="H5644" s="34">
        <f t="shared" si="356"/>
        <v>4</v>
      </c>
      <c r="I5644" s="12">
        <v>53</v>
      </c>
      <c r="J5644" s="12">
        <v>41</v>
      </c>
      <c r="K5644" s="12">
        <v>39</v>
      </c>
      <c r="L5644" s="12">
        <v>1</v>
      </c>
      <c r="M5644" s="12">
        <v>1</v>
      </c>
      <c r="N5644" s="12">
        <v>34</v>
      </c>
      <c r="O5644" s="12">
        <v>4</v>
      </c>
      <c r="P5644" s="26">
        <v>34000</v>
      </c>
      <c r="Q5644" s="28">
        <v>832739917</v>
      </c>
      <c r="R5644"/>
      <c r="S5644"/>
    </row>
    <row r="5645" spans="1:19">
      <c r="A5645" s="31">
        <f t="shared" si="353"/>
        <v>50</v>
      </c>
      <c r="B5645" s="32" t="str">
        <f>VLOOKUP(K5645,'Tables to Convert'!$B$4:$C$19,2,FALSE)</f>
        <v>Some College</v>
      </c>
      <c r="C5645" s="33">
        <f t="shared" si="354"/>
        <v>25000</v>
      </c>
      <c r="D5645" s="32" t="str">
        <f>VLOOKUP(L5645,'Tables to Convert'!$E$3:$F$7,2,FALSE)</f>
        <v>White</v>
      </c>
      <c r="E5645" s="32" t="str">
        <f>VLOOKUP(M5645,'Tables to Convert'!$H$3:$I$5,2,FALSE)</f>
        <v>Female</v>
      </c>
      <c r="F5645" s="32" t="str">
        <f>VLOOKUP(N5645,'Tables to Convert'!$K$3:$L$8,2,FALSE)</f>
        <v>Michigan</v>
      </c>
      <c r="G5645" s="40">
        <f t="shared" si="355"/>
        <v>49</v>
      </c>
      <c r="H5645" s="34">
        <f t="shared" si="356"/>
        <v>7</v>
      </c>
      <c r="I5645" s="12">
        <v>50</v>
      </c>
      <c r="J5645" s="12">
        <v>49</v>
      </c>
      <c r="K5645" s="12">
        <v>43</v>
      </c>
      <c r="L5645" s="12">
        <v>1</v>
      </c>
      <c r="M5645" s="12">
        <v>2</v>
      </c>
      <c r="N5645" s="12">
        <v>34</v>
      </c>
      <c r="O5645" s="12">
        <v>7</v>
      </c>
      <c r="P5645" s="26">
        <v>25000</v>
      </c>
      <c r="Q5645" s="28">
        <v>735031080</v>
      </c>
      <c r="R5645"/>
      <c r="S5645"/>
    </row>
    <row r="5646" spans="1:19">
      <c r="A5646" s="31">
        <f t="shared" si="353"/>
        <v>60</v>
      </c>
      <c r="B5646" s="32" t="str">
        <f>VLOOKUP(K5646,'Tables to Convert'!$B$4:$C$19,2,FALSE)</f>
        <v>Some College</v>
      </c>
      <c r="C5646" s="33">
        <f t="shared" si="354"/>
        <v>18200</v>
      </c>
      <c r="D5646" s="32" t="str">
        <f>VLOOKUP(L5646,'Tables to Convert'!$E$3:$F$7,2,FALSE)</f>
        <v>White</v>
      </c>
      <c r="E5646" s="32" t="str">
        <f>VLOOKUP(M5646,'Tables to Convert'!$H$3:$I$5,2,FALSE)</f>
        <v>Male</v>
      </c>
      <c r="F5646" s="32" t="str">
        <f>VLOOKUP(N5646,'Tables to Convert'!$K$3:$L$8,2,FALSE)</f>
        <v>Michigan</v>
      </c>
      <c r="G5646" s="40">
        <f t="shared" si="355"/>
        <v>21</v>
      </c>
      <c r="H5646" s="34">
        <f t="shared" si="356"/>
        <v>3</v>
      </c>
      <c r="I5646" s="12">
        <v>60</v>
      </c>
      <c r="J5646" s="12">
        <v>21</v>
      </c>
      <c r="K5646" s="12">
        <v>40</v>
      </c>
      <c r="L5646" s="12">
        <v>1</v>
      </c>
      <c r="M5646" s="12">
        <v>1</v>
      </c>
      <c r="N5646" s="12">
        <v>34</v>
      </c>
      <c r="O5646" s="12">
        <v>3</v>
      </c>
      <c r="P5646" s="26">
        <v>18200</v>
      </c>
      <c r="Q5646" s="28">
        <v>380270563</v>
      </c>
      <c r="R5646"/>
      <c r="S5646"/>
    </row>
    <row r="5647" spans="1:19">
      <c r="A5647" s="31">
        <f t="shared" si="353"/>
        <v>44</v>
      </c>
      <c r="B5647" s="32" t="str">
        <f>VLOOKUP(K5647,'Tables to Convert'!$B$4:$C$19,2,FALSE)</f>
        <v>Bachelors</v>
      </c>
      <c r="C5647" s="33">
        <f t="shared" si="354"/>
        <v>0</v>
      </c>
      <c r="D5647" s="32" t="str">
        <f>VLOOKUP(L5647,'Tables to Convert'!$E$3:$F$7,2,FALSE)</f>
        <v>White</v>
      </c>
      <c r="E5647" s="32" t="str">
        <f>VLOOKUP(M5647,'Tables to Convert'!$H$3:$I$5,2,FALSE)</f>
        <v>Female</v>
      </c>
      <c r="F5647" s="32" t="str">
        <f>VLOOKUP(N5647,'Tables to Convert'!$K$3:$L$8,2,FALSE)</f>
        <v>Michigan</v>
      </c>
      <c r="G5647" s="40">
        <f t="shared" si="355"/>
        <v>70</v>
      </c>
      <c r="H5647" s="34">
        <f t="shared" si="356"/>
        <v>8</v>
      </c>
      <c r="I5647" s="12">
        <v>44</v>
      </c>
      <c r="J5647" s="12">
        <v>70</v>
      </c>
      <c r="K5647" s="12">
        <v>44</v>
      </c>
      <c r="L5647" s="12">
        <v>1</v>
      </c>
      <c r="M5647" s="12">
        <v>2</v>
      </c>
      <c r="N5647" s="12">
        <v>34</v>
      </c>
      <c r="O5647" s="12">
        <v>8</v>
      </c>
      <c r="P5647" s="26">
        <v>0</v>
      </c>
      <c r="Q5647" s="28">
        <v>228953005</v>
      </c>
      <c r="R5647"/>
      <c r="S5647"/>
    </row>
    <row r="5648" spans="1:19">
      <c r="A5648" s="31">
        <f t="shared" si="353"/>
        <v>40</v>
      </c>
      <c r="B5648" s="32" t="str">
        <f>VLOOKUP(K5648,'Tables to Convert'!$B$4:$C$19,2,FALSE)</f>
        <v>Some College</v>
      </c>
      <c r="C5648" s="33">
        <f t="shared" si="354"/>
        <v>0</v>
      </c>
      <c r="D5648" s="32" t="str">
        <f>VLOOKUP(L5648,'Tables to Convert'!$E$3:$F$7,2,FALSE)</f>
        <v>White</v>
      </c>
      <c r="E5648" s="32" t="str">
        <f>VLOOKUP(M5648,'Tables to Convert'!$H$3:$I$5,2,FALSE)</f>
        <v>Male</v>
      </c>
      <c r="F5648" s="32" t="str">
        <f>VLOOKUP(N5648,'Tables to Convert'!$K$3:$L$8,2,FALSE)</f>
        <v>Michigan</v>
      </c>
      <c r="G5648" s="40">
        <f t="shared" si="355"/>
        <v>65</v>
      </c>
      <c r="H5648" s="34">
        <f t="shared" si="356"/>
        <v>8</v>
      </c>
      <c r="I5648" s="12">
        <v>40</v>
      </c>
      <c r="J5648" s="12">
        <v>65</v>
      </c>
      <c r="K5648" s="12">
        <v>43</v>
      </c>
      <c r="L5648" s="12">
        <v>1</v>
      </c>
      <c r="M5648" s="12">
        <v>1</v>
      </c>
      <c r="N5648" s="12">
        <v>34</v>
      </c>
      <c r="O5648" s="12">
        <v>8</v>
      </c>
      <c r="P5648" s="26">
        <v>0</v>
      </c>
      <c r="Q5648" s="28">
        <v>151752777</v>
      </c>
      <c r="R5648"/>
      <c r="S5648"/>
    </row>
    <row r="5649" spans="1:19">
      <c r="A5649" s="31">
        <f t="shared" si="353"/>
        <v>40</v>
      </c>
      <c r="B5649" s="32" t="str">
        <f>VLOOKUP(K5649,'Tables to Convert'!$B$4:$C$19,2,FALSE)</f>
        <v>High School Diploma</v>
      </c>
      <c r="C5649" s="33">
        <f t="shared" si="354"/>
        <v>50000</v>
      </c>
      <c r="D5649" s="32" t="str">
        <f>VLOOKUP(L5649,'Tables to Convert'!$E$3:$F$7,2,FALSE)</f>
        <v>White</v>
      </c>
      <c r="E5649" s="32" t="str">
        <f>VLOOKUP(M5649,'Tables to Convert'!$H$3:$I$5,2,FALSE)</f>
        <v>Male</v>
      </c>
      <c r="F5649" s="32" t="str">
        <f>VLOOKUP(N5649,'Tables to Convert'!$K$3:$L$8,2,FALSE)</f>
        <v>Michigan</v>
      </c>
      <c r="G5649" s="40">
        <f t="shared" si="355"/>
        <v>45</v>
      </c>
      <c r="H5649" s="34">
        <f t="shared" si="356"/>
        <v>1</v>
      </c>
      <c r="I5649" s="12">
        <v>40</v>
      </c>
      <c r="J5649" s="12">
        <v>45</v>
      </c>
      <c r="K5649" s="12">
        <v>39</v>
      </c>
      <c r="L5649" s="12">
        <v>1</v>
      </c>
      <c r="M5649" s="12">
        <v>1</v>
      </c>
      <c r="N5649" s="12">
        <v>34</v>
      </c>
      <c r="O5649" s="12">
        <v>1</v>
      </c>
      <c r="P5649" s="26">
        <v>50000</v>
      </c>
      <c r="Q5649" s="28">
        <v>987836251</v>
      </c>
      <c r="R5649"/>
      <c r="S5649"/>
    </row>
    <row r="5650" spans="1:19">
      <c r="A5650" s="31">
        <f t="shared" si="353"/>
        <v>0</v>
      </c>
      <c r="B5650" s="32" t="str">
        <f>VLOOKUP(K5650,'Tables to Convert'!$B$4:$C$19,2,FALSE)</f>
        <v>Some College</v>
      </c>
      <c r="C5650" s="33">
        <f t="shared" si="354"/>
        <v>8000</v>
      </c>
      <c r="D5650" s="32" t="str">
        <f>VLOOKUP(L5650,'Tables to Convert'!$E$3:$F$7,2,FALSE)</f>
        <v>White</v>
      </c>
      <c r="E5650" s="32" t="str">
        <f>VLOOKUP(M5650,'Tables to Convert'!$H$3:$I$5,2,FALSE)</f>
        <v>Female</v>
      </c>
      <c r="F5650" s="32" t="str">
        <f>VLOOKUP(N5650,'Tables to Convert'!$K$3:$L$8,2,FALSE)</f>
        <v>Michigan</v>
      </c>
      <c r="G5650" s="40">
        <f t="shared" si="355"/>
        <v>37</v>
      </c>
      <c r="H5650" s="34">
        <f t="shared" si="356"/>
        <v>1</v>
      </c>
      <c r="I5650" s="12">
        <v>0</v>
      </c>
      <c r="J5650" s="12">
        <v>37</v>
      </c>
      <c r="K5650" s="12">
        <v>40</v>
      </c>
      <c r="L5650" s="12">
        <v>1</v>
      </c>
      <c r="M5650" s="12">
        <v>2</v>
      </c>
      <c r="N5650" s="12">
        <v>34</v>
      </c>
      <c r="O5650" s="12">
        <v>1</v>
      </c>
      <c r="P5650" s="26">
        <v>8000</v>
      </c>
      <c r="Q5650" s="28">
        <v>392187539</v>
      </c>
      <c r="R5650"/>
      <c r="S5650"/>
    </row>
    <row r="5651" spans="1:19">
      <c r="A5651" s="31">
        <f t="shared" si="353"/>
        <v>40</v>
      </c>
      <c r="B5651" s="32" t="str">
        <f>VLOOKUP(K5651,'Tables to Convert'!$B$4:$C$19,2,FALSE)</f>
        <v>High School Diploma</v>
      </c>
      <c r="C5651" s="33">
        <f t="shared" si="354"/>
        <v>25000</v>
      </c>
      <c r="D5651" s="32" t="str">
        <f>VLOOKUP(L5651,'Tables to Convert'!$E$3:$F$7,2,FALSE)</f>
        <v>White</v>
      </c>
      <c r="E5651" s="32" t="str">
        <f>VLOOKUP(M5651,'Tables to Convert'!$H$3:$I$5,2,FALSE)</f>
        <v>Male</v>
      </c>
      <c r="F5651" s="32" t="str">
        <f>VLOOKUP(N5651,'Tables to Convert'!$K$3:$L$8,2,FALSE)</f>
        <v>Michigan</v>
      </c>
      <c r="G5651" s="40">
        <f t="shared" si="355"/>
        <v>22</v>
      </c>
      <c r="H5651" s="34">
        <f t="shared" si="356"/>
        <v>1</v>
      </c>
      <c r="I5651" s="12">
        <v>40</v>
      </c>
      <c r="J5651" s="12">
        <v>22</v>
      </c>
      <c r="K5651" s="12">
        <v>39</v>
      </c>
      <c r="L5651" s="12">
        <v>1</v>
      </c>
      <c r="M5651" s="12">
        <v>1</v>
      </c>
      <c r="N5651" s="12">
        <v>34</v>
      </c>
      <c r="O5651" s="12">
        <v>1</v>
      </c>
      <c r="P5651" s="26">
        <v>25000</v>
      </c>
      <c r="Q5651" s="28">
        <v>862328193</v>
      </c>
      <c r="R5651"/>
      <c r="S5651"/>
    </row>
    <row r="5652" spans="1:19">
      <c r="A5652" s="31">
        <f t="shared" si="353"/>
        <v>40</v>
      </c>
      <c r="B5652" s="32" t="str">
        <f>VLOOKUP(K5652,'Tables to Convert'!$B$4:$C$19,2,FALSE)</f>
        <v>High School Diploma</v>
      </c>
      <c r="C5652" s="33">
        <f t="shared" si="354"/>
        <v>19000</v>
      </c>
      <c r="D5652" s="32" t="str">
        <f>VLOOKUP(L5652,'Tables to Convert'!$E$3:$F$7,2,FALSE)</f>
        <v>White</v>
      </c>
      <c r="E5652" s="32" t="str">
        <f>VLOOKUP(M5652,'Tables to Convert'!$H$3:$I$5,2,FALSE)</f>
        <v>Female</v>
      </c>
      <c r="F5652" s="32" t="str">
        <f>VLOOKUP(N5652,'Tables to Convert'!$K$3:$L$8,2,FALSE)</f>
        <v>Michigan</v>
      </c>
      <c r="G5652" s="40">
        <f t="shared" si="355"/>
        <v>42</v>
      </c>
      <c r="H5652" s="34">
        <f t="shared" si="356"/>
        <v>1</v>
      </c>
      <c r="I5652" s="12">
        <v>40</v>
      </c>
      <c r="J5652" s="12">
        <v>42</v>
      </c>
      <c r="K5652" s="12">
        <v>39</v>
      </c>
      <c r="L5652" s="12">
        <v>1</v>
      </c>
      <c r="M5652" s="12">
        <v>2</v>
      </c>
      <c r="N5652" s="12">
        <v>34</v>
      </c>
      <c r="O5652" s="12">
        <v>1</v>
      </c>
      <c r="P5652" s="26">
        <v>19000</v>
      </c>
      <c r="Q5652" s="28">
        <v>919525388</v>
      </c>
      <c r="R5652"/>
      <c r="S5652"/>
    </row>
    <row r="5653" spans="1:19">
      <c r="A5653" s="31">
        <f t="shared" si="353"/>
        <v>40</v>
      </c>
      <c r="B5653" s="32" t="str">
        <f>VLOOKUP(K5653,'Tables to Convert'!$B$4:$C$19,2,FALSE)</f>
        <v>High School Diploma</v>
      </c>
      <c r="C5653" s="33">
        <f t="shared" si="354"/>
        <v>29000</v>
      </c>
      <c r="D5653" s="32" t="str">
        <f>VLOOKUP(L5653,'Tables to Convert'!$E$3:$F$7,2,FALSE)</f>
        <v>White</v>
      </c>
      <c r="E5653" s="32" t="str">
        <f>VLOOKUP(M5653,'Tables to Convert'!$H$3:$I$5,2,FALSE)</f>
        <v>Male</v>
      </c>
      <c r="F5653" s="32" t="str">
        <f>VLOOKUP(N5653,'Tables to Convert'!$K$3:$L$8,2,FALSE)</f>
        <v>Michigan</v>
      </c>
      <c r="G5653" s="40">
        <f t="shared" si="355"/>
        <v>41</v>
      </c>
      <c r="H5653" s="34">
        <f t="shared" si="356"/>
        <v>1</v>
      </c>
      <c r="I5653" s="12">
        <v>40</v>
      </c>
      <c r="J5653" s="12">
        <v>41</v>
      </c>
      <c r="K5653" s="12">
        <v>39</v>
      </c>
      <c r="L5653" s="12">
        <v>1</v>
      </c>
      <c r="M5653" s="12">
        <v>1</v>
      </c>
      <c r="N5653" s="12">
        <v>34</v>
      </c>
      <c r="O5653" s="12">
        <v>1</v>
      </c>
      <c r="P5653" s="26">
        <v>29000</v>
      </c>
      <c r="Q5653" s="28">
        <v>547341498</v>
      </c>
      <c r="R5653"/>
      <c r="S5653"/>
    </row>
    <row r="5654" spans="1:19">
      <c r="A5654" s="31">
        <f t="shared" si="353"/>
        <v>40</v>
      </c>
      <c r="B5654" s="32" t="str">
        <f>VLOOKUP(K5654,'Tables to Convert'!$B$4:$C$19,2,FALSE)</f>
        <v>High School Diploma</v>
      </c>
      <c r="C5654" s="33">
        <f t="shared" si="354"/>
        <v>28000</v>
      </c>
      <c r="D5654" s="32" t="str">
        <f>VLOOKUP(L5654,'Tables to Convert'!$E$3:$F$7,2,FALSE)</f>
        <v>White</v>
      </c>
      <c r="E5654" s="32" t="str">
        <f>VLOOKUP(M5654,'Tables to Convert'!$H$3:$I$5,2,FALSE)</f>
        <v>Male</v>
      </c>
      <c r="F5654" s="32" t="str">
        <f>VLOOKUP(N5654,'Tables to Convert'!$K$3:$L$8,2,FALSE)</f>
        <v>Michigan</v>
      </c>
      <c r="G5654" s="40">
        <f t="shared" si="355"/>
        <v>41</v>
      </c>
      <c r="H5654" s="34">
        <f t="shared" si="356"/>
        <v>1</v>
      </c>
      <c r="I5654" s="12">
        <v>40</v>
      </c>
      <c r="J5654" s="12">
        <v>41</v>
      </c>
      <c r="K5654" s="12">
        <v>39</v>
      </c>
      <c r="L5654" s="12">
        <v>1</v>
      </c>
      <c r="M5654" s="12">
        <v>1</v>
      </c>
      <c r="N5654" s="12">
        <v>34</v>
      </c>
      <c r="O5654" s="12">
        <v>1</v>
      </c>
      <c r="P5654" s="26">
        <v>28000</v>
      </c>
      <c r="Q5654" s="28">
        <v>240432113</v>
      </c>
      <c r="R5654"/>
      <c r="S5654"/>
    </row>
    <row r="5655" spans="1:19">
      <c r="A5655" s="31">
        <f t="shared" si="353"/>
        <v>55</v>
      </c>
      <c r="B5655" s="32" t="str">
        <f>VLOOKUP(K5655,'Tables to Convert'!$B$4:$C$19,2,FALSE)</f>
        <v>High School Diploma</v>
      </c>
      <c r="C5655" s="33">
        <f t="shared" si="354"/>
        <v>35400</v>
      </c>
      <c r="D5655" s="32" t="str">
        <f>VLOOKUP(L5655,'Tables to Convert'!$E$3:$F$7,2,FALSE)</f>
        <v>White</v>
      </c>
      <c r="E5655" s="32" t="str">
        <f>VLOOKUP(M5655,'Tables to Convert'!$H$3:$I$5,2,FALSE)</f>
        <v>Male</v>
      </c>
      <c r="F5655" s="32" t="str">
        <f>VLOOKUP(N5655,'Tables to Convert'!$K$3:$L$8,2,FALSE)</f>
        <v>Michigan</v>
      </c>
      <c r="G5655" s="40">
        <f t="shared" si="355"/>
        <v>31</v>
      </c>
      <c r="H5655" s="34">
        <f t="shared" si="356"/>
        <v>1</v>
      </c>
      <c r="I5655" s="12">
        <v>55</v>
      </c>
      <c r="J5655" s="12">
        <v>31</v>
      </c>
      <c r="K5655" s="12">
        <v>39</v>
      </c>
      <c r="L5655" s="12">
        <v>1</v>
      </c>
      <c r="M5655" s="12">
        <v>1</v>
      </c>
      <c r="N5655" s="12">
        <v>34</v>
      </c>
      <c r="O5655" s="12">
        <v>1</v>
      </c>
      <c r="P5655" s="26">
        <v>35400</v>
      </c>
      <c r="Q5655" s="28">
        <v>725316435</v>
      </c>
      <c r="R5655"/>
      <c r="S5655"/>
    </row>
    <row r="5656" spans="1:19">
      <c r="A5656" s="31">
        <f t="shared" si="353"/>
        <v>42</v>
      </c>
      <c r="B5656" s="32" t="str">
        <f>VLOOKUP(K5656,'Tables to Convert'!$B$4:$C$19,2,FALSE)</f>
        <v>High School Diploma</v>
      </c>
      <c r="C5656" s="33">
        <f t="shared" si="354"/>
        <v>32240</v>
      </c>
      <c r="D5656" s="32" t="str">
        <f>VLOOKUP(L5656,'Tables to Convert'!$E$3:$F$7,2,FALSE)</f>
        <v>White</v>
      </c>
      <c r="E5656" s="32" t="str">
        <f>VLOOKUP(M5656,'Tables to Convert'!$H$3:$I$5,2,FALSE)</f>
        <v>Male</v>
      </c>
      <c r="F5656" s="32" t="str">
        <f>VLOOKUP(N5656,'Tables to Convert'!$K$3:$L$8,2,FALSE)</f>
        <v>Michigan</v>
      </c>
      <c r="G5656" s="40">
        <f t="shared" si="355"/>
        <v>44</v>
      </c>
      <c r="H5656" s="34">
        <f t="shared" si="356"/>
        <v>4</v>
      </c>
      <c r="I5656" s="12">
        <v>42</v>
      </c>
      <c r="J5656" s="12">
        <v>44</v>
      </c>
      <c r="K5656" s="12">
        <v>39</v>
      </c>
      <c r="L5656" s="12">
        <v>1</v>
      </c>
      <c r="M5656" s="12">
        <v>1</v>
      </c>
      <c r="N5656" s="12">
        <v>34</v>
      </c>
      <c r="O5656" s="12">
        <v>4</v>
      </c>
      <c r="P5656" s="26">
        <v>32240</v>
      </c>
      <c r="Q5656" s="28">
        <v>385984452</v>
      </c>
      <c r="R5656"/>
      <c r="S5656"/>
    </row>
    <row r="5657" spans="1:19">
      <c r="A5657" s="31">
        <f t="shared" si="353"/>
        <v>0</v>
      </c>
      <c r="B5657" s="32" t="str">
        <f>VLOOKUP(K5657,'Tables to Convert'!$B$4:$C$19,2,FALSE)</f>
        <v>High School Diploma</v>
      </c>
      <c r="C5657" s="33">
        <f t="shared" si="354"/>
        <v>6000</v>
      </c>
      <c r="D5657" s="32" t="str">
        <f>VLOOKUP(L5657,'Tables to Convert'!$E$3:$F$7,2,FALSE)</f>
        <v>White</v>
      </c>
      <c r="E5657" s="32" t="str">
        <f>VLOOKUP(M5657,'Tables to Convert'!$H$3:$I$5,2,FALSE)</f>
        <v>Female</v>
      </c>
      <c r="F5657" s="32" t="str">
        <f>VLOOKUP(N5657,'Tables to Convert'!$K$3:$L$8,2,FALSE)</f>
        <v>Michigan</v>
      </c>
      <c r="G5657" s="40">
        <f t="shared" si="355"/>
        <v>43</v>
      </c>
      <c r="H5657" s="34">
        <f t="shared" si="356"/>
        <v>7</v>
      </c>
      <c r="I5657" s="12">
        <v>0</v>
      </c>
      <c r="J5657" s="12">
        <v>43</v>
      </c>
      <c r="K5657" s="12">
        <v>39</v>
      </c>
      <c r="L5657" s="12">
        <v>1</v>
      </c>
      <c r="M5657" s="12">
        <v>2</v>
      </c>
      <c r="N5657" s="12">
        <v>34</v>
      </c>
      <c r="O5657" s="12">
        <v>7</v>
      </c>
      <c r="P5657" s="26">
        <v>6000</v>
      </c>
      <c r="Q5657" s="28">
        <v>405167024</v>
      </c>
      <c r="R5657"/>
      <c r="S5657"/>
    </row>
    <row r="5658" spans="1:19">
      <c r="A5658" s="31">
        <f t="shared" si="353"/>
        <v>40</v>
      </c>
      <c r="B5658" s="32" t="str">
        <f>VLOOKUP(K5658,'Tables to Convert'!$B$4:$C$19,2,FALSE)</f>
        <v>High School Diploma</v>
      </c>
      <c r="C5658" s="33">
        <f t="shared" si="354"/>
        <v>9359</v>
      </c>
      <c r="D5658" s="32" t="str">
        <f>VLOOKUP(L5658,'Tables to Convert'!$E$3:$F$7,2,FALSE)</f>
        <v>White</v>
      </c>
      <c r="E5658" s="32" t="str">
        <f>VLOOKUP(M5658,'Tables to Convert'!$H$3:$I$5,2,FALSE)</f>
        <v>Male</v>
      </c>
      <c r="F5658" s="32" t="str">
        <f>VLOOKUP(N5658,'Tables to Convert'!$K$3:$L$8,2,FALSE)</f>
        <v>Michigan</v>
      </c>
      <c r="G5658" s="40">
        <f t="shared" si="355"/>
        <v>19</v>
      </c>
      <c r="H5658" s="34">
        <f t="shared" si="356"/>
        <v>1</v>
      </c>
      <c r="I5658" s="12">
        <v>40</v>
      </c>
      <c r="J5658" s="12">
        <v>19</v>
      </c>
      <c r="K5658" s="12">
        <v>39</v>
      </c>
      <c r="L5658" s="12">
        <v>1</v>
      </c>
      <c r="M5658" s="12">
        <v>1</v>
      </c>
      <c r="N5658" s="12">
        <v>34</v>
      </c>
      <c r="O5658" s="12">
        <v>1</v>
      </c>
      <c r="P5658" s="26">
        <v>9359</v>
      </c>
      <c r="Q5658" s="28">
        <v>563362115</v>
      </c>
      <c r="R5658"/>
      <c r="S5658"/>
    </row>
    <row r="5659" spans="1:19">
      <c r="A5659" s="31">
        <f t="shared" si="353"/>
        <v>40</v>
      </c>
      <c r="B5659" s="32" t="str">
        <f>VLOOKUP(K5659,'Tables to Convert'!$B$4:$C$19,2,FALSE)</f>
        <v>High School Diploma</v>
      </c>
      <c r="C5659" s="33">
        <f t="shared" si="354"/>
        <v>5000</v>
      </c>
      <c r="D5659" s="32" t="str">
        <f>VLOOKUP(L5659,'Tables to Convert'!$E$3:$F$7,2,FALSE)</f>
        <v>Hispanic</v>
      </c>
      <c r="E5659" s="32" t="str">
        <f>VLOOKUP(M5659,'Tables to Convert'!$H$3:$I$5,2,FALSE)</f>
        <v>Male</v>
      </c>
      <c r="F5659" s="32" t="str">
        <f>VLOOKUP(N5659,'Tables to Convert'!$K$3:$L$8,2,FALSE)</f>
        <v>Michigan</v>
      </c>
      <c r="G5659" s="40">
        <f t="shared" si="355"/>
        <v>28</v>
      </c>
      <c r="H5659" s="34">
        <f t="shared" si="356"/>
        <v>8</v>
      </c>
      <c r="I5659" s="12">
        <v>40</v>
      </c>
      <c r="J5659" s="12">
        <v>28</v>
      </c>
      <c r="K5659" s="12">
        <v>39</v>
      </c>
      <c r="L5659" s="12">
        <v>3</v>
      </c>
      <c r="M5659" s="12">
        <v>1</v>
      </c>
      <c r="N5659" s="12">
        <v>34</v>
      </c>
      <c r="O5659" s="12">
        <v>8</v>
      </c>
      <c r="P5659" s="26">
        <v>5000</v>
      </c>
      <c r="Q5659" s="28">
        <v>316128213</v>
      </c>
      <c r="R5659"/>
      <c r="S5659"/>
    </row>
    <row r="5660" spans="1:19">
      <c r="A5660" s="31">
        <f t="shared" si="353"/>
        <v>40</v>
      </c>
      <c r="B5660" s="32" t="str">
        <f>VLOOKUP(K5660,'Tables to Convert'!$B$4:$C$19,2,FALSE)</f>
        <v>Some College</v>
      </c>
      <c r="C5660" s="33">
        <f t="shared" si="354"/>
        <v>58000</v>
      </c>
      <c r="D5660" s="32" t="str">
        <f>VLOOKUP(L5660,'Tables to Convert'!$E$3:$F$7,2,FALSE)</f>
        <v>White</v>
      </c>
      <c r="E5660" s="32" t="str">
        <f>VLOOKUP(M5660,'Tables to Convert'!$H$3:$I$5,2,FALSE)</f>
        <v>Male</v>
      </c>
      <c r="F5660" s="32" t="str">
        <f>VLOOKUP(N5660,'Tables to Convert'!$K$3:$L$8,2,FALSE)</f>
        <v>Michigan</v>
      </c>
      <c r="G5660" s="40">
        <f t="shared" si="355"/>
        <v>29</v>
      </c>
      <c r="H5660" s="34">
        <f t="shared" si="356"/>
        <v>7</v>
      </c>
      <c r="I5660" s="12">
        <v>40</v>
      </c>
      <c r="J5660" s="12">
        <v>29</v>
      </c>
      <c r="K5660" s="12">
        <v>40</v>
      </c>
      <c r="L5660" s="12">
        <v>1</v>
      </c>
      <c r="M5660" s="12">
        <v>1</v>
      </c>
      <c r="N5660" s="12">
        <v>34</v>
      </c>
      <c r="O5660" s="12">
        <v>7</v>
      </c>
      <c r="P5660" s="26">
        <v>58000</v>
      </c>
      <c r="Q5660" s="28">
        <v>271719902</v>
      </c>
      <c r="R5660"/>
      <c r="S5660"/>
    </row>
    <row r="5661" spans="1:19">
      <c r="A5661" s="31">
        <f t="shared" si="353"/>
        <v>40</v>
      </c>
      <c r="B5661" s="32" t="str">
        <f>VLOOKUP(K5661,'Tables to Convert'!$B$4:$C$19,2,FALSE)</f>
        <v>High School Diploma</v>
      </c>
      <c r="C5661" s="33">
        <f t="shared" si="354"/>
        <v>18000</v>
      </c>
      <c r="D5661" s="32" t="str">
        <f>VLOOKUP(L5661,'Tables to Convert'!$E$3:$F$7,2,FALSE)</f>
        <v>White</v>
      </c>
      <c r="E5661" s="32" t="str">
        <f>VLOOKUP(M5661,'Tables to Convert'!$H$3:$I$5,2,FALSE)</f>
        <v>Female</v>
      </c>
      <c r="F5661" s="32" t="str">
        <f>VLOOKUP(N5661,'Tables to Convert'!$K$3:$L$8,2,FALSE)</f>
        <v>Michigan</v>
      </c>
      <c r="G5661" s="40">
        <f t="shared" si="355"/>
        <v>26</v>
      </c>
      <c r="H5661" s="34">
        <f t="shared" si="356"/>
        <v>7</v>
      </c>
      <c r="I5661" s="12">
        <v>40</v>
      </c>
      <c r="J5661" s="12">
        <v>26</v>
      </c>
      <c r="K5661" s="12">
        <v>39</v>
      </c>
      <c r="L5661" s="12">
        <v>1</v>
      </c>
      <c r="M5661" s="12">
        <v>2</v>
      </c>
      <c r="N5661" s="12">
        <v>34</v>
      </c>
      <c r="O5661" s="12">
        <v>7</v>
      </c>
      <c r="P5661" s="26">
        <v>18000</v>
      </c>
      <c r="Q5661" s="28">
        <v>503069597</v>
      </c>
      <c r="R5661"/>
      <c r="S5661"/>
    </row>
    <row r="5662" spans="1:19">
      <c r="A5662" s="31">
        <f t="shared" si="353"/>
        <v>40</v>
      </c>
      <c r="B5662" s="32" t="str">
        <f>VLOOKUP(K5662,'Tables to Convert'!$B$4:$C$19,2,FALSE)</f>
        <v>High School Diploma</v>
      </c>
      <c r="C5662" s="33">
        <f t="shared" si="354"/>
        <v>36312</v>
      </c>
      <c r="D5662" s="32" t="str">
        <f>VLOOKUP(L5662,'Tables to Convert'!$E$3:$F$7,2,FALSE)</f>
        <v>White</v>
      </c>
      <c r="E5662" s="32" t="str">
        <f>VLOOKUP(M5662,'Tables to Convert'!$H$3:$I$5,2,FALSE)</f>
        <v>Male</v>
      </c>
      <c r="F5662" s="32" t="str">
        <f>VLOOKUP(N5662,'Tables to Convert'!$K$3:$L$8,2,FALSE)</f>
        <v>Michigan</v>
      </c>
      <c r="G5662" s="40">
        <f t="shared" si="355"/>
        <v>38</v>
      </c>
      <c r="H5662" s="34">
        <f t="shared" si="356"/>
        <v>7</v>
      </c>
      <c r="I5662" s="12">
        <v>40</v>
      </c>
      <c r="J5662" s="12">
        <v>38</v>
      </c>
      <c r="K5662" s="12">
        <v>39</v>
      </c>
      <c r="L5662" s="12">
        <v>1</v>
      </c>
      <c r="M5662" s="12">
        <v>1</v>
      </c>
      <c r="N5662" s="12">
        <v>34</v>
      </c>
      <c r="O5662" s="12">
        <v>7</v>
      </c>
      <c r="P5662" s="26">
        <v>36312</v>
      </c>
      <c r="Q5662" s="28">
        <v>303021086</v>
      </c>
      <c r="R5662"/>
      <c r="S5662"/>
    </row>
    <row r="5663" spans="1:19">
      <c r="A5663" s="31">
        <f t="shared" si="353"/>
        <v>60</v>
      </c>
      <c r="B5663" s="32" t="str">
        <f>VLOOKUP(K5663,'Tables to Convert'!$B$4:$C$19,2,FALSE)</f>
        <v>Some College</v>
      </c>
      <c r="C5663" s="33">
        <f t="shared" si="354"/>
        <v>31579</v>
      </c>
      <c r="D5663" s="32" t="str">
        <f>VLOOKUP(L5663,'Tables to Convert'!$E$3:$F$7,2,FALSE)</f>
        <v>White</v>
      </c>
      <c r="E5663" s="32" t="str">
        <f>VLOOKUP(M5663,'Tables to Convert'!$H$3:$I$5,2,FALSE)</f>
        <v>Male</v>
      </c>
      <c r="F5663" s="32" t="str">
        <f>VLOOKUP(N5663,'Tables to Convert'!$K$3:$L$8,2,FALSE)</f>
        <v>Michigan</v>
      </c>
      <c r="G5663" s="40">
        <f t="shared" si="355"/>
        <v>43</v>
      </c>
      <c r="H5663" s="34">
        <f t="shared" si="356"/>
        <v>7</v>
      </c>
      <c r="I5663" s="12">
        <v>60</v>
      </c>
      <c r="J5663" s="12">
        <v>43</v>
      </c>
      <c r="K5663" s="12">
        <v>43</v>
      </c>
      <c r="L5663" s="12">
        <v>1</v>
      </c>
      <c r="M5663" s="12">
        <v>1</v>
      </c>
      <c r="N5663" s="12">
        <v>34</v>
      </c>
      <c r="O5663" s="12">
        <v>7</v>
      </c>
      <c r="P5663" s="26">
        <v>31579</v>
      </c>
      <c r="Q5663" s="28">
        <v>746621526</v>
      </c>
      <c r="R5663"/>
      <c r="S5663"/>
    </row>
    <row r="5664" spans="1:19">
      <c r="A5664" s="31">
        <f t="shared" si="353"/>
        <v>40</v>
      </c>
      <c r="B5664" s="32" t="str">
        <f>VLOOKUP(K5664,'Tables to Convert'!$B$4:$C$19,2,FALSE)</f>
        <v>High School Diploma</v>
      </c>
      <c r="C5664" s="33">
        <f t="shared" si="354"/>
        <v>25000</v>
      </c>
      <c r="D5664" s="32" t="str">
        <f>VLOOKUP(L5664,'Tables to Convert'!$E$3:$F$7,2,FALSE)</f>
        <v>White</v>
      </c>
      <c r="E5664" s="32" t="str">
        <f>VLOOKUP(M5664,'Tables to Convert'!$H$3:$I$5,2,FALSE)</f>
        <v>Male</v>
      </c>
      <c r="F5664" s="32" t="str">
        <f>VLOOKUP(N5664,'Tables to Convert'!$K$3:$L$8,2,FALSE)</f>
        <v>Michigan</v>
      </c>
      <c r="G5664" s="40">
        <f t="shared" si="355"/>
        <v>34</v>
      </c>
      <c r="H5664" s="34">
        <f t="shared" si="356"/>
        <v>3</v>
      </c>
      <c r="I5664" s="12">
        <v>40</v>
      </c>
      <c r="J5664" s="12">
        <v>34</v>
      </c>
      <c r="K5664" s="12">
        <v>39</v>
      </c>
      <c r="L5664" s="12">
        <v>1</v>
      </c>
      <c r="M5664" s="12">
        <v>1</v>
      </c>
      <c r="N5664" s="12">
        <v>34</v>
      </c>
      <c r="O5664" s="12">
        <v>3</v>
      </c>
      <c r="P5664" s="26">
        <v>25000</v>
      </c>
      <c r="Q5664" s="28">
        <v>136170273</v>
      </c>
      <c r="R5664"/>
      <c r="S5664"/>
    </row>
    <row r="5665" spans="1:19">
      <c r="A5665" s="31">
        <f t="shared" si="353"/>
        <v>45</v>
      </c>
      <c r="B5665" s="32" t="str">
        <f>VLOOKUP(K5665,'Tables to Convert'!$B$4:$C$19,2,FALSE)</f>
        <v>High School Diploma</v>
      </c>
      <c r="C5665" s="33">
        <f t="shared" si="354"/>
        <v>2242</v>
      </c>
      <c r="D5665" s="32" t="str">
        <f>VLOOKUP(L5665,'Tables to Convert'!$E$3:$F$7,2,FALSE)</f>
        <v>White</v>
      </c>
      <c r="E5665" s="32" t="str">
        <f>VLOOKUP(M5665,'Tables to Convert'!$H$3:$I$5,2,FALSE)</f>
        <v>Female</v>
      </c>
      <c r="F5665" s="32" t="str">
        <f>VLOOKUP(N5665,'Tables to Convert'!$K$3:$L$8,2,FALSE)</f>
        <v>Michigan</v>
      </c>
      <c r="G5665" s="40">
        <f t="shared" si="355"/>
        <v>21</v>
      </c>
      <c r="H5665" s="34">
        <f t="shared" si="356"/>
        <v>3</v>
      </c>
      <c r="I5665" s="12">
        <v>45</v>
      </c>
      <c r="J5665" s="12">
        <v>21</v>
      </c>
      <c r="K5665" s="12">
        <v>39</v>
      </c>
      <c r="L5665" s="12">
        <v>1</v>
      </c>
      <c r="M5665" s="12">
        <v>2</v>
      </c>
      <c r="N5665" s="12">
        <v>34</v>
      </c>
      <c r="O5665" s="12">
        <v>3</v>
      </c>
      <c r="P5665" s="26">
        <v>2242</v>
      </c>
      <c r="Q5665" s="28">
        <v>359763407</v>
      </c>
      <c r="R5665"/>
      <c r="S5665"/>
    </row>
    <row r="5666" spans="1:19">
      <c r="A5666" s="31">
        <f t="shared" si="353"/>
        <v>40</v>
      </c>
      <c r="B5666" s="32" t="str">
        <f>VLOOKUP(K5666,'Tables to Convert'!$B$4:$C$19,2,FALSE)</f>
        <v>10th Grade</v>
      </c>
      <c r="C5666" s="33">
        <f t="shared" si="354"/>
        <v>40000</v>
      </c>
      <c r="D5666" s="32" t="str">
        <f>VLOOKUP(L5666,'Tables to Convert'!$E$3:$F$7,2,FALSE)</f>
        <v>White</v>
      </c>
      <c r="E5666" s="32" t="str">
        <f>VLOOKUP(M5666,'Tables to Convert'!$H$3:$I$5,2,FALSE)</f>
        <v>Male</v>
      </c>
      <c r="F5666" s="32" t="str">
        <f>VLOOKUP(N5666,'Tables to Convert'!$K$3:$L$8,2,FALSE)</f>
        <v>Michigan</v>
      </c>
      <c r="G5666" s="40">
        <f t="shared" si="355"/>
        <v>38</v>
      </c>
      <c r="H5666" s="34">
        <f t="shared" si="356"/>
        <v>5</v>
      </c>
      <c r="I5666" s="12">
        <v>40</v>
      </c>
      <c r="J5666" s="12">
        <v>38</v>
      </c>
      <c r="K5666" s="12">
        <v>36</v>
      </c>
      <c r="L5666" s="12">
        <v>1</v>
      </c>
      <c r="M5666" s="12">
        <v>1</v>
      </c>
      <c r="N5666" s="12">
        <v>34</v>
      </c>
      <c r="O5666" s="12">
        <v>5</v>
      </c>
      <c r="P5666" s="26">
        <v>40000</v>
      </c>
      <c r="Q5666" s="28">
        <v>618313144</v>
      </c>
      <c r="R5666"/>
      <c r="S5666"/>
    </row>
    <row r="5667" spans="1:19">
      <c r="A5667" s="31">
        <f t="shared" si="353"/>
        <v>70</v>
      </c>
      <c r="B5667" s="32" t="str">
        <f>VLOOKUP(K5667,'Tables to Convert'!$B$4:$C$19,2,FALSE)</f>
        <v>High School Diploma</v>
      </c>
      <c r="C5667" s="33">
        <f t="shared" si="354"/>
        <v>0</v>
      </c>
      <c r="D5667" s="32" t="str">
        <f>VLOOKUP(L5667,'Tables to Convert'!$E$3:$F$7,2,FALSE)</f>
        <v>White</v>
      </c>
      <c r="E5667" s="32" t="str">
        <f>VLOOKUP(M5667,'Tables to Convert'!$H$3:$I$5,2,FALSE)</f>
        <v>Male</v>
      </c>
      <c r="F5667" s="32" t="str">
        <f>VLOOKUP(N5667,'Tables to Convert'!$K$3:$L$8,2,FALSE)</f>
        <v>Michigan</v>
      </c>
      <c r="G5667" s="40">
        <f t="shared" si="355"/>
        <v>50</v>
      </c>
      <c r="H5667" s="34">
        <f t="shared" si="356"/>
        <v>3</v>
      </c>
      <c r="I5667" s="12">
        <v>70</v>
      </c>
      <c r="J5667" s="12">
        <v>50</v>
      </c>
      <c r="K5667" s="12">
        <v>39</v>
      </c>
      <c r="L5667" s="12">
        <v>1</v>
      </c>
      <c r="M5667" s="12">
        <v>1</v>
      </c>
      <c r="N5667" s="12">
        <v>34</v>
      </c>
      <c r="O5667" s="12">
        <v>3</v>
      </c>
      <c r="P5667" s="26">
        <v>0</v>
      </c>
      <c r="Q5667" s="28">
        <v>828379578</v>
      </c>
      <c r="R5667"/>
      <c r="S5667"/>
    </row>
    <row r="5668" spans="1:19">
      <c r="A5668" s="31">
        <f t="shared" si="353"/>
        <v>40</v>
      </c>
      <c r="B5668" s="32" t="str">
        <f>VLOOKUP(K5668,'Tables to Convert'!$B$4:$C$19,2,FALSE)</f>
        <v>Bachelors</v>
      </c>
      <c r="C5668" s="33">
        <f t="shared" si="354"/>
        <v>42500</v>
      </c>
      <c r="D5668" s="32" t="str">
        <f>VLOOKUP(L5668,'Tables to Convert'!$E$3:$F$7,2,FALSE)</f>
        <v>White</v>
      </c>
      <c r="E5668" s="32" t="str">
        <f>VLOOKUP(M5668,'Tables to Convert'!$H$3:$I$5,2,FALSE)</f>
        <v>Female</v>
      </c>
      <c r="F5668" s="32" t="str">
        <f>VLOOKUP(N5668,'Tables to Convert'!$K$3:$L$8,2,FALSE)</f>
        <v>Michigan</v>
      </c>
      <c r="G5668" s="40">
        <f t="shared" si="355"/>
        <v>49</v>
      </c>
      <c r="H5668" s="34">
        <f t="shared" si="356"/>
        <v>7</v>
      </c>
      <c r="I5668" s="12">
        <v>40</v>
      </c>
      <c r="J5668" s="12">
        <v>49</v>
      </c>
      <c r="K5668" s="12">
        <v>44</v>
      </c>
      <c r="L5668" s="12">
        <v>1</v>
      </c>
      <c r="M5668" s="12">
        <v>2</v>
      </c>
      <c r="N5668" s="12">
        <v>34</v>
      </c>
      <c r="O5668" s="12">
        <v>7</v>
      </c>
      <c r="P5668" s="26">
        <v>42500</v>
      </c>
      <c r="Q5668" s="28">
        <v>720788067</v>
      </c>
      <c r="R5668"/>
      <c r="S5668"/>
    </row>
    <row r="5669" spans="1:19">
      <c r="A5669" s="31">
        <f t="shared" si="353"/>
        <v>45</v>
      </c>
      <c r="B5669" s="32" t="str">
        <f>VLOOKUP(K5669,'Tables to Convert'!$B$4:$C$19,2,FALSE)</f>
        <v>Some College</v>
      </c>
      <c r="C5669" s="33">
        <f t="shared" si="354"/>
        <v>20000</v>
      </c>
      <c r="D5669" s="32" t="str">
        <f>VLOOKUP(L5669,'Tables to Convert'!$E$3:$F$7,2,FALSE)</f>
        <v>White</v>
      </c>
      <c r="E5669" s="32" t="str">
        <f>VLOOKUP(M5669,'Tables to Convert'!$H$3:$I$5,2,FALSE)</f>
        <v>Male</v>
      </c>
      <c r="F5669" s="32" t="str">
        <f>VLOOKUP(N5669,'Tables to Convert'!$K$3:$L$8,2,FALSE)</f>
        <v>Michigan</v>
      </c>
      <c r="G5669" s="40">
        <f t="shared" si="355"/>
        <v>51</v>
      </c>
      <c r="H5669" s="34">
        <f t="shared" si="356"/>
        <v>7</v>
      </c>
      <c r="I5669" s="12">
        <v>45</v>
      </c>
      <c r="J5669" s="12">
        <v>51</v>
      </c>
      <c r="K5669" s="12">
        <v>43</v>
      </c>
      <c r="L5669" s="12">
        <v>1</v>
      </c>
      <c r="M5669" s="12">
        <v>1</v>
      </c>
      <c r="N5669" s="12">
        <v>34</v>
      </c>
      <c r="O5669" s="12">
        <v>7</v>
      </c>
      <c r="P5669" s="26">
        <v>20000</v>
      </c>
      <c r="Q5669" s="28">
        <v>455070114</v>
      </c>
      <c r="R5669"/>
      <c r="S5669"/>
    </row>
    <row r="5670" spans="1:19">
      <c r="A5670" s="31">
        <f t="shared" si="353"/>
        <v>45</v>
      </c>
      <c r="B5670" s="32" t="str">
        <f>VLOOKUP(K5670,'Tables to Convert'!$B$4:$C$19,2,FALSE)</f>
        <v>Some College</v>
      </c>
      <c r="C5670" s="33">
        <f t="shared" si="354"/>
        <v>32000</v>
      </c>
      <c r="D5670" s="32" t="str">
        <f>VLOOKUP(L5670,'Tables to Convert'!$E$3:$F$7,2,FALSE)</f>
        <v>White</v>
      </c>
      <c r="E5670" s="32" t="str">
        <f>VLOOKUP(M5670,'Tables to Convert'!$H$3:$I$5,2,FALSE)</f>
        <v>Female</v>
      </c>
      <c r="F5670" s="32" t="str">
        <f>VLOOKUP(N5670,'Tables to Convert'!$K$3:$L$8,2,FALSE)</f>
        <v>Michigan</v>
      </c>
      <c r="G5670" s="40">
        <f t="shared" si="355"/>
        <v>24</v>
      </c>
      <c r="H5670" s="34">
        <f t="shared" si="356"/>
        <v>5</v>
      </c>
      <c r="I5670" s="12">
        <v>45</v>
      </c>
      <c r="J5670" s="12">
        <v>24</v>
      </c>
      <c r="K5670" s="12">
        <v>43</v>
      </c>
      <c r="L5670" s="12">
        <v>1</v>
      </c>
      <c r="M5670" s="12">
        <v>2</v>
      </c>
      <c r="N5670" s="12">
        <v>34</v>
      </c>
      <c r="O5670" s="12">
        <v>5</v>
      </c>
      <c r="P5670" s="26">
        <v>32000</v>
      </c>
      <c r="Q5670" s="28">
        <v>149811941</v>
      </c>
      <c r="R5670"/>
      <c r="S5670"/>
    </row>
    <row r="5671" spans="1:19">
      <c r="A5671" s="31">
        <f t="shared" si="353"/>
        <v>40</v>
      </c>
      <c r="B5671" s="32" t="str">
        <f>VLOOKUP(K5671,'Tables to Convert'!$B$4:$C$19,2,FALSE)</f>
        <v>High School Diploma</v>
      </c>
      <c r="C5671" s="33">
        <f t="shared" si="354"/>
        <v>17000</v>
      </c>
      <c r="D5671" s="32" t="str">
        <f>VLOOKUP(L5671,'Tables to Convert'!$E$3:$F$7,2,FALSE)</f>
        <v>White</v>
      </c>
      <c r="E5671" s="32" t="str">
        <f>VLOOKUP(M5671,'Tables to Convert'!$H$3:$I$5,2,FALSE)</f>
        <v>Male</v>
      </c>
      <c r="F5671" s="32" t="str">
        <f>VLOOKUP(N5671,'Tables to Convert'!$K$3:$L$8,2,FALSE)</f>
        <v>Michigan</v>
      </c>
      <c r="G5671" s="40">
        <f t="shared" si="355"/>
        <v>28</v>
      </c>
      <c r="H5671" s="34">
        <f t="shared" si="356"/>
        <v>2</v>
      </c>
      <c r="I5671" s="12">
        <v>40</v>
      </c>
      <c r="J5671" s="12">
        <v>28</v>
      </c>
      <c r="K5671" s="12">
        <v>39</v>
      </c>
      <c r="L5671" s="12">
        <v>1</v>
      </c>
      <c r="M5671" s="12">
        <v>1</v>
      </c>
      <c r="N5671" s="12">
        <v>34</v>
      </c>
      <c r="O5671" s="12">
        <v>2</v>
      </c>
      <c r="P5671" s="26">
        <v>17000</v>
      </c>
      <c r="Q5671" s="28">
        <v>611549415</v>
      </c>
      <c r="R5671"/>
      <c r="S5671"/>
    </row>
    <row r="5672" spans="1:19">
      <c r="A5672" s="31">
        <f t="shared" si="353"/>
        <v>40</v>
      </c>
      <c r="B5672" s="32" t="str">
        <f>VLOOKUP(K5672,'Tables to Convert'!$B$4:$C$19,2,FALSE)</f>
        <v>Some College</v>
      </c>
      <c r="C5672" s="33">
        <f t="shared" si="354"/>
        <v>109925</v>
      </c>
      <c r="D5672" s="32" t="str">
        <f>VLOOKUP(L5672,'Tables to Convert'!$E$3:$F$7,2,FALSE)</f>
        <v>White</v>
      </c>
      <c r="E5672" s="32" t="str">
        <f>VLOOKUP(M5672,'Tables to Convert'!$H$3:$I$5,2,FALSE)</f>
        <v>Male</v>
      </c>
      <c r="F5672" s="32" t="str">
        <f>VLOOKUP(N5672,'Tables to Convert'!$K$3:$L$8,2,FALSE)</f>
        <v>Michigan</v>
      </c>
      <c r="G5672" s="40">
        <f t="shared" si="355"/>
        <v>31</v>
      </c>
      <c r="H5672" s="34">
        <f t="shared" si="356"/>
        <v>8</v>
      </c>
      <c r="I5672" s="12">
        <v>40</v>
      </c>
      <c r="J5672" s="12">
        <v>31</v>
      </c>
      <c r="K5672" s="12">
        <v>40</v>
      </c>
      <c r="L5672" s="12">
        <v>1</v>
      </c>
      <c r="M5672" s="12">
        <v>1</v>
      </c>
      <c r="N5672" s="12">
        <v>34</v>
      </c>
      <c r="O5672" s="12">
        <v>8</v>
      </c>
      <c r="P5672" s="26">
        <v>109925</v>
      </c>
      <c r="Q5672" s="28">
        <v>799755785</v>
      </c>
      <c r="R5672"/>
      <c r="S5672"/>
    </row>
    <row r="5673" spans="1:19">
      <c r="A5673" s="31">
        <f t="shared" si="353"/>
        <v>40</v>
      </c>
      <c r="B5673" s="32" t="str">
        <f>VLOOKUP(K5673,'Tables to Convert'!$B$4:$C$19,2,FALSE)</f>
        <v>Some College</v>
      </c>
      <c r="C5673" s="33">
        <f t="shared" si="354"/>
        <v>14000</v>
      </c>
      <c r="D5673" s="32" t="str">
        <f>VLOOKUP(L5673,'Tables to Convert'!$E$3:$F$7,2,FALSE)</f>
        <v>White</v>
      </c>
      <c r="E5673" s="32" t="str">
        <f>VLOOKUP(M5673,'Tables to Convert'!$H$3:$I$5,2,FALSE)</f>
        <v>Female</v>
      </c>
      <c r="F5673" s="32" t="str">
        <f>VLOOKUP(N5673,'Tables to Convert'!$K$3:$L$8,2,FALSE)</f>
        <v>Michigan</v>
      </c>
      <c r="G5673" s="40">
        <f t="shared" si="355"/>
        <v>25</v>
      </c>
      <c r="H5673" s="34">
        <f t="shared" si="356"/>
        <v>7</v>
      </c>
      <c r="I5673" s="12">
        <v>40</v>
      </c>
      <c r="J5673" s="12">
        <v>25</v>
      </c>
      <c r="K5673" s="12">
        <v>41</v>
      </c>
      <c r="L5673" s="12">
        <v>1</v>
      </c>
      <c r="M5673" s="12">
        <v>2</v>
      </c>
      <c r="N5673" s="12">
        <v>34</v>
      </c>
      <c r="O5673" s="12">
        <v>7</v>
      </c>
      <c r="P5673" s="26">
        <v>14000</v>
      </c>
      <c r="Q5673" s="28">
        <v>581285087</v>
      </c>
      <c r="R5673"/>
      <c r="S5673"/>
    </row>
    <row r="5674" spans="1:19">
      <c r="A5674" s="31">
        <f t="shared" si="353"/>
        <v>43</v>
      </c>
      <c r="B5674" s="32" t="str">
        <f>VLOOKUP(K5674,'Tables to Convert'!$B$4:$C$19,2,FALSE)</f>
        <v>Some College</v>
      </c>
      <c r="C5674" s="33">
        <f t="shared" si="354"/>
        <v>45000</v>
      </c>
      <c r="D5674" s="32" t="str">
        <f>VLOOKUP(L5674,'Tables to Convert'!$E$3:$F$7,2,FALSE)</f>
        <v>White</v>
      </c>
      <c r="E5674" s="32" t="str">
        <f>VLOOKUP(M5674,'Tables to Convert'!$H$3:$I$5,2,FALSE)</f>
        <v>Female</v>
      </c>
      <c r="F5674" s="32" t="str">
        <f>VLOOKUP(N5674,'Tables to Convert'!$K$3:$L$8,2,FALSE)</f>
        <v>Michigan</v>
      </c>
      <c r="G5674" s="40">
        <f t="shared" si="355"/>
        <v>43</v>
      </c>
      <c r="H5674" s="34">
        <f t="shared" si="356"/>
        <v>7</v>
      </c>
      <c r="I5674" s="12">
        <v>43</v>
      </c>
      <c r="J5674" s="12">
        <v>43</v>
      </c>
      <c r="K5674" s="12">
        <v>43</v>
      </c>
      <c r="L5674" s="12">
        <v>1</v>
      </c>
      <c r="M5674" s="12">
        <v>2</v>
      </c>
      <c r="N5674" s="12">
        <v>34</v>
      </c>
      <c r="O5674" s="12">
        <v>7</v>
      </c>
      <c r="P5674" s="26">
        <v>45000</v>
      </c>
      <c r="Q5674" s="28">
        <v>185988953</v>
      </c>
      <c r="R5674"/>
      <c r="S5674"/>
    </row>
    <row r="5675" spans="1:19">
      <c r="A5675" s="31">
        <f t="shared" si="353"/>
        <v>50</v>
      </c>
      <c r="B5675" s="32" t="str">
        <f>VLOOKUP(K5675,'Tables to Convert'!$B$4:$C$19,2,FALSE)</f>
        <v>11th Grade</v>
      </c>
      <c r="C5675" s="33">
        <f t="shared" si="354"/>
        <v>23001</v>
      </c>
      <c r="D5675" s="32" t="str">
        <f>VLOOKUP(L5675,'Tables to Convert'!$E$3:$F$7,2,FALSE)</f>
        <v>White</v>
      </c>
      <c r="E5675" s="32" t="str">
        <f>VLOOKUP(M5675,'Tables to Convert'!$H$3:$I$5,2,FALSE)</f>
        <v>Male</v>
      </c>
      <c r="F5675" s="32" t="str">
        <f>VLOOKUP(N5675,'Tables to Convert'!$K$3:$L$8,2,FALSE)</f>
        <v>Michigan</v>
      </c>
      <c r="G5675" s="40">
        <f t="shared" si="355"/>
        <v>22</v>
      </c>
      <c r="H5675" s="34">
        <f t="shared" si="356"/>
        <v>4</v>
      </c>
      <c r="I5675" s="12">
        <v>50</v>
      </c>
      <c r="J5675" s="12">
        <v>22</v>
      </c>
      <c r="K5675" s="12">
        <v>38</v>
      </c>
      <c r="L5675" s="12">
        <v>1</v>
      </c>
      <c r="M5675" s="12">
        <v>1</v>
      </c>
      <c r="N5675" s="12">
        <v>34</v>
      </c>
      <c r="O5675" s="12">
        <v>4</v>
      </c>
      <c r="P5675" s="26">
        <v>23001</v>
      </c>
      <c r="Q5675" s="28">
        <v>772471403</v>
      </c>
      <c r="R5675"/>
      <c r="S5675"/>
    </row>
    <row r="5676" spans="1:19">
      <c r="A5676" s="31">
        <f t="shared" si="353"/>
        <v>40</v>
      </c>
      <c r="B5676" s="32" t="str">
        <f>VLOOKUP(K5676,'Tables to Convert'!$B$4:$C$19,2,FALSE)</f>
        <v>High School Diploma</v>
      </c>
      <c r="C5676" s="33">
        <f t="shared" si="354"/>
        <v>5600</v>
      </c>
      <c r="D5676" s="32" t="str">
        <f>VLOOKUP(L5676,'Tables to Convert'!$E$3:$F$7,2,FALSE)</f>
        <v>White</v>
      </c>
      <c r="E5676" s="32" t="str">
        <f>VLOOKUP(M5676,'Tables to Convert'!$H$3:$I$5,2,FALSE)</f>
        <v>Male</v>
      </c>
      <c r="F5676" s="32" t="str">
        <f>VLOOKUP(N5676,'Tables to Convert'!$K$3:$L$8,2,FALSE)</f>
        <v>Michigan</v>
      </c>
      <c r="G5676" s="40">
        <f t="shared" si="355"/>
        <v>26</v>
      </c>
      <c r="H5676" s="34">
        <f t="shared" si="356"/>
        <v>8</v>
      </c>
      <c r="I5676" s="12">
        <v>40</v>
      </c>
      <c r="J5676" s="12">
        <v>26</v>
      </c>
      <c r="K5676" s="12">
        <v>39</v>
      </c>
      <c r="L5676" s="12">
        <v>1</v>
      </c>
      <c r="M5676" s="12">
        <v>1</v>
      </c>
      <c r="N5676" s="12">
        <v>34</v>
      </c>
      <c r="O5676" s="12">
        <v>8</v>
      </c>
      <c r="P5676" s="26">
        <v>5600</v>
      </c>
      <c r="Q5676" s="28">
        <v>200075862</v>
      </c>
      <c r="R5676"/>
      <c r="S5676"/>
    </row>
    <row r="5677" spans="1:19">
      <c r="A5677" s="31">
        <f t="shared" si="353"/>
        <v>56</v>
      </c>
      <c r="B5677" s="32" t="str">
        <f>VLOOKUP(K5677,'Tables to Convert'!$B$4:$C$19,2,FALSE)</f>
        <v>Some College</v>
      </c>
      <c r="C5677" s="33">
        <f t="shared" si="354"/>
        <v>50000</v>
      </c>
      <c r="D5677" s="32" t="str">
        <f>VLOOKUP(L5677,'Tables to Convert'!$E$3:$F$7,2,FALSE)</f>
        <v>White</v>
      </c>
      <c r="E5677" s="32" t="str">
        <f>VLOOKUP(M5677,'Tables to Convert'!$H$3:$I$5,2,FALSE)</f>
        <v>Male</v>
      </c>
      <c r="F5677" s="32" t="str">
        <f>VLOOKUP(N5677,'Tables to Convert'!$K$3:$L$8,2,FALSE)</f>
        <v>Michigan</v>
      </c>
      <c r="G5677" s="40">
        <f t="shared" si="355"/>
        <v>51</v>
      </c>
      <c r="H5677" s="34">
        <f t="shared" si="356"/>
        <v>5</v>
      </c>
      <c r="I5677" s="12">
        <v>56</v>
      </c>
      <c r="J5677" s="12">
        <v>51</v>
      </c>
      <c r="K5677" s="12">
        <v>40</v>
      </c>
      <c r="L5677" s="12">
        <v>1</v>
      </c>
      <c r="M5677" s="12">
        <v>1</v>
      </c>
      <c r="N5677" s="12">
        <v>34</v>
      </c>
      <c r="O5677" s="12">
        <v>5</v>
      </c>
      <c r="P5677" s="26">
        <v>50000</v>
      </c>
      <c r="Q5677" s="28">
        <v>182574255</v>
      </c>
      <c r="R5677"/>
      <c r="S5677"/>
    </row>
    <row r="5678" spans="1:19">
      <c r="A5678" s="31">
        <f t="shared" si="353"/>
        <v>40</v>
      </c>
      <c r="B5678" s="32" t="str">
        <f>VLOOKUP(K5678,'Tables to Convert'!$B$4:$C$19,2,FALSE)</f>
        <v>High School Diploma</v>
      </c>
      <c r="C5678" s="33">
        <f t="shared" si="354"/>
        <v>20100</v>
      </c>
      <c r="D5678" s="32" t="str">
        <f>VLOOKUP(L5678,'Tables to Convert'!$E$3:$F$7,2,FALSE)</f>
        <v>White</v>
      </c>
      <c r="E5678" s="32" t="str">
        <f>VLOOKUP(M5678,'Tables to Convert'!$H$3:$I$5,2,FALSE)</f>
        <v>Female</v>
      </c>
      <c r="F5678" s="32" t="str">
        <f>VLOOKUP(N5678,'Tables to Convert'!$K$3:$L$8,2,FALSE)</f>
        <v>Michigan</v>
      </c>
      <c r="G5678" s="40">
        <f t="shared" si="355"/>
        <v>40</v>
      </c>
      <c r="H5678" s="34">
        <f t="shared" si="356"/>
        <v>2</v>
      </c>
      <c r="I5678" s="12">
        <v>40</v>
      </c>
      <c r="J5678" s="12">
        <v>40</v>
      </c>
      <c r="K5678" s="12">
        <v>39</v>
      </c>
      <c r="L5678" s="12">
        <v>1</v>
      </c>
      <c r="M5678" s="12">
        <v>2</v>
      </c>
      <c r="N5678" s="12">
        <v>34</v>
      </c>
      <c r="O5678" s="12">
        <v>2</v>
      </c>
      <c r="P5678" s="26">
        <v>20100</v>
      </c>
      <c r="Q5678" s="28">
        <v>70622714</v>
      </c>
      <c r="R5678"/>
      <c r="S5678"/>
    </row>
    <row r="5679" spans="1:19">
      <c r="A5679" s="31">
        <f t="shared" si="353"/>
        <v>40</v>
      </c>
      <c r="B5679" s="32" t="str">
        <f>VLOOKUP(K5679,'Tables to Convert'!$B$4:$C$19,2,FALSE)</f>
        <v>Some College</v>
      </c>
      <c r="C5679" s="33">
        <f t="shared" si="354"/>
        <v>34500</v>
      </c>
      <c r="D5679" s="32" t="str">
        <f>VLOOKUP(L5679,'Tables to Convert'!$E$3:$F$7,2,FALSE)</f>
        <v>White</v>
      </c>
      <c r="E5679" s="32" t="str">
        <f>VLOOKUP(M5679,'Tables to Convert'!$H$3:$I$5,2,FALSE)</f>
        <v>Male</v>
      </c>
      <c r="F5679" s="32" t="str">
        <f>VLOOKUP(N5679,'Tables to Convert'!$K$3:$L$8,2,FALSE)</f>
        <v>Michigan</v>
      </c>
      <c r="G5679" s="40">
        <f t="shared" si="355"/>
        <v>23</v>
      </c>
      <c r="H5679" s="34">
        <f t="shared" si="356"/>
        <v>4</v>
      </c>
      <c r="I5679" s="12">
        <v>40</v>
      </c>
      <c r="J5679" s="12">
        <v>23</v>
      </c>
      <c r="K5679" s="12">
        <v>42</v>
      </c>
      <c r="L5679" s="12">
        <v>1</v>
      </c>
      <c r="M5679" s="12">
        <v>1</v>
      </c>
      <c r="N5679" s="12">
        <v>34</v>
      </c>
      <c r="O5679" s="12">
        <v>4</v>
      </c>
      <c r="P5679" s="26">
        <v>34500</v>
      </c>
      <c r="Q5679" s="28">
        <v>738857668</v>
      </c>
      <c r="R5679"/>
      <c r="S5679"/>
    </row>
    <row r="5680" spans="1:19">
      <c r="A5680" s="31">
        <f t="shared" si="353"/>
        <v>45</v>
      </c>
      <c r="B5680" s="32" t="str">
        <f>VLOOKUP(K5680,'Tables to Convert'!$B$4:$C$19,2,FALSE)</f>
        <v>High School Diploma</v>
      </c>
      <c r="C5680" s="33">
        <f t="shared" si="354"/>
        <v>8100</v>
      </c>
      <c r="D5680" s="32" t="str">
        <f>VLOOKUP(L5680,'Tables to Convert'!$E$3:$F$7,2,FALSE)</f>
        <v>White</v>
      </c>
      <c r="E5680" s="32" t="str">
        <f>VLOOKUP(M5680,'Tables to Convert'!$H$3:$I$5,2,FALSE)</f>
        <v>Female</v>
      </c>
      <c r="F5680" s="32" t="str">
        <f>VLOOKUP(N5680,'Tables to Convert'!$K$3:$L$8,2,FALSE)</f>
        <v>Michigan</v>
      </c>
      <c r="G5680" s="40">
        <f t="shared" si="355"/>
        <v>19</v>
      </c>
      <c r="H5680" s="34">
        <f t="shared" si="356"/>
        <v>1</v>
      </c>
      <c r="I5680" s="12">
        <v>45</v>
      </c>
      <c r="J5680" s="12">
        <v>19</v>
      </c>
      <c r="K5680" s="12">
        <v>39</v>
      </c>
      <c r="L5680" s="12">
        <v>1</v>
      </c>
      <c r="M5680" s="12">
        <v>2</v>
      </c>
      <c r="N5680" s="12">
        <v>34</v>
      </c>
      <c r="O5680" s="12">
        <v>1</v>
      </c>
      <c r="P5680" s="26">
        <v>8100</v>
      </c>
      <c r="Q5680" s="28">
        <v>61381426</v>
      </c>
      <c r="R5680"/>
      <c r="S5680"/>
    </row>
    <row r="5681" spans="1:19">
      <c r="A5681" s="31">
        <f t="shared" si="353"/>
        <v>40</v>
      </c>
      <c r="B5681" s="32" t="str">
        <f>VLOOKUP(K5681,'Tables to Convert'!$B$4:$C$19,2,FALSE)</f>
        <v>High School Diploma</v>
      </c>
      <c r="C5681" s="33">
        <f t="shared" si="354"/>
        <v>25000</v>
      </c>
      <c r="D5681" s="32" t="str">
        <f>VLOOKUP(L5681,'Tables to Convert'!$E$3:$F$7,2,FALSE)</f>
        <v>White</v>
      </c>
      <c r="E5681" s="32" t="str">
        <f>VLOOKUP(M5681,'Tables to Convert'!$H$3:$I$5,2,FALSE)</f>
        <v>Male</v>
      </c>
      <c r="F5681" s="32" t="str">
        <f>VLOOKUP(N5681,'Tables to Convert'!$K$3:$L$8,2,FALSE)</f>
        <v>Michigan</v>
      </c>
      <c r="G5681" s="40">
        <f t="shared" si="355"/>
        <v>39</v>
      </c>
      <c r="H5681" s="34">
        <f t="shared" si="356"/>
        <v>4</v>
      </c>
      <c r="I5681" s="12">
        <v>40</v>
      </c>
      <c r="J5681" s="12">
        <v>39</v>
      </c>
      <c r="K5681" s="12">
        <v>39</v>
      </c>
      <c r="L5681" s="12">
        <v>1</v>
      </c>
      <c r="M5681" s="12">
        <v>1</v>
      </c>
      <c r="N5681" s="12">
        <v>34</v>
      </c>
      <c r="O5681" s="12">
        <v>4</v>
      </c>
      <c r="P5681" s="26">
        <v>25000</v>
      </c>
      <c r="Q5681" s="28">
        <v>667834925</v>
      </c>
      <c r="R5681"/>
      <c r="S5681"/>
    </row>
    <row r="5682" spans="1:19">
      <c r="A5682" s="31">
        <f t="shared" si="353"/>
        <v>40</v>
      </c>
      <c r="B5682" s="32" t="str">
        <f>VLOOKUP(K5682,'Tables to Convert'!$B$4:$C$19,2,FALSE)</f>
        <v>Some College</v>
      </c>
      <c r="C5682" s="33">
        <f t="shared" si="354"/>
        <v>15500</v>
      </c>
      <c r="D5682" s="32" t="str">
        <f>VLOOKUP(L5682,'Tables to Convert'!$E$3:$F$7,2,FALSE)</f>
        <v>White</v>
      </c>
      <c r="E5682" s="32" t="str">
        <f>VLOOKUP(M5682,'Tables to Convert'!$H$3:$I$5,2,FALSE)</f>
        <v>Female</v>
      </c>
      <c r="F5682" s="32" t="str">
        <f>VLOOKUP(N5682,'Tables to Convert'!$K$3:$L$8,2,FALSE)</f>
        <v>Michigan</v>
      </c>
      <c r="G5682" s="40">
        <f t="shared" si="355"/>
        <v>39</v>
      </c>
      <c r="H5682" s="34">
        <f t="shared" si="356"/>
        <v>4</v>
      </c>
      <c r="I5682" s="12">
        <v>40</v>
      </c>
      <c r="J5682" s="12">
        <v>39</v>
      </c>
      <c r="K5682" s="12">
        <v>40</v>
      </c>
      <c r="L5682" s="12">
        <v>1</v>
      </c>
      <c r="M5682" s="12">
        <v>2</v>
      </c>
      <c r="N5682" s="12">
        <v>34</v>
      </c>
      <c r="O5682" s="12">
        <v>4</v>
      </c>
      <c r="P5682" s="26">
        <v>15500</v>
      </c>
      <c r="Q5682" s="28">
        <v>845697411</v>
      </c>
      <c r="R5682"/>
      <c r="S5682"/>
    </row>
    <row r="5683" spans="1:19">
      <c r="A5683" s="31">
        <f t="shared" si="353"/>
        <v>40</v>
      </c>
      <c r="B5683" s="32" t="str">
        <f>VLOOKUP(K5683,'Tables to Convert'!$B$4:$C$19,2,FALSE)</f>
        <v>Some College</v>
      </c>
      <c r="C5683" s="33">
        <f t="shared" si="354"/>
        <v>41344</v>
      </c>
      <c r="D5683" s="32" t="str">
        <f>VLOOKUP(L5683,'Tables to Convert'!$E$3:$F$7,2,FALSE)</f>
        <v>White</v>
      </c>
      <c r="E5683" s="32" t="str">
        <f>VLOOKUP(M5683,'Tables to Convert'!$H$3:$I$5,2,FALSE)</f>
        <v>Male</v>
      </c>
      <c r="F5683" s="32" t="str">
        <f>VLOOKUP(N5683,'Tables to Convert'!$K$3:$L$8,2,FALSE)</f>
        <v>Michigan</v>
      </c>
      <c r="G5683" s="40">
        <f t="shared" si="355"/>
        <v>44</v>
      </c>
      <c r="H5683" s="34">
        <f t="shared" si="356"/>
        <v>8</v>
      </c>
      <c r="I5683" s="12">
        <v>40</v>
      </c>
      <c r="J5683" s="12">
        <v>44</v>
      </c>
      <c r="K5683" s="12">
        <v>40</v>
      </c>
      <c r="L5683" s="12">
        <v>1</v>
      </c>
      <c r="M5683" s="12">
        <v>1</v>
      </c>
      <c r="N5683" s="12">
        <v>34</v>
      </c>
      <c r="O5683" s="12">
        <v>8</v>
      </c>
      <c r="P5683" s="26">
        <v>41344</v>
      </c>
      <c r="Q5683" s="28">
        <v>191537441</v>
      </c>
      <c r="R5683"/>
      <c r="S5683"/>
    </row>
    <row r="5684" spans="1:19">
      <c r="A5684" s="31">
        <f t="shared" si="353"/>
        <v>36</v>
      </c>
      <c r="B5684" s="32" t="str">
        <f>VLOOKUP(K5684,'Tables to Convert'!$B$4:$C$19,2,FALSE)</f>
        <v>Some College</v>
      </c>
      <c r="C5684" s="33">
        <f t="shared" si="354"/>
        <v>9797</v>
      </c>
      <c r="D5684" s="32" t="str">
        <f>VLOOKUP(L5684,'Tables to Convert'!$E$3:$F$7,2,FALSE)</f>
        <v>White</v>
      </c>
      <c r="E5684" s="32" t="str">
        <f>VLOOKUP(M5684,'Tables to Convert'!$H$3:$I$5,2,FALSE)</f>
        <v>Female</v>
      </c>
      <c r="F5684" s="32" t="str">
        <f>VLOOKUP(N5684,'Tables to Convert'!$K$3:$L$8,2,FALSE)</f>
        <v>Michigan</v>
      </c>
      <c r="G5684" s="40">
        <f t="shared" si="355"/>
        <v>46</v>
      </c>
      <c r="H5684" s="34">
        <f t="shared" si="356"/>
        <v>8</v>
      </c>
      <c r="I5684" s="12">
        <v>36</v>
      </c>
      <c r="J5684" s="12">
        <v>46</v>
      </c>
      <c r="K5684" s="12">
        <v>40</v>
      </c>
      <c r="L5684" s="12">
        <v>1</v>
      </c>
      <c r="M5684" s="12">
        <v>2</v>
      </c>
      <c r="N5684" s="12">
        <v>34</v>
      </c>
      <c r="O5684" s="12">
        <v>8</v>
      </c>
      <c r="P5684" s="26">
        <v>9797</v>
      </c>
      <c r="Q5684" s="28">
        <v>136601478</v>
      </c>
      <c r="R5684"/>
      <c r="S5684"/>
    </row>
    <row r="5685" spans="1:19">
      <c r="A5685" s="31">
        <f t="shared" si="353"/>
        <v>40</v>
      </c>
      <c r="B5685" s="32" t="str">
        <f>VLOOKUP(K5685,'Tables to Convert'!$B$4:$C$19,2,FALSE)</f>
        <v>Some College</v>
      </c>
      <c r="C5685" s="33">
        <f t="shared" si="354"/>
        <v>15641</v>
      </c>
      <c r="D5685" s="32" t="str">
        <f>VLOOKUP(L5685,'Tables to Convert'!$E$3:$F$7,2,FALSE)</f>
        <v>White</v>
      </c>
      <c r="E5685" s="32" t="str">
        <f>VLOOKUP(M5685,'Tables to Convert'!$H$3:$I$5,2,FALSE)</f>
        <v>Male</v>
      </c>
      <c r="F5685" s="32" t="str">
        <f>VLOOKUP(N5685,'Tables to Convert'!$K$3:$L$8,2,FALSE)</f>
        <v>Michigan</v>
      </c>
      <c r="G5685" s="40">
        <f t="shared" si="355"/>
        <v>20</v>
      </c>
      <c r="H5685" s="34">
        <f t="shared" si="356"/>
        <v>2</v>
      </c>
      <c r="I5685" s="12">
        <v>40</v>
      </c>
      <c r="J5685" s="12">
        <v>20</v>
      </c>
      <c r="K5685" s="12">
        <v>40</v>
      </c>
      <c r="L5685" s="12">
        <v>1</v>
      </c>
      <c r="M5685" s="12">
        <v>1</v>
      </c>
      <c r="N5685" s="12">
        <v>34</v>
      </c>
      <c r="O5685" s="12">
        <v>2</v>
      </c>
      <c r="P5685" s="26">
        <v>15641</v>
      </c>
      <c r="Q5685" s="28">
        <v>976505560</v>
      </c>
      <c r="R5685"/>
      <c r="S5685"/>
    </row>
    <row r="5686" spans="1:19">
      <c r="A5686" s="31">
        <f t="shared" si="353"/>
        <v>40</v>
      </c>
      <c r="B5686" s="32" t="str">
        <f>VLOOKUP(K5686,'Tables to Convert'!$B$4:$C$19,2,FALSE)</f>
        <v>Some College</v>
      </c>
      <c r="C5686" s="33">
        <f t="shared" si="354"/>
        <v>58000</v>
      </c>
      <c r="D5686" s="32" t="str">
        <f>VLOOKUP(L5686,'Tables to Convert'!$E$3:$F$7,2,FALSE)</f>
        <v>White</v>
      </c>
      <c r="E5686" s="32" t="str">
        <f>VLOOKUP(M5686,'Tables to Convert'!$H$3:$I$5,2,FALSE)</f>
        <v>Male</v>
      </c>
      <c r="F5686" s="32" t="str">
        <f>VLOOKUP(N5686,'Tables to Convert'!$K$3:$L$8,2,FALSE)</f>
        <v>Michigan</v>
      </c>
      <c r="G5686" s="40">
        <f t="shared" si="355"/>
        <v>42</v>
      </c>
      <c r="H5686" s="34">
        <f t="shared" si="356"/>
        <v>1</v>
      </c>
      <c r="I5686" s="12">
        <v>40</v>
      </c>
      <c r="J5686" s="12">
        <v>42</v>
      </c>
      <c r="K5686" s="12">
        <v>40</v>
      </c>
      <c r="L5686" s="12">
        <v>1</v>
      </c>
      <c r="M5686" s="12">
        <v>1</v>
      </c>
      <c r="N5686" s="12">
        <v>34</v>
      </c>
      <c r="O5686" s="12">
        <v>1</v>
      </c>
      <c r="P5686" s="26">
        <v>58000</v>
      </c>
      <c r="Q5686" s="28">
        <v>775590934</v>
      </c>
      <c r="R5686"/>
      <c r="S5686"/>
    </row>
    <row r="5687" spans="1:19">
      <c r="A5687" s="31">
        <f t="shared" si="353"/>
        <v>0</v>
      </c>
      <c r="B5687" s="32" t="str">
        <f>VLOOKUP(K5687,'Tables to Convert'!$B$4:$C$19,2,FALSE)</f>
        <v>Some College</v>
      </c>
      <c r="C5687" s="33">
        <f t="shared" si="354"/>
        <v>17000</v>
      </c>
      <c r="D5687" s="32" t="str">
        <f>VLOOKUP(L5687,'Tables to Convert'!$E$3:$F$7,2,FALSE)</f>
        <v>White</v>
      </c>
      <c r="E5687" s="32" t="str">
        <f>VLOOKUP(M5687,'Tables to Convert'!$H$3:$I$5,2,FALSE)</f>
        <v>Male</v>
      </c>
      <c r="F5687" s="32" t="str">
        <f>VLOOKUP(N5687,'Tables to Convert'!$K$3:$L$8,2,FALSE)</f>
        <v>Michigan</v>
      </c>
      <c r="G5687" s="40">
        <f t="shared" si="355"/>
        <v>69</v>
      </c>
      <c r="H5687" s="34">
        <f t="shared" si="356"/>
        <v>8</v>
      </c>
      <c r="I5687" s="12">
        <v>0</v>
      </c>
      <c r="J5687" s="12">
        <v>69</v>
      </c>
      <c r="K5687" s="12">
        <v>43</v>
      </c>
      <c r="L5687" s="12">
        <v>1</v>
      </c>
      <c r="M5687" s="12">
        <v>1</v>
      </c>
      <c r="N5687" s="12">
        <v>34</v>
      </c>
      <c r="O5687" s="12">
        <v>8</v>
      </c>
      <c r="P5687" s="26">
        <v>17000</v>
      </c>
      <c r="Q5687" s="28">
        <v>987817160</v>
      </c>
      <c r="R5687"/>
      <c r="S5687"/>
    </row>
    <row r="5688" spans="1:19">
      <c r="A5688" s="31">
        <f t="shared" si="353"/>
        <v>80</v>
      </c>
      <c r="B5688" s="32" t="str">
        <f>VLOOKUP(K5688,'Tables to Convert'!$B$4:$C$19,2,FALSE)</f>
        <v>High School Diploma</v>
      </c>
      <c r="C5688" s="33">
        <f t="shared" si="354"/>
        <v>11000</v>
      </c>
      <c r="D5688" s="32" t="str">
        <f>VLOOKUP(L5688,'Tables to Convert'!$E$3:$F$7,2,FALSE)</f>
        <v>White</v>
      </c>
      <c r="E5688" s="32" t="str">
        <f>VLOOKUP(M5688,'Tables to Convert'!$H$3:$I$5,2,FALSE)</f>
        <v>Female</v>
      </c>
      <c r="F5688" s="32" t="str">
        <f>VLOOKUP(N5688,'Tables to Convert'!$K$3:$L$8,2,FALSE)</f>
        <v>Michigan</v>
      </c>
      <c r="G5688" s="40">
        <f t="shared" si="355"/>
        <v>39</v>
      </c>
      <c r="H5688" s="34">
        <f t="shared" si="356"/>
        <v>1</v>
      </c>
      <c r="I5688" s="12">
        <v>80</v>
      </c>
      <c r="J5688" s="12">
        <v>39</v>
      </c>
      <c r="K5688" s="12">
        <v>39</v>
      </c>
      <c r="L5688" s="12">
        <v>1</v>
      </c>
      <c r="M5688" s="12">
        <v>2</v>
      </c>
      <c r="N5688" s="12">
        <v>34</v>
      </c>
      <c r="O5688" s="12">
        <v>1</v>
      </c>
      <c r="P5688" s="26">
        <v>11000</v>
      </c>
      <c r="Q5688" s="28">
        <v>622656189</v>
      </c>
      <c r="R5688"/>
      <c r="S5688"/>
    </row>
    <row r="5689" spans="1:19">
      <c r="A5689" s="31">
        <f t="shared" si="353"/>
        <v>50</v>
      </c>
      <c r="B5689" s="32" t="str">
        <f>VLOOKUP(K5689,'Tables to Convert'!$B$4:$C$19,2,FALSE)</f>
        <v>High School Diploma</v>
      </c>
      <c r="C5689" s="33">
        <f t="shared" si="354"/>
        <v>7500</v>
      </c>
      <c r="D5689" s="32" t="str">
        <f>VLOOKUP(L5689,'Tables to Convert'!$E$3:$F$7,2,FALSE)</f>
        <v>White</v>
      </c>
      <c r="E5689" s="32" t="str">
        <f>VLOOKUP(M5689,'Tables to Convert'!$H$3:$I$5,2,FALSE)</f>
        <v>Female</v>
      </c>
      <c r="F5689" s="32" t="str">
        <f>VLOOKUP(N5689,'Tables to Convert'!$K$3:$L$8,2,FALSE)</f>
        <v>Michigan</v>
      </c>
      <c r="G5689" s="40">
        <f t="shared" si="355"/>
        <v>52</v>
      </c>
      <c r="H5689" s="34">
        <f t="shared" si="356"/>
        <v>2</v>
      </c>
      <c r="I5689" s="12">
        <v>50</v>
      </c>
      <c r="J5689" s="12">
        <v>52</v>
      </c>
      <c r="K5689" s="12">
        <v>39</v>
      </c>
      <c r="L5689" s="12">
        <v>1</v>
      </c>
      <c r="M5689" s="12">
        <v>2</v>
      </c>
      <c r="N5689" s="12">
        <v>34</v>
      </c>
      <c r="O5689" s="12">
        <v>2</v>
      </c>
      <c r="P5689" s="26">
        <v>7500</v>
      </c>
      <c r="Q5689" s="28">
        <v>627794379</v>
      </c>
      <c r="R5689"/>
      <c r="S5689"/>
    </row>
    <row r="5690" spans="1:19">
      <c r="A5690" s="31">
        <f t="shared" si="353"/>
        <v>40</v>
      </c>
      <c r="B5690" s="32" t="str">
        <f>VLOOKUP(K5690,'Tables to Convert'!$B$4:$C$19,2,FALSE)</f>
        <v>High School Diploma</v>
      </c>
      <c r="C5690" s="33">
        <f t="shared" si="354"/>
        <v>32000</v>
      </c>
      <c r="D5690" s="32" t="str">
        <f>VLOOKUP(L5690,'Tables to Convert'!$E$3:$F$7,2,FALSE)</f>
        <v>White</v>
      </c>
      <c r="E5690" s="32" t="str">
        <f>VLOOKUP(M5690,'Tables to Convert'!$H$3:$I$5,2,FALSE)</f>
        <v>Male</v>
      </c>
      <c r="F5690" s="32" t="str">
        <f>VLOOKUP(N5690,'Tables to Convert'!$K$3:$L$8,2,FALSE)</f>
        <v>Michigan</v>
      </c>
      <c r="G5690" s="40">
        <f t="shared" si="355"/>
        <v>38</v>
      </c>
      <c r="H5690" s="34">
        <f t="shared" si="356"/>
        <v>6</v>
      </c>
      <c r="I5690" s="12">
        <v>40</v>
      </c>
      <c r="J5690" s="12">
        <v>38</v>
      </c>
      <c r="K5690" s="12">
        <v>39</v>
      </c>
      <c r="L5690" s="12">
        <v>1</v>
      </c>
      <c r="M5690" s="12">
        <v>1</v>
      </c>
      <c r="N5690" s="12">
        <v>34</v>
      </c>
      <c r="O5690" s="12">
        <v>6</v>
      </c>
      <c r="P5690" s="26">
        <v>32000</v>
      </c>
      <c r="Q5690" s="28">
        <v>750131358</v>
      </c>
      <c r="R5690"/>
      <c r="S5690"/>
    </row>
    <row r="5691" spans="1:19">
      <c r="A5691" s="31">
        <f t="shared" si="353"/>
        <v>40</v>
      </c>
      <c r="B5691" s="32" t="str">
        <f>VLOOKUP(K5691,'Tables to Convert'!$B$4:$C$19,2,FALSE)</f>
        <v>High School Diploma</v>
      </c>
      <c r="C5691" s="33">
        <f t="shared" si="354"/>
        <v>18000</v>
      </c>
      <c r="D5691" s="32" t="str">
        <f>VLOOKUP(L5691,'Tables to Convert'!$E$3:$F$7,2,FALSE)</f>
        <v>White</v>
      </c>
      <c r="E5691" s="32" t="str">
        <f>VLOOKUP(M5691,'Tables to Convert'!$H$3:$I$5,2,FALSE)</f>
        <v>Female</v>
      </c>
      <c r="F5691" s="32" t="str">
        <f>VLOOKUP(N5691,'Tables to Convert'!$K$3:$L$8,2,FALSE)</f>
        <v>Michigan</v>
      </c>
      <c r="G5691" s="40">
        <f t="shared" si="355"/>
        <v>43</v>
      </c>
      <c r="H5691" s="34">
        <f t="shared" si="356"/>
        <v>6</v>
      </c>
      <c r="I5691" s="12">
        <v>40</v>
      </c>
      <c r="J5691" s="12">
        <v>43</v>
      </c>
      <c r="K5691" s="12">
        <v>39</v>
      </c>
      <c r="L5691" s="12">
        <v>1</v>
      </c>
      <c r="M5691" s="12">
        <v>2</v>
      </c>
      <c r="N5691" s="12">
        <v>34</v>
      </c>
      <c r="O5691" s="12">
        <v>6</v>
      </c>
      <c r="P5691" s="26">
        <v>18000</v>
      </c>
      <c r="Q5691" s="28">
        <v>40024212</v>
      </c>
      <c r="R5691"/>
      <c r="S5691"/>
    </row>
    <row r="5692" spans="1:19">
      <c r="A5692" s="31">
        <f t="shared" si="353"/>
        <v>40</v>
      </c>
      <c r="B5692" s="32" t="str">
        <f>VLOOKUP(K5692,'Tables to Convert'!$B$4:$C$19,2,FALSE)</f>
        <v>11th Grade</v>
      </c>
      <c r="C5692" s="33">
        <f t="shared" si="354"/>
        <v>56550</v>
      </c>
      <c r="D5692" s="32" t="str">
        <f>VLOOKUP(L5692,'Tables to Convert'!$E$3:$F$7,2,FALSE)</f>
        <v>White</v>
      </c>
      <c r="E5692" s="32" t="str">
        <f>VLOOKUP(M5692,'Tables to Convert'!$H$3:$I$5,2,FALSE)</f>
        <v>Male</v>
      </c>
      <c r="F5692" s="32" t="str">
        <f>VLOOKUP(N5692,'Tables to Convert'!$K$3:$L$8,2,FALSE)</f>
        <v>Michigan</v>
      </c>
      <c r="G5692" s="40">
        <f t="shared" si="355"/>
        <v>48</v>
      </c>
      <c r="H5692" s="34">
        <f t="shared" si="356"/>
        <v>3</v>
      </c>
      <c r="I5692" s="12">
        <v>40</v>
      </c>
      <c r="J5692" s="12">
        <v>48</v>
      </c>
      <c r="K5692" s="12">
        <v>37</v>
      </c>
      <c r="L5692" s="12">
        <v>1</v>
      </c>
      <c r="M5692" s="12">
        <v>1</v>
      </c>
      <c r="N5692" s="12">
        <v>34</v>
      </c>
      <c r="O5692" s="12">
        <v>3</v>
      </c>
      <c r="P5692" s="26">
        <v>56550</v>
      </c>
      <c r="Q5692" s="28">
        <v>369050253</v>
      </c>
      <c r="R5692"/>
      <c r="S5692"/>
    </row>
    <row r="5693" spans="1:19">
      <c r="A5693" s="31">
        <f t="shared" si="353"/>
        <v>40</v>
      </c>
      <c r="B5693" s="32" t="str">
        <f>VLOOKUP(K5693,'Tables to Convert'!$B$4:$C$19,2,FALSE)</f>
        <v>10th Grade</v>
      </c>
      <c r="C5693" s="33">
        <f t="shared" si="354"/>
        <v>3200</v>
      </c>
      <c r="D5693" s="32" t="str">
        <f>VLOOKUP(L5693,'Tables to Convert'!$E$3:$F$7,2,FALSE)</f>
        <v>White</v>
      </c>
      <c r="E5693" s="32" t="str">
        <f>VLOOKUP(M5693,'Tables to Convert'!$H$3:$I$5,2,FALSE)</f>
        <v>Male</v>
      </c>
      <c r="F5693" s="32" t="str">
        <f>VLOOKUP(N5693,'Tables to Convert'!$K$3:$L$8,2,FALSE)</f>
        <v>Michigan</v>
      </c>
      <c r="G5693" s="40">
        <f t="shared" si="355"/>
        <v>22</v>
      </c>
      <c r="H5693" s="34">
        <f t="shared" si="356"/>
        <v>3</v>
      </c>
      <c r="I5693" s="12">
        <v>40</v>
      </c>
      <c r="J5693" s="12">
        <v>22</v>
      </c>
      <c r="K5693" s="12">
        <v>36</v>
      </c>
      <c r="L5693" s="12">
        <v>1</v>
      </c>
      <c r="M5693" s="12">
        <v>1</v>
      </c>
      <c r="N5693" s="12">
        <v>34</v>
      </c>
      <c r="O5693" s="12">
        <v>3</v>
      </c>
      <c r="P5693" s="26">
        <v>3200</v>
      </c>
      <c r="Q5693" s="28">
        <v>87257655</v>
      </c>
      <c r="R5693"/>
      <c r="S5693"/>
    </row>
    <row r="5694" spans="1:19">
      <c r="A5694" s="31">
        <f t="shared" si="353"/>
        <v>38</v>
      </c>
      <c r="B5694" s="32" t="str">
        <f>VLOOKUP(K5694,'Tables to Convert'!$B$4:$C$19,2,FALSE)</f>
        <v>High School Diploma</v>
      </c>
      <c r="C5694" s="33">
        <f t="shared" si="354"/>
        <v>12000</v>
      </c>
      <c r="D5694" s="32" t="str">
        <f>VLOOKUP(L5694,'Tables to Convert'!$E$3:$F$7,2,FALSE)</f>
        <v>Hispanic</v>
      </c>
      <c r="E5694" s="32" t="str">
        <f>VLOOKUP(M5694,'Tables to Convert'!$H$3:$I$5,2,FALSE)</f>
        <v>Female</v>
      </c>
      <c r="F5694" s="32" t="str">
        <f>VLOOKUP(N5694,'Tables to Convert'!$K$3:$L$8,2,FALSE)</f>
        <v>Michigan</v>
      </c>
      <c r="G5694" s="40">
        <f t="shared" si="355"/>
        <v>45</v>
      </c>
      <c r="H5694" s="34">
        <f t="shared" si="356"/>
        <v>1</v>
      </c>
      <c r="I5694" s="12">
        <v>38</v>
      </c>
      <c r="J5694" s="12">
        <v>45</v>
      </c>
      <c r="K5694" s="12">
        <v>39</v>
      </c>
      <c r="L5694" s="12">
        <v>3</v>
      </c>
      <c r="M5694" s="12">
        <v>2</v>
      </c>
      <c r="N5694" s="12">
        <v>34</v>
      </c>
      <c r="O5694" s="12">
        <v>1</v>
      </c>
      <c r="P5694" s="26">
        <v>12000</v>
      </c>
      <c r="Q5694" s="28">
        <v>267330363</v>
      </c>
      <c r="R5694"/>
      <c r="S5694"/>
    </row>
    <row r="5695" spans="1:19">
      <c r="A5695" s="31">
        <f t="shared" si="353"/>
        <v>40</v>
      </c>
      <c r="B5695" s="32" t="str">
        <f>VLOOKUP(K5695,'Tables to Convert'!$B$4:$C$19,2,FALSE)</f>
        <v>High School Diploma</v>
      </c>
      <c r="C5695" s="33">
        <f t="shared" si="354"/>
        <v>36400</v>
      </c>
      <c r="D5695" s="32" t="str">
        <f>VLOOKUP(L5695,'Tables to Convert'!$E$3:$F$7,2,FALSE)</f>
        <v>White</v>
      </c>
      <c r="E5695" s="32" t="str">
        <f>VLOOKUP(M5695,'Tables to Convert'!$H$3:$I$5,2,FALSE)</f>
        <v>Male</v>
      </c>
      <c r="F5695" s="32" t="str">
        <f>VLOOKUP(N5695,'Tables to Convert'!$K$3:$L$8,2,FALSE)</f>
        <v>Michigan</v>
      </c>
      <c r="G5695" s="40">
        <f t="shared" si="355"/>
        <v>45</v>
      </c>
      <c r="H5695" s="34">
        <f t="shared" si="356"/>
        <v>1</v>
      </c>
      <c r="I5695" s="12">
        <v>40</v>
      </c>
      <c r="J5695" s="12">
        <v>45</v>
      </c>
      <c r="K5695" s="12">
        <v>39</v>
      </c>
      <c r="L5695" s="12">
        <v>1</v>
      </c>
      <c r="M5695" s="12">
        <v>1</v>
      </c>
      <c r="N5695" s="12">
        <v>34</v>
      </c>
      <c r="O5695" s="12">
        <v>1</v>
      </c>
      <c r="P5695" s="26">
        <v>36400</v>
      </c>
      <c r="Q5695" s="28">
        <v>478326011</v>
      </c>
      <c r="R5695"/>
      <c r="S5695"/>
    </row>
    <row r="5696" spans="1:19">
      <c r="A5696" s="31">
        <f t="shared" si="353"/>
        <v>45</v>
      </c>
      <c r="B5696" s="32" t="str">
        <f>VLOOKUP(K5696,'Tables to Convert'!$B$4:$C$19,2,FALSE)</f>
        <v>Some College</v>
      </c>
      <c r="C5696" s="33">
        <f t="shared" si="354"/>
        <v>12500</v>
      </c>
      <c r="D5696" s="32" t="str">
        <f>VLOOKUP(L5696,'Tables to Convert'!$E$3:$F$7,2,FALSE)</f>
        <v>White</v>
      </c>
      <c r="E5696" s="32" t="str">
        <f>VLOOKUP(M5696,'Tables to Convert'!$H$3:$I$5,2,FALSE)</f>
        <v>Male</v>
      </c>
      <c r="F5696" s="32" t="str">
        <f>VLOOKUP(N5696,'Tables to Convert'!$K$3:$L$8,2,FALSE)</f>
        <v>Michigan</v>
      </c>
      <c r="G5696" s="40">
        <f t="shared" si="355"/>
        <v>48</v>
      </c>
      <c r="H5696" s="34">
        <f t="shared" si="356"/>
        <v>6</v>
      </c>
      <c r="I5696" s="12">
        <v>45</v>
      </c>
      <c r="J5696" s="12">
        <v>48</v>
      </c>
      <c r="K5696" s="12">
        <v>40</v>
      </c>
      <c r="L5696" s="12">
        <v>1</v>
      </c>
      <c r="M5696" s="12">
        <v>1</v>
      </c>
      <c r="N5696" s="12">
        <v>34</v>
      </c>
      <c r="O5696" s="12">
        <v>6</v>
      </c>
      <c r="P5696" s="26">
        <v>12500</v>
      </c>
      <c r="Q5696" s="28">
        <v>537063111</v>
      </c>
      <c r="R5696"/>
      <c r="S5696"/>
    </row>
    <row r="5697" spans="1:19">
      <c r="A5697" s="31">
        <f t="shared" si="353"/>
        <v>40</v>
      </c>
      <c r="B5697" s="32" t="str">
        <f>VLOOKUP(K5697,'Tables to Convert'!$B$4:$C$19,2,FALSE)</f>
        <v>High School Diploma</v>
      </c>
      <c r="C5697" s="33">
        <f t="shared" si="354"/>
        <v>3168</v>
      </c>
      <c r="D5697" s="32" t="str">
        <f>VLOOKUP(L5697,'Tables to Convert'!$E$3:$F$7,2,FALSE)</f>
        <v>White</v>
      </c>
      <c r="E5697" s="32" t="str">
        <f>VLOOKUP(M5697,'Tables to Convert'!$H$3:$I$5,2,FALSE)</f>
        <v>Female</v>
      </c>
      <c r="F5697" s="32" t="str">
        <f>VLOOKUP(N5697,'Tables to Convert'!$K$3:$L$8,2,FALSE)</f>
        <v>Michigan</v>
      </c>
      <c r="G5697" s="40">
        <f t="shared" si="355"/>
        <v>48</v>
      </c>
      <c r="H5697" s="34">
        <f t="shared" si="356"/>
        <v>1</v>
      </c>
      <c r="I5697" s="12">
        <v>40</v>
      </c>
      <c r="J5697" s="12">
        <v>48</v>
      </c>
      <c r="K5697" s="12">
        <v>39</v>
      </c>
      <c r="L5697" s="12">
        <v>1</v>
      </c>
      <c r="M5697" s="12">
        <v>2</v>
      </c>
      <c r="N5697" s="12">
        <v>34</v>
      </c>
      <c r="O5697" s="12">
        <v>1</v>
      </c>
      <c r="P5697" s="26">
        <v>3168</v>
      </c>
      <c r="Q5697" s="28">
        <v>337657334</v>
      </c>
      <c r="R5697"/>
      <c r="S5697"/>
    </row>
    <row r="5698" spans="1:19">
      <c r="A5698" s="31">
        <f t="shared" si="353"/>
        <v>0</v>
      </c>
      <c r="B5698" s="32" t="str">
        <f>VLOOKUP(K5698,'Tables to Convert'!$B$4:$C$19,2,FALSE)</f>
        <v>High School Diploma</v>
      </c>
      <c r="C5698" s="33">
        <f t="shared" si="354"/>
        <v>0</v>
      </c>
      <c r="D5698" s="32" t="str">
        <f>VLOOKUP(L5698,'Tables to Convert'!$E$3:$F$7,2,FALSE)</f>
        <v>White</v>
      </c>
      <c r="E5698" s="32" t="str">
        <f>VLOOKUP(M5698,'Tables to Convert'!$H$3:$I$5,2,FALSE)</f>
        <v>Male</v>
      </c>
      <c r="F5698" s="32" t="str">
        <f>VLOOKUP(N5698,'Tables to Convert'!$K$3:$L$8,2,FALSE)</f>
        <v>Michigan</v>
      </c>
      <c r="G5698" s="40">
        <f t="shared" si="355"/>
        <v>43</v>
      </c>
      <c r="H5698" s="34">
        <f t="shared" si="356"/>
        <v>1</v>
      </c>
      <c r="I5698" s="12">
        <v>0</v>
      </c>
      <c r="J5698" s="12">
        <v>43</v>
      </c>
      <c r="K5698" s="12">
        <v>39</v>
      </c>
      <c r="L5698" s="12">
        <v>1</v>
      </c>
      <c r="M5698" s="12">
        <v>1</v>
      </c>
      <c r="N5698" s="12">
        <v>34</v>
      </c>
      <c r="O5698" s="12">
        <v>1</v>
      </c>
      <c r="P5698" s="26">
        <v>0</v>
      </c>
      <c r="Q5698" s="28">
        <v>988059368</v>
      </c>
      <c r="R5698"/>
      <c r="S5698"/>
    </row>
    <row r="5699" spans="1:19">
      <c r="A5699" s="31">
        <f t="shared" si="353"/>
        <v>40</v>
      </c>
      <c r="B5699" s="32" t="str">
        <f>VLOOKUP(K5699,'Tables to Convert'!$B$4:$C$19,2,FALSE)</f>
        <v>High School Diploma</v>
      </c>
      <c r="C5699" s="33">
        <f t="shared" si="354"/>
        <v>30000</v>
      </c>
      <c r="D5699" s="32" t="str">
        <f>VLOOKUP(L5699,'Tables to Convert'!$E$3:$F$7,2,FALSE)</f>
        <v>White</v>
      </c>
      <c r="E5699" s="32" t="str">
        <f>VLOOKUP(M5699,'Tables to Convert'!$H$3:$I$5,2,FALSE)</f>
        <v>Male</v>
      </c>
      <c r="F5699" s="32" t="str">
        <f>VLOOKUP(N5699,'Tables to Convert'!$K$3:$L$8,2,FALSE)</f>
        <v>Michigan</v>
      </c>
      <c r="G5699" s="40">
        <f t="shared" si="355"/>
        <v>51</v>
      </c>
      <c r="H5699" s="34">
        <f t="shared" si="356"/>
        <v>1</v>
      </c>
      <c r="I5699" s="12">
        <v>40</v>
      </c>
      <c r="J5699" s="12">
        <v>51</v>
      </c>
      <c r="K5699" s="12">
        <v>39</v>
      </c>
      <c r="L5699" s="12">
        <v>1</v>
      </c>
      <c r="M5699" s="12">
        <v>1</v>
      </c>
      <c r="N5699" s="12">
        <v>34</v>
      </c>
      <c r="O5699" s="12">
        <v>1</v>
      </c>
      <c r="P5699" s="26">
        <v>30000</v>
      </c>
      <c r="Q5699" s="28">
        <v>664167582</v>
      </c>
      <c r="R5699"/>
      <c r="S5699"/>
    </row>
    <row r="5700" spans="1:19">
      <c r="A5700" s="31">
        <f t="shared" si="353"/>
        <v>40</v>
      </c>
      <c r="B5700" s="32" t="str">
        <f>VLOOKUP(K5700,'Tables to Convert'!$B$4:$C$19,2,FALSE)</f>
        <v>High School Diploma</v>
      </c>
      <c r="C5700" s="33">
        <f t="shared" si="354"/>
        <v>17000</v>
      </c>
      <c r="D5700" s="32" t="str">
        <f>VLOOKUP(L5700,'Tables to Convert'!$E$3:$F$7,2,FALSE)</f>
        <v>White</v>
      </c>
      <c r="E5700" s="32" t="str">
        <f>VLOOKUP(M5700,'Tables to Convert'!$H$3:$I$5,2,FALSE)</f>
        <v>Female</v>
      </c>
      <c r="F5700" s="32" t="str">
        <f>VLOOKUP(N5700,'Tables to Convert'!$K$3:$L$8,2,FALSE)</f>
        <v>Michigan</v>
      </c>
      <c r="G5700" s="40">
        <f t="shared" si="355"/>
        <v>49</v>
      </c>
      <c r="H5700" s="34">
        <f t="shared" si="356"/>
        <v>1</v>
      </c>
      <c r="I5700" s="12">
        <v>40</v>
      </c>
      <c r="J5700" s="12">
        <v>49</v>
      </c>
      <c r="K5700" s="12">
        <v>39</v>
      </c>
      <c r="L5700" s="12">
        <v>1</v>
      </c>
      <c r="M5700" s="12">
        <v>2</v>
      </c>
      <c r="N5700" s="12">
        <v>34</v>
      </c>
      <c r="O5700" s="12">
        <v>1</v>
      </c>
      <c r="P5700" s="26">
        <v>17000</v>
      </c>
      <c r="Q5700" s="28">
        <v>113486934</v>
      </c>
      <c r="R5700"/>
      <c r="S5700"/>
    </row>
    <row r="5701" spans="1:19">
      <c r="A5701" s="31">
        <f t="shared" si="353"/>
        <v>50</v>
      </c>
      <c r="B5701" s="32" t="str">
        <f>VLOOKUP(K5701,'Tables to Convert'!$B$4:$C$19,2,FALSE)</f>
        <v>High School Diploma</v>
      </c>
      <c r="C5701" s="33">
        <f t="shared" si="354"/>
        <v>36400</v>
      </c>
      <c r="D5701" s="32" t="str">
        <f>VLOOKUP(L5701,'Tables to Convert'!$E$3:$F$7,2,FALSE)</f>
        <v>White</v>
      </c>
      <c r="E5701" s="32" t="str">
        <f>VLOOKUP(M5701,'Tables to Convert'!$H$3:$I$5,2,FALSE)</f>
        <v>Male</v>
      </c>
      <c r="F5701" s="32" t="str">
        <f>VLOOKUP(N5701,'Tables to Convert'!$K$3:$L$8,2,FALSE)</f>
        <v>Michigan</v>
      </c>
      <c r="G5701" s="40">
        <f t="shared" si="355"/>
        <v>29</v>
      </c>
      <c r="H5701" s="34">
        <f t="shared" si="356"/>
        <v>5</v>
      </c>
      <c r="I5701" s="12">
        <v>50</v>
      </c>
      <c r="J5701" s="12">
        <v>29</v>
      </c>
      <c r="K5701" s="12">
        <v>39</v>
      </c>
      <c r="L5701" s="12">
        <v>1</v>
      </c>
      <c r="M5701" s="12">
        <v>1</v>
      </c>
      <c r="N5701" s="12">
        <v>34</v>
      </c>
      <c r="O5701" s="12">
        <v>5</v>
      </c>
      <c r="P5701" s="26">
        <v>36400</v>
      </c>
      <c r="Q5701" s="28">
        <v>353369496</v>
      </c>
      <c r="R5701"/>
      <c r="S5701"/>
    </row>
    <row r="5702" spans="1:19">
      <c r="A5702" s="31">
        <f t="shared" ref="A5702:A5765" si="357">I5702</f>
        <v>48</v>
      </c>
      <c r="B5702" s="32" t="str">
        <f>VLOOKUP(K5702,'Tables to Convert'!$B$4:$C$19,2,FALSE)</f>
        <v>Some College</v>
      </c>
      <c r="C5702" s="33">
        <f t="shared" ref="C5702:C5765" si="358">P5702</f>
        <v>36400</v>
      </c>
      <c r="D5702" s="32" t="str">
        <f>VLOOKUP(L5702,'Tables to Convert'!$E$3:$F$7,2,FALSE)</f>
        <v>White</v>
      </c>
      <c r="E5702" s="32" t="str">
        <f>VLOOKUP(M5702,'Tables to Convert'!$H$3:$I$5,2,FALSE)</f>
        <v>Male</v>
      </c>
      <c r="F5702" s="32" t="str">
        <f>VLOOKUP(N5702,'Tables to Convert'!$K$3:$L$8,2,FALSE)</f>
        <v>Michigan</v>
      </c>
      <c r="G5702" s="40">
        <f t="shared" ref="G5702:G5765" si="359">J5702</f>
        <v>37</v>
      </c>
      <c r="H5702" s="34">
        <f t="shared" ref="H5702:H5765" si="360">O5702</f>
        <v>4</v>
      </c>
      <c r="I5702" s="12">
        <v>48</v>
      </c>
      <c r="J5702" s="12">
        <v>37</v>
      </c>
      <c r="K5702" s="12">
        <v>40</v>
      </c>
      <c r="L5702" s="12">
        <v>1</v>
      </c>
      <c r="M5702" s="12">
        <v>1</v>
      </c>
      <c r="N5702" s="12">
        <v>34</v>
      </c>
      <c r="O5702" s="12">
        <v>4</v>
      </c>
      <c r="P5702" s="26">
        <v>36400</v>
      </c>
      <c r="Q5702" s="28">
        <v>872680980</v>
      </c>
      <c r="R5702"/>
      <c r="S5702"/>
    </row>
    <row r="5703" spans="1:19">
      <c r="A5703" s="31">
        <f t="shared" si="357"/>
        <v>40</v>
      </c>
      <c r="B5703" s="32" t="str">
        <f>VLOOKUP(K5703,'Tables to Convert'!$B$4:$C$19,2,FALSE)</f>
        <v>High School Diploma</v>
      </c>
      <c r="C5703" s="33">
        <f t="shared" si="358"/>
        <v>35000</v>
      </c>
      <c r="D5703" s="32" t="str">
        <f>VLOOKUP(L5703,'Tables to Convert'!$E$3:$F$7,2,FALSE)</f>
        <v>White</v>
      </c>
      <c r="E5703" s="32" t="str">
        <f>VLOOKUP(M5703,'Tables to Convert'!$H$3:$I$5,2,FALSE)</f>
        <v>Male</v>
      </c>
      <c r="F5703" s="32" t="str">
        <f>VLOOKUP(N5703,'Tables to Convert'!$K$3:$L$8,2,FALSE)</f>
        <v>Michigan</v>
      </c>
      <c r="G5703" s="40">
        <f t="shared" si="359"/>
        <v>30</v>
      </c>
      <c r="H5703" s="34">
        <f t="shared" si="360"/>
        <v>4</v>
      </c>
      <c r="I5703" s="12">
        <v>40</v>
      </c>
      <c r="J5703" s="12">
        <v>30</v>
      </c>
      <c r="K5703" s="12">
        <v>39</v>
      </c>
      <c r="L5703" s="12">
        <v>1</v>
      </c>
      <c r="M5703" s="12">
        <v>1</v>
      </c>
      <c r="N5703" s="12">
        <v>34</v>
      </c>
      <c r="O5703" s="12">
        <v>4</v>
      </c>
      <c r="P5703" s="26">
        <v>35000</v>
      </c>
      <c r="Q5703" s="28">
        <v>798347811</v>
      </c>
      <c r="R5703"/>
      <c r="S5703"/>
    </row>
    <row r="5704" spans="1:19">
      <c r="A5704" s="31">
        <f t="shared" si="357"/>
        <v>40</v>
      </c>
      <c r="B5704" s="32" t="str">
        <f>VLOOKUP(K5704,'Tables to Convert'!$B$4:$C$19,2,FALSE)</f>
        <v>Some College</v>
      </c>
      <c r="C5704" s="33">
        <f t="shared" si="358"/>
        <v>12000</v>
      </c>
      <c r="D5704" s="32" t="str">
        <f>VLOOKUP(L5704,'Tables to Convert'!$E$3:$F$7,2,FALSE)</f>
        <v>White</v>
      </c>
      <c r="E5704" s="32" t="str">
        <f>VLOOKUP(M5704,'Tables to Convert'!$H$3:$I$5,2,FALSE)</f>
        <v>Female</v>
      </c>
      <c r="F5704" s="32" t="str">
        <f>VLOOKUP(N5704,'Tables to Convert'!$K$3:$L$8,2,FALSE)</f>
        <v>Michigan</v>
      </c>
      <c r="G5704" s="40">
        <f t="shared" si="359"/>
        <v>23</v>
      </c>
      <c r="H5704" s="34">
        <f t="shared" si="360"/>
        <v>4</v>
      </c>
      <c r="I5704" s="12">
        <v>40</v>
      </c>
      <c r="J5704" s="12">
        <v>23</v>
      </c>
      <c r="K5704" s="12">
        <v>41</v>
      </c>
      <c r="L5704" s="12">
        <v>1</v>
      </c>
      <c r="M5704" s="12">
        <v>2</v>
      </c>
      <c r="N5704" s="12">
        <v>34</v>
      </c>
      <c r="O5704" s="12">
        <v>4</v>
      </c>
      <c r="P5704" s="26">
        <v>12000</v>
      </c>
      <c r="Q5704" s="28">
        <v>352661934</v>
      </c>
      <c r="R5704"/>
      <c r="S5704"/>
    </row>
    <row r="5705" spans="1:19">
      <c r="A5705" s="31">
        <f t="shared" si="357"/>
        <v>48</v>
      </c>
      <c r="B5705" s="32" t="str">
        <f>VLOOKUP(K5705,'Tables to Convert'!$B$4:$C$19,2,FALSE)</f>
        <v>10th Grade</v>
      </c>
      <c r="C5705" s="33">
        <f t="shared" si="358"/>
        <v>9000</v>
      </c>
      <c r="D5705" s="32" t="str">
        <f>VLOOKUP(L5705,'Tables to Convert'!$E$3:$F$7,2,FALSE)</f>
        <v>White</v>
      </c>
      <c r="E5705" s="32" t="str">
        <f>VLOOKUP(M5705,'Tables to Convert'!$H$3:$I$5,2,FALSE)</f>
        <v>Female</v>
      </c>
      <c r="F5705" s="32" t="str">
        <f>VLOOKUP(N5705,'Tables to Convert'!$K$3:$L$8,2,FALSE)</f>
        <v>Michigan</v>
      </c>
      <c r="G5705" s="40">
        <f t="shared" si="359"/>
        <v>42</v>
      </c>
      <c r="H5705" s="34">
        <f t="shared" si="360"/>
        <v>8</v>
      </c>
      <c r="I5705" s="12">
        <v>48</v>
      </c>
      <c r="J5705" s="12">
        <v>42</v>
      </c>
      <c r="K5705" s="12">
        <v>36</v>
      </c>
      <c r="L5705" s="12">
        <v>1</v>
      </c>
      <c r="M5705" s="12">
        <v>2</v>
      </c>
      <c r="N5705" s="12">
        <v>34</v>
      </c>
      <c r="O5705" s="12">
        <v>8</v>
      </c>
      <c r="P5705" s="26">
        <v>9000</v>
      </c>
      <c r="Q5705" s="28">
        <v>8054545</v>
      </c>
      <c r="R5705"/>
      <c r="S5705"/>
    </row>
    <row r="5706" spans="1:19">
      <c r="A5706" s="31">
        <f t="shared" si="357"/>
        <v>60</v>
      </c>
      <c r="B5706" s="32" t="str">
        <f>VLOOKUP(K5706,'Tables to Convert'!$B$4:$C$19,2,FALSE)</f>
        <v>Some College</v>
      </c>
      <c r="C5706" s="33">
        <f t="shared" si="358"/>
        <v>30000</v>
      </c>
      <c r="D5706" s="32" t="str">
        <f>VLOOKUP(L5706,'Tables to Convert'!$E$3:$F$7,2,FALSE)</f>
        <v>White</v>
      </c>
      <c r="E5706" s="32" t="str">
        <f>VLOOKUP(M5706,'Tables to Convert'!$H$3:$I$5,2,FALSE)</f>
        <v>Male</v>
      </c>
      <c r="F5706" s="32" t="str">
        <f>VLOOKUP(N5706,'Tables to Convert'!$K$3:$L$8,2,FALSE)</f>
        <v>Michigan</v>
      </c>
      <c r="G5706" s="40">
        <f t="shared" si="359"/>
        <v>36</v>
      </c>
      <c r="H5706" s="34">
        <f t="shared" si="360"/>
        <v>3</v>
      </c>
      <c r="I5706" s="12">
        <v>60</v>
      </c>
      <c r="J5706" s="12">
        <v>36</v>
      </c>
      <c r="K5706" s="12">
        <v>41</v>
      </c>
      <c r="L5706" s="12">
        <v>1</v>
      </c>
      <c r="M5706" s="12">
        <v>1</v>
      </c>
      <c r="N5706" s="12">
        <v>34</v>
      </c>
      <c r="O5706" s="12">
        <v>3</v>
      </c>
      <c r="P5706" s="26">
        <v>30000</v>
      </c>
      <c r="Q5706" s="28">
        <v>340430624</v>
      </c>
      <c r="R5706"/>
      <c r="S5706"/>
    </row>
    <row r="5707" spans="1:19">
      <c r="A5707" s="31">
        <f t="shared" si="357"/>
        <v>40</v>
      </c>
      <c r="B5707" s="32" t="str">
        <f>VLOOKUP(K5707,'Tables to Convert'!$B$4:$C$19,2,FALSE)</f>
        <v>Some College</v>
      </c>
      <c r="C5707" s="33">
        <f t="shared" si="358"/>
        <v>22000</v>
      </c>
      <c r="D5707" s="32" t="str">
        <f>VLOOKUP(L5707,'Tables to Convert'!$E$3:$F$7,2,FALSE)</f>
        <v>White</v>
      </c>
      <c r="E5707" s="32" t="str">
        <f>VLOOKUP(M5707,'Tables to Convert'!$H$3:$I$5,2,FALSE)</f>
        <v>Female</v>
      </c>
      <c r="F5707" s="32" t="str">
        <f>VLOOKUP(N5707,'Tables to Convert'!$K$3:$L$8,2,FALSE)</f>
        <v>Michigan</v>
      </c>
      <c r="G5707" s="40">
        <f t="shared" si="359"/>
        <v>34</v>
      </c>
      <c r="H5707" s="34">
        <f t="shared" si="360"/>
        <v>7</v>
      </c>
      <c r="I5707" s="12">
        <v>40</v>
      </c>
      <c r="J5707" s="12">
        <v>34</v>
      </c>
      <c r="K5707" s="12">
        <v>41</v>
      </c>
      <c r="L5707" s="12">
        <v>1</v>
      </c>
      <c r="M5707" s="12">
        <v>2</v>
      </c>
      <c r="N5707" s="12">
        <v>34</v>
      </c>
      <c r="O5707" s="12">
        <v>7</v>
      </c>
      <c r="P5707" s="26">
        <v>22000</v>
      </c>
      <c r="Q5707" s="28">
        <v>232182849</v>
      </c>
      <c r="R5707"/>
      <c r="S5707"/>
    </row>
    <row r="5708" spans="1:19">
      <c r="A5708" s="31">
        <f t="shared" si="357"/>
        <v>50</v>
      </c>
      <c r="B5708" s="32" t="str">
        <f>VLOOKUP(K5708,'Tables to Convert'!$B$4:$C$19,2,FALSE)</f>
        <v>Some College</v>
      </c>
      <c r="C5708" s="33">
        <f t="shared" si="358"/>
        <v>37000</v>
      </c>
      <c r="D5708" s="32" t="str">
        <f>VLOOKUP(L5708,'Tables to Convert'!$E$3:$F$7,2,FALSE)</f>
        <v>White</v>
      </c>
      <c r="E5708" s="32" t="str">
        <f>VLOOKUP(M5708,'Tables to Convert'!$H$3:$I$5,2,FALSE)</f>
        <v>Male</v>
      </c>
      <c r="F5708" s="32" t="str">
        <f>VLOOKUP(N5708,'Tables to Convert'!$K$3:$L$8,2,FALSE)</f>
        <v>Michigan</v>
      </c>
      <c r="G5708" s="40">
        <f t="shared" si="359"/>
        <v>29</v>
      </c>
      <c r="H5708" s="34">
        <f t="shared" si="360"/>
        <v>4</v>
      </c>
      <c r="I5708" s="12">
        <v>50</v>
      </c>
      <c r="J5708" s="12">
        <v>29</v>
      </c>
      <c r="K5708" s="12">
        <v>42</v>
      </c>
      <c r="L5708" s="12">
        <v>1</v>
      </c>
      <c r="M5708" s="12">
        <v>1</v>
      </c>
      <c r="N5708" s="12">
        <v>34</v>
      </c>
      <c r="O5708" s="12">
        <v>4</v>
      </c>
      <c r="P5708" s="26">
        <v>37000</v>
      </c>
      <c r="Q5708" s="28">
        <v>662129783</v>
      </c>
      <c r="R5708"/>
      <c r="S5708"/>
    </row>
    <row r="5709" spans="1:19">
      <c r="A5709" s="31">
        <f t="shared" si="357"/>
        <v>45</v>
      </c>
      <c r="B5709" s="32" t="str">
        <f>VLOOKUP(K5709,'Tables to Convert'!$B$4:$C$19,2,FALSE)</f>
        <v>High School Diploma</v>
      </c>
      <c r="C5709" s="33">
        <f t="shared" si="358"/>
        <v>34000</v>
      </c>
      <c r="D5709" s="32" t="str">
        <f>VLOOKUP(L5709,'Tables to Convert'!$E$3:$F$7,2,FALSE)</f>
        <v>White</v>
      </c>
      <c r="E5709" s="32" t="str">
        <f>VLOOKUP(M5709,'Tables to Convert'!$H$3:$I$5,2,FALSE)</f>
        <v>Male</v>
      </c>
      <c r="F5709" s="32" t="str">
        <f>VLOOKUP(N5709,'Tables to Convert'!$K$3:$L$8,2,FALSE)</f>
        <v>Michigan</v>
      </c>
      <c r="G5709" s="40">
        <f t="shared" si="359"/>
        <v>44</v>
      </c>
      <c r="H5709" s="34">
        <f t="shared" si="360"/>
        <v>5</v>
      </c>
      <c r="I5709" s="12">
        <v>45</v>
      </c>
      <c r="J5709" s="12">
        <v>44</v>
      </c>
      <c r="K5709" s="12">
        <v>39</v>
      </c>
      <c r="L5709" s="12">
        <v>1</v>
      </c>
      <c r="M5709" s="12">
        <v>1</v>
      </c>
      <c r="N5709" s="12">
        <v>34</v>
      </c>
      <c r="O5709" s="12">
        <v>5</v>
      </c>
      <c r="P5709" s="26">
        <v>34000</v>
      </c>
      <c r="Q5709" s="28">
        <v>927694244</v>
      </c>
      <c r="R5709"/>
      <c r="S5709"/>
    </row>
    <row r="5710" spans="1:19">
      <c r="A5710" s="31">
        <f t="shared" si="357"/>
        <v>40</v>
      </c>
      <c r="B5710" s="32" t="str">
        <f>VLOOKUP(K5710,'Tables to Convert'!$B$4:$C$19,2,FALSE)</f>
        <v>Bachelors</v>
      </c>
      <c r="C5710" s="33">
        <f t="shared" si="358"/>
        <v>40000</v>
      </c>
      <c r="D5710" s="32" t="str">
        <f>VLOOKUP(L5710,'Tables to Convert'!$E$3:$F$7,2,FALSE)</f>
        <v>White</v>
      </c>
      <c r="E5710" s="32" t="str">
        <f>VLOOKUP(M5710,'Tables to Convert'!$H$3:$I$5,2,FALSE)</f>
        <v>Female</v>
      </c>
      <c r="F5710" s="32" t="str">
        <f>VLOOKUP(N5710,'Tables to Convert'!$K$3:$L$8,2,FALSE)</f>
        <v>Michigan</v>
      </c>
      <c r="G5710" s="40">
        <f t="shared" si="359"/>
        <v>43</v>
      </c>
      <c r="H5710" s="34">
        <f t="shared" si="360"/>
        <v>5</v>
      </c>
      <c r="I5710" s="12">
        <v>40</v>
      </c>
      <c r="J5710" s="12">
        <v>43</v>
      </c>
      <c r="K5710" s="12">
        <v>44</v>
      </c>
      <c r="L5710" s="12">
        <v>1</v>
      </c>
      <c r="M5710" s="12">
        <v>2</v>
      </c>
      <c r="N5710" s="12">
        <v>34</v>
      </c>
      <c r="O5710" s="12">
        <v>5</v>
      </c>
      <c r="P5710" s="26">
        <v>40000</v>
      </c>
      <c r="Q5710" s="28">
        <v>967809874</v>
      </c>
      <c r="R5710"/>
      <c r="S5710"/>
    </row>
    <row r="5711" spans="1:19">
      <c r="A5711" s="31">
        <f t="shared" si="357"/>
        <v>0</v>
      </c>
      <c r="B5711" s="32" t="str">
        <f>VLOOKUP(K5711,'Tables to Convert'!$B$4:$C$19,2,FALSE)</f>
        <v>Some College</v>
      </c>
      <c r="C5711" s="33">
        <f t="shared" si="358"/>
        <v>54000</v>
      </c>
      <c r="D5711" s="32" t="str">
        <f>VLOOKUP(L5711,'Tables to Convert'!$E$3:$F$7,2,FALSE)</f>
        <v>White</v>
      </c>
      <c r="E5711" s="32" t="str">
        <f>VLOOKUP(M5711,'Tables to Convert'!$H$3:$I$5,2,FALSE)</f>
        <v>Male</v>
      </c>
      <c r="F5711" s="32" t="str">
        <f>VLOOKUP(N5711,'Tables to Convert'!$K$3:$L$8,2,FALSE)</f>
        <v>Michigan</v>
      </c>
      <c r="G5711" s="40">
        <f t="shared" si="359"/>
        <v>43</v>
      </c>
      <c r="H5711" s="34">
        <f t="shared" si="360"/>
        <v>4</v>
      </c>
      <c r="I5711" s="12">
        <v>0</v>
      </c>
      <c r="J5711" s="12">
        <v>43</v>
      </c>
      <c r="K5711" s="12">
        <v>40</v>
      </c>
      <c r="L5711" s="12">
        <v>1</v>
      </c>
      <c r="M5711" s="12">
        <v>1</v>
      </c>
      <c r="N5711" s="12">
        <v>34</v>
      </c>
      <c r="O5711" s="12">
        <v>4</v>
      </c>
      <c r="P5711" s="26">
        <v>54000</v>
      </c>
      <c r="Q5711" s="28">
        <v>581923167</v>
      </c>
      <c r="R5711"/>
      <c r="S5711"/>
    </row>
    <row r="5712" spans="1:19">
      <c r="A5712" s="31">
        <f t="shared" si="357"/>
        <v>40</v>
      </c>
      <c r="B5712" s="32" t="str">
        <f>VLOOKUP(K5712,'Tables to Convert'!$B$4:$C$19,2,FALSE)</f>
        <v>10th Grade</v>
      </c>
      <c r="C5712" s="33">
        <f t="shared" si="358"/>
        <v>22000</v>
      </c>
      <c r="D5712" s="32" t="str">
        <f>VLOOKUP(L5712,'Tables to Convert'!$E$3:$F$7,2,FALSE)</f>
        <v>White</v>
      </c>
      <c r="E5712" s="32" t="str">
        <f>VLOOKUP(M5712,'Tables to Convert'!$H$3:$I$5,2,FALSE)</f>
        <v>Male</v>
      </c>
      <c r="F5712" s="32" t="str">
        <f>VLOOKUP(N5712,'Tables to Convert'!$K$3:$L$8,2,FALSE)</f>
        <v>Michigan</v>
      </c>
      <c r="G5712" s="40">
        <f t="shared" si="359"/>
        <v>49</v>
      </c>
      <c r="H5712" s="34">
        <f t="shared" si="360"/>
        <v>5</v>
      </c>
      <c r="I5712" s="12">
        <v>40</v>
      </c>
      <c r="J5712" s="12">
        <v>49</v>
      </c>
      <c r="K5712" s="12">
        <v>36</v>
      </c>
      <c r="L5712" s="12">
        <v>1</v>
      </c>
      <c r="M5712" s="12">
        <v>1</v>
      </c>
      <c r="N5712" s="12">
        <v>34</v>
      </c>
      <c r="O5712" s="12">
        <v>5</v>
      </c>
      <c r="P5712" s="26">
        <v>22000</v>
      </c>
      <c r="Q5712" s="28">
        <v>880251787</v>
      </c>
      <c r="R5712"/>
      <c r="S5712"/>
    </row>
    <row r="5713" spans="1:19">
      <c r="A5713" s="31">
        <f t="shared" si="357"/>
        <v>40</v>
      </c>
      <c r="B5713" s="32" t="str">
        <f>VLOOKUP(K5713,'Tables to Convert'!$B$4:$C$19,2,FALSE)</f>
        <v>High School Diploma</v>
      </c>
      <c r="C5713" s="33">
        <f t="shared" si="358"/>
        <v>12000</v>
      </c>
      <c r="D5713" s="32" t="str">
        <f>VLOOKUP(L5713,'Tables to Convert'!$E$3:$F$7,2,FALSE)</f>
        <v>White</v>
      </c>
      <c r="E5713" s="32" t="str">
        <f>VLOOKUP(M5713,'Tables to Convert'!$H$3:$I$5,2,FALSE)</f>
        <v>Female</v>
      </c>
      <c r="F5713" s="32" t="str">
        <f>VLOOKUP(N5713,'Tables to Convert'!$K$3:$L$8,2,FALSE)</f>
        <v>Michigan</v>
      </c>
      <c r="G5713" s="40">
        <f t="shared" si="359"/>
        <v>46</v>
      </c>
      <c r="H5713" s="34">
        <f t="shared" si="360"/>
        <v>5</v>
      </c>
      <c r="I5713" s="12">
        <v>40</v>
      </c>
      <c r="J5713" s="12">
        <v>46</v>
      </c>
      <c r="K5713" s="12">
        <v>39</v>
      </c>
      <c r="L5713" s="12">
        <v>1</v>
      </c>
      <c r="M5713" s="12">
        <v>2</v>
      </c>
      <c r="N5713" s="12">
        <v>34</v>
      </c>
      <c r="O5713" s="12">
        <v>5</v>
      </c>
      <c r="P5713" s="26">
        <v>12000</v>
      </c>
      <c r="Q5713" s="28">
        <v>864892243</v>
      </c>
      <c r="R5713"/>
      <c r="S5713"/>
    </row>
    <row r="5714" spans="1:19">
      <c r="A5714" s="31">
        <f t="shared" si="357"/>
        <v>0</v>
      </c>
      <c r="B5714" s="32" t="str">
        <f>VLOOKUP(K5714,'Tables to Convert'!$B$4:$C$19,2,FALSE)</f>
        <v>Some College</v>
      </c>
      <c r="C5714" s="33">
        <f t="shared" si="358"/>
        <v>26000</v>
      </c>
      <c r="D5714" s="32" t="str">
        <f>VLOOKUP(L5714,'Tables to Convert'!$E$3:$F$7,2,FALSE)</f>
        <v>White</v>
      </c>
      <c r="E5714" s="32" t="str">
        <f>VLOOKUP(M5714,'Tables to Convert'!$H$3:$I$5,2,FALSE)</f>
        <v>Male</v>
      </c>
      <c r="F5714" s="32" t="str">
        <f>VLOOKUP(N5714,'Tables to Convert'!$K$3:$L$8,2,FALSE)</f>
        <v>Michigan</v>
      </c>
      <c r="G5714" s="40">
        <f t="shared" si="359"/>
        <v>46</v>
      </c>
      <c r="H5714" s="34">
        <f t="shared" si="360"/>
        <v>2</v>
      </c>
      <c r="I5714" s="12">
        <v>0</v>
      </c>
      <c r="J5714" s="12">
        <v>46</v>
      </c>
      <c r="K5714" s="12">
        <v>40</v>
      </c>
      <c r="L5714" s="12">
        <v>1</v>
      </c>
      <c r="M5714" s="12">
        <v>1</v>
      </c>
      <c r="N5714" s="12">
        <v>34</v>
      </c>
      <c r="O5714" s="12">
        <v>2</v>
      </c>
      <c r="P5714" s="26">
        <v>26000</v>
      </c>
      <c r="Q5714" s="28">
        <v>4839010</v>
      </c>
      <c r="R5714"/>
      <c r="S5714"/>
    </row>
    <row r="5715" spans="1:19">
      <c r="A5715" s="31">
        <f t="shared" si="357"/>
        <v>55</v>
      </c>
      <c r="B5715" s="32" t="str">
        <f>VLOOKUP(K5715,'Tables to Convert'!$B$4:$C$19,2,FALSE)</f>
        <v>Some College</v>
      </c>
      <c r="C5715" s="33">
        <f t="shared" si="358"/>
        <v>41000</v>
      </c>
      <c r="D5715" s="32" t="str">
        <f>VLOOKUP(L5715,'Tables to Convert'!$E$3:$F$7,2,FALSE)</f>
        <v>White</v>
      </c>
      <c r="E5715" s="32" t="str">
        <f>VLOOKUP(M5715,'Tables to Convert'!$H$3:$I$5,2,FALSE)</f>
        <v>Female</v>
      </c>
      <c r="F5715" s="32" t="str">
        <f>VLOOKUP(N5715,'Tables to Convert'!$K$3:$L$8,2,FALSE)</f>
        <v>Michigan</v>
      </c>
      <c r="G5715" s="40">
        <f t="shared" si="359"/>
        <v>50</v>
      </c>
      <c r="H5715" s="34">
        <f t="shared" si="360"/>
        <v>2</v>
      </c>
      <c r="I5715" s="12">
        <v>55</v>
      </c>
      <c r="J5715" s="12">
        <v>50</v>
      </c>
      <c r="K5715" s="12">
        <v>40</v>
      </c>
      <c r="L5715" s="12">
        <v>1</v>
      </c>
      <c r="M5715" s="12">
        <v>2</v>
      </c>
      <c r="N5715" s="12">
        <v>34</v>
      </c>
      <c r="O5715" s="12">
        <v>2</v>
      </c>
      <c r="P5715" s="26">
        <v>41000</v>
      </c>
      <c r="Q5715" s="28">
        <v>483368595</v>
      </c>
      <c r="R5715"/>
      <c r="S5715"/>
    </row>
    <row r="5716" spans="1:19">
      <c r="A5716" s="31">
        <f t="shared" si="357"/>
        <v>0</v>
      </c>
      <c r="B5716" s="32" t="str">
        <f>VLOOKUP(K5716,'Tables to Convert'!$B$4:$C$19,2,FALSE)</f>
        <v>High School Diploma</v>
      </c>
      <c r="C5716" s="33">
        <f t="shared" si="358"/>
        <v>58000</v>
      </c>
      <c r="D5716" s="32" t="str">
        <f>VLOOKUP(L5716,'Tables to Convert'!$E$3:$F$7,2,FALSE)</f>
        <v>White</v>
      </c>
      <c r="E5716" s="32" t="str">
        <f>VLOOKUP(M5716,'Tables to Convert'!$H$3:$I$5,2,FALSE)</f>
        <v>Male</v>
      </c>
      <c r="F5716" s="32" t="str">
        <f>VLOOKUP(N5716,'Tables to Convert'!$K$3:$L$8,2,FALSE)</f>
        <v>Michigan</v>
      </c>
      <c r="G5716" s="40">
        <f t="shared" si="359"/>
        <v>48</v>
      </c>
      <c r="H5716" s="34">
        <f t="shared" si="360"/>
        <v>2</v>
      </c>
      <c r="I5716" s="12">
        <v>0</v>
      </c>
      <c r="J5716" s="12">
        <v>48</v>
      </c>
      <c r="K5716" s="12">
        <v>39</v>
      </c>
      <c r="L5716" s="12">
        <v>1</v>
      </c>
      <c r="M5716" s="12">
        <v>1</v>
      </c>
      <c r="N5716" s="12">
        <v>34</v>
      </c>
      <c r="O5716" s="12">
        <v>2</v>
      </c>
      <c r="P5716" s="26">
        <v>58000</v>
      </c>
      <c r="Q5716" s="28">
        <v>175381687</v>
      </c>
      <c r="R5716"/>
      <c r="S5716"/>
    </row>
    <row r="5717" spans="1:19">
      <c r="A5717" s="31">
        <f t="shared" si="357"/>
        <v>40</v>
      </c>
      <c r="B5717" s="32" t="str">
        <f>VLOOKUP(K5717,'Tables to Convert'!$B$4:$C$19,2,FALSE)</f>
        <v>Some College</v>
      </c>
      <c r="C5717" s="33">
        <f t="shared" si="358"/>
        <v>52000</v>
      </c>
      <c r="D5717" s="32" t="str">
        <f>VLOOKUP(L5717,'Tables to Convert'!$E$3:$F$7,2,FALSE)</f>
        <v>White</v>
      </c>
      <c r="E5717" s="32" t="str">
        <f>VLOOKUP(M5717,'Tables to Convert'!$H$3:$I$5,2,FALSE)</f>
        <v>Female</v>
      </c>
      <c r="F5717" s="32" t="str">
        <f>VLOOKUP(N5717,'Tables to Convert'!$K$3:$L$8,2,FALSE)</f>
        <v>Michigan</v>
      </c>
      <c r="G5717" s="40">
        <f t="shared" si="359"/>
        <v>45</v>
      </c>
      <c r="H5717" s="34">
        <f t="shared" si="360"/>
        <v>2</v>
      </c>
      <c r="I5717" s="12">
        <v>40</v>
      </c>
      <c r="J5717" s="12">
        <v>45</v>
      </c>
      <c r="K5717" s="12">
        <v>42</v>
      </c>
      <c r="L5717" s="12">
        <v>1</v>
      </c>
      <c r="M5717" s="12">
        <v>2</v>
      </c>
      <c r="N5717" s="12">
        <v>34</v>
      </c>
      <c r="O5717" s="12">
        <v>2</v>
      </c>
      <c r="P5717" s="26">
        <v>52000</v>
      </c>
      <c r="Q5717" s="28">
        <v>215892362</v>
      </c>
      <c r="R5717"/>
      <c r="S5717"/>
    </row>
    <row r="5718" spans="1:19">
      <c r="A5718" s="31">
        <f t="shared" si="357"/>
        <v>0</v>
      </c>
      <c r="B5718" s="32" t="str">
        <f>VLOOKUP(K5718,'Tables to Convert'!$B$4:$C$19,2,FALSE)</f>
        <v>Bachelors</v>
      </c>
      <c r="C5718" s="33">
        <f t="shared" si="358"/>
        <v>46480</v>
      </c>
      <c r="D5718" s="32" t="str">
        <f>VLOOKUP(L5718,'Tables to Convert'!$E$3:$F$7,2,FALSE)</f>
        <v>White</v>
      </c>
      <c r="E5718" s="32" t="str">
        <f>VLOOKUP(M5718,'Tables to Convert'!$H$3:$I$5,2,FALSE)</f>
        <v>Female</v>
      </c>
      <c r="F5718" s="32" t="str">
        <f>VLOOKUP(N5718,'Tables to Convert'!$K$3:$L$8,2,FALSE)</f>
        <v>Michigan</v>
      </c>
      <c r="G5718" s="40">
        <f t="shared" si="359"/>
        <v>60</v>
      </c>
      <c r="H5718" s="34">
        <f t="shared" si="360"/>
        <v>2</v>
      </c>
      <c r="I5718" s="12">
        <v>0</v>
      </c>
      <c r="J5718" s="12">
        <v>60</v>
      </c>
      <c r="K5718" s="12">
        <v>44</v>
      </c>
      <c r="L5718" s="12">
        <v>1</v>
      </c>
      <c r="M5718" s="12">
        <v>2</v>
      </c>
      <c r="N5718" s="12">
        <v>34</v>
      </c>
      <c r="O5718" s="12">
        <v>2</v>
      </c>
      <c r="P5718" s="26">
        <v>46480</v>
      </c>
      <c r="Q5718" s="28">
        <v>909308559</v>
      </c>
      <c r="R5718"/>
      <c r="S5718"/>
    </row>
    <row r="5719" spans="1:19">
      <c r="A5719" s="31">
        <f t="shared" si="357"/>
        <v>45</v>
      </c>
      <c r="B5719" s="32" t="str">
        <f>VLOOKUP(K5719,'Tables to Convert'!$B$4:$C$19,2,FALSE)</f>
        <v>Some College</v>
      </c>
      <c r="C5719" s="33">
        <f t="shared" si="358"/>
        <v>44460</v>
      </c>
      <c r="D5719" s="32" t="str">
        <f>VLOOKUP(L5719,'Tables to Convert'!$E$3:$F$7,2,FALSE)</f>
        <v>White</v>
      </c>
      <c r="E5719" s="32" t="str">
        <f>VLOOKUP(M5719,'Tables to Convert'!$H$3:$I$5,2,FALSE)</f>
        <v>Male</v>
      </c>
      <c r="F5719" s="32" t="str">
        <f>VLOOKUP(N5719,'Tables to Convert'!$K$3:$L$8,2,FALSE)</f>
        <v>Michigan</v>
      </c>
      <c r="G5719" s="40">
        <f t="shared" si="359"/>
        <v>50</v>
      </c>
      <c r="H5719" s="34">
        <f t="shared" si="360"/>
        <v>2</v>
      </c>
      <c r="I5719" s="12">
        <v>45</v>
      </c>
      <c r="J5719" s="12">
        <v>50</v>
      </c>
      <c r="K5719" s="12">
        <v>42</v>
      </c>
      <c r="L5719" s="12">
        <v>1</v>
      </c>
      <c r="M5719" s="12">
        <v>1</v>
      </c>
      <c r="N5719" s="12">
        <v>34</v>
      </c>
      <c r="O5719" s="12">
        <v>2</v>
      </c>
      <c r="P5719" s="26">
        <v>44460</v>
      </c>
      <c r="Q5719" s="28">
        <v>753013447</v>
      </c>
      <c r="R5719"/>
      <c r="S5719"/>
    </row>
    <row r="5720" spans="1:19">
      <c r="A5720" s="31">
        <f t="shared" si="357"/>
        <v>40</v>
      </c>
      <c r="B5720" s="32" t="str">
        <f>VLOOKUP(K5720,'Tables to Convert'!$B$4:$C$19,2,FALSE)</f>
        <v>Some College</v>
      </c>
      <c r="C5720" s="33">
        <f t="shared" si="358"/>
        <v>15000</v>
      </c>
      <c r="D5720" s="32" t="str">
        <f>VLOOKUP(L5720,'Tables to Convert'!$E$3:$F$7,2,FALSE)</f>
        <v>White</v>
      </c>
      <c r="E5720" s="32" t="str">
        <f>VLOOKUP(M5720,'Tables to Convert'!$H$3:$I$5,2,FALSE)</f>
        <v>Male</v>
      </c>
      <c r="F5720" s="32" t="str">
        <f>VLOOKUP(N5720,'Tables to Convert'!$K$3:$L$8,2,FALSE)</f>
        <v>Michigan</v>
      </c>
      <c r="G5720" s="40">
        <f t="shared" si="359"/>
        <v>36</v>
      </c>
      <c r="H5720" s="34">
        <f t="shared" si="360"/>
        <v>7</v>
      </c>
      <c r="I5720" s="12">
        <v>40</v>
      </c>
      <c r="J5720" s="12">
        <v>36</v>
      </c>
      <c r="K5720" s="12">
        <v>40</v>
      </c>
      <c r="L5720" s="12">
        <v>1</v>
      </c>
      <c r="M5720" s="12">
        <v>1</v>
      </c>
      <c r="N5720" s="12">
        <v>34</v>
      </c>
      <c r="O5720" s="12">
        <v>7</v>
      </c>
      <c r="P5720" s="26">
        <v>15000</v>
      </c>
      <c r="Q5720" s="28">
        <v>346922312</v>
      </c>
      <c r="R5720"/>
      <c r="S5720"/>
    </row>
    <row r="5721" spans="1:19">
      <c r="A5721" s="31">
        <f t="shared" si="357"/>
        <v>36</v>
      </c>
      <c r="B5721" s="32" t="str">
        <f>VLOOKUP(K5721,'Tables to Convert'!$B$4:$C$19,2,FALSE)</f>
        <v>Some College</v>
      </c>
      <c r="C5721" s="33">
        <f t="shared" si="358"/>
        <v>27000</v>
      </c>
      <c r="D5721" s="32" t="str">
        <f>VLOOKUP(L5721,'Tables to Convert'!$E$3:$F$7,2,FALSE)</f>
        <v>White</v>
      </c>
      <c r="E5721" s="32" t="str">
        <f>VLOOKUP(M5721,'Tables to Convert'!$H$3:$I$5,2,FALSE)</f>
        <v>Female</v>
      </c>
      <c r="F5721" s="32" t="str">
        <f>VLOOKUP(N5721,'Tables to Convert'!$K$3:$L$8,2,FALSE)</f>
        <v>Michigan</v>
      </c>
      <c r="G5721" s="40">
        <f t="shared" si="359"/>
        <v>27</v>
      </c>
      <c r="H5721" s="34">
        <f t="shared" si="360"/>
        <v>7</v>
      </c>
      <c r="I5721" s="12">
        <v>36</v>
      </c>
      <c r="J5721" s="12">
        <v>27</v>
      </c>
      <c r="K5721" s="12">
        <v>40</v>
      </c>
      <c r="L5721" s="12">
        <v>1</v>
      </c>
      <c r="M5721" s="12">
        <v>2</v>
      </c>
      <c r="N5721" s="12">
        <v>34</v>
      </c>
      <c r="O5721" s="12">
        <v>7</v>
      </c>
      <c r="P5721" s="26">
        <v>27000</v>
      </c>
      <c r="Q5721" s="28">
        <v>745931013</v>
      </c>
      <c r="R5721"/>
      <c r="S5721"/>
    </row>
    <row r="5722" spans="1:19">
      <c r="A5722" s="31">
        <f t="shared" si="357"/>
        <v>40</v>
      </c>
      <c r="B5722" s="32" t="str">
        <f>VLOOKUP(K5722,'Tables to Convert'!$B$4:$C$19,2,FALSE)</f>
        <v>High School Diploma</v>
      </c>
      <c r="C5722" s="33">
        <f t="shared" si="358"/>
        <v>29000</v>
      </c>
      <c r="D5722" s="32" t="str">
        <f>VLOOKUP(L5722,'Tables to Convert'!$E$3:$F$7,2,FALSE)</f>
        <v>White</v>
      </c>
      <c r="E5722" s="32" t="str">
        <f>VLOOKUP(M5722,'Tables to Convert'!$H$3:$I$5,2,FALSE)</f>
        <v>Female</v>
      </c>
      <c r="F5722" s="32" t="str">
        <f>VLOOKUP(N5722,'Tables to Convert'!$K$3:$L$8,2,FALSE)</f>
        <v>Michigan</v>
      </c>
      <c r="G5722" s="40">
        <f t="shared" si="359"/>
        <v>52</v>
      </c>
      <c r="H5722" s="34">
        <f t="shared" si="360"/>
        <v>5</v>
      </c>
      <c r="I5722" s="12">
        <v>40</v>
      </c>
      <c r="J5722" s="12">
        <v>52</v>
      </c>
      <c r="K5722" s="12">
        <v>39</v>
      </c>
      <c r="L5722" s="12">
        <v>1</v>
      </c>
      <c r="M5722" s="12">
        <v>2</v>
      </c>
      <c r="N5722" s="12">
        <v>34</v>
      </c>
      <c r="O5722" s="12">
        <v>5</v>
      </c>
      <c r="P5722" s="26">
        <v>29000</v>
      </c>
      <c r="Q5722" s="28">
        <v>759339484</v>
      </c>
      <c r="R5722"/>
      <c r="S5722"/>
    </row>
    <row r="5723" spans="1:19">
      <c r="A5723" s="31">
        <f t="shared" si="357"/>
        <v>40</v>
      </c>
      <c r="B5723" s="32" t="str">
        <f>VLOOKUP(K5723,'Tables to Convert'!$B$4:$C$19,2,FALSE)</f>
        <v>High School Diploma</v>
      </c>
      <c r="C5723" s="33">
        <f t="shared" si="358"/>
        <v>18000</v>
      </c>
      <c r="D5723" s="32" t="str">
        <f>VLOOKUP(L5723,'Tables to Convert'!$E$3:$F$7,2,FALSE)</f>
        <v>White</v>
      </c>
      <c r="E5723" s="32" t="str">
        <f>VLOOKUP(M5723,'Tables to Convert'!$H$3:$I$5,2,FALSE)</f>
        <v>Female</v>
      </c>
      <c r="F5723" s="32" t="str">
        <f>VLOOKUP(N5723,'Tables to Convert'!$K$3:$L$8,2,FALSE)</f>
        <v>Michigan</v>
      </c>
      <c r="G5723" s="40">
        <f t="shared" si="359"/>
        <v>43</v>
      </c>
      <c r="H5723" s="34">
        <f t="shared" si="360"/>
        <v>6</v>
      </c>
      <c r="I5723" s="12">
        <v>40</v>
      </c>
      <c r="J5723" s="12">
        <v>43</v>
      </c>
      <c r="K5723" s="12">
        <v>39</v>
      </c>
      <c r="L5723" s="12">
        <v>1</v>
      </c>
      <c r="M5723" s="12">
        <v>2</v>
      </c>
      <c r="N5723" s="12">
        <v>34</v>
      </c>
      <c r="O5723" s="12">
        <v>6</v>
      </c>
      <c r="P5723" s="26">
        <v>18000</v>
      </c>
      <c r="Q5723" s="28">
        <v>681267116</v>
      </c>
      <c r="R5723"/>
      <c r="S5723"/>
    </row>
    <row r="5724" spans="1:19">
      <c r="A5724" s="31">
        <f t="shared" si="357"/>
        <v>40</v>
      </c>
      <c r="B5724" s="32" t="str">
        <f>VLOOKUP(K5724,'Tables to Convert'!$B$4:$C$19,2,FALSE)</f>
        <v>9th Grade</v>
      </c>
      <c r="C5724" s="33">
        <f t="shared" si="358"/>
        <v>0</v>
      </c>
      <c r="D5724" s="32" t="str">
        <f>VLOOKUP(L5724,'Tables to Convert'!$E$3:$F$7,2,FALSE)</f>
        <v>White</v>
      </c>
      <c r="E5724" s="32" t="str">
        <f>VLOOKUP(M5724,'Tables to Convert'!$H$3:$I$5,2,FALSE)</f>
        <v>Male</v>
      </c>
      <c r="F5724" s="32" t="str">
        <f>VLOOKUP(N5724,'Tables to Convert'!$K$3:$L$8,2,FALSE)</f>
        <v>Michigan</v>
      </c>
      <c r="G5724" s="40">
        <f t="shared" si="359"/>
        <v>37</v>
      </c>
      <c r="H5724" s="34">
        <f t="shared" si="360"/>
        <v>8</v>
      </c>
      <c r="I5724" s="12">
        <v>40</v>
      </c>
      <c r="J5724" s="12">
        <v>37</v>
      </c>
      <c r="K5724" s="12">
        <v>35</v>
      </c>
      <c r="L5724" s="12">
        <v>1</v>
      </c>
      <c r="M5724" s="12">
        <v>1</v>
      </c>
      <c r="N5724" s="12">
        <v>34</v>
      </c>
      <c r="O5724" s="12">
        <v>8</v>
      </c>
      <c r="P5724" s="26">
        <v>0</v>
      </c>
      <c r="Q5724" s="28">
        <v>272928237</v>
      </c>
      <c r="R5724"/>
      <c r="S5724"/>
    </row>
    <row r="5725" spans="1:19">
      <c r="A5725" s="31">
        <f t="shared" si="357"/>
        <v>40</v>
      </c>
      <c r="B5725" s="32" t="str">
        <f>VLOOKUP(K5725,'Tables to Convert'!$B$4:$C$19,2,FALSE)</f>
        <v>Some College</v>
      </c>
      <c r="C5725" s="33">
        <f t="shared" si="358"/>
        <v>3660</v>
      </c>
      <c r="D5725" s="32" t="str">
        <f>VLOOKUP(L5725,'Tables to Convert'!$E$3:$F$7,2,FALSE)</f>
        <v>White</v>
      </c>
      <c r="E5725" s="32" t="str">
        <f>VLOOKUP(M5725,'Tables to Convert'!$H$3:$I$5,2,FALSE)</f>
        <v>Female</v>
      </c>
      <c r="F5725" s="32" t="str">
        <f>VLOOKUP(N5725,'Tables to Convert'!$K$3:$L$8,2,FALSE)</f>
        <v>Michigan</v>
      </c>
      <c r="G5725" s="40">
        <f t="shared" si="359"/>
        <v>51</v>
      </c>
      <c r="H5725" s="34">
        <f t="shared" si="360"/>
        <v>8</v>
      </c>
      <c r="I5725" s="12">
        <v>40</v>
      </c>
      <c r="J5725" s="12">
        <v>51</v>
      </c>
      <c r="K5725" s="12">
        <v>42</v>
      </c>
      <c r="L5725" s="12">
        <v>1</v>
      </c>
      <c r="M5725" s="12">
        <v>2</v>
      </c>
      <c r="N5725" s="12">
        <v>34</v>
      </c>
      <c r="O5725" s="12">
        <v>8</v>
      </c>
      <c r="P5725" s="26">
        <v>3660</v>
      </c>
      <c r="Q5725" s="28">
        <v>500161394</v>
      </c>
      <c r="R5725"/>
      <c r="S5725"/>
    </row>
    <row r="5726" spans="1:19">
      <c r="A5726" s="31">
        <f t="shared" si="357"/>
        <v>40</v>
      </c>
      <c r="B5726" s="32" t="str">
        <f>VLOOKUP(K5726,'Tables to Convert'!$B$4:$C$19,2,FALSE)</f>
        <v>11th Grade</v>
      </c>
      <c r="C5726" s="33">
        <f t="shared" si="358"/>
        <v>25000</v>
      </c>
      <c r="D5726" s="32" t="str">
        <f>VLOOKUP(L5726,'Tables to Convert'!$E$3:$F$7,2,FALSE)</f>
        <v>White</v>
      </c>
      <c r="E5726" s="32" t="str">
        <f>VLOOKUP(M5726,'Tables to Convert'!$H$3:$I$5,2,FALSE)</f>
        <v>Male</v>
      </c>
      <c r="F5726" s="32" t="str">
        <f>VLOOKUP(N5726,'Tables to Convert'!$K$3:$L$8,2,FALSE)</f>
        <v>Michigan</v>
      </c>
      <c r="G5726" s="40">
        <f t="shared" si="359"/>
        <v>36</v>
      </c>
      <c r="H5726" s="34">
        <f t="shared" si="360"/>
        <v>8</v>
      </c>
      <c r="I5726" s="12">
        <v>40</v>
      </c>
      <c r="J5726" s="12">
        <v>36</v>
      </c>
      <c r="K5726" s="12">
        <v>37</v>
      </c>
      <c r="L5726" s="12">
        <v>1</v>
      </c>
      <c r="M5726" s="12">
        <v>1</v>
      </c>
      <c r="N5726" s="12">
        <v>34</v>
      </c>
      <c r="O5726" s="12">
        <v>8</v>
      </c>
      <c r="P5726" s="26">
        <v>25000</v>
      </c>
      <c r="Q5726" s="28">
        <v>429035138</v>
      </c>
      <c r="R5726"/>
      <c r="S5726"/>
    </row>
    <row r="5727" spans="1:19">
      <c r="A5727" s="31">
        <f t="shared" si="357"/>
        <v>40</v>
      </c>
      <c r="B5727" s="32" t="str">
        <f>VLOOKUP(K5727,'Tables to Convert'!$B$4:$C$19,2,FALSE)</f>
        <v>High School Diploma</v>
      </c>
      <c r="C5727" s="33">
        <f t="shared" si="358"/>
        <v>17800</v>
      </c>
      <c r="D5727" s="32" t="str">
        <f>VLOOKUP(L5727,'Tables to Convert'!$E$3:$F$7,2,FALSE)</f>
        <v>White</v>
      </c>
      <c r="E5727" s="32" t="str">
        <f>VLOOKUP(M5727,'Tables to Convert'!$H$3:$I$5,2,FALSE)</f>
        <v>Female</v>
      </c>
      <c r="F5727" s="32" t="str">
        <f>VLOOKUP(N5727,'Tables to Convert'!$K$3:$L$8,2,FALSE)</f>
        <v>Michigan</v>
      </c>
      <c r="G5727" s="40">
        <f t="shared" si="359"/>
        <v>37</v>
      </c>
      <c r="H5727" s="34">
        <f t="shared" si="360"/>
        <v>8</v>
      </c>
      <c r="I5727" s="12">
        <v>40</v>
      </c>
      <c r="J5727" s="12">
        <v>37</v>
      </c>
      <c r="K5727" s="12">
        <v>39</v>
      </c>
      <c r="L5727" s="12">
        <v>1</v>
      </c>
      <c r="M5727" s="12">
        <v>2</v>
      </c>
      <c r="N5727" s="12">
        <v>34</v>
      </c>
      <c r="O5727" s="12">
        <v>8</v>
      </c>
      <c r="P5727" s="26">
        <v>17800</v>
      </c>
      <c r="Q5727" s="28">
        <v>474133158</v>
      </c>
      <c r="R5727"/>
      <c r="S5727"/>
    </row>
    <row r="5728" spans="1:19">
      <c r="A5728" s="31">
        <f t="shared" si="357"/>
        <v>90</v>
      </c>
      <c r="B5728" s="32" t="str">
        <f>VLOOKUP(K5728,'Tables to Convert'!$B$4:$C$19,2,FALSE)</f>
        <v>High School Diploma</v>
      </c>
      <c r="C5728" s="33">
        <f t="shared" si="358"/>
        <v>35000</v>
      </c>
      <c r="D5728" s="32" t="str">
        <f>VLOOKUP(L5728,'Tables to Convert'!$E$3:$F$7,2,FALSE)</f>
        <v>White</v>
      </c>
      <c r="E5728" s="32" t="str">
        <f>VLOOKUP(M5728,'Tables to Convert'!$H$3:$I$5,2,FALSE)</f>
        <v>Male</v>
      </c>
      <c r="F5728" s="32" t="str">
        <f>VLOOKUP(N5728,'Tables to Convert'!$K$3:$L$8,2,FALSE)</f>
        <v>Michigan</v>
      </c>
      <c r="G5728" s="40">
        <f t="shared" si="359"/>
        <v>35</v>
      </c>
      <c r="H5728" s="34">
        <f t="shared" si="360"/>
        <v>7</v>
      </c>
      <c r="I5728" s="12">
        <v>90</v>
      </c>
      <c r="J5728" s="12">
        <v>35</v>
      </c>
      <c r="K5728" s="12">
        <v>39</v>
      </c>
      <c r="L5728" s="12">
        <v>1</v>
      </c>
      <c r="M5728" s="12">
        <v>1</v>
      </c>
      <c r="N5728" s="12">
        <v>34</v>
      </c>
      <c r="O5728" s="12">
        <v>7</v>
      </c>
      <c r="P5728" s="26">
        <v>35000</v>
      </c>
      <c r="Q5728" s="28">
        <v>14208430</v>
      </c>
      <c r="R5728"/>
      <c r="S5728"/>
    </row>
    <row r="5729" spans="1:19">
      <c r="A5729" s="31">
        <f t="shared" si="357"/>
        <v>50</v>
      </c>
      <c r="B5729" s="32" t="str">
        <f>VLOOKUP(K5729,'Tables to Convert'!$B$4:$C$19,2,FALSE)</f>
        <v>Some College</v>
      </c>
      <c r="C5729" s="33">
        <f t="shared" si="358"/>
        <v>48000</v>
      </c>
      <c r="D5729" s="32" t="str">
        <f>VLOOKUP(L5729,'Tables to Convert'!$E$3:$F$7,2,FALSE)</f>
        <v>White</v>
      </c>
      <c r="E5729" s="32" t="str">
        <f>VLOOKUP(M5729,'Tables to Convert'!$H$3:$I$5,2,FALSE)</f>
        <v>Male</v>
      </c>
      <c r="F5729" s="32" t="str">
        <f>VLOOKUP(N5729,'Tables to Convert'!$K$3:$L$8,2,FALSE)</f>
        <v>Michigan</v>
      </c>
      <c r="G5729" s="40">
        <f t="shared" si="359"/>
        <v>33</v>
      </c>
      <c r="H5729" s="34">
        <f t="shared" si="360"/>
        <v>4</v>
      </c>
      <c r="I5729" s="12">
        <v>50</v>
      </c>
      <c r="J5729" s="12">
        <v>33</v>
      </c>
      <c r="K5729" s="12">
        <v>40</v>
      </c>
      <c r="L5729" s="12">
        <v>1</v>
      </c>
      <c r="M5729" s="12">
        <v>1</v>
      </c>
      <c r="N5729" s="12">
        <v>34</v>
      </c>
      <c r="O5729" s="12">
        <v>4</v>
      </c>
      <c r="P5729" s="26">
        <v>48000</v>
      </c>
      <c r="Q5729" s="28">
        <v>132073365</v>
      </c>
      <c r="R5729"/>
      <c r="S5729"/>
    </row>
    <row r="5730" spans="1:19">
      <c r="A5730" s="31">
        <f t="shared" si="357"/>
        <v>48</v>
      </c>
      <c r="B5730" s="32" t="str">
        <f>VLOOKUP(K5730,'Tables to Convert'!$B$4:$C$19,2,FALSE)</f>
        <v>Some College</v>
      </c>
      <c r="C5730" s="33">
        <f t="shared" si="358"/>
        <v>40000</v>
      </c>
      <c r="D5730" s="32" t="str">
        <f>VLOOKUP(L5730,'Tables to Convert'!$E$3:$F$7,2,FALSE)</f>
        <v>White</v>
      </c>
      <c r="E5730" s="32" t="str">
        <f>VLOOKUP(M5730,'Tables to Convert'!$H$3:$I$5,2,FALSE)</f>
        <v>Male</v>
      </c>
      <c r="F5730" s="32" t="str">
        <f>VLOOKUP(N5730,'Tables to Convert'!$K$3:$L$8,2,FALSE)</f>
        <v>Michigan</v>
      </c>
      <c r="G5730" s="40">
        <f t="shared" si="359"/>
        <v>49</v>
      </c>
      <c r="H5730" s="34">
        <f t="shared" si="360"/>
        <v>4</v>
      </c>
      <c r="I5730" s="12">
        <v>48</v>
      </c>
      <c r="J5730" s="12">
        <v>49</v>
      </c>
      <c r="K5730" s="12">
        <v>40</v>
      </c>
      <c r="L5730" s="12">
        <v>1</v>
      </c>
      <c r="M5730" s="12">
        <v>1</v>
      </c>
      <c r="N5730" s="12">
        <v>34</v>
      </c>
      <c r="O5730" s="12">
        <v>4</v>
      </c>
      <c r="P5730" s="26">
        <v>40000</v>
      </c>
      <c r="Q5730" s="28">
        <v>338016255</v>
      </c>
      <c r="R5730"/>
      <c r="S5730"/>
    </row>
    <row r="5731" spans="1:19">
      <c r="A5731" s="31">
        <f t="shared" si="357"/>
        <v>35</v>
      </c>
      <c r="B5731" s="32" t="str">
        <f>VLOOKUP(K5731,'Tables to Convert'!$B$4:$C$19,2,FALSE)</f>
        <v>Some College</v>
      </c>
      <c r="C5731" s="33">
        <f t="shared" si="358"/>
        <v>0</v>
      </c>
      <c r="D5731" s="32" t="str">
        <f>VLOOKUP(L5731,'Tables to Convert'!$E$3:$F$7,2,FALSE)</f>
        <v>White</v>
      </c>
      <c r="E5731" s="32" t="str">
        <f>VLOOKUP(M5731,'Tables to Convert'!$H$3:$I$5,2,FALSE)</f>
        <v>Female</v>
      </c>
      <c r="F5731" s="32" t="str">
        <f>VLOOKUP(N5731,'Tables to Convert'!$K$3:$L$8,2,FALSE)</f>
        <v>Michigan</v>
      </c>
      <c r="G5731" s="40">
        <f t="shared" si="359"/>
        <v>47</v>
      </c>
      <c r="H5731" s="34">
        <f t="shared" si="360"/>
        <v>4</v>
      </c>
      <c r="I5731" s="12">
        <v>35</v>
      </c>
      <c r="J5731" s="12">
        <v>47</v>
      </c>
      <c r="K5731" s="12">
        <v>40</v>
      </c>
      <c r="L5731" s="12">
        <v>1</v>
      </c>
      <c r="M5731" s="12">
        <v>2</v>
      </c>
      <c r="N5731" s="12">
        <v>34</v>
      </c>
      <c r="O5731" s="12">
        <v>4</v>
      </c>
      <c r="P5731" s="26">
        <v>0</v>
      </c>
      <c r="Q5731" s="28">
        <v>86376985</v>
      </c>
      <c r="R5731"/>
      <c r="S5731"/>
    </row>
    <row r="5732" spans="1:19">
      <c r="A5732" s="31">
        <f t="shared" si="357"/>
        <v>40</v>
      </c>
      <c r="B5732" s="32" t="str">
        <f>VLOOKUP(K5732,'Tables to Convert'!$B$4:$C$19,2,FALSE)</f>
        <v>Some College</v>
      </c>
      <c r="C5732" s="33">
        <f t="shared" si="358"/>
        <v>48000</v>
      </c>
      <c r="D5732" s="32" t="str">
        <f>VLOOKUP(L5732,'Tables to Convert'!$E$3:$F$7,2,FALSE)</f>
        <v>White</v>
      </c>
      <c r="E5732" s="32" t="str">
        <f>VLOOKUP(M5732,'Tables to Convert'!$H$3:$I$5,2,FALSE)</f>
        <v>Male</v>
      </c>
      <c r="F5732" s="32" t="str">
        <f>VLOOKUP(N5732,'Tables to Convert'!$K$3:$L$8,2,FALSE)</f>
        <v>Michigan</v>
      </c>
      <c r="G5732" s="40">
        <f t="shared" si="359"/>
        <v>29</v>
      </c>
      <c r="H5732" s="34">
        <f t="shared" si="360"/>
        <v>4</v>
      </c>
      <c r="I5732" s="12">
        <v>40</v>
      </c>
      <c r="J5732" s="12">
        <v>29</v>
      </c>
      <c r="K5732" s="12">
        <v>43</v>
      </c>
      <c r="L5732" s="12">
        <v>1</v>
      </c>
      <c r="M5732" s="12">
        <v>1</v>
      </c>
      <c r="N5732" s="12">
        <v>34</v>
      </c>
      <c r="O5732" s="12">
        <v>4</v>
      </c>
      <c r="P5732" s="26">
        <v>48000</v>
      </c>
      <c r="Q5732" s="28">
        <v>265575147</v>
      </c>
      <c r="R5732"/>
      <c r="S5732"/>
    </row>
    <row r="5733" spans="1:19">
      <c r="A5733" s="31">
        <f t="shared" si="357"/>
        <v>48</v>
      </c>
      <c r="B5733" s="32" t="str">
        <f>VLOOKUP(K5733,'Tables to Convert'!$B$4:$C$19,2,FALSE)</f>
        <v>Some College</v>
      </c>
      <c r="C5733" s="33">
        <f t="shared" si="358"/>
        <v>30000</v>
      </c>
      <c r="D5733" s="32" t="str">
        <f>VLOOKUP(L5733,'Tables to Convert'!$E$3:$F$7,2,FALSE)</f>
        <v>White</v>
      </c>
      <c r="E5733" s="32" t="str">
        <f>VLOOKUP(M5733,'Tables to Convert'!$H$3:$I$5,2,FALSE)</f>
        <v>Male</v>
      </c>
      <c r="F5733" s="32" t="str">
        <f>VLOOKUP(N5733,'Tables to Convert'!$K$3:$L$8,2,FALSE)</f>
        <v>Michigan</v>
      </c>
      <c r="G5733" s="40">
        <f t="shared" si="359"/>
        <v>55</v>
      </c>
      <c r="H5733" s="34">
        <f t="shared" si="360"/>
        <v>4</v>
      </c>
      <c r="I5733" s="12">
        <v>48</v>
      </c>
      <c r="J5733" s="12">
        <v>55</v>
      </c>
      <c r="K5733" s="12">
        <v>40</v>
      </c>
      <c r="L5733" s="12">
        <v>1</v>
      </c>
      <c r="M5733" s="12">
        <v>1</v>
      </c>
      <c r="N5733" s="12">
        <v>34</v>
      </c>
      <c r="O5733" s="12">
        <v>4</v>
      </c>
      <c r="P5733" s="26">
        <v>30000</v>
      </c>
      <c r="Q5733" s="28">
        <v>35928616</v>
      </c>
      <c r="R5733"/>
      <c r="S5733"/>
    </row>
    <row r="5734" spans="1:19">
      <c r="A5734" s="31">
        <f t="shared" si="357"/>
        <v>55</v>
      </c>
      <c r="B5734" s="32" t="str">
        <f>VLOOKUP(K5734,'Tables to Convert'!$B$4:$C$19,2,FALSE)</f>
        <v>High School Diploma</v>
      </c>
      <c r="C5734" s="33">
        <f t="shared" si="358"/>
        <v>84225</v>
      </c>
      <c r="D5734" s="32" t="str">
        <f>VLOOKUP(L5734,'Tables to Convert'!$E$3:$F$7,2,FALSE)</f>
        <v>White</v>
      </c>
      <c r="E5734" s="32" t="str">
        <f>VLOOKUP(M5734,'Tables to Convert'!$H$3:$I$5,2,FALSE)</f>
        <v>Male</v>
      </c>
      <c r="F5734" s="32" t="str">
        <f>VLOOKUP(N5734,'Tables to Convert'!$K$3:$L$8,2,FALSE)</f>
        <v>Michigan</v>
      </c>
      <c r="G5734" s="40">
        <f t="shared" si="359"/>
        <v>33</v>
      </c>
      <c r="H5734" s="34">
        <f t="shared" si="360"/>
        <v>6</v>
      </c>
      <c r="I5734" s="12">
        <v>55</v>
      </c>
      <c r="J5734" s="12">
        <v>33</v>
      </c>
      <c r="K5734" s="12">
        <v>39</v>
      </c>
      <c r="L5734" s="12">
        <v>1</v>
      </c>
      <c r="M5734" s="12">
        <v>1</v>
      </c>
      <c r="N5734" s="12">
        <v>34</v>
      </c>
      <c r="O5734" s="12">
        <v>6</v>
      </c>
      <c r="P5734" s="26">
        <v>84225</v>
      </c>
      <c r="Q5734" s="28">
        <v>303367904</v>
      </c>
      <c r="R5734"/>
      <c r="S5734"/>
    </row>
    <row r="5735" spans="1:19">
      <c r="A5735" s="31">
        <f t="shared" si="357"/>
        <v>40</v>
      </c>
      <c r="B5735" s="32" t="str">
        <f>VLOOKUP(K5735,'Tables to Convert'!$B$4:$C$19,2,FALSE)</f>
        <v>High School Diploma</v>
      </c>
      <c r="C5735" s="33">
        <f t="shared" si="358"/>
        <v>33000</v>
      </c>
      <c r="D5735" s="32" t="str">
        <f>VLOOKUP(L5735,'Tables to Convert'!$E$3:$F$7,2,FALSE)</f>
        <v>White</v>
      </c>
      <c r="E5735" s="32" t="str">
        <f>VLOOKUP(M5735,'Tables to Convert'!$H$3:$I$5,2,FALSE)</f>
        <v>Male</v>
      </c>
      <c r="F5735" s="32" t="str">
        <f>VLOOKUP(N5735,'Tables to Convert'!$K$3:$L$8,2,FALSE)</f>
        <v>Michigan</v>
      </c>
      <c r="G5735" s="40">
        <f t="shared" si="359"/>
        <v>44</v>
      </c>
      <c r="H5735" s="34">
        <f t="shared" si="360"/>
        <v>6</v>
      </c>
      <c r="I5735" s="12">
        <v>40</v>
      </c>
      <c r="J5735" s="12">
        <v>44</v>
      </c>
      <c r="K5735" s="12">
        <v>39</v>
      </c>
      <c r="L5735" s="12">
        <v>1</v>
      </c>
      <c r="M5735" s="12">
        <v>1</v>
      </c>
      <c r="N5735" s="12">
        <v>34</v>
      </c>
      <c r="O5735" s="12">
        <v>6</v>
      </c>
      <c r="P5735" s="26">
        <v>33000</v>
      </c>
      <c r="Q5735" s="28">
        <v>251446635</v>
      </c>
      <c r="R5735"/>
      <c r="S5735"/>
    </row>
    <row r="5736" spans="1:19">
      <c r="A5736" s="31">
        <f t="shared" si="357"/>
        <v>40</v>
      </c>
      <c r="B5736" s="32" t="str">
        <f>VLOOKUP(K5736,'Tables to Convert'!$B$4:$C$19,2,FALSE)</f>
        <v>High School Diploma</v>
      </c>
      <c r="C5736" s="33">
        <f t="shared" si="358"/>
        <v>29000</v>
      </c>
      <c r="D5736" s="32" t="str">
        <f>VLOOKUP(L5736,'Tables to Convert'!$E$3:$F$7,2,FALSE)</f>
        <v>White</v>
      </c>
      <c r="E5736" s="32" t="str">
        <f>VLOOKUP(M5736,'Tables to Convert'!$H$3:$I$5,2,FALSE)</f>
        <v>Female</v>
      </c>
      <c r="F5736" s="32" t="str">
        <f>VLOOKUP(N5736,'Tables to Convert'!$K$3:$L$8,2,FALSE)</f>
        <v>Michigan</v>
      </c>
      <c r="G5736" s="40">
        <f t="shared" si="359"/>
        <v>40</v>
      </c>
      <c r="H5736" s="34">
        <f t="shared" si="360"/>
        <v>6</v>
      </c>
      <c r="I5736" s="12">
        <v>40</v>
      </c>
      <c r="J5736" s="12">
        <v>40</v>
      </c>
      <c r="K5736" s="12">
        <v>39</v>
      </c>
      <c r="L5736" s="12">
        <v>1</v>
      </c>
      <c r="M5736" s="12">
        <v>2</v>
      </c>
      <c r="N5736" s="12">
        <v>34</v>
      </c>
      <c r="O5736" s="12">
        <v>6</v>
      </c>
      <c r="P5736" s="26">
        <v>29000</v>
      </c>
      <c r="Q5736" s="28">
        <v>538303646</v>
      </c>
      <c r="R5736"/>
      <c r="S5736"/>
    </row>
    <row r="5737" spans="1:19">
      <c r="A5737" s="31">
        <f t="shared" si="357"/>
        <v>40</v>
      </c>
      <c r="B5737" s="32" t="str">
        <f>VLOOKUP(K5737,'Tables to Convert'!$B$4:$C$19,2,FALSE)</f>
        <v>10th Grade</v>
      </c>
      <c r="C5737" s="33">
        <f t="shared" si="358"/>
        <v>7000</v>
      </c>
      <c r="D5737" s="32" t="str">
        <f>VLOOKUP(L5737,'Tables to Convert'!$E$3:$F$7,2,FALSE)</f>
        <v>White</v>
      </c>
      <c r="E5737" s="32" t="str">
        <f>VLOOKUP(M5737,'Tables to Convert'!$H$3:$I$5,2,FALSE)</f>
        <v>Male</v>
      </c>
      <c r="F5737" s="32" t="str">
        <f>VLOOKUP(N5737,'Tables to Convert'!$K$3:$L$8,2,FALSE)</f>
        <v>Wisconsin</v>
      </c>
      <c r="G5737" s="40">
        <f t="shared" si="359"/>
        <v>58</v>
      </c>
      <c r="H5737" s="34">
        <f t="shared" si="360"/>
        <v>6</v>
      </c>
      <c r="I5737" s="12">
        <v>40</v>
      </c>
      <c r="J5737" s="12">
        <v>58</v>
      </c>
      <c r="K5737" s="12">
        <v>36</v>
      </c>
      <c r="L5737" s="12">
        <v>1</v>
      </c>
      <c r="M5737" s="12">
        <v>1</v>
      </c>
      <c r="N5737" s="12">
        <v>35</v>
      </c>
      <c r="O5737" s="12">
        <v>6</v>
      </c>
      <c r="P5737" s="26">
        <v>7000</v>
      </c>
      <c r="Q5737" s="28">
        <v>338445374</v>
      </c>
      <c r="R5737"/>
      <c r="S5737"/>
    </row>
    <row r="5738" spans="1:19">
      <c r="A5738" s="31">
        <f t="shared" si="357"/>
        <v>0</v>
      </c>
      <c r="B5738" s="32" t="str">
        <f>VLOOKUP(K5738,'Tables to Convert'!$B$4:$C$19,2,FALSE)</f>
        <v>Some College</v>
      </c>
      <c r="C5738" s="33">
        <f t="shared" si="358"/>
        <v>44000</v>
      </c>
      <c r="D5738" s="32" t="str">
        <f>VLOOKUP(L5738,'Tables to Convert'!$E$3:$F$7,2,FALSE)</f>
        <v>White</v>
      </c>
      <c r="E5738" s="32" t="str">
        <f>VLOOKUP(M5738,'Tables to Convert'!$H$3:$I$5,2,FALSE)</f>
        <v>Male</v>
      </c>
      <c r="F5738" s="32" t="str">
        <f>VLOOKUP(N5738,'Tables to Convert'!$K$3:$L$8,2,FALSE)</f>
        <v>Wisconsin</v>
      </c>
      <c r="G5738" s="40">
        <f t="shared" si="359"/>
        <v>56</v>
      </c>
      <c r="H5738" s="34">
        <f t="shared" si="360"/>
        <v>7</v>
      </c>
      <c r="I5738" s="12">
        <v>0</v>
      </c>
      <c r="J5738" s="12">
        <v>56</v>
      </c>
      <c r="K5738" s="12">
        <v>43</v>
      </c>
      <c r="L5738" s="12">
        <v>1</v>
      </c>
      <c r="M5738" s="12">
        <v>1</v>
      </c>
      <c r="N5738" s="12">
        <v>35</v>
      </c>
      <c r="O5738" s="12">
        <v>7</v>
      </c>
      <c r="P5738" s="26">
        <v>44000</v>
      </c>
      <c r="Q5738" s="28">
        <v>375129000</v>
      </c>
      <c r="R5738"/>
      <c r="S5738"/>
    </row>
    <row r="5739" spans="1:19">
      <c r="A5739" s="31">
        <f t="shared" si="357"/>
        <v>55</v>
      </c>
      <c r="B5739" s="32" t="str">
        <f>VLOOKUP(K5739,'Tables to Convert'!$B$4:$C$19,2,FALSE)</f>
        <v>Some College</v>
      </c>
      <c r="C5739" s="33">
        <f t="shared" si="358"/>
        <v>40000</v>
      </c>
      <c r="D5739" s="32" t="str">
        <f>VLOOKUP(L5739,'Tables to Convert'!$E$3:$F$7,2,FALSE)</f>
        <v>White</v>
      </c>
      <c r="E5739" s="32" t="str">
        <f>VLOOKUP(M5739,'Tables to Convert'!$H$3:$I$5,2,FALSE)</f>
        <v>Male</v>
      </c>
      <c r="F5739" s="32" t="str">
        <f>VLOOKUP(N5739,'Tables to Convert'!$K$3:$L$8,2,FALSE)</f>
        <v>Wisconsin</v>
      </c>
      <c r="G5739" s="40">
        <f t="shared" si="359"/>
        <v>41</v>
      </c>
      <c r="H5739" s="34">
        <f t="shared" si="360"/>
        <v>7</v>
      </c>
      <c r="I5739" s="12">
        <v>55</v>
      </c>
      <c r="J5739" s="12">
        <v>41</v>
      </c>
      <c r="K5739" s="12">
        <v>43</v>
      </c>
      <c r="L5739" s="12">
        <v>1</v>
      </c>
      <c r="M5739" s="12">
        <v>1</v>
      </c>
      <c r="N5739" s="12">
        <v>35</v>
      </c>
      <c r="O5739" s="12">
        <v>7</v>
      </c>
      <c r="P5739" s="26">
        <v>40000</v>
      </c>
      <c r="Q5739" s="28">
        <v>654103280</v>
      </c>
      <c r="R5739"/>
      <c r="S5739"/>
    </row>
    <row r="5740" spans="1:19">
      <c r="A5740" s="31">
        <f t="shared" si="357"/>
        <v>0</v>
      </c>
      <c r="B5740" s="32" t="str">
        <f>VLOOKUP(K5740,'Tables to Convert'!$B$4:$C$19,2,FALSE)</f>
        <v>Some College</v>
      </c>
      <c r="C5740" s="33">
        <f t="shared" si="358"/>
        <v>22750</v>
      </c>
      <c r="D5740" s="32" t="str">
        <f>VLOOKUP(L5740,'Tables to Convert'!$E$3:$F$7,2,FALSE)</f>
        <v>White</v>
      </c>
      <c r="E5740" s="32" t="str">
        <f>VLOOKUP(M5740,'Tables to Convert'!$H$3:$I$5,2,FALSE)</f>
        <v>Female</v>
      </c>
      <c r="F5740" s="32" t="str">
        <f>VLOOKUP(N5740,'Tables to Convert'!$K$3:$L$8,2,FALSE)</f>
        <v>Wisconsin</v>
      </c>
      <c r="G5740" s="40">
        <f t="shared" si="359"/>
        <v>46</v>
      </c>
      <c r="H5740" s="34">
        <f t="shared" si="360"/>
        <v>4</v>
      </c>
      <c r="I5740" s="12">
        <v>0</v>
      </c>
      <c r="J5740" s="12">
        <v>46</v>
      </c>
      <c r="K5740" s="12">
        <v>40</v>
      </c>
      <c r="L5740" s="12">
        <v>1</v>
      </c>
      <c r="M5740" s="12">
        <v>2</v>
      </c>
      <c r="N5740" s="12">
        <v>35</v>
      </c>
      <c r="O5740" s="12">
        <v>4</v>
      </c>
      <c r="P5740" s="26">
        <v>22750</v>
      </c>
      <c r="Q5740" s="28">
        <v>364711121</v>
      </c>
      <c r="R5740"/>
      <c r="S5740"/>
    </row>
    <row r="5741" spans="1:19">
      <c r="A5741" s="31">
        <f t="shared" si="357"/>
        <v>50</v>
      </c>
      <c r="B5741" s="32" t="str">
        <f>VLOOKUP(K5741,'Tables to Convert'!$B$4:$C$19,2,FALSE)</f>
        <v>Bachelors</v>
      </c>
      <c r="C5741" s="33">
        <f t="shared" si="358"/>
        <v>90002</v>
      </c>
      <c r="D5741" s="32" t="str">
        <f>VLOOKUP(L5741,'Tables to Convert'!$E$3:$F$7,2,FALSE)</f>
        <v>White</v>
      </c>
      <c r="E5741" s="32" t="str">
        <f>VLOOKUP(M5741,'Tables to Convert'!$H$3:$I$5,2,FALSE)</f>
        <v>Male</v>
      </c>
      <c r="F5741" s="32" t="str">
        <f>VLOOKUP(N5741,'Tables to Convert'!$K$3:$L$8,2,FALSE)</f>
        <v>Wisconsin</v>
      </c>
      <c r="G5741" s="40">
        <f t="shared" si="359"/>
        <v>55</v>
      </c>
      <c r="H5741" s="34">
        <f t="shared" si="360"/>
        <v>8</v>
      </c>
      <c r="I5741" s="12">
        <v>50</v>
      </c>
      <c r="J5741" s="12">
        <v>55</v>
      </c>
      <c r="K5741" s="12">
        <v>44</v>
      </c>
      <c r="L5741" s="12">
        <v>1</v>
      </c>
      <c r="M5741" s="12">
        <v>1</v>
      </c>
      <c r="N5741" s="12">
        <v>35</v>
      </c>
      <c r="O5741" s="12">
        <v>8</v>
      </c>
      <c r="P5741" s="26">
        <v>90002</v>
      </c>
      <c r="Q5741" s="28">
        <v>116005742</v>
      </c>
      <c r="R5741"/>
      <c r="S5741"/>
    </row>
    <row r="5742" spans="1:19">
      <c r="A5742" s="31">
        <f t="shared" si="357"/>
        <v>40</v>
      </c>
      <c r="B5742" s="32" t="str">
        <f>VLOOKUP(K5742,'Tables to Convert'!$B$4:$C$19,2,FALSE)</f>
        <v>Some College</v>
      </c>
      <c r="C5742" s="33">
        <f t="shared" si="358"/>
        <v>40000</v>
      </c>
      <c r="D5742" s="32" t="str">
        <f>VLOOKUP(L5742,'Tables to Convert'!$E$3:$F$7,2,FALSE)</f>
        <v>White</v>
      </c>
      <c r="E5742" s="32" t="str">
        <f>VLOOKUP(M5742,'Tables to Convert'!$H$3:$I$5,2,FALSE)</f>
        <v>Female</v>
      </c>
      <c r="F5742" s="32" t="str">
        <f>VLOOKUP(N5742,'Tables to Convert'!$K$3:$L$8,2,FALSE)</f>
        <v>Wisconsin</v>
      </c>
      <c r="G5742" s="40">
        <f t="shared" si="359"/>
        <v>39</v>
      </c>
      <c r="H5742" s="34">
        <f t="shared" si="360"/>
        <v>8</v>
      </c>
      <c r="I5742" s="12">
        <v>40</v>
      </c>
      <c r="J5742" s="12">
        <v>39</v>
      </c>
      <c r="K5742" s="12">
        <v>42</v>
      </c>
      <c r="L5742" s="12">
        <v>1</v>
      </c>
      <c r="M5742" s="12">
        <v>2</v>
      </c>
      <c r="N5742" s="12">
        <v>35</v>
      </c>
      <c r="O5742" s="12">
        <v>8</v>
      </c>
      <c r="P5742" s="26">
        <v>40000</v>
      </c>
      <c r="Q5742" s="28">
        <v>495131096</v>
      </c>
      <c r="R5742"/>
      <c r="S5742"/>
    </row>
    <row r="5743" spans="1:19">
      <c r="A5743" s="31">
        <f t="shared" si="357"/>
        <v>40</v>
      </c>
      <c r="B5743" s="32" t="str">
        <f>VLOOKUP(K5743,'Tables to Convert'!$B$4:$C$19,2,FALSE)</f>
        <v>Some College</v>
      </c>
      <c r="C5743" s="33">
        <f t="shared" si="358"/>
        <v>62000</v>
      </c>
      <c r="D5743" s="32" t="str">
        <f>VLOOKUP(L5743,'Tables to Convert'!$E$3:$F$7,2,FALSE)</f>
        <v>White</v>
      </c>
      <c r="E5743" s="32" t="str">
        <f>VLOOKUP(M5743,'Tables to Convert'!$H$3:$I$5,2,FALSE)</f>
        <v>Male</v>
      </c>
      <c r="F5743" s="32" t="str">
        <f>VLOOKUP(N5743,'Tables to Convert'!$K$3:$L$8,2,FALSE)</f>
        <v>Wisconsin</v>
      </c>
      <c r="G5743" s="40">
        <f t="shared" si="359"/>
        <v>39</v>
      </c>
      <c r="H5743" s="34">
        <f t="shared" si="360"/>
        <v>8</v>
      </c>
      <c r="I5743" s="12">
        <v>40</v>
      </c>
      <c r="J5743" s="12">
        <v>39</v>
      </c>
      <c r="K5743" s="12">
        <v>41</v>
      </c>
      <c r="L5743" s="12">
        <v>1</v>
      </c>
      <c r="M5743" s="12">
        <v>1</v>
      </c>
      <c r="N5743" s="12">
        <v>35</v>
      </c>
      <c r="O5743" s="12">
        <v>8</v>
      </c>
      <c r="P5743" s="26">
        <v>62000</v>
      </c>
      <c r="Q5743" s="28">
        <v>998639887</v>
      </c>
      <c r="R5743"/>
      <c r="S5743"/>
    </row>
    <row r="5744" spans="1:19">
      <c r="A5744" s="31">
        <f t="shared" si="357"/>
        <v>46</v>
      </c>
      <c r="B5744" s="32" t="str">
        <f>VLOOKUP(K5744,'Tables to Convert'!$B$4:$C$19,2,FALSE)</f>
        <v>Bachelors</v>
      </c>
      <c r="C5744" s="33">
        <f t="shared" si="358"/>
        <v>13840</v>
      </c>
      <c r="D5744" s="32" t="str">
        <f>VLOOKUP(L5744,'Tables to Convert'!$E$3:$F$7,2,FALSE)</f>
        <v>White</v>
      </c>
      <c r="E5744" s="32" t="str">
        <f>VLOOKUP(M5744,'Tables to Convert'!$H$3:$I$5,2,FALSE)</f>
        <v>Female</v>
      </c>
      <c r="F5744" s="32" t="str">
        <f>VLOOKUP(N5744,'Tables to Convert'!$K$3:$L$8,2,FALSE)</f>
        <v>Wisconsin</v>
      </c>
      <c r="G5744" s="40">
        <f t="shared" si="359"/>
        <v>27</v>
      </c>
      <c r="H5744" s="34">
        <f t="shared" si="360"/>
        <v>6</v>
      </c>
      <c r="I5744" s="12">
        <v>46</v>
      </c>
      <c r="J5744" s="12">
        <v>27</v>
      </c>
      <c r="K5744" s="12">
        <v>44</v>
      </c>
      <c r="L5744" s="12">
        <v>1</v>
      </c>
      <c r="M5744" s="12">
        <v>2</v>
      </c>
      <c r="N5744" s="12">
        <v>35</v>
      </c>
      <c r="O5744" s="12">
        <v>6</v>
      </c>
      <c r="P5744" s="26">
        <v>13840</v>
      </c>
      <c r="Q5744" s="28">
        <v>823826787</v>
      </c>
      <c r="R5744"/>
      <c r="S5744"/>
    </row>
    <row r="5745" spans="1:19">
      <c r="A5745" s="31">
        <f t="shared" si="357"/>
        <v>95</v>
      </c>
      <c r="B5745" s="32" t="str">
        <f>VLOOKUP(K5745,'Tables to Convert'!$B$4:$C$19,2,FALSE)</f>
        <v>Some College</v>
      </c>
      <c r="C5745" s="33">
        <f t="shared" si="358"/>
        <v>70000</v>
      </c>
      <c r="D5745" s="32" t="str">
        <f>VLOOKUP(L5745,'Tables to Convert'!$E$3:$F$7,2,FALSE)</f>
        <v>White</v>
      </c>
      <c r="E5745" s="32" t="str">
        <f>VLOOKUP(M5745,'Tables to Convert'!$H$3:$I$5,2,FALSE)</f>
        <v>Female</v>
      </c>
      <c r="F5745" s="32" t="str">
        <f>VLOOKUP(N5745,'Tables to Convert'!$K$3:$L$8,2,FALSE)</f>
        <v>Wisconsin</v>
      </c>
      <c r="G5745" s="40">
        <f t="shared" si="359"/>
        <v>47</v>
      </c>
      <c r="H5745" s="34">
        <f t="shared" si="360"/>
        <v>5</v>
      </c>
      <c r="I5745" s="12">
        <v>95</v>
      </c>
      <c r="J5745" s="12">
        <v>47</v>
      </c>
      <c r="K5745" s="12">
        <v>43</v>
      </c>
      <c r="L5745" s="12">
        <v>1</v>
      </c>
      <c r="M5745" s="12">
        <v>2</v>
      </c>
      <c r="N5745" s="12">
        <v>35</v>
      </c>
      <c r="O5745" s="12">
        <v>5</v>
      </c>
      <c r="P5745" s="26">
        <v>70000</v>
      </c>
      <c r="Q5745" s="28">
        <v>917695752</v>
      </c>
      <c r="R5745"/>
      <c r="S5745"/>
    </row>
    <row r="5746" spans="1:19">
      <c r="A5746" s="31">
        <f t="shared" si="357"/>
        <v>45</v>
      </c>
      <c r="B5746" s="32" t="str">
        <f>VLOOKUP(K5746,'Tables to Convert'!$B$4:$C$19,2,FALSE)</f>
        <v>Bachelors</v>
      </c>
      <c r="C5746" s="33">
        <f t="shared" si="358"/>
        <v>0</v>
      </c>
      <c r="D5746" s="32" t="str">
        <f>VLOOKUP(L5746,'Tables to Convert'!$E$3:$F$7,2,FALSE)</f>
        <v>Black</v>
      </c>
      <c r="E5746" s="32" t="str">
        <f>VLOOKUP(M5746,'Tables to Convert'!$H$3:$I$5,2,FALSE)</f>
        <v>Female</v>
      </c>
      <c r="F5746" s="32" t="str">
        <f>VLOOKUP(N5746,'Tables to Convert'!$K$3:$L$8,2,FALSE)</f>
        <v>Wisconsin</v>
      </c>
      <c r="G5746" s="40">
        <f t="shared" si="359"/>
        <v>32</v>
      </c>
      <c r="H5746" s="34">
        <f t="shared" si="360"/>
        <v>4</v>
      </c>
      <c r="I5746" s="12">
        <v>45</v>
      </c>
      <c r="J5746" s="12">
        <v>32</v>
      </c>
      <c r="K5746" s="12">
        <v>44</v>
      </c>
      <c r="L5746" s="12">
        <v>2</v>
      </c>
      <c r="M5746" s="12">
        <v>2</v>
      </c>
      <c r="N5746" s="12">
        <v>35</v>
      </c>
      <c r="O5746" s="12">
        <v>4</v>
      </c>
      <c r="P5746" s="26">
        <v>0</v>
      </c>
      <c r="Q5746" s="28">
        <v>885246025</v>
      </c>
      <c r="R5746"/>
      <c r="S5746"/>
    </row>
    <row r="5747" spans="1:19">
      <c r="A5747" s="31">
        <f t="shared" si="357"/>
        <v>40</v>
      </c>
      <c r="B5747" s="32" t="str">
        <f>VLOOKUP(K5747,'Tables to Convert'!$B$4:$C$19,2,FALSE)</f>
        <v>Some College</v>
      </c>
      <c r="C5747" s="33">
        <f t="shared" si="358"/>
        <v>48000</v>
      </c>
      <c r="D5747" s="32" t="str">
        <f>VLOOKUP(L5747,'Tables to Convert'!$E$3:$F$7,2,FALSE)</f>
        <v>White</v>
      </c>
      <c r="E5747" s="32" t="str">
        <f>VLOOKUP(M5747,'Tables to Convert'!$H$3:$I$5,2,FALSE)</f>
        <v>Female</v>
      </c>
      <c r="F5747" s="32" t="str">
        <f>VLOOKUP(N5747,'Tables to Convert'!$K$3:$L$8,2,FALSE)</f>
        <v>Wisconsin</v>
      </c>
      <c r="G5747" s="40">
        <f t="shared" si="359"/>
        <v>47</v>
      </c>
      <c r="H5747" s="34">
        <f t="shared" si="360"/>
        <v>6</v>
      </c>
      <c r="I5747" s="12">
        <v>40</v>
      </c>
      <c r="J5747" s="12">
        <v>47</v>
      </c>
      <c r="K5747" s="12">
        <v>40</v>
      </c>
      <c r="L5747" s="12">
        <v>1</v>
      </c>
      <c r="M5747" s="12">
        <v>2</v>
      </c>
      <c r="N5747" s="12">
        <v>35</v>
      </c>
      <c r="O5747" s="12">
        <v>6</v>
      </c>
      <c r="P5747" s="26">
        <v>48000</v>
      </c>
      <c r="Q5747" s="28">
        <v>525269365</v>
      </c>
      <c r="R5747"/>
      <c r="S5747"/>
    </row>
    <row r="5748" spans="1:19">
      <c r="A5748" s="31">
        <f t="shared" si="357"/>
        <v>40</v>
      </c>
      <c r="B5748" s="32" t="str">
        <f>VLOOKUP(K5748,'Tables to Convert'!$B$4:$C$19,2,FALSE)</f>
        <v>Some College</v>
      </c>
      <c r="C5748" s="33">
        <f t="shared" si="358"/>
        <v>34000</v>
      </c>
      <c r="D5748" s="32" t="str">
        <f>VLOOKUP(L5748,'Tables to Convert'!$E$3:$F$7,2,FALSE)</f>
        <v>White</v>
      </c>
      <c r="E5748" s="32" t="str">
        <f>VLOOKUP(M5748,'Tables to Convert'!$H$3:$I$5,2,FALSE)</f>
        <v>Male</v>
      </c>
      <c r="F5748" s="32" t="str">
        <f>VLOOKUP(N5748,'Tables to Convert'!$K$3:$L$8,2,FALSE)</f>
        <v>Wisconsin</v>
      </c>
      <c r="G5748" s="40">
        <f t="shared" si="359"/>
        <v>35</v>
      </c>
      <c r="H5748" s="34">
        <f t="shared" si="360"/>
        <v>7</v>
      </c>
      <c r="I5748" s="12">
        <v>40</v>
      </c>
      <c r="J5748" s="12">
        <v>35</v>
      </c>
      <c r="K5748" s="12">
        <v>43</v>
      </c>
      <c r="L5748" s="12">
        <v>1</v>
      </c>
      <c r="M5748" s="12">
        <v>1</v>
      </c>
      <c r="N5748" s="12">
        <v>35</v>
      </c>
      <c r="O5748" s="12">
        <v>7</v>
      </c>
      <c r="P5748" s="26">
        <v>34000</v>
      </c>
      <c r="Q5748" s="28">
        <v>519561648</v>
      </c>
      <c r="R5748"/>
      <c r="S5748"/>
    </row>
    <row r="5749" spans="1:19">
      <c r="A5749" s="31">
        <f t="shared" si="357"/>
        <v>50</v>
      </c>
      <c r="B5749" s="32" t="str">
        <f>VLOOKUP(K5749,'Tables to Convert'!$B$4:$C$19,2,FALSE)</f>
        <v>High School Diploma</v>
      </c>
      <c r="C5749" s="33">
        <f t="shared" si="358"/>
        <v>31000</v>
      </c>
      <c r="D5749" s="32" t="str">
        <f>VLOOKUP(L5749,'Tables to Convert'!$E$3:$F$7,2,FALSE)</f>
        <v>White</v>
      </c>
      <c r="E5749" s="32" t="str">
        <f>VLOOKUP(M5749,'Tables to Convert'!$H$3:$I$5,2,FALSE)</f>
        <v>Female</v>
      </c>
      <c r="F5749" s="32" t="str">
        <f>VLOOKUP(N5749,'Tables to Convert'!$K$3:$L$8,2,FALSE)</f>
        <v>Wisconsin</v>
      </c>
      <c r="G5749" s="40">
        <f t="shared" si="359"/>
        <v>48</v>
      </c>
      <c r="H5749" s="34">
        <f t="shared" si="360"/>
        <v>1</v>
      </c>
      <c r="I5749" s="12">
        <v>50</v>
      </c>
      <c r="J5749" s="12">
        <v>48</v>
      </c>
      <c r="K5749" s="12">
        <v>39</v>
      </c>
      <c r="L5749" s="12">
        <v>1</v>
      </c>
      <c r="M5749" s="12">
        <v>2</v>
      </c>
      <c r="N5749" s="12">
        <v>35</v>
      </c>
      <c r="O5749" s="12">
        <v>1</v>
      </c>
      <c r="P5749" s="26">
        <v>31000</v>
      </c>
      <c r="Q5749" s="28">
        <v>676666971</v>
      </c>
      <c r="R5749"/>
      <c r="S5749"/>
    </row>
    <row r="5750" spans="1:19">
      <c r="A5750" s="31">
        <f t="shared" si="357"/>
        <v>50</v>
      </c>
      <c r="B5750" s="32" t="str">
        <f>VLOOKUP(K5750,'Tables to Convert'!$B$4:$C$19,2,FALSE)</f>
        <v>High School Diploma</v>
      </c>
      <c r="C5750" s="33">
        <f t="shared" si="358"/>
        <v>41600</v>
      </c>
      <c r="D5750" s="32" t="str">
        <f>VLOOKUP(L5750,'Tables to Convert'!$E$3:$F$7,2,FALSE)</f>
        <v>White</v>
      </c>
      <c r="E5750" s="32" t="str">
        <f>VLOOKUP(M5750,'Tables to Convert'!$H$3:$I$5,2,FALSE)</f>
        <v>Male</v>
      </c>
      <c r="F5750" s="32" t="str">
        <f>VLOOKUP(N5750,'Tables to Convert'!$K$3:$L$8,2,FALSE)</f>
        <v>Wisconsin</v>
      </c>
      <c r="G5750" s="40">
        <f t="shared" si="359"/>
        <v>50</v>
      </c>
      <c r="H5750" s="34">
        <f t="shared" si="360"/>
        <v>1</v>
      </c>
      <c r="I5750" s="12">
        <v>50</v>
      </c>
      <c r="J5750" s="12">
        <v>50</v>
      </c>
      <c r="K5750" s="12">
        <v>39</v>
      </c>
      <c r="L5750" s="12">
        <v>1</v>
      </c>
      <c r="M5750" s="12">
        <v>1</v>
      </c>
      <c r="N5750" s="12">
        <v>35</v>
      </c>
      <c r="O5750" s="12">
        <v>1</v>
      </c>
      <c r="P5750" s="26">
        <v>41600</v>
      </c>
      <c r="Q5750" s="28">
        <v>485739835</v>
      </c>
      <c r="R5750"/>
      <c r="S5750"/>
    </row>
    <row r="5751" spans="1:19">
      <c r="A5751" s="31">
        <f t="shared" si="357"/>
        <v>45</v>
      </c>
      <c r="B5751" s="32" t="str">
        <f>VLOOKUP(K5751,'Tables to Convert'!$B$4:$C$19,2,FALSE)</f>
        <v>High School Diploma</v>
      </c>
      <c r="C5751" s="33">
        <f t="shared" si="358"/>
        <v>30000</v>
      </c>
      <c r="D5751" s="32" t="str">
        <f>VLOOKUP(L5751,'Tables to Convert'!$E$3:$F$7,2,FALSE)</f>
        <v>White</v>
      </c>
      <c r="E5751" s="32" t="str">
        <f>VLOOKUP(M5751,'Tables to Convert'!$H$3:$I$5,2,FALSE)</f>
        <v>Female</v>
      </c>
      <c r="F5751" s="32" t="str">
        <f>VLOOKUP(N5751,'Tables to Convert'!$K$3:$L$8,2,FALSE)</f>
        <v>Wisconsin</v>
      </c>
      <c r="G5751" s="40">
        <f t="shared" si="359"/>
        <v>22</v>
      </c>
      <c r="H5751" s="34">
        <f t="shared" si="360"/>
        <v>4</v>
      </c>
      <c r="I5751" s="12">
        <v>45</v>
      </c>
      <c r="J5751" s="12">
        <v>22</v>
      </c>
      <c r="K5751" s="12">
        <v>39</v>
      </c>
      <c r="L5751" s="12">
        <v>1</v>
      </c>
      <c r="M5751" s="12">
        <v>2</v>
      </c>
      <c r="N5751" s="12">
        <v>35</v>
      </c>
      <c r="O5751" s="12">
        <v>4</v>
      </c>
      <c r="P5751" s="26">
        <v>30000</v>
      </c>
      <c r="Q5751" s="28">
        <v>463100996</v>
      </c>
      <c r="R5751"/>
      <c r="S5751"/>
    </row>
    <row r="5752" spans="1:19">
      <c r="A5752" s="31">
        <f t="shared" si="357"/>
        <v>56</v>
      </c>
      <c r="B5752" s="32" t="str">
        <f>VLOOKUP(K5752,'Tables to Convert'!$B$4:$C$19,2,FALSE)</f>
        <v>Some College</v>
      </c>
      <c r="C5752" s="33">
        <f t="shared" si="358"/>
        <v>48000</v>
      </c>
      <c r="D5752" s="32" t="str">
        <f>VLOOKUP(L5752,'Tables to Convert'!$E$3:$F$7,2,FALSE)</f>
        <v>White</v>
      </c>
      <c r="E5752" s="32" t="str">
        <f>VLOOKUP(M5752,'Tables to Convert'!$H$3:$I$5,2,FALSE)</f>
        <v>Male</v>
      </c>
      <c r="F5752" s="32" t="str">
        <f>VLOOKUP(N5752,'Tables to Convert'!$K$3:$L$8,2,FALSE)</f>
        <v>Wisconsin</v>
      </c>
      <c r="G5752" s="40">
        <f t="shared" si="359"/>
        <v>43</v>
      </c>
      <c r="H5752" s="34">
        <f t="shared" si="360"/>
        <v>2</v>
      </c>
      <c r="I5752" s="12">
        <v>56</v>
      </c>
      <c r="J5752" s="12">
        <v>43</v>
      </c>
      <c r="K5752" s="12">
        <v>40</v>
      </c>
      <c r="L5752" s="12">
        <v>1</v>
      </c>
      <c r="M5752" s="12">
        <v>1</v>
      </c>
      <c r="N5752" s="12">
        <v>35</v>
      </c>
      <c r="O5752" s="12">
        <v>2</v>
      </c>
      <c r="P5752" s="26">
        <v>48000</v>
      </c>
      <c r="Q5752" s="28">
        <v>971623305</v>
      </c>
      <c r="R5752"/>
      <c r="S5752"/>
    </row>
    <row r="5753" spans="1:19">
      <c r="A5753" s="31">
        <f t="shared" si="357"/>
        <v>45</v>
      </c>
      <c r="B5753" s="32" t="str">
        <f>VLOOKUP(K5753,'Tables to Convert'!$B$4:$C$19,2,FALSE)</f>
        <v>Bachelors</v>
      </c>
      <c r="C5753" s="33">
        <f t="shared" si="358"/>
        <v>50000</v>
      </c>
      <c r="D5753" s="32" t="str">
        <f>VLOOKUP(L5753,'Tables to Convert'!$E$3:$F$7,2,FALSE)</f>
        <v>White</v>
      </c>
      <c r="E5753" s="32" t="str">
        <f>VLOOKUP(M5753,'Tables to Convert'!$H$3:$I$5,2,FALSE)</f>
        <v>Female</v>
      </c>
      <c r="F5753" s="32" t="str">
        <f>VLOOKUP(N5753,'Tables to Convert'!$K$3:$L$8,2,FALSE)</f>
        <v>Wisconsin</v>
      </c>
      <c r="G5753" s="40">
        <f t="shared" si="359"/>
        <v>52</v>
      </c>
      <c r="H5753" s="34">
        <f t="shared" si="360"/>
        <v>1</v>
      </c>
      <c r="I5753" s="12">
        <v>45</v>
      </c>
      <c r="J5753" s="12">
        <v>52</v>
      </c>
      <c r="K5753" s="12">
        <v>44</v>
      </c>
      <c r="L5753" s="12">
        <v>1</v>
      </c>
      <c r="M5753" s="12">
        <v>2</v>
      </c>
      <c r="N5753" s="12">
        <v>35</v>
      </c>
      <c r="O5753" s="12">
        <v>1</v>
      </c>
      <c r="P5753" s="26">
        <v>50000</v>
      </c>
      <c r="Q5753" s="28">
        <v>631197157</v>
      </c>
      <c r="R5753"/>
      <c r="S5753"/>
    </row>
    <row r="5754" spans="1:19">
      <c r="A5754" s="31">
        <f t="shared" si="357"/>
        <v>48</v>
      </c>
      <c r="B5754" s="32" t="str">
        <f>VLOOKUP(K5754,'Tables to Convert'!$B$4:$C$19,2,FALSE)</f>
        <v>Bachelors</v>
      </c>
      <c r="C5754" s="33">
        <f t="shared" si="358"/>
        <v>47905</v>
      </c>
      <c r="D5754" s="32" t="str">
        <f>VLOOKUP(L5754,'Tables to Convert'!$E$3:$F$7,2,FALSE)</f>
        <v>White</v>
      </c>
      <c r="E5754" s="32" t="str">
        <f>VLOOKUP(M5754,'Tables to Convert'!$H$3:$I$5,2,FALSE)</f>
        <v>Male</v>
      </c>
      <c r="F5754" s="32" t="str">
        <f>VLOOKUP(N5754,'Tables to Convert'!$K$3:$L$8,2,FALSE)</f>
        <v>Wisconsin</v>
      </c>
      <c r="G5754" s="40">
        <f t="shared" si="359"/>
        <v>53</v>
      </c>
      <c r="H5754" s="34">
        <f t="shared" si="360"/>
        <v>1</v>
      </c>
      <c r="I5754" s="12">
        <v>48</v>
      </c>
      <c r="J5754" s="12">
        <v>53</v>
      </c>
      <c r="K5754" s="12">
        <v>44</v>
      </c>
      <c r="L5754" s="12">
        <v>1</v>
      </c>
      <c r="M5754" s="12">
        <v>1</v>
      </c>
      <c r="N5754" s="12">
        <v>35</v>
      </c>
      <c r="O5754" s="12">
        <v>1</v>
      </c>
      <c r="P5754" s="26">
        <v>47905</v>
      </c>
      <c r="Q5754" s="28">
        <v>771207387</v>
      </c>
      <c r="R5754"/>
      <c r="S5754"/>
    </row>
    <row r="5755" spans="1:19">
      <c r="A5755" s="31">
        <f t="shared" si="357"/>
        <v>40</v>
      </c>
      <c r="B5755" s="32" t="str">
        <f>VLOOKUP(K5755,'Tables to Convert'!$B$4:$C$19,2,FALSE)</f>
        <v>High School Diploma</v>
      </c>
      <c r="C5755" s="33">
        <f t="shared" si="358"/>
        <v>0</v>
      </c>
      <c r="D5755" s="32" t="str">
        <f>VLOOKUP(L5755,'Tables to Convert'!$E$3:$F$7,2,FALSE)</f>
        <v>White</v>
      </c>
      <c r="E5755" s="32" t="str">
        <f>VLOOKUP(M5755,'Tables to Convert'!$H$3:$I$5,2,FALSE)</f>
        <v>Male</v>
      </c>
      <c r="F5755" s="32" t="str">
        <f>VLOOKUP(N5755,'Tables to Convert'!$K$3:$L$8,2,FALSE)</f>
        <v>Wisconsin</v>
      </c>
      <c r="G5755" s="40">
        <f t="shared" si="359"/>
        <v>29</v>
      </c>
      <c r="H5755" s="34">
        <f t="shared" si="360"/>
        <v>7</v>
      </c>
      <c r="I5755" s="12">
        <v>40</v>
      </c>
      <c r="J5755" s="12">
        <v>29</v>
      </c>
      <c r="K5755" s="12">
        <v>39</v>
      </c>
      <c r="L5755" s="12">
        <v>1</v>
      </c>
      <c r="M5755" s="12">
        <v>1</v>
      </c>
      <c r="N5755" s="12">
        <v>35</v>
      </c>
      <c r="O5755" s="12">
        <v>7</v>
      </c>
      <c r="P5755" s="26">
        <v>0</v>
      </c>
      <c r="Q5755" s="28">
        <v>266599317</v>
      </c>
      <c r="R5755"/>
      <c r="S5755"/>
    </row>
    <row r="5756" spans="1:19">
      <c r="A5756" s="31">
        <f t="shared" si="357"/>
        <v>40</v>
      </c>
      <c r="B5756" s="32" t="str">
        <f>VLOOKUP(K5756,'Tables to Convert'!$B$4:$C$19,2,FALSE)</f>
        <v>High School Diploma</v>
      </c>
      <c r="C5756" s="33">
        <f t="shared" si="358"/>
        <v>10000</v>
      </c>
      <c r="D5756" s="32" t="str">
        <f>VLOOKUP(L5756,'Tables to Convert'!$E$3:$F$7,2,FALSE)</f>
        <v>White</v>
      </c>
      <c r="E5756" s="32" t="str">
        <f>VLOOKUP(M5756,'Tables to Convert'!$H$3:$I$5,2,FALSE)</f>
        <v>Female</v>
      </c>
      <c r="F5756" s="32" t="str">
        <f>VLOOKUP(N5756,'Tables to Convert'!$K$3:$L$8,2,FALSE)</f>
        <v>Wisconsin</v>
      </c>
      <c r="G5756" s="40">
        <f t="shared" si="359"/>
        <v>26</v>
      </c>
      <c r="H5756" s="34">
        <f t="shared" si="360"/>
        <v>7</v>
      </c>
      <c r="I5756" s="12">
        <v>40</v>
      </c>
      <c r="J5756" s="12">
        <v>26</v>
      </c>
      <c r="K5756" s="12">
        <v>39</v>
      </c>
      <c r="L5756" s="12">
        <v>1</v>
      </c>
      <c r="M5756" s="12">
        <v>2</v>
      </c>
      <c r="N5756" s="12">
        <v>35</v>
      </c>
      <c r="O5756" s="12">
        <v>7</v>
      </c>
      <c r="P5756" s="26">
        <v>10000</v>
      </c>
      <c r="Q5756" s="28">
        <v>15952521</v>
      </c>
      <c r="R5756"/>
      <c r="S5756"/>
    </row>
    <row r="5757" spans="1:19">
      <c r="A5757" s="31">
        <f t="shared" si="357"/>
        <v>50</v>
      </c>
      <c r="B5757" s="32" t="str">
        <f>VLOOKUP(K5757,'Tables to Convert'!$B$4:$C$19,2,FALSE)</f>
        <v>High School Diploma</v>
      </c>
      <c r="C5757" s="33">
        <f t="shared" si="358"/>
        <v>25000</v>
      </c>
      <c r="D5757" s="32" t="str">
        <f>VLOOKUP(L5757,'Tables to Convert'!$E$3:$F$7,2,FALSE)</f>
        <v>White</v>
      </c>
      <c r="E5757" s="32" t="str">
        <f>VLOOKUP(M5757,'Tables to Convert'!$H$3:$I$5,2,FALSE)</f>
        <v>Female</v>
      </c>
      <c r="F5757" s="32" t="str">
        <f>VLOOKUP(N5757,'Tables to Convert'!$K$3:$L$8,2,FALSE)</f>
        <v>Wisconsin</v>
      </c>
      <c r="G5757" s="40">
        <f t="shared" si="359"/>
        <v>57</v>
      </c>
      <c r="H5757" s="34">
        <f t="shared" si="360"/>
        <v>2</v>
      </c>
      <c r="I5757" s="12">
        <v>50</v>
      </c>
      <c r="J5757" s="12">
        <v>57</v>
      </c>
      <c r="K5757" s="12">
        <v>39</v>
      </c>
      <c r="L5757" s="12">
        <v>1</v>
      </c>
      <c r="M5757" s="12">
        <v>2</v>
      </c>
      <c r="N5757" s="12">
        <v>35</v>
      </c>
      <c r="O5757" s="12">
        <v>2</v>
      </c>
      <c r="P5757" s="26">
        <v>25000</v>
      </c>
      <c r="Q5757" s="28">
        <v>713754441</v>
      </c>
      <c r="R5757"/>
      <c r="S5757"/>
    </row>
    <row r="5758" spans="1:19">
      <c r="A5758" s="31">
        <f t="shared" si="357"/>
        <v>40</v>
      </c>
      <c r="B5758" s="32" t="str">
        <f>VLOOKUP(K5758,'Tables to Convert'!$B$4:$C$19,2,FALSE)</f>
        <v>High School Diploma</v>
      </c>
      <c r="C5758" s="33">
        <f t="shared" si="358"/>
        <v>35828</v>
      </c>
      <c r="D5758" s="32" t="str">
        <f>VLOOKUP(L5758,'Tables to Convert'!$E$3:$F$7,2,FALSE)</f>
        <v>White</v>
      </c>
      <c r="E5758" s="32" t="str">
        <f>VLOOKUP(M5758,'Tables to Convert'!$H$3:$I$5,2,FALSE)</f>
        <v>Male</v>
      </c>
      <c r="F5758" s="32" t="str">
        <f>VLOOKUP(N5758,'Tables to Convert'!$K$3:$L$8,2,FALSE)</f>
        <v>Wisconsin</v>
      </c>
      <c r="G5758" s="40">
        <f t="shared" si="359"/>
        <v>28</v>
      </c>
      <c r="H5758" s="34">
        <f t="shared" si="360"/>
        <v>5</v>
      </c>
      <c r="I5758" s="12">
        <v>40</v>
      </c>
      <c r="J5758" s="12">
        <v>28</v>
      </c>
      <c r="K5758" s="12">
        <v>39</v>
      </c>
      <c r="L5758" s="12">
        <v>1</v>
      </c>
      <c r="M5758" s="12">
        <v>1</v>
      </c>
      <c r="N5758" s="12">
        <v>35</v>
      </c>
      <c r="O5758" s="12">
        <v>5</v>
      </c>
      <c r="P5758" s="26">
        <v>35828</v>
      </c>
      <c r="Q5758" s="28">
        <v>287952447</v>
      </c>
      <c r="R5758"/>
      <c r="S5758"/>
    </row>
    <row r="5759" spans="1:19">
      <c r="A5759" s="31">
        <f t="shared" si="357"/>
        <v>53</v>
      </c>
      <c r="B5759" s="32" t="str">
        <f>VLOOKUP(K5759,'Tables to Convert'!$B$4:$C$19,2,FALSE)</f>
        <v>Some College</v>
      </c>
      <c r="C5759" s="33">
        <f t="shared" si="358"/>
        <v>0</v>
      </c>
      <c r="D5759" s="32" t="str">
        <f>VLOOKUP(L5759,'Tables to Convert'!$E$3:$F$7,2,FALSE)</f>
        <v>White</v>
      </c>
      <c r="E5759" s="32" t="str">
        <f>VLOOKUP(M5759,'Tables to Convert'!$H$3:$I$5,2,FALSE)</f>
        <v>Female</v>
      </c>
      <c r="F5759" s="32" t="str">
        <f>VLOOKUP(N5759,'Tables to Convert'!$K$3:$L$8,2,FALSE)</f>
        <v>Wisconsin</v>
      </c>
      <c r="G5759" s="40">
        <f t="shared" si="359"/>
        <v>33</v>
      </c>
      <c r="H5759" s="34">
        <f t="shared" si="360"/>
        <v>7</v>
      </c>
      <c r="I5759" s="12">
        <v>53</v>
      </c>
      <c r="J5759" s="12">
        <v>33</v>
      </c>
      <c r="K5759" s="12">
        <v>40</v>
      </c>
      <c r="L5759" s="12">
        <v>1</v>
      </c>
      <c r="M5759" s="12">
        <v>2</v>
      </c>
      <c r="N5759" s="12">
        <v>35</v>
      </c>
      <c r="O5759" s="12">
        <v>7</v>
      </c>
      <c r="P5759" s="26">
        <v>0</v>
      </c>
      <c r="Q5759" s="28">
        <v>238171344</v>
      </c>
      <c r="R5759"/>
      <c r="S5759"/>
    </row>
    <row r="5760" spans="1:19">
      <c r="A5760" s="31">
        <f t="shared" si="357"/>
        <v>40</v>
      </c>
      <c r="B5760" s="32" t="str">
        <f>VLOOKUP(K5760,'Tables to Convert'!$B$4:$C$19,2,FALSE)</f>
        <v>Some College</v>
      </c>
      <c r="C5760" s="33">
        <f t="shared" si="358"/>
        <v>43275</v>
      </c>
      <c r="D5760" s="32" t="str">
        <f>VLOOKUP(L5760,'Tables to Convert'!$E$3:$F$7,2,FALSE)</f>
        <v>White</v>
      </c>
      <c r="E5760" s="32" t="str">
        <f>VLOOKUP(M5760,'Tables to Convert'!$H$3:$I$5,2,FALSE)</f>
        <v>Male</v>
      </c>
      <c r="F5760" s="32" t="str">
        <f>VLOOKUP(N5760,'Tables to Convert'!$K$3:$L$8,2,FALSE)</f>
        <v>Wisconsin</v>
      </c>
      <c r="G5760" s="40">
        <f t="shared" si="359"/>
        <v>34</v>
      </c>
      <c r="H5760" s="34">
        <f t="shared" si="360"/>
        <v>7</v>
      </c>
      <c r="I5760" s="12">
        <v>40</v>
      </c>
      <c r="J5760" s="12">
        <v>34</v>
      </c>
      <c r="K5760" s="12">
        <v>41</v>
      </c>
      <c r="L5760" s="12">
        <v>1</v>
      </c>
      <c r="M5760" s="12">
        <v>1</v>
      </c>
      <c r="N5760" s="12">
        <v>35</v>
      </c>
      <c r="O5760" s="12">
        <v>7</v>
      </c>
      <c r="P5760" s="26">
        <v>43275</v>
      </c>
      <c r="Q5760" s="28">
        <v>919996742</v>
      </c>
      <c r="R5760"/>
      <c r="S5760"/>
    </row>
    <row r="5761" spans="1:19">
      <c r="A5761" s="31">
        <f t="shared" si="357"/>
        <v>37</v>
      </c>
      <c r="B5761" s="32" t="str">
        <f>VLOOKUP(K5761,'Tables to Convert'!$B$4:$C$19,2,FALSE)</f>
        <v>Some College</v>
      </c>
      <c r="C5761" s="33">
        <f t="shared" si="358"/>
        <v>18000</v>
      </c>
      <c r="D5761" s="32" t="str">
        <f>VLOOKUP(L5761,'Tables to Convert'!$E$3:$F$7,2,FALSE)</f>
        <v>Black</v>
      </c>
      <c r="E5761" s="32" t="str">
        <f>VLOOKUP(M5761,'Tables to Convert'!$H$3:$I$5,2,FALSE)</f>
        <v>Male</v>
      </c>
      <c r="F5761" s="32" t="str">
        <f>VLOOKUP(N5761,'Tables to Convert'!$K$3:$L$8,2,FALSE)</f>
        <v>Wisconsin</v>
      </c>
      <c r="G5761" s="40">
        <f t="shared" si="359"/>
        <v>49</v>
      </c>
      <c r="H5761" s="34">
        <f t="shared" si="360"/>
        <v>8</v>
      </c>
      <c r="I5761" s="12">
        <v>37</v>
      </c>
      <c r="J5761" s="12">
        <v>49</v>
      </c>
      <c r="K5761" s="12">
        <v>42</v>
      </c>
      <c r="L5761" s="12">
        <v>2</v>
      </c>
      <c r="M5761" s="12">
        <v>1</v>
      </c>
      <c r="N5761" s="12">
        <v>35</v>
      </c>
      <c r="O5761" s="12">
        <v>8</v>
      </c>
      <c r="P5761" s="26">
        <v>18000</v>
      </c>
      <c r="Q5761" s="28">
        <v>577687332</v>
      </c>
      <c r="R5761"/>
      <c r="S5761"/>
    </row>
    <row r="5762" spans="1:19">
      <c r="A5762" s="31">
        <f t="shared" si="357"/>
        <v>40</v>
      </c>
      <c r="B5762" s="32" t="str">
        <f>VLOOKUP(K5762,'Tables to Convert'!$B$4:$C$19,2,FALSE)</f>
        <v>High School Diploma</v>
      </c>
      <c r="C5762" s="33">
        <f t="shared" si="358"/>
        <v>20800</v>
      </c>
      <c r="D5762" s="32" t="str">
        <f>VLOOKUP(L5762,'Tables to Convert'!$E$3:$F$7,2,FALSE)</f>
        <v>White</v>
      </c>
      <c r="E5762" s="32" t="str">
        <f>VLOOKUP(M5762,'Tables to Convert'!$H$3:$I$5,2,FALSE)</f>
        <v>Male</v>
      </c>
      <c r="F5762" s="32" t="str">
        <f>VLOOKUP(N5762,'Tables to Convert'!$K$3:$L$8,2,FALSE)</f>
        <v>Wisconsin</v>
      </c>
      <c r="G5762" s="40">
        <f t="shared" si="359"/>
        <v>37</v>
      </c>
      <c r="H5762" s="34">
        <f t="shared" si="360"/>
        <v>2</v>
      </c>
      <c r="I5762" s="12">
        <v>40</v>
      </c>
      <c r="J5762" s="12">
        <v>37</v>
      </c>
      <c r="K5762" s="12">
        <v>39</v>
      </c>
      <c r="L5762" s="12">
        <v>1</v>
      </c>
      <c r="M5762" s="12">
        <v>1</v>
      </c>
      <c r="N5762" s="12">
        <v>35</v>
      </c>
      <c r="O5762" s="12">
        <v>2</v>
      </c>
      <c r="P5762" s="26">
        <v>20800</v>
      </c>
      <c r="Q5762" s="28">
        <v>225013629</v>
      </c>
      <c r="R5762"/>
      <c r="S5762"/>
    </row>
    <row r="5763" spans="1:19">
      <c r="A5763" s="31">
        <f t="shared" si="357"/>
        <v>40</v>
      </c>
      <c r="B5763" s="32" t="str">
        <f>VLOOKUP(K5763,'Tables to Convert'!$B$4:$C$19,2,FALSE)</f>
        <v>High School Diploma</v>
      </c>
      <c r="C5763" s="33">
        <f t="shared" si="358"/>
        <v>13000</v>
      </c>
      <c r="D5763" s="32" t="str">
        <f>VLOOKUP(L5763,'Tables to Convert'!$E$3:$F$7,2,FALSE)</f>
        <v>White</v>
      </c>
      <c r="E5763" s="32" t="str">
        <f>VLOOKUP(M5763,'Tables to Convert'!$H$3:$I$5,2,FALSE)</f>
        <v>Female</v>
      </c>
      <c r="F5763" s="32" t="str">
        <f>VLOOKUP(N5763,'Tables to Convert'!$K$3:$L$8,2,FALSE)</f>
        <v>Wisconsin</v>
      </c>
      <c r="G5763" s="40">
        <f t="shared" si="359"/>
        <v>50</v>
      </c>
      <c r="H5763" s="34">
        <f t="shared" si="360"/>
        <v>2</v>
      </c>
      <c r="I5763" s="12">
        <v>40</v>
      </c>
      <c r="J5763" s="12">
        <v>50</v>
      </c>
      <c r="K5763" s="12">
        <v>39</v>
      </c>
      <c r="L5763" s="12">
        <v>1</v>
      </c>
      <c r="M5763" s="12">
        <v>2</v>
      </c>
      <c r="N5763" s="12">
        <v>35</v>
      </c>
      <c r="O5763" s="12">
        <v>2</v>
      </c>
      <c r="P5763" s="26">
        <v>13000</v>
      </c>
      <c r="Q5763" s="28">
        <v>721021996</v>
      </c>
      <c r="R5763"/>
      <c r="S5763"/>
    </row>
    <row r="5764" spans="1:19">
      <c r="A5764" s="31">
        <f t="shared" si="357"/>
        <v>40</v>
      </c>
      <c r="B5764" s="32" t="str">
        <f>VLOOKUP(K5764,'Tables to Convert'!$B$4:$C$19,2,FALSE)</f>
        <v>Some College</v>
      </c>
      <c r="C5764" s="33">
        <f t="shared" si="358"/>
        <v>29500</v>
      </c>
      <c r="D5764" s="32" t="str">
        <f>VLOOKUP(L5764,'Tables to Convert'!$E$3:$F$7,2,FALSE)</f>
        <v>White</v>
      </c>
      <c r="E5764" s="32" t="str">
        <f>VLOOKUP(M5764,'Tables to Convert'!$H$3:$I$5,2,FALSE)</f>
        <v>Female</v>
      </c>
      <c r="F5764" s="32" t="str">
        <f>VLOOKUP(N5764,'Tables to Convert'!$K$3:$L$8,2,FALSE)</f>
        <v>Wisconsin</v>
      </c>
      <c r="G5764" s="40">
        <f t="shared" si="359"/>
        <v>41</v>
      </c>
      <c r="H5764" s="34">
        <f t="shared" si="360"/>
        <v>1</v>
      </c>
      <c r="I5764" s="12">
        <v>40</v>
      </c>
      <c r="J5764" s="12">
        <v>41</v>
      </c>
      <c r="K5764" s="12">
        <v>40</v>
      </c>
      <c r="L5764" s="12">
        <v>1</v>
      </c>
      <c r="M5764" s="12">
        <v>2</v>
      </c>
      <c r="N5764" s="12">
        <v>35</v>
      </c>
      <c r="O5764" s="12">
        <v>1</v>
      </c>
      <c r="P5764" s="26">
        <v>29500</v>
      </c>
      <c r="Q5764" s="28">
        <v>484083305</v>
      </c>
      <c r="R5764"/>
      <c r="S5764"/>
    </row>
    <row r="5765" spans="1:19">
      <c r="A5765" s="31">
        <f t="shared" si="357"/>
        <v>40</v>
      </c>
      <c r="B5765" s="32" t="str">
        <f>VLOOKUP(K5765,'Tables to Convert'!$B$4:$C$19,2,FALSE)</f>
        <v>High School Diploma</v>
      </c>
      <c r="C5765" s="33">
        <f t="shared" si="358"/>
        <v>30000</v>
      </c>
      <c r="D5765" s="32" t="str">
        <f>VLOOKUP(L5765,'Tables to Convert'!$E$3:$F$7,2,FALSE)</f>
        <v>White</v>
      </c>
      <c r="E5765" s="32" t="str">
        <f>VLOOKUP(M5765,'Tables to Convert'!$H$3:$I$5,2,FALSE)</f>
        <v>Male</v>
      </c>
      <c r="F5765" s="32" t="str">
        <f>VLOOKUP(N5765,'Tables to Convert'!$K$3:$L$8,2,FALSE)</f>
        <v>Wisconsin</v>
      </c>
      <c r="G5765" s="40">
        <f t="shared" si="359"/>
        <v>40</v>
      </c>
      <c r="H5765" s="34">
        <f t="shared" si="360"/>
        <v>1</v>
      </c>
      <c r="I5765" s="12">
        <v>40</v>
      </c>
      <c r="J5765" s="12">
        <v>40</v>
      </c>
      <c r="K5765" s="12">
        <v>39</v>
      </c>
      <c r="L5765" s="12">
        <v>1</v>
      </c>
      <c r="M5765" s="12">
        <v>1</v>
      </c>
      <c r="N5765" s="12">
        <v>35</v>
      </c>
      <c r="O5765" s="12">
        <v>1</v>
      </c>
      <c r="P5765" s="26">
        <v>30000</v>
      </c>
      <c r="Q5765" s="28">
        <v>248208100</v>
      </c>
      <c r="R5765"/>
      <c r="S5765"/>
    </row>
    <row r="5766" spans="1:19">
      <c r="A5766" s="31">
        <f t="shared" ref="A5766:A5829" si="361">I5766</f>
        <v>40</v>
      </c>
      <c r="B5766" s="32" t="str">
        <f>VLOOKUP(K5766,'Tables to Convert'!$B$4:$C$19,2,FALSE)</f>
        <v>Some College</v>
      </c>
      <c r="C5766" s="33">
        <f t="shared" ref="C5766:C5829" si="362">P5766</f>
        <v>20000</v>
      </c>
      <c r="D5766" s="32" t="str">
        <f>VLOOKUP(L5766,'Tables to Convert'!$E$3:$F$7,2,FALSE)</f>
        <v>White</v>
      </c>
      <c r="E5766" s="32" t="str">
        <f>VLOOKUP(M5766,'Tables to Convert'!$H$3:$I$5,2,FALSE)</f>
        <v>Female</v>
      </c>
      <c r="F5766" s="32" t="str">
        <f>VLOOKUP(N5766,'Tables to Convert'!$K$3:$L$8,2,FALSE)</f>
        <v>Wisconsin</v>
      </c>
      <c r="G5766" s="40">
        <f t="shared" ref="G5766:G5829" si="363">J5766</f>
        <v>41</v>
      </c>
      <c r="H5766" s="34">
        <f t="shared" ref="H5766:H5829" si="364">O5766</f>
        <v>7</v>
      </c>
      <c r="I5766" s="12">
        <v>40</v>
      </c>
      <c r="J5766" s="12">
        <v>41</v>
      </c>
      <c r="K5766" s="12">
        <v>43</v>
      </c>
      <c r="L5766" s="12">
        <v>1</v>
      </c>
      <c r="M5766" s="12">
        <v>2</v>
      </c>
      <c r="N5766" s="12">
        <v>35</v>
      </c>
      <c r="O5766" s="12">
        <v>7</v>
      </c>
      <c r="P5766" s="26">
        <v>20000</v>
      </c>
      <c r="Q5766" s="28">
        <v>788073042</v>
      </c>
      <c r="R5766"/>
      <c r="S5766"/>
    </row>
    <row r="5767" spans="1:19">
      <c r="A5767" s="31">
        <f t="shared" si="361"/>
        <v>35</v>
      </c>
      <c r="B5767" s="32" t="str">
        <f>VLOOKUP(K5767,'Tables to Convert'!$B$4:$C$19,2,FALSE)</f>
        <v>11th Grade</v>
      </c>
      <c r="C5767" s="33">
        <f t="shared" si="362"/>
        <v>26000</v>
      </c>
      <c r="D5767" s="32" t="str">
        <f>VLOOKUP(L5767,'Tables to Convert'!$E$3:$F$7,2,FALSE)</f>
        <v>White</v>
      </c>
      <c r="E5767" s="32" t="str">
        <f>VLOOKUP(M5767,'Tables to Convert'!$H$3:$I$5,2,FALSE)</f>
        <v>Female</v>
      </c>
      <c r="F5767" s="32" t="str">
        <f>VLOOKUP(N5767,'Tables to Convert'!$K$3:$L$8,2,FALSE)</f>
        <v>Wisconsin</v>
      </c>
      <c r="G5767" s="40">
        <f t="shared" si="363"/>
        <v>46</v>
      </c>
      <c r="H5767" s="34">
        <f t="shared" si="364"/>
        <v>8</v>
      </c>
      <c r="I5767" s="12">
        <v>35</v>
      </c>
      <c r="J5767" s="12">
        <v>46</v>
      </c>
      <c r="K5767" s="12">
        <v>37</v>
      </c>
      <c r="L5767" s="12">
        <v>1</v>
      </c>
      <c r="M5767" s="12">
        <v>2</v>
      </c>
      <c r="N5767" s="12">
        <v>35</v>
      </c>
      <c r="O5767" s="12">
        <v>8</v>
      </c>
      <c r="P5767" s="26">
        <v>26000</v>
      </c>
      <c r="Q5767" s="28">
        <v>337208562</v>
      </c>
      <c r="R5767"/>
      <c r="S5767"/>
    </row>
    <row r="5768" spans="1:19">
      <c r="A5768" s="31">
        <f t="shared" si="361"/>
        <v>41</v>
      </c>
      <c r="B5768" s="32" t="str">
        <f>VLOOKUP(K5768,'Tables to Convert'!$B$4:$C$19,2,FALSE)</f>
        <v>Some College</v>
      </c>
      <c r="C5768" s="33">
        <f t="shared" si="362"/>
        <v>12200</v>
      </c>
      <c r="D5768" s="32" t="str">
        <f>VLOOKUP(L5768,'Tables to Convert'!$E$3:$F$7,2,FALSE)</f>
        <v>White</v>
      </c>
      <c r="E5768" s="32" t="str">
        <f>VLOOKUP(M5768,'Tables to Convert'!$H$3:$I$5,2,FALSE)</f>
        <v>Female</v>
      </c>
      <c r="F5768" s="32" t="str">
        <f>VLOOKUP(N5768,'Tables to Convert'!$K$3:$L$8,2,FALSE)</f>
        <v>Wisconsin</v>
      </c>
      <c r="G5768" s="40">
        <f t="shared" si="363"/>
        <v>25</v>
      </c>
      <c r="H5768" s="34">
        <f t="shared" si="364"/>
        <v>6</v>
      </c>
      <c r="I5768" s="12">
        <v>41</v>
      </c>
      <c r="J5768" s="12">
        <v>25</v>
      </c>
      <c r="K5768" s="12">
        <v>43</v>
      </c>
      <c r="L5768" s="12">
        <v>1</v>
      </c>
      <c r="M5768" s="12">
        <v>2</v>
      </c>
      <c r="N5768" s="12">
        <v>35</v>
      </c>
      <c r="O5768" s="12">
        <v>6</v>
      </c>
      <c r="P5768" s="26">
        <v>12200</v>
      </c>
      <c r="Q5768" s="28">
        <v>175448913</v>
      </c>
      <c r="R5768"/>
      <c r="S5768"/>
    </row>
    <row r="5769" spans="1:19">
      <c r="A5769" s="31">
        <f t="shared" si="361"/>
        <v>60</v>
      </c>
      <c r="B5769" s="32" t="str">
        <f>VLOOKUP(K5769,'Tables to Convert'!$B$4:$C$19,2,FALSE)</f>
        <v>Bachelors</v>
      </c>
      <c r="C5769" s="33">
        <f t="shared" si="362"/>
        <v>62000</v>
      </c>
      <c r="D5769" s="32" t="str">
        <f>VLOOKUP(L5769,'Tables to Convert'!$E$3:$F$7,2,FALSE)</f>
        <v>White</v>
      </c>
      <c r="E5769" s="32" t="str">
        <f>VLOOKUP(M5769,'Tables to Convert'!$H$3:$I$5,2,FALSE)</f>
        <v>Male</v>
      </c>
      <c r="F5769" s="32" t="str">
        <f>VLOOKUP(N5769,'Tables to Convert'!$K$3:$L$8,2,FALSE)</f>
        <v>Wisconsin</v>
      </c>
      <c r="G5769" s="40">
        <f t="shared" si="363"/>
        <v>55</v>
      </c>
      <c r="H5769" s="34">
        <f t="shared" si="364"/>
        <v>8</v>
      </c>
      <c r="I5769" s="12">
        <v>60</v>
      </c>
      <c r="J5769" s="12">
        <v>55</v>
      </c>
      <c r="K5769" s="12">
        <v>44</v>
      </c>
      <c r="L5769" s="12">
        <v>1</v>
      </c>
      <c r="M5769" s="12">
        <v>1</v>
      </c>
      <c r="N5769" s="12">
        <v>35</v>
      </c>
      <c r="O5769" s="12">
        <v>8</v>
      </c>
      <c r="P5769" s="26">
        <v>62000</v>
      </c>
      <c r="Q5769" s="28">
        <v>666809603</v>
      </c>
      <c r="R5769"/>
      <c r="S5769"/>
    </row>
    <row r="5770" spans="1:19">
      <c r="A5770" s="31">
        <f t="shared" si="361"/>
        <v>40</v>
      </c>
      <c r="B5770" s="32" t="str">
        <f>VLOOKUP(K5770,'Tables to Convert'!$B$4:$C$19,2,FALSE)</f>
        <v>High School Diploma</v>
      </c>
      <c r="C5770" s="33">
        <f t="shared" si="362"/>
        <v>17740</v>
      </c>
      <c r="D5770" s="32" t="str">
        <f>VLOOKUP(L5770,'Tables to Convert'!$E$3:$F$7,2,FALSE)</f>
        <v>White</v>
      </c>
      <c r="E5770" s="32" t="str">
        <f>VLOOKUP(M5770,'Tables to Convert'!$H$3:$I$5,2,FALSE)</f>
        <v>Female</v>
      </c>
      <c r="F5770" s="32" t="str">
        <f>VLOOKUP(N5770,'Tables to Convert'!$K$3:$L$8,2,FALSE)</f>
        <v>Wisconsin</v>
      </c>
      <c r="G5770" s="40">
        <f t="shared" si="363"/>
        <v>50</v>
      </c>
      <c r="H5770" s="34">
        <f t="shared" si="364"/>
        <v>3</v>
      </c>
      <c r="I5770" s="12">
        <v>40</v>
      </c>
      <c r="J5770" s="12">
        <v>50</v>
      </c>
      <c r="K5770" s="12">
        <v>39</v>
      </c>
      <c r="L5770" s="12">
        <v>1</v>
      </c>
      <c r="M5770" s="12">
        <v>2</v>
      </c>
      <c r="N5770" s="12">
        <v>35</v>
      </c>
      <c r="O5770" s="12">
        <v>3</v>
      </c>
      <c r="P5770" s="26">
        <v>17740</v>
      </c>
      <c r="Q5770" s="28">
        <v>962972075</v>
      </c>
      <c r="R5770"/>
      <c r="S5770"/>
    </row>
    <row r="5771" spans="1:19">
      <c r="A5771" s="31">
        <f t="shared" si="361"/>
        <v>40</v>
      </c>
      <c r="B5771" s="32" t="str">
        <f>VLOOKUP(K5771,'Tables to Convert'!$B$4:$C$19,2,FALSE)</f>
        <v>High School Diploma</v>
      </c>
      <c r="C5771" s="33">
        <f t="shared" si="362"/>
        <v>19056</v>
      </c>
      <c r="D5771" s="32" t="str">
        <f>VLOOKUP(L5771,'Tables to Convert'!$E$3:$F$7,2,FALSE)</f>
        <v>White</v>
      </c>
      <c r="E5771" s="32" t="str">
        <f>VLOOKUP(M5771,'Tables to Convert'!$H$3:$I$5,2,FALSE)</f>
        <v>Male</v>
      </c>
      <c r="F5771" s="32" t="str">
        <f>VLOOKUP(N5771,'Tables to Convert'!$K$3:$L$8,2,FALSE)</f>
        <v>Wisconsin</v>
      </c>
      <c r="G5771" s="40">
        <f t="shared" si="363"/>
        <v>21</v>
      </c>
      <c r="H5771" s="34">
        <f t="shared" si="364"/>
        <v>3</v>
      </c>
      <c r="I5771" s="12">
        <v>40</v>
      </c>
      <c r="J5771" s="12">
        <v>21</v>
      </c>
      <c r="K5771" s="12">
        <v>39</v>
      </c>
      <c r="L5771" s="12">
        <v>1</v>
      </c>
      <c r="M5771" s="12">
        <v>1</v>
      </c>
      <c r="N5771" s="12">
        <v>35</v>
      </c>
      <c r="O5771" s="12">
        <v>3</v>
      </c>
      <c r="P5771" s="26">
        <v>19056</v>
      </c>
      <c r="Q5771" s="28">
        <v>763657394</v>
      </c>
      <c r="R5771"/>
      <c r="S5771"/>
    </row>
    <row r="5772" spans="1:19">
      <c r="A5772" s="31">
        <f t="shared" si="361"/>
        <v>40</v>
      </c>
      <c r="B5772" s="32" t="str">
        <f>VLOOKUP(K5772,'Tables to Convert'!$B$4:$C$19,2,FALSE)</f>
        <v>High School Diploma</v>
      </c>
      <c r="C5772" s="33">
        <f t="shared" si="362"/>
        <v>6659</v>
      </c>
      <c r="D5772" s="32" t="str">
        <f>VLOOKUP(L5772,'Tables to Convert'!$E$3:$F$7,2,FALSE)</f>
        <v>White</v>
      </c>
      <c r="E5772" s="32" t="str">
        <f>VLOOKUP(M5772,'Tables to Convert'!$H$3:$I$5,2,FALSE)</f>
        <v>Female</v>
      </c>
      <c r="F5772" s="32" t="str">
        <f>VLOOKUP(N5772,'Tables to Convert'!$K$3:$L$8,2,FALSE)</f>
        <v>Wisconsin</v>
      </c>
      <c r="G5772" s="40">
        <f t="shared" si="363"/>
        <v>19</v>
      </c>
      <c r="H5772" s="34">
        <f t="shared" si="364"/>
        <v>1</v>
      </c>
      <c r="I5772" s="12">
        <v>40</v>
      </c>
      <c r="J5772" s="12">
        <v>19</v>
      </c>
      <c r="K5772" s="12">
        <v>39</v>
      </c>
      <c r="L5772" s="12">
        <v>1</v>
      </c>
      <c r="M5772" s="12">
        <v>2</v>
      </c>
      <c r="N5772" s="12">
        <v>35</v>
      </c>
      <c r="O5772" s="12">
        <v>1</v>
      </c>
      <c r="P5772" s="26">
        <v>6659</v>
      </c>
      <c r="Q5772" s="28">
        <v>479926715</v>
      </c>
      <c r="R5772"/>
      <c r="S5772"/>
    </row>
    <row r="5773" spans="1:19">
      <c r="A5773" s="31">
        <f t="shared" si="361"/>
        <v>40</v>
      </c>
      <c r="B5773" s="32" t="str">
        <f>VLOOKUP(K5773,'Tables to Convert'!$B$4:$C$19,2,FALSE)</f>
        <v>Some College</v>
      </c>
      <c r="C5773" s="33">
        <f t="shared" si="362"/>
        <v>38000</v>
      </c>
      <c r="D5773" s="32" t="str">
        <f>VLOOKUP(L5773,'Tables to Convert'!$E$3:$F$7,2,FALSE)</f>
        <v>White</v>
      </c>
      <c r="E5773" s="32" t="str">
        <f>VLOOKUP(M5773,'Tables to Convert'!$H$3:$I$5,2,FALSE)</f>
        <v>Male</v>
      </c>
      <c r="F5773" s="32" t="str">
        <f>VLOOKUP(N5773,'Tables to Convert'!$K$3:$L$8,2,FALSE)</f>
        <v>Wisconsin</v>
      </c>
      <c r="G5773" s="40">
        <f t="shared" si="363"/>
        <v>54</v>
      </c>
      <c r="H5773" s="34">
        <f t="shared" si="364"/>
        <v>7</v>
      </c>
      <c r="I5773" s="12">
        <v>40</v>
      </c>
      <c r="J5773" s="12">
        <v>54</v>
      </c>
      <c r="K5773" s="12">
        <v>41</v>
      </c>
      <c r="L5773" s="12">
        <v>1</v>
      </c>
      <c r="M5773" s="12">
        <v>1</v>
      </c>
      <c r="N5773" s="12">
        <v>35</v>
      </c>
      <c r="O5773" s="12">
        <v>7</v>
      </c>
      <c r="P5773" s="26">
        <v>38000</v>
      </c>
      <c r="Q5773" s="28">
        <v>991810245</v>
      </c>
      <c r="R5773"/>
      <c r="S5773"/>
    </row>
    <row r="5774" spans="1:19">
      <c r="A5774" s="31">
        <f t="shared" si="361"/>
        <v>65</v>
      </c>
      <c r="B5774" s="32" t="str">
        <f>VLOOKUP(K5774,'Tables to Convert'!$B$4:$C$19,2,FALSE)</f>
        <v>Some College</v>
      </c>
      <c r="C5774" s="33">
        <f t="shared" si="362"/>
        <v>75000</v>
      </c>
      <c r="D5774" s="32" t="str">
        <f>VLOOKUP(L5774,'Tables to Convert'!$E$3:$F$7,2,FALSE)</f>
        <v>White</v>
      </c>
      <c r="E5774" s="32" t="str">
        <f>VLOOKUP(M5774,'Tables to Convert'!$H$3:$I$5,2,FALSE)</f>
        <v>Male</v>
      </c>
      <c r="F5774" s="32" t="str">
        <f>VLOOKUP(N5774,'Tables to Convert'!$K$3:$L$8,2,FALSE)</f>
        <v>Wisconsin</v>
      </c>
      <c r="G5774" s="40">
        <f t="shared" si="363"/>
        <v>47</v>
      </c>
      <c r="H5774" s="34">
        <f t="shared" si="364"/>
        <v>8</v>
      </c>
      <c r="I5774" s="12">
        <v>65</v>
      </c>
      <c r="J5774" s="12">
        <v>47</v>
      </c>
      <c r="K5774" s="12">
        <v>43</v>
      </c>
      <c r="L5774" s="12">
        <v>1</v>
      </c>
      <c r="M5774" s="12">
        <v>1</v>
      </c>
      <c r="N5774" s="12">
        <v>35</v>
      </c>
      <c r="O5774" s="12">
        <v>8</v>
      </c>
      <c r="P5774" s="26">
        <v>75000</v>
      </c>
      <c r="Q5774" s="28">
        <v>756013027</v>
      </c>
      <c r="R5774"/>
      <c r="S5774"/>
    </row>
    <row r="5775" spans="1:19">
      <c r="A5775" s="31">
        <f t="shared" si="361"/>
        <v>40</v>
      </c>
      <c r="B5775" s="32" t="str">
        <f>VLOOKUP(K5775,'Tables to Convert'!$B$4:$C$19,2,FALSE)</f>
        <v>Some College</v>
      </c>
      <c r="C5775" s="33">
        <f t="shared" si="362"/>
        <v>34000</v>
      </c>
      <c r="D5775" s="32" t="str">
        <f>VLOOKUP(L5775,'Tables to Convert'!$E$3:$F$7,2,FALSE)</f>
        <v>Black</v>
      </c>
      <c r="E5775" s="32" t="str">
        <f>VLOOKUP(M5775,'Tables to Convert'!$H$3:$I$5,2,FALSE)</f>
        <v>Female</v>
      </c>
      <c r="F5775" s="32" t="str">
        <f>VLOOKUP(N5775,'Tables to Convert'!$K$3:$L$8,2,FALSE)</f>
        <v>Wisconsin</v>
      </c>
      <c r="G5775" s="40">
        <f t="shared" si="363"/>
        <v>45</v>
      </c>
      <c r="H5775" s="34">
        <f t="shared" si="364"/>
        <v>3</v>
      </c>
      <c r="I5775" s="12">
        <v>40</v>
      </c>
      <c r="J5775" s="12">
        <v>45</v>
      </c>
      <c r="K5775" s="12">
        <v>43</v>
      </c>
      <c r="L5775" s="12">
        <v>2</v>
      </c>
      <c r="M5775" s="12">
        <v>2</v>
      </c>
      <c r="N5775" s="12">
        <v>35</v>
      </c>
      <c r="O5775" s="12">
        <v>3</v>
      </c>
      <c r="P5775" s="26">
        <v>34000</v>
      </c>
      <c r="Q5775" s="28">
        <v>96144894</v>
      </c>
      <c r="R5775"/>
      <c r="S5775"/>
    </row>
    <row r="5776" spans="1:19">
      <c r="A5776" s="31">
        <f t="shared" si="361"/>
        <v>40</v>
      </c>
      <c r="B5776" s="32" t="str">
        <f>VLOOKUP(K5776,'Tables to Convert'!$B$4:$C$19,2,FALSE)</f>
        <v>Some College</v>
      </c>
      <c r="C5776" s="33">
        <f t="shared" si="362"/>
        <v>34000</v>
      </c>
      <c r="D5776" s="32" t="str">
        <f>VLOOKUP(L5776,'Tables to Convert'!$E$3:$F$7,2,FALSE)</f>
        <v>White</v>
      </c>
      <c r="E5776" s="32" t="str">
        <f>VLOOKUP(M5776,'Tables to Convert'!$H$3:$I$5,2,FALSE)</f>
        <v>Male</v>
      </c>
      <c r="F5776" s="32" t="str">
        <f>VLOOKUP(N5776,'Tables to Convert'!$K$3:$L$8,2,FALSE)</f>
        <v>Wisconsin</v>
      </c>
      <c r="G5776" s="40">
        <f t="shared" si="363"/>
        <v>44</v>
      </c>
      <c r="H5776" s="34">
        <f t="shared" si="364"/>
        <v>4</v>
      </c>
      <c r="I5776" s="12">
        <v>40</v>
      </c>
      <c r="J5776" s="12">
        <v>44</v>
      </c>
      <c r="K5776" s="12">
        <v>40</v>
      </c>
      <c r="L5776" s="12">
        <v>1</v>
      </c>
      <c r="M5776" s="12">
        <v>1</v>
      </c>
      <c r="N5776" s="12">
        <v>35</v>
      </c>
      <c r="O5776" s="12">
        <v>4</v>
      </c>
      <c r="P5776" s="26">
        <v>34000</v>
      </c>
      <c r="Q5776" s="28">
        <v>236312094</v>
      </c>
      <c r="R5776"/>
      <c r="S5776"/>
    </row>
    <row r="5777" spans="1:19">
      <c r="A5777" s="31">
        <f t="shared" si="361"/>
        <v>40</v>
      </c>
      <c r="B5777" s="32" t="str">
        <f>VLOOKUP(K5777,'Tables to Convert'!$B$4:$C$19,2,FALSE)</f>
        <v>High School Diploma</v>
      </c>
      <c r="C5777" s="33">
        <f t="shared" si="362"/>
        <v>18500</v>
      </c>
      <c r="D5777" s="32" t="str">
        <f>VLOOKUP(L5777,'Tables to Convert'!$E$3:$F$7,2,FALSE)</f>
        <v>White</v>
      </c>
      <c r="E5777" s="32" t="str">
        <f>VLOOKUP(M5777,'Tables to Convert'!$H$3:$I$5,2,FALSE)</f>
        <v>Female</v>
      </c>
      <c r="F5777" s="32" t="str">
        <f>VLOOKUP(N5777,'Tables to Convert'!$K$3:$L$8,2,FALSE)</f>
        <v>Wisconsin</v>
      </c>
      <c r="G5777" s="40">
        <f t="shared" si="363"/>
        <v>40</v>
      </c>
      <c r="H5777" s="34">
        <f t="shared" si="364"/>
        <v>4</v>
      </c>
      <c r="I5777" s="12">
        <v>40</v>
      </c>
      <c r="J5777" s="12">
        <v>40</v>
      </c>
      <c r="K5777" s="12">
        <v>39</v>
      </c>
      <c r="L5777" s="12">
        <v>1</v>
      </c>
      <c r="M5777" s="12">
        <v>2</v>
      </c>
      <c r="N5777" s="12">
        <v>35</v>
      </c>
      <c r="O5777" s="12">
        <v>4</v>
      </c>
      <c r="P5777" s="26">
        <v>18500</v>
      </c>
      <c r="Q5777" s="28">
        <v>177094853</v>
      </c>
      <c r="R5777"/>
      <c r="S5777"/>
    </row>
    <row r="5778" spans="1:19">
      <c r="A5778" s="31">
        <f t="shared" si="361"/>
        <v>54</v>
      </c>
      <c r="B5778" s="32" t="str">
        <f>VLOOKUP(K5778,'Tables to Convert'!$B$4:$C$19,2,FALSE)</f>
        <v>Some College</v>
      </c>
      <c r="C5778" s="33">
        <f t="shared" si="362"/>
        <v>20000</v>
      </c>
      <c r="D5778" s="32" t="str">
        <f>VLOOKUP(L5778,'Tables to Convert'!$E$3:$F$7,2,FALSE)</f>
        <v>White</v>
      </c>
      <c r="E5778" s="32" t="str">
        <f>VLOOKUP(M5778,'Tables to Convert'!$H$3:$I$5,2,FALSE)</f>
        <v>Female</v>
      </c>
      <c r="F5778" s="32" t="str">
        <f>VLOOKUP(N5778,'Tables to Convert'!$K$3:$L$8,2,FALSE)</f>
        <v>Wisconsin</v>
      </c>
      <c r="G5778" s="40">
        <f t="shared" si="363"/>
        <v>48</v>
      </c>
      <c r="H5778" s="34">
        <f t="shared" si="364"/>
        <v>7</v>
      </c>
      <c r="I5778" s="12">
        <v>54</v>
      </c>
      <c r="J5778" s="12">
        <v>48</v>
      </c>
      <c r="K5778" s="12">
        <v>40</v>
      </c>
      <c r="L5778" s="12">
        <v>1</v>
      </c>
      <c r="M5778" s="12">
        <v>2</v>
      </c>
      <c r="N5778" s="12">
        <v>35</v>
      </c>
      <c r="O5778" s="12">
        <v>7</v>
      </c>
      <c r="P5778" s="26">
        <v>20000</v>
      </c>
      <c r="Q5778" s="28">
        <v>641693606</v>
      </c>
      <c r="R5778"/>
      <c r="S5778"/>
    </row>
    <row r="5779" spans="1:19">
      <c r="A5779" s="31">
        <f t="shared" si="361"/>
        <v>40</v>
      </c>
      <c r="B5779" s="32" t="str">
        <f>VLOOKUP(K5779,'Tables to Convert'!$B$4:$C$19,2,FALSE)</f>
        <v>Some College</v>
      </c>
      <c r="C5779" s="33">
        <f t="shared" si="362"/>
        <v>3000</v>
      </c>
      <c r="D5779" s="32" t="str">
        <f>VLOOKUP(L5779,'Tables to Convert'!$E$3:$F$7,2,FALSE)</f>
        <v>White</v>
      </c>
      <c r="E5779" s="32" t="str">
        <f>VLOOKUP(M5779,'Tables to Convert'!$H$3:$I$5,2,FALSE)</f>
        <v>Male</v>
      </c>
      <c r="F5779" s="32" t="str">
        <f>VLOOKUP(N5779,'Tables to Convert'!$K$3:$L$8,2,FALSE)</f>
        <v>Wisconsin</v>
      </c>
      <c r="G5779" s="40">
        <f t="shared" si="363"/>
        <v>49</v>
      </c>
      <c r="H5779" s="34">
        <f t="shared" si="364"/>
        <v>7</v>
      </c>
      <c r="I5779" s="12">
        <v>40</v>
      </c>
      <c r="J5779" s="12">
        <v>49</v>
      </c>
      <c r="K5779" s="12">
        <v>42</v>
      </c>
      <c r="L5779" s="12">
        <v>1</v>
      </c>
      <c r="M5779" s="12">
        <v>1</v>
      </c>
      <c r="N5779" s="12">
        <v>35</v>
      </c>
      <c r="O5779" s="12">
        <v>7</v>
      </c>
      <c r="P5779" s="26">
        <v>3000</v>
      </c>
      <c r="Q5779" s="28">
        <v>654557627</v>
      </c>
      <c r="R5779"/>
      <c r="S5779"/>
    </row>
    <row r="5780" spans="1:19">
      <c r="A5780" s="31">
        <f t="shared" si="361"/>
        <v>50</v>
      </c>
      <c r="B5780" s="32" t="str">
        <f>VLOOKUP(K5780,'Tables to Convert'!$B$4:$C$19,2,FALSE)</f>
        <v>Some College</v>
      </c>
      <c r="C5780" s="33">
        <f t="shared" si="362"/>
        <v>35000</v>
      </c>
      <c r="D5780" s="32" t="str">
        <f>VLOOKUP(L5780,'Tables to Convert'!$E$3:$F$7,2,FALSE)</f>
        <v>White</v>
      </c>
      <c r="E5780" s="32" t="str">
        <f>VLOOKUP(M5780,'Tables to Convert'!$H$3:$I$5,2,FALSE)</f>
        <v>Female</v>
      </c>
      <c r="F5780" s="32" t="str">
        <f>VLOOKUP(N5780,'Tables to Convert'!$K$3:$L$8,2,FALSE)</f>
        <v>Wisconsin</v>
      </c>
      <c r="G5780" s="40">
        <f t="shared" si="363"/>
        <v>30</v>
      </c>
      <c r="H5780" s="34">
        <f t="shared" si="364"/>
        <v>7</v>
      </c>
      <c r="I5780" s="12">
        <v>50</v>
      </c>
      <c r="J5780" s="12">
        <v>30</v>
      </c>
      <c r="K5780" s="12">
        <v>43</v>
      </c>
      <c r="L5780" s="12">
        <v>1</v>
      </c>
      <c r="M5780" s="12">
        <v>2</v>
      </c>
      <c r="N5780" s="12">
        <v>35</v>
      </c>
      <c r="O5780" s="12">
        <v>7</v>
      </c>
      <c r="P5780" s="26">
        <v>35000</v>
      </c>
      <c r="Q5780" s="28">
        <v>499682003</v>
      </c>
      <c r="R5780"/>
      <c r="S5780"/>
    </row>
    <row r="5781" spans="1:19">
      <c r="A5781" s="31">
        <f t="shared" si="361"/>
        <v>50</v>
      </c>
      <c r="B5781" s="32" t="str">
        <f>VLOOKUP(K5781,'Tables to Convert'!$B$4:$C$19,2,FALSE)</f>
        <v>High School Diploma</v>
      </c>
      <c r="C5781" s="33">
        <f t="shared" si="362"/>
        <v>50000</v>
      </c>
      <c r="D5781" s="32" t="str">
        <f>VLOOKUP(L5781,'Tables to Convert'!$E$3:$F$7,2,FALSE)</f>
        <v>White</v>
      </c>
      <c r="E5781" s="32" t="str">
        <f>VLOOKUP(M5781,'Tables to Convert'!$H$3:$I$5,2,FALSE)</f>
        <v>Female</v>
      </c>
      <c r="F5781" s="32" t="str">
        <f>VLOOKUP(N5781,'Tables to Convert'!$K$3:$L$8,2,FALSE)</f>
        <v>Wisconsin</v>
      </c>
      <c r="G5781" s="40">
        <f t="shared" si="363"/>
        <v>32</v>
      </c>
      <c r="H5781" s="34">
        <f t="shared" si="364"/>
        <v>7</v>
      </c>
      <c r="I5781" s="12">
        <v>50</v>
      </c>
      <c r="J5781" s="12">
        <v>32</v>
      </c>
      <c r="K5781" s="12">
        <v>39</v>
      </c>
      <c r="L5781" s="12">
        <v>1</v>
      </c>
      <c r="M5781" s="12">
        <v>2</v>
      </c>
      <c r="N5781" s="12">
        <v>35</v>
      </c>
      <c r="O5781" s="12">
        <v>7</v>
      </c>
      <c r="P5781" s="26">
        <v>50000</v>
      </c>
      <c r="Q5781" s="28">
        <v>840499882</v>
      </c>
      <c r="R5781"/>
      <c r="S5781"/>
    </row>
    <row r="5782" spans="1:19">
      <c r="A5782" s="31">
        <f t="shared" si="361"/>
        <v>40</v>
      </c>
      <c r="B5782" s="32" t="str">
        <f>VLOOKUP(K5782,'Tables to Convert'!$B$4:$C$19,2,FALSE)</f>
        <v>Bachelors</v>
      </c>
      <c r="C5782" s="33">
        <f t="shared" si="362"/>
        <v>50000</v>
      </c>
      <c r="D5782" s="32" t="str">
        <f>VLOOKUP(L5782,'Tables to Convert'!$E$3:$F$7,2,FALSE)</f>
        <v>White</v>
      </c>
      <c r="E5782" s="32" t="str">
        <f>VLOOKUP(M5782,'Tables to Convert'!$H$3:$I$5,2,FALSE)</f>
        <v>Female</v>
      </c>
      <c r="F5782" s="32" t="str">
        <f>VLOOKUP(N5782,'Tables to Convert'!$K$3:$L$8,2,FALSE)</f>
        <v>Wisconsin</v>
      </c>
      <c r="G5782" s="40">
        <f t="shared" si="363"/>
        <v>53</v>
      </c>
      <c r="H5782" s="34">
        <f t="shared" si="364"/>
        <v>7</v>
      </c>
      <c r="I5782" s="12">
        <v>40</v>
      </c>
      <c r="J5782" s="12">
        <v>53</v>
      </c>
      <c r="K5782" s="12">
        <v>44</v>
      </c>
      <c r="L5782" s="12">
        <v>1</v>
      </c>
      <c r="M5782" s="12">
        <v>2</v>
      </c>
      <c r="N5782" s="12">
        <v>35</v>
      </c>
      <c r="O5782" s="12">
        <v>7</v>
      </c>
      <c r="P5782" s="26">
        <v>50000</v>
      </c>
      <c r="Q5782" s="28">
        <v>671867453</v>
      </c>
      <c r="R5782"/>
      <c r="S5782"/>
    </row>
    <row r="5783" spans="1:19">
      <c r="A5783" s="31">
        <f t="shared" si="361"/>
        <v>40</v>
      </c>
      <c r="B5783" s="32" t="str">
        <f>VLOOKUP(K5783,'Tables to Convert'!$B$4:$C$19,2,FALSE)</f>
        <v>Some College</v>
      </c>
      <c r="C5783" s="33">
        <f t="shared" si="362"/>
        <v>15800</v>
      </c>
      <c r="D5783" s="32" t="str">
        <f>VLOOKUP(L5783,'Tables to Convert'!$E$3:$F$7,2,FALSE)</f>
        <v>Hispanic</v>
      </c>
      <c r="E5783" s="32" t="str">
        <f>VLOOKUP(M5783,'Tables to Convert'!$H$3:$I$5,2,FALSE)</f>
        <v>Female</v>
      </c>
      <c r="F5783" s="32" t="str">
        <f>VLOOKUP(N5783,'Tables to Convert'!$K$3:$L$8,2,FALSE)</f>
        <v>Wisconsin</v>
      </c>
      <c r="G5783" s="40">
        <f t="shared" si="363"/>
        <v>23</v>
      </c>
      <c r="H5783" s="34">
        <f t="shared" si="364"/>
        <v>2</v>
      </c>
      <c r="I5783" s="12">
        <v>40</v>
      </c>
      <c r="J5783" s="12">
        <v>23</v>
      </c>
      <c r="K5783" s="12">
        <v>41</v>
      </c>
      <c r="L5783" s="12">
        <v>3</v>
      </c>
      <c r="M5783" s="12">
        <v>2</v>
      </c>
      <c r="N5783" s="12">
        <v>35</v>
      </c>
      <c r="O5783" s="12">
        <v>2</v>
      </c>
      <c r="P5783" s="26">
        <v>15800</v>
      </c>
      <c r="Q5783" s="28">
        <v>73658601</v>
      </c>
      <c r="R5783"/>
      <c r="S5783"/>
    </row>
    <row r="5784" spans="1:19">
      <c r="A5784" s="31">
        <f t="shared" si="361"/>
        <v>45</v>
      </c>
      <c r="B5784" s="32" t="str">
        <f>VLOOKUP(K5784,'Tables to Convert'!$B$4:$C$19,2,FALSE)</f>
        <v>High School Diploma</v>
      </c>
      <c r="C5784" s="33">
        <f t="shared" si="362"/>
        <v>17000</v>
      </c>
      <c r="D5784" s="32" t="str">
        <f>VLOOKUP(L5784,'Tables to Convert'!$E$3:$F$7,2,FALSE)</f>
        <v>White</v>
      </c>
      <c r="E5784" s="32" t="str">
        <f>VLOOKUP(M5784,'Tables to Convert'!$H$3:$I$5,2,FALSE)</f>
        <v>Female</v>
      </c>
      <c r="F5784" s="32" t="str">
        <f>VLOOKUP(N5784,'Tables to Convert'!$K$3:$L$8,2,FALSE)</f>
        <v>Wisconsin</v>
      </c>
      <c r="G5784" s="40">
        <f t="shared" si="363"/>
        <v>43</v>
      </c>
      <c r="H5784" s="34">
        <f t="shared" si="364"/>
        <v>2</v>
      </c>
      <c r="I5784" s="12">
        <v>45</v>
      </c>
      <c r="J5784" s="12">
        <v>43</v>
      </c>
      <c r="K5784" s="12">
        <v>39</v>
      </c>
      <c r="L5784" s="12">
        <v>1</v>
      </c>
      <c r="M5784" s="12">
        <v>2</v>
      </c>
      <c r="N5784" s="12">
        <v>35</v>
      </c>
      <c r="O5784" s="12">
        <v>2</v>
      </c>
      <c r="P5784" s="26">
        <v>17000</v>
      </c>
      <c r="Q5784" s="28">
        <v>816228299</v>
      </c>
      <c r="R5784"/>
      <c r="S5784"/>
    </row>
    <row r="5785" spans="1:19">
      <c r="A5785" s="31">
        <f t="shared" si="361"/>
        <v>40</v>
      </c>
      <c r="B5785" s="32" t="str">
        <f>VLOOKUP(K5785,'Tables to Convert'!$B$4:$C$19,2,FALSE)</f>
        <v>Some College</v>
      </c>
      <c r="C5785" s="33">
        <f t="shared" si="362"/>
        <v>29000</v>
      </c>
      <c r="D5785" s="32" t="str">
        <f>VLOOKUP(L5785,'Tables to Convert'!$E$3:$F$7,2,FALSE)</f>
        <v>White</v>
      </c>
      <c r="E5785" s="32" t="str">
        <f>VLOOKUP(M5785,'Tables to Convert'!$H$3:$I$5,2,FALSE)</f>
        <v>Male</v>
      </c>
      <c r="F5785" s="32" t="str">
        <f>VLOOKUP(N5785,'Tables to Convert'!$K$3:$L$8,2,FALSE)</f>
        <v>Wisconsin</v>
      </c>
      <c r="G5785" s="40">
        <f t="shared" si="363"/>
        <v>47</v>
      </c>
      <c r="H5785" s="34">
        <f t="shared" si="364"/>
        <v>2</v>
      </c>
      <c r="I5785" s="12">
        <v>40</v>
      </c>
      <c r="J5785" s="12">
        <v>47</v>
      </c>
      <c r="K5785" s="12">
        <v>41</v>
      </c>
      <c r="L5785" s="12">
        <v>1</v>
      </c>
      <c r="M5785" s="12">
        <v>1</v>
      </c>
      <c r="N5785" s="12">
        <v>35</v>
      </c>
      <c r="O5785" s="12">
        <v>2</v>
      </c>
      <c r="P5785" s="26">
        <v>29000</v>
      </c>
      <c r="Q5785" s="28">
        <v>947467116</v>
      </c>
      <c r="R5785"/>
      <c r="S5785"/>
    </row>
    <row r="5786" spans="1:19">
      <c r="A5786" s="31">
        <f t="shared" si="361"/>
        <v>63</v>
      </c>
      <c r="B5786" s="32" t="str">
        <f>VLOOKUP(K5786,'Tables to Convert'!$B$4:$C$19,2,FALSE)</f>
        <v>Some College</v>
      </c>
      <c r="C5786" s="33">
        <f t="shared" si="362"/>
        <v>26000</v>
      </c>
      <c r="D5786" s="32" t="str">
        <f>VLOOKUP(L5786,'Tables to Convert'!$E$3:$F$7,2,FALSE)</f>
        <v>White</v>
      </c>
      <c r="E5786" s="32" t="str">
        <f>VLOOKUP(M5786,'Tables to Convert'!$H$3:$I$5,2,FALSE)</f>
        <v>Male</v>
      </c>
      <c r="F5786" s="32" t="str">
        <f>VLOOKUP(N5786,'Tables to Convert'!$K$3:$L$8,2,FALSE)</f>
        <v>Wisconsin</v>
      </c>
      <c r="G5786" s="40">
        <f t="shared" si="363"/>
        <v>47</v>
      </c>
      <c r="H5786" s="34">
        <f t="shared" si="364"/>
        <v>2</v>
      </c>
      <c r="I5786" s="12">
        <v>63</v>
      </c>
      <c r="J5786" s="12">
        <v>47</v>
      </c>
      <c r="K5786" s="12">
        <v>43</v>
      </c>
      <c r="L5786" s="12">
        <v>1</v>
      </c>
      <c r="M5786" s="12">
        <v>1</v>
      </c>
      <c r="N5786" s="12">
        <v>35</v>
      </c>
      <c r="O5786" s="12">
        <v>2</v>
      </c>
      <c r="P5786" s="26">
        <v>26000</v>
      </c>
      <c r="Q5786" s="28">
        <v>856248871</v>
      </c>
      <c r="R5786"/>
      <c r="S5786"/>
    </row>
    <row r="5787" spans="1:19">
      <c r="A5787" s="31">
        <f t="shared" si="361"/>
        <v>40</v>
      </c>
      <c r="B5787" s="32" t="str">
        <f>VLOOKUP(K5787,'Tables to Convert'!$B$4:$C$19,2,FALSE)</f>
        <v>Graduate School</v>
      </c>
      <c r="C5787" s="33">
        <f t="shared" si="362"/>
        <v>110000</v>
      </c>
      <c r="D5787" s="32" t="str">
        <f>VLOOKUP(L5787,'Tables to Convert'!$E$3:$F$7,2,FALSE)</f>
        <v>White</v>
      </c>
      <c r="E5787" s="32" t="str">
        <f>VLOOKUP(M5787,'Tables to Convert'!$H$3:$I$5,2,FALSE)</f>
        <v>Male</v>
      </c>
      <c r="F5787" s="32" t="str">
        <f>VLOOKUP(N5787,'Tables to Convert'!$K$3:$L$8,2,FALSE)</f>
        <v>Wisconsin</v>
      </c>
      <c r="G5787" s="40">
        <f t="shared" si="363"/>
        <v>58</v>
      </c>
      <c r="H5787" s="34">
        <f t="shared" si="364"/>
        <v>2</v>
      </c>
      <c r="I5787" s="12">
        <v>40</v>
      </c>
      <c r="J5787" s="12">
        <v>58</v>
      </c>
      <c r="K5787" s="12">
        <v>46</v>
      </c>
      <c r="L5787" s="12">
        <v>1</v>
      </c>
      <c r="M5787" s="12">
        <v>1</v>
      </c>
      <c r="N5787" s="12">
        <v>35</v>
      </c>
      <c r="O5787" s="12">
        <v>2</v>
      </c>
      <c r="P5787" s="26">
        <v>110000</v>
      </c>
      <c r="Q5787" s="28">
        <v>867275949</v>
      </c>
      <c r="R5787"/>
      <c r="S5787"/>
    </row>
    <row r="5788" spans="1:19">
      <c r="A5788" s="31">
        <f t="shared" si="361"/>
        <v>40</v>
      </c>
      <c r="B5788" s="32" t="str">
        <f>VLOOKUP(K5788,'Tables to Convert'!$B$4:$C$19,2,FALSE)</f>
        <v>Some College</v>
      </c>
      <c r="C5788" s="33">
        <f t="shared" si="362"/>
        <v>41111</v>
      </c>
      <c r="D5788" s="32" t="str">
        <f>VLOOKUP(L5788,'Tables to Convert'!$E$3:$F$7,2,FALSE)</f>
        <v>White</v>
      </c>
      <c r="E5788" s="32" t="str">
        <f>VLOOKUP(M5788,'Tables to Convert'!$H$3:$I$5,2,FALSE)</f>
        <v>Male</v>
      </c>
      <c r="F5788" s="32" t="str">
        <f>VLOOKUP(N5788,'Tables to Convert'!$K$3:$L$8,2,FALSE)</f>
        <v>Wisconsin</v>
      </c>
      <c r="G5788" s="40">
        <f t="shared" si="363"/>
        <v>38</v>
      </c>
      <c r="H5788" s="34">
        <f t="shared" si="364"/>
        <v>2</v>
      </c>
      <c r="I5788" s="12">
        <v>40</v>
      </c>
      <c r="J5788" s="12">
        <v>38</v>
      </c>
      <c r="K5788" s="12">
        <v>43</v>
      </c>
      <c r="L5788" s="12">
        <v>1</v>
      </c>
      <c r="M5788" s="12">
        <v>1</v>
      </c>
      <c r="N5788" s="12">
        <v>35</v>
      </c>
      <c r="O5788" s="12">
        <v>2</v>
      </c>
      <c r="P5788" s="26">
        <v>41111</v>
      </c>
      <c r="Q5788" s="28">
        <v>895568877</v>
      </c>
      <c r="R5788"/>
      <c r="S5788"/>
    </row>
    <row r="5789" spans="1:19">
      <c r="A5789" s="31">
        <f t="shared" si="361"/>
        <v>40</v>
      </c>
      <c r="B5789" s="32" t="str">
        <f>VLOOKUP(K5789,'Tables to Convert'!$B$4:$C$19,2,FALSE)</f>
        <v>Some College</v>
      </c>
      <c r="C5789" s="33">
        <f t="shared" si="362"/>
        <v>21000</v>
      </c>
      <c r="D5789" s="32" t="str">
        <f>VLOOKUP(L5789,'Tables to Convert'!$E$3:$F$7,2,FALSE)</f>
        <v>White</v>
      </c>
      <c r="E5789" s="32" t="str">
        <f>VLOOKUP(M5789,'Tables to Convert'!$H$3:$I$5,2,FALSE)</f>
        <v>Female</v>
      </c>
      <c r="F5789" s="32" t="str">
        <f>VLOOKUP(N5789,'Tables to Convert'!$K$3:$L$8,2,FALSE)</f>
        <v>Wisconsin</v>
      </c>
      <c r="G5789" s="40">
        <f t="shared" si="363"/>
        <v>28</v>
      </c>
      <c r="H5789" s="34">
        <f t="shared" si="364"/>
        <v>6</v>
      </c>
      <c r="I5789" s="12">
        <v>40</v>
      </c>
      <c r="J5789" s="12">
        <v>28</v>
      </c>
      <c r="K5789" s="12">
        <v>41</v>
      </c>
      <c r="L5789" s="12">
        <v>1</v>
      </c>
      <c r="M5789" s="12">
        <v>2</v>
      </c>
      <c r="N5789" s="12">
        <v>35</v>
      </c>
      <c r="O5789" s="12">
        <v>6</v>
      </c>
      <c r="P5789" s="26">
        <v>21000</v>
      </c>
      <c r="Q5789" s="28">
        <v>967972404</v>
      </c>
      <c r="R5789"/>
      <c r="S5789"/>
    </row>
    <row r="5790" spans="1:19">
      <c r="A5790" s="31">
        <f t="shared" si="361"/>
        <v>40</v>
      </c>
      <c r="B5790" s="32" t="str">
        <f>VLOOKUP(K5790,'Tables to Convert'!$B$4:$C$19,2,FALSE)</f>
        <v>Some College</v>
      </c>
      <c r="C5790" s="33">
        <f t="shared" si="362"/>
        <v>42000</v>
      </c>
      <c r="D5790" s="32" t="str">
        <f>VLOOKUP(L5790,'Tables to Convert'!$E$3:$F$7,2,FALSE)</f>
        <v>White</v>
      </c>
      <c r="E5790" s="32" t="str">
        <f>VLOOKUP(M5790,'Tables to Convert'!$H$3:$I$5,2,FALSE)</f>
        <v>Male</v>
      </c>
      <c r="F5790" s="32" t="str">
        <f>VLOOKUP(N5790,'Tables to Convert'!$K$3:$L$8,2,FALSE)</f>
        <v>Wisconsin</v>
      </c>
      <c r="G5790" s="40">
        <f t="shared" si="363"/>
        <v>27</v>
      </c>
      <c r="H5790" s="34">
        <f t="shared" si="364"/>
        <v>6</v>
      </c>
      <c r="I5790" s="12">
        <v>40</v>
      </c>
      <c r="J5790" s="12">
        <v>27</v>
      </c>
      <c r="K5790" s="12">
        <v>41</v>
      </c>
      <c r="L5790" s="12">
        <v>1</v>
      </c>
      <c r="M5790" s="12">
        <v>1</v>
      </c>
      <c r="N5790" s="12">
        <v>35</v>
      </c>
      <c r="O5790" s="12">
        <v>6</v>
      </c>
      <c r="P5790" s="26">
        <v>42000</v>
      </c>
      <c r="Q5790" s="28">
        <v>786788413</v>
      </c>
      <c r="R5790"/>
      <c r="S5790"/>
    </row>
    <row r="5791" spans="1:19">
      <c r="A5791" s="31">
        <f t="shared" si="361"/>
        <v>45</v>
      </c>
      <c r="B5791" s="32" t="str">
        <f>VLOOKUP(K5791,'Tables to Convert'!$B$4:$C$19,2,FALSE)</f>
        <v>Some College</v>
      </c>
      <c r="C5791" s="33">
        <f t="shared" si="362"/>
        <v>50000</v>
      </c>
      <c r="D5791" s="32" t="str">
        <f>VLOOKUP(L5791,'Tables to Convert'!$E$3:$F$7,2,FALSE)</f>
        <v>White</v>
      </c>
      <c r="E5791" s="32" t="str">
        <f>VLOOKUP(M5791,'Tables to Convert'!$H$3:$I$5,2,FALSE)</f>
        <v>Male</v>
      </c>
      <c r="F5791" s="32" t="str">
        <f>VLOOKUP(N5791,'Tables to Convert'!$K$3:$L$8,2,FALSE)</f>
        <v>Wisconsin</v>
      </c>
      <c r="G5791" s="40">
        <f t="shared" si="363"/>
        <v>40</v>
      </c>
      <c r="H5791" s="34">
        <f t="shared" si="364"/>
        <v>1</v>
      </c>
      <c r="I5791" s="12">
        <v>45</v>
      </c>
      <c r="J5791" s="12">
        <v>40</v>
      </c>
      <c r="K5791" s="12">
        <v>40</v>
      </c>
      <c r="L5791" s="12">
        <v>1</v>
      </c>
      <c r="M5791" s="12">
        <v>1</v>
      </c>
      <c r="N5791" s="12">
        <v>35</v>
      </c>
      <c r="O5791" s="12">
        <v>1</v>
      </c>
      <c r="P5791" s="26">
        <v>50000</v>
      </c>
      <c r="Q5791" s="28">
        <v>138253349</v>
      </c>
      <c r="R5791"/>
      <c r="S5791"/>
    </row>
    <row r="5792" spans="1:19">
      <c r="A5792" s="31">
        <f t="shared" si="361"/>
        <v>40</v>
      </c>
      <c r="B5792" s="32" t="str">
        <f>VLOOKUP(K5792,'Tables to Convert'!$B$4:$C$19,2,FALSE)</f>
        <v>Some College</v>
      </c>
      <c r="C5792" s="33">
        <f t="shared" si="362"/>
        <v>30000</v>
      </c>
      <c r="D5792" s="32" t="str">
        <f>VLOOKUP(L5792,'Tables to Convert'!$E$3:$F$7,2,FALSE)</f>
        <v>White</v>
      </c>
      <c r="E5792" s="32" t="str">
        <f>VLOOKUP(M5792,'Tables to Convert'!$H$3:$I$5,2,FALSE)</f>
        <v>Male</v>
      </c>
      <c r="F5792" s="32" t="str">
        <f>VLOOKUP(N5792,'Tables to Convert'!$K$3:$L$8,2,FALSE)</f>
        <v>Wisconsin</v>
      </c>
      <c r="G5792" s="40">
        <f t="shared" si="363"/>
        <v>52</v>
      </c>
      <c r="H5792" s="34">
        <f t="shared" si="364"/>
        <v>6</v>
      </c>
      <c r="I5792" s="12">
        <v>40</v>
      </c>
      <c r="J5792" s="12">
        <v>52</v>
      </c>
      <c r="K5792" s="12">
        <v>40</v>
      </c>
      <c r="L5792" s="12">
        <v>1</v>
      </c>
      <c r="M5792" s="12">
        <v>1</v>
      </c>
      <c r="N5792" s="12">
        <v>35</v>
      </c>
      <c r="O5792" s="12">
        <v>6</v>
      </c>
      <c r="P5792" s="26">
        <v>30000</v>
      </c>
      <c r="Q5792" s="28">
        <v>182296347</v>
      </c>
      <c r="R5792"/>
      <c r="S5792"/>
    </row>
    <row r="5793" spans="1:19">
      <c r="A5793" s="31">
        <f t="shared" si="361"/>
        <v>50</v>
      </c>
      <c r="B5793" s="32" t="str">
        <f>VLOOKUP(K5793,'Tables to Convert'!$B$4:$C$19,2,FALSE)</f>
        <v>High School Diploma</v>
      </c>
      <c r="C5793" s="33">
        <f t="shared" si="362"/>
        <v>45000</v>
      </c>
      <c r="D5793" s="32" t="str">
        <f>VLOOKUP(L5793,'Tables to Convert'!$E$3:$F$7,2,FALSE)</f>
        <v>White</v>
      </c>
      <c r="E5793" s="32" t="str">
        <f>VLOOKUP(M5793,'Tables to Convert'!$H$3:$I$5,2,FALSE)</f>
        <v>Male</v>
      </c>
      <c r="F5793" s="32" t="str">
        <f>VLOOKUP(N5793,'Tables to Convert'!$K$3:$L$8,2,FALSE)</f>
        <v>Wisconsin</v>
      </c>
      <c r="G5793" s="40">
        <f t="shared" si="363"/>
        <v>52</v>
      </c>
      <c r="H5793" s="34">
        <f t="shared" si="364"/>
        <v>6</v>
      </c>
      <c r="I5793" s="12">
        <v>50</v>
      </c>
      <c r="J5793" s="12">
        <v>52</v>
      </c>
      <c r="K5793" s="12">
        <v>39</v>
      </c>
      <c r="L5793" s="12">
        <v>1</v>
      </c>
      <c r="M5793" s="12">
        <v>1</v>
      </c>
      <c r="N5793" s="12">
        <v>35</v>
      </c>
      <c r="O5793" s="12">
        <v>6</v>
      </c>
      <c r="P5793" s="26">
        <v>45000</v>
      </c>
      <c r="Q5793" s="28">
        <v>628106908</v>
      </c>
      <c r="R5793"/>
      <c r="S5793"/>
    </row>
    <row r="5794" spans="1:19">
      <c r="A5794" s="31">
        <f t="shared" si="361"/>
        <v>42</v>
      </c>
      <c r="B5794" s="32" t="str">
        <f>VLOOKUP(K5794,'Tables to Convert'!$B$4:$C$19,2,FALSE)</f>
        <v>Some College</v>
      </c>
      <c r="C5794" s="33">
        <f t="shared" si="362"/>
        <v>59000</v>
      </c>
      <c r="D5794" s="32" t="str">
        <f>VLOOKUP(L5794,'Tables to Convert'!$E$3:$F$7,2,FALSE)</f>
        <v>White</v>
      </c>
      <c r="E5794" s="32" t="str">
        <f>VLOOKUP(M5794,'Tables to Convert'!$H$3:$I$5,2,FALSE)</f>
        <v>Male</v>
      </c>
      <c r="F5794" s="32" t="str">
        <f>VLOOKUP(N5794,'Tables to Convert'!$K$3:$L$8,2,FALSE)</f>
        <v>Wisconsin</v>
      </c>
      <c r="G5794" s="40">
        <f t="shared" si="363"/>
        <v>49</v>
      </c>
      <c r="H5794" s="34">
        <f t="shared" si="364"/>
        <v>1</v>
      </c>
      <c r="I5794" s="12">
        <v>42</v>
      </c>
      <c r="J5794" s="12">
        <v>49</v>
      </c>
      <c r="K5794" s="12">
        <v>41</v>
      </c>
      <c r="L5794" s="12">
        <v>1</v>
      </c>
      <c r="M5794" s="12">
        <v>1</v>
      </c>
      <c r="N5794" s="12">
        <v>35</v>
      </c>
      <c r="O5794" s="12">
        <v>1</v>
      </c>
      <c r="P5794" s="26">
        <v>59000</v>
      </c>
      <c r="Q5794" s="28">
        <v>93569115</v>
      </c>
      <c r="R5794"/>
      <c r="S5794"/>
    </row>
    <row r="5795" spans="1:19">
      <c r="A5795" s="31">
        <f t="shared" si="361"/>
        <v>40</v>
      </c>
      <c r="B5795" s="32" t="str">
        <f>VLOOKUP(K5795,'Tables to Convert'!$B$4:$C$19,2,FALSE)</f>
        <v>High School Diploma</v>
      </c>
      <c r="C5795" s="33">
        <f t="shared" si="362"/>
        <v>38000</v>
      </c>
      <c r="D5795" s="32" t="str">
        <f>VLOOKUP(L5795,'Tables to Convert'!$E$3:$F$7,2,FALSE)</f>
        <v>White</v>
      </c>
      <c r="E5795" s="32" t="str">
        <f>VLOOKUP(M5795,'Tables to Convert'!$H$3:$I$5,2,FALSE)</f>
        <v>Male</v>
      </c>
      <c r="F5795" s="32" t="str">
        <f>VLOOKUP(N5795,'Tables to Convert'!$K$3:$L$8,2,FALSE)</f>
        <v>Wisconsin</v>
      </c>
      <c r="G5795" s="40">
        <f t="shared" si="363"/>
        <v>64</v>
      </c>
      <c r="H5795" s="34">
        <f t="shared" si="364"/>
        <v>1</v>
      </c>
      <c r="I5795" s="12">
        <v>40</v>
      </c>
      <c r="J5795" s="12">
        <v>64</v>
      </c>
      <c r="K5795" s="12">
        <v>39</v>
      </c>
      <c r="L5795" s="12">
        <v>1</v>
      </c>
      <c r="M5795" s="12">
        <v>1</v>
      </c>
      <c r="N5795" s="12">
        <v>35</v>
      </c>
      <c r="O5795" s="12">
        <v>1</v>
      </c>
      <c r="P5795" s="26">
        <v>38000</v>
      </c>
      <c r="Q5795" s="28">
        <v>672760709</v>
      </c>
      <c r="R5795"/>
      <c r="S5795"/>
    </row>
    <row r="5796" spans="1:19">
      <c r="A5796" s="31">
        <f t="shared" si="361"/>
        <v>70</v>
      </c>
      <c r="B5796" s="32" t="str">
        <f>VLOOKUP(K5796,'Tables to Convert'!$B$4:$C$19,2,FALSE)</f>
        <v>Bachelors</v>
      </c>
      <c r="C5796" s="33">
        <f t="shared" si="362"/>
        <v>50000</v>
      </c>
      <c r="D5796" s="32" t="str">
        <f>VLOOKUP(L5796,'Tables to Convert'!$E$3:$F$7,2,FALSE)</f>
        <v>White</v>
      </c>
      <c r="E5796" s="32" t="str">
        <f>VLOOKUP(M5796,'Tables to Convert'!$H$3:$I$5,2,FALSE)</f>
        <v>Female</v>
      </c>
      <c r="F5796" s="32" t="str">
        <f>VLOOKUP(N5796,'Tables to Convert'!$K$3:$L$8,2,FALSE)</f>
        <v>Wisconsin</v>
      </c>
      <c r="G5796" s="40">
        <f t="shared" si="363"/>
        <v>54</v>
      </c>
      <c r="H5796" s="34">
        <f t="shared" si="364"/>
        <v>2</v>
      </c>
      <c r="I5796" s="12">
        <v>70</v>
      </c>
      <c r="J5796" s="12">
        <v>54</v>
      </c>
      <c r="K5796" s="12">
        <v>44</v>
      </c>
      <c r="L5796" s="12">
        <v>1</v>
      </c>
      <c r="M5796" s="12">
        <v>2</v>
      </c>
      <c r="N5796" s="12">
        <v>35</v>
      </c>
      <c r="O5796" s="12">
        <v>2</v>
      </c>
      <c r="P5796" s="26">
        <v>50000</v>
      </c>
      <c r="Q5796" s="28">
        <v>178165020</v>
      </c>
      <c r="R5796"/>
      <c r="S5796"/>
    </row>
    <row r="5797" spans="1:19">
      <c r="A5797" s="31">
        <f t="shared" si="361"/>
        <v>80</v>
      </c>
      <c r="B5797" s="32" t="str">
        <f>VLOOKUP(K5797,'Tables to Convert'!$B$4:$C$19,2,FALSE)</f>
        <v>Graduate School</v>
      </c>
      <c r="C5797" s="33">
        <f t="shared" si="362"/>
        <v>0</v>
      </c>
      <c r="D5797" s="32" t="str">
        <f>VLOOKUP(L5797,'Tables to Convert'!$E$3:$F$7,2,FALSE)</f>
        <v>White</v>
      </c>
      <c r="E5797" s="32" t="str">
        <f>VLOOKUP(M5797,'Tables to Convert'!$H$3:$I$5,2,FALSE)</f>
        <v>Male</v>
      </c>
      <c r="F5797" s="32" t="str">
        <f>VLOOKUP(N5797,'Tables to Convert'!$K$3:$L$8,2,FALSE)</f>
        <v>Wisconsin</v>
      </c>
      <c r="G5797" s="40">
        <f t="shared" si="363"/>
        <v>52</v>
      </c>
      <c r="H5797" s="34">
        <f t="shared" si="364"/>
        <v>2</v>
      </c>
      <c r="I5797" s="12">
        <v>80</v>
      </c>
      <c r="J5797" s="12">
        <v>52</v>
      </c>
      <c r="K5797" s="12">
        <v>45</v>
      </c>
      <c r="L5797" s="12">
        <v>1</v>
      </c>
      <c r="M5797" s="12">
        <v>1</v>
      </c>
      <c r="N5797" s="12">
        <v>35</v>
      </c>
      <c r="O5797" s="12">
        <v>2</v>
      </c>
      <c r="P5797" s="26">
        <v>0</v>
      </c>
      <c r="Q5797" s="28">
        <v>241402893</v>
      </c>
      <c r="R5797"/>
      <c r="S5797"/>
    </row>
    <row r="5798" spans="1:19">
      <c r="A5798" s="31">
        <f t="shared" si="361"/>
        <v>40</v>
      </c>
      <c r="B5798" s="32" t="str">
        <f>VLOOKUP(K5798,'Tables to Convert'!$B$4:$C$19,2,FALSE)</f>
        <v>High School Diploma</v>
      </c>
      <c r="C5798" s="33">
        <f t="shared" si="362"/>
        <v>10000</v>
      </c>
      <c r="D5798" s="32" t="str">
        <f>VLOOKUP(L5798,'Tables to Convert'!$E$3:$F$7,2,FALSE)</f>
        <v>Black</v>
      </c>
      <c r="E5798" s="32" t="str">
        <f>VLOOKUP(M5798,'Tables to Convert'!$H$3:$I$5,2,FALSE)</f>
        <v>Female</v>
      </c>
      <c r="F5798" s="32" t="str">
        <f>VLOOKUP(N5798,'Tables to Convert'!$K$3:$L$8,2,FALSE)</f>
        <v>Wisconsin</v>
      </c>
      <c r="G5798" s="40">
        <f t="shared" si="363"/>
        <v>25</v>
      </c>
      <c r="H5798" s="34">
        <f t="shared" si="364"/>
        <v>1</v>
      </c>
      <c r="I5798" s="12">
        <v>40</v>
      </c>
      <c r="J5798" s="12">
        <v>25</v>
      </c>
      <c r="K5798" s="12">
        <v>39</v>
      </c>
      <c r="L5798" s="12">
        <v>2</v>
      </c>
      <c r="M5798" s="12">
        <v>2</v>
      </c>
      <c r="N5798" s="12">
        <v>35</v>
      </c>
      <c r="O5798" s="12">
        <v>1</v>
      </c>
      <c r="P5798" s="26">
        <v>10000</v>
      </c>
      <c r="Q5798" s="28">
        <v>24559887</v>
      </c>
      <c r="R5798"/>
      <c r="S5798"/>
    </row>
    <row r="5799" spans="1:19">
      <c r="A5799" s="31">
        <f t="shared" si="361"/>
        <v>40</v>
      </c>
      <c r="B5799" s="32" t="str">
        <f>VLOOKUP(K5799,'Tables to Convert'!$B$4:$C$19,2,FALSE)</f>
        <v>High School Diploma</v>
      </c>
      <c r="C5799" s="33">
        <f t="shared" si="362"/>
        <v>18200</v>
      </c>
      <c r="D5799" s="32" t="str">
        <f>VLOOKUP(L5799,'Tables to Convert'!$E$3:$F$7,2,FALSE)</f>
        <v>White</v>
      </c>
      <c r="E5799" s="32" t="str">
        <f>VLOOKUP(M5799,'Tables to Convert'!$H$3:$I$5,2,FALSE)</f>
        <v>Male</v>
      </c>
      <c r="F5799" s="32" t="str">
        <f>VLOOKUP(N5799,'Tables to Convert'!$K$3:$L$8,2,FALSE)</f>
        <v>Wisconsin</v>
      </c>
      <c r="G5799" s="40">
        <f t="shared" si="363"/>
        <v>54</v>
      </c>
      <c r="H5799" s="34">
        <f t="shared" si="364"/>
        <v>1</v>
      </c>
      <c r="I5799" s="12">
        <v>40</v>
      </c>
      <c r="J5799" s="12">
        <v>54</v>
      </c>
      <c r="K5799" s="12">
        <v>39</v>
      </c>
      <c r="L5799" s="12">
        <v>1</v>
      </c>
      <c r="M5799" s="12">
        <v>1</v>
      </c>
      <c r="N5799" s="12">
        <v>35</v>
      </c>
      <c r="O5799" s="12">
        <v>1</v>
      </c>
      <c r="P5799" s="26">
        <v>18200</v>
      </c>
      <c r="Q5799" s="28">
        <v>590469612</v>
      </c>
      <c r="R5799"/>
      <c r="S5799"/>
    </row>
    <row r="5800" spans="1:19">
      <c r="A5800" s="31">
        <f t="shared" si="361"/>
        <v>40</v>
      </c>
      <c r="B5800" s="32" t="str">
        <f>VLOOKUP(K5800,'Tables to Convert'!$B$4:$C$19,2,FALSE)</f>
        <v>10th Grade</v>
      </c>
      <c r="C5800" s="33">
        <f t="shared" si="362"/>
        <v>10400</v>
      </c>
      <c r="D5800" s="32" t="str">
        <f>VLOOKUP(L5800,'Tables to Convert'!$E$3:$F$7,2,FALSE)</f>
        <v>White</v>
      </c>
      <c r="E5800" s="32" t="str">
        <f>VLOOKUP(M5800,'Tables to Convert'!$H$3:$I$5,2,FALSE)</f>
        <v>Female</v>
      </c>
      <c r="F5800" s="32" t="str">
        <f>VLOOKUP(N5800,'Tables to Convert'!$K$3:$L$8,2,FALSE)</f>
        <v>Wisconsin</v>
      </c>
      <c r="G5800" s="40">
        <f t="shared" si="363"/>
        <v>52</v>
      </c>
      <c r="H5800" s="34">
        <f t="shared" si="364"/>
        <v>1</v>
      </c>
      <c r="I5800" s="12">
        <v>40</v>
      </c>
      <c r="J5800" s="12">
        <v>52</v>
      </c>
      <c r="K5800" s="12">
        <v>36</v>
      </c>
      <c r="L5800" s="12">
        <v>1</v>
      </c>
      <c r="M5800" s="12">
        <v>2</v>
      </c>
      <c r="N5800" s="12">
        <v>35</v>
      </c>
      <c r="O5800" s="12">
        <v>1</v>
      </c>
      <c r="P5800" s="26">
        <v>10400</v>
      </c>
      <c r="Q5800" s="28">
        <v>204371224</v>
      </c>
      <c r="R5800"/>
      <c r="S5800"/>
    </row>
    <row r="5801" spans="1:19">
      <c r="A5801" s="31">
        <f t="shared" si="361"/>
        <v>40</v>
      </c>
      <c r="B5801" s="32" t="str">
        <f>VLOOKUP(K5801,'Tables to Convert'!$B$4:$C$19,2,FALSE)</f>
        <v>High School Diploma</v>
      </c>
      <c r="C5801" s="33">
        <f t="shared" si="362"/>
        <v>20000</v>
      </c>
      <c r="D5801" s="32" t="str">
        <f>VLOOKUP(L5801,'Tables to Convert'!$E$3:$F$7,2,FALSE)</f>
        <v>White</v>
      </c>
      <c r="E5801" s="32" t="str">
        <f>VLOOKUP(M5801,'Tables to Convert'!$H$3:$I$5,2,FALSE)</f>
        <v>Female</v>
      </c>
      <c r="F5801" s="32" t="str">
        <f>VLOOKUP(N5801,'Tables to Convert'!$K$3:$L$8,2,FALSE)</f>
        <v>Wisconsin</v>
      </c>
      <c r="G5801" s="40">
        <f t="shared" si="363"/>
        <v>56</v>
      </c>
      <c r="H5801" s="34">
        <f t="shared" si="364"/>
        <v>8</v>
      </c>
      <c r="I5801" s="12">
        <v>40</v>
      </c>
      <c r="J5801" s="12">
        <v>56</v>
      </c>
      <c r="K5801" s="12">
        <v>39</v>
      </c>
      <c r="L5801" s="12">
        <v>1</v>
      </c>
      <c r="M5801" s="12">
        <v>2</v>
      </c>
      <c r="N5801" s="12">
        <v>35</v>
      </c>
      <c r="O5801" s="12">
        <v>8</v>
      </c>
      <c r="P5801" s="26">
        <v>20000</v>
      </c>
      <c r="Q5801" s="28">
        <v>420408769</v>
      </c>
      <c r="R5801"/>
      <c r="S5801"/>
    </row>
    <row r="5802" spans="1:19">
      <c r="A5802" s="31">
        <f t="shared" si="361"/>
        <v>40</v>
      </c>
      <c r="B5802" s="32" t="str">
        <f>VLOOKUP(K5802,'Tables to Convert'!$B$4:$C$19,2,FALSE)</f>
        <v>8th Grade or Less</v>
      </c>
      <c r="C5802" s="33">
        <f t="shared" si="362"/>
        <v>31169</v>
      </c>
      <c r="D5802" s="32" t="str">
        <f>VLOOKUP(L5802,'Tables to Convert'!$E$3:$F$7,2,FALSE)</f>
        <v>White</v>
      </c>
      <c r="E5802" s="32" t="str">
        <f>VLOOKUP(M5802,'Tables to Convert'!$H$3:$I$5,2,FALSE)</f>
        <v>Male</v>
      </c>
      <c r="F5802" s="32" t="str">
        <f>VLOOKUP(N5802,'Tables to Convert'!$K$3:$L$8,2,FALSE)</f>
        <v>Wisconsin</v>
      </c>
      <c r="G5802" s="40">
        <f t="shared" si="363"/>
        <v>60</v>
      </c>
      <c r="H5802" s="34">
        <f t="shared" si="364"/>
        <v>8</v>
      </c>
      <c r="I5802" s="12">
        <v>40</v>
      </c>
      <c r="J5802" s="12">
        <v>60</v>
      </c>
      <c r="K5802" s="12">
        <v>34</v>
      </c>
      <c r="L5802" s="12">
        <v>1</v>
      </c>
      <c r="M5802" s="12">
        <v>1</v>
      </c>
      <c r="N5802" s="12">
        <v>35</v>
      </c>
      <c r="O5802" s="12">
        <v>8</v>
      </c>
      <c r="P5802" s="26">
        <v>31169</v>
      </c>
      <c r="Q5802" s="28">
        <v>881824827</v>
      </c>
      <c r="R5802"/>
      <c r="S5802"/>
    </row>
    <row r="5803" spans="1:19">
      <c r="A5803" s="31">
        <f t="shared" si="361"/>
        <v>36</v>
      </c>
      <c r="B5803" s="32" t="str">
        <f>VLOOKUP(K5803,'Tables to Convert'!$B$4:$C$19,2,FALSE)</f>
        <v>High School Diploma</v>
      </c>
      <c r="C5803" s="33">
        <f t="shared" si="362"/>
        <v>18000</v>
      </c>
      <c r="D5803" s="32" t="str">
        <f>VLOOKUP(L5803,'Tables to Convert'!$E$3:$F$7,2,FALSE)</f>
        <v>White</v>
      </c>
      <c r="E5803" s="32" t="str">
        <f>VLOOKUP(M5803,'Tables to Convert'!$H$3:$I$5,2,FALSE)</f>
        <v>Male</v>
      </c>
      <c r="F5803" s="32" t="str">
        <f>VLOOKUP(N5803,'Tables to Convert'!$K$3:$L$8,2,FALSE)</f>
        <v>Wisconsin</v>
      </c>
      <c r="G5803" s="40">
        <f t="shared" si="363"/>
        <v>24</v>
      </c>
      <c r="H5803" s="34">
        <f t="shared" si="364"/>
        <v>6</v>
      </c>
      <c r="I5803" s="12">
        <v>36</v>
      </c>
      <c r="J5803" s="12">
        <v>24</v>
      </c>
      <c r="K5803" s="12">
        <v>39</v>
      </c>
      <c r="L5803" s="12">
        <v>1</v>
      </c>
      <c r="M5803" s="12">
        <v>1</v>
      </c>
      <c r="N5803" s="12">
        <v>35</v>
      </c>
      <c r="O5803" s="12">
        <v>6</v>
      </c>
      <c r="P5803" s="26">
        <v>18000</v>
      </c>
      <c r="Q5803" s="28">
        <v>358277916</v>
      </c>
      <c r="R5803"/>
      <c r="S5803"/>
    </row>
    <row r="5804" spans="1:19">
      <c r="A5804" s="31">
        <f t="shared" si="361"/>
        <v>40</v>
      </c>
      <c r="B5804" s="32" t="str">
        <f>VLOOKUP(K5804,'Tables to Convert'!$B$4:$C$19,2,FALSE)</f>
        <v>High School Diploma</v>
      </c>
      <c r="C5804" s="33">
        <f t="shared" si="362"/>
        <v>27000</v>
      </c>
      <c r="D5804" s="32" t="str">
        <f>VLOOKUP(L5804,'Tables to Convert'!$E$3:$F$7,2,FALSE)</f>
        <v>White</v>
      </c>
      <c r="E5804" s="32" t="str">
        <f>VLOOKUP(M5804,'Tables to Convert'!$H$3:$I$5,2,FALSE)</f>
        <v>Female</v>
      </c>
      <c r="F5804" s="32" t="str">
        <f>VLOOKUP(N5804,'Tables to Convert'!$K$3:$L$8,2,FALSE)</f>
        <v>Wisconsin</v>
      </c>
      <c r="G5804" s="40">
        <f t="shared" si="363"/>
        <v>48</v>
      </c>
      <c r="H5804" s="34">
        <f t="shared" si="364"/>
        <v>5</v>
      </c>
      <c r="I5804" s="12">
        <v>40</v>
      </c>
      <c r="J5804" s="12">
        <v>48</v>
      </c>
      <c r="K5804" s="12">
        <v>39</v>
      </c>
      <c r="L5804" s="12">
        <v>1</v>
      </c>
      <c r="M5804" s="12">
        <v>2</v>
      </c>
      <c r="N5804" s="12">
        <v>35</v>
      </c>
      <c r="O5804" s="12">
        <v>5</v>
      </c>
      <c r="P5804" s="26">
        <v>27000</v>
      </c>
      <c r="Q5804" s="28">
        <v>887460004</v>
      </c>
      <c r="R5804"/>
      <c r="S5804"/>
    </row>
    <row r="5805" spans="1:19">
      <c r="A5805" s="31">
        <f t="shared" si="361"/>
        <v>45</v>
      </c>
      <c r="B5805" s="32" t="str">
        <f>VLOOKUP(K5805,'Tables to Convert'!$B$4:$C$19,2,FALSE)</f>
        <v>Some College</v>
      </c>
      <c r="C5805" s="33">
        <f t="shared" si="362"/>
        <v>12000</v>
      </c>
      <c r="D5805" s="32" t="str">
        <f>VLOOKUP(L5805,'Tables to Convert'!$E$3:$F$7,2,FALSE)</f>
        <v>White</v>
      </c>
      <c r="E5805" s="32" t="str">
        <f>VLOOKUP(M5805,'Tables to Convert'!$H$3:$I$5,2,FALSE)</f>
        <v>Male</v>
      </c>
      <c r="F5805" s="32" t="str">
        <f>VLOOKUP(N5805,'Tables to Convert'!$K$3:$L$8,2,FALSE)</f>
        <v>Wisconsin</v>
      </c>
      <c r="G5805" s="40">
        <f t="shared" si="363"/>
        <v>34</v>
      </c>
      <c r="H5805" s="34">
        <f t="shared" si="364"/>
        <v>5</v>
      </c>
      <c r="I5805" s="12">
        <v>45</v>
      </c>
      <c r="J5805" s="12">
        <v>34</v>
      </c>
      <c r="K5805" s="12">
        <v>40</v>
      </c>
      <c r="L5805" s="12">
        <v>1</v>
      </c>
      <c r="M5805" s="12">
        <v>1</v>
      </c>
      <c r="N5805" s="12">
        <v>35</v>
      </c>
      <c r="O5805" s="12">
        <v>5</v>
      </c>
      <c r="P5805" s="26">
        <v>12000</v>
      </c>
      <c r="Q5805" s="28">
        <v>523682828</v>
      </c>
      <c r="R5805"/>
      <c r="S5805"/>
    </row>
    <row r="5806" spans="1:19">
      <c r="A5806" s="31">
        <f t="shared" si="361"/>
        <v>40</v>
      </c>
      <c r="B5806" s="32" t="str">
        <f>VLOOKUP(K5806,'Tables to Convert'!$B$4:$C$19,2,FALSE)</f>
        <v>Bachelors</v>
      </c>
      <c r="C5806" s="33">
        <f t="shared" si="362"/>
        <v>103000</v>
      </c>
      <c r="D5806" s="32" t="str">
        <f>VLOOKUP(L5806,'Tables to Convert'!$E$3:$F$7,2,FALSE)</f>
        <v>White</v>
      </c>
      <c r="E5806" s="32" t="str">
        <f>VLOOKUP(M5806,'Tables to Convert'!$H$3:$I$5,2,FALSE)</f>
        <v>Male</v>
      </c>
      <c r="F5806" s="32" t="str">
        <f>VLOOKUP(N5806,'Tables to Convert'!$K$3:$L$8,2,FALSE)</f>
        <v>Wisconsin</v>
      </c>
      <c r="G5806" s="40">
        <f t="shared" si="363"/>
        <v>45</v>
      </c>
      <c r="H5806" s="34">
        <f t="shared" si="364"/>
        <v>1</v>
      </c>
      <c r="I5806" s="12">
        <v>40</v>
      </c>
      <c r="J5806" s="12">
        <v>45</v>
      </c>
      <c r="K5806" s="12">
        <v>44</v>
      </c>
      <c r="L5806" s="12">
        <v>1</v>
      </c>
      <c r="M5806" s="12">
        <v>1</v>
      </c>
      <c r="N5806" s="12">
        <v>35</v>
      </c>
      <c r="O5806" s="12">
        <v>1</v>
      </c>
      <c r="P5806" s="26">
        <v>103000</v>
      </c>
      <c r="Q5806" s="28">
        <v>327747350</v>
      </c>
      <c r="R5806"/>
      <c r="S5806"/>
    </row>
    <row r="5807" spans="1:19">
      <c r="A5807" s="31">
        <f t="shared" si="361"/>
        <v>40</v>
      </c>
      <c r="B5807" s="32" t="str">
        <f>VLOOKUP(K5807,'Tables to Convert'!$B$4:$C$19,2,FALSE)</f>
        <v>Some College</v>
      </c>
      <c r="C5807" s="33">
        <f t="shared" si="362"/>
        <v>24000</v>
      </c>
      <c r="D5807" s="32" t="str">
        <f>VLOOKUP(L5807,'Tables to Convert'!$E$3:$F$7,2,FALSE)</f>
        <v>White</v>
      </c>
      <c r="E5807" s="32" t="str">
        <f>VLOOKUP(M5807,'Tables to Convert'!$H$3:$I$5,2,FALSE)</f>
        <v>Male</v>
      </c>
      <c r="F5807" s="32" t="str">
        <f>VLOOKUP(N5807,'Tables to Convert'!$K$3:$L$8,2,FALSE)</f>
        <v>Wisconsin</v>
      </c>
      <c r="G5807" s="40">
        <f t="shared" si="363"/>
        <v>27</v>
      </c>
      <c r="H5807" s="34">
        <f t="shared" si="364"/>
        <v>1</v>
      </c>
      <c r="I5807" s="12">
        <v>40</v>
      </c>
      <c r="J5807" s="12">
        <v>27</v>
      </c>
      <c r="K5807" s="12">
        <v>43</v>
      </c>
      <c r="L5807" s="12">
        <v>1</v>
      </c>
      <c r="M5807" s="12">
        <v>1</v>
      </c>
      <c r="N5807" s="12">
        <v>35</v>
      </c>
      <c r="O5807" s="12">
        <v>1</v>
      </c>
      <c r="P5807" s="26">
        <v>24000</v>
      </c>
      <c r="Q5807" s="28">
        <v>160856219</v>
      </c>
      <c r="R5807"/>
      <c r="S5807"/>
    </row>
    <row r="5808" spans="1:19">
      <c r="A5808" s="31">
        <f t="shared" si="361"/>
        <v>40</v>
      </c>
      <c r="B5808" s="32" t="str">
        <f>VLOOKUP(K5808,'Tables to Convert'!$B$4:$C$19,2,FALSE)</f>
        <v>High School Diploma</v>
      </c>
      <c r="C5808" s="33">
        <f t="shared" si="362"/>
        <v>40000</v>
      </c>
      <c r="D5808" s="32" t="str">
        <f>VLOOKUP(L5808,'Tables to Convert'!$E$3:$F$7,2,FALSE)</f>
        <v>White</v>
      </c>
      <c r="E5808" s="32" t="str">
        <f>VLOOKUP(M5808,'Tables to Convert'!$H$3:$I$5,2,FALSE)</f>
        <v>Male</v>
      </c>
      <c r="F5808" s="32" t="str">
        <f>VLOOKUP(N5808,'Tables to Convert'!$K$3:$L$8,2,FALSE)</f>
        <v>Wisconsin</v>
      </c>
      <c r="G5808" s="40">
        <f t="shared" si="363"/>
        <v>50</v>
      </c>
      <c r="H5808" s="34">
        <f t="shared" si="364"/>
        <v>5</v>
      </c>
      <c r="I5808" s="12">
        <v>40</v>
      </c>
      <c r="J5808" s="12">
        <v>50</v>
      </c>
      <c r="K5808" s="12">
        <v>39</v>
      </c>
      <c r="L5808" s="12">
        <v>1</v>
      </c>
      <c r="M5808" s="12">
        <v>1</v>
      </c>
      <c r="N5808" s="12">
        <v>35</v>
      </c>
      <c r="O5808" s="12">
        <v>5</v>
      </c>
      <c r="P5808" s="26">
        <v>40000</v>
      </c>
      <c r="Q5808" s="28">
        <v>664686917</v>
      </c>
      <c r="R5808"/>
      <c r="S5808"/>
    </row>
    <row r="5809" spans="1:19">
      <c r="A5809" s="31">
        <f t="shared" si="361"/>
        <v>40</v>
      </c>
      <c r="B5809" s="32" t="str">
        <f>VLOOKUP(K5809,'Tables to Convert'!$B$4:$C$19,2,FALSE)</f>
        <v>High School Diploma</v>
      </c>
      <c r="C5809" s="33">
        <f t="shared" si="362"/>
        <v>24000</v>
      </c>
      <c r="D5809" s="32" t="str">
        <f>VLOOKUP(L5809,'Tables to Convert'!$E$3:$F$7,2,FALSE)</f>
        <v>White</v>
      </c>
      <c r="E5809" s="32" t="str">
        <f>VLOOKUP(M5809,'Tables to Convert'!$H$3:$I$5,2,FALSE)</f>
        <v>Female</v>
      </c>
      <c r="F5809" s="32" t="str">
        <f>VLOOKUP(N5809,'Tables to Convert'!$K$3:$L$8,2,FALSE)</f>
        <v>Wisconsin</v>
      </c>
      <c r="G5809" s="40">
        <f t="shared" si="363"/>
        <v>42</v>
      </c>
      <c r="H5809" s="34">
        <f t="shared" si="364"/>
        <v>5</v>
      </c>
      <c r="I5809" s="12">
        <v>40</v>
      </c>
      <c r="J5809" s="12">
        <v>42</v>
      </c>
      <c r="K5809" s="12">
        <v>39</v>
      </c>
      <c r="L5809" s="12">
        <v>1</v>
      </c>
      <c r="M5809" s="12">
        <v>2</v>
      </c>
      <c r="N5809" s="12">
        <v>35</v>
      </c>
      <c r="O5809" s="12">
        <v>5</v>
      </c>
      <c r="P5809" s="26">
        <v>24000</v>
      </c>
      <c r="Q5809" s="28">
        <v>303221019</v>
      </c>
      <c r="R5809"/>
      <c r="S5809"/>
    </row>
    <row r="5810" spans="1:19">
      <c r="A5810" s="31">
        <f t="shared" si="361"/>
        <v>40</v>
      </c>
      <c r="B5810" s="32" t="str">
        <f>VLOOKUP(K5810,'Tables to Convert'!$B$4:$C$19,2,FALSE)</f>
        <v>Some College</v>
      </c>
      <c r="C5810" s="33">
        <f t="shared" si="362"/>
        <v>22000</v>
      </c>
      <c r="D5810" s="32" t="str">
        <f>VLOOKUP(L5810,'Tables to Convert'!$E$3:$F$7,2,FALSE)</f>
        <v>White</v>
      </c>
      <c r="E5810" s="32" t="str">
        <f>VLOOKUP(M5810,'Tables to Convert'!$H$3:$I$5,2,FALSE)</f>
        <v>Male</v>
      </c>
      <c r="F5810" s="32" t="str">
        <f>VLOOKUP(N5810,'Tables to Convert'!$K$3:$L$8,2,FALSE)</f>
        <v>Wisconsin</v>
      </c>
      <c r="G5810" s="40">
        <f t="shared" si="363"/>
        <v>21</v>
      </c>
      <c r="H5810" s="34">
        <f t="shared" si="364"/>
        <v>3</v>
      </c>
      <c r="I5810" s="12">
        <v>40</v>
      </c>
      <c r="J5810" s="12">
        <v>21</v>
      </c>
      <c r="K5810" s="12">
        <v>40</v>
      </c>
      <c r="L5810" s="12">
        <v>1</v>
      </c>
      <c r="M5810" s="12">
        <v>1</v>
      </c>
      <c r="N5810" s="12">
        <v>35</v>
      </c>
      <c r="O5810" s="12">
        <v>3</v>
      </c>
      <c r="P5810" s="26">
        <v>22000</v>
      </c>
      <c r="Q5810" s="28">
        <v>162836521</v>
      </c>
      <c r="R5810"/>
      <c r="S5810"/>
    </row>
    <row r="5811" spans="1:19">
      <c r="A5811" s="31">
        <f t="shared" si="361"/>
        <v>50</v>
      </c>
      <c r="B5811" s="32" t="str">
        <f>VLOOKUP(K5811,'Tables to Convert'!$B$4:$C$19,2,FALSE)</f>
        <v>Some College</v>
      </c>
      <c r="C5811" s="33">
        <f t="shared" si="362"/>
        <v>63500</v>
      </c>
      <c r="D5811" s="32" t="str">
        <f>VLOOKUP(L5811,'Tables to Convert'!$E$3:$F$7,2,FALSE)</f>
        <v>White</v>
      </c>
      <c r="E5811" s="32" t="str">
        <f>VLOOKUP(M5811,'Tables to Convert'!$H$3:$I$5,2,FALSE)</f>
        <v>Female</v>
      </c>
      <c r="F5811" s="32" t="str">
        <f>VLOOKUP(N5811,'Tables to Convert'!$K$3:$L$8,2,FALSE)</f>
        <v>Wisconsin</v>
      </c>
      <c r="G5811" s="40">
        <f t="shared" si="363"/>
        <v>40</v>
      </c>
      <c r="H5811" s="34">
        <f t="shared" si="364"/>
        <v>7</v>
      </c>
      <c r="I5811" s="12">
        <v>50</v>
      </c>
      <c r="J5811" s="12">
        <v>40</v>
      </c>
      <c r="K5811" s="12">
        <v>43</v>
      </c>
      <c r="L5811" s="12">
        <v>1</v>
      </c>
      <c r="M5811" s="12">
        <v>2</v>
      </c>
      <c r="N5811" s="12">
        <v>35</v>
      </c>
      <c r="O5811" s="12">
        <v>7</v>
      </c>
      <c r="P5811" s="26">
        <v>63500</v>
      </c>
      <c r="Q5811" s="28">
        <v>292005285</v>
      </c>
      <c r="R5811"/>
      <c r="S5811"/>
    </row>
    <row r="5812" spans="1:19">
      <c r="A5812" s="31">
        <f t="shared" si="361"/>
        <v>40</v>
      </c>
      <c r="B5812" s="32" t="str">
        <f>VLOOKUP(K5812,'Tables to Convert'!$B$4:$C$19,2,FALSE)</f>
        <v>High School Diploma</v>
      </c>
      <c r="C5812" s="33">
        <f t="shared" si="362"/>
        <v>29000</v>
      </c>
      <c r="D5812" s="32" t="str">
        <f>VLOOKUP(L5812,'Tables to Convert'!$E$3:$F$7,2,FALSE)</f>
        <v>White</v>
      </c>
      <c r="E5812" s="32" t="str">
        <f>VLOOKUP(M5812,'Tables to Convert'!$H$3:$I$5,2,FALSE)</f>
        <v>Female</v>
      </c>
      <c r="F5812" s="32" t="str">
        <f>VLOOKUP(N5812,'Tables to Convert'!$K$3:$L$8,2,FALSE)</f>
        <v>Wisconsin</v>
      </c>
      <c r="G5812" s="40">
        <f t="shared" si="363"/>
        <v>55</v>
      </c>
      <c r="H5812" s="34">
        <f t="shared" si="364"/>
        <v>5</v>
      </c>
      <c r="I5812" s="12">
        <v>40</v>
      </c>
      <c r="J5812" s="12">
        <v>55</v>
      </c>
      <c r="K5812" s="12">
        <v>39</v>
      </c>
      <c r="L5812" s="12">
        <v>1</v>
      </c>
      <c r="M5812" s="12">
        <v>2</v>
      </c>
      <c r="N5812" s="12">
        <v>35</v>
      </c>
      <c r="O5812" s="12">
        <v>5</v>
      </c>
      <c r="P5812" s="26">
        <v>29000</v>
      </c>
      <c r="Q5812" s="28">
        <v>576483976</v>
      </c>
      <c r="R5812"/>
      <c r="S5812"/>
    </row>
    <row r="5813" spans="1:19">
      <c r="A5813" s="31">
        <f t="shared" si="361"/>
        <v>40</v>
      </c>
      <c r="B5813" s="32" t="str">
        <f>VLOOKUP(K5813,'Tables to Convert'!$B$4:$C$19,2,FALSE)</f>
        <v>High School Diploma</v>
      </c>
      <c r="C5813" s="33">
        <f t="shared" si="362"/>
        <v>23300</v>
      </c>
      <c r="D5813" s="32" t="str">
        <f>VLOOKUP(L5813,'Tables to Convert'!$E$3:$F$7,2,FALSE)</f>
        <v>White</v>
      </c>
      <c r="E5813" s="32" t="str">
        <f>VLOOKUP(M5813,'Tables to Convert'!$H$3:$I$5,2,FALSE)</f>
        <v>Male</v>
      </c>
      <c r="F5813" s="32" t="str">
        <f>VLOOKUP(N5813,'Tables to Convert'!$K$3:$L$8,2,FALSE)</f>
        <v>Wisconsin</v>
      </c>
      <c r="G5813" s="40">
        <f t="shared" si="363"/>
        <v>22</v>
      </c>
      <c r="H5813" s="34">
        <f t="shared" si="364"/>
        <v>3</v>
      </c>
      <c r="I5813" s="12">
        <v>40</v>
      </c>
      <c r="J5813" s="12">
        <v>22</v>
      </c>
      <c r="K5813" s="12">
        <v>39</v>
      </c>
      <c r="L5813" s="12">
        <v>1</v>
      </c>
      <c r="M5813" s="12">
        <v>1</v>
      </c>
      <c r="N5813" s="12">
        <v>35</v>
      </c>
      <c r="O5813" s="12">
        <v>3</v>
      </c>
      <c r="P5813" s="26">
        <v>23300</v>
      </c>
      <c r="Q5813" s="28">
        <v>643759826</v>
      </c>
      <c r="R5813"/>
      <c r="S5813"/>
    </row>
    <row r="5814" spans="1:19">
      <c r="A5814" s="31">
        <f t="shared" si="361"/>
        <v>40</v>
      </c>
      <c r="B5814" s="32" t="str">
        <f>VLOOKUP(K5814,'Tables to Convert'!$B$4:$C$19,2,FALSE)</f>
        <v>Some College</v>
      </c>
      <c r="C5814" s="33">
        <f t="shared" si="362"/>
        <v>22000</v>
      </c>
      <c r="D5814" s="32" t="str">
        <f>VLOOKUP(L5814,'Tables to Convert'!$E$3:$F$7,2,FALSE)</f>
        <v>White</v>
      </c>
      <c r="E5814" s="32" t="str">
        <f>VLOOKUP(M5814,'Tables to Convert'!$H$3:$I$5,2,FALSE)</f>
        <v>Female</v>
      </c>
      <c r="F5814" s="32" t="str">
        <f>VLOOKUP(N5814,'Tables to Convert'!$K$3:$L$8,2,FALSE)</f>
        <v>Wisconsin</v>
      </c>
      <c r="G5814" s="40">
        <f t="shared" si="363"/>
        <v>33</v>
      </c>
      <c r="H5814" s="34">
        <f t="shared" si="364"/>
        <v>5</v>
      </c>
      <c r="I5814" s="12">
        <v>40</v>
      </c>
      <c r="J5814" s="12">
        <v>33</v>
      </c>
      <c r="K5814" s="12">
        <v>40</v>
      </c>
      <c r="L5814" s="12">
        <v>1</v>
      </c>
      <c r="M5814" s="12">
        <v>2</v>
      </c>
      <c r="N5814" s="12">
        <v>35</v>
      </c>
      <c r="O5814" s="12">
        <v>5</v>
      </c>
      <c r="P5814" s="26">
        <v>22000</v>
      </c>
      <c r="Q5814" s="28">
        <v>415843183</v>
      </c>
      <c r="R5814"/>
      <c r="S5814"/>
    </row>
    <row r="5815" spans="1:19">
      <c r="A5815" s="31">
        <f t="shared" si="361"/>
        <v>44</v>
      </c>
      <c r="B5815" s="32" t="str">
        <f>VLOOKUP(K5815,'Tables to Convert'!$B$4:$C$19,2,FALSE)</f>
        <v>Bachelors</v>
      </c>
      <c r="C5815" s="33">
        <f t="shared" si="362"/>
        <v>47000</v>
      </c>
      <c r="D5815" s="32" t="str">
        <f>VLOOKUP(L5815,'Tables to Convert'!$E$3:$F$7,2,FALSE)</f>
        <v>White</v>
      </c>
      <c r="E5815" s="32" t="str">
        <f>VLOOKUP(M5815,'Tables to Convert'!$H$3:$I$5,2,FALSE)</f>
        <v>Female</v>
      </c>
      <c r="F5815" s="32" t="str">
        <f>VLOOKUP(N5815,'Tables to Convert'!$K$3:$L$8,2,FALSE)</f>
        <v>Wisconsin</v>
      </c>
      <c r="G5815" s="40">
        <f t="shared" si="363"/>
        <v>34</v>
      </c>
      <c r="H5815" s="34">
        <f t="shared" si="364"/>
        <v>7</v>
      </c>
      <c r="I5815" s="12">
        <v>44</v>
      </c>
      <c r="J5815" s="12">
        <v>34</v>
      </c>
      <c r="K5815" s="12">
        <v>44</v>
      </c>
      <c r="L5815" s="12">
        <v>1</v>
      </c>
      <c r="M5815" s="12">
        <v>2</v>
      </c>
      <c r="N5815" s="12">
        <v>35</v>
      </c>
      <c r="O5815" s="12">
        <v>7</v>
      </c>
      <c r="P5815" s="26">
        <v>47000</v>
      </c>
      <c r="Q5815" s="28">
        <v>307340972</v>
      </c>
      <c r="R5815"/>
      <c r="S5815"/>
    </row>
    <row r="5816" spans="1:19">
      <c r="A5816" s="31">
        <f t="shared" si="361"/>
        <v>40</v>
      </c>
      <c r="B5816" s="32" t="str">
        <f>VLOOKUP(K5816,'Tables to Convert'!$B$4:$C$19,2,FALSE)</f>
        <v>Some College</v>
      </c>
      <c r="C5816" s="33">
        <f t="shared" si="362"/>
        <v>72000</v>
      </c>
      <c r="D5816" s="32" t="str">
        <f>VLOOKUP(L5816,'Tables to Convert'!$E$3:$F$7,2,FALSE)</f>
        <v>White</v>
      </c>
      <c r="E5816" s="32" t="str">
        <f>VLOOKUP(M5816,'Tables to Convert'!$H$3:$I$5,2,FALSE)</f>
        <v>Male</v>
      </c>
      <c r="F5816" s="32" t="str">
        <f>VLOOKUP(N5816,'Tables to Convert'!$K$3:$L$8,2,FALSE)</f>
        <v>Wisconsin</v>
      </c>
      <c r="G5816" s="40">
        <f t="shared" si="363"/>
        <v>48</v>
      </c>
      <c r="H5816" s="34">
        <f t="shared" si="364"/>
        <v>3</v>
      </c>
      <c r="I5816" s="12">
        <v>40</v>
      </c>
      <c r="J5816" s="12">
        <v>48</v>
      </c>
      <c r="K5816" s="12">
        <v>40</v>
      </c>
      <c r="L5816" s="12">
        <v>1</v>
      </c>
      <c r="M5816" s="12">
        <v>1</v>
      </c>
      <c r="N5816" s="12">
        <v>35</v>
      </c>
      <c r="O5816" s="12">
        <v>3</v>
      </c>
      <c r="P5816" s="26">
        <v>72000</v>
      </c>
      <c r="Q5816" s="28">
        <v>313091698</v>
      </c>
      <c r="R5816"/>
      <c r="S5816"/>
    </row>
    <row r="5817" spans="1:19">
      <c r="A5817" s="31">
        <f t="shared" si="361"/>
        <v>40</v>
      </c>
      <c r="B5817" s="32" t="str">
        <f>VLOOKUP(K5817,'Tables to Convert'!$B$4:$C$19,2,FALSE)</f>
        <v>Some College</v>
      </c>
      <c r="C5817" s="33">
        <f t="shared" si="362"/>
        <v>15000</v>
      </c>
      <c r="D5817" s="32" t="str">
        <f>VLOOKUP(L5817,'Tables to Convert'!$E$3:$F$7,2,FALSE)</f>
        <v>White</v>
      </c>
      <c r="E5817" s="32" t="str">
        <f>VLOOKUP(M5817,'Tables to Convert'!$H$3:$I$5,2,FALSE)</f>
        <v>Male</v>
      </c>
      <c r="F5817" s="32" t="str">
        <f>VLOOKUP(N5817,'Tables to Convert'!$K$3:$L$8,2,FALSE)</f>
        <v>Wisconsin</v>
      </c>
      <c r="G5817" s="40">
        <f t="shared" si="363"/>
        <v>63</v>
      </c>
      <c r="H5817" s="34">
        <f t="shared" si="364"/>
        <v>5</v>
      </c>
      <c r="I5817" s="12">
        <v>40</v>
      </c>
      <c r="J5817" s="12">
        <v>63</v>
      </c>
      <c r="K5817" s="12">
        <v>40</v>
      </c>
      <c r="L5817" s="12">
        <v>1</v>
      </c>
      <c r="M5817" s="12">
        <v>1</v>
      </c>
      <c r="N5817" s="12">
        <v>35</v>
      </c>
      <c r="O5817" s="12">
        <v>5</v>
      </c>
      <c r="P5817" s="26">
        <v>15000</v>
      </c>
      <c r="Q5817" s="28">
        <v>158500232</v>
      </c>
      <c r="R5817"/>
      <c r="S5817"/>
    </row>
    <row r="5818" spans="1:19">
      <c r="A5818" s="31">
        <f t="shared" si="361"/>
        <v>40</v>
      </c>
      <c r="B5818" s="32" t="str">
        <f>VLOOKUP(K5818,'Tables to Convert'!$B$4:$C$19,2,FALSE)</f>
        <v>High School Diploma</v>
      </c>
      <c r="C5818" s="33">
        <f t="shared" si="362"/>
        <v>1500</v>
      </c>
      <c r="D5818" s="32" t="str">
        <f>VLOOKUP(L5818,'Tables to Convert'!$E$3:$F$7,2,FALSE)</f>
        <v>Black</v>
      </c>
      <c r="E5818" s="32" t="str">
        <f>VLOOKUP(M5818,'Tables to Convert'!$H$3:$I$5,2,FALSE)</f>
        <v>Male</v>
      </c>
      <c r="F5818" s="32" t="str">
        <f>VLOOKUP(N5818,'Tables to Convert'!$K$3:$L$8,2,FALSE)</f>
        <v>Wisconsin</v>
      </c>
      <c r="G5818" s="40">
        <f t="shared" si="363"/>
        <v>20</v>
      </c>
      <c r="H5818" s="34">
        <f t="shared" si="364"/>
        <v>2</v>
      </c>
      <c r="I5818" s="12">
        <v>40</v>
      </c>
      <c r="J5818" s="12">
        <v>20</v>
      </c>
      <c r="K5818" s="12">
        <v>39</v>
      </c>
      <c r="L5818" s="12">
        <v>2</v>
      </c>
      <c r="M5818" s="12">
        <v>1</v>
      </c>
      <c r="N5818" s="12">
        <v>35</v>
      </c>
      <c r="O5818" s="12">
        <v>2</v>
      </c>
      <c r="P5818" s="26">
        <v>1500</v>
      </c>
      <c r="Q5818" s="28">
        <v>507683213</v>
      </c>
      <c r="R5818"/>
      <c r="S5818"/>
    </row>
    <row r="5819" spans="1:19">
      <c r="A5819" s="31">
        <f t="shared" si="361"/>
        <v>40</v>
      </c>
      <c r="B5819" s="32" t="str">
        <f>VLOOKUP(K5819,'Tables to Convert'!$B$4:$C$19,2,FALSE)</f>
        <v>High School Diploma</v>
      </c>
      <c r="C5819" s="33">
        <f t="shared" si="362"/>
        <v>2600</v>
      </c>
      <c r="D5819" s="32" t="str">
        <f>VLOOKUP(L5819,'Tables to Convert'!$E$3:$F$7,2,FALSE)</f>
        <v>Black</v>
      </c>
      <c r="E5819" s="32" t="str">
        <f>VLOOKUP(M5819,'Tables to Convert'!$H$3:$I$5,2,FALSE)</f>
        <v>Male</v>
      </c>
      <c r="F5819" s="32" t="str">
        <f>VLOOKUP(N5819,'Tables to Convert'!$K$3:$L$8,2,FALSE)</f>
        <v>Wisconsin</v>
      </c>
      <c r="G5819" s="40">
        <f t="shared" si="363"/>
        <v>23</v>
      </c>
      <c r="H5819" s="34">
        <f t="shared" si="364"/>
        <v>5</v>
      </c>
      <c r="I5819" s="12">
        <v>40</v>
      </c>
      <c r="J5819" s="12">
        <v>23</v>
      </c>
      <c r="K5819" s="12">
        <v>39</v>
      </c>
      <c r="L5819" s="12">
        <v>2</v>
      </c>
      <c r="M5819" s="12">
        <v>1</v>
      </c>
      <c r="N5819" s="12">
        <v>35</v>
      </c>
      <c r="O5819" s="12">
        <v>5</v>
      </c>
      <c r="P5819" s="26">
        <v>2600</v>
      </c>
      <c r="Q5819" s="28">
        <v>781652317</v>
      </c>
      <c r="R5819"/>
      <c r="S5819"/>
    </row>
    <row r="5820" spans="1:19">
      <c r="A5820" s="31">
        <f t="shared" si="361"/>
        <v>40</v>
      </c>
      <c r="B5820" s="32" t="str">
        <f>VLOOKUP(K5820,'Tables to Convert'!$B$4:$C$19,2,FALSE)</f>
        <v>High School Diploma</v>
      </c>
      <c r="C5820" s="33">
        <f t="shared" si="362"/>
        <v>15000</v>
      </c>
      <c r="D5820" s="32" t="str">
        <f>VLOOKUP(L5820,'Tables to Convert'!$E$3:$F$7,2,FALSE)</f>
        <v>Black</v>
      </c>
      <c r="E5820" s="32" t="str">
        <f>VLOOKUP(M5820,'Tables to Convert'!$H$3:$I$5,2,FALSE)</f>
        <v>Female</v>
      </c>
      <c r="F5820" s="32" t="str">
        <f>VLOOKUP(N5820,'Tables to Convert'!$K$3:$L$8,2,FALSE)</f>
        <v>Wisconsin</v>
      </c>
      <c r="G5820" s="40">
        <f t="shared" si="363"/>
        <v>49</v>
      </c>
      <c r="H5820" s="34">
        <f t="shared" si="364"/>
        <v>8</v>
      </c>
      <c r="I5820" s="12">
        <v>40</v>
      </c>
      <c r="J5820" s="12">
        <v>49</v>
      </c>
      <c r="K5820" s="12">
        <v>39</v>
      </c>
      <c r="L5820" s="12">
        <v>2</v>
      </c>
      <c r="M5820" s="12">
        <v>2</v>
      </c>
      <c r="N5820" s="12">
        <v>35</v>
      </c>
      <c r="O5820" s="12">
        <v>8</v>
      </c>
      <c r="P5820" s="26">
        <v>15000</v>
      </c>
      <c r="Q5820" s="28">
        <v>392269897</v>
      </c>
      <c r="R5820"/>
      <c r="S5820"/>
    </row>
    <row r="5821" spans="1:19">
      <c r="A5821" s="31">
        <f t="shared" si="361"/>
        <v>45</v>
      </c>
      <c r="B5821" s="32" t="str">
        <f>VLOOKUP(K5821,'Tables to Convert'!$B$4:$C$19,2,FALSE)</f>
        <v>Some College</v>
      </c>
      <c r="C5821" s="33">
        <f t="shared" si="362"/>
        <v>24000</v>
      </c>
      <c r="D5821" s="32" t="str">
        <f>VLOOKUP(L5821,'Tables to Convert'!$E$3:$F$7,2,FALSE)</f>
        <v>White</v>
      </c>
      <c r="E5821" s="32" t="str">
        <f>VLOOKUP(M5821,'Tables to Convert'!$H$3:$I$5,2,FALSE)</f>
        <v>Male</v>
      </c>
      <c r="F5821" s="32" t="str">
        <f>VLOOKUP(N5821,'Tables to Convert'!$K$3:$L$8,2,FALSE)</f>
        <v>Wisconsin</v>
      </c>
      <c r="G5821" s="40">
        <f t="shared" si="363"/>
        <v>31</v>
      </c>
      <c r="H5821" s="34">
        <f t="shared" si="364"/>
        <v>7</v>
      </c>
      <c r="I5821" s="12">
        <v>45</v>
      </c>
      <c r="J5821" s="12">
        <v>31</v>
      </c>
      <c r="K5821" s="12">
        <v>41</v>
      </c>
      <c r="L5821" s="12">
        <v>1</v>
      </c>
      <c r="M5821" s="12">
        <v>1</v>
      </c>
      <c r="N5821" s="12">
        <v>35</v>
      </c>
      <c r="O5821" s="12">
        <v>7</v>
      </c>
      <c r="P5821" s="26">
        <v>24000</v>
      </c>
      <c r="Q5821" s="28">
        <v>921010318</v>
      </c>
      <c r="R5821"/>
      <c r="S5821"/>
    </row>
    <row r="5822" spans="1:19">
      <c r="A5822" s="31">
        <f t="shared" si="361"/>
        <v>45</v>
      </c>
      <c r="B5822" s="32" t="str">
        <f>VLOOKUP(K5822,'Tables to Convert'!$B$4:$C$19,2,FALSE)</f>
        <v>High School Diploma</v>
      </c>
      <c r="C5822" s="33">
        <f t="shared" si="362"/>
        <v>35000</v>
      </c>
      <c r="D5822" s="32" t="str">
        <f>VLOOKUP(L5822,'Tables to Convert'!$E$3:$F$7,2,FALSE)</f>
        <v>White</v>
      </c>
      <c r="E5822" s="32" t="str">
        <f>VLOOKUP(M5822,'Tables to Convert'!$H$3:$I$5,2,FALSE)</f>
        <v>Male</v>
      </c>
      <c r="F5822" s="32" t="str">
        <f>VLOOKUP(N5822,'Tables to Convert'!$K$3:$L$8,2,FALSE)</f>
        <v>Wisconsin</v>
      </c>
      <c r="G5822" s="40">
        <f t="shared" si="363"/>
        <v>34</v>
      </c>
      <c r="H5822" s="34">
        <f t="shared" si="364"/>
        <v>3</v>
      </c>
      <c r="I5822" s="12">
        <v>45</v>
      </c>
      <c r="J5822" s="12">
        <v>34</v>
      </c>
      <c r="K5822" s="12">
        <v>39</v>
      </c>
      <c r="L5822" s="12">
        <v>1</v>
      </c>
      <c r="M5822" s="12">
        <v>1</v>
      </c>
      <c r="N5822" s="12">
        <v>35</v>
      </c>
      <c r="O5822" s="12">
        <v>3</v>
      </c>
      <c r="P5822" s="26">
        <v>35000</v>
      </c>
      <c r="Q5822" s="28">
        <v>288612207</v>
      </c>
      <c r="R5822"/>
      <c r="S5822"/>
    </row>
    <row r="5823" spans="1:19">
      <c r="A5823" s="31">
        <f t="shared" si="361"/>
        <v>40</v>
      </c>
      <c r="B5823" s="32" t="str">
        <f>VLOOKUP(K5823,'Tables to Convert'!$B$4:$C$19,2,FALSE)</f>
        <v>10th Grade</v>
      </c>
      <c r="C5823" s="33">
        <f t="shared" si="362"/>
        <v>14000</v>
      </c>
      <c r="D5823" s="32" t="str">
        <f>VLOOKUP(L5823,'Tables to Convert'!$E$3:$F$7,2,FALSE)</f>
        <v>White</v>
      </c>
      <c r="E5823" s="32" t="str">
        <f>VLOOKUP(M5823,'Tables to Convert'!$H$3:$I$5,2,FALSE)</f>
        <v>Female</v>
      </c>
      <c r="F5823" s="32" t="str">
        <f>VLOOKUP(N5823,'Tables to Convert'!$K$3:$L$8,2,FALSE)</f>
        <v>Wisconsin</v>
      </c>
      <c r="G5823" s="40">
        <f t="shared" si="363"/>
        <v>33</v>
      </c>
      <c r="H5823" s="34">
        <f t="shared" si="364"/>
        <v>3</v>
      </c>
      <c r="I5823" s="12">
        <v>40</v>
      </c>
      <c r="J5823" s="12">
        <v>33</v>
      </c>
      <c r="K5823" s="12">
        <v>36</v>
      </c>
      <c r="L5823" s="12">
        <v>1</v>
      </c>
      <c r="M5823" s="12">
        <v>2</v>
      </c>
      <c r="N5823" s="12">
        <v>35</v>
      </c>
      <c r="O5823" s="12">
        <v>3</v>
      </c>
      <c r="P5823" s="26">
        <v>14000</v>
      </c>
      <c r="Q5823" s="28">
        <v>577048796</v>
      </c>
      <c r="R5823"/>
      <c r="S5823"/>
    </row>
    <row r="5824" spans="1:19">
      <c r="A5824" s="31">
        <f t="shared" si="361"/>
        <v>55</v>
      </c>
      <c r="B5824" s="32" t="str">
        <f>VLOOKUP(K5824,'Tables to Convert'!$B$4:$C$19,2,FALSE)</f>
        <v>High School Diploma</v>
      </c>
      <c r="C5824" s="33">
        <f t="shared" si="362"/>
        <v>36000</v>
      </c>
      <c r="D5824" s="32" t="str">
        <f>VLOOKUP(L5824,'Tables to Convert'!$E$3:$F$7,2,FALSE)</f>
        <v>White</v>
      </c>
      <c r="E5824" s="32" t="str">
        <f>VLOOKUP(M5824,'Tables to Convert'!$H$3:$I$5,2,FALSE)</f>
        <v>Male</v>
      </c>
      <c r="F5824" s="32" t="str">
        <f>VLOOKUP(N5824,'Tables to Convert'!$K$3:$L$8,2,FALSE)</f>
        <v>Wisconsin</v>
      </c>
      <c r="G5824" s="40">
        <f t="shared" si="363"/>
        <v>36</v>
      </c>
      <c r="H5824" s="34">
        <f t="shared" si="364"/>
        <v>3</v>
      </c>
      <c r="I5824" s="12">
        <v>55</v>
      </c>
      <c r="J5824" s="12">
        <v>36</v>
      </c>
      <c r="K5824" s="12">
        <v>39</v>
      </c>
      <c r="L5824" s="12">
        <v>1</v>
      </c>
      <c r="M5824" s="12">
        <v>1</v>
      </c>
      <c r="N5824" s="12">
        <v>35</v>
      </c>
      <c r="O5824" s="12">
        <v>3</v>
      </c>
      <c r="P5824" s="26">
        <v>36000</v>
      </c>
      <c r="Q5824" s="28">
        <v>791283086</v>
      </c>
      <c r="R5824"/>
      <c r="S5824"/>
    </row>
    <row r="5825" spans="1:19">
      <c r="A5825" s="31">
        <f t="shared" si="361"/>
        <v>50</v>
      </c>
      <c r="B5825" s="32" t="str">
        <f>VLOOKUP(K5825,'Tables to Convert'!$B$4:$C$19,2,FALSE)</f>
        <v>Some College</v>
      </c>
      <c r="C5825" s="33">
        <f t="shared" si="362"/>
        <v>55000</v>
      </c>
      <c r="D5825" s="32" t="str">
        <f>VLOOKUP(L5825,'Tables to Convert'!$E$3:$F$7,2,FALSE)</f>
        <v>White</v>
      </c>
      <c r="E5825" s="32" t="str">
        <f>VLOOKUP(M5825,'Tables to Convert'!$H$3:$I$5,2,FALSE)</f>
        <v>Male</v>
      </c>
      <c r="F5825" s="32" t="str">
        <f>VLOOKUP(N5825,'Tables to Convert'!$K$3:$L$8,2,FALSE)</f>
        <v>Wisconsin</v>
      </c>
      <c r="G5825" s="40">
        <f t="shared" si="363"/>
        <v>33</v>
      </c>
      <c r="H5825" s="34">
        <f t="shared" si="364"/>
        <v>2</v>
      </c>
      <c r="I5825" s="12">
        <v>50</v>
      </c>
      <c r="J5825" s="12">
        <v>33</v>
      </c>
      <c r="K5825" s="12">
        <v>43</v>
      </c>
      <c r="L5825" s="12">
        <v>1</v>
      </c>
      <c r="M5825" s="12">
        <v>1</v>
      </c>
      <c r="N5825" s="12">
        <v>35</v>
      </c>
      <c r="O5825" s="12">
        <v>2</v>
      </c>
      <c r="P5825" s="26">
        <v>55000</v>
      </c>
      <c r="Q5825" s="28">
        <v>533308490</v>
      </c>
      <c r="R5825"/>
      <c r="S5825"/>
    </row>
    <row r="5826" spans="1:19">
      <c r="A5826" s="31">
        <f t="shared" si="361"/>
        <v>40</v>
      </c>
      <c r="B5826" s="32" t="str">
        <f>VLOOKUP(K5826,'Tables to Convert'!$B$4:$C$19,2,FALSE)</f>
        <v>Some College</v>
      </c>
      <c r="C5826" s="33">
        <f t="shared" si="362"/>
        <v>28000</v>
      </c>
      <c r="D5826" s="32" t="str">
        <f>VLOOKUP(L5826,'Tables to Convert'!$E$3:$F$7,2,FALSE)</f>
        <v>Black</v>
      </c>
      <c r="E5826" s="32" t="str">
        <f>VLOOKUP(M5826,'Tables to Convert'!$H$3:$I$5,2,FALSE)</f>
        <v>Male</v>
      </c>
      <c r="F5826" s="32" t="str">
        <f>VLOOKUP(N5826,'Tables to Convert'!$K$3:$L$8,2,FALSE)</f>
        <v>Wisconsin</v>
      </c>
      <c r="G5826" s="40">
        <f t="shared" si="363"/>
        <v>32</v>
      </c>
      <c r="H5826" s="34">
        <f t="shared" si="364"/>
        <v>6</v>
      </c>
      <c r="I5826" s="12">
        <v>40</v>
      </c>
      <c r="J5826" s="12">
        <v>32</v>
      </c>
      <c r="K5826" s="12">
        <v>40</v>
      </c>
      <c r="L5826" s="12">
        <v>2</v>
      </c>
      <c r="M5826" s="12">
        <v>1</v>
      </c>
      <c r="N5826" s="12">
        <v>35</v>
      </c>
      <c r="O5826" s="12">
        <v>6</v>
      </c>
      <c r="P5826" s="26">
        <v>28000</v>
      </c>
      <c r="Q5826" s="28">
        <v>977963839</v>
      </c>
      <c r="R5826"/>
      <c r="S5826"/>
    </row>
    <row r="5827" spans="1:19">
      <c r="A5827" s="31">
        <f t="shared" si="361"/>
        <v>40</v>
      </c>
      <c r="B5827" s="32" t="str">
        <f>VLOOKUP(K5827,'Tables to Convert'!$B$4:$C$19,2,FALSE)</f>
        <v>High School Diploma</v>
      </c>
      <c r="C5827" s="33">
        <f t="shared" si="362"/>
        <v>18000</v>
      </c>
      <c r="D5827" s="32" t="str">
        <f>VLOOKUP(L5827,'Tables to Convert'!$E$3:$F$7,2,FALSE)</f>
        <v>Black</v>
      </c>
      <c r="E5827" s="32" t="str">
        <f>VLOOKUP(M5827,'Tables to Convert'!$H$3:$I$5,2,FALSE)</f>
        <v>Female</v>
      </c>
      <c r="F5827" s="32" t="str">
        <f>VLOOKUP(N5827,'Tables to Convert'!$K$3:$L$8,2,FALSE)</f>
        <v>Wisconsin</v>
      </c>
      <c r="G5827" s="40">
        <f t="shared" si="363"/>
        <v>36</v>
      </c>
      <c r="H5827" s="34">
        <f t="shared" si="364"/>
        <v>6</v>
      </c>
      <c r="I5827" s="12">
        <v>40</v>
      </c>
      <c r="J5827" s="12">
        <v>36</v>
      </c>
      <c r="K5827" s="12">
        <v>39</v>
      </c>
      <c r="L5827" s="12">
        <v>2</v>
      </c>
      <c r="M5827" s="12">
        <v>2</v>
      </c>
      <c r="N5827" s="12">
        <v>35</v>
      </c>
      <c r="O5827" s="12">
        <v>6</v>
      </c>
      <c r="P5827" s="26">
        <v>18000</v>
      </c>
      <c r="Q5827" s="28">
        <v>842414276</v>
      </c>
      <c r="R5827"/>
      <c r="S5827"/>
    </row>
    <row r="5828" spans="1:19">
      <c r="A5828" s="31">
        <f t="shared" si="361"/>
        <v>60</v>
      </c>
      <c r="B5828" s="32" t="str">
        <f>VLOOKUP(K5828,'Tables to Convert'!$B$4:$C$19,2,FALSE)</f>
        <v>High School Diploma</v>
      </c>
      <c r="C5828" s="33">
        <f t="shared" si="362"/>
        <v>20000</v>
      </c>
      <c r="D5828" s="32" t="str">
        <f>VLOOKUP(L5828,'Tables to Convert'!$E$3:$F$7,2,FALSE)</f>
        <v>White</v>
      </c>
      <c r="E5828" s="32" t="str">
        <f>VLOOKUP(M5828,'Tables to Convert'!$H$3:$I$5,2,FALSE)</f>
        <v>Male</v>
      </c>
      <c r="F5828" s="32" t="str">
        <f>VLOOKUP(N5828,'Tables to Convert'!$K$3:$L$8,2,FALSE)</f>
        <v>Wisconsin</v>
      </c>
      <c r="G5828" s="40">
        <f t="shared" si="363"/>
        <v>55</v>
      </c>
      <c r="H5828" s="34">
        <f t="shared" si="364"/>
        <v>7</v>
      </c>
      <c r="I5828" s="12">
        <v>60</v>
      </c>
      <c r="J5828" s="12">
        <v>55</v>
      </c>
      <c r="K5828" s="12">
        <v>39</v>
      </c>
      <c r="L5828" s="12">
        <v>1</v>
      </c>
      <c r="M5828" s="12">
        <v>1</v>
      </c>
      <c r="N5828" s="12">
        <v>35</v>
      </c>
      <c r="O5828" s="12">
        <v>7</v>
      </c>
      <c r="P5828" s="26">
        <v>20000</v>
      </c>
      <c r="Q5828" s="28">
        <v>386305007</v>
      </c>
      <c r="R5828"/>
      <c r="S5828"/>
    </row>
    <row r="5829" spans="1:19">
      <c r="A5829" s="31">
        <f t="shared" si="361"/>
        <v>40</v>
      </c>
      <c r="B5829" s="32" t="str">
        <f>VLOOKUP(K5829,'Tables to Convert'!$B$4:$C$19,2,FALSE)</f>
        <v>10th Grade</v>
      </c>
      <c r="C5829" s="33">
        <f t="shared" si="362"/>
        <v>10000</v>
      </c>
      <c r="D5829" s="32" t="str">
        <f>VLOOKUP(L5829,'Tables to Convert'!$E$3:$F$7,2,FALSE)</f>
        <v>Black</v>
      </c>
      <c r="E5829" s="32" t="str">
        <f>VLOOKUP(M5829,'Tables to Convert'!$H$3:$I$5,2,FALSE)</f>
        <v>Male</v>
      </c>
      <c r="F5829" s="32" t="str">
        <f>VLOOKUP(N5829,'Tables to Convert'!$K$3:$L$8,2,FALSE)</f>
        <v>Wisconsin</v>
      </c>
      <c r="G5829" s="40">
        <f t="shared" si="363"/>
        <v>40</v>
      </c>
      <c r="H5829" s="34">
        <f t="shared" si="364"/>
        <v>5</v>
      </c>
      <c r="I5829" s="12">
        <v>40</v>
      </c>
      <c r="J5829" s="12">
        <v>40</v>
      </c>
      <c r="K5829" s="12">
        <v>36</v>
      </c>
      <c r="L5829" s="12">
        <v>2</v>
      </c>
      <c r="M5829" s="12">
        <v>1</v>
      </c>
      <c r="N5829" s="12">
        <v>35</v>
      </c>
      <c r="O5829" s="12">
        <v>5</v>
      </c>
      <c r="P5829" s="26">
        <v>10000</v>
      </c>
      <c r="Q5829" s="28">
        <v>617311223</v>
      </c>
      <c r="R5829"/>
      <c r="S5829"/>
    </row>
    <row r="5830" spans="1:19">
      <c r="A5830" s="31">
        <f t="shared" ref="A5830:A5893" si="365">I5830</f>
        <v>45</v>
      </c>
      <c r="B5830" s="32" t="str">
        <f>VLOOKUP(K5830,'Tables to Convert'!$B$4:$C$19,2,FALSE)</f>
        <v>Some College</v>
      </c>
      <c r="C5830" s="33">
        <f t="shared" ref="C5830:C5893" si="366">P5830</f>
        <v>43000</v>
      </c>
      <c r="D5830" s="32" t="str">
        <f>VLOOKUP(L5830,'Tables to Convert'!$E$3:$F$7,2,FALSE)</f>
        <v>White</v>
      </c>
      <c r="E5830" s="32" t="str">
        <f>VLOOKUP(M5830,'Tables to Convert'!$H$3:$I$5,2,FALSE)</f>
        <v>Male</v>
      </c>
      <c r="F5830" s="32" t="str">
        <f>VLOOKUP(N5830,'Tables to Convert'!$K$3:$L$8,2,FALSE)</f>
        <v>Wisconsin</v>
      </c>
      <c r="G5830" s="40">
        <f t="shared" ref="G5830:G5893" si="367">J5830</f>
        <v>48</v>
      </c>
      <c r="H5830" s="34">
        <f t="shared" ref="H5830:H5893" si="368">O5830</f>
        <v>5</v>
      </c>
      <c r="I5830" s="12">
        <v>45</v>
      </c>
      <c r="J5830" s="12">
        <v>48</v>
      </c>
      <c r="K5830" s="12">
        <v>40</v>
      </c>
      <c r="L5830" s="12">
        <v>1</v>
      </c>
      <c r="M5830" s="12">
        <v>1</v>
      </c>
      <c r="N5830" s="12">
        <v>35</v>
      </c>
      <c r="O5830" s="12">
        <v>5</v>
      </c>
      <c r="P5830" s="26">
        <v>43000</v>
      </c>
      <c r="Q5830" s="28">
        <v>36638464</v>
      </c>
      <c r="R5830"/>
      <c r="S5830"/>
    </row>
    <row r="5831" spans="1:19">
      <c r="A5831" s="31">
        <f t="shared" si="365"/>
        <v>45</v>
      </c>
      <c r="B5831" s="32" t="str">
        <f>VLOOKUP(K5831,'Tables to Convert'!$B$4:$C$19,2,FALSE)</f>
        <v>High School Diploma</v>
      </c>
      <c r="C5831" s="33">
        <f t="shared" si="366"/>
        <v>25000</v>
      </c>
      <c r="D5831" s="32" t="str">
        <f>VLOOKUP(L5831,'Tables to Convert'!$E$3:$F$7,2,FALSE)</f>
        <v>White</v>
      </c>
      <c r="E5831" s="32" t="str">
        <f>VLOOKUP(M5831,'Tables to Convert'!$H$3:$I$5,2,FALSE)</f>
        <v>Male</v>
      </c>
      <c r="F5831" s="32" t="str">
        <f>VLOOKUP(N5831,'Tables to Convert'!$K$3:$L$8,2,FALSE)</f>
        <v>Wisconsin</v>
      </c>
      <c r="G5831" s="40">
        <f t="shared" si="367"/>
        <v>58</v>
      </c>
      <c r="H5831" s="34">
        <f t="shared" si="368"/>
        <v>5</v>
      </c>
      <c r="I5831" s="12">
        <v>45</v>
      </c>
      <c r="J5831" s="12">
        <v>58</v>
      </c>
      <c r="K5831" s="12">
        <v>39</v>
      </c>
      <c r="L5831" s="12">
        <v>1</v>
      </c>
      <c r="M5831" s="12">
        <v>1</v>
      </c>
      <c r="N5831" s="12">
        <v>35</v>
      </c>
      <c r="O5831" s="12">
        <v>5</v>
      </c>
      <c r="P5831" s="26">
        <v>25000</v>
      </c>
      <c r="Q5831" s="28">
        <v>7011221</v>
      </c>
      <c r="R5831"/>
      <c r="S5831"/>
    </row>
    <row r="5832" spans="1:19">
      <c r="A5832" s="31">
        <f t="shared" si="365"/>
        <v>43</v>
      </c>
      <c r="B5832" s="32" t="str">
        <f>VLOOKUP(K5832,'Tables to Convert'!$B$4:$C$19,2,FALSE)</f>
        <v>High School Diploma</v>
      </c>
      <c r="C5832" s="33">
        <f t="shared" si="366"/>
        <v>110000</v>
      </c>
      <c r="D5832" s="32" t="str">
        <f>VLOOKUP(L5832,'Tables to Convert'!$E$3:$F$7,2,FALSE)</f>
        <v>White</v>
      </c>
      <c r="E5832" s="32" t="str">
        <f>VLOOKUP(M5832,'Tables to Convert'!$H$3:$I$5,2,FALSE)</f>
        <v>Male</v>
      </c>
      <c r="F5832" s="32" t="str">
        <f>VLOOKUP(N5832,'Tables to Convert'!$K$3:$L$8,2,FALSE)</f>
        <v>Wisconsin</v>
      </c>
      <c r="G5832" s="40">
        <f t="shared" si="367"/>
        <v>41</v>
      </c>
      <c r="H5832" s="34">
        <f t="shared" si="368"/>
        <v>7</v>
      </c>
      <c r="I5832" s="12">
        <v>43</v>
      </c>
      <c r="J5832" s="12">
        <v>41</v>
      </c>
      <c r="K5832" s="12">
        <v>39</v>
      </c>
      <c r="L5832" s="12">
        <v>1</v>
      </c>
      <c r="M5832" s="12">
        <v>1</v>
      </c>
      <c r="N5832" s="12">
        <v>35</v>
      </c>
      <c r="O5832" s="12">
        <v>7</v>
      </c>
      <c r="P5832" s="26">
        <v>110000</v>
      </c>
      <c r="Q5832" s="28">
        <v>851373708</v>
      </c>
      <c r="R5832"/>
      <c r="S5832"/>
    </row>
    <row r="5833" spans="1:19">
      <c r="A5833" s="31">
        <f t="shared" si="365"/>
        <v>40</v>
      </c>
      <c r="B5833" s="32" t="str">
        <f>VLOOKUP(K5833,'Tables to Convert'!$B$4:$C$19,2,FALSE)</f>
        <v>High School Diploma</v>
      </c>
      <c r="C5833" s="33">
        <f t="shared" si="366"/>
        <v>23000</v>
      </c>
      <c r="D5833" s="32" t="str">
        <f>VLOOKUP(L5833,'Tables to Convert'!$E$3:$F$7,2,FALSE)</f>
        <v>White</v>
      </c>
      <c r="E5833" s="32" t="str">
        <f>VLOOKUP(M5833,'Tables to Convert'!$H$3:$I$5,2,FALSE)</f>
        <v>Female</v>
      </c>
      <c r="F5833" s="32" t="str">
        <f>VLOOKUP(N5833,'Tables to Convert'!$K$3:$L$8,2,FALSE)</f>
        <v>Wisconsin</v>
      </c>
      <c r="G5833" s="40">
        <f t="shared" si="367"/>
        <v>58</v>
      </c>
      <c r="H5833" s="34">
        <f t="shared" si="368"/>
        <v>1</v>
      </c>
      <c r="I5833" s="12">
        <v>40</v>
      </c>
      <c r="J5833" s="12">
        <v>58</v>
      </c>
      <c r="K5833" s="12">
        <v>39</v>
      </c>
      <c r="L5833" s="12">
        <v>1</v>
      </c>
      <c r="M5833" s="12">
        <v>2</v>
      </c>
      <c r="N5833" s="12">
        <v>35</v>
      </c>
      <c r="O5833" s="12">
        <v>1</v>
      </c>
      <c r="P5833" s="26">
        <v>23000</v>
      </c>
      <c r="Q5833" s="28">
        <v>32134184</v>
      </c>
      <c r="R5833"/>
      <c r="S5833"/>
    </row>
    <row r="5834" spans="1:19">
      <c r="A5834" s="31">
        <f t="shared" si="365"/>
        <v>40</v>
      </c>
      <c r="B5834" s="32" t="str">
        <f>VLOOKUP(K5834,'Tables to Convert'!$B$4:$C$19,2,FALSE)</f>
        <v>High School Diploma</v>
      </c>
      <c r="C5834" s="33">
        <f t="shared" si="366"/>
        <v>23000</v>
      </c>
      <c r="D5834" s="32" t="str">
        <f>VLOOKUP(L5834,'Tables to Convert'!$E$3:$F$7,2,FALSE)</f>
        <v>White</v>
      </c>
      <c r="E5834" s="32" t="str">
        <f>VLOOKUP(M5834,'Tables to Convert'!$H$3:$I$5,2,FALSE)</f>
        <v>Female</v>
      </c>
      <c r="F5834" s="32" t="str">
        <f>VLOOKUP(N5834,'Tables to Convert'!$K$3:$L$8,2,FALSE)</f>
        <v>Wisconsin</v>
      </c>
      <c r="G5834" s="40">
        <f t="shared" si="367"/>
        <v>40</v>
      </c>
      <c r="H5834" s="34">
        <f t="shared" si="368"/>
        <v>1</v>
      </c>
      <c r="I5834" s="12">
        <v>40</v>
      </c>
      <c r="J5834" s="12">
        <v>40</v>
      </c>
      <c r="K5834" s="12">
        <v>39</v>
      </c>
      <c r="L5834" s="12">
        <v>1</v>
      </c>
      <c r="M5834" s="12">
        <v>2</v>
      </c>
      <c r="N5834" s="12">
        <v>35</v>
      </c>
      <c r="O5834" s="12">
        <v>1</v>
      </c>
      <c r="P5834" s="26">
        <v>23000</v>
      </c>
      <c r="Q5834" s="28">
        <v>405148751</v>
      </c>
      <c r="R5834"/>
      <c r="S5834"/>
    </row>
    <row r="5835" spans="1:19">
      <c r="A5835" s="31">
        <f t="shared" si="365"/>
        <v>40</v>
      </c>
      <c r="B5835" s="32" t="str">
        <f>VLOOKUP(K5835,'Tables to Convert'!$B$4:$C$19,2,FALSE)</f>
        <v>High School Diploma</v>
      </c>
      <c r="C5835" s="33">
        <f t="shared" si="366"/>
        <v>13000</v>
      </c>
      <c r="D5835" s="32" t="str">
        <f>VLOOKUP(L5835,'Tables to Convert'!$E$3:$F$7,2,FALSE)</f>
        <v>White</v>
      </c>
      <c r="E5835" s="32" t="str">
        <f>VLOOKUP(M5835,'Tables to Convert'!$H$3:$I$5,2,FALSE)</f>
        <v>Female</v>
      </c>
      <c r="F5835" s="32" t="str">
        <f>VLOOKUP(N5835,'Tables to Convert'!$K$3:$L$8,2,FALSE)</f>
        <v>Wisconsin</v>
      </c>
      <c r="G5835" s="40">
        <f t="shared" si="367"/>
        <v>36</v>
      </c>
      <c r="H5835" s="34">
        <f t="shared" si="368"/>
        <v>1</v>
      </c>
      <c r="I5835" s="12">
        <v>40</v>
      </c>
      <c r="J5835" s="12">
        <v>36</v>
      </c>
      <c r="K5835" s="12">
        <v>39</v>
      </c>
      <c r="L5835" s="12">
        <v>1</v>
      </c>
      <c r="M5835" s="12">
        <v>2</v>
      </c>
      <c r="N5835" s="12">
        <v>35</v>
      </c>
      <c r="O5835" s="12">
        <v>1</v>
      </c>
      <c r="P5835" s="26">
        <v>13000</v>
      </c>
      <c r="Q5835" s="28">
        <v>245165247</v>
      </c>
      <c r="R5835"/>
      <c r="S5835"/>
    </row>
    <row r="5836" spans="1:19">
      <c r="A5836" s="31">
        <f t="shared" si="365"/>
        <v>40</v>
      </c>
      <c r="B5836" s="32" t="str">
        <f>VLOOKUP(K5836,'Tables to Convert'!$B$4:$C$19,2,FALSE)</f>
        <v>Some College</v>
      </c>
      <c r="C5836" s="33">
        <f t="shared" si="366"/>
        <v>8000</v>
      </c>
      <c r="D5836" s="32" t="str">
        <f>VLOOKUP(L5836,'Tables to Convert'!$E$3:$F$7,2,FALSE)</f>
        <v>White</v>
      </c>
      <c r="E5836" s="32" t="str">
        <f>VLOOKUP(M5836,'Tables to Convert'!$H$3:$I$5,2,FALSE)</f>
        <v>Female</v>
      </c>
      <c r="F5836" s="32" t="str">
        <f>VLOOKUP(N5836,'Tables to Convert'!$K$3:$L$8,2,FALSE)</f>
        <v>Wisconsin</v>
      </c>
      <c r="G5836" s="40">
        <f t="shared" si="367"/>
        <v>26</v>
      </c>
      <c r="H5836" s="34">
        <f t="shared" si="368"/>
        <v>2</v>
      </c>
      <c r="I5836" s="12">
        <v>40</v>
      </c>
      <c r="J5836" s="12">
        <v>26</v>
      </c>
      <c r="K5836" s="12">
        <v>40</v>
      </c>
      <c r="L5836" s="12">
        <v>1</v>
      </c>
      <c r="M5836" s="12">
        <v>2</v>
      </c>
      <c r="N5836" s="12">
        <v>35</v>
      </c>
      <c r="O5836" s="12">
        <v>2</v>
      </c>
      <c r="P5836" s="26">
        <v>8000</v>
      </c>
      <c r="Q5836" s="28">
        <v>773759529</v>
      </c>
      <c r="R5836"/>
      <c r="S5836"/>
    </row>
    <row r="5837" spans="1:19">
      <c r="A5837" s="31">
        <f t="shared" si="365"/>
        <v>40</v>
      </c>
      <c r="B5837" s="32" t="str">
        <f>VLOOKUP(K5837,'Tables to Convert'!$B$4:$C$19,2,FALSE)</f>
        <v>Bachelors</v>
      </c>
      <c r="C5837" s="33">
        <f t="shared" si="366"/>
        <v>52000</v>
      </c>
      <c r="D5837" s="32" t="str">
        <f>VLOOKUP(L5837,'Tables to Convert'!$E$3:$F$7,2,FALSE)</f>
        <v>White</v>
      </c>
      <c r="E5837" s="32" t="str">
        <f>VLOOKUP(M5837,'Tables to Convert'!$H$3:$I$5,2,FALSE)</f>
        <v>Male</v>
      </c>
      <c r="F5837" s="32" t="str">
        <f>VLOOKUP(N5837,'Tables to Convert'!$K$3:$L$8,2,FALSE)</f>
        <v>Wisconsin</v>
      </c>
      <c r="G5837" s="40">
        <f t="shared" si="367"/>
        <v>46</v>
      </c>
      <c r="H5837" s="34">
        <f t="shared" si="368"/>
        <v>1</v>
      </c>
      <c r="I5837" s="12">
        <v>40</v>
      </c>
      <c r="J5837" s="12">
        <v>46</v>
      </c>
      <c r="K5837" s="12">
        <v>44</v>
      </c>
      <c r="L5837" s="12">
        <v>1</v>
      </c>
      <c r="M5837" s="12">
        <v>1</v>
      </c>
      <c r="N5837" s="12">
        <v>35</v>
      </c>
      <c r="O5837" s="12">
        <v>1</v>
      </c>
      <c r="P5837" s="26">
        <v>52000</v>
      </c>
      <c r="Q5837" s="28">
        <v>181486360</v>
      </c>
      <c r="R5837"/>
      <c r="S5837"/>
    </row>
    <row r="5838" spans="1:19">
      <c r="A5838" s="31">
        <f t="shared" si="365"/>
        <v>48</v>
      </c>
      <c r="B5838" s="32" t="str">
        <f>VLOOKUP(K5838,'Tables to Convert'!$B$4:$C$19,2,FALSE)</f>
        <v>Some College</v>
      </c>
      <c r="C5838" s="33">
        <f t="shared" si="366"/>
        <v>43500</v>
      </c>
      <c r="D5838" s="32" t="str">
        <f>VLOOKUP(L5838,'Tables to Convert'!$E$3:$F$7,2,FALSE)</f>
        <v>White</v>
      </c>
      <c r="E5838" s="32" t="str">
        <f>VLOOKUP(M5838,'Tables to Convert'!$H$3:$I$5,2,FALSE)</f>
        <v>Male</v>
      </c>
      <c r="F5838" s="32" t="str">
        <f>VLOOKUP(N5838,'Tables to Convert'!$K$3:$L$8,2,FALSE)</f>
        <v>Wisconsin</v>
      </c>
      <c r="G5838" s="40">
        <f t="shared" si="367"/>
        <v>46</v>
      </c>
      <c r="H5838" s="34">
        <f t="shared" si="368"/>
        <v>8</v>
      </c>
      <c r="I5838" s="12">
        <v>48</v>
      </c>
      <c r="J5838" s="12">
        <v>46</v>
      </c>
      <c r="K5838" s="12">
        <v>40</v>
      </c>
      <c r="L5838" s="12">
        <v>1</v>
      </c>
      <c r="M5838" s="12">
        <v>1</v>
      </c>
      <c r="N5838" s="12">
        <v>35</v>
      </c>
      <c r="O5838" s="12">
        <v>8</v>
      </c>
      <c r="P5838" s="26">
        <v>43500</v>
      </c>
      <c r="Q5838" s="28">
        <v>775270603</v>
      </c>
      <c r="R5838"/>
      <c r="S5838"/>
    </row>
    <row r="5839" spans="1:19">
      <c r="A5839" s="31">
        <f t="shared" si="365"/>
        <v>40</v>
      </c>
      <c r="B5839" s="32" t="str">
        <f>VLOOKUP(K5839,'Tables to Convert'!$B$4:$C$19,2,FALSE)</f>
        <v>Some College</v>
      </c>
      <c r="C5839" s="33">
        <f t="shared" si="366"/>
        <v>49000</v>
      </c>
      <c r="D5839" s="32" t="str">
        <f>VLOOKUP(L5839,'Tables to Convert'!$E$3:$F$7,2,FALSE)</f>
        <v>White</v>
      </c>
      <c r="E5839" s="32" t="str">
        <f>VLOOKUP(M5839,'Tables to Convert'!$H$3:$I$5,2,FALSE)</f>
        <v>Female</v>
      </c>
      <c r="F5839" s="32" t="str">
        <f>VLOOKUP(N5839,'Tables to Convert'!$K$3:$L$8,2,FALSE)</f>
        <v>Wisconsin</v>
      </c>
      <c r="G5839" s="40">
        <f t="shared" si="367"/>
        <v>35</v>
      </c>
      <c r="H5839" s="34">
        <f t="shared" si="368"/>
        <v>8</v>
      </c>
      <c r="I5839" s="12">
        <v>40</v>
      </c>
      <c r="J5839" s="12">
        <v>35</v>
      </c>
      <c r="K5839" s="12">
        <v>41</v>
      </c>
      <c r="L5839" s="12">
        <v>1</v>
      </c>
      <c r="M5839" s="12">
        <v>2</v>
      </c>
      <c r="N5839" s="12">
        <v>35</v>
      </c>
      <c r="O5839" s="12">
        <v>8</v>
      </c>
      <c r="P5839" s="26">
        <v>49000</v>
      </c>
      <c r="Q5839" s="28">
        <v>858225984</v>
      </c>
      <c r="R5839"/>
      <c r="S5839"/>
    </row>
    <row r="5840" spans="1:19">
      <c r="A5840" s="31">
        <f t="shared" si="365"/>
        <v>40</v>
      </c>
      <c r="B5840" s="32" t="str">
        <f>VLOOKUP(K5840,'Tables to Convert'!$B$4:$C$19,2,FALSE)</f>
        <v>Some College</v>
      </c>
      <c r="C5840" s="33">
        <f t="shared" si="366"/>
        <v>35000</v>
      </c>
      <c r="D5840" s="32" t="str">
        <f>VLOOKUP(L5840,'Tables to Convert'!$E$3:$F$7,2,FALSE)</f>
        <v>White</v>
      </c>
      <c r="E5840" s="32" t="str">
        <f>VLOOKUP(M5840,'Tables to Convert'!$H$3:$I$5,2,FALSE)</f>
        <v>Male</v>
      </c>
      <c r="F5840" s="32" t="str">
        <f>VLOOKUP(N5840,'Tables to Convert'!$K$3:$L$8,2,FALSE)</f>
        <v>Wisconsin</v>
      </c>
      <c r="G5840" s="40">
        <f t="shared" si="367"/>
        <v>36</v>
      </c>
      <c r="H5840" s="34">
        <f t="shared" si="368"/>
        <v>8</v>
      </c>
      <c r="I5840" s="12">
        <v>40</v>
      </c>
      <c r="J5840" s="12">
        <v>36</v>
      </c>
      <c r="K5840" s="12">
        <v>42</v>
      </c>
      <c r="L5840" s="12">
        <v>1</v>
      </c>
      <c r="M5840" s="12">
        <v>1</v>
      </c>
      <c r="N5840" s="12">
        <v>35</v>
      </c>
      <c r="O5840" s="12">
        <v>8</v>
      </c>
      <c r="P5840" s="26">
        <v>35000</v>
      </c>
      <c r="Q5840" s="28">
        <v>651633619</v>
      </c>
      <c r="R5840"/>
      <c r="S5840"/>
    </row>
    <row r="5841" spans="1:19">
      <c r="A5841" s="31">
        <f t="shared" si="365"/>
        <v>96</v>
      </c>
      <c r="B5841" s="32" t="str">
        <f>VLOOKUP(K5841,'Tables to Convert'!$B$4:$C$19,2,FALSE)</f>
        <v>Some College</v>
      </c>
      <c r="C5841" s="33">
        <f t="shared" si="366"/>
        <v>0</v>
      </c>
      <c r="D5841" s="32" t="str">
        <f>VLOOKUP(L5841,'Tables to Convert'!$E$3:$F$7,2,FALSE)</f>
        <v>White</v>
      </c>
      <c r="E5841" s="32" t="str">
        <f>VLOOKUP(M5841,'Tables to Convert'!$H$3:$I$5,2,FALSE)</f>
        <v>Male</v>
      </c>
      <c r="F5841" s="32" t="str">
        <f>VLOOKUP(N5841,'Tables to Convert'!$K$3:$L$8,2,FALSE)</f>
        <v>Wisconsin</v>
      </c>
      <c r="G5841" s="40">
        <f t="shared" si="367"/>
        <v>32</v>
      </c>
      <c r="H5841" s="34">
        <f t="shared" si="368"/>
        <v>8</v>
      </c>
      <c r="I5841" s="12">
        <v>96</v>
      </c>
      <c r="J5841" s="12">
        <v>32</v>
      </c>
      <c r="K5841" s="12">
        <v>40</v>
      </c>
      <c r="L5841" s="12">
        <v>1</v>
      </c>
      <c r="M5841" s="12">
        <v>1</v>
      </c>
      <c r="N5841" s="12">
        <v>35</v>
      </c>
      <c r="O5841" s="12">
        <v>8</v>
      </c>
      <c r="P5841" s="26">
        <v>0</v>
      </c>
      <c r="Q5841" s="28">
        <v>91018004</v>
      </c>
      <c r="R5841"/>
      <c r="S5841"/>
    </row>
    <row r="5842" spans="1:19">
      <c r="A5842" s="31">
        <f t="shared" si="365"/>
        <v>42</v>
      </c>
      <c r="B5842" s="32" t="str">
        <f>VLOOKUP(K5842,'Tables to Convert'!$B$4:$C$19,2,FALSE)</f>
        <v>Some College</v>
      </c>
      <c r="C5842" s="33">
        <f t="shared" si="366"/>
        <v>35000</v>
      </c>
      <c r="D5842" s="32" t="str">
        <f>VLOOKUP(L5842,'Tables to Convert'!$E$3:$F$7,2,FALSE)</f>
        <v>White</v>
      </c>
      <c r="E5842" s="32" t="str">
        <f>VLOOKUP(M5842,'Tables to Convert'!$H$3:$I$5,2,FALSE)</f>
        <v>Female</v>
      </c>
      <c r="F5842" s="32" t="str">
        <f>VLOOKUP(N5842,'Tables to Convert'!$K$3:$L$8,2,FALSE)</f>
        <v>Wisconsin</v>
      </c>
      <c r="G5842" s="40">
        <f t="shared" si="367"/>
        <v>29</v>
      </c>
      <c r="H5842" s="34">
        <f t="shared" si="368"/>
        <v>8</v>
      </c>
      <c r="I5842" s="12">
        <v>42</v>
      </c>
      <c r="J5842" s="12">
        <v>29</v>
      </c>
      <c r="K5842" s="12">
        <v>43</v>
      </c>
      <c r="L5842" s="12">
        <v>1</v>
      </c>
      <c r="M5842" s="12">
        <v>2</v>
      </c>
      <c r="N5842" s="12">
        <v>35</v>
      </c>
      <c r="O5842" s="12">
        <v>8</v>
      </c>
      <c r="P5842" s="26">
        <v>35000</v>
      </c>
      <c r="Q5842" s="28">
        <v>991453707</v>
      </c>
      <c r="R5842"/>
      <c r="S5842"/>
    </row>
    <row r="5843" spans="1:19">
      <c r="A5843" s="31">
        <f t="shared" si="365"/>
        <v>40</v>
      </c>
      <c r="B5843" s="32" t="str">
        <f>VLOOKUP(K5843,'Tables to Convert'!$B$4:$C$19,2,FALSE)</f>
        <v>Some College</v>
      </c>
      <c r="C5843" s="33">
        <f t="shared" si="366"/>
        <v>24400</v>
      </c>
      <c r="D5843" s="32" t="str">
        <f>VLOOKUP(L5843,'Tables to Convert'!$E$3:$F$7,2,FALSE)</f>
        <v>White</v>
      </c>
      <c r="E5843" s="32" t="str">
        <f>VLOOKUP(M5843,'Tables to Convert'!$H$3:$I$5,2,FALSE)</f>
        <v>Female</v>
      </c>
      <c r="F5843" s="32" t="str">
        <f>VLOOKUP(N5843,'Tables to Convert'!$K$3:$L$8,2,FALSE)</f>
        <v>Wisconsin</v>
      </c>
      <c r="G5843" s="40">
        <f t="shared" si="367"/>
        <v>24</v>
      </c>
      <c r="H5843" s="34">
        <f t="shared" si="368"/>
        <v>6</v>
      </c>
      <c r="I5843" s="12">
        <v>40</v>
      </c>
      <c r="J5843" s="12">
        <v>24</v>
      </c>
      <c r="K5843" s="12">
        <v>43</v>
      </c>
      <c r="L5843" s="12">
        <v>1</v>
      </c>
      <c r="M5843" s="12">
        <v>2</v>
      </c>
      <c r="N5843" s="12">
        <v>35</v>
      </c>
      <c r="O5843" s="12">
        <v>6</v>
      </c>
      <c r="P5843" s="26">
        <v>24400</v>
      </c>
      <c r="Q5843" s="28">
        <v>741481336</v>
      </c>
      <c r="R5843"/>
      <c r="S5843"/>
    </row>
    <row r="5844" spans="1:19">
      <c r="A5844" s="31">
        <f t="shared" si="365"/>
        <v>0</v>
      </c>
      <c r="B5844" s="32" t="str">
        <f>VLOOKUP(K5844,'Tables to Convert'!$B$4:$C$19,2,FALSE)</f>
        <v>Bachelors</v>
      </c>
      <c r="C5844" s="33">
        <f t="shared" si="366"/>
        <v>42000</v>
      </c>
      <c r="D5844" s="32" t="str">
        <f>VLOOKUP(L5844,'Tables to Convert'!$E$3:$F$7,2,FALSE)</f>
        <v>Asian/PI</v>
      </c>
      <c r="E5844" s="32" t="str">
        <f>VLOOKUP(M5844,'Tables to Convert'!$H$3:$I$5,2,FALSE)</f>
        <v>Male</v>
      </c>
      <c r="F5844" s="32" t="str">
        <f>VLOOKUP(N5844,'Tables to Convert'!$K$3:$L$8,2,FALSE)</f>
        <v>Wisconsin</v>
      </c>
      <c r="G5844" s="40">
        <f t="shared" si="367"/>
        <v>25</v>
      </c>
      <c r="H5844" s="34">
        <f t="shared" si="368"/>
        <v>7</v>
      </c>
      <c r="I5844" s="12">
        <v>0</v>
      </c>
      <c r="J5844" s="12">
        <v>25</v>
      </c>
      <c r="K5844" s="12">
        <v>44</v>
      </c>
      <c r="L5844" s="12">
        <v>4</v>
      </c>
      <c r="M5844" s="12">
        <v>1</v>
      </c>
      <c r="N5844" s="12">
        <v>35</v>
      </c>
      <c r="O5844" s="12">
        <v>7</v>
      </c>
      <c r="P5844" s="26">
        <v>42000</v>
      </c>
      <c r="Q5844" s="28">
        <v>657881198</v>
      </c>
      <c r="R5844"/>
      <c r="S5844"/>
    </row>
    <row r="5845" spans="1:19">
      <c r="A5845" s="31">
        <f t="shared" si="365"/>
        <v>50</v>
      </c>
      <c r="B5845" s="32" t="str">
        <f>VLOOKUP(K5845,'Tables to Convert'!$B$4:$C$19,2,FALSE)</f>
        <v>10th Grade</v>
      </c>
      <c r="C5845" s="33">
        <f t="shared" si="366"/>
        <v>55000</v>
      </c>
      <c r="D5845" s="32" t="str">
        <f>VLOOKUP(L5845,'Tables to Convert'!$E$3:$F$7,2,FALSE)</f>
        <v>White</v>
      </c>
      <c r="E5845" s="32" t="str">
        <f>VLOOKUP(M5845,'Tables to Convert'!$H$3:$I$5,2,FALSE)</f>
        <v>Male</v>
      </c>
      <c r="F5845" s="32" t="str">
        <f>VLOOKUP(N5845,'Tables to Convert'!$K$3:$L$8,2,FALSE)</f>
        <v>Wisconsin</v>
      </c>
      <c r="G5845" s="40">
        <f t="shared" si="367"/>
        <v>33</v>
      </c>
      <c r="H5845" s="34">
        <f t="shared" si="368"/>
        <v>7</v>
      </c>
      <c r="I5845" s="12">
        <v>50</v>
      </c>
      <c r="J5845" s="12">
        <v>33</v>
      </c>
      <c r="K5845" s="12">
        <v>36</v>
      </c>
      <c r="L5845" s="12">
        <v>1</v>
      </c>
      <c r="M5845" s="12">
        <v>1</v>
      </c>
      <c r="N5845" s="12">
        <v>35</v>
      </c>
      <c r="O5845" s="12">
        <v>7</v>
      </c>
      <c r="P5845" s="26">
        <v>55000</v>
      </c>
      <c r="Q5845" s="28">
        <v>315686919</v>
      </c>
      <c r="R5845"/>
      <c r="S5845"/>
    </row>
    <row r="5846" spans="1:19">
      <c r="A5846" s="31">
        <f t="shared" si="365"/>
        <v>40</v>
      </c>
      <c r="B5846" s="32" t="str">
        <f>VLOOKUP(K5846,'Tables to Convert'!$B$4:$C$19,2,FALSE)</f>
        <v>11th Grade</v>
      </c>
      <c r="C5846" s="33">
        <f t="shared" si="366"/>
        <v>28000</v>
      </c>
      <c r="D5846" s="32" t="str">
        <f>VLOOKUP(L5846,'Tables to Convert'!$E$3:$F$7,2,FALSE)</f>
        <v>White</v>
      </c>
      <c r="E5846" s="32" t="str">
        <f>VLOOKUP(M5846,'Tables to Convert'!$H$3:$I$5,2,FALSE)</f>
        <v>Female</v>
      </c>
      <c r="F5846" s="32" t="str">
        <f>VLOOKUP(N5846,'Tables to Convert'!$K$3:$L$8,2,FALSE)</f>
        <v>Wisconsin</v>
      </c>
      <c r="G5846" s="40">
        <f t="shared" si="367"/>
        <v>35</v>
      </c>
      <c r="H5846" s="34">
        <f t="shared" si="368"/>
        <v>7</v>
      </c>
      <c r="I5846" s="12">
        <v>40</v>
      </c>
      <c r="J5846" s="12">
        <v>35</v>
      </c>
      <c r="K5846" s="12">
        <v>37</v>
      </c>
      <c r="L5846" s="12">
        <v>1</v>
      </c>
      <c r="M5846" s="12">
        <v>2</v>
      </c>
      <c r="N5846" s="12">
        <v>35</v>
      </c>
      <c r="O5846" s="12">
        <v>7</v>
      </c>
      <c r="P5846" s="26">
        <v>28000</v>
      </c>
      <c r="Q5846" s="28">
        <v>727706229</v>
      </c>
      <c r="R5846"/>
      <c r="S5846"/>
    </row>
    <row r="5847" spans="1:19">
      <c r="A5847" s="31">
        <f t="shared" si="365"/>
        <v>40</v>
      </c>
      <c r="B5847" s="32" t="str">
        <f>VLOOKUP(K5847,'Tables to Convert'!$B$4:$C$19,2,FALSE)</f>
        <v>Some College</v>
      </c>
      <c r="C5847" s="33">
        <f t="shared" si="366"/>
        <v>50000</v>
      </c>
      <c r="D5847" s="32" t="str">
        <f>VLOOKUP(L5847,'Tables to Convert'!$E$3:$F$7,2,FALSE)</f>
        <v>White</v>
      </c>
      <c r="E5847" s="32" t="str">
        <f>VLOOKUP(M5847,'Tables to Convert'!$H$3:$I$5,2,FALSE)</f>
        <v>Male</v>
      </c>
      <c r="F5847" s="32" t="str">
        <f>VLOOKUP(N5847,'Tables to Convert'!$K$3:$L$8,2,FALSE)</f>
        <v>Wisconsin</v>
      </c>
      <c r="G5847" s="40">
        <f t="shared" si="367"/>
        <v>50</v>
      </c>
      <c r="H5847" s="34">
        <f t="shared" si="368"/>
        <v>6</v>
      </c>
      <c r="I5847" s="12">
        <v>40</v>
      </c>
      <c r="J5847" s="12">
        <v>50</v>
      </c>
      <c r="K5847" s="12">
        <v>40</v>
      </c>
      <c r="L5847" s="12">
        <v>1</v>
      </c>
      <c r="M5847" s="12">
        <v>1</v>
      </c>
      <c r="N5847" s="12">
        <v>35</v>
      </c>
      <c r="O5847" s="12">
        <v>6</v>
      </c>
      <c r="P5847" s="26">
        <v>50000</v>
      </c>
      <c r="Q5847" s="28">
        <v>662340143</v>
      </c>
      <c r="R5847"/>
      <c r="S5847"/>
    </row>
    <row r="5848" spans="1:19">
      <c r="A5848" s="31">
        <f t="shared" si="365"/>
        <v>52</v>
      </c>
      <c r="B5848" s="32" t="str">
        <f>VLOOKUP(K5848,'Tables to Convert'!$B$4:$C$19,2,FALSE)</f>
        <v>Some College</v>
      </c>
      <c r="C5848" s="33">
        <f t="shared" si="366"/>
        <v>90000</v>
      </c>
      <c r="D5848" s="32" t="str">
        <f>VLOOKUP(L5848,'Tables to Convert'!$E$3:$F$7,2,FALSE)</f>
        <v>White</v>
      </c>
      <c r="E5848" s="32" t="str">
        <f>VLOOKUP(M5848,'Tables to Convert'!$H$3:$I$5,2,FALSE)</f>
        <v>Male</v>
      </c>
      <c r="F5848" s="32" t="str">
        <f>VLOOKUP(N5848,'Tables to Convert'!$K$3:$L$8,2,FALSE)</f>
        <v>Wisconsin</v>
      </c>
      <c r="G5848" s="40">
        <f t="shared" si="367"/>
        <v>39</v>
      </c>
      <c r="H5848" s="34">
        <f t="shared" si="368"/>
        <v>3</v>
      </c>
      <c r="I5848" s="12">
        <v>52</v>
      </c>
      <c r="J5848" s="12">
        <v>39</v>
      </c>
      <c r="K5848" s="12">
        <v>43</v>
      </c>
      <c r="L5848" s="12">
        <v>1</v>
      </c>
      <c r="M5848" s="12">
        <v>1</v>
      </c>
      <c r="N5848" s="12">
        <v>35</v>
      </c>
      <c r="O5848" s="12">
        <v>3</v>
      </c>
      <c r="P5848" s="26">
        <v>90000</v>
      </c>
      <c r="Q5848" s="28">
        <v>652374333</v>
      </c>
      <c r="R5848"/>
      <c r="S5848"/>
    </row>
    <row r="5849" spans="1:19">
      <c r="A5849" s="31">
        <f t="shared" si="365"/>
        <v>60</v>
      </c>
      <c r="B5849" s="32" t="str">
        <f>VLOOKUP(K5849,'Tables to Convert'!$B$4:$C$19,2,FALSE)</f>
        <v>Some College</v>
      </c>
      <c r="C5849" s="33">
        <f t="shared" si="366"/>
        <v>65000</v>
      </c>
      <c r="D5849" s="32" t="str">
        <f>VLOOKUP(L5849,'Tables to Convert'!$E$3:$F$7,2,FALSE)</f>
        <v>White</v>
      </c>
      <c r="E5849" s="32" t="str">
        <f>VLOOKUP(M5849,'Tables to Convert'!$H$3:$I$5,2,FALSE)</f>
        <v>Male</v>
      </c>
      <c r="F5849" s="32" t="str">
        <f>VLOOKUP(N5849,'Tables to Convert'!$K$3:$L$8,2,FALSE)</f>
        <v>Wisconsin</v>
      </c>
      <c r="G5849" s="40">
        <f t="shared" si="367"/>
        <v>45</v>
      </c>
      <c r="H5849" s="34">
        <f t="shared" si="368"/>
        <v>2</v>
      </c>
      <c r="I5849" s="12">
        <v>60</v>
      </c>
      <c r="J5849" s="12">
        <v>45</v>
      </c>
      <c r="K5849" s="12">
        <v>43</v>
      </c>
      <c r="L5849" s="12">
        <v>1</v>
      </c>
      <c r="M5849" s="12">
        <v>1</v>
      </c>
      <c r="N5849" s="12">
        <v>35</v>
      </c>
      <c r="O5849" s="12">
        <v>2</v>
      </c>
      <c r="P5849" s="26">
        <v>65000</v>
      </c>
      <c r="Q5849" s="28">
        <v>452328866</v>
      </c>
      <c r="R5849"/>
      <c r="S5849"/>
    </row>
    <row r="5850" spans="1:19">
      <c r="A5850" s="31">
        <f t="shared" si="365"/>
        <v>40</v>
      </c>
      <c r="B5850" s="32" t="str">
        <f>VLOOKUP(K5850,'Tables to Convert'!$B$4:$C$19,2,FALSE)</f>
        <v>Bachelors</v>
      </c>
      <c r="C5850" s="33">
        <f t="shared" si="366"/>
        <v>113925</v>
      </c>
      <c r="D5850" s="32" t="str">
        <f>VLOOKUP(L5850,'Tables to Convert'!$E$3:$F$7,2,FALSE)</f>
        <v>White</v>
      </c>
      <c r="E5850" s="32" t="str">
        <f>VLOOKUP(M5850,'Tables to Convert'!$H$3:$I$5,2,FALSE)</f>
        <v>Male</v>
      </c>
      <c r="F5850" s="32" t="str">
        <f>VLOOKUP(N5850,'Tables to Convert'!$K$3:$L$8,2,FALSE)</f>
        <v>Wisconsin</v>
      </c>
      <c r="G5850" s="40">
        <f t="shared" si="367"/>
        <v>38</v>
      </c>
      <c r="H5850" s="34">
        <f t="shared" si="368"/>
        <v>2</v>
      </c>
      <c r="I5850" s="12">
        <v>40</v>
      </c>
      <c r="J5850" s="12">
        <v>38</v>
      </c>
      <c r="K5850" s="12">
        <v>44</v>
      </c>
      <c r="L5850" s="12">
        <v>1</v>
      </c>
      <c r="M5850" s="12">
        <v>1</v>
      </c>
      <c r="N5850" s="12">
        <v>35</v>
      </c>
      <c r="O5850" s="12">
        <v>2</v>
      </c>
      <c r="P5850" s="26">
        <v>113925</v>
      </c>
      <c r="Q5850" s="28">
        <v>604562335</v>
      </c>
      <c r="R5850"/>
      <c r="S5850"/>
    </row>
    <row r="5851" spans="1:19">
      <c r="A5851" s="31">
        <f t="shared" si="365"/>
        <v>50</v>
      </c>
      <c r="B5851" s="32" t="str">
        <f>VLOOKUP(K5851,'Tables to Convert'!$B$4:$C$19,2,FALSE)</f>
        <v>High School Diploma</v>
      </c>
      <c r="C5851" s="33">
        <f t="shared" si="366"/>
        <v>132000</v>
      </c>
      <c r="D5851" s="32" t="str">
        <f>VLOOKUP(L5851,'Tables to Convert'!$E$3:$F$7,2,FALSE)</f>
        <v>White</v>
      </c>
      <c r="E5851" s="32" t="str">
        <f>VLOOKUP(M5851,'Tables to Convert'!$H$3:$I$5,2,FALSE)</f>
        <v>Male</v>
      </c>
      <c r="F5851" s="32" t="str">
        <f>VLOOKUP(N5851,'Tables to Convert'!$K$3:$L$8,2,FALSE)</f>
        <v>Wisconsin</v>
      </c>
      <c r="G5851" s="40">
        <f t="shared" si="367"/>
        <v>42</v>
      </c>
      <c r="H5851" s="34">
        <f t="shared" si="368"/>
        <v>2</v>
      </c>
      <c r="I5851" s="12">
        <v>50</v>
      </c>
      <c r="J5851" s="12">
        <v>42</v>
      </c>
      <c r="K5851" s="12">
        <v>39</v>
      </c>
      <c r="L5851" s="12">
        <v>1</v>
      </c>
      <c r="M5851" s="12">
        <v>1</v>
      </c>
      <c r="N5851" s="12">
        <v>35</v>
      </c>
      <c r="O5851" s="12">
        <v>2</v>
      </c>
      <c r="P5851" s="26">
        <v>132000</v>
      </c>
      <c r="Q5851" s="28">
        <v>393534974</v>
      </c>
      <c r="R5851"/>
      <c r="S5851"/>
    </row>
    <row r="5852" spans="1:19">
      <c r="A5852" s="31">
        <f t="shared" si="365"/>
        <v>40</v>
      </c>
      <c r="B5852" s="32" t="str">
        <f>VLOOKUP(K5852,'Tables to Convert'!$B$4:$C$19,2,FALSE)</f>
        <v>Some College</v>
      </c>
      <c r="C5852" s="33">
        <f t="shared" si="366"/>
        <v>30000</v>
      </c>
      <c r="D5852" s="32" t="str">
        <f>VLOOKUP(L5852,'Tables to Convert'!$E$3:$F$7,2,FALSE)</f>
        <v>White</v>
      </c>
      <c r="E5852" s="32" t="str">
        <f>VLOOKUP(M5852,'Tables to Convert'!$H$3:$I$5,2,FALSE)</f>
        <v>Male</v>
      </c>
      <c r="F5852" s="32" t="str">
        <f>VLOOKUP(N5852,'Tables to Convert'!$K$3:$L$8,2,FALSE)</f>
        <v>Wisconsin</v>
      </c>
      <c r="G5852" s="40">
        <f t="shared" si="367"/>
        <v>32</v>
      </c>
      <c r="H5852" s="34">
        <f t="shared" si="368"/>
        <v>8</v>
      </c>
      <c r="I5852" s="12">
        <v>40</v>
      </c>
      <c r="J5852" s="12">
        <v>32</v>
      </c>
      <c r="K5852" s="12">
        <v>43</v>
      </c>
      <c r="L5852" s="12">
        <v>1</v>
      </c>
      <c r="M5852" s="12">
        <v>1</v>
      </c>
      <c r="N5852" s="12">
        <v>35</v>
      </c>
      <c r="O5852" s="12">
        <v>8</v>
      </c>
      <c r="P5852" s="26">
        <v>30000</v>
      </c>
      <c r="Q5852" s="28">
        <v>166059443</v>
      </c>
      <c r="R5852"/>
      <c r="S5852"/>
    </row>
    <row r="5853" spans="1:19">
      <c r="A5853" s="31">
        <f t="shared" si="365"/>
        <v>56</v>
      </c>
      <c r="B5853" s="32" t="str">
        <f>VLOOKUP(K5853,'Tables to Convert'!$B$4:$C$19,2,FALSE)</f>
        <v>Some College</v>
      </c>
      <c r="C5853" s="33">
        <f t="shared" si="366"/>
        <v>48000</v>
      </c>
      <c r="D5853" s="32" t="str">
        <f>VLOOKUP(L5853,'Tables to Convert'!$E$3:$F$7,2,FALSE)</f>
        <v>White</v>
      </c>
      <c r="E5853" s="32" t="str">
        <f>VLOOKUP(M5853,'Tables to Convert'!$H$3:$I$5,2,FALSE)</f>
        <v>Male</v>
      </c>
      <c r="F5853" s="32" t="str">
        <f>VLOOKUP(N5853,'Tables to Convert'!$K$3:$L$8,2,FALSE)</f>
        <v>Wisconsin</v>
      </c>
      <c r="G5853" s="40">
        <f t="shared" si="367"/>
        <v>35</v>
      </c>
      <c r="H5853" s="34">
        <f t="shared" si="368"/>
        <v>8</v>
      </c>
      <c r="I5853" s="12">
        <v>56</v>
      </c>
      <c r="J5853" s="12">
        <v>35</v>
      </c>
      <c r="K5853" s="12">
        <v>40</v>
      </c>
      <c r="L5853" s="12">
        <v>1</v>
      </c>
      <c r="M5853" s="12">
        <v>1</v>
      </c>
      <c r="N5853" s="12">
        <v>35</v>
      </c>
      <c r="O5853" s="12">
        <v>8</v>
      </c>
      <c r="P5853" s="26">
        <v>48000</v>
      </c>
      <c r="Q5853" s="28">
        <v>377218316</v>
      </c>
      <c r="R5853"/>
      <c r="S5853"/>
    </row>
    <row r="5854" spans="1:19">
      <c r="A5854" s="31">
        <f t="shared" si="365"/>
        <v>40</v>
      </c>
      <c r="B5854" s="32" t="str">
        <f>VLOOKUP(K5854,'Tables to Convert'!$B$4:$C$19,2,FALSE)</f>
        <v>High School Diploma</v>
      </c>
      <c r="C5854" s="33">
        <f t="shared" si="366"/>
        <v>38000</v>
      </c>
      <c r="D5854" s="32" t="str">
        <f>VLOOKUP(L5854,'Tables to Convert'!$E$3:$F$7,2,FALSE)</f>
        <v>White</v>
      </c>
      <c r="E5854" s="32" t="str">
        <f>VLOOKUP(M5854,'Tables to Convert'!$H$3:$I$5,2,FALSE)</f>
        <v>Male</v>
      </c>
      <c r="F5854" s="32" t="str">
        <f>VLOOKUP(N5854,'Tables to Convert'!$K$3:$L$8,2,FALSE)</f>
        <v>Wisconsin</v>
      </c>
      <c r="G5854" s="40">
        <f t="shared" si="367"/>
        <v>35</v>
      </c>
      <c r="H5854" s="34">
        <f t="shared" si="368"/>
        <v>8</v>
      </c>
      <c r="I5854" s="12">
        <v>40</v>
      </c>
      <c r="J5854" s="12">
        <v>35</v>
      </c>
      <c r="K5854" s="12">
        <v>39</v>
      </c>
      <c r="L5854" s="12">
        <v>1</v>
      </c>
      <c r="M5854" s="12">
        <v>1</v>
      </c>
      <c r="N5854" s="12">
        <v>35</v>
      </c>
      <c r="O5854" s="12">
        <v>8</v>
      </c>
      <c r="P5854" s="26">
        <v>38000</v>
      </c>
      <c r="Q5854" s="28">
        <v>781349835</v>
      </c>
      <c r="R5854"/>
      <c r="S5854"/>
    </row>
    <row r="5855" spans="1:19">
      <c r="A5855" s="31">
        <f t="shared" si="365"/>
        <v>52</v>
      </c>
      <c r="B5855" s="32" t="str">
        <f>VLOOKUP(K5855,'Tables to Convert'!$B$4:$C$19,2,FALSE)</f>
        <v>Some College</v>
      </c>
      <c r="C5855" s="33">
        <f t="shared" si="366"/>
        <v>31620</v>
      </c>
      <c r="D5855" s="32" t="str">
        <f>VLOOKUP(L5855,'Tables to Convert'!$E$3:$F$7,2,FALSE)</f>
        <v>White</v>
      </c>
      <c r="E5855" s="32" t="str">
        <f>VLOOKUP(M5855,'Tables to Convert'!$H$3:$I$5,2,FALSE)</f>
        <v>Female</v>
      </c>
      <c r="F5855" s="32" t="str">
        <f>VLOOKUP(N5855,'Tables to Convert'!$K$3:$L$8,2,FALSE)</f>
        <v>Wisconsin</v>
      </c>
      <c r="G5855" s="40">
        <f t="shared" si="367"/>
        <v>34</v>
      </c>
      <c r="H5855" s="34">
        <f t="shared" si="368"/>
        <v>8</v>
      </c>
      <c r="I5855" s="12">
        <v>52</v>
      </c>
      <c r="J5855" s="12">
        <v>34</v>
      </c>
      <c r="K5855" s="12">
        <v>41</v>
      </c>
      <c r="L5855" s="12">
        <v>1</v>
      </c>
      <c r="M5855" s="12">
        <v>2</v>
      </c>
      <c r="N5855" s="12">
        <v>35</v>
      </c>
      <c r="O5855" s="12">
        <v>8</v>
      </c>
      <c r="P5855" s="26">
        <v>31620</v>
      </c>
      <c r="Q5855" s="28">
        <v>366859491</v>
      </c>
      <c r="R5855"/>
      <c r="S5855"/>
    </row>
    <row r="5856" spans="1:19">
      <c r="A5856" s="31">
        <f t="shared" si="365"/>
        <v>40</v>
      </c>
      <c r="B5856" s="32" t="str">
        <f>VLOOKUP(K5856,'Tables to Convert'!$B$4:$C$19,2,FALSE)</f>
        <v>High School Diploma</v>
      </c>
      <c r="C5856" s="33">
        <f t="shared" si="366"/>
        <v>25376</v>
      </c>
      <c r="D5856" s="32" t="str">
        <f>VLOOKUP(L5856,'Tables to Convert'!$E$3:$F$7,2,FALSE)</f>
        <v>White</v>
      </c>
      <c r="E5856" s="32" t="str">
        <f>VLOOKUP(M5856,'Tables to Convert'!$H$3:$I$5,2,FALSE)</f>
        <v>Female</v>
      </c>
      <c r="F5856" s="32" t="str">
        <f>VLOOKUP(N5856,'Tables to Convert'!$K$3:$L$8,2,FALSE)</f>
        <v>Wisconsin</v>
      </c>
      <c r="G5856" s="40">
        <f t="shared" si="367"/>
        <v>55</v>
      </c>
      <c r="H5856" s="34">
        <f t="shared" si="368"/>
        <v>4</v>
      </c>
      <c r="I5856" s="12">
        <v>40</v>
      </c>
      <c r="J5856" s="12">
        <v>55</v>
      </c>
      <c r="K5856" s="12">
        <v>39</v>
      </c>
      <c r="L5856" s="12">
        <v>1</v>
      </c>
      <c r="M5856" s="12">
        <v>2</v>
      </c>
      <c r="N5856" s="12">
        <v>35</v>
      </c>
      <c r="O5856" s="12">
        <v>4</v>
      </c>
      <c r="P5856" s="26">
        <v>25376</v>
      </c>
      <c r="Q5856" s="28">
        <v>594706423</v>
      </c>
      <c r="R5856"/>
      <c r="S5856"/>
    </row>
    <row r="5857" spans="1:19">
      <c r="A5857" s="31">
        <f t="shared" si="365"/>
        <v>62</v>
      </c>
      <c r="B5857" s="32" t="str">
        <f>VLOOKUP(K5857,'Tables to Convert'!$B$4:$C$19,2,FALSE)</f>
        <v>High School Diploma</v>
      </c>
      <c r="C5857" s="33">
        <f t="shared" si="366"/>
        <v>26000</v>
      </c>
      <c r="D5857" s="32" t="str">
        <f>VLOOKUP(L5857,'Tables to Convert'!$E$3:$F$7,2,FALSE)</f>
        <v>White</v>
      </c>
      <c r="E5857" s="32" t="str">
        <f>VLOOKUP(M5857,'Tables to Convert'!$H$3:$I$5,2,FALSE)</f>
        <v>Female</v>
      </c>
      <c r="F5857" s="32" t="str">
        <f>VLOOKUP(N5857,'Tables to Convert'!$K$3:$L$8,2,FALSE)</f>
        <v>Wisconsin</v>
      </c>
      <c r="G5857" s="40">
        <f t="shared" si="367"/>
        <v>32</v>
      </c>
      <c r="H5857" s="34">
        <f t="shared" si="368"/>
        <v>5</v>
      </c>
      <c r="I5857" s="12">
        <v>62</v>
      </c>
      <c r="J5857" s="12">
        <v>32</v>
      </c>
      <c r="K5857" s="12">
        <v>39</v>
      </c>
      <c r="L5857" s="12">
        <v>1</v>
      </c>
      <c r="M5857" s="12">
        <v>2</v>
      </c>
      <c r="N5857" s="12">
        <v>35</v>
      </c>
      <c r="O5857" s="12">
        <v>5</v>
      </c>
      <c r="P5857" s="26">
        <v>26000</v>
      </c>
      <c r="Q5857" s="28">
        <v>704684768</v>
      </c>
      <c r="R5857"/>
      <c r="S5857"/>
    </row>
    <row r="5858" spans="1:19">
      <c r="A5858" s="31">
        <f t="shared" si="365"/>
        <v>50</v>
      </c>
      <c r="B5858" s="32" t="str">
        <f>VLOOKUP(K5858,'Tables to Convert'!$B$4:$C$19,2,FALSE)</f>
        <v>High School Diploma</v>
      </c>
      <c r="C5858" s="33">
        <f t="shared" si="366"/>
        <v>14000</v>
      </c>
      <c r="D5858" s="32" t="str">
        <f>VLOOKUP(L5858,'Tables to Convert'!$E$3:$F$7,2,FALSE)</f>
        <v>White</v>
      </c>
      <c r="E5858" s="32" t="str">
        <f>VLOOKUP(M5858,'Tables to Convert'!$H$3:$I$5,2,FALSE)</f>
        <v>Male</v>
      </c>
      <c r="F5858" s="32" t="str">
        <f>VLOOKUP(N5858,'Tables to Convert'!$K$3:$L$8,2,FALSE)</f>
        <v>Wisconsin</v>
      </c>
      <c r="G5858" s="40">
        <f t="shared" si="367"/>
        <v>32</v>
      </c>
      <c r="H5858" s="34">
        <f t="shared" si="368"/>
        <v>5</v>
      </c>
      <c r="I5858" s="12">
        <v>50</v>
      </c>
      <c r="J5858" s="12">
        <v>32</v>
      </c>
      <c r="K5858" s="12">
        <v>39</v>
      </c>
      <c r="L5858" s="12">
        <v>1</v>
      </c>
      <c r="M5858" s="12">
        <v>1</v>
      </c>
      <c r="N5858" s="12">
        <v>35</v>
      </c>
      <c r="O5858" s="12">
        <v>5</v>
      </c>
      <c r="P5858" s="26">
        <v>14000</v>
      </c>
      <c r="Q5858" s="28">
        <v>811230672</v>
      </c>
      <c r="R5858"/>
      <c r="S5858"/>
    </row>
    <row r="5859" spans="1:19">
      <c r="A5859" s="31">
        <f t="shared" si="365"/>
        <v>50</v>
      </c>
      <c r="B5859" s="32" t="str">
        <f>VLOOKUP(K5859,'Tables to Convert'!$B$4:$C$19,2,FALSE)</f>
        <v>Some College</v>
      </c>
      <c r="C5859" s="33">
        <f t="shared" si="366"/>
        <v>35000</v>
      </c>
      <c r="D5859" s="32" t="str">
        <f>VLOOKUP(L5859,'Tables to Convert'!$E$3:$F$7,2,FALSE)</f>
        <v>White</v>
      </c>
      <c r="E5859" s="32" t="str">
        <f>VLOOKUP(M5859,'Tables to Convert'!$H$3:$I$5,2,FALSE)</f>
        <v>Male</v>
      </c>
      <c r="F5859" s="32" t="str">
        <f>VLOOKUP(N5859,'Tables to Convert'!$K$3:$L$8,2,FALSE)</f>
        <v>Wisconsin</v>
      </c>
      <c r="G5859" s="40">
        <f t="shared" si="367"/>
        <v>31</v>
      </c>
      <c r="H5859" s="34">
        <f t="shared" si="368"/>
        <v>5</v>
      </c>
      <c r="I5859" s="12">
        <v>50</v>
      </c>
      <c r="J5859" s="12">
        <v>31</v>
      </c>
      <c r="K5859" s="12">
        <v>40</v>
      </c>
      <c r="L5859" s="12">
        <v>1</v>
      </c>
      <c r="M5859" s="12">
        <v>1</v>
      </c>
      <c r="N5859" s="12">
        <v>35</v>
      </c>
      <c r="O5859" s="12">
        <v>5</v>
      </c>
      <c r="P5859" s="26">
        <v>35000</v>
      </c>
      <c r="Q5859" s="28">
        <v>79764327</v>
      </c>
      <c r="R5859"/>
      <c r="S5859"/>
    </row>
    <row r="5860" spans="1:19">
      <c r="A5860" s="31">
        <f t="shared" si="365"/>
        <v>40</v>
      </c>
      <c r="B5860" s="32" t="str">
        <f>VLOOKUP(K5860,'Tables to Convert'!$B$4:$C$19,2,FALSE)</f>
        <v>Some College</v>
      </c>
      <c r="C5860" s="33">
        <f t="shared" si="366"/>
        <v>53230</v>
      </c>
      <c r="D5860" s="32" t="str">
        <f>VLOOKUP(L5860,'Tables to Convert'!$E$3:$F$7,2,FALSE)</f>
        <v>White</v>
      </c>
      <c r="E5860" s="32" t="str">
        <f>VLOOKUP(M5860,'Tables to Convert'!$H$3:$I$5,2,FALSE)</f>
        <v>Male</v>
      </c>
      <c r="F5860" s="32" t="str">
        <f>VLOOKUP(N5860,'Tables to Convert'!$K$3:$L$8,2,FALSE)</f>
        <v>Wisconsin</v>
      </c>
      <c r="G5860" s="40">
        <f t="shared" si="367"/>
        <v>28</v>
      </c>
      <c r="H5860" s="34">
        <f t="shared" si="368"/>
        <v>4</v>
      </c>
      <c r="I5860" s="12">
        <v>40</v>
      </c>
      <c r="J5860" s="12">
        <v>28</v>
      </c>
      <c r="K5860" s="12">
        <v>43</v>
      </c>
      <c r="L5860" s="12">
        <v>1</v>
      </c>
      <c r="M5860" s="12">
        <v>1</v>
      </c>
      <c r="N5860" s="12">
        <v>35</v>
      </c>
      <c r="O5860" s="12">
        <v>4</v>
      </c>
      <c r="P5860" s="26">
        <v>53230</v>
      </c>
      <c r="Q5860" s="28">
        <v>233450364</v>
      </c>
      <c r="R5860"/>
      <c r="S5860"/>
    </row>
    <row r="5861" spans="1:19">
      <c r="A5861" s="31">
        <f t="shared" si="365"/>
        <v>45</v>
      </c>
      <c r="B5861" s="32" t="str">
        <f>VLOOKUP(K5861,'Tables to Convert'!$B$4:$C$19,2,FALSE)</f>
        <v>Some College</v>
      </c>
      <c r="C5861" s="33">
        <f t="shared" si="366"/>
        <v>33000</v>
      </c>
      <c r="D5861" s="32" t="str">
        <f>VLOOKUP(L5861,'Tables to Convert'!$E$3:$F$7,2,FALSE)</f>
        <v>White</v>
      </c>
      <c r="E5861" s="32" t="str">
        <f>VLOOKUP(M5861,'Tables to Convert'!$H$3:$I$5,2,FALSE)</f>
        <v>Male</v>
      </c>
      <c r="F5861" s="32" t="str">
        <f>VLOOKUP(N5861,'Tables to Convert'!$K$3:$L$8,2,FALSE)</f>
        <v>Wisconsin</v>
      </c>
      <c r="G5861" s="40">
        <f t="shared" si="367"/>
        <v>28</v>
      </c>
      <c r="H5861" s="34">
        <f t="shared" si="368"/>
        <v>4</v>
      </c>
      <c r="I5861" s="12">
        <v>45</v>
      </c>
      <c r="J5861" s="12">
        <v>28</v>
      </c>
      <c r="K5861" s="12">
        <v>43</v>
      </c>
      <c r="L5861" s="12">
        <v>1</v>
      </c>
      <c r="M5861" s="12">
        <v>1</v>
      </c>
      <c r="N5861" s="12">
        <v>35</v>
      </c>
      <c r="O5861" s="12">
        <v>4</v>
      </c>
      <c r="P5861" s="26">
        <v>33000</v>
      </c>
      <c r="Q5861" s="28">
        <v>707480314</v>
      </c>
      <c r="R5861"/>
      <c r="S5861"/>
    </row>
    <row r="5862" spans="1:19">
      <c r="A5862" s="31">
        <f t="shared" si="365"/>
        <v>55</v>
      </c>
      <c r="B5862" s="32" t="str">
        <f>VLOOKUP(K5862,'Tables to Convert'!$B$4:$C$19,2,FALSE)</f>
        <v>Some College</v>
      </c>
      <c r="C5862" s="33">
        <f t="shared" si="366"/>
        <v>44000</v>
      </c>
      <c r="D5862" s="32" t="str">
        <f>VLOOKUP(L5862,'Tables to Convert'!$E$3:$F$7,2,FALSE)</f>
        <v>White</v>
      </c>
      <c r="E5862" s="32" t="str">
        <f>VLOOKUP(M5862,'Tables to Convert'!$H$3:$I$5,2,FALSE)</f>
        <v>Female</v>
      </c>
      <c r="F5862" s="32" t="str">
        <f>VLOOKUP(N5862,'Tables to Convert'!$K$3:$L$8,2,FALSE)</f>
        <v>Wisconsin</v>
      </c>
      <c r="G5862" s="40">
        <f t="shared" si="367"/>
        <v>28</v>
      </c>
      <c r="H5862" s="34">
        <f t="shared" si="368"/>
        <v>4</v>
      </c>
      <c r="I5862" s="12">
        <v>55</v>
      </c>
      <c r="J5862" s="12">
        <v>28</v>
      </c>
      <c r="K5862" s="12">
        <v>43</v>
      </c>
      <c r="L5862" s="12">
        <v>1</v>
      </c>
      <c r="M5862" s="12">
        <v>2</v>
      </c>
      <c r="N5862" s="12">
        <v>35</v>
      </c>
      <c r="O5862" s="12">
        <v>4</v>
      </c>
      <c r="P5862" s="26">
        <v>44000</v>
      </c>
      <c r="Q5862" s="28">
        <v>683058416</v>
      </c>
      <c r="R5862"/>
      <c r="S5862"/>
    </row>
    <row r="5863" spans="1:19">
      <c r="A5863" s="31">
        <f t="shared" si="365"/>
        <v>0</v>
      </c>
      <c r="B5863" s="32" t="str">
        <f>VLOOKUP(K5863,'Tables to Convert'!$B$4:$C$19,2,FALSE)</f>
        <v>Some College</v>
      </c>
      <c r="C5863" s="33">
        <f t="shared" si="366"/>
        <v>18200</v>
      </c>
      <c r="D5863" s="32" t="str">
        <f>VLOOKUP(L5863,'Tables to Convert'!$E$3:$F$7,2,FALSE)</f>
        <v>Hispanic</v>
      </c>
      <c r="E5863" s="32" t="str">
        <f>VLOOKUP(M5863,'Tables to Convert'!$H$3:$I$5,2,FALSE)</f>
        <v>Female</v>
      </c>
      <c r="F5863" s="32" t="str">
        <f>VLOOKUP(N5863,'Tables to Convert'!$K$3:$L$8,2,FALSE)</f>
        <v>Wisconsin</v>
      </c>
      <c r="G5863" s="40">
        <f t="shared" si="367"/>
        <v>33</v>
      </c>
      <c r="H5863" s="34">
        <f t="shared" si="368"/>
        <v>4</v>
      </c>
      <c r="I5863" s="12">
        <v>0</v>
      </c>
      <c r="J5863" s="12">
        <v>33</v>
      </c>
      <c r="K5863" s="12">
        <v>40</v>
      </c>
      <c r="L5863" s="12">
        <v>3</v>
      </c>
      <c r="M5863" s="12">
        <v>2</v>
      </c>
      <c r="N5863" s="12">
        <v>35</v>
      </c>
      <c r="O5863" s="12">
        <v>4</v>
      </c>
      <c r="P5863" s="26">
        <v>18200</v>
      </c>
      <c r="Q5863" s="28">
        <v>852902350</v>
      </c>
      <c r="R5863"/>
      <c r="S5863"/>
    </row>
    <row r="5864" spans="1:19">
      <c r="A5864" s="31">
        <f t="shared" si="365"/>
        <v>0</v>
      </c>
      <c r="B5864" s="32" t="str">
        <f>VLOOKUP(K5864,'Tables to Convert'!$B$4:$C$19,2,FALSE)</f>
        <v>Some College</v>
      </c>
      <c r="C5864" s="33">
        <f t="shared" si="366"/>
        <v>41000</v>
      </c>
      <c r="D5864" s="32" t="str">
        <f>VLOOKUP(L5864,'Tables to Convert'!$E$3:$F$7,2,FALSE)</f>
        <v>White</v>
      </c>
      <c r="E5864" s="32" t="str">
        <f>VLOOKUP(M5864,'Tables to Convert'!$H$3:$I$5,2,FALSE)</f>
        <v>Male</v>
      </c>
      <c r="F5864" s="32" t="str">
        <f>VLOOKUP(N5864,'Tables to Convert'!$K$3:$L$8,2,FALSE)</f>
        <v>Wisconsin</v>
      </c>
      <c r="G5864" s="40">
        <f t="shared" si="367"/>
        <v>35</v>
      </c>
      <c r="H5864" s="34">
        <f t="shared" si="368"/>
        <v>7</v>
      </c>
      <c r="I5864" s="12">
        <v>0</v>
      </c>
      <c r="J5864" s="12">
        <v>35</v>
      </c>
      <c r="K5864" s="12">
        <v>40</v>
      </c>
      <c r="L5864" s="12">
        <v>1</v>
      </c>
      <c r="M5864" s="12">
        <v>1</v>
      </c>
      <c r="N5864" s="12">
        <v>35</v>
      </c>
      <c r="O5864" s="12">
        <v>7</v>
      </c>
      <c r="P5864" s="26">
        <v>41000</v>
      </c>
      <c r="Q5864" s="28">
        <v>603772180</v>
      </c>
      <c r="R5864"/>
      <c r="S5864"/>
    </row>
    <row r="5865" spans="1:19">
      <c r="A5865" s="31">
        <f t="shared" si="365"/>
        <v>50</v>
      </c>
      <c r="B5865" s="32" t="str">
        <f>VLOOKUP(K5865,'Tables to Convert'!$B$4:$C$19,2,FALSE)</f>
        <v>Some College</v>
      </c>
      <c r="C5865" s="33">
        <f t="shared" si="366"/>
        <v>30000</v>
      </c>
      <c r="D5865" s="32" t="str">
        <f>VLOOKUP(L5865,'Tables to Convert'!$E$3:$F$7,2,FALSE)</f>
        <v>White</v>
      </c>
      <c r="E5865" s="32" t="str">
        <f>VLOOKUP(M5865,'Tables to Convert'!$H$3:$I$5,2,FALSE)</f>
        <v>Female</v>
      </c>
      <c r="F5865" s="32" t="str">
        <f>VLOOKUP(N5865,'Tables to Convert'!$K$3:$L$8,2,FALSE)</f>
        <v>Wisconsin</v>
      </c>
      <c r="G5865" s="40">
        <f t="shared" si="367"/>
        <v>26</v>
      </c>
      <c r="H5865" s="34">
        <f t="shared" si="368"/>
        <v>8</v>
      </c>
      <c r="I5865" s="12">
        <v>50</v>
      </c>
      <c r="J5865" s="12">
        <v>26</v>
      </c>
      <c r="K5865" s="12">
        <v>43</v>
      </c>
      <c r="L5865" s="12">
        <v>1</v>
      </c>
      <c r="M5865" s="12">
        <v>2</v>
      </c>
      <c r="N5865" s="12">
        <v>35</v>
      </c>
      <c r="O5865" s="12">
        <v>8</v>
      </c>
      <c r="P5865" s="26">
        <v>30000</v>
      </c>
      <c r="Q5865" s="28">
        <v>785121675</v>
      </c>
      <c r="R5865"/>
      <c r="S5865"/>
    </row>
    <row r="5866" spans="1:19">
      <c r="A5866" s="31">
        <f t="shared" si="365"/>
        <v>40</v>
      </c>
      <c r="B5866" s="32" t="str">
        <f>VLOOKUP(K5866,'Tables to Convert'!$B$4:$C$19,2,FALSE)</f>
        <v>Some College</v>
      </c>
      <c r="C5866" s="33">
        <f t="shared" si="366"/>
        <v>6000</v>
      </c>
      <c r="D5866" s="32" t="str">
        <f>VLOOKUP(L5866,'Tables to Convert'!$E$3:$F$7,2,FALSE)</f>
        <v>Black</v>
      </c>
      <c r="E5866" s="32" t="str">
        <f>VLOOKUP(M5866,'Tables to Convert'!$H$3:$I$5,2,FALSE)</f>
        <v>Female</v>
      </c>
      <c r="F5866" s="32" t="str">
        <f>VLOOKUP(N5866,'Tables to Convert'!$K$3:$L$8,2,FALSE)</f>
        <v>Wisconsin</v>
      </c>
      <c r="G5866" s="40">
        <f t="shared" si="367"/>
        <v>22</v>
      </c>
      <c r="H5866" s="34">
        <f t="shared" si="368"/>
        <v>4</v>
      </c>
      <c r="I5866" s="12">
        <v>40</v>
      </c>
      <c r="J5866" s="12">
        <v>22</v>
      </c>
      <c r="K5866" s="12">
        <v>40</v>
      </c>
      <c r="L5866" s="12">
        <v>2</v>
      </c>
      <c r="M5866" s="12">
        <v>2</v>
      </c>
      <c r="N5866" s="12">
        <v>35</v>
      </c>
      <c r="O5866" s="12">
        <v>4</v>
      </c>
      <c r="P5866" s="26">
        <v>6000</v>
      </c>
      <c r="Q5866" s="28">
        <v>319331189</v>
      </c>
      <c r="R5866"/>
      <c r="S5866"/>
    </row>
    <row r="5867" spans="1:19">
      <c r="A5867" s="31">
        <f t="shared" si="365"/>
        <v>40</v>
      </c>
      <c r="B5867" s="32" t="str">
        <f>VLOOKUP(K5867,'Tables to Convert'!$B$4:$C$19,2,FALSE)</f>
        <v>High School Diploma</v>
      </c>
      <c r="C5867" s="33">
        <f t="shared" si="366"/>
        <v>31200</v>
      </c>
      <c r="D5867" s="32" t="str">
        <f>VLOOKUP(L5867,'Tables to Convert'!$E$3:$F$7,2,FALSE)</f>
        <v>White</v>
      </c>
      <c r="E5867" s="32" t="str">
        <f>VLOOKUP(M5867,'Tables to Convert'!$H$3:$I$5,2,FALSE)</f>
        <v>Female</v>
      </c>
      <c r="F5867" s="32" t="str">
        <f>VLOOKUP(N5867,'Tables to Convert'!$K$3:$L$8,2,FALSE)</f>
        <v>Wisconsin</v>
      </c>
      <c r="G5867" s="40">
        <f t="shared" si="367"/>
        <v>38</v>
      </c>
      <c r="H5867" s="34">
        <f t="shared" si="368"/>
        <v>2</v>
      </c>
      <c r="I5867" s="12">
        <v>40</v>
      </c>
      <c r="J5867" s="12">
        <v>38</v>
      </c>
      <c r="K5867" s="12">
        <v>39</v>
      </c>
      <c r="L5867" s="12">
        <v>1</v>
      </c>
      <c r="M5867" s="12">
        <v>2</v>
      </c>
      <c r="N5867" s="12">
        <v>35</v>
      </c>
      <c r="O5867" s="12">
        <v>2</v>
      </c>
      <c r="P5867" s="26">
        <v>31200</v>
      </c>
      <c r="Q5867" s="28">
        <v>744658355</v>
      </c>
      <c r="R5867"/>
      <c r="S5867"/>
    </row>
    <row r="5868" spans="1:19">
      <c r="A5868" s="31">
        <f t="shared" si="365"/>
        <v>40</v>
      </c>
      <c r="B5868" s="32" t="str">
        <f>VLOOKUP(K5868,'Tables to Convert'!$B$4:$C$19,2,FALSE)</f>
        <v>High School Diploma</v>
      </c>
      <c r="C5868" s="33">
        <f t="shared" si="366"/>
        <v>45000</v>
      </c>
      <c r="D5868" s="32" t="str">
        <f>VLOOKUP(L5868,'Tables to Convert'!$E$3:$F$7,2,FALSE)</f>
        <v>White</v>
      </c>
      <c r="E5868" s="32" t="str">
        <f>VLOOKUP(M5868,'Tables to Convert'!$H$3:$I$5,2,FALSE)</f>
        <v>Male</v>
      </c>
      <c r="F5868" s="32" t="str">
        <f>VLOOKUP(N5868,'Tables to Convert'!$K$3:$L$8,2,FALSE)</f>
        <v>Wisconsin</v>
      </c>
      <c r="G5868" s="40">
        <f t="shared" si="367"/>
        <v>38</v>
      </c>
      <c r="H5868" s="34">
        <f t="shared" si="368"/>
        <v>2</v>
      </c>
      <c r="I5868" s="12">
        <v>40</v>
      </c>
      <c r="J5868" s="12">
        <v>38</v>
      </c>
      <c r="K5868" s="12">
        <v>39</v>
      </c>
      <c r="L5868" s="12">
        <v>1</v>
      </c>
      <c r="M5868" s="12">
        <v>1</v>
      </c>
      <c r="N5868" s="12">
        <v>35</v>
      </c>
      <c r="O5868" s="12">
        <v>2</v>
      </c>
      <c r="P5868" s="26">
        <v>45000</v>
      </c>
      <c r="Q5868" s="28">
        <v>273464084</v>
      </c>
      <c r="R5868"/>
      <c r="S5868"/>
    </row>
    <row r="5869" spans="1:19">
      <c r="A5869" s="31">
        <f t="shared" si="365"/>
        <v>38</v>
      </c>
      <c r="B5869" s="32" t="str">
        <f>VLOOKUP(K5869,'Tables to Convert'!$B$4:$C$19,2,FALSE)</f>
        <v>High School Diploma</v>
      </c>
      <c r="C5869" s="33">
        <f t="shared" si="366"/>
        <v>5498</v>
      </c>
      <c r="D5869" s="32" t="str">
        <f>VLOOKUP(L5869,'Tables to Convert'!$E$3:$F$7,2,FALSE)</f>
        <v>White</v>
      </c>
      <c r="E5869" s="32" t="str">
        <f>VLOOKUP(M5869,'Tables to Convert'!$H$3:$I$5,2,FALSE)</f>
        <v>Female</v>
      </c>
      <c r="F5869" s="32" t="str">
        <f>VLOOKUP(N5869,'Tables to Convert'!$K$3:$L$8,2,FALSE)</f>
        <v>Wisconsin</v>
      </c>
      <c r="G5869" s="40">
        <f t="shared" si="367"/>
        <v>46</v>
      </c>
      <c r="H5869" s="34">
        <f t="shared" si="368"/>
        <v>2</v>
      </c>
      <c r="I5869" s="12">
        <v>38</v>
      </c>
      <c r="J5869" s="12">
        <v>46</v>
      </c>
      <c r="K5869" s="12">
        <v>39</v>
      </c>
      <c r="L5869" s="12">
        <v>1</v>
      </c>
      <c r="M5869" s="12">
        <v>2</v>
      </c>
      <c r="N5869" s="12">
        <v>35</v>
      </c>
      <c r="O5869" s="12">
        <v>2</v>
      </c>
      <c r="P5869" s="26">
        <v>5498</v>
      </c>
      <c r="Q5869" s="28">
        <v>876238528</v>
      </c>
      <c r="R5869"/>
      <c r="S5869"/>
    </row>
    <row r="5870" spans="1:19">
      <c r="A5870" s="31">
        <f t="shared" si="365"/>
        <v>40</v>
      </c>
      <c r="B5870" s="32" t="str">
        <f>VLOOKUP(K5870,'Tables to Convert'!$B$4:$C$19,2,FALSE)</f>
        <v>Some College</v>
      </c>
      <c r="C5870" s="33">
        <f t="shared" si="366"/>
        <v>21840</v>
      </c>
      <c r="D5870" s="32" t="str">
        <f>VLOOKUP(L5870,'Tables to Convert'!$E$3:$F$7,2,FALSE)</f>
        <v>White</v>
      </c>
      <c r="E5870" s="32" t="str">
        <f>VLOOKUP(M5870,'Tables to Convert'!$H$3:$I$5,2,FALSE)</f>
        <v>Male</v>
      </c>
      <c r="F5870" s="32" t="str">
        <f>VLOOKUP(N5870,'Tables to Convert'!$K$3:$L$8,2,FALSE)</f>
        <v>Wisconsin</v>
      </c>
      <c r="G5870" s="40">
        <f t="shared" si="367"/>
        <v>46</v>
      </c>
      <c r="H5870" s="34">
        <f t="shared" si="368"/>
        <v>2</v>
      </c>
      <c r="I5870" s="12">
        <v>40</v>
      </c>
      <c r="J5870" s="12">
        <v>46</v>
      </c>
      <c r="K5870" s="12">
        <v>40</v>
      </c>
      <c r="L5870" s="12">
        <v>1</v>
      </c>
      <c r="M5870" s="12">
        <v>1</v>
      </c>
      <c r="N5870" s="12">
        <v>35</v>
      </c>
      <c r="O5870" s="12">
        <v>2</v>
      </c>
      <c r="P5870" s="26">
        <v>21840</v>
      </c>
      <c r="Q5870" s="28">
        <v>854705263</v>
      </c>
      <c r="R5870"/>
      <c r="S5870"/>
    </row>
    <row r="5871" spans="1:19">
      <c r="A5871" s="31">
        <f t="shared" si="365"/>
        <v>65</v>
      </c>
      <c r="B5871" s="32" t="str">
        <f>VLOOKUP(K5871,'Tables to Convert'!$B$4:$C$19,2,FALSE)</f>
        <v>High School Diploma</v>
      </c>
      <c r="C5871" s="33">
        <f t="shared" si="366"/>
        <v>56800</v>
      </c>
      <c r="D5871" s="32" t="str">
        <f>VLOOKUP(L5871,'Tables to Convert'!$E$3:$F$7,2,FALSE)</f>
        <v>White</v>
      </c>
      <c r="E5871" s="32" t="str">
        <f>VLOOKUP(M5871,'Tables to Convert'!$H$3:$I$5,2,FALSE)</f>
        <v>Male</v>
      </c>
      <c r="F5871" s="32" t="str">
        <f>VLOOKUP(N5871,'Tables to Convert'!$K$3:$L$8,2,FALSE)</f>
        <v>Wisconsin</v>
      </c>
      <c r="G5871" s="40">
        <f t="shared" si="367"/>
        <v>34</v>
      </c>
      <c r="H5871" s="34">
        <f t="shared" si="368"/>
        <v>1</v>
      </c>
      <c r="I5871" s="12">
        <v>65</v>
      </c>
      <c r="J5871" s="12">
        <v>34</v>
      </c>
      <c r="K5871" s="12">
        <v>39</v>
      </c>
      <c r="L5871" s="12">
        <v>1</v>
      </c>
      <c r="M5871" s="12">
        <v>1</v>
      </c>
      <c r="N5871" s="12">
        <v>35</v>
      </c>
      <c r="O5871" s="12">
        <v>1</v>
      </c>
      <c r="P5871" s="26">
        <v>56800</v>
      </c>
      <c r="Q5871" s="28">
        <v>26248980</v>
      </c>
      <c r="R5871"/>
      <c r="S5871"/>
    </row>
    <row r="5872" spans="1:19">
      <c r="A5872" s="31">
        <f t="shared" si="365"/>
        <v>45</v>
      </c>
      <c r="B5872" s="32" t="str">
        <f>VLOOKUP(K5872,'Tables to Convert'!$B$4:$C$19,2,FALSE)</f>
        <v>Some College</v>
      </c>
      <c r="C5872" s="33">
        <f t="shared" si="366"/>
        <v>60000</v>
      </c>
      <c r="D5872" s="32" t="str">
        <f>VLOOKUP(L5872,'Tables to Convert'!$E$3:$F$7,2,FALSE)</f>
        <v>White</v>
      </c>
      <c r="E5872" s="32" t="str">
        <f>VLOOKUP(M5872,'Tables to Convert'!$H$3:$I$5,2,FALSE)</f>
        <v>Male</v>
      </c>
      <c r="F5872" s="32" t="str">
        <f>VLOOKUP(N5872,'Tables to Convert'!$K$3:$L$8,2,FALSE)</f>
        <v>Wisconsin</v>
      </c>
      <c r="G5872" s="40">
        <f t="shared" si="367"/>
        <v>38</v>
      </c>
      <c r="H5872" s="34">
        <f t="shared" si="368"/>
        <v>1</v>
      </c>
      <c r="I5872" s="12">
        <v>45</v>
      </c>
      <c r="J5872" s="12">
        <v>38</v>
      </c>
      <c r="K5872" s="12">
        <v>43</v>
      </c>
      <c r="L5872" s="12">
        <v>1</v>
      </c>
      <c r="M5872" s="12">
        <v>1</v>
      </c>
      <c r="N5872" s="12">
        <v>35</v>
      </c>
      <c r="O5872" s="12">
        <v>1</v>
      </c>
      <c r="P5872" s="26">
        <v>60000</v>
      </c>
      <c r="Q5872" s="28">
        <v>797520217</v>
      </c>
      <c r="R5872"/>
      <c r="S5872"/>
    </row>
    <row r="5873" spans="1:19">
      <c r="A5873" s="31">
        <f t="shared" si="365"/>
        <v>40</v>
      </c>
      <c r="B5873" s="32" t="str">
        <f>VLOOKUP(K5873,'Tables to Convert'!$B$4:$C$19,2,FALSE)</f>
        <v>High School Diploma</v>
      </c>
      <c r="C5873" s="33">
        <f t="shared" si="366"/>
        <v>25000</v>
      </c>
      <c r="D5873" s="32" t="str">
        <f>VLOOKUP(L5873,'Tables to Convert'!$E$3:$F$7,2,FALSE)</f>
        <v>White</v>
      </c>
      <c r="E5873" s="32" t="str">
        <f>VLOOKUP(M5873,'Tables to Convert'!$H$3:$I$5,2,FALSE)</f>
        <v>Male</v>
      </c>
      <c r="F5873" s="32" t="str">
        <f>VLOOKUP(N5873,'Tables to Convert'!$K$3:$L$8,2,FALSE)</f>
        <v>Wisconsin</v>
      </c>
      <c r="G5873" s="40">
        <f t="shared" si="367"/>
        <v>59</v>
      </c>
      <c r="H5873" s="34">
        <f t="shared" si="368"/>
        <v>2</v>
      </c>
      <c r="I5873" s="12">
        <v>40</v>
      </c>
      <c r="J5873" s="12">
        <v>59</v>
      </c>
      <c r="K5873" s="12">
        <v>39</v>
      </c>
      <c r="L5873" s="12">
        <v>1</v>
      </c>
      <c r="M5873" s="12">
        <v>1</v>
      </c>
      <c r="N5873" s="12">
        <v>35</v>
      </c>
      <c r="O5873" s="12">
        <v>2</v>
      </c>
      <c r="P5873" s="26">
        <v>25000</v>
      </c>
      <c r="Q5873" s="28">
        <v>145147</v>
      </c>
      <c r="R5873"/>
      <c r="S5873"/>
    </row>
    <row r="5874" spans="1:19">
      <c r="A5874" s="31">
        <f t="shared" si="365"/>
        <v>45</v>
      </c>
      <c r="B5874" s="32" t="str">
        <f>VLOOKUP(K5874,'Tables to Convert'!$B$4:$C$19,2,FALSE)</f>
        <v>High School Diploma</v>
      </c>
      <c r="C5874" s="33">
        <f t="shared" si="366"/>
        <v>35000</v>
      </c>
      <c r="D5874" s="32" t="str">
        <f>VLOOKUP(L5874,'Tables to Convert'!$E$3:$F$7,2,FALSE)</f>
        <v>White</v>
      </c>
      <c r="E5874" s="32" t="str">
        <f>VLOOKUP(M5874,'Tables to Convert'!$H$3:$I$5,2,FALSE)</f>
        <v>Male</v>
      </c>
      <c r="F5874" s="32" t="str">
        <f>VLOOKUP(N5874,'Tables to Convert'!$K$3:$L$8,2,FALSE)</f>
        <v>Wisconsin</v>
      </c>
      <c r="G5874" s="40">
        <f t="shared" si="367"/>
        <v>46</v>
      </c>
      <c r="H5874" s="34">
        <f t="shared" si="368"/>
        <v>2</v>
      </c>
      <c r="I5874" s="12">
        <v>45</v>
      </c>
      <c r="J5874" s="12">
        <v>46</v>
      </c>
      <c r="K5874" s="12">
        <v>39</v>
      </c>
      <c r="L5874" s="12">
        <v>1</v>
      </c>
      <c r="M5874" s="12">
        <v>1</v>
      </c>
      <c r="N5874" s="12">
        <v>35</v>
      </c>
      <c r="O5874" s="12">
        <v>2</v>
      </c>
      <c r="P5874" s="26">
        <v>35000</v>
      </c>
      <c r="Q5874" s="28">
        <v>75087950</v>
      </c>
      <c r="R5874"/>
      <c r="S5874"/>
    </row>
    <row r="5875" spans="1:19">
      <c r="A5875" s="31">
        <f t="shared" si="365"/>
        <v>55</v>
      </c>
      <c r="B5875" s="32" t="str">
        <f>VLOOKUP(K5875,'Tables to Convert'!$B$4:$C$19,2,FALSE)</f>
        <v>8th Grade or Less</v>
      </c>
      <c r="C5875" s="33">
        <f t="shared" si="366"/>
        <v>50000</v>
      </c>
      <c r="D5875" s="32" t="str">
        <f>VLOOKUP(L5875,'Tables to Convert'!$E$3:$F$7,2,FALSE)</f>
        <v>White</v>
      </c>
      <c r="E5875" s="32" t="str">
        <f>VLOOKUP(M5875,'Tables to Convert'!$H$3:$I$5,2,FALSE)</f>
        <v>Male</v>
      </c>
      <c r="F5875" s="32" t="str">
        <f>VLOOKUP(N5875,'Tables to Convert'!$K$3:$L$8,2,FALSE)</f>
        <v>Wisconsin</v>
      </c>
      <c r="G5875" s="40">
        <f t="shared" si="367"/>
        <v>43</v>
      </c>
      <c r="H5875" s="34">
        <f t="shared" si="368"/>
        <v>2</v>
      </c>
      <c r="I5875" s="12">
        <v>55</v>
      </c>
      <c r="J5875" s="12">
        <v>43</v>
      </c>
      <c r="K5875" s="12">
        <v>34</v>
      </c>
      <c r="L5875" s="12">
        <v>1</v>
      </c>
      <c r="M5875" s="12">
        <v>1</v>
      </c>
      <c r="N5875" s="12">
        <v>35</v>
      </c>
      <c r="O5875" s="12">
        <v>2</v>
      </c>
      <c r="P5875" s="26">
        <v>50000</v>
      </c>
      <c r="Q5875" s="28">
        <v>162634249</v>
      </c>
      <c r="R5875"/>
      <c r="S5875"/>
    </row>
    <row r="5876" spans="1:19">
      <c r="A5876" s="31">
        <f t="shared" si="365"/>
        <v>60</v>
      </c>
      <c r="B5876" s="32" t="str">
        <f>VLOOKUP(K5876,'Tables to Convert'!$B$4:$C$19,2,FALSE)</f>
        <v>Graduate School</v>
      </c>
      <c r="C5876" s="33">
        <f t="shared" si="366"/>
        <v>306731</v>
      </c>
      <c r="D5876" s="32" t="str">
        <f>VLOOKUP(L5876,'Tables to Convert'!$E$3:$F$7,2,FALSE)</f>
        <v>White</v>
      </c>
      <c r="E5876" s="32" t="str">
        <f>VLOOKUP(M5876,'Tables to Convert'!$H$3:$I$5,2,FALSE)</f>
        <v>Male</v>
      </c>
      <c r="F5876" s="32" t="str">
        <f>VLOOKUP(N5876,'Tables to Convert'!$K$3:$L$8,2,FALSE)</f>
        <v>Wisconsin</v>
      </c>
      <c r="G5876" s="40">
        <f t="shared" si="367"/>
        <v>48</v>
      </c>
      <c r="H5876" s="34">
        <f t="shared" si="368"/>
        <v>2</v>
      </c>
      <c r="I5876" s="12">
        <v>60</v>
      </c>
      <c r="J5876" s="12">
        <v>48</v>
      </c>
      <c r="K5876" s="12">
        <v>45</v>
      </c>
      <c r="L5876" s="12">
        <v>1</v>
      </c>
      <c r="M5876" s="12">
        <v>1</v>
      </c>
      <c r="N5876" s="12">
        <v>35</v>
      </c>
      <c r="O5876" s="12">
        <v>2</v>
      </c>
      <c r="P5876" s="26">
        <v>306731</v>
      </c>
      <c r="Q5876" s="28">
        <v>875566946</v>
      </c>
      <c r="R5876"/>
      <c r="S5876"/>
    </row>
    <row r="5877" spans="1:19">
      <c r="A5877" s="31">
        <f t="shared" si="365"/>
        <v>40</v>
      </c>
      <c r="B5877" s="32" t="str">
        <f>VLOOKUP(K5877,'Tables to Convert'!$B$4:$C$19,2,FALSE)</f>
        <v>Some College</v>
      </c>
      <c r="C5877" s="33">
        <f t="shared" si="366"/>
        <v>31200</v>
      </c>
      <c r="D5877" s="32" t="str">
        <f>VLOOKUP(L5877,'Tables to Convert'!$E$3:$F$7,2,FALSE)</f>
        <v>Black</v>
      </c>
      <c r="E5877" s="32" t="str">
        <f>VLOOKUP(M5877,'Tables to Convert'!$H$3:$I$5,2,FALSE)</f>
        <v>Female</v>
      </c>
      <c r="F5877" s="32" t="str">
        <f>VLOOKUP(N5877,'Tables to Convert'!$K$3:$L$8,2,FALSE)</f>
        <v>Wisconsin</v>
      </c>
      <c r="G5877" s="40">
        <f t="shared" si="367"/>
        <v>43</v>
      </c>
      <c r="H5877" s="34">
        <f t="shared" si="368"/>
        <v>1</v>
      </c>
      <c r="I5877" s="12">
        <v>40</v>
      </c>
      <c r="J5877" s="12">
        <v>43</v>
      </c>
      <c r="K5877" s="12">
        <v>40</v>
      </c>
      <c r="L5877" s="12">
        <v>2</v>
      </c>
      <c r="M5877" s="12">
        <v>2</v>
      </c>
      <c r="N5877" s="12">
        <v>35</v>
      </c>
      <c r="O5877" s="12">
        <v>1</v>
      </c>
      <c r="P5877" s="26">
        <v>31200</v>
      </c>
      <c r="Q5877" s="28">
        <v>760998682</v>
      </c>
      <c r="R5877"/>
      <c r="S5877"/>
    </row>
    <row r="5878" spans="1:19">
      <c r="A5878" s="31">
        <f t="shared" si="365"/>
        <v>35</v>
      </c>
      <c r="B5878" s="32" t="str">
        <f>VLOOKUP(K5878,'Tables to Convert'!$B$4:$C$19,2,FALSE)</f>
        <v>High School Diploma</v>
      </c>
      <c r="C5878" s="33">
        <f t="shared" si="366"/>
        <v>35000</v>
      </c>
      <c r="D5878" s="32" t="str">
        <f>VLOOKUP(L5878,'Tables to Convert'!$E$3:$F$7,2,FALSE)</f>
        <v>Black</v>
      </c>
      <c r="E5878" s="32" t="str">
        <f>VLOOKUP(M5878,'Tables to Convert'!$H$3:$I$5,2,FALSE)</f>
        <v>Male</v>
      </c>
      <c r="F5878" s="32" t="str">
        <f>VLOOKUP(N5878,'Tables to Convert'!$K$3:$L$8,2,FALSE)</f>
        <v>Wisconsin</v>
      </c>
      <c r="G5878" s="40">
        <f t="shared" si="367"/>
        <v>30</v>
      </c>
      <c r="H5878" s="34">
        <f t="shared" si="368"/>
        <v>8</v>
      </c>
      <c r="I5878" s="12">
        <v>35</v>
      </c>
      <c r="J5878" s="12">
        <v>30</v>
      </c>
      <c r="K5878" s="12">
        <v>39</v>
      </c>
      <c r="L5878" s="12">
        <v>2</v>
      </c>
      <c r="M5878" s="12">
        <v>1</v>
      </c>
      <c r="N5878" s="12">
        <v>35</v>
      </c>
      <c r="O5878" s="12">
        <v>8</v>
      </c>
      <c r="P5878" s="26">
        <v>35000</v>
      </c>
      <c r="Q5878" s="28">
        <v>595635895</v>
      </c>
      <c r="R5878"/>
      <c r="S5878"/>
    </row>
    <row r="5879" spans="1:19">
      <c r="A5879" s="31">
        <f t="shared" si="365"/>
        <v>40</v>
      </c>
      <c r="B5879" s="32" t="str">
        <f>VLOOKUP(K5879,'Tables to Convert'!$B$4:$C$19,2,FALSE)</f>
        <v>High School Diploma</v>
      </c>
      <c r="C5879" s="33">
        <f t="shared" si="366"/>
        <v>11000</v>
      </c>
      <c r="D5879" s="32" t="str">
        <f>VLOOKUP(L5879,'Tables to Convert'!$E$3:$F$7,2,FALSE)</f>
        <v>Black</v>
      </c>
      <c r="E5879" s="32" t="str">
        <f>VLOOKUP(M5879,'Tables to Convert'!$H$3:$I$5,2,FALSE)</f>
        <v>Male</v>
      </c>
      <c r="F5879" s="32" t="str">
        <f>VLOOKUP(N5879,'Tables to Convert'!$K$3:$L$8,2,FALSE)</f>
        <v>Wisconsin</v>
      </c>
      <c r="G5879" s="40">
        <f t="shared" si="367"/>
        <v>32</v>
      </c>
      <c r="H5879" s="34">
        <f t="shared" si="368"/>
        <v>8</v>
      </c>
      <c r="I5879" s="12">
        <v>40</v>
      </c>
      <c r="J5879" s="12">
        <v>32</v>
      </c>
      <c r="K5879" s="12">
        <v>39</v>
      </c>
      <c r="L5879" s="12">
        <v>2</v>
      </c>
      <c r="M5879" s="12">
        <v>1</v>
      </c>
      <c r="N5879" s="12">
        <v>35</v>
      </c>
      <c r="O5879" s="12">
        <v>8</v>
      </c>
      <c r="P5879" s="26">
        <v>11000</v>
      </c>
      <c r="Q5879" s="28">
        <v>229340020</v>
      </c>
      <c r="R5879"/>
      <c r="S5879"/>
    </row>
    <row r="5880" spans="1:19">
      <c r="A5880" s="31">
        <f t="shared" si="365"/>
        <v>55</v>
      </c>
      <c r="B5880" s="32" t="str">
        <f>VLOOKUP(K5880,'Tables to Convert'!$B$4:$C$19,2,FALSE)</f>
        <v>11th Grade</v>
      </c>
      <c r="C5880" s="33">
        <f t="shared" si="366"/>
        <v>28000</v>
      </c>
      <c r="D5880" s="32" t="str">
        <f>VLOOKUP(L5880,'Tables to Convert'!$E$3:$F$7,2,FALSE)</f>
        <v>White</v>
      </c>
      <c r="E5880" s="32" t="str">
        <f>VLOOKUP(M5880,'Tables to Convert'!$H$3:$I$5,2,FALSE)</f>
        <v>Male</v>
      </c>
      <c r="F5880" s="32" t="str">
        <f>VLOOKUP(N5880,'Tables to Convert'!$K$3:$L$8,2,FALSE)</f>
        <v>Wisconsin</v>
      </c>
      <c r="G5880" s="40">
        <f t="shared" si="367"/>
        <v>40</v>
      </c>
      <c r="H5880" s="34">
        <f t="shared" si="368"/>
        <v>3</v>
      </c>
      <c r="I5880" s="12">
        <v>55</v>
      </c>
      <c r="J5880" s="12">
        <v>40</v>
      </c>
      <c r="K5880" s="12">
        <v>37</v>
      </c>
      <c r="L5880" s="12">
        <v>1</v>
      </c>
      <c r="M5880" s="12">
        <v>1</v>
      </c>
      <c r="N5880" s="12">
        <v>35</v>
      </c>
      <c r="O5880" s="12">
        <v>3</v>
      </c>
      <c r="P5880" s="26">
        <v>28000</v>
      </c>
      <c r="Q5880" s="28">
        <v>892349711</v>
      </c>
      <c r="R5880"/>
      <c r="S5880"/>
    </row>
    <row r="5881" spans="1:19">
      <c r="A5881" s="31">
        <f t="shared" si="365"/>
        <v>45</v>
      </c>
      <c r="B5881" s="32" t="str">
        <f>VLOOKUP(K5881,'Tables to Convert'!$B$4:$C$19,2,FALSE)</f>
        <v>High School Diploma</v>
      </c>
      <c r="C5881" s="33">
        <f t="shared" si="366"/>
        <v>17680</v>
      </c>
      <c r="D5881" s="32" t="str">
        <f>VLOOKUP(L5881,'Tables to Convert'!$E$3:$F$7,2,FALSE)</f>
        <v>White</v>
      </c>
      <c r="E5881" s="32" t="str">
        <f>VLOOKUP(M5881,'Tables to Convert'!$H$3:$I$5,2,FALSE)</f>
        <v>Female</v>
      </c>
      <c r="F5881" s="32" t="str">
        <f>VLOOKUP(N5881,'Tables to Convert'!$K$3:$L$8,2,FALSE)</f>
        <v>Wisconsin</v>
      </c>
      <c r="G5881" s="40">
        <f t="shared" si="367"/>
        <v>37</v>
      </c>
      <c r="H5881" s="34">
        <f t="shared" si="368"/>
        <v>3</v>
      </c>
      <c r="I5881" s="12">
        <v>45</v>
      </c>
      <c r="J5881" s="12">
        <v>37</v>
      </c>
      <c r="K5881" s="12">
        <v>39</v>
      </c>
      <c r="L5881" s="12">
        <v>1</v>
      </c>
      <c r="M5881" s="12">
        <v>2</v>
      </c>
      <c r="N5881" s="12">
        <v>35</v>
      </c>
      <c r="O5881" s="12">
        <v>3</v>
      </c>
      <c r="P5881" s="26">
        <v>17680</v>
      </c>
      <c r="Q5881" s="28">
        <v>846264725</v>
      </c>
      <c r="R5881"/>
      <c r="S5881"/>
    </row>
    <row r="5882" spans="1:19">
      <c r="A5882" s="31">
        <f t="shared" si="365"/>
        <v>40</v>
      </c>
      <c r="B5882" s="32" t="str">
        <f>VLOOKUP(K5882,'Tables to Convert'!$B$4:$C$19,2,FALSE)</f>
        <v>10th Grade</v>
      </c>
      <c r="C5882" s="33">
        <f t="shared" si="366"/>
        <v>24400</v>
      </c>
      <c r="D5882" s="32" t="str">
        <f>VLOOKUP(L5882,'Tables to Convert'!$E$3:$F$7,2,FALSE)</f>
        <v>White</v>
      </c>
      <c r="E5882" s="32" t="str">
        <f>VLOOKUP(M5882,'Tables to Convert'!$H$3:$I$5,2,FALSE)</f>
        <v>Male</v>
      </c>
      <c r="F5882" s="32" t="str">
        <f>VLOOKUP(N5882,'Tables to Convert'!$K$3:$L$8,2,FALSE)</f>
        <v>Wisconsin</v>
      </c>
      <c r="G5882" s="40">
        <f t="shared" si="367"/>
        <v>41</v>
      </c>
      <c r="H5882" s="34">
        <f t="shared" si="368"/>
        <v>1</v>
      </c>
      <c r="I5882" s="12">
        <v>40</v>
      </c>
      <c r="J5882" s="12">
        <v>41</v>
      </c>
      <c r="K5882" s="12">
        <v>36</v>
      </c>
      <c r="L5882" s="12">
        <v>1</v>
      </c>
      <c r="M5882" s="12">
        <v>1</v>
      </c>
      <c r="N5882" s="12">
        <v>35</v>
      </c>
      <c r="O5882" s="12">
        <v>1</v>
      </c>
      <c r="P5882" s="26">
        <v>24400</v>
      </c>
      <c r="Q5882" s="28">
        <v>603354673</v>
      </c>
      <c r="R5882"/>
      <c r="S5882"/>
    </row>
    <row r="5883" spans="1:19">
      <c r="A5883" s="31">
        <f t="shared" si="365"/>
        <v>40</v>
      </c>
      <c r="B5883" s="32" t="str">
        <f>VLOOKUP(K5883,'Tables to Convert'!$B$4:$C$19,2,FALSE)</f>
        <v>Some College</v>
      </c>
      <c r="C5883" s="33">
        <f t="shared" si="366"/>
        <v>37000</v>
      </c>
      <c r="D5883" s="32" t="str">
        <f>VLOOKUP(L5883,'Tables to Convert'!$E$3:$F$7,2,FALSE)</f>
        <v>White</v>
      </c>
      <c r="E5883" s="32" t="str">
        <f>VLOOKUP(M5883,'Tables to Convert'!$H$3:$I$5,2,FALSE)</f>
        <v>Male</v>
      </c>
      <c r="F5883" s="32" t="str">
        <f>VLOOKUP(N5883,'Tables to Convert'!$K$3:$L$8,2,FALSE)</f>
        <v>Wisconsin</v>
      </c>
      <c r="G5883" s="40">
        <f t="shared" si="367"/>
        <v>62</v>
      </c>
      <c r="H5883" s="34">
        <f t="shared" si="368"/>
        <v>5</v>
      </c>
      <c r="I5883" s="12">
        <v>40</v>
      </c>
      <c r="J5883" s="12">
        <v>62</v>
      </c>
      <c r="K5883" s="12">
        <v>43</v>
      </c>
      <c r="L5883" s="12">
        <v>1</v>
      </c>
      <c r="M5883" s="12">
        <v>1</v>
      </c>
      <c r="N5883" s="12">
        <v>35</v>
      </c>
      <c r="O5883" s="12">
        <v>5</v>
      </c>
      <c r="P5883" s="26">
        <v>37000</v>
      </c>
      <c r="Q5883" s="28">
        <v>410393936</v>
      </c>
      <c r="R5883"/>
      <c r="S5883"/>
    </row>
    <row r="5884" spans="1:19">
      <c r="A5884" s="31">
        <f t="shared" si="365"/>
        <v>40</v>
      </c>
      <c r="B5884" s="32" t="str">
        <f>VLOOKUP(K5884,'Tables to Convert'!$B$4:$C$19,2,FALSE)</f>
        <v>Some College</v>
      </c>
      <c r="C5884" s="33">
        <f t="shared" si="366"/>
        <v>32000</v>
      </c>
      <c r="D5884" s="32" t="str">
        <f>VLOOKUP(L5884,'Tables to Convert'!$E$3:$F$7,2,FALSE)</f>
        <v>White</v>
      </c>
      <c r="E5884" s="32" t="str">
        <f>VLOOKUP(M5884,'Tables to Convert'!$H$3:$I$5,2,FALSE)</f>
        <v>Female</v>
      </c>
      <c r="F5884" s="32" t="str">
        <f>VLOOKUP(N5884,'Tables to Convert'!$K$3:$L$8,2,FALSE)</f>
        <v>Wisconsin</v>
      </c>
      <c r="G5884" s="40">
        <f t="shared" si="367"/>
        <v>55</v>
      </c>
      <c r="H5884" s="34">
        <f t="shared" si="368"/>
        <v>5</v>
      </c>
      <c r="I5884" s="12">
        <v>40</v>
      </c>
      <c r="J5884" s="12">
        <v>55</v>
      </c>
      <c r="K5884" s="12">
        <v>43</v>
      </c>
      <c r="L5884" s="12">
        <v>1</v>
      </c>
      <c r="M5884" s="12">
        <v>2</v>
      </c>
      <c r="N5884" s="12">
        <v>35</v>
      </c>
      <c r="O5884" s="12">
        <v>5</v>
      </c>
      <c r="P5884" s="26">
        <v>32000</v>
      </c>
      <c r="Q5884" s="28">
        <v>168352888</v>
      </c>
      <c r="R5884"/>
      <c r="S5884"/>
    </row>
    <row r="5885" spans="1:19">
      <c r="A5885" s="31">
        <f t="shared" si="365"/>
        <v>40</v>
      </c>
      <c r="B5885" s="32" t="str">
        <f>VLOOKUP(K5885,'Tables to Convert'!$B$4:$C$19,2,FALSE)</f>
        <v>Some College</v>
      </c>
      <c r="C5885" s="33">
        <f t="shared" si="366"/>
        <v>29000</v>
      </c>
      <c r="D5885" s="32" t="str">
        <f>VLOOKUP(L5885,'Tables to Convert'!$E$3:$F$7,2,FALSE)</f>
        <v>White</v>
      </c>
      <c r="E5885" s="32" t="str">
        <f>VLOOKUP(M5885,'Tables to Convert'!$H$3:$I$5,2,FALSE)</f>
        <v>Male</v>
      </c>
      <c r="F5885" s="32" t="str">
        <f>VLOOKUP(N5885,'Tables to Convert'!$K$3:$L$8,2,FALSE)</f>
        <v>Wisconsin</v>
      </c>
      <c r="G5885" s="40">
        <f t="shared" si="367"/>
        <v>24</v>
      </c>
      <c r="H5885" s="34">
        <f t="shared" si="368"/>
        <v>6</v>
      </c>
      <c r="I5885" s="12">
        <v>40</v>
      </c>
      <c r="J5885" s="12">
        <v>24</v>
      </c>
      <c r="K5885" s="12">
        <v>43</v>
      </c>
      <c r="L5885" s="12">
        <v>1</v>
      </c>
      <c r="M5885" s="12">
        <v>1</v>
      </c>
      <c r="N5885" s="12">
        <v>35</v>
      </c>
      <c r="O5885" s="12">
        <v>6</v>
      </c>
      <c r="P5885" s="26">
        <v>29000</v>
      </c>
      <c r="Q5885" s="28">
        <v>750173537</v>
      </c>
      <c r="R5885"/>
      <c r="S5885"/>
    </row>
    <row r="5886" spans="1:19">
      <c r="A5886" s="31">
        <f t="shared" si="365"/>
        <v>40</v>
      </c>
      <c r="B5886" s="32" t="str">
        <f>VLOOKUP(K5886,'Tables to Convert'!$B$4:$C$19,2,FALSE)</f>
        <v>High School Diploma</v>
      </c>
      <c r="C5886" s="33">
        <f t="shared" si="366"/>
        <v>25000</v>
      </c>
      <c r="D5886" s="32" t="str">
        <f>VLOOKUP(L5886,'Tables to Convert'!$E$3:$F$7,2,FALSE)</f>
        <v>White</v>
      </c>
      <c r="E5886" s="32" t="str">
        <f>VLOOKUP(M5886,'Tables to Convert'!$H$3:$I$5,2,FALSE)</f>
        <v>Male</v>
      </c>
      <c r="F5886" s="32" t="str">
        <f>VLOOKUP(N5886,'Tables to Convert'!$K$3:$L$8,2,FALSE)</f>
        <v>Wisconsin</v>
      </c>
      <c r="G5886" s="40">
        <f t="shared" si="367"/>
        <v>61</v>
      </c>
      <c r="H5886" s="34">
        <f t="shared" si="368"/>
        <v>7</v>
      </c>
      <c r="I5886" s="12">
        <v>40</v>
      </c>
      <c r="J5886" s="12">
        <v>61</v>
      </c>
      <c r="K5886" s="12">
        <v>39</v>
      </c>
      <c r="L5886" s="12">
        <v>1</v>
      </c>
      <c r="M5886" s="12">
        <v>1</v>
      </c>
      <c r="N5886" s="12">
        <v>35</v>
      </c>
      <c r="O5886" s="12">
        <v>7</v>
      </c>
      <c r="P5886" s="26">
        <v>25000</v>
      </c>
      <c r="Q5886" s="28">
        <v>17271128</v>
      </c>
      <c r="R5886"/>
      <c r="S5886"/>
    </row>
    <row r="5887" spans="1:19">
      <c r="A5887" s="31">
        <f t="shared" si="365"/>
        <v>40</v>
      </c>
      <c r="B5887" s="32" t="str">
        <f>VLOOKUP(K5887,'Tables to Convert'!$B$4:$C$19,2,FALSE)</f>
        <v>Some College</v>
      </c>
      <c r="C5887" s="33">
        <f t="shared" si="366"/>
        <v>32000</v>
      </c>
      <c r="D5887" s="32" t="str">
        <f>VLOOKUP(L5887,'Tables to Convert'!$E$3:$F$7,2,FALSE)</f>
        <v>White</v>
      </c>
      <c r="E5887" s="32" t="str">
        <f>VLOOKUP(M5887,'Tables to Convert'!$H$3:$I$5,2,FALSE)</f>
        <v>Female</v>
      </c>
      <c r="F5887" s="32" t="str">
        <f>VLOOKUP(N5887,'Tables to Convert'!$K$3:$L$8,2,FALSE)</f>
        <v>Wisconsin</v>
      </c>
      <c r="G5887" s="40">
        <f t="shared" si="367"/>
        <v>26</v>
      </c>
      <c r="H5887" s="34">
        <f t="shared" si="368"/>
        <v>1</v>
      </c>
      <c r="I5887" s="12">
        <v>40</v>
      </c>
      <c r="J5887" s="12">
        <v>26</v>
      </c>
      <c r="K5887" s="12">
        <v>43</v>
      </c>
      <c r="L5887" s="12">
        <v>1</v>
      </c>
      <c r="M5887" s="12">
        <v>2</v>
      </c>
      <c r="N5887" s="12">
        <v>35</v>
      </c>
      <c r="O5887" s="12">
        <v>1</v>
      </c>
      <c r="P5887" s="26">
        <v>32000</v>
      </c>
      <c r="Q5887" s="28">
        <v>675169105</v>
      </c>
      <c r="R5887"/>
      <c r="S5887"/>
    </row>
    <row r="5888" spans="1:19">
      <c r="A5888" s="31">
        <f t="shared" si="365"/>
        <v>40</v>
      </c>
      <c r="B5888" s="32" t="str">
        <f>VLOOKUP(K5888,'Tables to Convert'!$B$4:$C$19,2,FALSE)</f>
        <v>High School Diploma</v>
      </c>
      <c r="C5888" s="33">
        <f t="shared" si="366"/>
        <v>0</v>
      </c>
      <c r="D5888" s="32" t="str">
        <f>VLOOKUP(L5888,'Tables to Convert'!$E$3:$F$7,2,FALSE)</f>
        <v>White</v>
      </c>
      <c r="E5888" s="32" t="str">
        <f>VLOOKUP(M5888,'Tables to Convert'!$H$3:$I$5,2,FALSE)</f>
        <v>Male</v>
      </c>
      <c r="F5888" s="32" t="str">
        <f>VLOOKUP(N5888,'Tables to Convert'!$K$3:$L$8,2,FALSE)</f>
        <v>Wisconsin</v>
      </c>
      <c r="G5888" s="40">
        <f t="shared" si="367"/>
        <v>22</v>
      </c>
      <c r="H5888" s="34">
        <f t="shared" si="368"/>
        <v>1</v>
      </c>
      <c r="I5888" s="12">
        <v>40</v>
      </c>
      <c r="J5888" s="12">
        <v>22</v>
      </c>
      <c r="K5888" s="12">
        <v>39</v>
      </c>
      <c r="L5888" s="12">
        <v>1</v>
      </c>
      <c r="M5888" s="12">
        <v>1</v>
      </c>
      <c r="N5888" s="12">
        <v>35</v>
      </c>
      <c r="O5888" s="12">
        <v>1</v>
      </c>
      <c r="P5888" s="26">
        <v>0</v>
      </c>
      <c r="Q5888" s="28">
        <v>485610228</v>
      </c>
      <c r="R5888"/>
      <c r="S5888"/>
    </row>
    <row r="5889" spans="1:19">
      <c r="A5889" s="31">
        <f t="shared" si="365"/>
        <v>45</v>
      </c>
      <c r="B5889" s="32" t="str">
        <f>VLOOKUP(K5889,'Tables to Convert'!$B$4:$C$19,2,FALSE)</f>
        <v>Some College</v>
      </c>
      <c r="C5889" s="33">
        <f t="shared" si="366"/>
        <v>28500</v>
      </c>
      <c r="D5889" s="32" t="str">
        <f>VLOOKUP(L5889,'Tables to Convert'!$E$3:$F$7,2,FALSE)</f>
        <v>White</v>
      </c>
      <c r="E5889" s="32" t="str">
        <f>VLOOKUP(M5889,'Tables to Convert'!$H$3:$I$5,2,FALSE)</f>
        <v>Female</v>
      </c>
      <c r="F5889" s="32" t="str">
        <f>VLOOKUP(N5889,'Tables to Convert'!$K$3:$L$8,2,FALSE)</f>
        <v>Wisconsin</v>
      </c>
      <c r="G5889" s="40">
        <f t="shared" si="367"/>
        <v>25</v>
      </c>
      <c r="H5889" s="34">
        <f t="shared" si="368"/>
        <v>6</v>
      </c>
      <c r="I5889" s="12">
        <v>45</v>
      </c>
      <c r="J5889" s="12">
        <v>25</v>
      </c>
      <c r="K5889" s="12">
        <v>43</v>
      </c>
      <c r="L5889" s="12">
        <v>1</v>
      </c>
      <c r="M5889" s="12">
        <v>2</v>
      </c>
      <c r="N5889" s="12">
        <v>35</v>
      </c>
      <c r="O5889" s="12">
        <v>6</v>
      </c>
      <c r="P5889" s="26">
        <v>28500</v>
      </c>
      <c r="Q5889" s="28">
        <v>270715087</v>
      </c>
      <c r="R5889"/>
      <c r="S5889"/>
    </row>
    <row r="5890" spans="1:19">
      <c r="A5890" s="31">
        <f t="shared" si="365"/>
        <v>50</v>
      </c>
      <c r="B5890" s="32" t="str">
        <f>VLOOKUP(K5890,'Tables to Convert'!$B$4:$C$19,2,FALSE)</f>
        <v>Bachelors</v>
      </c>
      <c r="C5890" s="33">
        <f t="shared" si="366"/>
        <v>32000</v>
      </c>
      <c r="D5890" s="32" t="str">
        <f>VLOOKUP(L5890,'Tables to Convert'!$E$3:$F$7,2,FALSE)</f>
        <v>White</v>
      </c>
      <c r="E5890" s="32" t="str">
        <f>VLOOKUP(M5890,'Tables to Convert'!$H$3:$I$5,2,FALSE)</f>
        <v>Male</v>
      </c>
      <c r="F5890" s="32" t="str">
        <f>VLOOKUP(N5890,'Tables to Convert'!$K$3:$L$8,2,FALSE)</f>
        <v>Wisconsin</v>
      </c>
      <c r="G5890" s="40">
        <f t="shared" si="367"/>
        <v>39</v>
      </c>
      <c r="H5890" s="34">
        <f t="shared" si="368"/>
        <v>2</v>
      </c>
      <c r="I5890" s="12">
        <v>50</v>
      </c>
      <c r="J5890" s="12">
        <v>39</v>
      </c>
      <c r="K5890" s="12">
        <v>44</v>
      </c>
      <c r="L5890" s="12">
        <v>1</v>
      </c>
      <c r="M5890" s="12">
        <v>1</v>
      </c>
      <c r="N5890" s="12">
        <v>35</v>
      </c>
      <c r="O5890" s="12">
        <v>2</v>
      </c>
      <c r="P5890" s="26">
        <v>32000</v>
      </c>
      <c r="Q5890" s="28">
        <v>635678843</v>
      </c>
      <c r="R5890"/>
      <c r="S5890"/>
    </row>
    <row r="5891" spans="1:19">
      <c r="A5891" s="31">
        <f t="shared" si="365"/>
        <v>50</v>
      </c>
      <c r="B5891" s="32" t="str">
        <f>VLOOKUP(K5891,'Tables to Convert'!$B$4:$C$19,2,FALSE)</f>
        <v>Some College</v>
      </c>
      <c r="C5891" s="33">
        <f t="shared" si="366"/>
        <v>32000</v>
      </c>
      <c r="D5891" s="32" t="str">
        <f>VLOOKUP(L5891,'Tables to Convert'!$E$3:$F$7,2,FALSE)</f>
        <v>White</v>
      </c>
      <c r="E5891" s="32" t="str">
        <f>VLOOKUP(M5891,'Tables to Convert'!$H$3:$I$5,2,FALSE)</f>
        <v>Male</v>
      </c>
      <c r="F5891" s="32" t="str">
        <f>VLOOKUP(N5891,'Tables to Convert'!$K$3:$L$8,2,FALSE)</f>
        <v>Wisconsin</v>
      </c>
      <c r="G5891" s="40">
        <f t="shared" si="367"/>
        <v>49</v>
      </c>
      <c r="H5891" s="34">
        <f t="shared" si="368"/>
        <v>8</v>
      </c>
      <c r="I5891" s="12">
        <v>50</v>
      </c>
      <c r="J5891" s="12">
        <v>49</v>
      </c>
      <c r="K5891" s="12">
        <v>40</v>
      </c>
      <c r="L5891" s="12">
        <v>1</v>
      </c>
      <c r="M5891" s="12">
        <v>1</v>
      </c>
      <c r="N5891" s="12">
        <v>35</v>
      </c>
      <c r="O5891" s="12">
        <v>8</v>
      </c>
      <c r="P5891" s="26">
        <v>32000</v>
      </c>
      <c r="Q5891" s="28">
        <v>867474651</v>
      </c>
      <c r="R5891"/>
      <c r="S5891"/>
    </row>
    <row r="5892" spans="1:19">
      <c r="A5892" s="31">
        <f t="shared" si="365"/>
        <v>40</v>
      </c>
      <c r="B5892" s="32" t="str">
        <f>VLOOKUP(K5892,'Tables to Convert'!$B$4:$C$19,2,FALSE)</f>
        <v>High School Diploma</v>
      </c>
      <c r="C5892" s="33">
        <f t="shared" si="366"/>
        <v>20000</v>
      </c>
      <c r="D5892" s="32" t="str">
        <f>VLOOKUP(L5892,'Tables to Convert'!$E$3:$F$7,2,FALSE)</f>
        <v>White</v>
      </c>
      <c r="E5892" s="32" t="str">
        <f>VLOOKUP(M5892,'Tables to Convert'!$H$3:$I$5,2,FALSE)</f>
        <v>Female</v>
      </c>
      <c r="F5892" s="32" t="str">
        <f>VLOOKUP(N5892,'Tables to Convert'!$K$3:$L$8,2,FALSE)</f>
        <v>Wisconsin</v>
      </c>
      <c r="G5892" s="40">
        <f t="shared" si="367"/>
        <v>56</v>
      </c>
      <c r="H5892" s="34">
        <f t="shared" si="368"/>
        <v>8</v>
      </c>
      <c r="I5892" s="12">
        <v>40</v>
      </c>
      <c r="J5892" s="12">
        <v>56</v>
      </c>
      <c r="K5892" s="12">
        <v>39</v>
      </c>
      <c r="L5892" s="12">
        <v>1</v>
      </c>
      <c r="M5892" s="12">
        <v>2</v>
      </c>
      <c r="N5892" s="12">
        <v>35</v>
      </c>
      <c r="O5892" s="12">
        <v>8</v>
      </c>
      <c r="P5892" s="26">
        <v>20000</v>
      </c>
      <c r="Q5892" s="28">
        <v>153307822</v>
      </c>
      <c r="R5892"/>
      <c r="S5892"/>
    </row>
    <row r="5893" spans="1:19">
      <c r="A5893" s="31">
        <f t="shared" si="365"/>
        <v>40</v>
      </c>
      <c r="B5893" s="32" t="str">
        <f>VLOOKUP(K5893,'Tables to Convert'!$B$4:$C$19,2,FALSE)</f>
        <v>High School Diploma</v>
      </c>
      <c r="C5893" s="33">
        <f t="shared" si="366"/>
        <v>20000</v>
      </c>
      <c r="D5893" s="32" t="str">
        <f>VLOOKUP(L5893,'Tables to Convert'!$E$3:$F$7,2,FALSE)</f>
        <v>Black</v>
      </c>
      <c r="E5893" s="32" t="str">
        <f>VLOOKUP(M5893,'Tables to Convert'!$H$3:$I$5,2,FALSE)</f>
        <v>Female</v>
      </c>
      <c r="F5893" s="32" t="str">
        <f>VLOOKUP(N5893,'Tables to Convert'!$K$3:$L$8,2,FALSE)</f>
        <v>Wisconsin</v>
      </c>
      <c r="G5893" s="40">
        <f t="shared" si="367"/>
        <v>42</v>
      </c>
      <c r="H5893" s="34">
        <f t="shared" si="368"/>
        <v>2</v>
      </c>
      <c r="I5893" s="12">
        <v>40</v>
      </c>
      <c r="J5893" s="12">
        <v>42</v>
      </c>
      <c r="K5893" s="12">
        <v>39</v>
      </c>
      <c r="L5893" s="12">
        <v>2</v>
      </c>
      <c r="M5893" s="12">
        <v>2</v>
      </c>
      <c r="N5893" s="12">
        <v>35</v>
      </c>
      <c r="O5893" s="12">
        <v>2</v>
      </c>
      <c r="P5893" s="26">
        <v>20000</v>
      </c>
      <c r="Q5893" s="28">
        <v>928221492</v>
      </c>
      <c r="R5893"/>
      <c r="S5893"/>
    </row>
    <row r="5894" spans="1:19">
      <c r="A5894" s="31">
        <f t="shared" ref="A5894:A5957" si="369">I5894</f>
        <v>40</v>
      </c>
      <c r="B5894" s="32" t="str">
        <f>VLOOKUP(K5894,'Tables to Convert'!$B$4:$C$19,2,FALSE)</f>
        <v>High School Diploma</v>
      </c>
      <c r="C5894" s="33">
        <f t="shared" ref="C5894:C5957" si="370">P5894</f>
        <v>25000</v>
      </c>
      <c r="D5894" s="32" t="str">
        <f>VLOOKUP(L5894,'Tables to Convert'!$E$3:$F$7,2,FALSE)</f>
        <v>White</v>
      </c>
      <c r="E5894" s="32" t="str">
        <f>VLOOKUP(M5894,'Tables to Convert'!$H$3:$I$5,2,FALSE)</f>
        <v>Female</v>
      </c>
      <c r="F5894" s="32" t="str">
        <f>VLOOKUP(N5894,'Tables to Convert'!$K$3:$L$8,2,FALSE)</f>
        <v>Wisconsin</v>
      </c>
      <c r="G5894" s="40">
        <f t="shared" ref="G5894:G5957" si="371">J5894</f>
        <v>47</v>
      </c>
      <c r="H5894" s="34">
        <f t="shared" ref="H5894:H5957" si="372">O5894</f>
        <v>8</v>
      </c>
      <c r="I5894" s="12">
        <v>40</v>
      </c>
      <c r="J5894" s="12">
        <v>47</v>
      </c>
      <c r="K5894" s="12">
        <v>39</v>
      </c>
      <c r="L5894" s="12">
        <v>1</v>
      </c>
      <c r="M5894" s="12">
        <v>2</v>
      </c>
      <c r="N5894" s="12">
        <v>35</v>
      </c>
      <c r="O5894" s="12">
        <v>8</v>
      </c>
      <c r="P5894" s="26">
        <v>25000</v>
      </c>
      <c r="Q5894" s="28">
        <v>718595015</v>
      </c>
      <c r="R5894"/>
      <c r="S5894"/>
    </row>
    <row r="5895" spans="1:19">
      <c r="A5895" s="31">
        <f t="shared" si="369"/>
        <v>70</v>
      </c>
      <c r="B5895" s="32" t="str">
        <f>VLOOKUP(K5895,'Tables to Convert'!$B$4:$C$19,2,FALSE)</f>
        <v>High School Diploma</v>
      </c>
      <c r="C5895" s="33">
        <f t="shared" si="370"/>
        <v>36000</v>
      </c>
      <c r="D5895" s="32" t="str">
        <f>VLOOKUP(L5895,'Tables to Convert'!$E$3:$F$7,2,FALSE)</f>
        <v>White</v>
      </c>
      <c r="E5895" s="32" t="str">
        <f>VLOOKUP(M5895,'Tables to Convert'!$H$3:$I$5,2,FALSE)</f>
        <v>Male</v>
      </c>
      <c r="F5895" s="32" t="str">
        <f>VLOOKUP(N5895,'Tables to Convert'!$K$3:$L$8,2,FALSE)</f>
        <v>Wisconsin</v>
      </c>
      <c r="G5895" s="40">
        <f t="shared" si="371"/>
        <v>22</v>
      </c>
      <c r="H5895" s="34">
        <f t="shared" si="372"/>
        <v>4</v>
      </c>
      <c r="I5895" s="12">
        <v>70</v>
      </c>
      <c r="J5895" s="12">
        <v>22</v>
      </c>
      <c r="K5895" s="12">
        <v>39</v>
      </c>
      <c r="L5895" s="12">
        <v>1</v>
      </c>
      <c r="M5895" s="12">
        <v>1</v>
      </c>
      <c r="N5895" s="12">
        <v>35</v>
      </c>
      <c r="O5895" s="12">
        <v>4</v>
      </c>
      <c r="P5895" s="26">
        <v>36000</v>
      </c>
      <c r="Q5895" s="28">
        <v>800166584</v>
      </c>
      <c r="R5895"/>
      <c r="S5895"/>
    </row>
    <row r="5896" spans="1:19">
      <c r="A5896" s="31">
        <f t="shared" si="369"/>
        <v>50</v>
      </c>
      <c r="B5896" s="32" t="str">
        <f>VLOOKUP(K5896,'Tables to Convert'!$B$4:$C$19,2,FALSE)</f>
        <v>High School Diploma</v>
      </c>
      <c r="C5896" s="33">
        <f t="shared" si="370"/>
        <v>50000</v>
      </c>
      <c r="D5896" s="32" t="str">
        <f>VLOOKUP(L5896,'Tables to Convert'!$E$3:$F$7,2,FALSE)</f>
        <v>White</v>
      </c>
      <c r="E5896" s="32" t="str">
        <f>VLOOKUP(M5896,'Tables to Convert'!$H$3:$I$5,2,FALSE)</f>
        <v>Male</v>
      </c>
      <c r="F5896" s="32" t="str">
        <f>VLOOKUP(N5896,'Tables to Convert'!$K$3:$L$8,2,FALSE)</f>
        <v>Wisconsin</v>
      </c>
      <c r="G5896" s="40">
        <f t="shared" si="371"/>
        <v>51</v>
      </c>
      <c r="H5896" s="34">
        <f t="shared" si="372"/>
        <v>7</v>
      </c>
      <c r="I5896" s="12">
        <v>50</v>
      </c>
      <c r="J5896" s="12">
        <v>51</v>
      </c>
      <c r="K5896" s="12">
        <v>39</v>
      </c>
      <c r="L5896" s="12">
        <v>1</v>
      </c>
      <c r="M5896" s="12">
        <v>1</v>
      </c>
      <c r="N5896" s="12">
        <v>35</v>
      </c>
      <c r="O5896" s="12">
        <v>7</v>
      </c>
      <c r="P5896" s="26">
        <v>50000</v>
      </c>
      <c r="Q5896" s="28">
        <v>458156324</v>
      </c>
      <c r="R5896"/>
      <c r="S5896"/>
    </row>
    <row r="5897" spans="1:19">
      <c r="A5897" s="31">
        <f t="shared" si="369"/>
        <v>40</v>
      </c>
      <c r="B5897" s="32" t="str">
        <f>VLOOKUP(K5897,'Tables to Convert'!$B$4:$C$19,2,FALSE)</f>
        <v>High School Diploma</v>
      </c>
      <c r="C5897" s="33">
        <f t="shared" si="370"/>
        <v>21000</v>
      </c>
      <c r="D5897" s="32" t="str">
        <f>VLOOKUP(L5897,'Tables to Convert'!$E$3:$F$7,2,FALSE)</f>
        <v>White</v>
      </c>
      <c r="E5897" s="32" t="str">
        <f>VLOOKUP(M5897,'Tables to Convert'!$H$3:$I$5,2,FALSE)</f>
        <v>Male</v>
      </c>
      <c r="F5897" s="32" t="str">
        <f>VLOOKUP(N5897,'Tables to Convert'!$K$3:$L$8,2,FALSE)</f>
        <v>Wisconsin</v>
      </c>
      <c r="G5897" s="40">
        <f t="shared" si="371"/>
        <v>53</v>
      </c>
      <c r="H5897" s="34">
        <f t="shared" si="372"/>
        <v>1</v>
      </c>
      <c r="I5897" s="12">
        <v>40</v>
      </c>
      <c r="J5897" s="12">
        <v>53</v>
      </c>
      <c r="K5897" s="12">
        <v>39</v>
      </c>
      <c r="L5897" s="12">
        <v>1</v>
      </c>
      <c r="M5897" s="12">
        <v>1</v>
      </c>
      <c r="N5897" s="12">
        <v>35</v>
      </c>
      <c r="O5897" s="12">
        <v>1</v>
      </c>
      <c r="P5897" s="26">
        <v>21000</v>
      </c>
      <c r="Q5897" s="28">
        <v>467655085</v>
      </c>
      <c r="R5897"/>
      <c r="S5897"/>
    </row>
    <row r="5898" spans="1:19">
      <c r="A5898" s="31">
        <f t="shared" si="369"/>
        <v>80</v>
      </c>
      <c r="B5898" s="32" t="str">
        <f>VLOOKUP(K5898,'Tables to Convert'!$B$4:$C$19,2,FALSE)</f>
        <v>Some College</v>
      </c>
      <c r="C5898" s="33">
        <f t="shared" si="370"/>
        <v>56000</v>
      </c>
      <c r="D5898" s="32" t="str">
        <f>VLOOKUP(L5898,'Tables to Convert'!$E$3:$F$7,2,FALSE)</f>
        <v>White</v>
      </c>
      <c r="E5898" s="32" t="str">
        <f>VLOOKUP(M5898,'Tables to Convert'!$H$3:$I$5,2,FALSE)</f>
        <v>Female</v>
      </c>
      <c r="F5898" s="32" t="str">
        <f>VLOOKUP(N5898,'Tables to Convert'!$K$3:$L$8,2,FALSE)</f>
        <v>Wisconsin</v>
      </c>
      <c r="G5898" s="40">
        <f t="shared" si="371"/>
        <v>27</v>
      </c>
      <c r="H5898" s="34">
        <f t="shared" si="372"/>
        <v>1</v>
      </c>
      <c r="I5898" s="12">
        <v>80</v>
      </c>
      <c r="J5898" s="12">
        <v>27</v>
      </c>
      <c r="K5898" s="12">
        <v>43</v>
      </c>
      <c r="L5898" s="12">
        <v>1</v>
      </c>
      <c r="M5898" s="12">
        <v>2</v>
      </c>
      <c r="N5898" s="12">
        <v>35</v>
      </c>
      <c r="O5898" s="12">
        <v>1</v>
      </c>
      <c r="P5898" s="26">
        <v>56000</v>
      </c>
      <c r="Q5898" s="28">
        <v>945483943</v>
      </c>
      <c r="R5898"/>
      <c r="S5898"/>
    </row>
    <row r="5899" spans="1:19">
      <c r="A5899" s="31">
        <f t="shared" si="369"/>
        <v>72</v>
      </c>
      <c r="B5899" s="32" t="str">
        <f>VLOOKUP(K5899,'Tables to Convert'!$B$4:$C$19,2,FALSE)</f>
        <v>Some College</v>
      </c>
      <c r="C5899" s="33">
        <f t="shared" si="370"/>
        <v>37000</v>
      </c>
      <c r="D5899" s="32" t="str">
        <f>VLOOKUP(L5899,'Tables to Convert'!$E$3:$F$7,2,FALSE)</f>
        <v>White</v>
      </c>
      <c r="E5899" s="32" t="str">
        <f>VLOOKUP(M5899,'Tables to Convert'!$H$3:$I$5,2,FALSE)</f>
        <v>Male</v>
      </c>
      <c r="F5899" s="32" t="str">
        <f>VLOOKUP(N5899,'Tables to Convert'!$K$3:$L$8,2,FALSE)</f>
        <v>Wisconsin</v>
      </c>
      <c r="G5899" s="40">
        <f t="shared" si="371"/>
        <v>34</v>
      </c>
      <c r="H5899" s="34">
        <f t="shared" si="372"/>
        <v>1</v>
      </c>
      <c r="I5899" s="12">
        <v>72</v>
      </c>
      <c r="J5899" s="12">
        <v>34</v>
      </c>
      <c r="K5899" s="12">
        <v>41</v>
      </c>
      <c r="L5899" s="12">
        <v>1</v>
      </c>
      <c r="M5899" s="12">
        <v>1</v>
      </c>
      <c r="N5899" s="12">
        <v>35</v>
      </c>
      <c r="O5899" s="12">
        <v>1</v>
      </c>
      <c r="P5899" s="26">
        <v>37000</v>
      </c>
      <c r="Q5899" s="28">
        <v>112491190</v>
      </c>
      <c r="R5899"/>
      <c r="S5899"/>
    </row>
    <row r="5900" spans="1:19">
      <c r="A5900" s="31">
        <f t="shared" si="369"/>
        <v>85</v>
      </c>
      <c r="B5900" s="32" t="str">
        <f>VLOOKUP(K5900,'Tables to Convert'!$B$4:$C$19,2,FALSE)</f>
        <v>Some College</v>
      </c>
      <c r="C5900" s="33">
        <f t="shared" si="370"/>
        <v>46000</v>
      </c>
      <c r="D5900" s="32" t="str">
        <f>VLOOKUP(L5900,'Tables to Convert'!$E$3:$F$7,2,FALSE)</f>
        <v>White</v>
      </c>
      <c r="E5900" s="32" t="str">
        <f>VLOOKUP(M5900,'Tables to Convert'!$H$3:$I$5,2,FALSE)</f>
        <v>Male</v>
      </c>
      <c r="F5900" s="32" t="str">
        <f>VLOOKUP(N5900,'Tables to Convert'!$K$3:$L$8,2,FALSE)</f>
        <v>Wisconsin</v>
      </c>
      <c r="G5900" s="40">
        <f t="shared" si="371"/>
        <v>47</v>
      </c>
      <c r="H5900" s="34">
        <f t="shared" si="372"/>
        <v>8</v>
      </c>
      <c r="I5900" s="12">
        <v>85</v>
      </c>
      <c r="J5900" s="12">
        <v>47</v>
      </c>
      <c r="K5900" s="12">
        <v>43</v>
      </c>
      <c r="L5900" s="12">
        <v>1</v>
      </c>
      <c r="M5900" s="12">
        <v>1</v>
      </c>
      <c r="N5900" s="12">
        <v>35</v>
      </c>
      <c r="O5900" s="12">
        <v>8</v>
      </c>
      <c r="P5900" s="26">
        <v>46000</v>
      </c>
      <c r="Q5900" s="28">
        <v>610245720</v>
      </c>
      <c r="R5900"/>
      <c r="S5900"/>
    </row>
    <row r="5901" spans="1:19">
      <c r="A5901" s="31">
        <f t="shared" si="369"/>
        <v>40</v>
      </c>
      <c r="B5901" s="32" t="str">
        <f>VLOOKUP(K5901,'Tables to Convert'!$B$4:$C$19,2,FALSE)</f>
        <v>High School Diploma</v>
      </c>
      <c r="C5901" s="33">
        <f t="shared" si="370"/>
        <v>48000</v>
      </c>
      <c r="D5901" s="32" t="str">
        <f>VLOOKUP(L5901,'Tables to Convert'!$E$3:$F$7,2,FALSE)</f>
        <v>White</v>
      </c>
      <c r="E5901" s="32" t="str">
        <f>VLOOKUP(M5901,'Tables to Convert'!$H$3:$I$5,2,FALSE)</f>
        <v>Male</v>
      </c>
      <c r="F5901" s="32" t="str">
        <f>VLOOKUP(N5901,'Tables to Convert'!$K$3:$L$8,2,FALSE)</f>
        <v>Wisconsin</v>
      </c>
      <c r="G5901" s="40">
        <f t="shared" si="371"/>
        <v>44</v>
      </c>
      <c r="H5901" s="34">
        <f t="shared" si="372"/>
        <v>4</v>
      </c>
      <c r="I5901" s="12">
        <v>40</v>
      </c>
      <c r="J5901" s="12">
        <v>44</v>
      </c>
      <c r="K5901" s="12">
        <v>39</v>
      </c>
      <c r="L5901" s="12">
        <v>1</v>
      </c>
      <c r="M5901" s="12">
        <v>1</v>
      </c>
      <c r="N5901" s="12">
        <v>35</v>
      </c>
      <c r="O5901" s="12">
        <v>4</v>
      </c>
      <c r="P5901" s="26">
        <v>48000</v>
      </c>
      <c r="Q5901" s="28">
        <v>89434036</v>
      </c>
      <c r="R5901"/>
      <c r="S5901"/>
    </row>
    <row r="5902" spans="1:19">
      <c r="A5902" s="31">
        <f t="shared" si="369"/>
        <v>40</v>
      </c>
      <c r="B5902" s="32" t="str">
        <f>VLOOKUP(K5902,'Tables to Convert'!$B$4:$C$19,2,FALSE)</f>
        <v>High School Diploma</v>
      </c>
      <c r="C5902" s="33">
        <f t="shared" si="370"/>
        <v>17000</v>
      </c>
      <c r="D5902" s="32" t="str">
        <f>VLOOKUP(L5902,'Tables to Convert'!$E$3:$F$7,2,FALSE)</f>
        <v>Black</v>
      </c>
      <c r="E5902" s="32" t="str">
        <f>VLOOKUP(M5902,'Tables to Convert'!$H$3:$I$5,2,FALSE)</f>
        <v>Female</v>
      </c>
      <c r="F5902" s="32" t="str">
        <f>VLOOKUP(N5902,'Tables to Convert'!$K$3:$L$8,2,FALSE)</f>
        <v>Wisconsin</v>
      </c>
      <c r="G5902" s="40">
        <f t="shared" si="371"/>
        <v>52</v>
      </c>
      <c r="H5902" s="34">
        <f t="shared" si="372"/>
        <v>2</v>
      </c>
      <c r="I5902" s="12">
        <v>40</v>
      </c>
      <c r="J5902" s="12">
        <v>52</v>
      </c>
      <c r="K5902" s="12">
        <v>39</v>
      </c>
      <c r="L5902" s="12">
        <v>2</v>
      </c>
      <c r="M5902" s="12">
        <v>2</v>
      </c>
      <c r="N5902" s="12">
        <v>35</v>
      </c>
      <c r="O5902" s="12">
        <v>2</v>
      </c>
      <c r="P5902" s="26">
        <v>17000</v>
      </c>
      <c r="Q5902" s="28">
        <v>177288602</v>
      </c>
      <c r="R5902"/>
      <c r="S5902"/>
    </row>
    <row r="5903" spans="1:19">
      <c r="A5903" s="31">
        <f t="shared" si="369"/>
        <v>47</v>
      </c>
      <c r="B5903" s="32" t="str">
        <f>VLOOKUP(K5903,'Tables to Convert'!$B$4:$C$19,2,FALSE)</f>
        <v>Some College</v>
      </c>
      <c r="C5903" s="33">
        <f t="shared" si="370"/>
        <v>26000</v>
      </c>
      <c r="D5903" s="32" t="str">
        <f>VLOOKUP(L5903,'Tables to Convert'!$E$3:$F$7,2,FALSE)</f>
        <v>Black</v>
      </c>
      <c r="E5903" s="32" t="str">
        <f>VLOOKUP(M5903,'Tables to Convert'!$H$3:$I$5,2,FALSE)</f>
        <v>Female</v>
      </c>
      <c r="F5903" s="32" t="str">
        <f>VLOOKUP(N5903,'Tables to Convert'!$K$3:$L$8,2,FALSE)</f>
        <v>Wisconsin</v>
      </c>
      <c r="G5903" s="40">
        <f t="shared" si="371"/>
        <v>27</v>
      </c>
      <c r="H5903" s="34">
        <f t="shared" si="372"/>
        <v>2</v>
      </c>
      <c r="I5903" s="12">
        <v>47</v>
      </c>
      <c r="J5903" s="12">
        <v>27</v>
      </c>
      <c r="K5903" s="12">
        <v>40</v>
      </c>
      <c r="L5903" s="12">
        <v>2</v>
      </c>
      <c r="M5903" s="12">
        <v>2</v>
      </c>
      <c r="N5903" s="12">
        <v>35</v>
      </c>
      <c r="O5903" s="12">
        <v>2</v>
      </c>
      <c r="P5903" s="26">
        <v>26000</v>
      </c>
      <c r="Q5903" s="28">
        <v>600863062</v>
      </c>
      <c r="R5903"/>
      <c r="S5903"/>
    </row>
    <row r="5904" spans="1:19">
      <c r="A5904" s="31">
        <f t="shared" si="369"/>
        <v>35</v>
      </c>
      <c r="B5904" s="32" t="str">
        <f>VLOOKUP(K5904,'Tables to Convert'!$B$4:$C$19,2,FALSE)</f>
        <v>Graduate School</v>
      </c>
      <c r="C5904" s="33">
        <f t="shared" si="370"/>
        <v>40000</v>
      </c>
      <c r="D5904" s="32" t="str">
        <f>VLOOKUP(L5904,'Tables to Convert'!$E$3:$F$7,2,FALSE)</f>
        <v>White</v>
      </c>
      <c r="E5904" s="32" t="str">
        <f>VLOOKUP(M5904,'Tables to Convert'!$H$3:$I$5,2,FALSE)</f>
        <v>Male</v>
      </c>
      <c r="F5904" s="32" t="str">
        <f>VLOOKUP(N5904,'Tables to Convert'!$K$3:$L$8,2,FALSE)</f>
        <v>Wisconsin</v>
      </c>
      <c r="G5904" s="40">
        <f t="shared" si="371"/>
        <v>72</v>
      </c>
      <c r="H5904" s="34">
        <f t="shared" si="372"/>
        <v>3</v>
      </c>
      <c r="I5904" s="12">
        <v>35</v>
      </c>
      <c r="J5904" s="12">
        <v>72</v>
      </c>
      <c r="K5904" s="12">
        <v>46</v>
      </c>
      <c r="L5904" s="12">
        <v>1</v>
      </c>
      <c r="M5904" s="12">
        <v>1</v>
      </c>
      <c r="N5904" s="12">
        <v>35</v>
      </c>
      <c r="O5904" s="12">
        <v>3</v>
      </c>
      <c r="P5904" s="26">
        <v>40000</v>
      </c>
      <c r="Q5904" s="28">
        <v>427856809</v>
      </c>
      <c r="R5904"/>
      <c r="S5904"/>
    </row>
    <row r="5905" spans="1:19">
      <c r="A5905" s="31">
        <f t="shared" si="369"/>
        <v>65</v>
      </c>
      <c r="B5905" s="32" t="str">
        <f>VLOOKUP(K5905,'Tables to Convert'!$B$4:$C$19,2,FALSE)</f>
        <v>High School Diploma</v>
      </c>
      <c r="C5905" s="33">
        <f t="shared" si="370"/>
        <v>2000</v>
      </c>
      <c r="D5905" s="32" t="str">
        <f>VLOOKUP(L5905,'Tables to Convert'!$E$3:$F$7,2,FALSE)</f>
        <v>Asian/PI</v>
      </c>
      <c r="E5905" s="32" t="str">
        <f>VLOOKUP(M5905,'Tables to Convert'!$H$3:$I$5,2,FALSE)</f>
        <v>Female</v>
      </c>
      <c r="F5905" s="32" t="str">
        <f>VLOOKUP(N5905,'Tables to Convert'!$K$3:$L$8,2,FALSE)</f>
        <v>Wisconsin</v>
      </c>
      <c r="G5905" s="40">
        <f t="shared" si="371"/>
        <v>44</v>
      </c>
      <c r="H5905" s="34">
        <f t="shared" si="372"/>
        <v>3</v>
      </c>
      <c r="I5905" s="12">
        <v>65</v>
      </c>
      <c r="J5905" s="12">
        <v>44</v>
      </c>
      <c r="K5905" s="12">
        <v>39</v>
      </c>
      <c r="L5905" s="12">
        <v>4</v>
      </c>
      <c r="M5905" s="12">
        <v>2</v>
      </c>
      <c r="N5905" s="12">
        <v>35</v>
      </c>
      <c r="O5905" s="12">
        <v>3</v>
      </c>
      <c r="P5905" s="26">
        <v>2000</v>
      </c>
      <c r="Q5905" s="28">
        <v>871299235</v>
      </c>
      <c r="R5905"/>
      <c r="S5905"/>
    </row>
    <row r="5906" spans="1:19">
      <c r="A5906" s="31">
        <f t="shared" si="369"/>
        <v>80</v>
      </c>
      <c r="B5906" s="32" t="str">
        <f>VLOOKUP(K5906,'Tables to Convert'!$B$4:$C$19,2,FALSE)</f>
        <v>High School Diploma</v>
      </c>
      <c r="C5906" s="33">
        <f t="shared" si="370"/>
        <v>42000</v>
      </c>
      <c r="D5906" s="32" t="str">
        <f>VLOOKUP(L5906,'Tables to Convert'!$E$3:$F$7,2,FALSE)</f>
        <v>Asian/PI</v>
      </c>
      <c r="E5906" s="32" t="str">
        <f>VLOOKUP(M5906,'Tables to Convert'!$H$3:$I$5,2,FALSE)</f>
        <v>Male</v>
      </c>
      <c r="F5906" s="32" t="str">
        <f>VLOOKUP(N5906,'Tables to Convert'!$K$3:$L$8,2,FALSE)</f>
        <v>Wisconsin</v>
      </c>
      <c r="G5906" s="40">
        <f t="shared" si="371"/>
        <v>49</v>
      </c>
      <c r="H5906" s="34">
        <f t="shared" si="372"/>
        <v>3</v>
      </c>
      <c r="I5906" s="12">
        <v>80</v>
      </c>
      <c r="J5906" s="12">
        <v>49</v>
      </c>
      <c r="K5906" s="12">
        <v>39</v>
      </c>
      <c r="L5906" s="12">
        <v>4</v>
      </c>
      <c r="M5906" s="12">
        <v>1</v>
      </c>
      <c r="N5906" s="12">
        <v>35</v>
      </c>
      <c r="O5906" s="12">
        <v>3</v>
      </c>
      <c r="P5906" s="26">
        <v>42000</v>
      </c>
      <c r="Q5906" s="28">
        <v>110214417</v>
      </c>
      <c r="R5906"/>
      <c r="S5906"/>
    </row>
    <row r="5907" spans="1:19">
      <c r="A5907" s="31">
        <f t="shared" si="369"/>
        <v>40</v>
      </c>
      <c r="B5907" s="32" t="str">
        <f>VLOOKUP(K5907,'Tables to Convert'!$B$4:$C$19,2,FALSE)</f>
        <v>High School Diploma</v>
      </c>
      <c r="C5907" s="33">
        <f t="shared" si="370"/>
        <v>22000</v>
      </c>
      <c r="D5907" s="32" t="str">
        <f>VLOOKUP(L5907,'Tables to Convert'!$E$3:$F$7,2,FALSE)</f>
        <v>Black</v>
      </c>
      <c r="E5907" s="32" t="str">
        <f>VLOOKUP(M5907,'Tables to Convert'!$H$3:$I$5,2,FALSE)</f>
        <v>Female</v>
      </c>
      <c r="F5907" s="32" t="str">
        <f>VLOOKUP(N5907,'Tables to Convert'!$K$3:$L$8,2,FALSE)</f>
        <v>Wisconsin</v>
      </c>
      <c r="G5907" s="40">
        <f t="shared" si="371"/>
        <v>28</v>
      </c>
      <c r="H5907" s="34">
        <f t="shared" si="372"/>
        <v>8</v>
      </c>
      <c r="I5907" s="12">
        <v>40</v>
      </c>
      <c r="J5907" s="12">
        <v>28</v>
      </c>
      <c r="K5907" s="12">
        <v>39</v>
      </c>
      <c r="L5907" s="12">
        <v>2</v>
      </c>
      <c r="M5907" s="12">
        <v>2</v>
      </c>
      <c r="N5907" s="12">
        <v>35</v>
      </c>
      <c r="O5907" s="12">
        <v>8</v>
      </c>
      <c r="P5907" s="26">
        <v>22000</v>
      </c>
      <c r="Q5907" s="28">
        <v>708474740</v>
      </c>
      <c r="R5907"/>
      <c r="S5907"/>
    </row>
    <row r="5908" spans="1:19">
      <c r="A5908" s="31">
        <f t="shared" si="369"/>
        <v>40</v>
      </c>
      <c r="B5908" s="32" t="str">
        <f>VLOOKUP(K5908,'Tables to Convert'!$B$4:$C$19,2,FALSE)</f>
        <v>Some College</v>
      </c>
      <c r="C5908" s="33">
        <f t="shared" si="370"/>
        <v>52000</v>
      </c>
      <c r="D5908" s="32" t="str">
        <f>VLOOKUP(L5908,'Tables to Convert'!$E$3:$F$7,2,FALSE)</f>
        <v>White</v>
      </c>
      <c r="E5908" s="32" t="str">
        <f>VLOOKUP(M5908,'Tables to Convert'!$H$3:$I$5,2,FALSE)</f>
        <v>Female</v>
      </c>
      <c r="F5908" s="32" t="str">
        <f>VLOOKUP(N5908,'Tables to Convert'!$K$3:$L$8,2,FALSE)</f>
        <v>Wisconsin</v>
      </c>
      <c r="G5908" s="40">
        <f t="shared" si="371"/>
        <v>37</v>
      </c>
      <c r="H5908" s="34">
        <f t="shared" si="372"/>
        <v>7</v>
      </c>
      <c r="I5908" s="12">
        <v>40</v>
      </c>
      <c r="J5908" s="12">
        <v>37</v>
      </c>
      <c r="K5908" s="12">
        <v>41</v>
      </c>
      <c r="L5908" s="12">
        <v>1</v>
      </c>
      <c r="M5908" s="12">
        <v>2</v>
      </c>
      <c r="N5908" s="12">
        <v>35</v>
      </c>
      <c r="O5908" s="12">
        <v>7</v>
      </c>
      <c r="P5908" s="26">
        <v>52000</v>
      </c>
      <c r="Q5908" s="28">
        <v>304062924</v>
      </c>
      <c r="R5908"/>
      <c r="S5908"/>
    </row>
    <row r="5909" spans="1:19">
      <c r="A5909" s="31">
        <f t="shared" si="369"/>
        <v>40</v>
      </c>
      <c r="B5909" s="32" t="str">
        <f>VLOOKUP(K5909,'Tables to Convert'!$B$4:$C$19,2,FALSE)</f>
        <v>High School Diploma</v>
      </c>
      <c r="C5909" s="33">
        <f t="shared" si="370"/>
        <v>26000</v>
      </c>
      <c r="D5909" s="32" t="str">
        <f>VLOOKUP(L5909,'Tables to Convert'!$E$3:$F$7,2,FALSE)</f>
        <v>White</v>
      </c>
      <c r="E5909" s="32" t="str">
        <f>VLOOKUP(M5909,'Tables to Convert'!$H$3:$I$5,2,FALSE)</f>
        <v>Female</v>
      </c>
      <c r="F5909" s="32" t="str">
        <f>VLOOKUP(N5909,'Tables to Convert'!$K$3:$L$8,2,FALSE)</f>
        <v>Wisconsin</v>
      </c>
      <c r="G5909" s="40">
        <f t="shared" si="371"/>
        <v>24</v>
      </c>
      <c r="H5909" s="34">
        <f t="shared" si="372"/>
        <v>6</v>
      </c>
      <c r="I5909" s="12">
        <v>40</v>
      </c>
      <c r="J5909" s="12">
        <v>24</v>
      </c>
      <c r="K5909" s="12">
        <v>39</v>
      </c>
      <c r="L5909" s="12">
        <v>1</v>
      </c>
      <c r="M5909" s="12">
        <v>2</v>
      </c>
      <c r="N5909" s="12">
        <v>35</v>
      </c>
      <c r="O5909" s="12">
        <v>6</v>
      </c>
      <c r="P5909" s="26">
        <v>26000</v>
      </c>
      <c r="Q5909" s="28">
        <v>92178128</v>
      </c>
      <c r="R5909"/>
      <c r="S5909"/>
    </row>
    <row r="5910" spans="1:19">
      <c r="A5910" s="31">
        <f t="shared" si="369"/>
        <v>45</v>
      </c>
      <c r="B5910" s="32" t="str">
        <f>VLOOKUP(K5910,'Tables to Convert'!$B$4:$C$19,2,FALSE)</f>
        <v>Bachelors</v>
      </c>
      <c r="C5910" s="33">
        <f t="shared" si="370"/>
        <v>52000</v>
      </c>
      <c r="D5910" s="32" t="str">
        <f>VLOOKUP(L5910,'Tables to Convert'!$E$3:$F$7,2,FALSE)</f>
        <v>White</v>
      </c>
      <c r="E5910" s="32" t="str">
        <f>VLOOKUP(M5910,'Tables to Convert'!$H$3:$I$5,2,FALSE)</f>
        <v>Male</v>
      </c>
      <c r="F5910" s="32" t="str">
        <f>VLOOKUP(N5910,'Tables to Convert'!$K$3:$L$8,2,FALSE)</f>
        <v>Wisconsin</v>
      </c>
      <c r="G5910" s="40">
        <f t="shared" si="371"/>
        <v>49</v>
      </c>
      <c r="H5910" s="34">
        <f t="shared" si="372"/>
        <v>7</v>
      </c>
      <c r="I5910" s="12">
        <v>45</v>
      </c>
      <c r="J5910" s="12">
        <v>49</v>
      </c>
      <c r="K5910" s="12">
        <v>44</v>
      </c>
      <c r="L5910" s="12">
        <v>1</v>
      </c>
      <c r="M5910" s="12">
        <v>1</v>
      </c>
      <c r="N5910" s="12">
        <v>35</v>
      </c>
      <c r="O5910" s="12">
        <v>7</v>
      </c>
      <c r="P5910" s="26">
        <v>52000</v>
      </c>
      <c r="Q5910" s="28">
        <v>697569781</v>
      </c>
      <c r="R5910"/>
      <c r="S5910"/>
    </row>
    <row r="5911" spans="1:19">
      <c r="A5911" s="31">
        <f t="shared" si="369"/>
        <v>48</v>
      </c>
      <c r="B5911" s="32" t="str">
        <f>VLOOKUP(K5911,'Tables to Convert'!$B$4:$C$19,2,FALSE)</f>
        <v>Bachelors</v>
      </c>
      <c r="C5911" s="33">
        <f t="shared" si="370"/>
        <v>66000</v>
      </c>
      <c r="D5911" s="32" t="str">
        <f>VLOOKUP(L5911,'Tables to Convert'!$E$3:$F$7,2,FALSE)</f>
        <v>White</v>
      </c>
      <c r="E5911" s="32" t="str">
        <f>VLOOKUP(M5911,'Tables to Convert'!$H$3:$I$5,2,FALSE)</f>
        <v>Female</v>
      </c>
      <c r="F5911" s="32" t="str">
        <f>VLOOKUP(N5911,'Tables to Convert'!$K$3:$L$8,2,FALSE)</f>
        <v>Wisconsin</v>
      </c>
      <c r="G5911" s="40">
        <f t="shared" si="371"/>
        <v>53</v>
      </c>
      <c r="H5911" s="34">
        <f t="shared" si="372"/>
        <v>7</v>
      </c>
      <c r="I5911" s="12">
        <v>48</v>
      </c>
      <c r="J5911" s="12">
        <v>53</v>
      </c>
      <c r="K5911" s="12">
        <v>44</v>
      </c>
      <c r="L5911" s="12">
        <v>1</v>
      </c>
      <c r="M5911" s="12">
        <v>2</v>
      </c>
      <c r="N5911" s="12">
        <v>35</v>
      </c>
      <c r="O5911" s="12">
        <v>7</v>
      </c>
      <c r="P5911" s="26">
        <v>66000</v>
      </c>
      <c r="Q5911" s="28">
        <v>707096250</v>
      </c>
      <c r="R5911"/>
      <c r="S5911"/>
    </row>
    <row r="5912" spans="1:19">
      <c r="A5912" s="31">
        <f t="shared" si="369"/>
        <v>0</v>
      </c>
      <c r="B5912" s="32" t="str">
        <f>VLOOKUP(K5912,'Tables to Convert'!$B$4:$C$19,2,FALSE)</f>
        <v>High School Diploma</v>
      </c>
      <c r="C5912" s="33">
        <f t="shared" si="370"/>
        <v>5200</v>
      </c>
      <c r="D5912" s="32" t="str">
        <f>VLOOKUP(L5912,'Tables to Convert'!$E$3:$F$7,2,FALSE)</f>
        <v>White</v>
      </c>
      <c r="E5912" s="32" t="str">
        <f>VLOOKUP(M5912,'Tables to Convert'!$H$3:$I$5,2,FALSE)</f>
        <v>Male</v>
      </c>
      <c r="F5912" s="32" t="str">
        <f>VLOOKUP(N5912,'Tables to Convert'!$K$3:$L$8,2,FALSE)</f>
        <v>Wisconsin</v>
      </c>
      <c r="G5912" s="40">
        <f t="shared" si="371"/>
        <v>62</v>
      </c>
      <c r="H5912" s="34">
        <f t="shared" si="372"/>
        <v>5</v>
      </c>
      <c r="I5912" s="12">
        <v>0</v>
      </c>
      <c r="J5912" s="12">
        <v>62</v>
      </c>
      <c r="K5912" s="12">
        <v>39</v>
      </c>
      <c r="L5912" s="12">
        <v>1</v>
      </c>
      <c r="M5912" s="12">
        <v>1</v>
      </c>
      <c r="N5912" s="12">
        <v>35</v>
      </c>
      <c r="O5912" s="12">
        <v>5</v>
      </c>
      <c r="P5912" s="26">
        <v>5200</v>
      </c>
      <c r="Q5912" s="28">
        <v>489609694</v>
      </c>
      <c r="R5912"/>
      <c r="S5912"/>
    </row>
    <row r="5913" spans="1:19">
      <c r="A5913" s="31">
        <f t="shared" si="369"/>
        <v>40</v>
      </c>
      <c r="B5913" s="32" t="str">
        <f>VLOOKUP(K5913,'Tables to Convert'!$B$4:$C$19,2,FALSE)</f>
        <v>Some College</v>
      </c>
      <c r="C5913" s="33">
        <f t="shared" si="370"/>
        <v>20000</v>
      </c>
      <c r="D5913" s="32" t="str">
        <f>VLOOKUP(L5913,'Tables to Convert'!$E$3:$F$7,2,FALSE)</f>
        <v>White</v>
      </c>
      <c r="E5913" s="32" t="str">
        <f>VLOOKUP(M5913,'Tables to Convert'!$H$3:$I$5,2,FALSE)</f>
        <v>Female</v>
      </c>
      <c r="F5913" s="32" t="str">
        <f>VLOOKUP(N5913,'Tables to Convert'!$K$3:$L$8,2,FALSE)</f>
        <v>Wisconsin</v>
      </c>
      <c r="G5913" s="40">
        <f t="shared" si="371"/>
        <v>27</v>
      </c>
      <c r="H5913" s="34">
        <f t="shared" si="372"/>
        <v>6</v>
      </c>
      <c r="I5913" s="12">
        <v>40</v>
      </c>
      <c r="J5913" s="12">
        <v>27</v>
      </c>
      <c r="K5913" s="12">
        <v>43</v>
      </c>
      <c r="L5913" s="12">
        <v>1</v>
      </c>
      <c r="M5913" s="12">
        <v>2</v>
      </c>
      <c r="N5913" s="12">
        <v>35</v>
      </c>
      <c r="O5913" s="12">
        <v>6</v>
      </c>
      <c r="P5913" s="26">
        <v>20000</v>
      </c>
      <c r="Q5913" s="28">
        <v>500825745</v>
      </c>
      <c r="R5913"/>
      <c r="S5913"/>
    </row>
    <row r="5914" spans="1:19">
      <c r="A5914" s="31">
        <f t="shared" si="369"/>
        <v>40</v>
      </c>
      <c r="B5914" s="32" t="str">
        <f>VLOOKUP(K5914,'Tables to Convert'!$B$4:$C$19,2,FALSE)</f>
        <v>High School Diploma</v>
      </c>
      <c r="C5914" s="33">
        <f t="shared" si="370"/>
        <v>20000</v>
      </c>
      <c r="D5914" s="32" t="str">
        <f>VLOOKUP(L5914,'Tables to Convert'!$E$3:$F$7,2,FALSE)</f>
        <v>White</v>
      </c>
      <c r="E5914" s="32" t="str">
        <f>VLOOKUP(M5914,'Tables to Convert'!$H$3:$I$5,2,FALSE)</f>
        <v>Female</v>
      </c>
      <c r="F5914" s="32" t="str">
        <f>VLOOKUP(N5914,'Tables to Convert'!$K$3:$L$8,2,FALSE)</f>
        <v>Wisconsin</v>
      </c>
      <c r="G5914" s="40">
        <f t="shared" si="371"/>
        <v>54</v>
      </c>
      <c r="H5914" s="34">
        <f t="shared" si="372"/>
        <v>6</v>
      </c>
      <c r="I5914" s="12">
        <v>40</v>
      </c>
      <c r="J5914" s="12">
        <v>54</v>
      </c>
      <c r="K5914" s="12">
        <v>39</v>
      </c>
      <c r="L5914" s="12">
        <v>1</v>
      </c>
      <c r="M5914" s="12">
        <v>2</v>
      </c>
      <c r="N5914" s="12">
        <v>35</v>
      </c>
      <c r="O5914" s="12">
        <v>6</v>
      </c>
      <c r="P5914" s="26">
        <v>20000</v>
      </c>
      <c r="Q5914" s="28">
        <v>930762052</v>
      </c>
      <c r="R5914"/>
      <c r="S5914"/>
    </row>
    <row r="5915" spans="1:19">
      <c r="A5915" s="31">
        <f t="shared" si="369"/>
        <v>56</v>
      </c>
      <c r="B5915" s="32" t="str">
        <f>VLOOKUP(K5915,'Tables to Convert'!$B$4:$C$19,2,FALSE)</f>
        <v>11th Grade</v>
      </c>
      <c r="C5915" s="33">
        <f t="shared" si="370"/>
        <v>12960</v>
      </c>
      <c r="D5915" s="32" t="str">
        <f>VLOOKUP(L5915,'Tables to Convert'!$E$3:$F$7,2,FALSE)</f>
        <v>White</v>
      </c>
      <c r="E5915" s="32" t="str">
        <f>VLOOKUP(M5915,'Tables to Convert'!$H$3:$I$5,2,FALSE)</f>
        <v>Male</v>
      </c>
      <c r="F5915" s="32" t="str">
        <f>VLOOKUP(N5915,'Tables to Convert'!$K$3:$L$8,2,FALSE)</f>
        <v>Wisconsin</v>
      </c>
      <c r="G5915" s="40">
        <f t="shared" si="371"/>
        <v>64</v>
      </c>
      <c r="H5915" s="34">
        <f t="shared" si="372"/>
        <v>6</v>
      </c>
      <c r="I5915" s="12">
        <v>56</v>
      </c>
      <c r="J5915" s="12">
        <v>64</v>
      </c>
      <c r="K5915" s="12">
        <v>37</v>
      </c>
      <c r="L5915" s="12">
        <v>1</v>
      </c>
      <c r="M5915" s="12">
        <v>1</v>
      </c>
      <c r="N5915" s="12">
        <v>35</v>
      </c>
      <c r="O5915" s="12">
        <v>6</v>
      </c>
      <c r="P5915" s="26">
        <v>12960</v>
      </c>
      <c r="Q5915" s="28">
        <v>509306857</v>
      </c>
      <c r="R5915"/>
      <c r="S5915"/>
    </row>
    <row r="5916" spans="1:19">
      <c r="A5916" s="31">
        <f t="shared" si="369"/>
        <v>40</v>
      </c>
      <c r="B5916" s="32" t="str">
        <f>VLOOKUP(K5916,'Tables to Convert'!$B$4:$C$19,2,FALSE)</f>
        <v>High School Diploma</v>
      </c>
      <c r="C5916" s="33">
        <f t="shared" si="370"/>
        <v>22500</v>
      </c>
      <c r="D5916" s="32" t="str">
        <f>VLOOKUP(L5916,'Tables to Convert'!$E$3:$F$7,2,FALSE)</f>
        <v>White</v>
      </c>
      <c r="E5916" s="32" t="str">
        <f>VLOOKUP(M5916,'Tables to Convert'!$H$3:$I$5,2,FALSE)</f>
        <v>Male</v>
      </c>
      <c r="F5916" s="32" t="str">
        <f>VLOOKUP(N5916,'Tables to Convert'!$K$3:$L$8,2,FALSE)</f>
        <v>Wisconsin</v>
      </c>
      <c r="G5916" s="40">
        <f t="shared" si="371"/>
        <v>54</v>
      </c>
      <c r="H5916" s="34">
        <f t="shared" si="372"/>
        <v>5</v>
      </c>
      <c r="I5916" s="12">
        <v>40</v>
      </c>
      <c r="J5916" s="12">
        <v>54</v>
      </c>
      <c r="K5916" s="12">
        <v>39</v>
      </c>
      <c r="L5916" s="12">
        <v>1</v>
      </c>
      <c r="M5916" s="12">
        <v>1</v>
      </c>
      <c r="N5916" s="12">
        <v>35</v>
      </c>
      <c r="O5916" s="12">
        <v>5</v>
      </c>
      <c r="P5916" s="26">
        <v>22500</v>
      </c>
      <c r="Q5916" s="28">
        <v>689005200</v>
      </c>
      <c r="R5916"/>
      <c r="S5916"/>
    </row>
    <row r="5917" spans="1:19">
      <c r="A5917" s="31">
        <f t="shared" si="369"/>
        <v>40</v>
      </c>
      <c r="B5917" s="32" t="str">
        <f>VLOOKUP(K5917,'Tables to Convert'!$B$4:$C$19,2,FALSE)</f>
        <v>Some College</v>
      </c>
      <c r="C5917" s="33">
        <f t="shared" si="370"/>
        <v>20000</v>
      </c>
      <c r="D5917" s="32" t="str">
        <f>VLOOKUP(L5917,'Tables to Convert'!$E$3:$F$7,2,FALSE)</f>
        <v>White</v>
      </c>
      <c r="E5917" s="32" t="str">
        <f>VLOOKUP(M5917,'Tables to Convert'!$H$3:$I$5,2,FALSE)</f>
        <v>Male</v>
      </c>
      <c r="F5917" s="32" t="str">
        <f>VLOOKUP(N5917,'Tables to Convert'!$K$3:$L$8,2,FALSE)</f>
        <v>Wisconsin</v>
      </c>
      <c r="G5917" s="40">
        <f t="shared" si="371"/>
        <v>24</v>
      </c>
      <c r="H5917" s="34">
        <f t="shared" si="372"/>
        <v>1</v>
      </c>
      <c r="I5917" s="12">
        <v>40</v>
      </c>
      <c r="J5917" s="12">
        <v>24</v>
      </c>
      <c r="K5917" s="12">
        <v>41</v>
      </c>
      <c r="L5917" s="12">
        <v>1</v>
      </c>
      <c r="M5917" s="12">
        <v>1</v>
      </c>
      <c r="N5917" s="12">
        <v>35</v>
      </c>
      <c r="O5917" s="12">
        <v>1</v>
      </c>
      <c r="P5917" s="26">
        <v>20000</v>
      </c>
      <c r="Q5917" s="28">
        <v>81228176</v>
      </c>
      <c r="R5917"/>
      <c r="S5917"/>
    </row>
    <row r="5918" spans="1:19">
      <c r="A5918" s="31">
        <f t="shared" si="369"/>
        <v>50</v>
      </c>
      <c r="B5918" s="32" t="str">
        <f>VLOOKUP(K5918,'Tables to Convert'!$B$4:$C$19,2,FALSE)</f>
        <v>11th Grade</v>
      </c>
      <c r="C5918" s="33">
        <f t="shared" si="370"/>
        <v>2940</v>
      </c>
      <c r="D5918" s="32" t="str">
        <f>VLOOKUP(L5918,'Tables to Convert'!$E$3:$F$7,2,FALSE)</f>
        <v>Black</v>
      </c>
      <c r="E5918" s="32" t="str">
        <f>VLOOKUP(M5918,'Tables to Convert'!$H$3:$I$5,2,FALSE)</f>
        <v>Female</v>
      </c>
      <c r="F5918" s="32" t="str">
        <f>VLOOKUP(N5918,'Tables to Convert'!$K$3:$L$8,2,FALSE)</f>
        <v>Wisconsin</v>
      </c>
      <c r="G5918" s="40">
        <f t="shared" si="371"/>
        <v>41</v>
      </c>
      <c r="H5918" s="34">
        <f t="shared" si="372"/>
        <v>1</v>
      </c>
      <c r="I5918" s="12">
        <v>50</v>
      </c>
      <c r="J5918" s="12">
        <v>41</v>
      </c>
      <c r="K5918" s="12">
        <v>37</v>
      </c>
      <c r="L5918" s="12">
        <v>2</v>
      </c>
      <c r="M5918" s="12">
        <v>2</v>
      </c>
      <c r="N5918" s="12">
        <v>35</v>
      </c>
      <c r="O5918" s="12">
        <v>1</v>
      </c>
      <c r="P5918" s="26">
        <v>2940</v>
      </c>
      <c r="Q5918" s="28">
        <v>938745811</v>
      </c>
      <c r="R5918"/>
      <c r="S5918"/>
    </row>
    <row r="5919" spans="1:19">
      <c r="A5919" s="31">
        <f t="shared" si="369"/>
        <v>40</v>
      </c>
      <c r="B5919" s="32" t="str">
        <f>VLOOKUP(K5919,'Tables to Convert'!$B$4:$C$19,2,FALSE)</f>
        <v>11th Grade</v>
      </c>
      <c r="C5919" s="33">
        <f t="shared" si="370"/>
        <v>19000</v>
      </c>
      <c r="D5919" s="32" t="str">
        <f>VLOOKUP(L5919,'Tables to Convert'!$E$3:$F$7,2,FALSE)</f>
        <v>Black</v>
      </c>
      <c r="E5919" s="32" t="str">
        <f>VLOOKUP(M5919,'Tables to Convert'!$H$3:$I$5,2,FALSE)</f>
        <v>Female</v>
      </c>
      <c r="F5919" s="32" t="str">
        <f>VLOOKUP(N5919,'Tables to Convert'!$K$3:$L$8,2,FALSE)</f>
        <v>Wisconsin</v>
      </c>
      <c r="G5919" s="40">
        <f t="shared" si="371"/>
        <v>22</v>
      </c>
      <c r="H5919" s="34">
        <f t="shared" si="372"/>
        <v>1</v>
      </c>
      <c r="I5919" s="12">
        <v>40</v>
      </c>
      <c r="J5919" s="12">
        <v>22</v>
      </c>
      <c r="K5919" s="12">
        <v>37</v>
      </c>
      <c r="L5919" s="12">
        <v>2</v>
      </c>
      <c r="M5919" s="12">
        <v>2</v>
      </c>
      <c r="N5919" s="12">
        <v>35</v>
      </c>
      <c r="O5919" s="12">
        <v>1</v>
      </c>
      <c r="P5919" s="26">
        <v>19000</v>
      </c>
      <c r="Q5919" s="28">
        <v>714967935</v>
      </c>
      <c r="R5919"/>
      <c r="S5919"/>
    </row>
    <row r="5920" spans="1:19">
      <c r="A5920" s="31">
        <f t="shared" si="369"/>
        <v>40</v>
      </c>
      <c r="B5920" s="32" t="str">
        <f>VLOOKUP(K5920,'Tables to Convert'!$B$4:$C$19,2,FALSE)</f>
        <v>Bachelors</v>
      </c>
      <c r="C5920" s="33">
        <f t="shared" si="370"/>
        <v>45000</v>
      </c>
      <c r="D5920" s="32" t="str">
        <f>VLOOKUP(L5920,'Tables to Convert'!$E$3:$F$7,2,FALSE)</f>
        <v>White</v>
      </c>
      <c r="E5920" s="32" t="str">
        <f>VLOOKUP(M5920,'Tables to Convert'!$H$3:$I$5,2,FALSE)</f>
        <v>Female</v>
      </c>
      <c r="F5920" s="32" t="str">
        <f>VLOOKUP(N5920,'Tables to Convert'!$K$3:$L$8,2,FALSE)</f>
        <v>Wisconsin</v>
      </c>
      <c r="G5920" s="40">
        <f t="shared" si="371"/>
        <v>43</v>
      </c>
      <c r="H5920" s="34">
        <f t="shared" si="372"/>
        <v>1</v>
      </c>
      <c r="I5920" s="12">
        <v>40</v>
      </c>
      <c r="J5920" s="12">
        <v>43</v>
      </c>
      <c r="K5920" s="12">
        <v>44</v>
      </c>
      <c r="L5920" s="12">
        <v>1</v>
      </c>
      <c r="M5920" s="12">
        <v>2</v>
      </c>
      <c r="N5920" s="12">
        <v>35</v>
      </c>
      <c r="O5920" s="12">
        <v>1</v>
      </c>
      <c r="P5920" s="26">
        <v>45000</v>
      </c>
      <c r="Q5920" s="28">
        <v>583848173</v>
      </c>
      <c r="R5920"/>
      <c r="S5920"/>
    </row>
    <row r="5921" spans="1:19">
      <c r="A5921" s="31">
        <f t="shared" si="369"/>
        <v>40</v>
      </c>
      <c r="B5921" s="32" t="str">
        <f>VLOOKUP(K5921,'Tables to Convert'!$B$4:$C$19,2,FALSE)</f>
        <v>High School Diploma</v>
      </c>
      <c r="C5921" s="33">
        <f t="shared" si="370"/>
        <v>22000</v>
      </c>
      <c r="D5921" s="32" t="str">
        <f>VLOOKUP(L5921,'Tables to Convert'!$E$3:$F$7,2,FALSE)</f>
        <v>White</v>
      </c>
      <c r="E5921" s="32" t="str">
        <f>VLOOKUP(M5921,'Tables to Convert'!$H$3:$I$5,2,FALSE)</f>
        <v>Female</v>
      </c>
      <c r="F5921" s="32" t="str">
        <f>VLOOKUP(N5921,'Tables to Convert'!$K$3:$L$8,2,FALSE)</f>
        <v>Wisconsin</v>
      </c>
      <c r="G5921" s="40">
        <f t="shared" si="371"/>
        <v>44</v>
      </c>
      <c r="H5921" s="34">
        <f t="shared" si="372"/>
        <v>1</v>
      </c>
      <c r="I5921" s="12">
        <v>40</v>
      </c>
      <c r="J5921" s="12">
        <v>44</v>
      </c>
      <c r="K5921" s="12">
        <v>39</v>
      </c>
      <c r="L5921" s="12">
        <v>1</v>
      </c>
      <c r="M5921" s="12">
        <v>2</v>
      </c>
      <c r="N5921" s="12">
        <v>35</v>
      </c>
      <c r="O5921" s="12">
        <v>1</v>
      </c>
      <c r="P5921" s="26">
        <v>22000</v>
      </c>
      <c r="Q5921" s="28">
        <v>483645573</v>
      </c>
      <c r="R5921"/>
      <c r="S5921"/>
    </row>
    <row r="5922" spans="1:19">
      <c r="A5922" s="31">
        <f t="shared" si="369"/>
        <v>40</v>
      </c>
      <c r="B5922" s="32" t="str">
        <f>VLOOKUP(K5922,'Tables to Convert'!$B$4:$C$19,2,FALSE)</f>
        <v>Some College</v>
      </c>
      <c r="C5922" s="33">
        <f t="shared" si="370"/>
        <v>20000</v>
      </c>
      <c r="D5922" s="32" t="str">
        <f>VLOOKUP(L5922,'Tables to Convert'!$E$3:$F$7,2,FALSE)</f>
        <v>White</v>
      </c>
      <c r="E5922" s="32" t="str">
        <f>VLOOKUP(M5922,'Tables to Convert'!$H$3:$I$5,2,FALSE)</f>
        <v>Female</v>
      </c>
      <c r="F5922" s="32" t="str">
        <f>VLOOKUP(N5922,'Tables to Convert'!$K$3:$L$8,2,FALSE)</f>
        <v>Wisconsin</v>
      </c>
      <c r="G5922" s="40">
        <f t="shared" si="371"/>
        <v>23</v>
      </c>
      <c r="H5922" s="34">
        <f t="shared" si="372"/>
        <v>1</v>
      </c>
      <c r="I5922" s="12">
        <v>40</v>
      </c>
      <c r="J5922" s="12">
        <v>23</v>
      </c>
      <c r="K5922" s="12">
        <v>40</v>
      </c>
      <c r="L5922" s="12">
        <v>1</v>
      </c>
      <c r="M5922" s="12">
        <v>2</v>
      </c>
      <c r="N5922" s="12">
        <v>35</v>
      </c>
      <c r="O5922" s="12">
        <v>1</v>
      </c>
      <c r="P5922" s="26">
        <v>20000</v>
      </c>
      <c r="Q5922" s="28">
        <v>775535903</v>
      </c>
      <c r="R5922"/>
      <c r="S5922"/>
    </row>
    <row r="5923" spans="1:19">
      <c r="A5923" s="31">
        <f t="shared" si="369"/>
        <v>40</v>
      </c>
      <c r="B5923" s="32" t="str">
        <f>VLOOKUP(K5923,'Tables to Convert'!$B$4:$C$19,2,FALSE)</f>
        <v>High School Diploma</v>
      </c>
      <c r="C5923" s="33">
        <f t="shared" si="370"/>
        <v>35000</v>
      </c>
      <c r="D5923" s="32" t="str">
        <f>VLOOKUP(L5923,'Tables to Convert'!$E$3:$F$7,2,FALSE)</f>
        <v>White</v>
      </c>
      <c r="E5923" s="32" t="str">
        <f>VLOOKUP(M5923,'Tables to Convert'!$H$3:$I$5,2,FALSE)</f>
        <v>Male</v>
      </c>
      <c r="F5923" s="32" t="str">
        <f>VLOOKUP(N5923,'Tables to Convert'!$K$3:$L$8,2,FALSE)</f>
        <v>Wisconsin</v>
      </c>
      <c r="G5923" s="40">
        <f t="shared" si="371"/>
        <v>45</v>
      </c>
      <c r="H5923" s="34">
        <f t="shared" si="372"/>
        <v>1</v>
      </c>
      <c r="I5923" s="12">
        <v>40</v>
      </c>
      <c r="J5923" s="12">
        <v>45</v>
      </c>
      <c r="K5923" s="12">
        <v>39</v>
      </c>
      <c r="L5923" s="12">
        <v>1</v>
      </c>
      <c r="M5923" s="12">
        <v>1</v>
      </c>
      <c r="N5923" s="12">
        <v>35</v>
      </c>
      <c r="O5923" s="12">
        <v>1</v>
      </c>
      <c r="P5923" s="26">
        <v>35000</v>
      </c>
      <c r="Q5923" s="28">
        <v>312580562</v>
      </c>
      <c r="R5923"/>
      <c r="S5923"/>
    </row>
    <row r="5924" spans="1:19">
      <c r="A5924" s="31">
        <f t="shared" si="369"/>
        <v>40</v>
      </c>
      <c r="B5924" s="32" t="str">
        <f>VLOOKUP(K5924,'Tables to Convert'!$B$4:$C$19,2,FALSE)</f>
        <v>Some College</v>
      </c>
      <c r="C5924" s="33">
        <f t="shared" si="370"/>
        <v>56000</v>
      </c>
      <c r="D5924" s="32" t="str">
        <f>VLOOKUP(L5924,'Tables to Convert'!$E$3:$F$7,2,FALSE)</f>
        <v>White</v>
      </c>
      <c r="E5924" s="32" t="str">
        <f>VLOOKUP(M5924,'Tables to Convert'!$H$3:$I$5,2,FALSE)</f>
        <v>Male</v>
      </c>
      <c r="F5924" s="32" t="str">
        <f>VLOOKUP(N5924,'Tables to Convert'!$K$3:$L$8,2,FALSE)</f>
        <v>Wisconsin</v>
      </c>
      <c r="G5924" s="40">
        <f t="shared" si="371"/>
        <v>46</v>
      </c>
      <c r="H5924" s="34">
        <f t="shared" si="372"/>
        <v>3</v>
      </c>
      <c r="I5924" s="12">
        <v>40</v>
      </c>
      <c r="J5924" s="12">
        <v>46</v>
      </c>
      <c r="K5924" s="12">
        <v>41</v>
      </c>
      <c r="L5924" s="12">
        <v>1</v>
      </c>
      <c r="M5924" s="12">
        <v>1</v>
      </c>
      <c r="N5924" s="12">
        <v>35</v>
      </c>
      <c r="O5924" s="12">
        <v>3</v>
      </c>
      <c r="P5924" s="26">
        <v>56000</v>
      </c>
      <c r="Q5924" s="28">
        <v>748272302</v>
      </c>
      <c r="R5924"/>
      <c r="S5924"/>
    </row>
    <row r="5925" spans="1:19">
      <c r="A5925" s="31">
        <f t="shared" si="369"/>
        <v>40</v>
      </c>
      <c r="B5925" s="32" t="str">
        <f>VLOOKUP(K5925,'Tables to Convert'!$B$4:$C$19,2,FALSE)</f>
        <v>Some College</v>
      </c>
      <c r="C5925" s="33">
        <f t="shared" si="370"/>
        <v>18000</v>
      </c>
      <c r="D5925" s="32" t="str">
        <f>VLOOKUP(L5925,'Tables to Convert'!$E$3:$F$7,2,FALSE)</f>
        <v>White</v>
      </c>
      <c r="E5925" s="32" t="str">
        <f>VLOOKUP(M5925,'Tables to Convert'!$H$3:$I$5,2,FALSE)</f>
        <v>Male</v>
      </c>
      <c r="F5925" s="32" t="str">
        <f>VLOOKUP(N5925,'Tables to Convert'!$K$3:$L$8,2,FALSE)</f>
        <v>Wisconsin</v>
      </c>
      <c r="G5925" s="40">
        <f t="shared" si="371"/>
        <v>23</v>
      </c>
      <c r="H5925" s="34">
        <f t="shared" si="372"/>
        <v>3</v>
      </c>
      <c r="I5925" s="12">
        <v>40</v>
      </c>
      <c r="J5925" s="12">
        <v>23</v>
      </c>
      <c r="K5925" s="12">
        <v>40</v>
      </c>
      <c r="L5925" s="12">
        <v>1</v>
      </c>
      <c r="M5925" s="12">
        <v>1</v>
      </c>
      <c r="N5925" s="12">
        <v>35</v>
      </c>
      <c r="O5925" s="12">
        <v>3</v>
      </c>
      <c r="P5925" s="26">
        <v>18000</v>
      </c>
      <c r="Q5925" s="28">
        <v>642155567</v>
      </c>
      <c r="R5925"/>
      <c r="S5925"/>
    </row>
    <row r="5926" spans="1:19">
      <c r="A5926" s="31">
        <f t="shared" si="369"/>
        <v>40</v>
      </c>
      <c r="B5926" s="32" t="str">
        <f>VLOOKUP(K5926,'Tables to Convert'!$B$4:$C$19,2,FALSE)</f>
        <v>Some College</v>
      </c>
      <c r="C5926" s="33">
        <f t="shared" si="370"/>
        <v>31004</v>
      </c>
      <c r="D5926" s="32" t="str">
        <f>VLOOKUP(L5926,'Tables to Convert'!$E$3:$F$7,2,FALSE)</f>
        <v>White</v>
      </c>
      <c r="E5926" s="32" t="str">
        <f>VLOOKUP(M5926,'Tables to Convert'!$H$3:$I$5,2,FALSE)</f>
        <v>Female</v>
      </c>
      <c r="F5926" s="32" t="str">
        <f>VLOOKUP(N5926,'Tables to Convert'!$K$3:$L$8,2,FALSE)</f>
        <v>Wisconsin</v>
      </c>
      <c r="G5926" s="40">
        <f t="shared" si="371"/>
        <v>35</v>
      </c>
      <c r="H5926" s="34">
        <f t="shared" si="372"/>
        <v>7</v>
      </c>
      <c r="I5926" s="12">
        <v>40</v>
      </c>
      <c r="J5926" s="12">
        <v>35</v>
      </c>
      <c r="K5926" s="12">
        <v>41</v>
      </c>
      <c r="L5926" s="12">
        <v>1</v>
      </c>
      <c r="M5926" s="12">
        <v>2</v>
      </c>
      <c r="N5926" s="12">
        <v>35</v>
      </c>
      <c r="O5926" s="12">
        <v>7</v>
      </c>
      <c r="P5926" s="26">
        <v>31004</v>
      </c>
      <c r="Q5926" s="28">
        <v>448529013</v>
      </c>
      <c r="R5926"/>
      <c r="S5926"/>
    </row>
    <row r="5927" spans="1:19">
      <c r="A5927" s="31">
        <f t="shared" si="369"/>
        <v>40</v>
      </c>
      <c r="B5927" s="32" t="str">
        <f>VLOOKUP(K5927,'Tables to Convert'!$B$4:$C$19,2,FALSE)</f>
        <v>Some College</v>
      </c>
      <c r="C5927" s="33">
        <f t="shared" si="370"/>
        <v>14000</v>
      </c>
      <c r="D5927" s="32" t="str">
        <f>VLOOKUP(L5927,'Tables to Convert'!$E$3:$F$7,2,FALSE)</f>
        <v>White</v>
      </c>
      <c r="E5927" s="32" t="str">
        <f>VLOOKUP(M5927,'Tables to Convert'!$H$3:$I$5,2,FALSE)</f>
        <v>Female</v>
      </c>
      <c r="F5927" s="32" t="str">
        <f>VLOOKUP(N5927,'Tables to Convert'!$K$3:$L$8,2,FALSE)</f>
        <v>Wisconsin</v>
      </c>
      <c r="G5927" s="40">
        <f t="shared" si="371"/>
        <v>23</v>
      </c>
      <c r="H5927" s="34">
        <f t="shared" si="372"/>
        <v>4</v>
      </c>
      <c r="I5927" s="12">
        <v>40</v>
      </c>
      <c r="J5927" s="12">
        <v>23</v>
      </c>
      <c r="K5927" s="12">
        <v>43</v>
      </c>
      <c r="L5927" s="12">
        <v>1</v>
      </c>
      <c r="M5927" s="12">
        <v>2</v>
      </c>
      <c r="N5927" s="12">
        <v>35</v>
      </c>
      <c r="O5927" s="12">
        <v>4</v>
      </c>
      <c r="P5927" s="26">
        <v>14000</v>
      </c>
      <c r="Q5927" s="28">
        <v>6253680</v>
      </c>
      <c r="R5927"/>
      <c r="S5927"/>
    </row>
    <row r="5928" spans="1:19">
      <c r="A5928" s="31">
        <f t="shared" si="369"/>
        <v>70</v>
      </c>
      <c r="B5928" s="32" t="str">
        <f>VLOOKUP(K5928,'Tables to Convert'!$B$4:$C$19,2,FALSE)</f>
        <v>Graduate School</v>
      </c>
      <c r="C5928" s="33">
        <f t="shared" si="370"/>
        <v>0</v>
      </c>
      <c r="D5928" s="32" t="str">
        <f>VLOOKUP(L5928,'Tables to Convert'!$E$3:$F$7,2,FALSE)</f>
        <v>White</v>
      </c>
      <c r="E5928" s="32" t="str">
        <f>VLOOKUP(M5928,'Tables to Convert'!$H$3:$I$5,2,FALSE)</f>
        <v>Male</v>
      </c>
      <c r="F5928" s="32" t="str">
        <f>VLOOKUP(N5928,'Tables to Convert'!$K$3:$L$8,2,FALSE)</f>
        <v>Wisconsin</v>
      </c>
      <c r="G5928" s="40">
        <f t="shared" si="371"/>
        <v>30</v>
      </c>
      <c r="H5928" s="34">
        <f t="shared" si="372"/>
        <v>7</v>
      </c>
      <c r="I5928" s="12">
        <v>70</v>
      </c>
      <c r="J5928" s="12">
        <v>30</v>
      </c>
      <c r="K5928" s="12">
        <v>45</v>
      </c>
      <c r="L5928" s="12">
        <v>1</v>
      </c>
      <c r="M5928" s="12">
        <v>1</v>
      </c>
      <c r="N5928" s="12">
        <v>35</v>
      </c>
      <c r="O5928" s="12">
        <v>7</v>
      </c>
      <c r="P5928" s="26">
        <v>0</v>
      </c>
      <c r="Q5928" s="28">
        <v>484938108</v>
      </c>
      <c r="R5928"/>
      <c r="S5928"/>
    </row>
    <row r="5929" spans="1:19">
      <c r="A5929" s="31">
        <f t="shared" si="369"/>
        <v>40</v>
      </c>
      <c r="B5929" s="32" t="str">
        <f>VLOOKUP(K5929,'Tables to Convert'!$B$4:$C$19,2,FALSE)</f>
        <v>Some College</v>
      </c>
      <c r="C5929" s="33">
        <f t="shared" si="370"/>
        <v>60000</v>
      </c>
      <c r="D5929" s="32" t="str">
        <f>VLOOKUP(L5929,'Tables to Convert'!$E$3:$F$7,2,FALSE)</f>
        <v>White</v>
      </c>
      <c r="E5929" s="32" t="str">
        <f>VLOOKUP(M5929,'Tables to Convert'!$H$3:$I$5,2,FALSE)</f>
        <v>Female</v>
      </c>
      <c r="F5929" s="32" t="str">
        <f>VLOOKUP(N5929,'Tables to Convert'!$K$3:$L$8,2,FALSE)</f>
        <v>Wisconsin</v>
      </c>
      <c r="G5929" s="40">
        <f t="shared" si="371"/>
        <v>27</v>
      </c>
      <c r="H5929" s="34">
        <f t="shared" si="372"/>
        <v>7</v>
      </c>
      <c r="I5929" s="12">
        <v>40</v>
      </c>
      <c r="J5929" s="12">
        <v>27</v>
      </c>
      <c r="K5929" s="12">
        <v>43</v>
      </c>
      <c r="L5929" s="12">
        <v>1</v>
      </c>
      <c r="M5929" s="12">
        <v>2</v>
      </c>
      <c r="N5929" s="12">
        <v>35</v>
      </c>
      <c r="O5929" s="12">
        <v>7</v>
      </c>
      <c r="P5929" s="26">
        <v>60000</v>
      </c>
      <c r="Q5929" s="28">
        <v>64220839</v>
      </c>
      <c r="R5929"/>
      <c r="S5929"/>
    </row>
    <row r="5930" spans="1:19">
      <c r="A5930" s="31">
        <f t="shared" si="369"/>
        <v>40</v>
      </c>
      <c r="B5930" s="32" t="str">
        <f>VLOOKUP(K5930,'Tables to Convert'!$B$4:$C$19,2,FALSE)</f>
        <v>High School Diploma</v>
      </c>
      <c r="C5930" s="33">
        <f t="shared" si="370"/>
        <v>20000</v>
      </c>
      <c r="D5930" s="32" t="str">
        <f>VLOOKUP(L5930,'Tables to Convert'!$E$3:$F$7,2,FALSE)</f>
        <v>White</v>
      </c>
      <c r="E5930" s="32" t="str">
        <f>VLOOKUP(M5930,'Tables to Convert'!$H$3:$I$5,2,FALSE)</f>
        <v>Female</v>
      </c>
      <c r="F5930" s="32" t="str">
        <f>VLOOKUP(N5930,'Tables to Convert'!$K$3:$L$8,2,FALSE)</f>
        <v>Wisconsin</v>
      </c>
      <c r="G5930" s="40">
        <f t="shared" si="371"/>
        <v>39</v>
      </c>
      <c r="H5930" s="34">
        <f t="shared" si="372"/>
        <v>6</v>
      </c>
      <c r="I5930" s="12">
        <v>40</v>
      </c>
      <c r="J5930" s="12">
        <v>39</v>
      </c>
      <c r="K5930" s="12">
        <v>39</v>
      </c>
      <c r="L5930" s="12">
        <v>1</v>
      </c>
      <c r="M5930" s="12">
        <v>2</v>
      </c>
      <c r="N5930" s="12">
        <v>35</v>
      </c>
      <c r="O5930" s="12">
        <v>6</v>
      </c>
      <c r="P5930" s="26">
        <v>20000</v>
      </c>
      <c r="Q5930" s="28">
        <v>542574591</v>
      </c>
      <c r="R5930"/>
      <c r="S5930"/>
    </row>
    <row r="5931" spans="1:19">
      <c r="A5931" s="31">
        <f t="shared" si="369"/>
        <v>40</v>
      </c>
      <c r="B5931" s="32" t="str">
        <f>VLOOKUP(K5931,'Tables to Convert'!$B$4:$C$19,2,FALSE)</f>
        <v>High School Diploma</v>
      </c>
      <c r="C5931" s="33">
        <f t="shared" si="370"/>
        <v>50913</v>
      </c>
      <c r="D5931" s="32" t="str">
        <f>VLOOKUP(L5931,'Tables to Convert'!$E$3:$F$7,2,FALSE)</f>
        <v>White</v>
      </c>
      <c r="E5931" s="32" t="str">
        <f>VLOOKUP(M5931,'Tables to Convert'!$H$3:$I$5,2,FALSE)</f>
        <v>Male</v>
      </c>
      <c r="F5931" s="32" t="str">
        <f>VLOOKUP(N5931,'Tables to Convert'!$K$3:$L$8,2,FALSE)</f>
        <v>Wisconsin</v>
      </c>
      <c r="G5931" s="40">
        <f t="shared" si="371"/>
        <v>35</v>
      </c>
      <c r="H5931" s="34">
        <f t="shared" si="372"/>
        <v>6</v>
      </c>
      <c r="I5931" s="12">
        <v>40</v>
      </c>
      <c r="J5931" s="12">
        <v>35</v>
      </c>
      <c r="K5931" s="12">
        <v>39</v>
      </c>
      <c r="L5931" s="12">
        <v>1</v>
      </c>
      <c r="M5931" s="12">
        <v>1</v>
      </c>
      <c r="N5931" s="12">
        <v>35</v>
      </c>
      <c r="O5931" s="12">
        <v>6</v>
      </c>
      <c r="P5931" s="26">
        <v>50913</v>
      </c>
      <c r="Q5931" s="28">
        <v>351365006</v>
      </c>
      <c r="R5931"/>
      <c r="S5931"/>
    </row>
    <row r="5932" spans="1:19">
      <c r="A5932" s="31">
        <f t="shared" si="369"/>
        <v>40</v>
      </c>
      <c r="B5932" s="32" t="str">
        <f>VLOOKUP(K5932,'Tables to Convert'!$B$4:$C$19,2,FALSE)</f>
        <v>11th Grade</v>
      </c>
      <c r="C5932" s="33">
        <f t="shared" si="370"/>
        <v>25000</v>
      </c>
      <c r="D5932" s="32" t="str">
        <f>VLOOKUP(L5932,'Tables to Convert'!$E$3:$F$7,2,FALSE)</f>
        <v>White</v>
      </c>
      <c r="E5932" s="32" t="str">
        <f>VLOOKUP(M5932,'Tables to Convert'!$H$3:$I$5,2,FALSE)</f>
        <v>Male</v>
      </c>
      <c r="F5932" s="32" t="str">
        <f>VLOOKUP(N5932,'Tables to Convert'!$K$3:$L$8,2,FALSE)</f>
        <v>Wisconsin</v>
      </c>
      <c r="G5932" s="40">
        <f t="shared" si="371"/>
        <v>34</v>
      </c>
      <c r="H5932" s="34">
        <f t="shared" si="372"/>
        <v>5</v>
      </c>
      <c r="I5932" s="12">
        <v>40</v>
      </c>
      <c r="J5932" s="12">
        <v>34</v>
      </c>
      <c r="K5932" s="12">
        <v>37</v>
      </c>
      <c r="L5932" s="12">
        <v>1</v>
      </c>
      <c r="M5932" s="12">
        <v>1</v>
      </c>
      <c r="N5932" s="12">
        <v>35</v>
      </c>
      <c r="O5932" s="12">
        <v>5</v>
      </c>
      <c r="P5932" s="26">
        <v>25000</v>
      </c>
      <c r="Q5932" s="28">
        <v>419259648</v>
      </c>
      <c r="R5932"/>
      <c r="S5932"/>
    </row>
    <row r="5933" spans="1:19">
      <c r="A5933" s="31">
        <f t="shared" si="369"/>
        <v>62</v>
      </c>
      <c r="B5933" s="32" t="str">
        <f>VLOOKUP(K5933,'Tables to Convert'!$B$4:$C$19,2,FALSE)</f>
        <v>Some College</v>
      </c>
      <c r="C5933" s="33">
        <f t="shared" si="370"/>
        <v>28000</v>
      </c>
      <c r="D5933" s="32" t="str">
        <f>VLOOKUP(L5933,'Tables to Convert'!$E$3:$F$7,2,FALSE)</f>
        <v>White</v>
      </c>
      <c r="E5933" s="32" t="str">
        <f>VLOOKUP(M5933,'Tables to Convert'!$H$3:$I$5,2,FALSE)</f>
        <v>Female</v>
      </c>
      <c r="F5933" s="32" t="str">
        <f>VLOOKUP(N5933,'Tables to Convert'!$K$3:$L$8,2,FALSE)</f>
        <v>Wisconsin</v>
      </c>
      <c r="G5933" s="40">
        <f t="shared" si="371"/>
        <v>30</v>
      </c>
      <c r="H5933" s="34">
        <f t="shared" si="372"/>
        <v>6</v>
      </c>
      <c r="I5933" s="12">
        <v>62</v>
      </c>
      <c r="J5933" s="12">
        <v>30</v>
      </c>
      <c r="K5933" s="12">
        <v>43</v>
      </c>
      <c r="L5933" s="12">
        <v>1</v>
      </c>
      <c r="M5933" s="12">
        <v>2</v>
      </c>
      <c r="N5933" s="12">
        <v>35</v>
      </c>
      <c r="O5933" s="12">
        <v>6</v>
      </c>
      <c r="P5933" s="26">
        <v>28000</v>
      </c>
      <c r="Q5933" s="28">
        <v>236245990</v>
      </c>
      <c r="R5933"/>
      <c r="S5933"/>
    </row>
    <row r="5934" spans="1:19">
      <c r="A5934" s="31">
        <f t="shared" si="369"/>
        <v>60</v>
      </c>
      <c r="B5934" s="32" t="str">
        <f>VLOOKUP(K5934,'Tables to Convert'!$B$4:$C$19,2,FALSE)</f>
        <v>Some College</v>
      </c>
      <c r="C5934" s="33">
        <f t="shared" si="370"/>
        <v>35000</v>
      </c>
      <c r="D5934" s="32" t="str">
        <f>VLOOKUP(L5934,'Tables to Convert'!$E$3:$F$7,2,FALSE)</f>
        <v>White</v>
      </c>
      <c r="E5934" s="32" t="str">
        <f>VLOOKUP(M5934,'Tables to Convert'!$H$3:$I$5,2,FALSE)</f>
        <v>Male</v>
      </c>
      <c r="F5934" s="32" t="str">
        <f>VLOOKUP(N5934,'Tables to Convert'!$K$3:$L$8,2,FALSE)</f>
        <v>Wisconsin</v>
      </c>
      <c r="G5934" s="40">
        <f t="shared" si="371"/>
        <v>31</v>
      </c>
      <c r="H5934" s="34">
        <f t="shared" si="372"/>
        <v>6</v>
      </c>
      <c r="I5934" s="12">
        <v>60</v>
      </c>
      <c r="J5934" s="12">
        <v>31</v>
      </c>
      <c r="K5934" s="12">
        <v>41</v>
      </c>
      <c r="L5934" s="12">
        <v>1</v>
      </c>
      <c r="M5934" s="12">
        <v>1</v>
      </c>
      <c r="N5934" s="12">
        <v>35</v>
      </c>
      <c r="O5934" s="12">
        <v>6</v>
      </c>
      <c r="P5934" s="26">
        <v>35000</v>
      </c>
      <c r="Q5934" s="28">
        <v>319451196</v>
      </c>
      <c r="R5934"/>
      <c r="S5934"/>
    </row>
    <row r="5935" spans="1:19">
      <c r="A5935" s="31">
        <f t="shared" si="369"/>
        <v>45</v>
      </c>
      <c r="B5935" s="32" t="str">
        <f>VLOOKUP(K5935,'Tables to Convert'!$B$4:$C$19,2,FALSE)</f>
        <v>Some College</v>
      </c>
      <c r="C5935" s="33">
        <f t="shared" si="370"/>
        <v>40000</v>
      </c>
      <c r="D5935" s="32" t="str">
        <f>VLOOKUP(L5935,'Tables to Convert'!$E$3:$F$7,2,FALSE)</f>
        <v>White</v>
      </c>
      <c r="E5935" s="32" t="str">
        <f>VLOOKUP(M5935,'Tables to Convert'!$H$3:$I$5,2,FALSE)</f>
        <v>Male</v>
      </c>
      <c r="F5935" s="32" t="str">
        <f>VLOOKUP(N5935,'Tables to Convert'!$K$3:$L$8,2,FALSE)</f>
        <v>Wisconsin</v>
      </c>
      <c r="G5935" s="40">
        <f t="shared" si="371"/>
        <v>43</v>
      </c>
      <c r="H5935" s="34">
        <f t="shared" si="372"/>
        <v>7</v>
      </c>
      <c r="I5935" s="12">
        <v>45</v>
      </c>
      <c r="J5935" s="12">
        <v>43</v>
      </c>
      <c r="K5935" s="12">
        <v>40</v>
      </c>
      <c r="L5935" s="12">
        <v>1</v>
      </c>
      <c r="M5935" s="12">
        <v>1</v>
      </c>
      <c r="N5935" s="12">
        <v>35</v>
      </c>
      <c r="O5935" s="12">
        <v>7</v>
      </c>
      <c r="P5935" s="26">
        <v>40000</v>
      </c>
      <c r="Q5935" s="28">
        <v>656636188</v>
      </c>
      <c r="R5935"/>
      <c r="S5935"/>
    </row>
    <row r="5936" spans="1:19">
      <c r="A5936" s="31">
        <f t="shared" si="369"/>
        <v>0</v>
      </c>
      <c r="B5936" s="32" t="str">
        <f>VLOOKUP(K5936,'Tables to Convert'!$B$4:$C$19,2,FALSE)</f>
        <v>Some College</v>
      </c>
      <c r="C5936" s="33">
        <f t="shared" si="370"/>
        <v>30500</v>
      </c>
      <c r="D5936" s="32" t="str">
        <f>VLOOKUP(L5936,'Tables to Convert'!$E$3:$F$7,2,FALSE)</f>
        <v>White</v>
      </c>
      <c r="E5936" s="32" t="str">
        <f>VLOOKUP(M5936,'Tables to Convert'!$H$3:$I$5,2,FALSE)</f>
        <v>Female</v>
      </c>
      <c r="F5936" s="32" t="str">
        <f>VLOOKUP(N5936,'Tables to Convert'!$K$3:$L$8,2,FALSE)</f>
        <v>Wisconsin</v>
      </c>
      <c r="G5936" s="40">
        <f t="shared" si="371"/>
        <v>41</v>
      </c>
      <c r="H5936" s="34">
        <f t="shared" si="372"/>
        <v>7</v>
      </c>
      <c r="I5936" s="12">
        <v>0</v>
      </c>
      <c r="J5936" s="12">
        <v>41</v>
      </c>
      <c r="K5936" s="12">
        <v>43</v>
      </c>
      <c r="L5936" s="12">
        <v>1</v>
      </c>
      <c r="M5936" s="12">
        <v>2</v>
      </c>
      <c r="N5936" s="12">
        <v>35</v>
      </c>
      <c r="O5936" s="12">
        <v>7</v>
      </c>
      <c r="P5936" s="26">
        <v>30500</v>
      </c>
      <c r="Q5936" s="28">
        <v>785984627</v>
      </c>
      <c r="R5936"/>
      <c r="S5936"/>
    </row>
    <row r="5937" spans="1:19">
      <c r="A5937" s="31">
        <f t="shared" si="369"/>
        <v>40</v>
      </c>
      <c r="B5937" s="32" t="str">
        <f>VLOOKUP(K5937,'Tables to Convert'!$B$4:$C$19,2,FALSE)</f>
        <v>Some College</v>
      </c>
      <c r="C5937" s="33">
        <f t="shared" si="370"/>
        <v>45000</v>
      </c>
      <c r="D5937" s="32" t="str">
        <f>VLOOKUP(L5937,'Tables to Convert'!$E$3:$F$7,2,FALSE)</f>
        <v>White</v>
      </c>
      <c r="E5937" s="32" t="str">
        <f>VLOOKUP(M5937,'Tables to Convert'!$H$3:$I$5,2,FALSE)</f>
        <v>Male</v>
      </c>
      <c r="F5937" s="32" t="str">
        <f>VLOOKUP(N5937,'Tables to Convert'!$K$3:$L$8,2,FALSE)</f>
        <v>Wisconsin</v>
      </c>
      <c r="G5937" s="40">
        <f t="shared" si="371"/>
        <v>37</v>
      </c>
      <c r="H5937" s="34">
        <f t="shared" si="372"/>
        <v>6</v>
      </c>
      <c r="I5937" s="12">
        <v>40</v>
      </c>
      <c r="J5937" s="12">
        <v>37</v>
      </c>
      <c r="K5937" s="12">
        <v>40</v>
      </c>
      <c r="L5937" s="12">
        <v>1</v>
      </c>
      <c r="M5937" s="12">
        <v>1</v>
      </c>
      <c r="N5937" s="12">
        <v>35</v>
      </c>
      <c r="O5937" s="12">
        <v>6</v>
      </c>
      <c r="P5937" s="26">
        <v>45000</v>
      </c>
      <c r="Q5937" s="28">
        <v>201558242</v>
      </c>
      <c r="R5937"/>
      <c r="S5937"/>
    </row>
    <row r="5938" spans="1:19">
      <c r="A5938" s="31">
        <f t="shared" si="369"/>
        <v>55</v>
      </c>
      <c r="B5938" s="32" t="str">
        <f>VLOOKUP(K5938,'Tables to Convert'!$B$4:$C$19,2,FALSE)</f>
        <v>Graduate School</v>
      </c>
      <c r="C5938" s="33">
        <f t="shared" si="370"/>
        <v>110000</v>
      </c>
      <c r="D5938" s="32" t="str">
        <f>VLOOKUP(L5938,'Tables to Convert'!$E$3:$F$7,2,FALSE)</f>
        <v>White</v>
      </c>
      <c r="E5938" s="32" t="str">
        <f>VLOOKUP(M5938,'Tables to Convert'!$H$3:$I$5,2,FALSE)</f>
        <v>Male</v>
      </c>
      <c r="F5938" s="32" t="str">
        <f>VLOOKUP(N5938,'Tables to Convert'!$K$3:$L$8,2,FALSE)</f>
        <v>Wisconsin</v>
      </c>
      <c r="G5938" s="40">
        <f t="shared" si="371"/>
        <v>60</v>
      </c>
      <c r="H5938" s="34">
        <f t="shared" si="372"/>
        <v>2</v>
      </c>
      <c r="I5938" s="12">
        <v>55</v>
      </c>
      <c r="J5938" s="12">
        <v>60</v>
      </c>
      <c r="K5938" s="12">
        <v>46</v>
      </c>
      <c r="L5938" s="12">
        <v>1</v>
      </c>
      <c r="M5938" s="12">
        <v>1</v>
      </c>
      <c r="N5938" s="12">
        <v>35</v>
      </c>
      <c r="O5938" s="12">
        <v>2</v>
      </c>
      <c r="P5938" s="26">
        <v>110000</v>
      </c>
      <c r="Q5938" s="28">
        <v>726337808</v>
      </c>
      <c r="R5938"/>
      <c r="S5938"/>
    </row>
    <row r="5939" spans="1:19">
      <c r="A5939" s="31">
        <f t="shared" si="369"/>
        <v>40</v>
      </c>
      <c r="B5939" s="32" t="str">
        <f>VLOOKUP(K5939,'Tables to Convert'!$B$4:$C$19,2,FALSE)</f>
        <v>Some College</v>
      </c>
      <c r="C5939" s="33">
        <f t="shared" si="370"/>
        <v>24000</v>
      </c>
      <c r="D5939" s="32" t="str">
        <f>VLOOKUP(L5939,'Tables to Convert'!$E$3:$F$7,2,FALSE)</f>
        <v>White</v>
      </c>
      <c r="E5939" s="32" t="str">
        <f>VLOOKUP(M5939,'Tables to Convert'!$H$3:$I$5,2,FALSE)</f>
        <v>Female</v>
      </c>
      <c r="F5939" s="32" t="str">
        <f>VLOOKUP(N5939,'Tables to Convert'!$K$3:$L$8,2,FALSE)</f>
        <v>Wisconsin</v>
      </c>
      <c r="G5939" s="40">
        <f t="shared" si="371"/>
        <v>58</v>
      </c>
      <c r="H5939" s="34">
        <f t="shared" si="372"/>
        <v>2</v>
      </c>
      <c r="I5939" s="12">
        <v>40</v>
      </c>
      <c r="J5939" s="12">
        <v>58</v>
      </c>
      <c r="K5939" s="12">
        <v>43</v>
      </c>
      <c r="L5939" s="12">
        <v>1</v>
      </c>
      <c r="M5939" s="12">
        <v>2</v>
      </c>
      <c r="N5939" s="12">
        <v>35</v>
      </c>
      <c r="O5939" s="12">
        <v>2</v>
      </c>
      <c r="P5939" s="26">
        <v>24000</v>
      </c>
      <c r="Q5939" s="28">
        <v>960188346</v>
      </c>
      <c r="R5939"/>
      <c r="S5939"/>
    </row>
    <row r="5940" spans="1:19">
      <c r="A5940" s="31">
        <f t="shared" si="369"/>
        <v>65</v>
      </c>
      <c r="B5940" s="32" t="str">
        <f>VLOOKUP(K5940,'Tables to Convert'!$B$4:$C$19,2,FALSE)</f>
        <v>Graduate School</v>
      </c>
      <c r="C5940" s="33">
        <f t="shared" si="370"/>
        <v>100000</v>
      </c>
      <c r="D5940" s="32" t="str">
        <f>VLOOKUP(L5940,'Tables to Convert'!$E$3:$F$7,2,FALSE)</f>
        <v>White</v>
      </c>
      <c r="E5940" s="32" t="str">
        <f>VLOOKUP(M5940,'Tables to Convert'!$H$3:$I$5,2,FALSE)</f>
        <v>Male</v>
      </c>
      <c r="F5940" s="32" t="str">
        <f>VLOOKUP(N5940,'Tables to Convert'!$K$3:$L$8,2,FALSE)</f>
        <v>Wisconsin</v>
      </c>
      <c r="G5940" s="40">
        <f t="shared" si="371"/>
        <v>45</v>
      </c>
      <c r="H5940" s="34">
        <f t="shared" si="372"/>
        <v>2</v>
      </c>
      <c r="I5940" s="12">
        <v>65</v>
      </c>
      <c r="J5940" s="12">
        <v>45</v>
      </c>
      <c r="K5940" s="12">
        <v>45</v>
      </c>
      <c r="L5940" s="12">
        <v>1</v>
      </c>
      <c r="M5940" s="12">
        <v>1</v>
      </c>
      <c r="N5940" s="12">
        <v>35</v>
      </c>
      <c r="O5940" s="12">
        <v>2</v>
      </c>
      <c r="P5940" s="26">
        <v>100000</v>
      </c>
      <c r="Q5940" s="28">
        <v>18236823</v>
      </c>
      <c r="R5940"/>
      <c r="S5940"/>
    </row>
    <row r="5941" spans="1:19">
      <c r="A5941" s="31">
        <f t="shared" si="369"/>
        <v>45</v>
      </c>
      <c r="B5941" s="32" t="str">
        <f>VLOOKUP(K5941,'Tables to Convert'!$B$4:$C$19,2,FALSE)</f>
        <v>Some College</v>
      </c>
      <c r="C5941" s="33">
        <f t="shared" si="370"/>
        <v>45000</v>
      </c>
      <c r="D5941" s="32" t="str">
        <f>VLOOKUP(L5941,'Tables to Convert'!$E$3:$F$7,2,FALSE)</f>
        <v>White</v>
      </c>
      <c r="E5941" s="32" t="str">
        <f>VLOOKUP(M5941,'Tables to Convert'!$H$3:$I$5,2,FALSE)</f>
        <v>Male</v>
      </c>
      <c r="F5941" s="32" t="str">
        <f>VLOOKUP(N5941,'Tables to Convert'!$K$3:$L$8,2,FALSE)</f>
        <v>Wisconsin</v>
      </c>
      <c r="G5941" s="40">
        <f t="shared" si="371"/>
        <v>49</v>
      </c>
      <c r="H5941" s="34">
        <f t="shared" si="372"/>
        <v>2</v>
      </c>
      <c r="I5941" s="12">
        <v>45</v>
      </c>
      <c r="J5941" s="12">
        <v>49</v>
      </c>
      <c r="K5941" s="12">
        <v>41</v>
      </c>
      <c r="L5941" s="12">
        <v>1</v>
      </c>
      <c r="M5941" s="12">
        <v>1</v>
      </c>
      <c r="N5941" s="12">
        <v>35</v>
      </c>
      <c r="O5941" s="12">
        <v>2</v>
      </c>
      <c r="P5941" s="26">
        <v>45000</v>
      </c>
      <c r="Q5941" s="28">
        <v>102137828</v>
      </c>
      <c r="R5941"/>
      <c r="S5941"/>
    </row>
    <row r="5942" spans="1:19">
      <c r="A5942" s="31">
        <f t="shared" si="369"/>
        <v>40</v>
      </c>
      <c r="B5942" s="32" t="str">
        <f>VLOOKUP(K5942,'Tables to Convert'!$B$4:$C$19,2,FALSE)</f>
        <v>Some College</v>
      </c>
      <c r="C5942" s="33">
        <f t="shared" si="370"/>
        <v>23000</v>
      </c>
      <c r="D5942" s="32" t="str">
        <f>VLOOKUP(L5942,'Tables to Convert'!$E$3:$F$7,2,FALSE)</f>
        <v>White</v>
      </c>
      <c r="E5942" s="32" t="str">
        <f>VLOOKUP(M5942,'Tables to Convert'!$H$3:$I$5,2,FALSE)</f>
        <v>Male</v>
      </c>
      <c r="F5942" s="32" t="str">
        <f>VLOOKUP(N5942,'Tables to Convert'!$K$3:$L$8,2,FALSE)</f>
        <v>Wisconsin</v>
      </c>
      <c r="G5942" s="40">
        <f t="shared" si="371"/>
        <v>21</v>
      </c>
      <c r="H5942" s="34">
        <f t="shared" si="372"/>
        <v>2</v>
      </c>
      <c r="I5942" s="12">
        <v>40</v>
      </c>
      <c r="J5942" s="12">
        <v>21</v>
      </c>
      <c r="K5942" s="12">
        <v>40</v>
      </c>
      <c r="L5942" s="12">
        <v>1</v>
      </c>
      <c r="M5942" s="12">
        <v>1</v>
      </c>
      <c r="N5942" s="12">
        <v>35</v>
      </c>
      <c r="O5942" s="12">
        <v>2</v>
      </c>
      <c r="P5942" s="26">
        <v>23000</v>
      </c>
      <c r="Q5942" s="28">
        <v>55378863</v>
      </c>
      <c r="R5942"/>
      <c r="S5942"/>
    </row>
    <row r="5943" spans="1:19">
      <c r="A5943" s="31">
        <f t="shared" si="369"/>
        <v>40</v>
      </c>
      <c r="B5943" s="32" t="str">
        <f>VLOOKUP(K5943,'Tables to Convert'!$B$4:$C$19,2,FALSE)</f>
        <v>Some College</v>
      </c>
      <c r="C5943" s="33">
        <f t="shared" si="370"/>
        <v>23000</v>
      </c>
      <c r="D5943" s="32" t="str">
        <f>VLOOKUP(L5943,'Tables to Convert'!$E$3:$F$7,2,FALSE)</f>
        <v>White</v>
      </c>
      <c r="E5943" s="32" t="str">
        <f>VLOOKUP(M5943,'Tables to Convert'!$H$3:$I$5,2,FALSE)</f>
        <v>Male</v>
      </c>
      <c r="F5943" s="32" t="str">
        <f>VLOOKUP(N5943,'Tables to Convert'!$K$3:$L$8,2,FALSE)</f>
        <v>Wisconsin</v>
      </c>
      <c r="G5943" s="40">
        <f t="shared" si="371"/>
        <v>21</v>
      </c>
      <c r="H5943" s="34">
        <f t="shared" si="372"/>
        <v>2</v>
      </c>
      <c r="I5943" s="12">
        <v>40</v>
      </c>
      <c r="J5943" s="12">
        <v>21</v>
      </c>
      <c r="K5943" s="12">
        <v>40</v>
      </c>
      <c r="L5943" s="12">
        <v>1</v>
      </c>
      <c r="M5943" s="12">
        <v>1</v>
      </c>
      <c r="N5943" s="12">
        <v>35</v>
      </c>
      <c r="O5943" s="12">
        <v>2</v>
      </c>
      <c r="P5943" s="26">
        <v>23000</v>
      </c>
      <c r="Q5943" s="28">
        <v>852571731</v>
      </c>
      <c r="R5943"/>
      <c r="S5943"/>
    </row>
    <row r="5944" spans="1:19">
      <c r="A5944" s="31">
        <f t="shared" si="369"/>
        <v>55</v>
      </c>
      <c r="B5944" s="32" t="str">
        <f>VLOOKUP(K5944,'Tables to Convert'!$B$4:$C$19,2,FALSE)</f>
        <v>Bachelors</v>
      </c>
      <c r="C5944" s="33">
        <f t="shared" si="370"/>
        <v>90000</v>
      </c>
      <c r="D5944" s="32" t="str">
        <f>VLOOKUP(L5944,'Tables to Convert'!$E$3:$F$7,2,FALSE)</f>
        <v>White</v>
      </c>
      <c r="E5944" s="32" t="str">
        <f>VLOOKUP(M5944,'Tables to Convert'!$H$3:$I$5,2,FALSE)</f>
        <v>Male</v>
      </c>
      <c r="F5944" s="32" t="str">
        <f>VLOOKUP(N5944,'Tables to Convert'!$K$3:$L$8,2,FALSE)</f>
        <v>Wisconsin</v>
      </c>
      <c r="G5944" s="40">
        <f t="shared" si="371"/>
        <v>38</v>
      </c>
      <c r="H5944" s="34">
        <f t="shared" si="372"/>
        <v>2</v>
      </c>
      <c r="I5944" s="12">
        <v>55</v>
      </c>
      <c r="J5944" s="12">
        <v>38</v>
      </c>
      <c r="K5944" s="12">
        <v>44</v>
      </c>
      <c r="L5944" s="12">
        <v>1</v>
      </c>
      <c r="M5944" s="12">
        <v>1</v>
      </c>
      <c r="N5944" s="12">
        <v>35</v>
      </c>
      <c r="O5944" s="12">
        <v>2</v>
      </c>
      <c r="P5944" s="26">
        <v>90000</v>
      </c>
      <c r="Q5944" s="28">
        <v>702488433</v>
      </c>
      <c r="R5944"/>
      <c r="S5944"/>
    </row>
    <row r="5945" spans="1:19">
      <c r="A5945" s="31">
        <f t="shared" si="369"/>
        <v>50</v>
      </c>
      <c r="B5945" s="32" t="str">
        <f>VLOOKUP(K5945,'Tables to Convert'!$B$4:$C$19,2,FALSE)</f>
        <v>Some College</v>
      </c>
      <c r="C5945" s="33">
        <f t="shared" si="370"/>
        <v>55000</v>
      </c>
      <c r="D5945" s="32" t="str">
        <f>VLOOKUP(L5945,'Tables to Convert'!$E$3:$F$7,2,FALSE)</f>
        <v>White</v>
      </c>
      <c r="E5945" s="32" t="str">
        <f>VLOOKUP(M5945,'Tables to Convert'!$H$3:$I$5,2,FALSE)</f>
        <v>Male</v>
      </c>
      <c r="F5945" s="32" t="str">
        <f>VLOOKUP(N5945,'Tables to Convert'!$K$3:$L$8,2,FALSE)</f>
        <v>Wisconsin</v>
      </c>
      <c r="G5945" s="40">
        <f t="shared" si="371"/>
        <v>39</v>
      </c>
      <c r="H5945" s="34">
        <f t="shared" si="372"/>
        <v>2</v>
      </c>
      <c r="I5945" s="12">
        <v>50</v>
      </c>
      <c r="J5945" s="12">
        <v>39</v>
      </c>
      <c r="K5945" s="12">
        <v>43</v>
      </c>
      <c r="L5945" s="12">
        <v>1</v>
      </c>
      <c r="M5945" s="12">
        <v>1</v>
      </c>
      <c r="N5945" s="12">
        <v>35</v>
      </c>
      <c r="O5945" s="12">
        <v>2</v>
      </c>
      <c r="P5945" s="26">
        <v>55000</v>
      </c>
      <c r="Q5945" s="28">
        <v>10653270</v>
      </c>
      <c r="R5945"/>
      <c r="S5945"/>
    </row>
    <row r="5946" spans="1:19">
      <c r="A5946" s="31">
        <f t="shared" si="369"/>
        <v>55</v>
      </c>
      <c r="B5946" s="32" t="str">
        <f>VLOOKUP(K5946,'Tables to Convert'!$B$4:$C$19,2,FALSE)</f>
        <v>Bachelors</v>
      </c>
      <c r="C5946" s="33">
        <f t="shared" si="370"/>
        <v>43000</v>
      </c>
      <c r="D5946" s="32" t="str">
        <f>VLOOKUP(L5946,'Tables to Convert'!$E$3:$F$7,2,FALSE)</f>
        <v>White</v>
      </c>
      <c r="E5946" s="32" t="str">
        <f>VLOOKUP(M5946,'Tables to Convert'!$H$3:$I$5,2,FALSE)</f>
        <v>Male</v>
      </c>
      <c r="F5946" s="32" t="str">
        <f>VLOOKUP(N5946,'Tables to Convert'!$K$3:$L$8,2,FALSE)</f>
        <v>Wisconsin</v>
      </c>
      <c r="G5946" s="40">
        <f t="shared" si="371"/>
        <v>31</v>
      </c>
      <c r="H5946" s="34">
        <f t="shared" si="372"/>
        <v>7</v>
      </c>
      <c r="I5946" s="12">
        <v>55</v>
      </c>
      <c r="J5946" s="12">
        <v>31</v>
      </c>
      <c r="K5946" s="12">
        <v>44</v>
      </c>
      <c r="L5946" s="12">
        <v>1</v>
      </c>
      <c r="M5946" s="12">
        <v>1</v>
      </c>
      <c r="N5946" s="12">
        <v>35</v>
      </c>
      <c r="O5946" s="12">
        <v>7</v>
      </c>
      <c r="P5946" s="26">
        <v>43000</v>
      </c>
      <c r="Q5946" s="28">
        <v>260543343</v>
      </c>
      <c r="R5946"/>
      <c r="S5946"/>
    </row>
    <row r="5947" spans="1:19">
      <c r="A5947" s="31">
        <f t="shared" si="369"/>
        <v>40</v>
      </c>
      <c r="B5947" s="32" t="str">
        <f>VLOOKUP(K5947,'Tables to Convert'!$B$4:$C$19,2,FALSE)</f>
        <v>Some College</v>
      </c>
      <c r="C5947" s="33">
        <f t="shared" si="370"/>
        <v>42000</v>
      </c>
      <c r="D5947" s="32" t="str">
        <f>VLOOKUP(L5947,'Tables to Convert'!$E$3:$F$7,2,FALSE)</f>
        <v>White</v>
      </c>
      <c r="E5947" s="32" t="str">
        <f>VLOOKUP(M5947,'Tables to Convert'!$H$3:$I$5,2,FALSE)</f>
        <v>Female</v>
      </c>
      <c r="F5947" s="32" t="str">
        <f>VLOOKUP(N5947,'Tables to Convert'!$K$3:$L$8,2,FALSE)</f>
        <v>Wisconsin</v>
      </c>
      <c r="G5947" s="40">
        <f t="shared" si="371"/>
        <v>35</v>
      </c>
      <c r="H5947" s="34">
        <f t="shared" si="372"/>
        <v>7</v>
      </c>
      <c r="I5947" s="12">
        <v>40</v>
      </c>
      <c r="J5947" s="12">
        <v>35</v>
      </c>
      <c r="K5947" s="12">
        <v>43</v>
      </c>
      <c r="L5947" s="12">
        <v>1</v>
      </c>
      <c r="M5947" s="12">
        <v>2</v>
      </c>
      <c r="N5947" s="12">
        <v>35</v>
      </c>
      <c r="O5947" s="12">
        <v>7</v>
      </c>
      <c r="P5947" s="26">
        <v>42000</v>
      </c>
      <c r="Q5947" s="28">
        <v>486926383</v>
      </c>
      <c r="R5947"/>
      <c r="S5947"/>
    </row>
    <row r="5948" spans="1:19">
      <c r="A5948" s="31">
        <f t="shared" si="369"/>
        <v>0</v>
      </c>
      <c r="B5948" s="32" t="str">
        <f>VLOOKUP(K5948,'Tables to Convert'!$B$4:$C$19,2,FALSE)</f>
        <v>Graduate School</v>
      </c>
      <c r="C5948" s="33">
        <f t="shared" si="370"/>
        <v>0</v>
      </c>
      <c r="D5948" s="32" t="str">
        <f>VLOOKUP(L5948,'Tables to Convert'!$E$3:$F$7,2,FALSE)</f>
        <v>White</v>
      </c>
      <c r="E5948" s="32" t="str">
        <f>VLOOKUP(M5948,'Tables to Convert'!$H$3:$I$5,2,FALSE)</f>
        <v>Male</v>
      </c>
      <c r="F5948" s="32" t="str">
        <f>VLOOKUP(N5948,'Tables to Convert'!$K$3:$L$8,2,FALSE)</f>
        <v>Wisconsin</v>
      </c>
      <c r="G5948" s="40">
        <f t="shared" si="371"/>
        <v>42</v>
      </c>
      <c r="H5948" s="34">
        <f t="shared" si="372"/>
        <v>4</v>
      </c>
      <c r="I5948" s="12">
        <v>0</v>
      </c>
      <c r="J5948" s="12">
        <v>42</v>
      </c>
      <c r="K5948" s="12">
        <v>45</v>
      </c>
      <c r="L5948" s="12">
        <v>1</v>
      </c>
      <c r="M5948" s="12">
        <v>1</v>
      </c>
      <c r="N5948" s="12">
        <v>35</v>
      </c>
      <c r="O5948" s="12">
        <v>4</v>
      </c>
      <c r="P5948" s="26">
        <v>0</v>
      </c>
      <c r="Q5948" s="28">
        <v>547633058</v>
      </c>
      <c r="R5948"/>
      <c r="S5948"/>
    </row>
    <row r="5949" spans="1:19">
      <c r="A5949" s="31">
        <f t="shared" si="369"/>
        <v>40</v>
      </c>
      <c r="B5949" s="32" t="str">
        <f>VLOOKUP(K5949,'Tables to Convert'!$B$4:$C$19,2,FALSE)</f>
        <v>Some College</v>
      </c>
      <c r="C5949" s="33">
        <f t="shared" si="370"/>
        <v>46000</v>
      </c>
      <c r="D5949" s="32" t="str">
        <f>VLOOKUP(L5949,'Tables to Convert'!$E$3:$F$7,2,FALSE)</f>
        <v>White</v>
      </c>
      <c r="E5949" s="32" t="str">
        <f>VLOOKUP(M5949,'Tables to Convert'!$H$3:$I$5,2,FALSE)</f>
        <v>Female</v>
      </c>
      <c r="F5949" s="32" t="str">
        <f>VLOOKUP(N5949,'Tables to Convert'!$K$3:$L$8,2,FALSE)</f>
        <v>Wisconsin</v>
      </c>
      <c r="G5949" s="40">
        <f t="shared" si="371"/>
        <v>41</v>
      </c>
      <c r="H5949" s="34">
        <f t="shared" si="372"/>
        <v>6</v>
      </c>
      <c r="I5949" s="12">
        <v>40</v>
      </c>
      <c r="J5949" s="12">
        <v>41</v>
      </c>
      <c r="K5949" s="12">
        <v>43</v>
      </c>
      <c r="L5949" s="12">
        <v>1</v>
      </c>
      <c r="M5949" s="12">
        <v>2</v>
      </c>
      <c r="N5949" s="12">
        <v>35</v>
      </c>
      <c r="O5949" s="12">
        <v>6</v>
      </c>
      <c r="P5949" s="26">
        <v>46000</v>
      </c>
      <c r="Q5949" s="28">
        <v>228349115</v>
      </c>
      <c r="R5949"/>
      <c r="S5949"/>
    </row>
    <row r="5950" spans="1:19">
      <c r="A5950" s="31">
        <f t="shared" si="369"/>
        <v>80</v>
      </c>
      <c r="B5950" s="32" t="str">
        <f>VLOOKUP(K5950,'Tables to Convert'!$B$4:$C$19,2,FALSE)</f>
        <v>Some College</v>
      </c>
      <c r="C5950" s="33">
        <f t="shared" si="370"/>
        <v>50000</v>
      </c>
      <c r="D5950" s="32" t="str">
        <f>VLOOKUP(L5950,'Tables to Convert'!$E$3:$F$7,2,FALSE)</f>
        <v>White</v>
      </c>
      <c r="E5950" s="32" t="str">
        <f>VLOOKUP(M5950,'Tables to Convert'!$H$3:$I$5,2,FALSE)</f>
        <v>Male</v>
      </c>
      <c r="F5950" s="32" t="str">
        <f>VLOOKUP(N5950,'Tables to Convert'!$K$3:$L$8,2,FALSE)</f>
        <v>Wisconsin</v>
      </c>
      <c r="G5950" s="40">
        <f t="shared" si="371"/>
        <v>41</v>
      </c>
      <c r="H5950" s="34">
        <f t="shared" si="372"/>
        <v>6</v>
      </c>
      <c r="I5950" s="12">
        <v>80</v>
      </c>
      <c r="J5950" s="12">
        <v>41</v>
      </c>
      <c r="K5950" s="12">
        <v>40</v>
      </c>
      <c r="L5950" s="12">
        <v>1</v>
      </c>
      <c r="M5950" s="12">
        <v>1</v>
      </c>
      <c r="N5950" s="12">
        <v>35</v>
      </c>
      <c r="O5950" s="12">
        <v>6</v>
      </c>
      <c r="P5950" s="26">
        <v>50000</v>
      </c>
      <c r="Q5950" s="28">
        <v>976889852</v>
      </c>
      <c r="R5950"/>
      <c r="S5950"/>
    </row>
    <row r="5951" spans="1:19">
      <c r="A5951" s="31">
        <f t="shared" si="369"/>
        <v>60</v>
      </c>
      <c r="B5951" s="32" t="str">
        <f>VLOOKUP(K5951,'Tables to Convert'!$B$4:$C$19,2,FALSE)</f>
        <v>High School Diploma</v>
      </c>
      <c r="C5951" s="33">
        <f t="shared" si="370"/>
        <v>35000</v>
      </c>
      <c r="D5951" s="32" t="str">
        <f>VLOOKUP(L5951,'Tables to Convert'!$E$3:$F$7,2,FALSE)</f>
        <v>White</v>
      </c>
      <c r="E5951" s="32" t="str">
        <f>VLOOKUP(M5951,'Tables to Convert'!$H$3:$I$5,2,FALSE)</f>
        <v>Male</v>
      </c>
      <c r="F5951" s="32" t="str">
        <f>VLOOKUP(N5951,'Tables to Convert'!$K$3:$L$8,2,FALSE)</f>
        <v>Wisconsin</v>
      </c>
      <c r="G5951" s="40">
        <f t="shared" si="371"/>
        <v>39</v>
      </c>
      <c r="H5951" s="34">
        <f t="shared" si="372"/>
        <v>1</v>
      </c>
      <c r="I5951" s="12">
        <v>60</v>
      </c>
      <c r="J5951" s="12">
        <v>39</v>
      </c>
      <c r="K5951" s="12">
        <v>39</v>
      </c>
      <c r="L5951" s="12">
        <v>1</v>
      </c>
      <c r="M5951" s="12">
        <v>1</v>
      </c>
      <c r="N5951" s="12">
        <v>35</v>
      </c>
      <c r="O5951" s="12">
        <v>1</v>
      </c>
      <c r="P5951" s="26">
        <v>35000</v>
      </c>
      <c r="Q5951" s="28">
        <v>799329590</v>
      </c>
      <c r="R5951"/>
      <c r="S5951"/>
    </row>
    <row r="5952" spans="1:19">
      <c r="A5952" s="31">
        <f t="shared" si="369"/>
        <v>40</v>
      </c>
      <c r="B5952" s="32" t="str">
        <f>VLOOKUP(K5952,'Tables to Convert'!$B$4:$C$19,2,FALSE)</f>
        <v>11th Grade</v>
      </c>
      <c r="C5952" s="33">
        <f t="shared" si="370"/>
        <v>25000</v>
      </c>
      <c r="D5952" s="32" t="str">
        <f>VLOOKUP(L5952,'Tables to Convert'!$E$3:$F$7,2,FALSE)</f>
        <v>White</v>
      </c>
      <c r="E5952" s="32" t="str">
        <f>VLOOKUP(M5952,'Tables to Convert'!$H$3:$I$5,2,FALSE)</f>
        <v>Male</v>
      </c>
      <c r="F5952" s="32" t="str">
        <f>VLOOKUP(N5952,'Tables to Convert'!$K$3:$L$8,2,FALSE)</f>
        <v>Wisconsin</v>
      </c>
      <c r="G5952" s="40">
        <f t="shared" si="371"/>
        <v>35</v>
      </c>
      <c r="H5952" s="34">
        <f t="shared" si="372"/>
        <v>1</v>
      </c>
      <c r="I5952" s="12">
        <v>40</v>
      </c>
      <c r="J5952" s="12">
        <v>35</v>
      </c>
      <c r="K5952" s="12">
        <v>38</v>
      </c>
      <c r="L5952" s="12">
        <v>1</v>
      </c>
      <c r="M5952" s="12">
        <v>1</v>
      </c>
      <c r="N5952" s="12">
        <v>35</v>
      </c>
      <c r="O5952" s="12">
        <v>1</v>
      </c>
      <c r="P5952" s="26">
        <v>25000</v>
      </c>
      <c r="Q5952" s="28">
        <v>66689</v>
      </c>
      <c r="R5952"/>
      <c r="S5952"/>
    </row>
    <row r="5953" spans="1:19">
      <c r="A5953" s="31">
        <f t="shared" si="369"/>
        <v>45</v>
      </c>
      <c r="B5953" s="32" t="str">
        <f>VLOOKUP(K5953,'Tables to Convert'!$B$4:$C$19,2,FALSE)</f>
        <v>Some College</v>
      </c>
      <c r="C5953" s="33">
        <f t="shared" si="370"/>
        <v>50000</v>
      </c>
      <c r="D5953" s="32" t="str">
        <f>VLOOKUP(L5953,'Tables to Convert'!$E$3:$F$7,2,FALSE)</f>
        <v>White</v>
      </c>
      <c r="E5953" s="32" t="str">
        <f>VLOOKUP(M5953,'Tables to Convert'!$H$3:$I$5,2,FALSE)</f>
        <v>Male</v>
      </c>
      <c r="F5953" s="32" t="str">
        <f>VLOOKUP(N5953,'Tables to Convert'!$K$3:$L$8,2,FALSE)</f>
        <v>Wisconsin</v>
      </c>
      <c r="G5953" s="40">
        <f t="shared" si="371"/>
        <v>38</v>
      </c>
      <c r="H5953" s="34">
        <f t="shared" si="372"/>
        <v>5</v>
      </c>
      <c r="I5953" s="12">
        <v>45</v>
      </c>
      <c r="J5953" s="12">
        <v>38</v>
      </c>
      <c r="K5953" s="12">
        <v>43</v>
      </c>
      <c r="L5953" s="12">
        <v>1</v>
      </c>
      <c r="M5953" s="12">
        <v>1</v>
      </c>
      <c r="N5953" s="12">
        <v>35</v>
      </c>
      <c r="O5953" s="12">
        <v>5</v>
      </c>
      <c r="P5953" s="26">
        <v>50000</v>
      </c>
      <c r="Q5953" s="28">
        <v>648965856</v>
      </c>
      <c r="R5953"/>
      <c r="S5953"/>
    </row>
    <row r="5954" spans="1:19">
      <c r="A5954" s="31">
        <f t="shared" si="369"/>
        <v>45</v>
      </c>
      <c r="B5954" s="32" t="str">
        <f>VLOOKUP(K5954,'Tables to Convert'!$B$4:$C$19,2,FALSE)</f>
        <v>Some College</v>
      </c>
      <c r="C5954" s="33">
        <f t="shared" si="370"/>
        <v>0</v>
      </c>
      <c r="D5954" s="32" t="str">
        <f>VLOOKUP(L5954,'Tables to Convert'!$E$3:$F$7,2,FALSE)</f>
        <v>White</v>
      </c>
      <c r="E5954" s="32" t="str">
        <f>VLOOKUP(M5954,'Tables to Convert'!$H$3:$I$5,2,FALSE)</f>
        <v>Female</v>
      </c>
      <c r="F5954" s="32" t="str">
        <f>VLOOKUP(N5954,'Tables to Convert'!$K$3:$L$8,2,FALSE)</f>
        <v>Wisconsin</v>
      </c>
      <c r="G5954" s="40">
        <f t="shared" si="371"/>
        <v>38</v>
      </c>
      <c r="H5954" s="34">
        <f t="shared" si="372"/>
        <v>5</v>
      </c>
      <c r="I5954" s="12">
        <v>45</v>
      </c>
      <c r="J5954" s="12">
        <v>38</v>
      </c>
      <c r="K5954" s="12">
        <v>43</v>
      </c>
      <c r="L5954" s="12">
        <v>1</v>
      </c>
      <c r="M5954" s="12">
        <v>2</v>
      </c>
      <c r="N5954" s="12">
        <v>35</v>
      </c>
      <c r="O5954" s="12">
        <v>5</v>
      </c>
      <c r="P5954" s="26">
        <v>0</v>
      </c>
      <c r="Q5954" s="28">
        <v>952278946</v>
      </c>
      <c r="R5954"/>
      <c r="S5954"/>
    </row>
    <row r="5955" spans="1:19">
      <c r="A5955" s="31">
        <f t="shared" si="369"/>
        <v>75</v>
      </c>
      <c r="B5955" s="32" t="str">
        <f>VLOOKUP(K5955,'Tables to Convert'!$B$4:$C$19,2,FALSE)</f>
        <v>High School Diploma</v>
      </c>
      <c r="C5955" s="33">
        <f t="shared" si="370"/>
        <v>51000</v>
      </c>
      <c r="D5955" s="32" t="str">
        <f>VLOOKUP(L5955,'Tables to Convert'!$E$3:$F$7,2,FALSE)</f>
        <v>White</v>
      </c>
      <c r="E5955" s="32" t="str">
        <f>VLOOKUP(M5955,'Tables to Convert'!$H$3:$I$5,2,FALSE)</f>
        <v>Male</v>
      </c>
      <c r="F5955" s="32" t="str">
        <f>VLOOKUP(N5955,'Tables to Convert'!$K$3:$L$8,2,FALSE)</f>
        <v>Wisconsin</v>
      </c>
      <c r="G5955" s="40">
        <f t="shared" si="371"/>
        <v>39</v>
      </c>
      <c r="H5955" s="34">
        <f t="shared" si="372"/>
        <v>5</v>
      </c>
      <c r="I5955" s="12">
        <v>75</v>
      </c>
      <c r="J5955" s="12">
        <v>39</v>
      </c>
      <c r="K5955" s="12">
        <v>39</v>
      </c>
      <c r="L5955" s="12">
        <v>1</v>
      </c>
      <c r="M5955" s="12">
        <v>1</v>
      </c>
      <c r="N5955" s="12">
        <v>35</v>
      </c>
      <c r="O5955" s="12">
        <v>5</v>
      </c>
      <c r="P5955" s="26">
        <v>51000</v>
      </c>
      <c r="Q5955" s="28">
        <v>833268651</v>
      </c>
      <c r="R5955"/>
      <c r="S5955"/>
    </row>
    <row r="5956" spans="1:19">
      <c r="A5956" s="31">
        <f t="shared" si="369"/>
        <v>45</v>
      </c>
      <c r="B5956" s="32" t="str">
        <f>VLOOKUP(K5956,'Tables to Convert'!$B$4:$C$19,2,FALSE)</f>
        <v>High School Diploma</v>
      </c>
      <c r="C5956" s="33">
        <f t="shared" si="370"/>
        <v>18000</v>
      </c>
      <c r="D5956" s="32" t="str">
        <f>VLOOKUP(L5956,'Tables to Convert'!$E$3:$F$7,2,FALSE)</f>
        <v>White</v>
      </c>
      <c r="E5956" s="32" t="str">
        <f>VLOOKUP(M5956,'Tables to Convert'!$H$3:$I$5,2,FALSE)</f>
        <v>Female</v>
      </c>
      <c r="F5956" s="32" t="str">
        <f>VLOOKUP(N5956,'Tables to Convert'!$K$3:$L$8,2,FALSE)</f>
        <v>Wisconsin</v>
      </c>
      <c r="G5956" s="40">
        <f t="shared" si="371"/>
        <v>35</v>
      </c>
      <c r="H5956" s="34">
        <f t="shared" si="372"/>
        <v>5</v>
      </c>
      <c r="I5956" s="12">
        <v>45</v>
      </c>
      <c r="J5956" s="12">
        <v>35</v>
      </c>
      <c r="K5956" s="12">
        <v>39</v>
      </c>
      <c r="L5956" s="12">
        <v>1</v>
      </c>
      <c r="M5956" s="12">
        <v>2</v>
      </c>
      <c r="N5956" s="12">
        <v>35</v>
      </c>
      <c r="O5956" s="12">
        <v>5</v>
      </c>
      <c r="P5956" s="26">
        <v>18000</v>
      </c>
      <c r="Q5956" s="28">
        <v>212275681</v>
      </c>
      <c r="R5956"/>
      <c r="S5956"/>
    </row>
    <row r="5957" spans="1:19">
      <c r="A5957" s="31">
        <f t="shared" si="369"/>
        <v>40</v>
      </c>
      <c r="B5957" s="32" t="str">
        <f>VLOOKUP(K5957,'Tables to Convert'!$B$4:$C$19,2,FALSE)</f>
        <v>High School Diploma</v>
      </c>
      <c r="C5957" s="33">
        <f t="shared" si="370"/>
        <v>30000</v>
      </c>
      <c r="D5957" s="32" t="str">
        <f>VLOOKUP(L5957,'Tables to Convert'!$E$3:$F$7,2,FALSE)</f>
        <v>White</v>
      </c>
      <c r="E5957" s="32" t="str">
        <f>VLOOKUP(M5957,'Tables to Convert'!$H$3:$I$5,2,FALSE)</f>
        <v>Male</v>
      </c>
      <c r="F5957" s="32" t="str">
        <f>VLOOKUP(N5957,'Tables to Convert'!$K$3:$L$8,2,FALSE)</f>
        <v>Wisconsin</v>
      </c>
      <c r="G5957" s="40">
        <f t="shared" si="371"/>
        <v>38</v>
      </c>
      <c r="H5957" s="34">
        <f t="shared" si="372"/>
        <v>6</v>
      </c>
      <c r="I5957" s="12">
        <v>40</v>
      </c>
      <c r="J5957" s="12">
        <v>38</v>
      </c>
      <c r="K5957" s="12">
        <v>39</v>
      </c>
      <c r="L5957" s="12">
        <v>1</v>
      </c>
      <c r="M5957" s="12">
        <v>1</v>
      </c>
      <c r="N5957" s="12">
        <v>35</v>
      </c>
      <c r="O5957" s="12">
        <v>6</v>
      </c>
      <c r="P5957" s="26">
        <v>30000</v>
      </c>
      <c r="Q5957" s="28">
        <v>795467175</v>
      </c>
      <c r="R5957"/>
      <c r="S5957"/>
    </row>
    <row r="5958" spans="1:19">
      <c r="A5958" s="31">
        <f t="shared" ref="A5958:A6021" si="373">I5958</f>
        <v>40</v>
      </c>
      <c r="B5958" s="32" t="str">
        <f>VLOOKUP(K5958,'Tables to Convert'!$B$4:$C$19,2,FALSE)</f>
        <v>Some College</v>
      </c>
      <c r="C5958" s="33">
        <f t="shared" ref="C5958:C6021" si="374">P5958</f>
        <v>35000</v>
      </c>
      <c r="D5958" s="32" t="str">
        <f>VLOOKUP(L5958,'Tables to Convert'!$E$3:$F$7,2,FALSE)</f>
        <v>White</v>
      </c>
      <c r="E5958" s="32" t="str">
        <f>VLOOKUP(M5958,'Tables to Convert'!$H$3:$I$5,2,FALSE)</f>
        <v>Male</v>
      </c>
      <c r="F5958" s="32" t="str">
        <f>VLOOKUP(N5958,'Tables to Convert'!$K$3:$L$8,2,FALSE)</f>
        <v>Wisconsin</v>
      </c>
      <c r="G5958" s="40">
        <f t="shared" ref="G5958:G6021" si="375">J5958</f>
        <v>31</v>
      </c>
      <c r="H5958" s="34">
        <f t="shared" ref="H5958:H6021" si="376">O5958</f>
        <v>6</v>
      </c>
      <c r="I5958" s="12">
        <v>40</v>
      </c>
      <c r="J5958" s="12">
        <v>31</v>
      </c>
      <c r="K5958" s="12">
        <v>40</v>
      </c>
      <c r="L5958" s="12">
        <v>1</v>
      </c>
      <c r="M5958" s="12">
        <v>1</v>
      </c>
      <c r="N5958" s="12">
        <v>35</v>
      </c>
      <c r="O5958" s="12">
        <v>6</v>
      </c>
      <c r="P5958" s="26">
        <v>35000</v>
      </c>
      <c r="Q5958" s="28">
        <v>986576589</v>
      </c>
      <c r="R5958"/>
      <c r="S5958"/>
    </row>
    <row r="5959" spans="1:19">
      <c r="A5959" s="31">
        <f t="shared" si="373"/>
        <v>40</v>
      </c>
      <c r="B5959" s="32" t="str">
        <f>VLOOKUP(K5959,'Tables to Convert'!$B$4:$C$19,2,FALSE)</f>
        <v>High School Diploma</v>
      </c>
      <c r="C5959" s="33">
        <f t="shared" si="374"/>
        <v>23000</v>
      </c>
      <c r="D5959" s="32" t="str">
        <f>VLOOKUP(L5959,'Tables to Convert'!$E$3:$F$7,2,FALSE)</f>
        <v>White</v>
      </c>
      <c r="E5959" s="32" t="str">
        <f>VLOOKUP(M5959,'Tables to Convert'!$H$3:$I$5,2,FALSE)</f>
        <v>Female</v>
      </c>
      <c r="F5959" s="32" t="str">
        <f>VLOOKUP(N5959,'Tables to Convert'!$K$3:$L$8,2,FALSE)</f>
        <v>Wisconsin</v>
      </c>
      <c r="G5959" s="40">
        <f t="shared" si="375"/>
        <v>24</v>
      </c>
      <c r="H5959" s="34">
        <f t="shared" si="376"/>
        <v>6</v>
      </c>
      <c r="I5959" s="12">
        <v>40</v>
      </c>
      <c r="J5959" s="12">
        <v>24</v>
      </c>
      <c r="K5959" s="12">
        <v>39</v>
      </c>
      <c r="L5959" s="12">
        <v>1</v>
      </c>
      <c r="M5959" s="12">
        <v>2</v>
      </c>
      <c r="N5959" s="12">
        <v>35</v>
      </c>
      <c r="O5959" s="12">
        <v>6</v>
      </c>
      <c r="P5959" s="26">
        <v>23000</v>
      </c>
      <c r="Q5959" s="28">
        <v>693355641</v>
      </c>
      <c r="R5959"/>
      <c r="S5959"/>
    </row>
    <row r="5960" spans="1:19">
      <c r="A5960" s="31">
        <f t="shared" si="373"/>
        <v>40</v>
      </c>
      <c r="B5960" s="32" t="str">
        <f>VLOOKUP(K5960,'Tables to Convert'!$B$4:$C$19,2,FALSE)</f>
        <v>High School Diploma</v>
      </c>
      <c r="C5960" s="33">
        <f t="shared" si="374"/>
        <v>10998</v>
      </c>
      <c r="D5960" s="32" t="str">
        <f>VLOOKUP(L5960,'Tables to Convert'!$E$3:$F$7,2,FALSE)</f>
        <v>White</v>
      </c>
      <c r="E5960" s="32" t="str">
        <f>VLOOKUP(M5960,'Tables to Convert'!$H$3:$I$5,2,FALSE)</f>
        <v>Male</v>
      </c>
      <c r="F5960" s="32" t="str">
        <f>VLOOKUP(N5960,'Tables to Convert'!$K$3:$L$8,2,FALSE)</f>
        <v>Wisconsin</v>
      </c>
      <c r="G5960" s="40">
        <f t="shared" si="375"/>
        <v>27</v>
      </c>
      <c r="H5960" s="34">
        <f t="shared" si="376"/>
        <v>1</v>
      </c>
      <c r="I5960" s="12">
        <v>40</v>
      </c>
      <c r="J5960" s="12">
        <v>27</v>
      </c>
      <c r="K5960" s="12">
        <v>39</v>
      </c>
      <c r="L5960" s="12">
        <v>1</v>
      </c>
      <c r="M5960" s="12">
        <v>1</v>
      </c>
      <c r="N5960" s="12">
        <v>35</v>
      </c>
      <c r="O5960" s="12">
        <v>1</v>
      </c>
      <c r="P5960" s="26">
        <v>10998</v>
      </c>
      <c r="Q5960" s="28">
        <v>604754533</v>
      </c>
      <c r="R5960"/>
      <c r="S5960"/>
    </row>
    <row r="5961" spans="1:19">
      <c r="A5961" s="31">
        <f t="shared" si="373"/>
        <v>40</v>
      </c>
      <c r="B5961" s="32" t="str">
        <f>VLOOKUP(K5961,'Tables to Convert'!$B$4:$C$19,2,FALSE)</f>
        <v>Some College</v>
      </c>
      <c r="C5961" s="33">
        <f t="shared" si="374"/>
        <v>56000</v>
      </c>
      <c r="D5961" s="32" t="str">
        <f>VLOOKUP(L5961,'Tables to Convert'!$E$3:$F$7,2,FALSE)</f>
        <v>White</v>
      </c>
      <c r="E5961" s="32" t="str">
        <f>VLOOKUP(M5961,'Tables to Convert'!$H$3:$I$5,2,FALSE)</f>
        <v>Male</v>
      </c>
      <c r="F5961" s="32" t="str">
        <f>VLOOKUP(N5961,'Tables to Convert'!$K$3:$L$8,2,FALSE)</f>
        <v>Wisconsin</v>
      </c>
      <c r="G5961" s="40">
        <f t="shared" si="375"/>
        <v>40</v>
      </c>
      <c r="H5961" s="34">
        <f t="shared" si="376"/>
        <v>1</v>
      </c>
      <c r="I5961" s="12">
        <v>40</v>
      </c>
      <c r="J5961" s="12">
        <v>40</v>
      </c>
      <c r="K5961" s="12">
        <v>41</v>
      </c>
      <c r="L5961" s="12">
        <v>1</v>
      </c>
      <c r="M5961" s="12">
        <v>1</v>
      </c>
      <c r="N5961" s="12">
        <v>35</v>
      </c>
      <c r="O5961" s="12">
        <v>1</v>
      </c>
      <c r="P5961" s="26">
        <v>56000</v>
      </c>
      <c r="Q5961" s="28">
        <v>501237535</v>
      </c>
      <c r="R5961"/>
      <c r="S5961"/>
    </row>
    <row r="5962" spans="1:19">
      <c r="A5962" s="31">
        <f t="shared" si="373"/>
        <v>40</v>
      </c>
      <c r="B5962" s="32" t="str">
        <f>VLOOKUP(K5962,'Tables to Convert'!$B$4:$C$19,2,FALSE)</f>
        <v>Some College</v>
      </c>
      <c r="C5962" s="33">
        <f t="shared" si="374"/>
        <v>43000</v>
      </c>
      <c r="D5962" s="32" t="str">
        <f>VLOOKUP(L5962,'Tables to Convert'!$E$3:$F$7,2,FALSE)</f>
        <v>White</v>
      </c>
      <c r="E5962" s="32" t="str">
        <f>VLOOKUP(M5962,'Tables to Convert'!$H$3:$I$5,2,FALSE)</f>
        <v>Female</v>
      </c>
      <c r="F5962" s="32" t="str">
        <f>VLOOKUP(N5962,'Tables to Convert'!$K$3:$L$8,2,FALSE)</f>
        <v>Wisconsin</v>
      </c>
      <c r="G5962" s="40">
        <f t="shared" si="375"/>
        <v>48</v>
      </c>
      <c r="H5962" s="34">
        <f t="shared" si="376"/>
        <v>1</v>
      </c>
      <c r="I5962" s="12">
        <v>40</v>
      </c>
      <c r="J5962" s="12">
        <v>48</v>
      </c>
      <c r="K5962" s="12">
        <v>43</v>
      </c>
      <c r="L5962" s="12">
        <v>1</v>
      </c>
      <c r="M5962" s="12">
        <v>2</v>
      </c>
      <c r="N5962" s="12">
        <v>35</v>
      </c>
      <c r="O5962" s="12">
        <v>1</v>
      </c>
      <c r="P5962" s="26">
        <v>43000</v>
      </c>
      <c r="Q5962" s="28">
        <v>909097687</v>
      </c>
      <c r="R5962"/>
      <c r="S5962"/>
    </row>
    <row r="5963" spans="1:19">
      <c r="A5963" s="31">
        <f t="shared" si="373"/>
        <v>40</v>
      </c>
      <c r="B5963" s="32" t="str">
        <f>VLOOKUP(K5963,'Tables to Convert'!$B$4:$C$19,2,FALSE)</f>
        <v>Some College</v>
      </c>
      <c r="C5963" s="33">
        <f t="shared" si="374"/>
        <v>16900</v>
      </c>
      <c r="D5963" s="32" t="str">
        <f>VLOOKUP(L5963,'Tables to Convert'!$E$3:$F$7,2,FALSE)</f>
        <v>White</v>
      </c>
      <c r="E5963" s="32" t="str">
        <f>VLOOKUP(M5963,'Tables to Convert'!$H$3:$I$5,2,FALSE)</f>
        <v>Male</v>
      </c>
      <c r="F5963" s="32" t="str">
        <f>VLOOKUP(N5963,'Tables to Convert'!$K$3:$L$8,2,FALSE)</f>
        <v>Wisconsin</v>
      </c>
      <c r="G5963" s="40">
        <f t="shared" si="375"/>
        <v>45</v>
      </c>
      <c r="H5963" s="34">
        <f t="shared" si="376"/>
        <v>8</v>
      </c>
      <c r="I5963" s="12">
        <v>40</v>
      </c>
      <c r="J5963" s="12">
        <v>45</v>
      </c>
      <c r="K5963" s="12">
        <v>41</v>
      </c>
      <c r="L5963" s="12">
        <v>1</v>
      </c>
      <c r="M5963" s="12">
        <v>1</v>
      </c>
      <c r="N5963" s="12">
        <v>35</v>
      </c>
      <c r="O5963" s="12">
        <v>8</v>
      </c>
      <c r="P5963" s="26">
        <v>16900</v>
      </c>
      <c r="Q5963" s="28">
        <v>186759859</v>
      </c>
      <c r="R5963"/>
      <c r="S5963"/>
    </row>
    <row r="5964" spans="1:19">
      <c r="A5964" s="31">
        <f t="shared" si="373"/>
        <v>60</v>
      </c>
      <c r="B5964" s="32" t="str">
        <f>VLOOKUP(K5964,'Tables to Convert'!$B$4:$C$19,2,FALSE)</f>
        <v>Some College</v>
      </c>
      <c r="C5964" s="33">
        <f t="shared" si="374"/>
        <v>90000</v>
      </c>
      <c r="D5964" s="32" t="str">
        <f>VLOOKUP(L5964,'Tables to Convert'!$E$3:$F$7,2,FALSE)</f>
        <v>White</v>
      </c>
      <c r="E5964" s="32" t="str">
        <f>VLOOKUP(M5964,'Tables to Convert'!$H$3:$I$5,2,FALSE)</f>
        <v>Male</v>
      </c>
      <c r="F5964" s="32" t="str">
        <f>VLOOKUP(N5964,'Tables to Convert'!$K$3:$L$8,2,FALSE)</f>
        <v>Wisconsin</v>
      </c>
      <c r="G5964" s="40">
        <f t="shared" si="375"/>
        <v>47</v>
      </c>
      <c r="H5964" s="34">
        <f t="shared" si="376"/>
        <v>1</v>
      </c>
      <c r="I5964" s="12">
        <v>60</v>
      </c>
      <c r="J5964" s="12">
        <v>47</v>
      </c>
      <c r="K5964" s="12">
        <v>43</v>
      </c>
      <c r="L5964" s="12">
        <v>1</v>
      </c>
      <c r="M5964" s="12">
        <v>1</v>
      </c>
      <c r="N5964" s="12">
        <v>35</v>
      </c>
      <c r="O5964" s="12">
        <v>1</v>
      </c>
      <c r="P5964" s="26">
        <v>90000</v>
      </c>
      <c r="Q5964" s="28">
        <v>659967661</v>
      </c>
      <c r="R5964"/>
      <c r="S5964"/>
    </row>
    <row r="5965" spans="1:19">
      <c r="A5965" s="31">
        <f t="shared" si="373"/>
        <v>75</v>
      </c>
      <c r="B5965" s="32" t="str">
        <f>VLOOKUP(K5965,'Tables to Convert'!$B$4:$C$19,2,FALSE)</f>
        <v>Graduate School</v>
      </c>
      <c r="C5965" s="33">
        <f t="shared" si="374"/>
        <v>30000</v>
      </c>
      <c r="D5965" s="32" t="str">
        <f>VLOOKUP(L5965,'Tables to Convert'!$E$3:$F$7,2,FALSE)</f>
        <v>White</v>
      </c>
      <c r="E5965" s="32" t="str">
        <f>VLOOKUP(M5965,'Tables to Convert'!$H$3:$I$5,2,FALSE)</f>
        <v>Female</v>
      </c>
      <c r="F5965" s="32" t="str">
        <f>VLOOKUP(N5965,'Tables to Convert'!$K$3:$L$8,2,FALSE)</f>
        <v>Wisconsin</v>
      </c>
      <c r="G5965" s="40">
        <f t="shared" si="375"/>
        <v>47</v>
      </c>
      <c r="H5965" s="34">
        <f t="shared" si="376"/>
        <v>1</v>
      </c>
      <c r="I5965" s="12">
        <v>75</v>
      </c>
      <c r="J5965" s="12">
        <v>47</v>
      </c>
      <c r="K5965" s="12">
        <v>46</v>
      </c>
      <c r="L5965" s="12">
        <v>1</v>
      </c>
      <c r="M5965" s="12">
        <v>2</v>
      </c>
      <c r="N5965" s="12">
        <v>35</v>
      </c>
      <c r="O5965" s="12">
        <v>1</v>
      </c>
      <c r="P5965" s="26">
        <v>30000</v>
      </c>
      <c r="Q5965" s="28">
        <v>619286926</v>
      </c>
      <c r="R5965"/>
      <c r="S5965"/>
    </row>
    <row r="5966" spans="1:19">
      <c r="A5966" s="31">
        <f t="shared" si="373"/>
        <v>40</v>
      </c>
      <c r="B5966" s="32" t="str">
        <f>VLOOKUP(K5966,'Tables to Convert'!$B$4:$C$19,2,FALSE)</f>
        <v>High School Diploma</v>
      </c>
      <c r="C5966" s="33">
        <f t="shared" si="374"/>
        <v>32000</v>
      </c>
      <c r="D5966" s="32" t="str">
        <f>VLOOKUP(L5966,'Tables to Convert'!$E$3:$F$7,2,FALSE)</f>
        <v>White</v>
      </c>
      <c r="E5966" s="32" t="str">
        <f>VLOOKUP(M5966,'Tables to Convert'!$H$3:$I$5,2,FALSE)</f>
        <v>Female</v>
      </c>
      <c r="F5966" s="32" t="str">
        <f>VLOOKUP(N5966,'Tables to Convert'!$K$3:$L$8,2,FALSE)</f>
        <v>Wisconsin</v>
      </c>
      <c r="G5966" s="40">
        <f t="shared" si="375"/>
        <v>47</v>
      </c>
      <c r="H5966" s="34">
        <f t="shared" si="376"/>
        <v>8</v>
      </c>
      <c r="I5966" s="12">
        <v>40</v>
      </c>
      <c r="J5966" s="12">
        <v>47</v>
      </c>
      <c r="K5966" s="12">
        <v>39</v>
      </c>
      <c r="L5966" s="12">
        <v>1</v>
      </c>
      <c r="M5966" s="12">
        <v>2</v>
      </c>
      <c r="N5966" s="12">
        <v>35</v>
      </c>
      <c r="O5966" s="12">
        <v>8</v>
      </c>
      <c r="P5966" s="26">
        <v>32000</v>
      </c>
      <c r="Q5966" s="28">
        <v>18940638</v>
      </c>
      <c r="R5966"/>
      <c r="S5966"/>
    </row>
    <row r="5967" spans="1:19">
      <c r="A5967" s="31">
        <f t="shared" si="373"/>
        <v>40</v>
      </c>
      <c r="B5967" s="32" t="str">
        <f>VLOOKUP(K5967,'Tables to Convert'!$B$4:$C$19,2,FALSE)</f>
        <v>High School Diploma</v>
      </c>
      <c r="C5967" s="33">
        <f t="shared" si="374"/>
        <v>61000</v>
      </c>
      <c r="D5967" s="32" t="str">
        <f>VLOOKUP(L5967,'Tables to Convert'!$E$3:$F$7,2,FALSE)</f>
        <v>White</v>
      </c>
      <c r="E5967" s="32" t="str">
        <f>VLOOKUP(M5967,'Tables to Convert'!$H$3:$I$5,2,FALSE)</f>
        <v>Male</v>
      </c>
      <c r="F5967" s="32" t="str">
        <f>VLOOKUP(N5967,'Tables to Convert'!$K$3:$L$8,2,FALSE)</f>
        <v>Wisconsin</v>
      </c>
      <c r="G5967" s="40">
        <f t="shared" si="375"/>
        <v>50</v>
      </c>
      <c r="H5967" s="34">
        <f t="shared" si="376"/>
        <v>8</v>
      </c>
      <c r="I5967" s="12">
        <v>40</v>
      </c>
      <c r="J5967" s="12">
        <v>50</v>
      </c>
      <c r="K5967" s="12">
        <v>39</v>
      </c>
      <c r="L5967" s="12">
        <v>1</v>
      </c>
      <c r="M5967" s="12">
        <v>1</v>
      </c>
      <c r="N5967" s="12">
        <v>35</v>
      </c>
      <c r="O5967" s="12">
        <v>8</v>
      </c>
      <c r="P5967" s="26">
        <v>61000</v>
      </c>
      <c r="Q5967" s="28">
        <v>942881746</v>
      </c>
      <c r="R5967"/>
      <c r="S5967"/>
    </row>
    <row r="5968" spans="1:19">
      <c r="A5968" s="31">
        <f t="shared" si="373"/>
        <v>40</v>
      </c>
      <c r="B5968" s="32" t="str">
        <f>VLOOKUP(K5968,'Tables to Convert'!$B$4:$C$19,2,FALSE)</f>
        <v>Some College</v>
      </c>
      <c r="C5968" s="33">
        <f t="shared" si="374"/>
        <v>40000</v>
      </c>
      <c r="D5968" s="32" t="str">
        <f>VLOOKUP(L5968,'Tables to Convert'!$E$3:$F$7,2,FALSE)</f>
        <v>White</v>
      </c>
      <c r="E5968" s="32" t="str">
        <f>VLOOKUP(M5968,'Tables to Convert'!$H$3:$I$5,2,FALSE)</f>
        <v>Male</v>
      </c>
      <c r="F5968" s="32" t="str">
        <f>VLOOKUP(N5968,'Tables to Convert'!$K$3:$L$8,2,FALSE)</f>
        <v>Wisconsin</v>
      </c>
      <c r="G5968" s="40">
        <f t="shared" si="375"/>
        <v>21</v>
      </c>
      <c r="H5968" s="34">
        <f t="shared" si="376"/>
        <v>3</v>
      </c>
      <c r="I5968" s="12">
        <v>40</v>
      </c>
      <c r="J5968" s="12">
        <v>21</v>
      </c>
      <c r="K5968" s="12">
        <v>43</v>
      </c>
      <c r="L5968" s="12">
        <v>1</v>
      </c>
      <c r="M5968" s="12">
        <v>1</v>
      </c>
      <c r="N5968" s="12">
        <v>35</v>
      </c>
      <c r="O5968" s="12">
        <v>3</v>
      </c>
      <c r="P5968" s="26">
        <v>40000</v>
      </c>
      <c r="Q5968" s="28">
        <v>195732762</v>
      </c>
      <c r="R5968"/>
      <c r="S5968"/>
    </row>
    <row r="5969" spans="1:19">
      <c r="A5969" s="31">
        <f t="shared" si="373"/>
        <v>50</v>
      </c>
      <c r="B5969" s="32" t="str">
        <f>VLOOKUP(K5969,'Tables to Convert'!$B$4:$C$19,2,FALSE)</f>
        <v>Some College</v>
      </c>
      <c r="C5969" s="33">
        <f t="shared" si="374"/>
        <v>43000</v>
      </c>
      <c r="D5969" s="32" t="str">
        <f>VLOOKUP(L5969,'Tables to Convert'!$E$3:$F$7,2,FALSE)</f>
        <v>White</v>
      </c>
      <c r="E5969" s="32" t="str">
        <f>VLOOKUP(M5969,'Tables to Convert'!$H$3:$I$5,2,FALSE)</f>
        <v>Male</v>
      </c>
      <c r="F5969" s="32" t="str">
        <f>VLOOKUP(N5969,'Tables to Convert'!$K$3:$L$8,2,FALSE)</f>
        <v>Wisconsin</v>
      </c>
      <c r="G5969" s="40">
        <f t="shared" si="375"/>
        <v>51</v>
      </c>
      <c r="H5969" s="34">
        <f t="shared" si="376"/>
        <v>7</v>
      </c>
      <c r="I5969" s="12">
        <v>50</v>
      </c>
      <c r="J5969" s="12">
        <v>51</v>
      </c>
      <c r="K5969" s="12">
        <v>41</v>
      </c>
      <c r="L5969" s="12">
        <v>1</v>
      </c>
      <c r="M5969" s="12">
        <v>1</v>
      </c>
      <c r="N5969" s="12">
        <v>35</v>
      </c>
      <c r="O5969" s="12">
        <v>7</v>
      </c>
      <c r="P5969" s="26">
        <v>43000</v>
      </c>
      <c r="Q5969" s="28">
        <v>305092422</v>
      </c>
      <c r="R5969"/>
      <c r="S5969"/>
    </row>
    <row r="5970" spans="1:19">
      <c r="A5970" s="31">
        <f t="shared" si="373"/>
        <v>40</v>
      </c>
      <c r="B5970" s="32" t="str">
        <f>VLOOKUP(K5970,'Tables to Convert'!$B$4:$C$19,2,FALSE)</f>
        <v>Graduate School</v>
      </c>
      <c r="C5970" s="33">
        <f t="shared" si="374"/>
        <v>75000</v>
      </c>
      <c r="D5970" s="32" t="str">
        <f>VLOOKUP(L5970,'Tables to Convert'!$E$3:$F$7,2,FALSE)</f>
        <v>White</v>
      </c>
      <c r="E5970" s="32" t="str">
        <f>VLOOKUP(M5970,'Tables to Convert'!$H$3:$I$5,2,FALSE)</f>
        <v>Male</v>
      </c>
      <c r="F5970" s="32" t="str">
        <f>VLOOKUP(N5970,'Tables to Convert'!$K$3:$L$8,2,FALSE)</f>
        <v>Wisconsin</v>
      </c>
      <c r="G5970" s="40">
        <f t="shared" si="375"/>
        <v>62</v>
      </c>
      <c r="H5970" s="34">
        <f t="shared" si="376"/>
        <v>6</v>
      </c>
      <c r="I5970" s="12">
        <v>40</v>
      </c>
      <c r="J5970" s="12">
        <v>62</v>
      </c>
      <c r="K5970" s="12">
        <v>46</v>
      </c>
      <c r="L5970" s="12">
        <v>1</v>
      </c>
      <c r="M5970" s="12">
        <v>1</v>
      </c>
      <c r="N5970" s="12">
        <v>35</v>
      </c>
      <c r="O5970" s="12">
        <v>6</v>
      </c>
      <c r="P5970" s="26">
        <v>75000</v>
      </c>
      <c r="Q5970" s="28">
        <v>917972538</v>
      </c>
      <c r="R5970"/>
      <c r="S5970"/>
    </row>
    <row r="5971" spans="1:19">
      <c r="A5971" s="31">
        <f t="shared" si="373"/>
        <v>40</v>
      </c>
      <c r="B5971" s="32" t="str">
        <f>VLOOKUP(K5971,'Tables to Convert'!$B$4:$C$19,2,FALSE)</f>
        <v>Bachelors</v>
      </c>
      <c r="C5971" s="33">
        <f t="shared" si="374"/>
        <v>23000</v>
      </c>
      <c r="D5971" s="32" t="str">
        <f>VLOOKUP(L5971,'Tables to Convert'!$E$3:$F$7,2,FALSE)</f>
        <v>White</v>
      </c>
      <c r="E5971" s="32" t="str">
        <f>VLOOKUP(M5971,'Tables to Convert'!$H$3:$I$5,2,FALSE)</f>
        <v>Female</v>
      </c>
      <c r="F5971" s="32" t="str">
        <f>VLOOKUP(N5971,'Tables to Convert'!$K$3:$L$8,2,FALSE)</f>
        <v>Wisconsin</v>
      </c>
      <c r="G5971" s="40">
        <f t="shared" si="375"/>
        <v>59</v>
      </c>
      <c r="H5971" s="34">
        <f t="shared" si="376"/>
        <v>6</v>
      </c>
      <c r="I5971" s="12">
        <v>40</v>
      </c>
      <c r="J5971" s="12">
        <v>59</v>
      </c>
      <c r="K5971" s="12">
        <v>44</v>
      </c>
      <c r="L5971" s="12">
        <v>1</v>
      </c>
      <c r="M5971" s="12">
        <v>2</v>
      </c>
      <c r="N5971" s="12">
        <v>35</v>
      </c>
      <c r="O5971" s="12">
        <v>6</v>
      </c>
      <c r="P5971" s="26">
        <v>23000</v>
      </c>
      <c r="Q5971" s="28">
        <v>475111271</v>
      </c>
      <c r="R5971"/>
      <c r="S5971"/>
    </row>
    <row r="5972" spans="1:19">
      <c r="A5972" s="31">
        <f t="shared" si="373"/>
        <v>40</v>
      </c>
      <c r="B5972" s="32" t="str">
        <f>VLOOKUP(K5972,'Tables to Convert'!$B$4:$C$19,2,FALSE)</f>
        <v>Some College</v>
      </c>
      <c r="C5972" s="33">
        <f t="shared" si="374"/>
        <v>35000</v>
      </c>
      <c r="D5972" s="32" t="str">
        <f>VLOOKUP(L5972,'Tables to Convert'!$E$3:$F$7,2,FALSE)</f>
        <v>White</v>
      </c>
      <c r="E5972" s="32" t="str">
        <f>VLOOKUP(M5972,'Tables to Convert'!$H$3:$I$5,2,FALSE)</f>
        <v>Female</v>
      </c>
      <c r="F5972" s="32" t="str">
        <f>VLOOKUP(N5972,'Tables to Convert'!$K$3:$L$8,2,FALSE)</f>
        <v>Wisconsin</v>
      </c>
      <c r="G5972" s="40">
        <f t="shared" si="375"/>
        <v>42</v>
      </c>
      <c r="H5972" s="34">
        <f t="shared" si="376"/>
        <v>3</v>
      </c>
      <c r="I5972" s="12">
        <v>40</v>
      </c>
      <c r="J5972" s="12">
        <v>42</v>
      </c>
      <c r="K5972" s="12">
        <v>43</v>
      </c>
      <c r="L5972" s="12">
        <v>1</v>
      </c>
      <c r="M5972" s="12">
        <v>2</v>
      </c>
      <c r="N5972" s="12">
        <v>35</v>
      </c>
      <c r="O5972" s="12">
        <v>3</v>
      </c>
      <c r="P5972" s="26">
        <v>35000</v>
      </c>
      <c r="Q5972" s="28">
        <v>238859372</v>
      </c>
      <c r="R5972"/>
      <c r="S5972"/>
    </row>
    <row r="5973" spans="1:19">
      <c r="A5973" s="31">
        <f t="shared" si="373"/>
        <v>40</v>
      </c>
      <c r="B5973" s="32" t="str">
        <f>VLOOKUP(K5973,'Tables to Convert'!$B$4:$C$19,2,FALSE)</f>
        <v>Bachelors</v>
      </c>
      <c r="C5973" s="33">
        <f t="shared" si="374"/>
        <v>52000</v>
      </c>
      <c r="D5973" s="32" t="str">
        <f>VLOOKUP(L5973,'Tables to Convert'!$E$3:$F$7,2,FALSE)</f>
        <v>Black</v>
      </c>
      <c r="E5973" s="32" t="str">
        <f>VLOOKUP(M5973,'Tables to Convert'!$H$3:$I$5,2,FALSE)</f>
        <v>Female</v>
      </c>
      <c r="F5973" s="32" t="str">
        <f>VLOOKUP(N5973,'Tables to Convert'!$K$3:$L$8,2,FALSE)</f>
        <v>Wisconsin</v>
      </c>
      <c r="G5973" s="40">
        <f t="shared" si="375"/>
        <v>45</v>
      </c>
      <c r="H5973" s="34">
        <f t="shared" si="376"/>
        <v>6</v>
      </c>
      <c r="I5973" s="12">
        <v>40</v>
      </c>
      <c r="J5973" s="12">
        <v>45</v>
      </c>
      <c r="K5973" s="12">
        <v>44</v>
      </c>
      <c r="L5973" s="12">
        <v>2</v>
      </c>
      <c r="M5973" s="12">
        <v>2</v>
      </c>
      <c r="N5973" s="12">
        <v>35</v>
      </c>
      <c r="O5973" s="12">
        <v>6</v>
      </c>
      <c r="P5973" s="26">
        <v>52000</v>
      </c>
      <c r="Q5973" s="28">
        <v>205271091</v>
      </c>
      <c r="R5973"/>
      <c r="S5973"/>
    </row>
    <row r="5974" spans="1:19">
      <c r="A5974" s="31">
        <f t="shared" si="373"/>
        <v>40</v>
      </c>
      <c r="B5974" s="32" t="str">
        <f>VLOOKUP(K5974,'Tables to Convert'!$B$4:$C$19,2,FALSE)</f>
        <v>Some College</v>
      </c>
      <c r="C5974" s="33">
        <f t="shared" si="374"/>
        <v>49800</v>
      </c>
      <c r="D5974" s="32" t="str">
        <f>VLOOKUP(L5974,'Tables to Convert'!$E$3:$F$7,2,FALSE)</f>
        <v>White</v>
      </c>
      <c r="E5974" s="32" t="str">
        <f>VLOOKUP(M5974,'Tables to Convert'!$H$3:$I$5,2,FALSE)</f>
        <v>Male</v>
      </c>
      <c r="F5974" s="32" t="str">
        <f>VLOOKUP(N5974,'Tables to Convert'!$K$3:$L$8,2,FALSE)</f>
        <v>Wisconsin</v>
      </c>
      <c r="G5974" s="40">
        <f t="shared" si="375"/>
        <v>48</v>
      </c>
      <c r="H5974" s="34">
        <f t="shared" si="376"/>
        <v>8</v>
      </c>
      <c r="I5974" s="12">
        <v>40</v>
      </c>
      <c r="J5974" s="12">
        <v>48</v>
      </c>
      <c r="K5974" s="12">
        <v>40</v>
      </c>
      <c r="L5974" s="12">
        <v>1</v>
      </c>
      <c r="M5974" s="12">
        <v>1</v>
      </c>
      <c r="N5974" s="12">
        <v>35</v>
      </c>
      <c r="O5974" s="12">
        <v>8</v>
      </c>
      <c r="P5974" s="26">
        <v>49800</v>
      </c>
      <c r="Q5974" s="28">
        <v>871345952</v>
      </c>
      <c r="R5974"/>
      <c r="S5974"/>
    </row>
    <row r="5975" spans="1:19">
      <c r="A5975" s="31">
        <f t="shared" si="373"/>
        <v>45</v>
      </c>
      <c r="B5975" s="32" t="str">
        <f>VLOOKUP(K5975,'Tables to Convert'!$B$4:$C$19,2,FALSE)</f>
        <v>Some College</v>
      </c>
      <c r="C5975" s="33">
        <f t="shared" si="374"/>
        <v>67000</v>
      </c>
      <c r="D5975" s="32" t="str">
        <f>VLOOKUP(L5975,'Tables to Convert'!$E$3:$F$7,2,FALSE)</f>
        <v>White</v>
      </c>
      <c r="E5975" s="32" t="str">
        <f>VLOOKUP(M5975,'Tables to Convert'!$H$3:$I$5,2,FALSE)</f>
        <v>Male</v>
      </c>
      <c r="F5975" s="32" t="str">
        <f>VLOOKUP(N5975,'Tables to Convert'!$K$3:$L$8,2,FALSE)</f>
        <v>Wisconsin</v>
      </c>
      <c r="G5975" s="40">
        <f t="shared" si="375"/>
        <v>32</v>
      </c>
      <c r="H5975" s="34">
        <f t="shared" si="376"/>
        <v>8</v>
      </c>
      <c r="I5975" s="12">
        <v>45</v>
      </c>
      <c r="J5975" s="12">
        <v>32</v>
      </c>
      <c r="K5975" s="12">
        <v>43</v>
      </c>
      <c r="L5975" s="12">
        <v>1</v>
      </c>
      <c r="M5975" s="12">
        <v>1</v>
      </c>
      <c r="N5975" s="12">
        <v>35</v>
      </c>
      <c r="O5975" s="12">
        <v>8</v>
      </c>
      <c r="P5975" s="26">
        <v>67000</v>
      </c>
      <c r="Q5975" s="28">
        <v>37327328</v>
      </c>
      <c r="R5975"/>
      <c r="S5975"/>
    </row>
    <row r="5976" spans="1:19">
      <c r="A5976" s="31">
        <f t="shared" si="373"/>
        <v>60</v>
      </c>
      <c r="B5976" s="32" t="str">
        <f>VLOOKUP(K5976,'Tables to Convert'!$B$4:$C$19,2,FALSE)</f>
        <v>Some College</v>
      </c>
      <c r="C5976" s="33">
        <f t="shared" si="374"/>
        <v>35000</v>
      </c>
      <c r="D5976" s="32" t="str">
        <f>VLOOKUP(L5976,'Tables to Convert'!$E$3:$F$7,2,FALSE)</f>
        <v>White</v>
      </c>
      <c r="E5976" s="32" t="str">
        <f>VLOOKUP(M5976,'Tables to Convert'!$H$3:$I$5,2,FALSE)</f>
        <v>Male</v>
      </c>
      <c r="F5976" s="32" t="str">
        <f>VLOOKUP(N5976,'Tables to Convert'!$K$3:$L$8,2,FALSE)</f>
        <v>Wisconsin</v>
      </c>
      <c r="G5976" s="40">
        <f t="shared" si="375"/>
        <v>55</v>
      </c>
      <c r="H5976" s="34">
        <f t="shared" si="376"/>
        <v>6</v>
      </c>
      <c r="I5976" s="12">
        <v>60</v>
      </c>
      <c r="J5976" s="12">
        <v>55</v>
      </c>
      <c r="K5976" s="12">
        <v>43</v>
      </c>
      <c r="L5976" s="12">
        <v>1</v>
      </c>
      <c r="M5976" s="12">
        <v>1</v>
      </c>
      <c r="N5976" s="12">
        <v>35</v>
      </c>
      <c r="O5976" s="12">
        <v>6</v>
      </c>
      <c r="P5976" s="26">
        <v>35000</v>
      </c>
      <c r="Q5976" s="28">
        <v>306574154</v>
      </c>
      <c r="R5976"/>
      <c r="S5976"/>
    </row>
    <row r="5977" spans="1:19">
      <c r="A5977" s="31">
        <f t="shared" si="373"/>
        <v>40</v>
      </c>
      <c r="B5977" s="32" t="str">
        <f>VLOOKUP(K5977,'Tables to Convert'!$B$4:$C$19,2,FALSE)</f>
        <v>Some College</v>
      </c>
      <c r="C5977" s="33">
        <f t="shared" si="374"/>
        <v>12000</v>
      </c>
      <c r="D5977" s="32" t="str">
        <f>VLOOKUP(L5977,'Tables to Convert'!$E$3:$F$7,2,FALSE)</f>
        <v>White</v>
      </c>
      <c r="E5977" s="32" t="str">
        <f>VLOOKUP(M5977,'Tables to Convert'!$H$3:$I$5,2,FALSE)</f>
        <v>Female</v>
      </c>
      <c r="F5977" s="32" t="str">
        <f>VLOOKUP(N5977,'Tables to Convert'!$K$3:$L$8,2,FALSE)</f>
        <v>Wisconsin</v>
      </c>
      <c r="G5977" s="40">
        <f t="shared" si="375"/>
        <v>35</v>
      </c>
      <c r="H5977" s="34">
        <f t="shared" si="376"/>
        <v>6</v>
      </c>
      <c r="I5977" s="12">
        <v>40</v>
      </c>
      <c r="J5977" s="12">
        <v>35</v>
      </c>
      <c r="K5977" s="12">
        <v>40</v>
      </c>
      <c r="L5977" s="12">
        <v>1</v>
      </c>
      <c r="M5977" s="12">
        <v>2</v>
      </c>
      <c r="N5977" s="12">
        <v>35</v>
      </c>
      <c r="O5977" s="12">
        <v>6</v>
      </c>
      <c r="P5977" s="26">
        <v>12000</v>
      </c>
      <c r="Q5977" s="28">
        <v>876360258</v>
      </c>
      <c r="R5977"/>
      <c r="S5977"/>
    </row>
    <row r="5978" spans="1:19">
      <c r="A5978" s="31">
        <f t="shared" si="373"/>
        <v>65</v>
      </c>
      <c r="B5978" s="32" t="str">
        <f>VLOOKUP(K5978,'Tables to Convert'!$B$4:$C$19,2,FALSE)</f>
        <v>Bachelors</v>
      </c>
      <c r="C5978" s="33">
        <f t="shared" si="374"/>
        <v>366656</v>
      </c>
      <c r="D5978" s="32" t="str">
        <f>VLOOKUP(L5978,'Tables to Convert'!$E$3:$F$7,2,FALSE)</f>
        <v>White</v>
      </c>
      <c r="E5978" s="32" t="str">
        <f>VLOOKUP(M5978,'Tables to Convert'!$H$3:$I$5,2,FALSE)</f>
        <v>Male</v>
      </c>
      <c r="F5978" s="32" t="str">
        <f>VLOOKUP(N5978,'Tables to Convert'!$K$3:$L$8,2,FALSE)</f>
        <v>Wisconsin</v>
      </c>
      <c r="G5978" s="40">
        <f t="shared" si="375"/>
        <v>36</v>
      </c>
      <c r="H5978" s="34">
        <f t="shared" si="376"/>
        <v>5</v>
      </c>
      <c r="I5978" s="12">
        <v>65</v>
      </c>
      <c r="J5978" s="12">
        <v>36</v>
      </c>
      <c r="K5978" s="12">
        <v>44</v>
      </c>
      <c r="L5978" s="12">
        <v>1</v>
      </c>
      <c r="M5978" s="12">
        <v>1</v>
      </c>
      <c r="N5978" s="12">
        <v>35</v>
      </c>
      <c r="O5978" s="12">
        <v>5</v>
      </c>
      <c r="P5978" s="26">
        <v>366656</v>
      </c>
      <c r="Q5978" s="28">
        <v>969871552</v>
      </c>
      <c r="R5978"/>
      <c r="S5978"/>
    </row>
    <row r="5979" spans="1:19">
      <c r="A5979" s="31">
        <f t="shared" si="373"/>
        <v>59</v>
      </c>
      <c r="B5979" s="32" t="str">
        <f>VLOOKUP(K5979,'Tables to Convert'!$B$4:$C$19,2,FALSE)</f>
        <v>Some College</v>
      </c>
      <c r="C5979" s="33">
        <f t="shared" si="374"/>
        <v>8000</v>
      </c>
      <c r="D5979" s="32" t="str">
        <f>VLOOKUP(L5979,'Tables to Convert'!$E$3:$F$7,2,FALSE)</f>
        <v>White</v>
      </c>
      <c r="E5979" s="32" t="str">
        <f>VLOOKUP(M5979,'Tables to Convert'!$H$3:$I$5,2,FALSE)</f>
        <v>Female</v>
      </c>
      <c r="F5979" s="32" t="str">
        <f>VLOOKUP(N5979,'Tables to Convert'!$K$3:$L$8,2,FALSE)</f>
        <v>Wisconsin</v>
      </c>
      <c r="G5979" s="40">
        <f t="shared" si="375"/>
        <v>24</v>
      </c>
      <c r="H5979" s="34">
        <f t="shared" si="376"/>
        <v>5</v>
      </c>
      <c r="I5979" s="12">
        <v>59</v>
      </c>
      <c r="J5979" s="12">
        <v>24</v>
      </c>
      <c r="K5979" s="12">
        <v>43</v>
      </c>
      <c r="L5979" s="12">
        <v>1</v>
      </c>
      <c r="M5979" s="12">
        <v>2</v>
      </c>
      <c r="N5979" s="12">
        <v>35</v>
      </c>
      <c r="O5979" s="12">
        <v>5</v>
      </c>
      <c r="P5979" s="26">
        <v>8000</v>
      </c>
      <c r="Q5979" s="28">
        <v>165534068</v>
      </c>
      <c r="R5979"/>
      <c r="S5979"/>
    </row>
    <row r="5980" spans="1:19">
      <c r="A5980" s="31">
        <f t="shared" si="373"/>
        <v>0</v>
      </c>
      <c r="B5980" s="32" t="str">
        <f>VLOOKUP(K5980,'Tables to Convert'!$B$4:$C$19,2,FALSE)</f>
        <v>Bachelors</v>
      </c>
      <c r="C5980" s="33">
        <f t="shared" si="374"/>
        <v>45000</v>
      </c>
      <c r="D5980" s="32" t="str">
        <f>VLOOKUP(L5980,'Tables to Convert'!$E$3:$F$7,2,FALSE)</f>
        <v>White</v>
      </c>
      <c r="E5980" s="32" t="str">
        <f>VLOOKUP(M5980,'Tables to Convert'!$H$3:$I$5,2,FALSE)</f>
        <v>Female</v>
      </c>
      <c r="F5980" s="32" t="str">
        <f>VLOOKUP(N5980,'Tables to Convert'!$K$3:$L$8,2,FALSE)</f>
        <v>Wisconsin</v>
      </c>
      <c r="G5980" s="40">
        <f t="shared" si="375"/>
        <v>62</v>
      </c>
      <c r="H5980" s="34">
        <f t="shared" si="376"/>
        <v>4</v>
      </c>
      <c r="I5980" s="12">
        <v>0</v>
      </c>
      <c r="J5980" s="12">
        <v>62</v>
      </c>
      <c r="K5980" s="12">
        <v>44</v>
      </c>
      <c r="L5980" s="12">
        <v>1</v>
      </c>
      <c r="M5980" s="12">
        <v>2</v>
      </c>
      <c r="N5980" s="12">
        <v>35</v>
      </c>
      <c r="O5980" s="12">
        <v>4</v>
      </c>
      <c r="P5980" s="26">
        <v>45000</v>
      </c>
      <c r="Q5980" s="28">
        <v>172805707</v>
      </c>
      <c r="R5980"/>
      <c r="S5980"/>
    </row>
    <row r="5981" spans="1:19">
      <c r="A5981" s="31">
        <f t="shared" si="373"/>
        <v>0</v>
      </c>
      <c r="B5981" s="32" t="str">
        <f>VLOOKUP(K5981,'Tables to Convert'!$B$4:$C$19,2,FALSE)</f>
        <v>Bachelors</v>
      </c>
      <c r="C5981" s="33">
        <f t="shared" si="374"/>
        <v>10000</v>
      </c>
      <c r="D5981" s="32" t="str">
        <f>VLOOKUP(L5981,'Tables to Convert'!$E$3:$F$7,2,FALSE)</f>
        <v>White</v>
      </c>
      <c r="E5981" s="32" t="str">
        <f>VLOOKUP(M5981,'Tables to Convert'!$H$3:$I$5,2,FALSE)</f>
        <v>Male</v>
      </c>
      <c r="F5981" s="32" t="str">
        <f>VLOOKUP(N5981,'Tables to Convert'!$K$3:$L$8,2,FALSE)</f>
        <v>Wisconsin</v>
      </c>
      <c r="G5981" s="40">
        <f t="shared" si="375"/>
        <v>74</v>
      </c>
      <c r="H5981" s="34">
        <f t="shared" si="376"/>
        <v>4</v>
      </c>
      <c r="I5981" s="12">
        <v>0</v>
      </c>
      <c r="J5981" s="12">
        <v>74</v>
      </c>
      <c r="K5981" s="12">
        <v>44</v>
      </c>
      <c r="L5981" s="12">
        <v>1</v>
      </c>
      <c r="M5981" s="12">
        <v>1</v>
      </c>
      <c r="N5981" s="12">
        <v>35</v>
      </c>
      <c r="O5981" s="12">
        <v>4</v>
      </c>
      <c r="P5981" s="26">
        <v>10000</v>
      </c>
      <c r="Q5981" s="28">
        <v>973449869</v>
      </c>
      <c r="R5981"/>
      <c r="S5981"/>
    </row>
    <row r="5982" spans="1:19">
      <c r="A5982" s="31">
        <f t="shared" si="373"/>
        <v>40</v>
      </c>
      <c r="B5982" s="32" t="str">
        <f>VLOOKUP(K5982,'Tables to Convert'!$B$4:$C$19,2,FALSE)</f>
        <v>Some College</v>
      </c>
      <c r="C5982" s="33">
        <f t="shared" si="374"/>
        <v>3000</v>
      </c>
      <c r="D5982" s="32" t="str">
        <f>VLOOKUP(L5982,'Tables to Convert'!$E$3:$F$7,2,FALSE)</f>
        <v>White</v>
      </c>
      <c r="E5982" s="32" t="str">
        <f>VLOOKUP(M5982,'Tables to Convert'!$H$3:$I$5,2,FALSE)</f>
        <v>Male</v>
      </c>
      <c r="F5982" s="32" t="str">
        <f>VLOOKUP(N5982,'Tables to Convert'!$K$3:$L$8,2,FALSE)</f>
        <v>Wisconsin</v>
      </c>
      <c r="G5982" s="40">
        <f t="shared" si="375"/>
        <v>57</v>
      </c>
      <c r="H5982" s="34">
        <f t="shared" si="376"/>
        <v>6</v>
      </c>
      <c r="I5982" s="12">
        <v>40</v>
      </c>
      <c r="J5982" s="12">
        <v>57</v>
      </c>
      <c r="K5982" s="12">
        <v>40</v>
      </c>
      <c r="L5982" s="12">
        <v>1</v>
      </c>
      <c r="M5982" s="12">
        <v>1</v>
      </c>
      <c r="N5982" s="12">
        <v>35</v>
      </c>
      <c r="O5982" s="12">
        <v>6</v>
      </c>
      <c r="P5982" s="26">
        <v>3000</v>
      </c>
      <c r="Q5982" s="28">
        <v>761639776</v>
      </c>
      <c r="R5982"/>
      <c r="S5982"/>
    </row>
    <row r="5983" spans="1:19">
      <c r="A5983" s="31">
        <f t="shared" si="373"/>
        <v>35</v>
      </c>
      <c r="B5983" s="32" t="str">
        <f>VLOOKUP(K5983,'Tables to Convert'!$B$4:$C$19,2,FALSE)</f>
        <v>High School Diploma</v>
      </c>
      <c r="C5983" s="33">
        <f t="shared" si="374"/>
        <v>10000</v>
      </c>
      <c r="D5983" s="32" t="str">
        <f>VLOOKUP(L5983,'Tables to Convert'!$E$3:$F$7,2,FALSE)</f>
        <v>White</v>
      </c>
      <c r="E5983" s="32" t="str">
        <f>VLOOKUP(M5983,'Tables to Convert'!$H$3:$I$5,2,FALSE)</f>
        <v>Female</v>
      </c>
      <c r="F5983" s="32" t="str">
        <f>VLOOKUP(N5983,'Tables to Convert'!$K$3:$L$8,2,FALSE)</f>
        <v>Wisconsin</v>
      </c>
      <c r="G5983" s="40">
        <f t="shared" si="375"/>
        <v>55</v>
      </c>
      <c r="H5983" s="34">
        <f t="shared" si="376"/>
        <v>6</v>
      </c>
      <c r="I5983" s="12">
        <v>35</v>
      </c>
      <c r="J5983" s="12">
        <v>55</v>
      </c>
      <c r="K5983" s="12">
        <v>39</v>
      </c>
      <c r="L5983" s="12">
        <v>1</v>
      </c>
      <c r="M5983" s="12">
        <v>2</v>
      </c>
      <c r="N5983" s="12">
        <v>35</v>
      </c>
      <c r="O5983" s="12">
        <v>6</v>
      </c>
      <c r="P5983" s="26">
        <v>10000</v>
      </c>
      <c r="Q5983" s="28">
        <v>35901336</v>
      </c>
      <c r="R5983"/>
      <c r="S5983"/>
    </row>
    <row r="5984" spans="1:19">
      <c r="A5984" s="31">
        <f t="shared" si="373"/>
        <v>40</v>
      </c>
      <c r="B5984" s="32" t="str">
        <f>VLOOKUP(K5984,'Tables to Convert'!$B$4:$C$19,2,FALSE)</f>
        <v>Some College</v>
      </c>
      <c r="C5984" s="33">
        <f t="shared" si="374"/>
        <v>42000</v>
      </c>
      <c r="D5984" s="32" t="str">
        <f>VLOOKUP(L5984,'Tables to Convert'!$E$3:$F$7,2,FALSE)</f>
        <v>White</v>
      </c>
      <c r="E5984" s="32" t="str">
        <f>VLOOKUP(M5984,'Tables to Convert'!$H$3:$I$5,2,FALSE)</f>
        <v>Male</v>
      </c>
      <c r="F5984" s="32" t="str">
        <f>VLOOKUP(N5984,'Tables to Convert'!$K$3:$L$8,2,FALSE)</f>
        <v>Wisconsin</v>
      </c>
      <c r="G5984" s="40">
        <f t="shared" si="375"/>
        <v>25</v>
      </c>
      <c r="H5984" s="34">
        <f t="shared" si="376"/>
        <v>2</v>
      </c>
      <c r="I5984" s="12">
        <v>40</v>
      </c>
      <c r="J5984" s="12">
        <v>25</v>
      </c>
      <c r="K5984" s="12">
        <v>40</v>
      </c>
      <c r="L5984" s="12">
        <v>1</v>
      </c>
      <c r="M5984" s="12">
        <v>1</v>
      </c>
      <c r="N5984" s="12">
        <v>35</v>
      </c>
      <c r="O5984" s="12">
        <v>2</v>
      </c>
      <c r="P5984" s="26">
        <v>42000</v>
      </c>
      <c r="Q5984" s="28">
        <v>232266832</v>
      </c>
      <c r="R5984"/>
      <c r="S5984"/>
    </row>
    <row r="5985" spans="1:19">
      <c r="A5985" s="31">
        <f t="shared" si="373"/>
        <v>40</v>
      </c>
      <c r="B5985" s="32" t="str">
        <f>VLOOKUP(K5985,'Tables to Convert'!$B$4:$C$19,2,FALSE)</f>
        <v>Bachelors</v>
      </c>
      <c r="C5985" s="33">
        <f t="shared" si="374"/>
        <v>110000</v>
      </c>
      <c r="D5985" s="32" t="str">
        <f>VLOOKUP(L5985,'Tables to Convert'!$E$3:$F$7,2,FALSE)</f>
        <v>White</v>
      </c>
      <c r="E5985" s="32" t="str">
        <f>VLOOKUP(M5985,'Tables to Convert'!$H$3:$I$5,2,FALSE)</f>
        <v>Male</v>
      </c>
      <c r="F5985" s="32" t="str">
        <f>VLOOKUP(N5985,'Tables to Convert'!$K$3:$L$8,2,FALSE)</f>
        <v>Wisconsin</v>
      </c>
      <c r="G5985" s="40">
        <f t="shared" si="375"/>
        <v>51</v>
      </c>
      <c r="H5985" s="34">
        <f t="shared" si="376"/>
        <v>5</v>
      </c>
      <c r="I5985" s="12">
        <v>40</v>
      </c>
      <c r="J5985" s="12">
        <v>51</v>
      </c>
      <c r="K5985" s="12">
        <v>44</v>
      </c>
      <c r="L5985" s="12">
        <v>1</v>
      </c>
      <c r="M5985" s="12">
        <v>1</v>
      </c>
      <c r="N5985" s="12">
        <v>35</v>
      </c>
      <c r="O5985" s="12">
        <v>5</v>
      </c>
      <c r="P5985" s="26">
        <v>110000</v>
      </c>
      <c r="Q5985" s="28">
        <v>989796931</v>
      </c>
      <c r="R5985"/>
      <c r="S5985"/>
    </row>
    <row r="5986" spans="1:19">
      <c r="A5986" s="31">
        <f t="shared" si="373"/>
        <v>50</v>
      </c>
      <c r="B5986" s="32" t="str">
        <f>VLOOKUP(K5986,'Tables to Convert'!$B$4:$C$19,2,FALSE)</f>
        <v>Bachelors</v>
      </c>
      <c r="C5986" s="33">
        <f t="shared" si="374"/>
        <v>33000</v>
      </c>
      <c r="D5986" s="32" t="str">
        <f>VLOOKUP(L5986,'Tables to Convert'!$E$3:$F$7,2,FALSE)</f>
        <v>White</v>
      </c>
      <c r="E5986" s="32" t="str">
        <f>VLOOKUP(M5986,'Tables to Convert'!$H$3:$I$5,2,FALSE)</f>
        <v>Female</v>
      </c>
      <c r="F5986" s="32" t="str">
        <f>VLOOKUP(N5986,'Tables to Convert'!$K$3:$L$8,2,FALSE)</f>
        <v>Wisconsin</v>
      </c>
      <c r="G5986" s="40">
        <f t="shared" si="375"/>
        <v>49</v>
      </c>
      <c r="H5986" s="34">
        <f t="shared" si="376"/>
        <v>5</v>
      </c>
      <c r="I5986" s="12">
        <v>50</v>
      </c>
      <c r="J5986" s="12">
        <v>49</v>
      </c>
      <c r="K5986" s="12">
        <v>44</v>
      </c>
      <c r="L5986" s="12">
        <v>1</v>
      </c>
      <c r="M5986" s="12">
        <v>2</v>
      </c>
      <c r="N5986" s="12">
        <v>35</v>
      </c>
      <c r="O5986" s="12">
        <v>5</v>
      </c>
      <c r="P5986" s="26">
        <v>33000</v>
      </c>
      <c r="Q5986" s="28">
        <v>28580780</v>
      </c>
      <c r="R5986"/>
      <c r="S5986"/>
    </row>
    <row r="5987" spans="1:19">
      <c r="A5987" s="31">
        <f t="shared" si="373"/>
        <v>0</v>
      </c>
      <c r="B5987" s="32" t="str">
        <f>VLOOKUP(K5987,'Tables to Convert'!$B$4:$C$19,2,FALSE)</f>
        <v>Some College</v>
      </c>
      <c r="C5987" s="33">
        <f t="shared" si="374"/>
        <v>33464</v>
      </c>
      <c r="D5987" s="32" t="str">
        <f>VLOOKUP(L5987,'Tables to Convert'!$E$3:$F$7,2,FALSE)</f>
        <v>White</v>
      </c>
      <c r="E5987" s="32" t="str">
        <f>VLOOKUP(M5987,'Tables to Convert'!$H$3:$I$5,2,FALSE)</f>
        <v>Male</v>
      </c>
      <c r="F5987" s="32" t="str">
        <f>VLOOKUP(N5987,'Tables to Convert'!$K$3:$L$8,2,FALSE)</f>
        <v>Wisconsin</v>
      </c>
      <c r="G5987" s="40">
        <f t="shared" si="375"/>
        <v>28</v>
      </c>
      <c r="H5987" s="34">
        <f t="shared" si="376"/>
        <v>8</v>
      </c>
      <c r="I5987" s="12">
        <v>0</v>
      </c>
      <c r="J5987" s="12">
        <v>28</v>
      </c>
      <c r="K5987" s="12">
        <v>43</v>
      </c>
      <c r="L5987" s="12">
        <v>1</v>
      </c>
      <c r="M5987" s="12">
        <v>1</v>
      </c>
      <c r="N5987" s="12">
        <v>35</v>
      </c>
      <c r="O5987" s="12">
        <v>8</v>
      </c>
      <c r="P5987" s="26">
        <v>33464</v>
      </c>
      <c r="Q5987" s="28">
        <v>780208778</v>
      </c>
      <c r="R5987"/>
      <c r="S5987"/>
    </row>
    <row r="5988" spans="1:19">
      <c r="A5988" s="31">
        <f t="shared" si="373"/>
        <v>50</v>
      </c>
      <c r="B5988" s="32" t="str">
        <f>VLOOKUP(K5988,'Tables to Convert'!$B$4:$C$19,2,FALSE)</f>
        <v>Some College</v>
      </c>
      <c r="C5988" s="33">
        <f t="shared" si="374"/>
        <v>59000</v>
      </c>
      <c r="D5988" s="32" t="str">
        <f>VLOOKUP(L5988,'Tables to Convert'!$E$3:$F$7,2,FALSE)</f>
        <v>White</v>
      </c>
      <c r="E5988" s="32" t="str">
        <f>VLOOKUP(M5988,'Tables to Convert'!$H$3:$I$5,2,FALSE)</f>
        <v>Male</v>
      </c>
      <c r="F5988" s="32" t="str">
        <f>VLOOKUP(N5988,'Tables to Convert'!$K$3:$L$8,2,FALSE)</f>
        <v>Wisconsin</v>
      </c>
      <c r="G5988" s="40">
        <f t="shared" si="375"/>
        <v>39</v>
      </c>
      <c r="H5988" s="34">
        <f t="shared" si="376"/>
        <v>5</v>
      </c>
      <c r="I5988" s="12">
        <v>50</v>
      </c>
      <c r="J5988" s="12">
        <v>39</v>
      </c>
      <c r="K5988" s="12">
        <v>41</v>
      </c>
      <c r="L5988" s="12">
        <v>1</v>
      </c>
      <c r="M5988" s="12">
        <v>1</v>
      </c>
      <c r="N5988" s="12">
        <v>35</v>
      </c>
      <c r="O5988" s="12">
        <v>5</v>
      </c>
      <c r="P5988" s="26">
        <v>59000</v>
      </c>
      <c r="Q5988" s="28">
        <v>577022535</v>
      </c>
      <c r="R5988"/>
      <c r="S5988"/>
    </row>
    <row r="5989" spans="1:19">
      <c r="A5989" s="31">
        <f t="shared" si="373"/>
        <v>45</v>
      </c>
      <c r="B5989" s="32" t="str">
        <f>VLOOKUP(K5989,'Tables to Convert'!$B$4:$C$19,2,FALSE)</f>
        <v>Some College</v>
      </c>
      <c r="C5989" s="33">
        <f t="shared" si="374"/>
        <v>47668</v>
      </c>
      <c r="D5989" s="32" t="str">
        <f>VLOOKUP(L5989,'Tables to Convert'!$E$3:$F$7,2,FALSE)</f>
        <v>White</v>
      </c>
      <c r="E5989" s="32" t="str">
        <f>VLOOKUP(M5989,'Tables to Convert'!$H$3:$I$5,2,FALSE)</f>
        <v>Female</v>
      </c>
      <c r="F5989" s="32" t="str">
        <f>VLOOKUP(N5989,'Tables to Convert'!$K$3:$L$8,2,FALSE)</f>
        <v>Wisconsin</v>
      </c>
      <c r="G5989" s="40">
        <f t="shared" si="375"/>
        <v>40</v>
      </c>
      <c r="H5989" s="34">
        <f t="shared" si="376"/>
        <v>5</v>
      </c>
      <c r="I5989" s="12">
        <v>45</v>
      </c>
      <c r="J5989" s="12">
        <v>40</v>
      </c>
      <c r="K5989" s="12">
        <v>43</v>
      </c>
      <c r="L5989" s="12">
        <v>1</v>
      </c>
      <c r="M5989" s="12">
        <v>2</v>
      </c>
      <c r="N5989" s="12">
        <v>35</v>
      </c>
      <c r="O5989" s="12">
        <v>5</v>
      </c>
      <c r="P5989" s="26">
        <v>47668</v>
      </c>
      <c r="Q5989" s="28">
        <v>841264231</v>
      </c>
      <c r="R5989"/>
      <c r="S5989"/>
    </row>
    <row r="5990" spans="1:19">
      <c r="A5990" s="31">
        <f t="shared" si="373"/>
        <v>40</v>
      </c>
      <c r="B5990" s="32" t="str">
        <f>VLOOKUP(K5990,'Tables to Convert'!$B$4:$C$19,2,FALSE)</f>
        <v>Bachelors</v>
      </c>
      <c r="C5990" s="33">
        <f t="shared" si="374"/>
        <v>42000</v>
      </c>
      <c r="D5990" s="32" t="str">
        <f>VLOOKUP(L5990,'Tables to Convert'!$E$3:$F$7,2,FALSE)</f>
        <v>White</v>
      </c>
      <c r="E5990" s="32" t="str">
        <f>VLOOKUP(M5990,'Tables to Convert'!$H$3:$I$5,2,FALSE)</f>
        <v>Male</v>
      </c>
      <c r="F5990" s="32" t="str">
        <f>VLOOKUP(N5990,'Tables to Convert'!$K$3:$L$8,2,FALSE)</f>
        <v>Wisconsin</v>
      </c>
      <c r="G5990" s="40">
        <f t="shared" si="375"/>
        <v>52</v>
      </c>
      <c r="H5990" s="34">
        <f t="shared" si="376"/>
        <v>1</v>
      </c>
      <c r="I5990" s="12">
        <v>40</v>
      </c>
      <c r="J5990" s="12">
        <v>52</v>
      </c>
      <c r="K5990" s="12">
        <v>44</v>
      </c>
      <c r="L5990" s="12">
        <v>1</v>
      </c>
      <c r="M5990" s="12">
        <v>1</v>
      </c>
      <c r="N5990" s="12">
        <v>35</v>
      </c>
      <c r="O5990" s="12">
        <v>1</v>
      </c>
      <c r="P5990" s="26">
        <v>42000</v>
      </c>
      <c r="Q5990" s="28">
        <v>245649317</v>
      </c>
      <c r="R5990"/>
      <c r="S5990"/>
    </row>
    <row r="5991" spans="1:19">
      <c r="A5991" s="31">
        <f t="shared" si="373"/>
        <v>40</v>
      </c>
      <c r="B5991" s="32" t="str">
        <f>VLOOKUP(K5991,'Tables to Convert'!$B$4:$C$19,2,FALSE)</f>
        <v>Some College</v>
      </c>
      <c r="C5991" s="33">
        <f t="shared" si="374"/>
        <v>46000</v>
      </c>
      <c r="D5991" s="32" t="str">
        <f>VLOOKUP(L5991,'Tables to Convert'!$E$3:$F$7,2,FALSE)</f>
        <v>White</v>
      </c>
      <c r="E5991" s="32" t="str">
        <f>VLOOKUP(M5991,'Tables to Convert'!$H$3:$I$5,2,FALSE)</f>
        <v>Female</v>
      </c>
      <c r="F5991" s="32" t="str">
        <f>VLOOKUP(N5991,'Tables to Convert'!$K$3:$L$8,2,FALSE)</f>
        <v>Wisconsin</v>
      </c>
      <c r="G5991" s="40">
        <f t="shared" si="375"/>
        <v>50</v>
      </c>
      <c r="H5991" s="34">
        <f t="shared" si="376"/>
        <v>1</v>
      </c>
      <c r="I5991" s="12">
        <v>40</v>
      </c>
      <c r="J5991" s="12">
        <v>50</v>
      </c>
      <c r="K5991" s="12">
        <v>43</v>
      </c>
      <c r="L5991" s="12">
        <v>1</v>
      </c>
      <c r="M5991" s="12">
        <v>2</v>
      </c>
      <c r="N5991" s="12">
        <v>35</v>
      </c>
      <c r="O5991" s="12">
        <v>1</v>
      </c>
      <c r="P5991" s="26">
        <v>46000</v>
      </c>
      <c r="Q5991" s="28">
        <v>808669144</v>
      </c>
      <c r="R5991"/>
      <c r="S5991"/>
    </row>
    <row r="5992" spans="1:19">
      <c r="A5992" s="31">
        <f t="shared" si="373"/>
        <v>40</v>
      </c>
      <c r="B5992" s="32" t="str">
        <f>VLOOKUP(K5992,'Tables to Convert'!$B$4:$C$19,2,FALSE)</f>
        <v>Some College</v>
      </c>
      <c r="C5992" s="33">
        <f t="shared" si="374"/>
        <v>60000</v>
      </c>
      <c r="D5992" s="32" t="str">
        <f>VLOOKUP(L5992,'Tables to Convert'!$E$3:$F$7,2,FALSE)</f>
        <v>White</v>
      </c>
      <c r="E5992" s="32" t="str">
        <f>VLOOKUP(M5992,'Tables to Convert'!$H$3:$I$5,2,FALSE)</f>
        <v>Male</v>
      </c>
      <c r="F5992" s="32" t="str">
        <f>VLOOKUP(N5992,'Tables to Convert'!$K$3:$L$8,2,FALSE)</f>
        <v>Wisconsin</v>
      </c>
      <c r="G5992" s="40">
        <f t="shared" si="375"/>
        <v>48</v>
      </c>
      <c r="H5992" s="34">
        <f t="shared" si="376"/>
        <v>1</v>
      </c>
      <c r="I5992" s="12">
        <v>40</v>
      </c>
      <c r="J5992" s="12">
        <v>48</v>
      </c>
      <c r="K5992" s="12">
        <v>43</v>
      </c>
      <c r="L5992" s="12">
        <v>1</v>
      </c>
      <c r="M5992" s="12">
        <v>1</v>
      </c>
      <c r="N5992" s="12">
        <v>35</v>
      </c>
      <c r="O5992" s="12">
        <v>1</v>
      </c>
      <c r="P5992" s="26">
        <v>60000</v>
      </c>
      <c r="Q5992" s="28">
        <v>120137921</v>
      </c>
      <c r="R5992"/>
      <c r="S5992"/>
    </row>
    <row r="5993" spans="1:19">
      <c r="A5993" s="31">
        <f t="shared" si="373"/>
        <v>40</v>
      </c>
      <c r="B5993" s="32" t="str">
        <f>VLOOKUP(K5993,'Tables to Convert'!$B$4:$C$19,2,FALSE)</f>
        <v>Some College</v>
      </c>
      <c r="C5993" s="33">
        <f t="shared" si="374"/>
        <v>34000</v>
      </c>
      <c r="D5993" s="32" t="str">
        <f>VLOOKUP(L5993,'Tables to Convert'!$E$3:$F$7,2,FALSE)</f>
        <v>White</v>
      </c>
      <c r="E5993" s="32" t="str">
        <f>VLOOKUP(M5993,'Tables to Convert'!$H$3:$I$5,2,FALSE)</f>
        <v>Female</v>
      </c>
      <c r="F5993" s="32" t="str">
        <f>VLOOKUP(N5993,'Tables to Convert'!$K$3:$L$8,2,FALSE)</f>
        <v>Wisconsin</v>
      </c>
      <c r="G5993" s="40">
        <f t="shared" si="375"/>
        <v>29</v>
      </c>
      <c r="H5993" s="34">
        <f t="shared" si="376"/>
        <v>1</v>
      </c>
      <c r="I5993" s="12">
        <v>40</v>
      </c>
      <c r="J5993" s="12">
        <v>29</v>
      </c>
      <c r="K5993" s="12">
        <v>43</v>
      </c>
      <c r="L5993" s="12">
        <v>1</v>
      </c>
      <c r="M5993" s="12">
        <v>2</v>
      </c>
      <c r="N5993" s="12">
        <v>35</v>
      </c>
      <c r="O5993" s="12">
        <v>1</v>
      </c>
      <c r="P5993" s="26">
        <v>34000</v>
      </c>
      <c r="Q5993" s="28">
        <v>138666490</v>
      </c>
      <c r="R5993"/>
      <c r="S5993"/>
    </row>
    <row r="5994" spans="1:19">
      <c r="A5994" s="31">
        <f t="shared" si="373"/>
        <v>40</v>
      </c>
      <c r="B5994" s="32" t="str">
        <f>VLOOKUP(K5994,'Tables to Convert'!$B$4:$C$19,2,FALSE)</f>
        <v>Some College</v>
      </c>
      <c r="C5994" s="33">
        <f t="shared" si="374"/>
        <v>17601</v>
      </c>
      <c r="D5994" s="32" t="str">
        <f>VLOOKUP(L5994,'Tables to Convert'!$E$3:$F$7,2,FALSE)</f>
        <v>White</v>
      </c>
      <c r="E5994" s="32" t="str">
        <f>VLOOKUP(M5994,'Tables to Convert'!$H$3:$I$5,2,FALSE)</f>
        <v>Male</v>
      </c>
      <c r="F5994" s="32" t="str">
        <f>VLOOKUP(N5994,'Tables to Convert'!$K$3:$L$8,2,FALSE)</f>
        <v>Wisconsin</v>
      </c>
      <c r="G5994" s="40">
        <f t="shared" si="375"/>
        <v>42</v>
      </c>
      <c r="H5994" s="34">
        <f t="shared" si="376"/>
        <v>2</v>
      </c>
      <c r="I5994" s="12">
        <v>40</v>
      </c>
      <c r="J5994" s="12">
        <v>42</v>
      </c>
      <c r="K5994" s="12">
        <v>40</v>
      </c>
      <c r="L5994" s="12">
        <v>1</v>
      </c>
      <c r="M5994" s="12">
        <v>1</v>
      </c>
      <c r="N5994" s="12">
        <v>35</v>
      </c>
      <c r="O5994" s="12">
        <v>2</v>
      </c>
      <c r="P5994" s="26">
        <v>17601</v>
      </c>
      <c r="Q5994" s="28">
        <v>839491450</v>
      </c>
      <c r="R5994"/>
      <c r="S5994"/>
    </row>
    <row r="5995" spans="1:19">
      <c r="A5995" s="31">
        <f t="shared" si="373"/>
        <v>50</v>
      </c>
      <c r="B5995" s="32" t="str">
        <f>VLOOKUP(K5995,'Tables to Convert'!$B$4:$C$19,2,FALSE)</f>
        <v>Some College</v>
      </c>
      <c r="C5995" s="33">
        <f t="shared" si="374"/>
        <v>56000</v>
      </c>
      <c r="D5995" s="32" t="str">
        <f>VLOOKUP(L5995,'Tables to Convert'!$E$3:$F$7,2,FALSE)</f>
        <v>White</v>
      </c>
      <c r="E5995" s="32" t="str">
        <f>VLOOKUP(M5995,'Tables to Convert'!$H$3:$I$5,2,FALSE)</f>
        <v>Female</v>
      </c>
      <c r="F5995" s="32" t="str">
        <f>VLOOKUP(N5995,'Tables to Convert'!$K$3:$L$8,2,FALSE)</f>
        <v>Wisconsin</v>
      </c>
      <c r="G5995" s="40">
        <f t="shared" si="375"/>
        <v>33</v>
      </c>
      <c r="H5995" s="34">
        <f t="shared" si="376"/>
        <v>8</v>
      </c>
      <c r="I5995" s="12">
        <v>50</v>
      </c>
      <c r="J5995" s="12">
        <v>33</v>
      </c>
      <c r="K5995" s="12">
        <v>43</v>
      </c>
      <c r="L5995" s="12">
        <v>1</v>
      </c>
      <c r="M5995" s="12">
        <v>2</v>
      </c>
      <c r="N5995" s="12">
        <v>35</v>
      </c>
      <c r="O5995" s="12">
        <v>8</v>
      </c>
      <c r="P5995" s="26">
        <v>56000</v>
      </c>
      <c r="Q5995" s="28">
        <v>257545516</v>
      </c>
      <c r="R5995"/>
      <c r="S5995"/>
    </row>
    <row r="5996" spans="1:19">
      <c r="A5996" s="31">
        <f t="shared" si="373"/>
        <v>43</v>
      </c>
      <c r="B5996" s="32" t="str">
        <f>VLOOKUP(K5996,'Tables to Convert'!$B$4:$C$19,2,FALSE)</f>
        <v>High School Diploma</v>
      </c>
      <c r="C5996" s="33">
        <f t="shared" si="374"/>
        <v>31446</v>
      </c>
      <c r="D5996" s="32" t="str">
        <f>VLOOKUP(L5996,'Tables to Convert'!$E$3:$F$7,2,FALSE)</f>
        <v>White</v>
      </c>
      <c r="E5996" s="32" t="str">
        <f>VLOOKUP(M5996,'Tables to Convert'!$H$3:$I$5,2,FALSE)</f>
        <v>Male</v>
      </c>
      <c r="F5996" s="32" t="str">
        <f>VLOOKUP(N5996,'Tables to Convert'!$K$3:$L$8,2,FALSE)</f>
        <v>Wisconsin</v>
      </c>
      <c r="G5996" s="40">
        <f t="shared" si="375"/>
        <v>43</v>
      </c>
      <c r="H5996" s="34">
        <f t="shared" si="376"/>
        <v>8</v>
      </c>
      <c r="I5996" s="12">
        <v>43</v>
      </c>
      <c r="J5996" s="12">
        <v>43</v>
      </c>
      <c r="K5996" s="12">
        <v>39</v>
      </c>
      <c r="L5996" s="12">
        <v>1</v>
      </c>
      <c r="M5996" s="12">
        <v>1</v>
      </c>
      <c r="N5996" s="12">
        <v>35</v>
      </c>
      <c r="O5996" s="12">
        <v>8</v>
      </c>
      <c r="P5996" s="26">
        <v>31446</v>
      </c>
      <c r="Q5996" s="28">
        <v>706437277</v>
      </c>
      <c r="R5996"/>
      <c r="S5996"/>
    </row>
    <row r="5997" spans="1:19">
      <c r="A5997" s="31">
        <f t="shared" si="373"/>
        <v>40</v>
      </c>
      <c r="B5997" s="32" t="str">
        <f>VLOOKUP(K5997,'Tables to Convert'!$B$4:$C$19,2,FALSE)</f>
        <v>Bachelors</v>
      </c>
      <c r="C5997" s="33">
        <f t="shared" si="374"/>
        <v>37000</v>
      </c>
      <c r="D5997" s="32" t="str">
        <f>VLOOKUP(L5997,'Tables to Convert'!$E$3:$F$7,2,FALSE)</f>
        <v>White</v>
      </c>
      <c r="E5997" s="32" t="str">
        <f>VLOOKUP(M5997,'Tables to Convert'!$H$3:$I$5,2,FALSE)</f>
        <v>Female</v>
      </c>
      <c r="F5997" s="32" t="str">
        <f>VLOOKUP(N5997,'Tables to Convert'!$K$3:$L$8,2,FALSE)</f>
        <v>Wisconsin</v>
      </c>
      <c r="G5997" s="40">
        <f t="shared" si="375"/>
        <v>40</v>
      </c>
      <c r="H5997" s="34">
        <f t="shared" si="376"/>
        <v>7</v>
      </c>
      <c r="I5997" s="12">
        <v>40</v>
      </c>
      <c r="J5997" s="12">
        <v>40</v>
      </c>
      <c r="K5997" s="12">
        <v>44</v>
      </c>
      <c r="L5997" s="12">
        <v>1</v>
      </c>
      <c r="M5997" s="12">
        <v>2</v>
      </c>
      <c r="N5997" s="12">
        <v>35</v>
      </c>
      <c r="O5997" s="12">
        <v>7</v>
      </c>
      <c r="P5997" s="26">
        <v>37000</v>
      </c>
      <c r="Q5997" s="28">
        <v>427025411</v>
      </c>
      <c r="R5997"/>
      <c r="S5997"/>
    </row>
    <row r="5998" spans="1:19">
      <c r="A5998" s="31">
        <f t="shared" si="373"/>
        <v>48</v>
      </c>
      <c r="B5998" s="32" t="str">
        <f>VLOOKUP(K5998,'Tables to Convert'!$B$4:$C$19,2,FALSE)</f>
        <v>High School Diploma</v>
      </c>
      <c r="C5998" s="33">
        <f t="shared" si="374"/>
        <v>36000</v>
      </c>
      <c r="D5998" s="32" t="str">
        <f>VLOOKUP(L5998,'Tables to Convert'!$E$3:$F$7,2,FALSE)</f>
        <v>White</v>
      </c>
      <c r="E5998" s="32" t="str">
        <f>VLOOKUP(M5998,'Tables to Convert'!$H$3:$I$5,2,FALSE)</f>
        <v>Male</v>
      </c>
      <c r="F5998" s="32" t="str">
        <f>VLOOKUP(N5998,'Tables to Convert'!$K$3:$L$8,2,FALSE)</f>
        <v>Wisconsin</v>
      </c>
      <c r="G5998" s="40">
        <f t="shared" si="375"/>
        <v>55</v>
      </c>
      <c r="H5998" s="34">
        <f t="shared" si="376"/>
        <v>6</v>
      </c>
      <c r="I5998" s="12">
        <v>48</v>
      </c>
      <c r="J5998" s="12">
        <v>55</v>
      </c>
      <c r="K5998" s="12">
        <v>39</v>
      </c>
      <c r="L5998" s="12">
        <v>1</v>
      </c>
      <c r="M5998" s="12">
        <v>1</v>
      </c>
      <c r="N5998" s="12">
        <v>35</v>
      </c>
      <c r="O5998" s="12">
        <v>6</v>
      </c>
      <c r="P5998" s="26">
        <v>36000</v>
      </c>
      <c r="Q5998" s="28">
        <v>334749526</v>
      </c>
      <c r="R5998"/>
      <c r="S5998"/>
    </row>
    <row r="5999" spans="1:19">
      <c r="A5999" s="31">
        <f t="shared" si="373"/>
        <v>44</v>
      </c>
      <c r="B5999" s="32" t="str">
        <f>VLOOKUP(K5999,'Tables to Convert'!$B$4:$C$19,2,FALSE)</f>
        <v>Some College</v>
      </c>
      <c r="C5999" s="33">
        <f t="shared" si="374"/>
        <v>22900</v>
      </c>
      <c r="D5999" s="32" t="str">
        <f>VLOOKUP(L5999,'Tables to Convert'!$E$3:$F$7,2,FALSE)</f>
        <v>White</v>
      </c>
      <c r="E5999" s="32" t="str">
        <f>VLOOKUP(M5999,'Tables to Convert'!$H$3:$I$5,2,FALSE)</f>
        <v>Female</v>
      </c>
      <c r="F5999" s="32" t="str">
        <f>VLOOKUP(N5999,'Tables to Convert'!$K$3:$L$8,2,FALSE)</f>
        <v>Wisconsin</v>
      </c>
      <c r="G5999" s="40">
        <f t="shared" si="375"/>
        <v>55</v>
      </c>
      <c r="H5999" s="34">
        <f t="shared" si="376"/>
        <v>6</v>
      </c>
      <c r="I5999" s="12">
        <v>44</v>
      </c>
      <c r="J5999" s="12">
        <v>55</v>
      </c>
      <c r="K5999" s="12">
        <v>40</v>
      </c>
      <c r="L5999" s="12">
        <v>1</v>
      </c>
      <c r="M5999" s="12">
        <v>2</v>
      </c>
      <c r="N5999" s="12">
        <v>35</v>
      </c>
      <c r="O5999" s="12">
        <v>6</v>
      </c>
      <c r="P5999" s="26">
        <v>22900</v>
      </c>
      <c r="Q5999" s="28">
        <v>658064020</v>
      </c>
      <c r="R5999"/>
      <c r="S5999"/>
    </row>
    <row r="6000" spans="1:19">
      <c r="A6000" s="31">
        <f t="shared" si="373"/>
        <v>0</v>
      </c>
      <c r="B6000" s="32" t="str">
        <f>VLOOKUP(K6000,'Tables to Convert'!$B$4:$C$19,2,FALSE)</f>
        <v>Some College</v>
      </c>
      <c r="C6000" s="33">
        <f t="shared" si="374"/>
        <v>150000</v>
      </c>
      <c r="D6000" s="32" t="str">
        <f>VLOOKUP(L6000,'Tables to Convert'!$E$3:$F$7,2,FALSE)</f>
        <v>White</v>
      </c>
      <c r="E6000" s="32" t="str">
        <f>VLOOKUP(M6000,'Tables to Convert'!$H$3:$I$5,2,FALSE)</f>
        <v>Male</v>
      </c>
      <c r="F6000" s="32" t="str">
        <f>VLOOKUP(N6000,'Tables to Convert'!$K$3:$L$8,2,FALSE)</f>
        <v>Wisconsin</v>
      </c>
      <c r="G6000" s="40">
        <f t="shared" si="375"/>
        <v>47</v>
      </c>
      <c r="H6000" s="34">
        <f t="shared" si="376"/>
        <v>5</v>
      </c>
      <c r="I6000" s="12">
        <v>0</v>
      </c>
      <c r="J6000" s="12">
        <v>47</v>
      </c>
      <c r="K6000" s="12">
        <v>40</v>
      </c>
      <c r="L6000" s="12">
        <v>1</v>
      </c>
      <c r="M6000" s="12">
        <v>1</v>
      </c>
      <c r="N6000" s="12">
        <v>35</v>
      </c>
      <c r="O6000" s="12">
        <v>5</v>
      </c>
      <c r="P6000" s="26">
        <v>150000</v>
      </c>
      <c r="Q6000" s="28">
        <v>658301296</v>
      </c>
      <c r="R6000"/>
      <c r="S6000"/>
    </row>
    <row r="6001" spans="1:19">
      <c r="A6001" s="31">
        <f t="shared" si="373"/>
        <v>45</v>
      </c>
      <c r="B6001" s="32" t="str">
        <f>VLOOKUP(K6001,'Tables to Convert'!$B$4:$C$19,2,FALSE)</f>
        <v>Graduate School</v>
      </c>
      <c r="C6001" s="33">
        <f t="shared" si="374"/>
        <v>88000</v>
      </c>
      <c r="D6001" s="32" t="str">
        <f>VLOOKUP(L6001,'Tables to Convert'!$E$3:$F$7,2,FALSE)</f>
        <v>White</v>
      </c>
      <c r="E6001" s="32" t="str">
        <f>VLOOKUP(M6001,'Tables to Convert'!$H$3:$I$5,2,FALSE)</f>
        <v>Male</v>
      </c>
      <c r="F6001" s="32" t="str">
        <f>VLOOKUP(N6001,'Tables to Convert'!$K$3:$L$8,2,FALSE)</f>
        <v>Wisconsin</v>
      </c>
      <c r="G6001" s="40">
        <f t="shared" si="375"/>
        <v>61</v>
      </c>
      <c r="H6001" s="34">
        <f t="shared" si="376"/>
        <v>5</v>
      </c>
      <c r="I6001" s="12">
        <v>45</v>
      </c>
      <c r="J6001" s="12">
        <v>61</v>
      </c>
      <c r="K6001" s="12">
        <v>46</v>
      </c>
      <c r="L6001" s="12">
        <v>1</v>
      </c>
      <c r="M6001" s="12">
        <v>1</v>
      </c>
      <c r="N6001" s="12">
        <v>35</v>
      </c>
      <c r="O6001" s="12">
        <v>5</v>
      </c>
      <c r="P6001" s="26">
        <v>88000</v>
      </c>
      <c r="Q6001" s="28">
        <v>244425196</v>
      </c>
      <c r="R6001"/>
      <c r="S6001"/>
    </row>
    <row r="6002" spans="1:19">
      <c r="A6002" s="31">
        <f t="shared" si="373"/>
        <v>45</v>
      </c>
      <c r="B6002" s="32" t="str">
        <f>VLOOKUP(K6002,'Tables to Convert'!$B$4:$C$19,2,FALSE)</f>
        <v>Some College</v>
      </c>
      <c r="C6002" s="33">
        <f t="shared" si="374"/>
        <v>26775</v>
      </c>
      <c r="D6002" s="32" t="str">
        <f>VLOOKUP(L6002,'Tables to Convert'!$E$3:$F$7,2,FALSE)</f>
        <v>White</v>
      </c>
      <c r="E6002" s="32" t="str">
        <f>VLOOKUP(M6002,'Tables to Convert'!$H$3:$I$5,2,FALSE)</f>
        <v>Female</v>
      </c>
      <c r="F6002" s="32" t="str">
        <f>VLOOKUP(N6002,'Tables to Convert'!$K$3:$L$8,2,FALSE)</f>
        <v>Wisconsin</v>
      </c>
      <c r="G6002" s="40">
        <f t="shared" si="375"/>
        <v>48</v>
      </c>
      <c r="H6002" s="34">
        <f t="shared" si="376"/>
        <v>8</v>
      </c>
      <c r="I6002" s="12">
        <v>45</v>
      </c>
      <c r="J6002" s="12">
        <v>48</v>
      </c>
      <c r="K6002" s="12">
        <v>41</v>
      </c>
      <c r="L6002" s="12">
        <v>1</v>
      </c>
      <c r="M6002" s="12">
        <v>2</v>
      </c>
      <c r="N6002" s="12">
        <v>35</v>
      </c>
      <c r="O6002" s="12">
        <v>8</v>
      </c>
      <c r="P6002" s="26">
        <v>26775</v>
      </c>
      <c r="Q6002" s="28">
        <v>924377536</v>
      </c>
      <c r="R6002"/>
      <c r="S6002"/>
    </row>
    <row r="6003" spans="1:19">
      <c r="A6003" s="31">
        <f t="shared" si="373"/>
        <v>50</v>
      </c>
      <c r="B6003" s="32" t="str">
        <f>VLOOKUP(K6003,'Tables to Convert'!$B$4:$C$19,2,FALSE)</f>
        <v>High School Diploma</v>
      </c>
      <c r="C6003" s="33">
        <f t="shared" si="374"/>
        <v>40000</v>
      </c>
      <c r="D6003" s="32" t="str">
        <f>VLOOKUP(L6003,'Tables to Convert'!$E$3:$F$7,2,FALSE)</f>
        <v>White</v>
      </c>
      <c r="E6003" s="32" t="str">
        <f>VLOOKUP(M6003,'Tables to Convert'!$H$3:$I$5,2,FALSE)</f>
        <v>Male</v>
      </c>
      <c r="F6003" s="32" t="str">
        <f>VLOOKUP(N6003,'Tables to Convert'!$K$3:$L$8,2,FALSE)</f>
        <v>Wisconsin</v>
      </c>
      <c r="G6003" s="40">
        <f t="shared" si="375"/>
        <v>52</v>
      </c>
      <c r="H6003" s="34">
        <f t="shared" si="376"/>
        <v>3</v>
      </c>
      <c r="I6003" s="12">
        <v>50</v>
      </c>
      <c r="J6003" s="12">
        <v>52</v>
      </c>
      <c r="K6003" s="12">
        <v>39</v>
      </c>
      <c r="L6003" s="12">
        <v>1</v>
      </c>
      <c r="M6003" s="12">
        <v>1</v>
      </c>
      <c r="N6003" s="12">
        <v>35</v>
      </c>
      <c r="O6003" s="12">
        <v>3</v>
      </c>
      <c r="P6003" s="26">
        <v>40000</v>
      </c>
      <c r="Q6003" s="28">
        <v>243955950</v>
      </c>
      <c r="R6003"/>
      <c r="S6003"/>
    </row>
    <row r="6004" spans="1:19">
      <c r="A6004" s="31">
        <f t="shared" si="373"/>
        <v>40</v>
      </c>
      <c r="B6004" s="32" t="str">
        <f>VLOOKUP(K6004,'Tables to Convert'!$B$4:$C$19,2,FALSE)</f>
        <v>Some College</v>
      </c>
      <c r="C6004" s="33">
        <f t="shared" si="374"/>
        <v>306731</v>
      </c>
      <c r="D6004" s="32" t="str">
        <f>VLOOKUP(L6004,'Tables to Convert'!$E$3:$F$7,2,FALSE)</f>
        <v>White</v>
      </c>
      <c r="E6004" s="32" t="str">
        <f>VLOOKUP(M6004,'Tables to Convert'!$H$3:$I$5,2,FALSE)</f>
        <v>Male</v>
      </c>
      <c r="F6004" s="32" t="str">
        <f>VLOOKUP(N6004,'Tables to Convert'!$K$3:$L$8,2,FALSE)</f>
        <v>Wisconsin</v>
      </c>
      <c r="G6004" s="40">
        <f t="shared" si="375"/>
        <v>47</v>
      </c>
      <c r="H6004" s="34">
        <f t="shared" si="376"/>
        <v>8</v>
      </c>
      <c r="I6004" s="12">
        <v>40</v>
      </c>
      <c r="J6004" s="12">
        <v>47</v>
      </c>
      <c r="K6004" s="12">
        <v>43</v>
      </c>
      <c r="L6004" s="12">
        <v>1</v>
      </c>
      <c r="M6004" s="12">
        <v>1</v>
      </c>
      <c r="N6004" s="12">
        <v>35</v>
      </c>
      <c r="O6004" s="12">
        <v>8</v>
      </c>
      <c r="P6004" s="26">
        <v>306731</v>
      </c>
      <c r="Q6004" s="28">
        <v>258511368</v>
      </c>
      <c r="R6004"/>
      <c r="S6004"/>
    </row>
    <row r="6005" spans="1:19">
      <c r="A6005" s="31">
        <f t="shared" si="373"/>
        <v>45</v>
      </c>
      <c r="B6005" s="32" t="str">
        <f>VLOOKUP(K6005,'Tables to Convert'!$B$4:$C$19,2,FALSE)</f>
        <v>High School Diploma</v>
      </c>
      <c r="C6005" s="33">
        <f t="shared" si="374"/>
        <v>30000</v>
      </c>
      <c r="D6005" s="32" t="str">
        <f>VLOOKUP(L6005,'Tables to Convert'!$E$3:$F$7,2,FALSE)</f>
        <v>White</v>
      </c>
      <c r="E6005" s="32" t="str">
        <f>VLOOKUP(M6005,'Tables to Convert'!$H$3:$I$5,2,FALSE)</f>
        <v>Female</v>
      </c>
      <c r="F6005" s="32" t="str">
        <f>VLOOKUP(N6005,'Tables to Convert'!$K$3:$L$8,2,FALSE)</f>
        <v>Wisconsin</v>
      </c>
      <c r="G6005" s="40">
        <f t="shared" si="375"/>
        <v>37</v>
      </c>
      <c r="H6005" s="34">
        <f t="shared" si="376"/>
        <v>3</v>
      </c>
      <c r="I6005" s="12">
        <v>45</v>
      </c>
      <c r="J6005" s="12">
        <v>37</v>
      </c>
      <c r="K6005" s="12">
        <v>39</v>
      </c>
      <c r="L6005" s="12">
        <v>1</v>
      </c>
      <c r="M6005" s="12">
        <v>2</v>
      </c>
      <c r="N6005" s="12">
        <v>35</v>
      </c>
      <c r="O6005" s="12">
        <v>3</v>
      </c>
      <c r="P6005" s="26">
        <v>30000</v>
      </c>
      <c r="Q6005" s="28">
        <v>788422792</v>
      </c>
      <c r="R6005"/>
      <c r="S6005"/>
    </row>
    <row r="6006" spans="1:19">
      <c r="A6006" s="31">
        <f t="shared" si="373"/>
        <v>40</v>
      </c>
      <c r="B6006" s="32" t="str">
        <f>VLOOKUP(K6006,'Tables to Convert'!$B$4:$C$19,2,FALSE)</f>
        <v>High School Diploma</v>
      </c>
      <c r="C6006" s="33">
        <f t="shared" si="374"/>
        <v>42000</v>
      </c>
      <c r="D6006" s="32" t="str">
        <f>VLOOKUP(L6006,'Tables to Convert'!$E$3:$F$7,2,FALSE)</f>
        <v>White</v>
      </c>
      <c r="E6006" s="32" t="str">
        <f>VLOOKUP(M6006,'Tables to Convert'!$H$3:$I$5,2,FALSE)</f>
        <v>Male</v>
      </c>
      <c r="F6006" s="32" t="str">
        <f>VLOOKUP(N6006,'Tables to Convert'!$K$3:$L$8,2,FALSE)</f>
        <v>Wisconsin</v>
      </c>
      <c r="G6006" s="40">
        <f t="shared" si="375"/>
        <v>31</v>
      </c>
      <c r="H6006" s="34">
        <f t="shared" si="376"/>
        <v>4</v>
      </c>
      <c r="I6006" s="12">
        <v>40</v>
      </c>
      <c r="J6006" s="12">
        <v>31</v>
      </c>
      <c r="K6006" s="12">
        <v>39</v>
      </c>
      <c r="L6006" s="12">
        <v>1</v>
      </c>
      <c r="M6006" s="12">
        <v>1</v>
      </c>
      <c r="N6006" s="12">
        <v>35</v>
      </c>
      <c r="O6006" s="12">
        <v>4</v>
      </c>
      <c r="P6006" s="26">
        <v>42000</v>
      </c>
      <c r="Q6006" s="28">
        <v>136242374</v>
      </c>
      <c r="R6006"/>
      <c r="S6006"/>
    </row>
    <row r="6007" spans="1:19">
      <c r="A6007" s="31">
        <f t="shared" si="373"/>
        <v>40</v>
      </c>
      <c r="B6007" s="32" t="str">
        <f>VLOOKUP(K6007,'Tables to Convert'!$B$4:$C$19,2,FALSE)</f>
        <v>High School Diploma</v>
      </c>
      <c r="C6007" s="33">
        <f t="shared" si="374"/>
        <v>6000</v>
      </c>
      <c r="D6007" s="32" t="str">
        <f>VLOOKUP(L6007,'Tables to Convert'!$E$3:$F$7,2,FALSE)</f>
        <v>White</v>
      </c>
      <c r="E6007" s="32" t="str">
        <f>VLOOKUP(M6007,'Tables to Convert'!$H$3:$I$5,2,FALSE)</f>
        <v>Male</v>
      </c>
      <c r="F6007" s="32" t="str">
        <f>VLOOKUP(N6007,'Tables to Convert'!$K$3:$L$8,2,FALSE)</f>
        <v>Wisconsin</v>
      </c>
      <c r="G6007" s="40">
        <f t="shared" si="375"/>
        <v>24</v>
      </c>
      <c r="H6007" s="34">
        <f t="shared" si="376"/>
        <v>6</v>
      </c>
      <c r="I6007" s="12">
        <v>40</v>
      </c>
      <c r="J6007" s="12">
        <v>24</v>
      </c>
      <c r="K6007" s="12">
        <v>39</v>
      </c>
      <c r="L6007" s="12">
        <v>1</v>
      </c>
      <c r="M6007" s="12">
        <v>1</v>
      </c>
      <c r="N6007" s="12">
        <v>35</v>
      </c>
      <c r="O6007" s="12">
        <v>6</v>
      </c>
      <c r="P6007" s="26">
        <v>6000</v>
      </c>
      <c r="Q6007" s="28">
        <v>519483427</v>
      </c>
      <c r="R6007"/>
      <c r="S6007"/>
    </row>
    <row r="6008" spans="1:19">
      <c r="A6008" s="31">
        <f t="shared" si="373"/>
        <v>40</v>
      </c>
      <c r="B6008" s="32" t="str">
        <f>VLOOKUP(K6008,'Tables to Convert'!$B$4:$C$19,2,FALSE)</f>
        <v>High School Diploma</v>
      </c>
      <c r="C6008" s="33">
        <f t="shared" si="374"/>
        <v>14000</v>
      </c>
      <c r="D6008" s="32" t="str">
        <f>VLOOKUP(L6008,'Tables to Convert'!$E$3:$F$7,2,FALSE)</f>
        <v>White</v>
      </c>
      <c r="E6008" s="32" t="str">
        <f>VLOOKUP(M6008,'Tables to Convert'!$H$3:$I$5,2,FALSE)</f>
        <v>Female</v>
      </c>
      <c r="F6008" s="32" t="str">
        <f>VLOOKUP(N6008,'Tables to Convert'!$K$3:$L$8,2,FALSE)</f>
        <v>Wisconsin</v>
      </c>
      <c r="G6008" s="40">
        <f t="shared" si="375"/>
        <v>27</v>
      </c>
      <c r="H6008" s="34">
        <f t="shared" si="376"/>
        <v>6</v>
      </c>
      <c r="I6008" s="12">
        <v>40</v>
      </c>
      <c r="J6008" s="12">
        <v>27</v>
      </c>
      <c r="K6008" s="12">
        <v>39</v>
      </c>
      <c r="L6008" s="12">
        <v>1</v>
      </c>
      <c r="M6008" s="12">
        <v>2</v>
      </c>
      <c r="N6008" s="12">
        <v>35</v>
      </c>
      <c r="O6008" s="12">
        <v>6</v>
      </c>
      <c r="P6008" s="26">
        <v>14000</v>
      </c>
      <c r="Q6008" s="28">
        <v>62745369</v>
      </c>
      <c r="R6008"/>
      <c r="S6008"/>
    </row>
    <row r="6009" spans="1:19">
      <c r="A6009" s="31">
        <f t="shared" si="373"/>
        <v>40</v>
      </c>
      <c r="B6009" s="32" t="str">
        <f>VLOOKUP(K6009,'Tables to Convert'!$B$4:$C$19,2,FALSE)</f>
        <v>Some College</v>
      </c>
      <c r="C6009" s="33">
        <f t="shared" si="374"/>
        <v>315731</v>
      </c>
      <c r="D6009" s="32" t="str">
        <f>VLOOKUP(L6009,'Tables to Convert'!$E$3:$F$7,2,FALSE)</f>
        <v>White</v>
      </c>
      <c r="E6009" s="32" t="str">
        <f>VLOOKUP(M6009,'Tables to Convert'!$H$3:$I$5,2,FALSE)</f>
        <v>Male</v>
      </c>
      <c r="F6009" s="32" t="str">
        <f>VLOOKUP(N6009,'Tables to Convert'!$K$3:$L$8,2,FALSE)</f>
        <v>Wisconsin</v>
      </c>
      <c r="G6009" s="40">
        <f t="shared" si="375"/>
        <v>32</v>
      </c>
      <c r="H6009" s="34">
        <f t="shared" si="376"/>
        <v>7</v>
      </c>
      <c r="I6009" s="12">
        <v>40</v>
      </c>
      <c r="J6009" s="12">
        <v>32</v>
      </c>
      <c r="K6009" s="12">
        <v>41</v>
      </c>
      <c r="L6009" s="12">
        <v>1</v>
      </c>
      <c r="M6009" s="12">
        <v>1</v>
      </c>
      <c r="N6009" s="12">
        <v>35</v>
      </c>
      <c r="O6009" s="12">
        <v>7</v>
      </c>
      <c r="P6009" s="26">
        <v>315731</v>
      </c>
      <c r="Q6009" s="28">
        <v>170014478</v>
      </c>
      <c r="R6009"/>
      <c r="S6009"/>
    </row>
    <row r="6010" spans="1:19">
      <c r="A6010" s="31">
        <f t="shared" si="373"/>
        <v>40</v>
      </c>
      <c r="B6010" s="32" t="str">
        <f>VLOOKUP(K6010,'Tables to Convert'!$B$4:$C$19,2,FALSE)</f>
        <v>High School Diploma</v>
      </c>
      <c r="C6010" s="33">
        <f t="shared" si="374"/>
        <v>13000</v>
      </c>
      <c r="D6010" s="32" t="str">
        <f>VLOOKUP(L6010,'Tables to Convert'!$E$3:$F$7,2,FALSE)</f>
        <v>White</v>
      </c>
      <c r="E6010" s="32" t="str">
        <f>VLOOKUP(M6010,'Tables to Convert'!$H$3:$I$5,2,FALSE)</f>
        <v>Female</v>
      </c>
      <c r="F6010" s="32" t="str">
        <f>VLOOKUP(N6010,'Tables to Convert'!$K$3:$L$8,2,FALSE)</f>
        <v>Wisconsin</v>
      </c>
      <c r="G6010" s="40">
        <f t="shared" si="375"/>
        <v>50</v>
      </c>
      <c r="H6010" s="34">
        <f t="shared" si="376"/>
        <v>7</v>
      </c>
      <c r="I6010" s="12">
        <v>40</v>
      </c>
      <c r="J6010" s="12">
        <v>50</v>
      </c>
      <c r="K6010" s="12">
        <v>39</v>
      </c>
      <c r="L6010" s="12">
        <v>1</v>
      </c>
      <c r="M6010" s="12">
        <v>2</v>
      </c>
      <c r="N6010" s="12">
        <v>35</v>
      </c>
      <c r="O6010" s="12">
        <v>7</v>
      </c>
      <c r="P6010" s="26">
        <v>13000</v>
      </c>
      <c r="Q6010" s="28">
        <v>232523287</v>
      </c>
      <c r="R6010"/>
      <c r="S6010"/>
    </row>
    <row r="6011" spans="1:19">
      <c r="A6011" s="31">
        <f t="shared" si="373"/>
        <v>60</v>
      </c>
      <c r="B6011" s="32" t="str">
        <f>VLOOKUP(K6011,'Tables to Convert'!$B$4:$C$19,2,FALSE)</f>
        <v>High School Diploma</v>
      </c>
      <c r="C6011" s="33">
        <f t="shared" si="374"/>
        <v>23400</v>
      </c>
      <c r="D6011" s="32" t="str">
        <f>VLOOKUP(L6011,'Tables to Convert'!$E$3:$F$7,2,FALSE)</f>
        <v>White</v>
      </c>
      <c r="E6011" s="32" t="str">
        <f>VLOOKUP(M6011,'Tables to Convert'!$H$3:$I$5,2,FALSE)</f>
        <v>Male</v>
      </c>
      <c r="F6011" s="32" t="str">
        <f>VLOOKUP(N6011,'Tables to Convert'!$K$3:$L$8,2,FALSE)</f>
        <v>Wisconsin</v>
      </c>
      <c r="G6011" s="40">
        <f t="shared" si="375"/>
        <v>34</v>
      </c>
      <c r="H6011" s="34">
        <f t="shared" si="376"/>
        <v>7</v>
      </c>
      <c r="I6011" s="12">
        <v>60</v>
      </c>
      <c r="J6011" s="12">
        <v>34</v>
      </c>
      <c r="K6011" s="12">
        <v>39</v>
      </c>
      <c r="L6011" s="12">
        <v>1</v>
      </c>
      <c r="M6011" s="12">
        <v>1</v>
      </c>
      <c r="N6011" s="12">
        <v>35</v>
      </c>
      <c r="O6011" s="12">
        <v>7</v>
      </c>
      <c r="P6011" s="26">
        <v>23400</v>
      </c>
      <c r="Q6011" s="28">
        <v>692541608</v>
      </c>
      <c r="R6011"/>
      <c r="S6011"/>
    </row>
    <row r="6012" spans="1:19">
      <c r="A6012" s="31">
        <f t="shared" si="373"/>
        <v>40</v>
      </c>
      <c r="B6012" s="32" t="str">
        <f>VLOOKUP(K6012,'Tables to Convert'!$B$4:$C$19,2,FALSE)</f>
        <v>Some College</v>
      </c>
      <c r="C6012" s="33">
        <f t="shared" si="374"/>
        <v>40560</v>
      </c>
      <c r="D6012" s="32" t="str">
        <f>VLOOKUP(L6012,'Tables to Convert'!$E$3:$F$7,2,FALSE)</f>
        <v>White</v>
      </c>
      <c r="E6012" s="32" t="str">
        <f>VLOOKUP(M6012,'Tables to Convert'!$H$3:$I$5,2,FALSE)</f>
        <v>Male</v>
      </c>
      <c r="F6012" s="32" t="str">
        <f>VLOOKUP(N6012,'Tables to Convert'!$K$3:$L$8,2,FALSE)</f>
        <v>Wisconsin</v>
      </c>
      <c r="G6012" s="40">
        <f t="shared" si="375"/>
        <v>50</v>
      </c>
      <c r="H6012" s="34">
        <f t="shared" si="376"/>
        <v>8</v>
      </c>
      <c r="I6012" s="12">
        <v>40</v>
      </c>
      <c r="J6012" s="12">
        <v>50</v>
      </c>
      <c r="K6012" s="12">
        <v>41</v>
      </c>
      <c r="L6012" s="12">
        <v>1</v>
      </c>
      <c r="M6012" s="12">
        <v>1</v>
      </c>
      <c r="N6012" s="12">
        <v>35</v>
      </c>
      <c r="O6012" s="12">
        <v>8</v>
      </c>
      <c r="P6012" s="26">
        <v>40560</v>
      </c>
      <c r="Q6012" s="28">
        <v>680601437</v>
      </c>
      <c r="R6012"/>
      <c r="S6012"/>
    </row>
    <row r="6013" spans="1:19">
      <c r="A6013" s="31">
        <f t="shared" si="373"/>
        <v>40</v>
      </c>
      <c r="B6013" s="32" t="str">
        <f>VLOOKUP(K6013,'Tables to Convert'!$B$4:$C$19,2,FALSE)</f>
        <v>Bachelors</v>
      </c>
      <c r="C6013" s="33">
        <f t="shared" si="374"/>
        <v>72160</v>
      </c>
      <c r="D6013" s="32" t="str">
        <f>VLOOKUP(L6013,'Tables to Convert'!$E$3:$F$7,2,FALSE)</f>
        <v>White</v>
      </c>
      <c r="E6013" s="32" t="str">
        <f>VLOOKUP(M6013,'Tables to Convert'!$H$3:$I$5,2,FALSE)</f>
        <v>Female</v>
      </c>
      <c r="F6013" s="32" t="str">
        <f>VLOOKUP(N6013,'Tables to Convert'!$K$3:$L$8,2,FALSE)</f>
        <v>Wisconsin</v>
      </c>
      <c r="G6013" s="40">
        <f t="shared" si="375"/>
        <v>47</v>
      </c>
      <c r="H6013" s="34">
        <f t="shared" si="376"/>
        <v>8</v>
      </c>
      <c r="I6013" s="12">
        <v>40</v>
      </c>
      <c r="J6013" s="12">
        <v>47</v>
      </c>
      <c r="K6013" s="12">
        <v>44</v>
      </c>
      <c r="L6013" s="12">
        <v>1</v>
      </c>
      <c r="M6013" s="12">
        <v>2</v>
      </c>
      <c r="N6013" s="12">
        <v>35</v>
      </c>
      <c r="O6013" s="12">
        <v>8</v>
      </c>
      <c r="P6013" s="26">
        <v>72160</v>
      </c>
      <c r="Q6013" s="28">
        <v>888404902</v>
      </c>
      <c r="R6013"/>
      <c r="S6013"/>
    </row>
    <row r="6014" spans="1:19">
      <c r="A6014" s="31">
        <f t="shared" si="373"/>
        <v>40</v>
      </c>
      <c r="B6014" s="32" t="str">
        <f>VLOOKUP(K6014,'Tables to Convert'!$B$4:$C$19,2,FALSE)</f>
        <v>Some College</v>
      </c>
      <c r="C6014" s="33">
        <f t="shared" si="374"/>
        <v>57000</v>
      </c>
      <c r="D6014" s="32" t="str">
        <f>VLOOKUP(L6014,'Tables to Convert'!$E$3:$F$7,2,FALSE)</f>
        <v>White</v>
      </c>
      <c r="E6014" s="32" t="str">
        <f>VLOOKUP(M6014,'Tables to Convert'!$H$3:$I$5,2,FALSE)</f>
        <v>Male</v>
      </c>
      <c r="F6014" s="32" t="str">
        <f>VLOOKUP(N6014,'Tables to Convert'!$K$3:$L$8,2,FALSE)</f>
        <v>Wisconsin</v>
      </c>
      <c r="G6014" s="40">
        <f t="shared" si="375"/>
        <v>62</v>
      </c>
      <c r="H6014" s="34">
        <f t="shared" si="376"/>
        <v>3</v>
      </c>
      <c r="I6014" s="12">
        <v>40</v>
      </c>
      <c r="J6014" s="12">
        <v>62</v>
      </c>
      <c r="K6014" s="12">
        <v>43</v>
      </c>
      <c r="L6014" s="12">
        <v>1</v>
      </c>
      <c r="M6014" s="12">
        <v>1</v>
      </c>
      <c r="N6014" s="12">
        <v>35</v>
      </c>
      <c r="O6014" s="12">
        <v>3</v>
      </c>
      <c r="P6014" s="26">
        <v>57000</v>
      </c>
      <c r="Q6014" s="28">
        <v>817746283</v>
      </c>
      <c r="R6014"/>
      <c r="S6014"/>
    </row>
    <row r="6015" spans="1:19">
      <c r="A6015" s="31">
        <f t="shared" si="373"/>
        <v>46</v>
      </c>
      <c r="B6015" s="32" t="str">
        <f>VLOOKUP(K6015,'Tables to Convert'!$B$4:$C$19,2,FALSE)</f>
        <v>High School Diploma</v>
      </c>
      <c r="C6015" s="33">
        <f t="shared" si="374"/>
        <v>25000</v>
      </c>
      <c r="D6015" s="32" t="str">
        <f>VLOOKUP(L6015,'Tables to Convert'!$E$3:$F$7,2,FALSE)</f>
        <v>White</v>
      </c>
      <c r="E6015" s="32" t="str">
        <f>VLOOKUP(M6015,'Tables to Convert'!$H$3:$I$5,2,FALSE)</f>
        <v>Male</v>
      </c>
      <c r="F6015" s="32" t="str">
        <f>VLOOKUP(N6015,'Tables to Convert'!$K$3:$L$8,2,FALSE)</f>
        <v>Wisconsin</v>
      </c>
      <c r="G6015" s="40">
        <f t="shared" si="375"/>
        <v>44</v>
      </c>
      <c r="H6015" s="34">
        <f t="shared" si="376"/>
        <v>4</v>
      </c>
      <c r="I6015" s="12">
        <v>46</v>
      </c>
      <c r="J6015" s="12">
        <v>44</v>
      </c>
      <c r="K6015" s="12">
        <v>39</v>
      </c>
      <c r="L6015" s="12">
        <v>1</v>
      </c>
      <c r="M6015" s="12">
        <v>1</v>
      </c>
      <c r="N6015" s="12">
        <v>35</v>
      </c>
      <c r="O6015" s="12">
        <v>4</v>
      </c>
      <c r="P6015" s="26">
        <v>25000</v>
      </c>
      <c r="Q6015" s="28">
        <v>790248686</v>
      </c>
      <c r="R6015"/>
      <c r="S6015"/>
    </row>
    <row r="6016" spans="1:19">
      <c r="A6016" s="31">
        <f t="shared" si="373"/>
        <v>40</v>
      </c>
      <c r="B6016" s="32" t="str">
        <f>VLOOKUP(K6016,'Tables to Convert'!$B$4:$C$19,2,FALSE)</f>
        <v>Some College</v>
      </c>
      <c r="C6016" s="33">
        <f t="shared" si="374"/>
        <v>25400</v>
      </c>
      <c r="D6016" s="32" t="str">
        <f>VLOOKUP(L6016,'Tables to Convert'!$E$3:$F$7,2,FALSE)</f>
        <v>White</v>
      </c>
      <c r="E6016" s="32" t="str">
        <f>VLOOKUP(M6016,'Tables to Convert'!$H$3:$I$5,2,FALSE)</f>
        <v>Male</v>
      </c>
      <c r="F6016" s="32" t="str">
        <f>VLOOKUP(N6016,'Tables to Convert'!$K$3:$L$8,2,FALSE)</f>
        <v>Wisconsin</v>
      </c>
      <c r="G6016" s="40">
        <f t="shared" si="375"/>
        <v>27</v>
      </c>
      <c r="H6016" s="34">
        <f t="shared" si="376"/>
        <v>4</v>
      </c>
      <c r="I6016" s="12">
        <v>40</v>
      </c>
      <c r="J6016" s="12">
        <v>27</v>
      </c>
      <c r="K6016" s="12">
        <v>40</v>
      </c>
      <c r="L6016" s="12">
        <v>1</v>
      </c>
      <c r="M6016" s="12">
        <v>1</v>
      </c>
      <c r="N6016" s="12">
        <v>35</v>
      </c>
      <c r="O6016" s="12">
        <v>4</v>
      </c>
      <c r="P6016" s="26">
        <v>25400</v>
      </c>
      <c r="Q6016" s="28">
        <v>524491304</v>
      </c>
      <c r="R6016"/>
      <c r="S6016"/>
    </row>
    <row r="6017" spans="1:19">
      <c r="A6017" s="31">
        <f t="shared" si="373"/>
        <v>65</v>
      </c>
      <c r="B6017" s="32" t="str">
        <f>VLOOKUP(K6017,'Tables to Convert'!$B$4:$C$19,2,FALSE)</f>
        <v>Some College</v>
      </c>
      <c r="C6017" s="33">
        <f t="shared" si="374"/>
        <v>306731</v>
      </c>
      <c r="D6017" s="32" t="str">
        <f>VLOOKUP(L6017,'Tables to Convert'!$E$3:$F$7,2,FALSE)</f>
        <v>White</v>
      </c>
      <c r="E6017" s="32" t="str">
        <f>VLOOKUP(M6017,'Tables to Convert'!$H$3:$I$5,2,FALSE)</f>
        <v>Male</v>
      </c>
      <c r="F6017" s="32" t="str">
        <f>VLOOKUP(N6017,'Tables to Convert'!$K$3:$L$8,2,FALSE)</f>
        <v>Wisconsin</v>
      </c>
      <c r="G6017" s="40">
        <f t="shared" si="375"/>
        <v>46</v>
      </c>
      <c r="H6017" s="34">
        <f t="shared" si="376"/>
        <v>8</v>
      </c>
      <c r="I6017" s="12">
        <v>65</v>
      </c>
      <c r="J6017" s="12">
        <v>46</v>
      </c>
      <c r="K6017" s="12">
        <v>43</v>
      </c>
      <c r="L6017" s="12">
        <v>1</v>
      </c>
      <c r="M6017" s="12">
        <v>1</v>
      </c>
      <c r="N6017" s="12">
        <v>35</v>
      </c>
      <c r="O6017" s="12">
        <v>8</v>
      </c>
      <c r="P6017" s="26">
        <v>306731</v>
      </c>
      <c r="Q6017" s="28">
        <v>470536937</v>
      </c>
      <c r="R6017"/>
      <c r="S6017"/>
    </row>
    <row r="6018" spans="1:19">
      <c r="A6018" s="31">
        <f t="shared" si="373"/>
        <v>45</v>
      </c>
      <c r="B6018" s="32" t="str">
        <f>VLOOKUP(K6018,'Tables to Convert'!$B$4:$C$19,2,FALSE)</f>
        <v>Some College</v>
      </c>
      <c r="C6018" s="33">
        <f t="shared" si="374"/>
        <v>45000</v>
      </c>
      <c r="D6018" s="32" t="str">
        <f>VLOOKUP(L6018,'Tables to Convert'!$E$3:$F$7,2,FALSE)</f>
        <v>White</v>
      </c>
      <c r="E6018" s="32" t="str">
        <f>VLOOKUP(M6018,'Tables to Convert'!$H$3:$I$5,2,FALSE)</f>
        <v>Male</v>
      </c>
      <c r="F6018" s="32" t="str">
        <f>VLOOKUP(N6018,'Tables to Convert'!$K$3:$L$8,2,FALSE)</f>
        <v>Wisconsin</v>
      </c>
      <c r="G6018" s="40">
        <f t="shared" si="375"/>
        <v>39</v>
      </c>
      <c r="H6018" s="34">
        <f t="shared" si="376"/>
        <v>8</v>
      </c>
      <c r="I6018" s="12">
        <v>45</v>
      </c>
      <c r="J6018" s="12">
        <v>39</v>
      </c>
      <c r="K6018" s="12">
        <v>43</v>
      </c>
      <c r="L6018" s="12">
        <v>1</v>
      </c>
      <c r="M6018" s="12">
        <v>1</v>
      </c>
      <c r="N6018" s="12">
        <v>35</v>
      </c>
      <c r="O6018" s="12">
        <v>8</v>
      </c>
      <c r="P6018" s="26">
        <v>45000</v>
      </c>
      <c r="Q6018" s="28">
        <v>161564334</v>
      </c>
      <c r="R6018"/>
      <c r="S6018"/>
    </row>
    <row r="6019" spans="1:19">
      <c r="A6019" s="31">
        <f t="shared" si="373"/>
        <v>50</v>
      </c>
      <c r="B6019" s="32" t="str">
        <f>VLOOKUP(K6019,'Tables to Convert'!$B$4:$C$19,2,FALSE)</f>
        <v>Some College</v>
      </c>
      <c r="C6019" s="33">
        <f t="shared" si="374"/>
        <v>75000</v>
      </c>
      <c r="D6019" s="32" t="str">
        <f>VLOOKUP(L6019,'Tables to Convert'!$E$3:$F$7,2,FALSE)</f>
        <v>White</v>
      </c>
      <c r="E6019" s="32" t="str">
        <f>VLOOKUP(M6019,'Tables to Convert'!$H$3:$I$5,2,FALSE)</f>
        <v>Male</v>
      </c>
      <c r="F6019" s="32" t="str">
        <f>VLOOKUP(N6019,'Tables to Convert'!$K$3:$L$8,2,FALSE)</f>
        <v>Wisconsin</v>
      </c>
      <c r="G6019" s="40">
        <f t="shared" si="375"/>
        <v>41</v>
      </c>
      <c r="H6019" s="34">
        <f t="shared" si="376"/>
        <v>8</v>
      </c>
      <c r="I6019" s="12">
        <v>50</v>
      </c>
      <c r="J6019" s="12">
        <v>41</v>
      </c>
      <c r="K6019" s="12">
        <v>43</v>
      </c>
      <c r="L6019" s="12">
        <v>1</v>
      </c>
      <c r="M6019" s="12">
        <v>1</v>
      </c>
      <c r="N6019" s="12">
        <v>35</v>
      </c>
      <c r="O6019" s="12">
        <v>8</v>
      </c>
      <c r="P6019" s="26">
        <v>75000</v>
      </c>
      <c r="Q6019" s="28">
        <v>277420383</v>
      </c>
      <c r="R6019"/>
      <c r="S6019"/>
    </row>
    <row r="6020" spans="1:19">
      <c r="A6020" s="31">
        <f t="shared" si="373"/>
        <v>40</v>
      </c>
      <c r="B6020" s="32" t="str">
        <f>VLOOKUP(K6020,'Tables to Convert'!$B$4:$C$19,2,FALSE)</f>
        <v>Some College</v>
      </c>
      <c r="C6020" s="33">
        <f t="shared" si="374"/>
        <v>0</v>
      </c>
      <c r="D6020" s="32" t="str">
        <f>VLOOKUP(L6020,'Tables to Convert'!$E$3:$F$7,2,FALSE)</f>
        <v>White</v>
      </c>
      <c r="E6020" s="32" t="str">
        <f>VLOOKUP(M6020,'Tables to Convert'!$H$3:$I$5,2,FALSE)</f>
        <v>Female</v>
      </c>
      <c r="F6020" s="32" t="str">
        <f>VLOOKUP(N6020,'Tables to Convert'!$K$3:$L$8,2,FALSE)</f>
        <v>Wisconsin</v>
      </c>
      <c r="G6020" s="40">
        <f t="shared" si="375"/>
        <v>39</v>
      </c>
      <c r="H6020" s="34">
        <f t="shared" si="376"/>
        <v>8</v>
      </c>
      <c r="I6020" s="12">
        <v>40</v>
      </c>
      <c r="J6020" s="12">
        <v>39</v>
      </c>
      <c r="K6020" s="12">
        <v>40</v>
      </c>
      <c r="L6020" s="12">
        <v>1</v>
      </c>
      <c r="M6020" s="12">
        <v>2</v>
      </c>
      <c r="N6020" s="12">
        <v>35</v>
      </c>
      <c r="O6020" s="12">
        <v>8</v>
      </c>
      <c r="P6020" s="26">
        <v>0</v>
      </c>
      <c r="Q6020" s="28">
        <v>612213477</v>
      </c>
      <c r="R6020"/>
      <c r="S6020"/>
    </row>
    <row r="6021" spans="1:19">
      <c r="A6021" s="31">
        <f t="shared" si="373"/>
        <v>45</v>
      </c>
      <c r="B6021" s="32" t="str">
        <f>VLOOKUP(K6021,'Tables to Convert'!$B$4:$C$19,2,FALSE)</f>
        <v>High School Diploma</v>
      </c>
      <c r="C6021" s="33">
        <f t="shared" si="374"/>
        <v>47000</v>
      </c>
      <c r="D6021" s="32" t="str">
        <f>VLOOKUP(L6021,'Tables to Convert'!$E$3:$F$7,2,FALSE)</f>
        <v>White</v>
      </c>
      <c r="E6021" s="32" t="str">
        <f>VLOOKUP(M6021,'Tables to Convert'!$H$3:$I$5,2,FALSE)</f>
        <v>Male</v>
      </c>
      <c r="F6021" s="32" t="str">
        <f>VLOOKUP(N6021,'Tables to Convert'!$K$3:$L$8,2,FALSE)</f>
        <v>Wisconsin</v>
      </c>
      <c r="G6021" s="40">
        <f t="shared" si="375"/>
        <v>53</v>
      </c>
      <c r="H6021" s="34">
        <f t="shared" si="376"/>
        <v>8</v>
      </c>
      <c r="I6021" s="12">
        <v>45</v>
      </c>
      <c r="J6021" s="12">
        <v>53</v>
      </c>
      <c r="K6021" s="12">
        <v>39</v>
      </c>
      <c r="L6021" s="12">
        <v>1</v>
      </c>
      <c r="M6021" s="12">
        <v>1</v>
      </c>
      <c r="N6021" s="12">
        <v>35</v>
      </c>
      <c r="O6021" s="12">
        <v>8</v>
      </c>
      <c r="P6021" s="26">
        <v>47000</v>
      </c>
      <c r="Q6021" s="28">
        <v>623439494</v>
      </c>
      <c r="R6021"/>
      <c r="S6021"/>
    </row>
    <row r="6022" spans="1:19">
      <c r="A6022" s="31">
        <f t="shared" ref="A6022:A6085" si="377">I6022</f>
        <v>50</v>
      </c>
      <c r="B6022" s="32" t="str">
        <f>VLOOKUP(K6022,'Tables to Convert'!$B$4:$C$19,2,FALSE)</f>
        <v>High School Diploma</v>
      </c>
      <c r="C6022" s="33">
        <f t="shared" ref="C6022:C6085" si="378">P6022</f>
        <v>32000</v>
      </c>
      <c r="D6022" s="32" t="str">
        <f>VLOOKUP(L6022,'Tables to Convert'!$E$3:$F$7,2,FALSE)</f>
        <v>White</v>
      </c>
      <c r="E6022" s="32" t="str">
        <f>VLOOKUP(M6022,'Tables to Convert'!$H$3:$I$5,2,FALSE)</f>
        <v>Male</v>
      </c>
      <c r="F6022" s="32" t="str">
        <f>VLOOKUP(N6022,'Tables to Convert'!$K$3:$L$8,2,FALSE)</f>
        <v>Wisconsin</v>
      </c>
      <c r="G6022" s="40">
        <f t="shared" ref="G6022:G6085" si="379">J6022</f>
        <v>44</v>
      </c>
      <c r="H6022" s="34">
        <f t="shared" ref="H6022:H6085" si="380">O6022</f>
        <v>7</v>
      </c>
      <c r="I6022" s="12">
        <v>50</v>
      </c>
      <c r="J6022" s="12">
        <v>44</v>
      </c>
      <c r="K6022" s="12">
        <v>39</v>
      </c>
      <c r="L6022" s="12">
        <v>1</v>
      </c>
      <c r="M6022" s="12">
        <v>1</v>
      </c>
      <c r="N6022" s="12">
        <v>35</v>
      </c>
      <c r="O6022" s="12">
        <v>7</v>
      </c>
      <c r="P6022" s="26">
        <v>32000</v>
      </c>
      <c r="Q6022" s="28">
        <v>452823796</v>
      </c>
      <c r="R6022"/>
      <c r="S6022"/>
    </row>
    <row r="6023" spans="1:19">
      <c r="A6023" s="31">
        <f t="shared" si="377"/>
        <v>45</v>
      </c>
      <c r="B6023" s="32" t="str">
        <f>VLOOKUP(K6023,'Tables to Convert'!$B$4:$C$19,2,FALSE)</f>
        <v>Some College</v>
      </c>
      <c r="C6023" s="33">
        <f t="shared" si="378"/>
        <v>26000</v>
      </c>
      <c r="D6023" s="32" t="str">
        <f>VLOOKUP(L6023,'Tables to Convert'!$E$3:$F$7,2,FALSE)</f>
        <v>White</v>
      </c>
      <c r="E6023" s="32" t="str">
        <f>VLOOKUP(M6023,'Tables to Convert'!$H$3:$I$5,2,FALSE)</f>
        <v>Female</v>
      </c>
      <c r="F6023" s="32" t="str">
        <f>VLOOKUP(N6023,'Tables to Convert'!$K$3:$L$8,2,FALSE)</f>
        <v>Wisconsin</v>
      </c>
      <c r="G6023" s="40">
        <f t="shared" si="379"/>
        <v>29</v>
      </c>
      <c r="H6023" s="34">
        <f t="shared" si="380"/>
        <v>7</v>
      </c>
      <c r="I6023" s="12">
        <v>45</v>
      </c>
      <c r="J6023" s="12">
        <v>29</v>
      </c>
      <c r="K6023" s="12">
        <v>40</v>
      </c>
      <c r="L6023" s="12">
        <v>1</v>
      </c>
      <c r="M6023" s="12">
        <v>2</v>
      </c>
      <c r="N6023" s="12">
        <v>35</v>
      </c>
      <c r="O6023" s="12">
        <v>7</v>
      </c>
      <c r="P6023" s="26">
        <v>26000</v>
      </c>
      <c r="Q6023" s="28">
        <v>746693680</v>
      </c>
      <c r="R6023"/>
      <c r="S6023"/>
    </row>
    <row r="6024" spans="1:19">
      <c r="A6024" s="31">
        <f t="shared" si="377"/>
        <v>44</v>
      </c>
      <c r="B6024" s="32" t="str">
        <f>VLOOKUP(K6024,'Tables to Convert'!$B$4:$C$19,2,FALSE)</f>
        <v>High School Diploma</v>
      </c>
      <c r="C6024" s="33">
        <f t="shared" si="378"/>
        <v>15000</v>
      </c>
      <c r="D6024" s="32" t="str">
        <f>VLOOKUP(L6024,'Tables to Convert'!$E$3:$F$7,2,FALSE)</f>
        <v>White</v>
      </c>
      <c r="E6024" s="32" t="str">
        <f>VLOOKUP(M6024,'Tables to Convert'!$H$3:$I$5,2,FALSE)</f>
        <v>Female</v>
      </c>
      <c r="F6024" s="32" t="str">
        <f>VLOOKUP(N6024,'Tables to Convert'!$K$3:$L$8,2,FALSE)</f>
        <v>Wisconsin</v>
      </c>
      <c r="G6024" s="40">
        <f t="shared" si="379"/>
        <v>22</v>
      </c>
      <c r="H6024" s="34">
        <f t="shared" si="380"/>
        <v>2</v>
      </c>
      <c r="I6024" s="12">
        <v>44</v>
      </c>
      <c r="J6024" s="12">
        <v>22</v>
      </c>
      <c r="K6024" s="12">
        <v>39</v>
      </c>
      <c r="L6024" s="12">
        <v>1</v>
      </c>
      <c r="M6024" s="12">
        <v>2</v>
      </c>
      <c r="N6024" s="12">
        <v>35</v>
      </c>
      <c r="O6024" s="12">
        <v>2</v>
      </c>
      <c r="P6024" s="26">
        <v>15000</v>
      </c>
      <c r="Q6024" s="28">
        <v>408942964</v>
      </c>
      <c r="R6024"/>
      <c r="S6024"/>
    </row>
    <row r="6025" spans="1:19">
      <c r="A6025" s="31">
        <f t="shared" si="377"/>
        <v>0</v>
      </c>
      <c r="B6025" s="32" t="str">
        <f>VLOOKUP(K6025,'Tables to Convert'!$B$4:$C$19,2,FALSE)</f>
        <v>10th Grade</v>
      </c>
      <c r="C6025" s="33">
        <f t="shared" si="378"/>
        <v>23000</v>
      </c>
      <c r="D6025" s="32" t="str">
        <f>VLOOKUP(L6025,'Tables to Convert'!$E$3:$F$7,2,FALSE)</f>
        <v>White</v>
      </c>
      <c r="E6025" s="32" t="str">
        <f>VLOOKUP(M6025,'Tables to Convert'!$H$3:$I$5,2,FALSE)</f>
        <v>Male</v>
      </c>
      <c r="F6025" s="32" t="str">
        <f>VLOOKUP(N6025,'Tables to Convert'!$K$3:$L$8,2,FALSE)</f>
        <v>Wisconsin</v>
      </c>
      <c r="G6025" s="40">
        <f t="shared" si="379"/>
        <v>24</v>
      </c>
      <c r="H6025" s="34">
        <f t="shared" si="380"/>
        <v>2</v>
      </c>
      <c r="I6025" s="12">
        <v>0</v>
      </c>
      <c r="J6025" s="12">
        <v>24</v>
      </c>
      <c r="K6025" s="12">
        <v>36</v>
      </c>
      <c r="L6025" s="12">
        <v>1</v>
      </c>
      <c r="M6025" s="12">
        <v>1</v>
      </c>
      <c r="N6025" s="12">
        <v>35</v>
      </c>
      <c r="O6025" s="12">
        <v>2</v>
      </c>
      <c r="P6025" s="26">
        <v>23000</v>
      </c>
      <c r="Q6025" s="28">
        <v>463663667</v>
      </c>
      <c r="R6025"/>
      <c r="S6025"/>
    </row>
    <row r="6026" spans="1:19">
      <c r="A6026" s="31">
        <f t="shared" si="377"/>
        <v>40</v>
      </c>
      <c r="B6026" s="32" t="str">
        <f>VLOOKUP(K6026,'Tables to Convert'!$B$4:$C$19,2,FALSE)</f>
        <v>High School Diploma</v>
      </c>
      <c r="C6026" s="33">
        <f t="shared" si="378"/>
        <v>35000</v>
      </c>
      <c r="D6026" s="32" t="str">
        <f>VLOOKUP(L6026,'Tables to Convert'!$E$3:$F$7,2,FALSE)</f>
        <v>White</v>
      </c>
      <c r="E6026" s="32" t="str">
        <f>VLOOKUP(M6026,'Tables to Convert'!$H$3:$I$5,2,FALSE)</f>
        <v>Male</v>
      </c>
      <c r="F6026" s="32" t="str">
        <f>VLOOKUP(N6026,'Tables to Convert'!$K$3:$L$8,2,FALSE)</f>
        <v>Wisconsin</v>
      </c>
      <c r="G6026" s="40">
        <f t="shared" si="379"/>
        <v>25</v>
      </c>
      <c r="H6026" s="34">
        <f t="shared" si="380"/>
        <v>2</v>
      </c>
      <c r="I6026" s="12">
        <v>40</v>
      </c>
      <c r="J6026" s="12">
        <v>25</v>
      </c>
      <c r="K6026" s="12">
        <v>39</v>
      </c>
      <c r="L6026" s="12">
        <v>1</v>
      </c>
      <c r="M6026" s="12">
        <v>1</v>
      </c>
      <c r="N6026" s="12">
        <v>35</v>
      </c>
      <c r="O6026" s="12">
        <v>2</v>
      </c>
      <c r="P6026" s="26">
        <v>35000</v>
      </c>
      <c r="Q6026" s="28">
        <v>760620236</v>
      </c>
      <c r="R6026"/>
      <c r="S6026"/>
    </row>
    <row r="6027" spans="1:19">
      <c r="A6027" s="31">
        <f t="shared" si="377"/>
        <v>40</v>
      </c>
      <c r="B6027" s="32" t="str">
        <f>VLOOKUP(K6027,'Tables to Convert'!$B$4:$C$19,2,FALSE)</f>
        <v>11th Grade</v>
      </c>
      <c r="C6027" s="33">
        <f t="shared" si="378"/>
        <v>37000</v>
      </c>
      <c r="D6027" s="32" t="str">
        <f>VLOOKUP(L6027,'Tables to Convert'!$E$3:$F$7,2,FALSE)</f>
        <v>White</v>
      </c>
      <c r="E6027" s="32" t="str">
        <f>VLOOKUP(M6027,'Tables to Convert'!$H$3:$I$5,2,FALSE)</f>
        <v>Male</v>
      </c>
      <c r="F6027" s="32" t="str">
        <f>VLOOKUP(N6027,'Tables to Convert'!$K$3:$L$8,2,FALSE)</f>
        <v>Wisconsin</v>
      </c>
      <c r="G6027" s="40">
        <f t="shared" si="379"/>
        <v>22</v>
      </c>
      <c r="H6027" s="34">
        <f t="shared" si="380"/>
        <v>2</v>
      </c>
      <c r="I6027" s="12">
        <v>40</v>
      </c>
      <c r="J6027" s="12">
        <v>22</v>
      </c>
      <c r="K6027" s="12">
        <v>38</v>
      </c>
      <c r="L6027" s="12">
        <v>1</v>
      </c>
      <c r="M6027" s="12">
        <v>1</v>
      </c>
      <c r="N6027" s="12">
        <v>35</v>
      </c>
      <c r="O6027" s="12">
        <v>2</v>
      </c>
      <c r="P6027" s="26">
        <v>37000</v>
      </c>
      <c r="Q6027" s="28">
        <v>637504629</v>
      </c>
      <c r="R6027"/>
      <c r="S6027"/>
    </row>
    <row r="6028" spans="1:19">
      <c r="A6028" s="31">
        <f t="shared" si="377"/>
        <v>40</v>
      </c>
      <c r="B6028" s="32" t="str">
        <f>VLOOKUP(K6028,'Tables to Convert'!$B$4:$C$19,2,FALSE)</f>
        <v>Some College</v>
      </c>
      <c r="C6028" s="33">
        <f t="shared" si="378"/>
        <v>27000</v>
      </c>
      <c r="D6028" s="32" t="str">
        <f>VLOOKUP(L6028,'Tables to Convert'!$E$3:$F$7,2,FALSE)</f>
        <v>White</v>
      </c>
      <c r="E6028" s="32" t="str">
        <f>VLOOKUP(M6028,'Tables to Convert'!$H$3:$I$5,2,FALSE)</f>
        <v>Female</v>
      </c>
      <c r="F6028" s="32" t="str">
        <f>VLOOKUP(N6028,'Tables to Convert'!$K$3:$L$8,2,FALSE)</f>
        <v>Wisconsin</v>
      </c>
      <c r="G6028" s="40">
        <f t="shared" si="379"/>
        <v>25</v>
      </c>
      <c r="H6028" s="34">
        <f t="shared" si="380"/>
        <v>5</v>
      </c>
      <c r="I6028" s="12">
        <v>40</v>
      </c>
      <c r="J6028" s="12">
        <v>25</v>
      </c>
      <c r="K6028" s="12">
        <v>43</v>
      </c>
      <c r="L6028" s="12">
        <v>1</v>
      </c>
      <c r="M6028" s="12">
        <v>2</v>
      </c>
      <c r="N6028" s="12">
        <v>35</v>
      </c>
      <c r="O6028" s="12">
        <v>5</v>
      </c>
      <c r="P6028" s="26">
        <v>27000</v>
      </c>
      <c r="Q6028" s="28">
        <v>559868961</v>
      </c>
      <c r="R6028"/>
      <c r="S6028"/>
    </row>
    <row r="6029" spans="1:19">
      <c r="A6029" s="31">
        <f t="shared" si="377"/>
        <v>40</v>
      </c>
      <c r="B6029" s="32" t="str">
        <f>VLOOKUP(K6029,'Tables to Convert'!$B$4:$C$19,2,FALSE)</f>
        <v>High School Diploma</v>
      </c>
      <c r="C6029" s="33">
        <f t="shared" si="378"/>
        <v>32000</v>
      </c>
      <c r="D6029" s="32" t="str">
        <f>VLOOKUP(L6029,'Tables to Convert'!$E$3:$F$7,2,FALSE)</f>
        <v>White</v>
      </c>
      <c r="E6029" s="32" t="str">
        <f>VLOOKUP(M6029,'Tables to Convert'!$H$3:$I$5,2,FALSE)</f>
        <v>Male</v>
      </c>
      <c r="F6029" s="32" t="str">
        <f>VLOOKUP(N6029,'Tables to Convert'!$K$3:$L$8,2,FALSE)</f>
        <v>Wisconsin</v>
      </c>
      <c r="G6029" s="40">
        <f t="shared" si="379"/>
        <v>27</v>
      </c>
      <c r="H6029" s="34">
        <f t="shared" si="380"/>
        <v>7</v>
      </c>
      <c r="I6029" s="12">
        <v>40</v>
      </c>
      <c r="J6029" s="12">
        <v>27</v>
      </c>
      <c r="K6029" s="12">
        <v>39</v>
      </c>
      <c r="L6029" s="12">
        <v>1</v>
      </c>
      <c r="M6029" s="12">
        <v>1</v>
      </c>
      <c r="N6029" s="12">
        <v>35</v>
      </c>
      <c r="O6029" s="12">
        <v>7</v>
      </c>
      <c r="P6029" s="26">
        <v>32000</v>
      </c>
      <c r="Q6029" s="28">
        <v>505627320</v>
      </c>
      <c r="R6029"/>
      <c r="S6029"/>
    </row>
    <row r="6030" spans="1:19">
      <c r="A6030" s="31">
        <f t="shared" si="377"/>
        <v>40</v>
      </c>
      <c r="B6030" s="32" t="str">
        <f>VLOOKUP(K6030,'Tables to Convert'!$B$4:$C$19,2,FALSE)</f>
        <v>Bachelors</v>
      </c>
      <c r="C6030" s="33">
        <f t="shared" si="378"/>
        <v>70000</v>
      </c>
      <c r="D6030" s="32" t="str">
        <f>VLOOKUP(L6030,'Tables to Convert'!$E$3:$F$7,2,FALSE)</f>
        <v>White</v>
      </c>
      <c r="E6030" s="32" t="str">
        <f>VLOOKUP(M6030,'Tables to Convert'!$H$3:$I$5,2,FALSE)</f>
        <v>Male</v>
      </c>
      <c r="F6030" s="32" t="str">
        <f>VLOOKUP(N6030,'Tables to Convert'!$K$3:$L$8,2,FALSE)</f>
        <v>Wisconsin</v>
      </c>
      <c r="G6030" s="40">
        <f t="shared" si="379"/>
        <v>33</v>
      </c>
      <c r="H6030" s="34">
        <f t="shared" si="380"/>
        <v>7</v>
      </c>
      <c r="I6030" s="12">
        <v>40</v>
      </c>
      <c r="J6030" s="12">
        <v>33</v>
      </c>
      <c r="K6030" s="12">
        <v>44</v>
      </c>
      <c r="L6030" s="12">
        <v>1</v>
      </c>
      <c r="M6030" s="12">
        <v>1</v>
      </c>
      <c r="N6030" s="12">
        <v>35</v>
      </c>
      <c r="O6030" s="12">
        <v>7</v>
      </c>
      <c r="P6030" s="26">
        <v>70000</v>
      </c>
      <c r="Q6030" s="28">
        <v>874553808</v>
      </c>
      <c r="R6030"/>
      <c r="S6030"/>
    </row>
    <row r="6031" spans="1:19">
      <c r="A6031" s="31">
        <f t="shared" si="377"/>
        <v>40</v>
      </c>
      <c r="B6031" s="32" t="str">
        <f>VLOOKUP(K6031,'Tables to Convert'!$B$4:$C$19,2,FALSE)</f>
        <v>High School Diploma</v>
      </c>
      <c r="C6031" s="33">
        <f t="shared" si="378"/>
        <v>43000</v>
      </c>
      <c r="D6031" s="32" t="str">
        <f>VLOOKUP(L6031,'Tables to Convert'!$E$3:$F$7,2,FALSE)</f>
        <v>White</v>
      </c>
      <c r="E6031" s="32" t="str">
        <f>VLOOKUP(M6031,'Tables to Convert'!$H$3:$I$5,2,FALSE)</f>
        <v>Male</v>
      </c>
      <c r="F6031" s="32" t="str">
        <f>VLOOKUP(N6031,'Tables to Convert'!$K$3:$L$8,2,FALSE)</f>
        <v>Wisconsin</v>
      </c>
      <c r="G6031" s="40">
        <f t="shared" si="379"/>
        <v>53</v>
      </c>
      <c r="H6031" s="34">
        <f t="shared" si="380"/>
        <v>1</v>
      </c>
      <c r="I6031" s="12">
        <v>40</v>
      </c>
      <c r="J6031" s="12">
        <v>53</v>
      </c>
      <c r="K6031" s="12">
        <v>39</v>
      </c>
      <c r="L6031" s="12">
        <v>1</v>
      </c>
      <c r="M6031" s="12">
        <v>1</v>
      </c>
      <c r="N6031" s="12">
        <v>35</v>
      </c>
      <c r="O6031" s="12">
        <v>1</v>
      </c>
      <c r="P6031" s="26">
        <v>43000</v>
      </c>
      <c r="Q6031" s="28">
        <v>834868123</v>
      </c>
      <c r="R6031"/>
      <c r="S6031"/>
    </row>
    <row r="6032" spans="1:19">
      <c r="A6032" s="31">
        <f t="shared" si="377"/>
        <v>0</v>
      </c>
      <c r="B6032" s="32" t="str">
        <f>VLOOKUP(K6032,'Tables to Convert'!$B$4:$C$19,2,FALSE)</f>
        <v>High School Diploma</v>
      </c>
      <c r="C6032" s="33">
        <f t="shared" si="378"/>
        <v>40000</v>
      </c>
      <c r="D6032" s="32" t="str">
        <f>VLOOKUP(L6032,'Tables to Convert'!$E$3:$F$7,2,FALSE)</f>
        <v>White</v>
      </c>
      <c r="E6032" s="32" t="str">
        <f>VLOOKUP(M6032,'Tables to Convert'!$H$3:$I$5,2,FALSE)</f>
        <v>Male</v>
      </c>
      <c r="F6032" s="32" t="str">
        <f>VLOOKUP(N6032,'Tables to Convert'!$K$3:$L$8,2,FALSE)</f>
        <v>Wisconsin</v>
      </c>
      <c r="G6032" s="40">
        <f t="shared" si="379"/>
        <v>53</v>
      </c>
      <c r="H6032" s="34">
        <f t="shared" si="380"/>
        <v>3</v>
      </c>
      <c r="I6032" s="12">
        <v>0</v>
      </c>
      <c r="J6032" s="12">
        <v>53</v>
      </c>
      <c r="K6032" s="12">
        <v>39</v>
      </c>
      <c r="L6032" s="12">
        <v>1</v>
      </c>
      <c r="M6032" s="12">
        <v>1</v>
      </c>
      <c r="N6032" s="12">
        <v>35</v>
      </c>
      <c r="O6032" s="12">
        <v>3</v>
      </c>
      <c r="P6032" s="26">
        <v>40000</v>
      </c>
      <c r="Q6032" s="28">
        <v>988216031</v>
      </c>
      <c r="R6032"/>
      <c r="S6032"/>
    </row>
    <row r="6033" spans="1:19">
      <c r="A6033" s="31">
        <f t="shared" si="377"/>
        <v>40</v>
      </c>
      <c r="B6033" s="32" t="str">
        <f>VLOOKUP(K6033,'Tables to Convert'!$B$4:$C$19,2,FALSE)</f>
        <v>High School Diploma</v>
      </c>
      <c r="C6033" s="33">
        <f t="shared" si="378"/>
        <v>30000</v>
      </c>
      <c r="D6033" s="32" t="str">
        <f>VLOOKUP(L6033,'Tables to Convert'!$E$3:$F$7,2,FALSE)</f>
        <v>White</v>
      </c>
      <c r="E6033" s="32" t="str">
        <f>VLOOKUP(M6033,'Tables to Convert'!$H$3:$I$5,2,FALSE)</f>
        <v>Male</v>
      </c>
      <c r="F6033" s="32" t="str">
        <f>VLOOKUP(N6033,'Tables to Convert'!$K$3:$L$8,2,FALSE)</f>
        <v>Wisconsin</v>
      </c>
      <c r="G6033" s="40">
        <f t="shared" si="379"/>
        <v>28</v>
      </c>
      <c r="H6033" s="34">
        <f t="shared" si="380"/>
        <v>3</v>
      </c>
      <c r="I6033" s="12">
        <v>40</v>
      </c>
      <c r="J6033" s="12">
        <v>28</v>
      </c>
      <c r="K6033" s="12">
        <v>39</v>
      </c>
      <c r="L6033" s="12">
        <v>1</v>
      </c>
      <c r="M6033" s="12">
        <v>1</v>
      </c>
      <c r="N6033" s="12">
        <v>35</v>
      </c>
      <c r="O6033" s="12">
        <v>3</v>
      </c>
      <c r="P6033" s="26">
        <v>30000</v>
      </c>
      <c r="Q6033" s="28">
        <v>913545130</v>
      </c>
      <c r="R6033"/>
      <c r="S6033"/>
    </row>
    <row r="6034" spans="1:19">
      <c r="A6034" s="31">
        <f t="shared" si="377"/>
        <v>40</v>
      </c>
      <c r="B6034" s="32" t="str">
        <f>VLOOKUP(K6034,'Tables to Convert'!$B$4:$C$19,2,FALSE)</f>
        <v>High School Diploma</v>
      </c>
      <c r="C6034" s="33">
        <f t="shared" si="378"/>
        <v>50831</v>
      </c>
      <c r="D6034" s="32" t="str">
        <f>VLOOKUP(L6034,'Tables to Convert'!$E$3:$F$7,2,FALSE)</f>
        <v>White</v>
      </c>
      <c r="E6034" s="32" t="str">
        <f>VLOOKUP(M6034,'Tables to Convert'!$H$3:$I$5,2,FALSE)</f>
        <v>Male</v>
      </c>
      <c r="F6034" s="32" t="str">
        <f>VLOOKUP(N6034,'Tables to Convert'!$K$3:$L$8,2,FALSE)</f>
        <v>Wisconsin</v>
      </c>
      <c r="G6034" s="40">
        <f t="shared" si="379"/>
        <v>49</v>
      </c>
      <c r="H6034" s="34">
        <f t="shared" si="380"/>
        <v>7</v>
      </c>
      <c r="I6034" s="12">
        <v>40</v>
      </c>
      <c r="J6034" s="12">
        <v>49</v>
      </c>
      <c r="K6034" s="12">
        <v>39</v>
      </c>
      <c r="L6034" s="12">
        <v>1</v>
      </c>
      <c r="M6034" s="12">
        <v>1</v>
      </c>
      <c r="N6034" s="12">
        <v>35</v>
      </c>
      <c r="O6034" s="12">
        <v>7</v>
      </c>
      <c r="P6034" s="26">
        <v>50831</v>
      </c>
      <c r="Q6034" s="28">
        <v>798492712</v>
      </c>
      <c r="R6034"/>
      <c r="S6034"/>
    </row>
    <row r="6035" spans="1:19">
      <c r="A6035" s="31">
        <f t="shared" si="377"/>
        <v>58</v>
      </c>
      <c r="B6035" s="32" t="str">
        <f>VLOOKUP(K6035,'Tables to Convert'!$B$4:$C$19,2,FALSE)</f>
        <v>Some College</v>
      </c>
      <c r="C6035" s="33">
        <f t="shared" si="378"/>
        <v>70000</v>
      </c>
      <c r="D6035" s="32" t="str">
        <f>VLOOKUP(L6035,'Tables to Convert'!$E$3:$F$7,2,FALSE)</f>
        <v>White</v>
      </c>
      <c r="E6035" s="32" t="str">
        <f>VLOOKUP(M6035,'Tables to Convert'!$H$3:$I$5,2,FALSE)</f>
        <v>Male</v>
      </c>
      <c r="F6035" s="32" t="str">
        <f>VLOOKUP(N6035,'Tables to Convert'!$K$3:$L$8,2,FALSE)</f>
        <v>Wisconsin</v>
      </c>
      <c r="G6035" s="40">
        <f t="shared" si="379"/>
        <v>38</v>
      </c>
      <c r="H6035" s="34">
        <f t="shared" si="380"/>
        <v>3</v>
      </c>
      <c r="I6035" s="12">
        <v>58</v>
      </c>
      <c r="J6035" s="12">
        <v>38</v>
      </c>
      <c r="K6035" s="12">
        <v>43</v>
      </c>
      <c r="L6035" s="12">
        <v>1</v>
      </c>
      <c r="M6035" s="12">
        <v>1</v>
      </c>
      <c r="N6035" s="12">
        <v>35</v>
      </c>
      <c r="O6035" s="12">
        <v>3</v>
      </c>
      <c r="P6035" s="26">
        <v>70000</v>
      </c>
      <c r="Q6035" s="28">
        <v>313005130</v>
      </c>
      <c r="R6035"/>
      <c r="S6035"/>
    </row>
    <row r="6036" spans="1:19">
      <c r="A6036" s="31">
        <f t="shared" si="377"/>
        <v>40</v>
      </c>
      <c r="B6036" s="32" t="str">
        <f>VLOOKUP(K6036,'Tables to Convert'!$B$4:$C$19,2,FALSE)</f>
        <v>Some College</v>
      </c>
      <c r="C6036" s="33">
        <f t="shared" si="378"/>
        <v>41912</v>
      </c>
      <c r="D6036" s="32" t="str">
        <f>VLOOKUP(L6036,'Tables to Convert'!$E$3:$F$7,2,FALSE)</f>
        <v>White</v>
      </c>
      <c r="E6036" s="32" t="str">
        <f>VLOOKUP(M6036,'Tables to Convert'!$H$3:$I$5,2,FALSE)</f>
        <v>Female</v>
      </c>
      <c r="F6036" s="32" t="str">
        <f>VLOOKUP(N6036,'Tables to Convert'!$K$3:$L$8,2,FALSE)</f>
        <v>Wisconsin</v>
      </c>
      <c r="G6036" s="40">
        <f t="shared" si="379"/>
        <v>41</v>
      </c>
      <c r="H6036" s="34">
        <f t="shared" si="380"/>
        <v>4</v>
      </c>
      <c r="I6036" s="12">
        <v>40</v>
      </c>
      <c r="J6036" s="12">
        <v>41</v>
      </c>
      <c r="K6036" s="12">
        <v>43</v>
      </c>
      <c r="L6036" s="12">
        <v>1</v>
      </c>
      <c r="M6036" s="12">
        <v>2</v>
      </c>
      <c r="N6036" s="12">
        <v>35</v>
      </c>
      <c r="O6036" s="12">
        <v>4</v>
      </c>
      <c r="P6036" s="26">
        <v>41912</v>
      </c>
      <c r="Q6036" s="28">
        <v>468442713</v>
      </c>
      <c r="R6036"/>
      <c r="S6036"/>
    </row>
    <row r="6037" spans="1:19">
      <c r="A6037" s="31">
        <f t="shared" si="377"/>
        <v>40</v>
      </c>
      <c r="B6037" s="32" t="str">
        <f>VLOOKUP(K6037,'Tables to Convert'!$B$4:$C$19,2,FALSE)</f>
        <v>Some College</v>
      </c>
      <c r="C6037" s="33">
        <f t="shared" si="378"/>
        <v>43000</v>
      </c>
      <c r="D6037" s="32" t="str">
        <f>VLOOKUP(L6037,'Tables to Convert'!$E$3:$F$7,2,FALSE)</f>
        <v>White</v>
      </c>
      <c r="E6037" s="32" t="str">
        <f>VLOOKUP(M6037,'Tables to Convert'!$H$3:$I$5,2,FALSE)</f>
        <v>Male</v>
      </c>
      <c r="F6037" s="32" t="str">
        <f>VLOOKUP(N6037,'Tables to Convert'!$K$3:$L$8,2,FALSE)</f>
        <v>Wisconsin</v>
      </c>
      <c r="G6037" s="40">
        <f t="shared" si="379"/>
        <v>25</v>
      </c>
      <c r="H6037" s="34">
        <f t="shared" si="380"/>
        <v>5</v>
      </c>
      <c r="I6037" s="12">
        <v>40</v>
      </c>
      <c r="J6037" s="12">
        <v>25</v>
      </c>
      <c r="K6037" s="12">
        <v>43</v>
      </c>
      <c r="L6037" s="12">
        <v>1</v>
      </c>
      <c r="M6037" s="12">
        <v>1</v>
      </c>
      <c r="N6037" s="12">
        <v>35</v>
      </c>
      <c r="O6037" s="12">
        <v>5</v>
      </c>
      <c r="P6037" s="26">
        <v>43000</v>
      </c>
      <c r="Q6037" s="28">
        <v>433492096</v>
      </c>
      <c r="R6037"/>
      <c r="S6037"/>
    </row>
    <row r="6038" spans="1:19">
      <c r="A6038" s="31">
        <f t="shared" si="377"/>
        <v>55</v>
      </c>
      <c r="B6038" s="32" t="str">
        <f>VLOOKUP(K6038,'Tables to Convert'!$B$4:$C$19,2,FALSE)</f>
        <v>10th Grade</v>
      </c>
      <c r="C6038" s="33">
        <f t="shared" si="378"/>
        <v>28500</v>
      </c>
      <c r="D6038" s="32" t="str">
        <f>VLOOKUP(L6038,'Tables to Convert'!$E$3:$F$7,2,FALSE)</f>
        <v>White</v>
      </c>
      <c r="E6038" s="32" t="str">
        <f>VLOOKUP(M6038,'Tables to Convert'!$H$3:$I$5,2,FALSE)</f>
        <v>Male</v>
      </c>
      <c r="F6038" s="32" t="str">
        <f>VLOOKUP(N6038,'Tables to Convert'!$K$3:$L$8,2,FALSE)</f>
        <v>Wisconsin</v>
      </c>
      <c r="G6038" s="40">
        <f t="shared" si="379"/>
        <v>25</v>
      </c>
      <c r="H6038" s="34">
        <f t="shared" si="380"/>
        <v>1</v>
      </c>
      <c r="I6038" s="12">
        <v>55</v>
      </c>
      <c r="J6038" s="12">
        <v>25</v>
      </c>
      <c r="K6038" s="12">
        <v>36</v>
      </c>
      <c r="L6038" s="12">
        <v>1</v>
      </c>
      <c r="M6038" s="12">
        <v>1</v>
      </c>
      <c r="N6038" s="12">
        <v>35</v>
      </c>
      <c r="O6038" s="12">
        <v>1</v>
      </c>
      <c r="P6038" s="26">
        <v>28500</v>
      </c>
      <c r="Q6038" s="28">
        <v>977427395</v>
      </c>
      <c r="R6038"/>
      <c r="S6038"/>
    </row>
    <row r="6039" spans="1:19">
      <c r="A6039" s="31">
        <f t="shared" si="377"/>
        <v>55</v>
      </c>
      <c r="B6039" s="32" t="str">
        <f>VLOOKUP(K6039,'Tables to Convert'!$B$4:$C$19,2,FALSE)</f>
        <v>Some College</v>
      </c>
      <c r="C6039" s="33">
        <f t="shared" si="378"/>
        <v>22000</v>
      </c>
      <c r="D6039" s="32" t="str">
        <f>VLOOKUP(L6039,'Tables to Convert'!$E$3:$F$7,2,FALSE)</f>
        <v>White</v>
      </c>
      <c r="E6039" s="32" t="str">
        <f>VLOOKUP(M6039,'Tables to Convert'!$H$3:$I$5,2,FALSE)</f>
        <v>Male</v>
      </c>
      <c r="F6039" s="32" t="str">
        <f>VLOOKUP(N6039,'Tables to Convert'!$K$3:$L$8,2,FALSE)</f>
        <v>Wisconsin</v>
      </c>
      <c r="G6039" s="40">
        <f t="shared" si="379"/>
        <v>43</v>
      </c>
      <c r="H6039" s="34">
        <f t="shared" si="380"/>
        <v>1</v>
      </c>
      <c r="I6039" s="12">
        <v>55</v>
      </c>
      <c r="J6039" s="12">
        <v>43</v>
      </c>
      <c r="K6039" s="12">
        <v>43</v>
      </c>
      <c r="L6039" s="12">
        <v>1</v>
      </c>
      <c r="M6039" s="12">
        <v>1</v>
      </c>
      <c r="N6039" s="12">
        <v>35</v>
      </c>
      <c r="O6039" s="12">
        <v>1</v>
      </c>
      <c r="P6039" s="26">
        <v>22000</v>
      </c>
      <c r="Q6039" s="28">
        <v>120406484</v>
      </c>
      <c r="R6039"/>
      <c r="S6039"/>
    </row>
    <row r="6040" spans="1:19">
      <c r="A6040" s="31">
        <f t="shared" si="377"/>
        <v>47</v>
      </c>
      <c r="B6040" s="32" t="str">
        <f>VLOOKUP(K6040,'Tables to Convert'!$B$4:$C$19,2,FALSE)</f>
        <v>8th Grade or Less</v>
      </c>
      <c r="C6040" s="33">
        <f t="shared" si="378"/>
        <v>2000</v>
      </c>
      <c r="D6040" s="32" t="str">
        <f>VLOOKUP(L6040,'Tables to Convert'!$E$3:$F$7,2,FALSE)</f>
        <v>White</v>
      </c>
      <c r="E6040" s="32" t="str">
        <f>VLOOKUP(M6040,'Tables to Convert'!$H$3:$I$5,2,FALSE)</f>
        <v>Female</v>
      </c>
      <c r="F6040" s="32" t="str">
        <f>VLOOKUP(N6040,'Tables to Convert'!$K$3:$L$8,2,FALSE)</f>
        <v>Wisconsin</v>
      </c>
      <c r="G6040" s="40">
        <f t="shared" si="379"/>
        <v>26</v>
      </c>
      <c r="H6040" s="34">
        <f t="shared" si="380"/>
        <v>1</v>
      </c>
      <c r="I6040" s="12">
        <v>47</v>
      </c>
      <c r="J6040" s="12">
        <v>26</v>
      </c>
      <c r="K6040" s="12">
        <v>33</v>
      </c>
      <c r="L6040" s="12">
        <v>1</v>
      </c>
      <c r="M6040" s="12">
        <v>2</v>
      </c>
      <c r="N6040" s="12">
        <v>35</v>
      </c>
      <c r="O6040" s="12">
        <v>1</v>
      </c>
      <c r="P6040" s="26">
        <v>2000</v>
      </c>
      <c r="Q6040" s="28">
        <v>910472224</v>
      </c>
      <c r="R6040"/>
      <c r="S6040"/>
    </row>
    <row r="6041" spans="1:19">
      <c r="A6041" s="31">
        <f t="shared" si="377"/>
        <v>50</v>
      </c>
      <c r="B6041" s="32" t="str">
        <f>VLOOKUP(K6041,'Tables to Convert'!$B$4:$C$19,2,FALSE)</f>
        <v>Some College</v>
      </c>
      <c r="C6041" s="33">
        <f t="shared" si="378"/>
        <v>42000</v>
      </c>
      <c r="D6041" s="32" t="str">
        <f>VLOOKUP(L6041,'Tables to Convert'!$E$3:$F$7,2,FALSE)</f>
        <v>White</v>
      </c>
      <c r="E6041" s="32" t="str">
        <f>VLOOKUP(M6041,'Tables to Convert'!$H$3:$I$5,2,FALSE)</f>
        <v>Female</v>
      </c>
      <c r="F6041" s="32" t="str">
        <f>VLOOKUP(N6041,'Tables to Convert'!$K$3:$L$8,2,FALSE)</f>
        <v>Wisconsin</v>
      </c>
      <c r="G6041" s="40">
        <f t="shared" si="379"/>
        <v>39</v>
      </c>
      <c r="H6041" s="34">
        <f t="shared" si="380"/>
        <v>8</v>
      </c>
      <c r="I6041" s="12">
        <v>50</v>
      </c>
      <c r="J6041" s="12">
        <v>39</v>
      </c>
      <c r="K6041" s="12">
        <v>43</v>
      </c>
      <c r="L6041" s="12">
        <v>1</v>
      </c>
      <c r="M6041" s="12">
        <v>2</v>
      </c>
      <c r="N6041" s="12">
        <v>35</v>
      </c>
      <c r="O6041" s="12">
        <v>8</v>
      </c>
      <c r="P6041" s="26">
        <v>42000</v>
      </c>
      <c r="Q6041" s="28">
        <v>873766636</v>
      </c>
      <c r="R6041"/>
      <c r="S6041"/>
    </row>
    <row r="6042" spans="1:19">
      <c r="A6042" s="31">
        <f t="shared" si="377"/>
        <v>38</v>
      </c>
      <c r="B6042" s="32" t="str">
        <f>VLOOKUP(K6042,'Tables to Convert'!$B$4:$C$19,2,FALSE)</f>
        <v>Some College</v>
      </c>
      <c r="C6042" s="33">
        <f t="shared" si="378"/>
        <v>22000</v>
      </c>
      <c r="D6042" s="32" t="str">
        <f>VLOOKUP(L6042,'Tables to Convert'!$E$3:$F$7,2,FALSE)</f>
        <v>Asian/PI</v>
      </c>
      <c r="E6042" s="32" t="str">
        <f>VLOOKUP(M6042,'Tables to Convert'!$H$3:$I$5,2,FALSE)</f>
        <v>Male</v>
      </c>
      <c r="F6042" s="32" t="str">
        <f>VLOOKUP(N6042,'Tables to Convert'!$K$3:$L$8,2,FALSE)</f>
        <v>Wisconsin</v>
      </c>
      <c r="G6042" s="40">
        <f t="shared" si="379"/>
        <v>29</v>
      </c>
      <c r="H6042" s="34">
        <f t="shared" si="380"/>
        <v>5</v>
      </c>
      <c r="I6042" s="12">
        <v>38</v>
      </c>
      <c r="J6042" s="12">
        <v>29</v>
      </c>
      <c r="K6042" s="12">
        <v>40</v>
      </c>
      <c r="L6042" s="12">
        <v>4</v>
      </c>
      <c r="M6042" s="12">
        <v>1</v>
      </c>
      <c r="N6042" s="12">
        <v>35</v>
      </c>
      <c r="O6042" s="12">
        <v>5</v>
      </c>
      <c r="P6042" s="26">
        <v>22000</v>
      </c>
      <c r="Q6042" s="28">
        <v>908217520</v>
      </c>
      <c r="R6042"/>
      <c r="S6042"/>
    </row>
    <row r="6043" spans="1:19">
      <c r="A6043" s="31">
        <f t="shared" si="377"/>
        <v>40</v>
      </c>
      <c r="B6043" s="32" t="str">
        <f>VLOOKUP(K6043,'Tables to Convert'!$B$4:$C$19,2,FALSE)</f>
        <v>Some College</v>
      </c>
      <c r="C6043" s="33">
        <f t="shared" si="378"/>
        <v>24000</v>
      </c>
      <c r="D6043" s="32" t="str">
        <f>VLOOKUP(L6043,'Tables to Convert'!$E$3:$F$7,2,FALSE)</f>
        <v>Asian/PI</v>
      </c>
      <c r="E6043" s="32" t="str">
        <f>VLOOKUP(M6043,'Tables to Convert'!$H$3:$I$5,2,FALSE)</f>
        <v>Female</v>
      </c>
      <c r="F6043" s="32" t="str">
        <f>VLOOKUP(N6043,'Tables to Convert'!$K$3:$L$8,2,FALSE)</f>
        <v>Wisconsin</v>
      </c>
      <c r="G6043" s="40">
        <f t="shared" si="379"/>
        <v>24</v>
      </c>
      <c r="H6043" s="34">
        <f t="shared" si="380"/>
        <v>5</v>
      </c>
      <c r="I6043" s="12">
        <v>40</v>
      </c>
      <c r="J6043" s="12">
        <v>24</v>
      </c>
      <c r="K6043" s="12">
        <v>42</v>
      </c>
      <c r="L6043" s="12">
        <v>4</v>
      </c>
      <c r="M6043" s="12">
        <v>2</v>
      </c>
      <c r="N6043" s="12">
        <v>35</v>
      </c>
      <c r="O6043" s="12">
        <v>5</v>
      </c>
      <c r="P6043" s="26">
        <v>24000</v>
      </c>
      <c r="Q6043" s="28">
        <v>79407493</v>
      </c>
      <c r="R6043"/>
      <c r="S6043"/>
    </row>
    <row r="6044" spans="1:19">
      <c r="A6044" s="31">
        <f t="shared" si="377"/>
        <v>58</v>
      </c>
      <c r="B6044" s="32" t="str">
        <f>VLOOKUP(K6044,'Tables to Convert'!$B$4:$C$19,2,FALSE)</f>
        <v>High School Diploma</v>
      </c>
      <c r="C6044" s="33">
        <f t="shared" si="378"/>
        <v>15000</v>
      </c>
      <c r="D6044" s="32" t="str">
        <f>VLOOKUP(L6044,'Tables to Convert'!$E$3:$F$7,2,FALSE)</f>
        <v>White</v>
      </c>
      <c r="E6044" s="32" t="str">
        <f>VLOOKUP(M6044,'Tables to Convert'!$H$3:$I$5,2,FALSE)</f>
        <v>Male</v>
      </c>
      <c r="F6044" s="32" t="str">
        <f>VLOOKUP(N6044,'Tables to Convert'!$K$3:$L$8,2,FALSE)</f>
        <v>Wisconsin</v>
      </c>
      <c r="G6044" s="40">
        <f t="shared" si="379"/>
        <v>22</v>
      </c>
      <c r="H6044" s="34">
        <f t="shared" si="380"/>
        <v>3</v>
      </c>
      <c r="I6044" s="12">
        <v>58</v>
      </c>
      <c r="J6044" s="12">
        <v>22</v>
      </c>
      <c r="K6044" s="12">
        <v>39</v>
      </c>
      <c r="L6044" s="12">
        <v>1</v>
      </c>
      <c r="M6044" s="12">
        <v>1</v>
      </c>
      <c r="N6044" s="12">
        <v>35</v>
      </c>
      <c r="O6044" s="12">
        <v>3</v>
      </c>
      <c r="P6044" s="26">
        <v>15000</v>
      </c>
      <c r="Q6044" s="28">
        <v>791777708</v>
      </c>
      <c r="R6044"/>
      <c r="S6044"/>
    </row>
    <row r="6045" spans="1:19">
      <c r="A6045" s="31">
        <f t="shared" si="377"/>
        <v>48</v>
      </c>
      <c r="B6045" s="32" t="str">
        <f>VLOOKUP(K6045,'Tables to Convert'!$B$4:$C$19,2,FALSE)</f>
        <v>Some College</v>
      </c>
      <c r="C6045" s="33">
        <f t="shared" si="378"/>
        <v>9680</v>
      </c>
      <c r="D6045" s="32" t="str">
        <f>VLOOKUP(L6045,'Tables to Convert'!$E$3:$F$7,2,FALSE)</f>
        <v>White</v>
      </c>
      <c r="E6045" s="32" t="str">
        <f>VLOOKUP(M6045,'Tables to Convert'!$H$3:$I$5,2,FALSE)</f>
        <v>Male</v>
      </c>
      <c r="F6045" s="32" t="str">
        <f>VLOOKUP(N6045,'Tables to Convert'!$K$3:$L$8,2,FALSE)</f>
        <v>Wisconsin</v>
      </c>
      <c r="G6045" s="40">
        <f t="shared" si="379"/>
        <v>23</v>
      </c>
      <c r="H6045" s="34">
        <f t="shared" si="380"/>
        <v>3</v>
      </c>
      <c r="I6045" s="12">
        <v>48</v>
      </c>
      <c r="J6045" s="12">
        <v>23</v>
      </c>
      <c r="K6045" s="12">
        <v>40</v>
      </c>
      <c r="L6045" s="12">
        <v>1</v>
      </c>
      <c r="M6045" s="12">
        <v>1</v>
      </c>
      <c r="N6045" s="12">
        <v>35</v>
      </c>
      <c r="O6045" s="12">
        <v>3</v>
      </c>
      <c r="P6045" s="26">
        <v>9680</v>
      </c>
      <c r="Q6045" s="28">
        <v>623483663</v>
      </c>
      <c r="R6045"/>
      <c r="S6045"/>
    </row>
    <row r="6046" spans="1:19">
      <c r="A6046" s="31">
        <f t="shared" si="377"/>
        <v>0</v>
      </c>
      <c r="B6046" s="32" t="str">
        <f>VLOOKUP(K6046,'Tables to Convert'!$B$4:$C$19,2,FALSE)</f>
        <v>Some College</v>
      </c>
      <c r="C6046" s="33">
        <f t="shared" si="378"/>
        <v>35000</v>
      </c>
      <c r="D6046" s="32" t="str">
        <f>VLOOKUP(L6046,'Tables to Convert'!$E$3:$F$7,2,FALSE)</f>
        <v>White</v>
      </c>
      <c r="E6046" s="32" t="str">
        <f>VLOOKUP(M6046,'Tables to Convert'!$H$3:$I$5,2,FALSE)</f>
        <v>Male</v>
      </c>
      <c r="F6046" s="32" t="str">
        <f>VLOOKUP(N6046,'Tables to Convert'!$K$3:$L$8,2,FALSE)</f>
        <v>Wisconsin</v>
      </c>
      <c r="G6046" s="40">
        <f t="shared" si="379"/>
        <v>34</v>
      </c>
      <c r="H6046" s="34">
        <f t="shared" si="380"/>
        <v>7</v>
      </c>
      <c r="I6046" s="12">
        <v>0</v>
      </c>
      <c r="J6046" s="12">
        <v>34</v>
      </c>
      <c r="K6046" s="12">
        <v>40</v>
      </c>
      <c r="L6046" s="12">
        <v>1</v>
      </c>
      <c r="M6046" s="12">
        <v>1</v>
      </c>
      <c r="N6046" s="12">
        <v>35</v>
      </c>
      <c r="O6046" s="12">
        <v>7</v>
      </c>
      <c r="P6046" s="26">
        <v>35000</v>
      </c>
      <c r="Q6046" s="28">
        <v>512276529</v>
      </c>
      <c r="R6046"/>
      <c r="S6046"/>
    </row>
    <row r="6047" spans="1:19">
      <c r="A6047" s="31">
        <f t="shared" si="377"/>
        <v>45</v>
      </c>
      <c r="B6047" s="32" t="str">
        <f>VLOOKUP(K6047,'Tables to Convert'!$B$4:$C$19,2,FALSE)</f>
        <v>High School Diploma</v>
      </c>
      <c r="C6047" s="33">
        <f t="shared" si="378"/>
        <v>60000</v>
      </c>
      <c r="D6047" s="32" t="str">
        <f>VLOOKUP(L6047,'Tables to Convert'!$E$3:$F$7,2,FALSE)</f>
        <v>White</v>
      </c>
      <c r="E6047" s="32" t="str">
        <f>VLOOKUP(M6047,'Tables to Convert'!$H$3:$I$5,2,FALSE)</f>
        <v>Male</v>
      </c>
      <c r="F6047" s="32" t="str">
        <f>VLOOKUP(N6047,'Tables to Convert'!$K$3:$L$8,2,FALSE)</f>
        <v>Wisconsin</v>
      </c>
      <c r="G6047" s="40">
        <f t="shared" si="379"/>
        <v>28</v>
      </c>
      <c r="H6047" s="34">
        <f t="shared" si="380"/>
        <v>6</v>
      </c>
      <c r="I6047" s="12">
        <v>45</v>
      </c>
      <c r="J6047" s="12">
        <v>28</v>
      </c>
      <c r="K6047" s="12">
        <v>39</v>
      </c>
      <c r="L6047" s="12">
        <v>1</v>
      </c>
      <c r="M6047" s="12">
        <v>1</v>
      </c>
      <c r="N6047" s="12">
        <v>35</v>
      </c>
      <c r="O6047" s="12">
        <v>6</v>
      </c>
      <c r="P6047" s="26">
        <v>60000</v>
      </c>
      <c r="Q6047" s="28">
        <v>491877999</v>
      </c>
      <c r="R6047"/>
      <c r="S6047"/>
    </row>
    <row r="6048" spans="1:19">
      <c r="A6048" s="31">
        <f t="shared" si="377"/>
        <v>40</v>
      </c>
      <c r="B6048" s="32" t="str">
        <f>VLOOKUP(K6048,'Tables to Convert'!$B$4:$C$19,2,FALSE)</f>
        <v>High School Diploma</v>
      </c>
      <c r="C6048" s="33">
        <f t="shared" si="378"/>
        <v>31000</v>
      </c>
      <c r="D6048" s="32" t="str">
        <f>VLOOKUP(L6048,'Tables to Convert'!$E$3:$F$7,2,FALSE)</f>
        <v>White</v>
      </c>
      <c r="E6048" s="32" t="str">
        <f>VLOOKUP(M6048,'Tables to Convert'!$H$3:$I$5,2,FALSE)</f>
        <v>Female</v>
      </c>
      <c r="F6048" s="32" t="str">
        <f>VLOOKUP(N6048,'Tables to Convert'!$K$3:$L$8,2,FALSE)</f>
        <v>Wisconsin</v>
      </c>
      <c r="G6048" s="40">
        <f t="shared" si="379"/>
        <v>28</v>
      </c>
      <c r="H6048" s="34">
        <f t="shared" si="380"/>
        <v>6</v>
      </c>
      <c r="I6048" s="12">
        <v>40</v>
      </c>
      <c r="J6048" s="12">
        <v>28</v>
      </c>
      <c r="K6048" s="12">
        <v>39</v>
      </c>
      <c r="L6048" s="12">
        <v>1</v>
      </c>
      <c r="M6048" s="12">
        <v>2</v>
      </c>
      <c r="N6048" s="12">
        <v>35</v>
      </c>
      <c r="O6048" s="12">
        <v>6</v>
      </c>
      <c r="P6048" s="26">
        <v>31000</v>
      </c>
      <c r="Q6048" s="28">
        <v>600459199</v>
      </c>
      <c r="R6048"/>
      <c r="S6048"/>
    </row>
    <row r="6049" spans="1:19">
      <c r="A6049" s="31">
        <f t="shared" si="377"/>
        <v>45</v>
      </c>
      <c r="B6049" s="32" t="str">
        <f>VLOOKUP(K6049,'Tables to Convert'!$B$4:$C$19,2,FALSE)</f>
        <v>Some College</v>
      </c>
      <c r="C6049" s="33">
        <f t="shared" si="378"/>
        <v>31000</v>
      </c>
      <c r="D6049" s="32" t="str">
        <f>VLOOKUP(L6049,'Tables to Convert'!$E$3:$F$7,2,FALSE)</f>
        <v>White</v>
      </c>
      <c r="E6049" s="32" t="str">
        <f>VLOOKUP(M6049,'Tables to Convert'!$H$3:$I$5,2,FALSE)</f>
        <v>Male</v>
      </c>
      <c r="F6049" s="32" t="str">
        <f>VLOOKUP(N6049,'Tables to Convert'!$K$3:$L$8,2,FALSE)</f>
        <v>Wisconsin</v>
      </c>
      <c r="G6049" s="40">
        <f t="shared" si="379"/>
        <v>29</v>
      </c>
      <c r="H6049" s="34">
        <f t="shared" si="380"/>
        <v>2</v>
      </c>
      <c r="I6049" s="12">
        <v>45</v>
      </c>
      <c r="J6049" s="12">
        <v>29</v>
      </c>
      <c r="K6049" s="12">
        <v>40</v>
      </c>
      <c r="L6049" s="12">
        <v>1</v>
      </c>
      <c r="M6049" s="12">
        <v>1</v>
      </c>
      <c r="N6049" s="12">
        <v>35</v>
      </c>
      <c r="O6049" s="12">
        <v>2</v>
      </c>
      <c r="P6049" s="26">
        <v>31000</v>
      </c>
      <c r="Q6049" s="28">
        <v>890809718</v>
      </c>
      <c r="R6049"/>
      <c r="S6049"/>
    </row>
    <row r="6050" spans="1:19">
      <c r="A6050" s="31">
        <f t="shared" si="377"/>
        <v>40</v>
      </c>
      <c r="B6050" s="32" t="str">
        <f>VLOOKUP(K6050,'Tables to Convert'!$B$4:$C$19,2,FALSE)</f>
        <v>High School Diploma</v>
      </c>
      <c r="C6050" s="33">
        <f t="shared" si="378"/>
        <v>15000</v>
      </c>
      <c r="D6050" s="32" t="str">
        <f>VLOOKUP(L6050,'Tables to Convert'!$E$3:$F$7,2,FALSE)</f>
        <v>White</v>
      </c>
      <c r="E6050" s="32" t="str">
        <f>VLOOKUP(M6050,'Tables to Convert'!$H$3:$I$5,2,FALSE)</f>
        <v>Female</v>
      </c>
      <c r="F6050" s="32" t="str">
        <f>VLOOKUP(N6050,'Tables to Convert'!$K$3:$L$8,2,FALSE)</f>
        <v>Wisconsin</v>
      </c>
      <c r="G6050" s="40">
        <f t="shared" si="379"/>
        <v>24</v>
      </c>
      <c r="H6050" s="34">
        <f t="shared" si="380"/>
        <v>2</v>
      </c>
      <c r="I6050" s="12">
        <v>40</v>
      </c>
      <c r="J6050" s="12">
        <v>24</v>
      </c>
      <c r="K6050" s="12">
        <v>39</v>
      </c>
      <c r="L6050" s="12">
        <v>1</v>
      </c>
      <c r="M6050" s="12">
        <v>2</v>
      </c>
      <c r="N6050" s="12">
        <v>35</v>
      </c>
      <c r="O6050" s="12">
        <v>2</v>
      </c>
      <c r="P6050" s="26">
        <v>15000</v>
      </c>
      <c r="Q6050" s="28">
        <v>289682571</v>
      </c>
      <c r="R6050"/>
      <c r="S6050"/>
    </row>
    <row r="6051" spans="1:19">
      <c r="A6051" s="31">
        <f t="shared" si="377"/>
        <v>50</v>
      </c>
      <c r="B6051" s="32" t="str">
        <f>VLOOKUP(K6051,'Tables to Convert'!$B$4:$C$19,2,FALSE)</f>
        <v>Some College</v>
      </c>
      <c r="C6051" s="33">
        <f t="shared" si="378"/>
        <v>42400</v>
      </c>
      <c r="D6051" s="32" t="str">
        <f>VLOOKUP(L6051,'Tables to Convert'!$E$3:$F$7,2,FALSE)</f>
        <v>White</v>
      </c>
      <c r="E6051" s="32" t="str">
        <f>VLOOKUP(M6051,'Tables to Convert'!$H$3:$I$5,2,FALSE)</f>
        <v>Female</v>
      </c>
      <c r="F6051" s="32" t="str">
        <f>VLOOKUP(N6051,'Tables to Convert'!$K$3:$L$8,2,FALSE)</f>
        <v>Wisconsin</v>
      </c>
      <c r="G6051" s="40">
        <f t="shared" si="379"/>
        <v>51</v>
      </c>
      <c r="H6051" s="34">
        <f t="shared" si="380"/>
        <v>8</v>
      </c>
      <c r="I6051" s="12">
        <v>50</v>
      </c>
      <c r="J6051" s="12">
        <v>51</v>
      </c>
      <c r="K6051" s="12">
        <v>43</v>
      </c>
      <c r="L6051" s="12">
        <v>1</v>
      </c>
      <c r="M6051" s="12">
        <v>2</v>
      </c>
      <c r="N6051" s="12">
        <v>35</v>
      </c>
      <c r="O6051" s="12">
        <v>8</v>
      </c>
      <c r="P6051" s="26">
        <v>42400</v>
      </c>
      <c r="Q6051" s="28">
        <v>718938441</v>
      </c>
      <c r="R6051"/>
      <c r="S6051"/>
    </row>
    <row r="6052" spans="1:19">
      <c r="A6052" s="31">
        <f t="shared" si="377"/>
        <v>45</v>
      </c>
      <c r="B6052" s="32" t="str">
        <f>VLOOKUP(K6052,'Tables to Convert'!$B$4:$C$19,2,FALSE)</f>
        <v>Some College</v>
      </c>
      <c r="C6052" s="33">
        <f t="shared" si="378"/>
        <v>40000</v>
      </c>
      <c r="D6052" s="32" t="str">
        <f>VLOOKUP(L6052,'Tables to Convert'!$E$3:$F$7,2,FALSE)</f>
        <v>White</v>
      </c>
      <c r="E6052" s="32" t="str">
        <f>VLOOKUP(M6052,'Tables to Convert'!$H$3:$I$5,2,FALSE)</f>
        <v>Female</v>
      </c>
      <c r="F6052" s="32" t="str">
        <f>VLOOKUP(N6052,'Tables to Convert'!$K$3:$L$8,2,FALSE)</f>
        <v>Wisconsin</v>
      </c>
      <c r="G6052" s="40">
        <f t="shared" si="379"/>
        <v>35</v>
      </c>
      <c r="H6052" s="34">
        <f t="shared" si="380"/>
        <v>6</v>
      </c>
      <c r="I6052" s="12">
        <v>45</v>
      </c>
      <c r="J6052" s="12">
        <v>35</v>
      </c>
      <c r="K6052" s="12">
        <v>40</v>
      </c>
      <c r="L6052" s="12">
        <v>1</v>
      </c>
      <c r="M6052" s="12">
        <v>2</v>
      </c>
      <c r="N6052" s="12">
        <v>35</v>
      </c>
      <c r="O6052" s="12">
        <v>6</v>
      </c>
      <c r="P6052" s="26">
        <v>40000</v>
      </c>
      <c r="Q6052" s="28">
        <v>21657918</v>
      </c>
      <c r="R6052"/>
      <c r="S6052"/>
    </row>
    <row r="6053" spans="1:19">
      <c r="A6053" s="31">
        <f t="shared" si="377"/>
        <v>40</v>
      </c>
      <c r="B6053" s="32" t="str">
        <f>VLOOKUP(K6053,'Tables to Convert'!$B$4:$C$19,2,FALSE)</f>
        <v>High School Diploma</v>
      </c>
      <c r="C6053" s="33">
        <f t="shared" si="378"/>
        <v>75000</v>
      </c>
      <c r="D6053" s="32" t="str">
        <f>VLOOKUP(L6053,'Tables to Convert'!$E$3:$F$7,2,FALSE)</f>
        <v>White</v>
      </c>
      <c r="E6053" s="32" t="str">
        <f>VLOOKUP(M6053,'Tables to Convert'!$H$3:$I$5,2,FALSE)</f>
        <v>Male</v>
      </c>
      <c r="F6053" s="32" t="str">
        <f>VLOOKUP(N6053,'Tables to Convert'!$K$3:$L$8,2,FALSE)</f>
        <v>Wisconsin</v>
      </c>
      <c r="G6053" s="40">
        <f t="shared" si="379"/>
        <v>55</v>
      </c>
      <c r="H6053" s="34">
        <f t="shared" si="380"/>
        <v>6</v>
      </c>
      <c r="I6053" s="12">
        <v>40</v>
      </c>
      <c r="J6053" s="12">
        <v>55</v>
      </c>
      <c r="K6053" s="12">
        <v>39</v>
      </c>
      <c r="L6053" s="12">
        <v>1</v>
      </c>
      <c r="M6053" s="12">
        <v>1</v>
      </c>
      <c r="N6053" s="12">
        <v>35</v>
      </c>
      <c r="O6053" s="12">
        <v>6</v>
      </c>
      <c r="P6053" s="26">
        <v>75000</v>
      </c>
      <c r="Q6053" s="28">
        <v>798360757</v>
      </c>
      <c r="R6053"/>
      <c r="S6053"/>
    </row>
    <row r="6054" spans="1:19">
      <c r="A6054" s="31">
        <f t="shared" si="377"/>
        <v>40</v>
      </c>
      <c r="B6054" s="32" t="str">
        <f>VLOOKUP(K6054,'Tables to Convert'!$B$4:$C$19,2,FALSE)</f>
        <v>High School Diploma</v>
      </c>
      <c r="C6054" s="33">
        <f t="shared" si="378"/>
        <v>45000</v>
      </c>
      <c r="D6054" s="32" t="str">
        <f>VLOOKUP(L6054,'Tables to Convert'!$E$3:$F$7,2,FALSE)</f>
        <v>White</v>
      </c>
      <c r="E6054" s="32" t="str">
        <f>VLOOKUP(M6054,'Tables to Convert'!$H$3:$I$5,2,FALSE)</f>
        <v>Male</v>
      </c>
      <c r="F6054" s="32" t="str">
        <f>VLOOKUP(N6054,'Tables to Convert'!$K$3:$L$8,2,FALSE)</f>
        <v>Wisconsin</v>
      </c>
      <c r="G6054" s="40">
        <f t="shared" si="379"/>
        <v>53</v>
      </c>
      <c r="H6054" s="34">
        <f t="shared" si="380"/>
        <v>4</v>
      </c>
      <c r="I6054" s="12">
        <v>40</v>
      </c>
      <c r="J6054" s="12">
        <v>53</v>
      </c>
      <c r="K6054" s="12">
        <v>39</v>
      </c>
      <c r="L6054" s="12">
        <v>1</v>
      </c>
      <c r="M6054" s="12">
        <v>1</v>
      </c>
      <c r="N6054" s="12">
        <v>35</v>
      </c>
      <c r="O6054" s="12">
        <v>4</v>
      </c>
      <c r="P6054" s="26">
        <v>45000</v>
      </c>
      <c r="Q6054" s="28">
        <v>84105764</v>
      </c>
      <c r="R6054"/>
      <c r="S6054"/>
    </row>
    <row r="6055" spans="1:19">
      <c r="A6055" s="31">
        <f t="shared" si="377"/>
        <v>40</v>
      </c>
      <c r="B6055" s="32" t="str">
        <f>VLOOKUP(K6055,'Tables to Convert'!$B$4:$C$19,2,FALSE)</f>
        <v>High School Diploma</v>
      </c>
      <c r="C6055" s="33">
        <f t="shared" si="378"/>
        <v>23000</v>
      </c>
      <c r="D6055" s="32" t="str">
        <f>VLOOKUP(L6055,'Tables to Convert'!$E$3:$F$7,2,FALSE)</f>
        <v>White</v>
      </c>
      <c r="E6055" s="32" t="str">
        <f>VLOOKUP(M6055,'Tables to Convert'!$H$3:$I$5,2,FALSE)</f>
        <v>Female</v>
      </c>
      <c r="F6055" s="32" t="str">
        <f>VLOOKUP(N6055,'Tables to Convert'!$K$3:$L$8,2,FALSE)</f>
        <v>Wisconsin</v>
      </c>
      <c r="G6055" s="40">
        <f t="shared" si="379"/>
        <v>52</v>
      </c>
      <c r="H6055" s="34">
        <f t="shared" si="380"/>
        <v>4</v>
      </c>
      <c r="I6055" s="12">
        <v>40</v>
      </c>
      <c r="J6055" s="12">
        <v>52</v>
      </c>
      <c r="K6055" s="12">
        <v>39</v>
      </c>
      <c r="L6055" s="12">
        <v>1</v>
      </c>
      <c r="M6055" s="12">
        <v>2</v>
      </c>
      <c r="N6055" s="12">
        <v>35</v>
      </c>
      <c r="O6055" s="12">
        <v>4</v>
      </c>
      <c r="P6055" s="26">
        <v>23000</v>
      </c>
      <c r="Q6055" s="28">
        <v>403105738</v>
      </c>
      <c r="R6055"/>
      <c r="S6055"/>
    </row>
    <row r="6056" spans="1:19">
      <c r="A6056" s="31">
        <f t="shared" si="377"/>
        <v>40</v>
      </c>
      <c r="B6056" s="32" t="str">
        <f>VLOOKUP(K6056,'Tables to Convert'!$B$4:$C$19,2,FALSE)</f>
        <v>Some College</v>
      </c>
      <c r="C6056" s="33">
        <f t="shared" si="378"/>
        <v>26000</v>
      </c>
      <c r="D6056" s="32" t="str">
        <f>VLOOKUP(L6056,'Tables to Convert'!$E$3:$F$7,2,FALSE)</f>
        <v>White</v>
      </c>
      <c r="E6056" s="32" t="str">
        <f>VLOOKUP(M6056,'Tables to Convert'!$H$3:$I$5,2,FALSE)</f>
        <v>Male</v>
      </c>
      <c r="F6056" s="32" t="str">
        <f>VLOOKUP(N6056,'Tables to Convert'!$K$3:$L$8,2,FALSE)</f>
        <v>Wisconsin</v>
      </c>
      <c r="G6056" s="40">
        <f t="shared" si="379"/>
        <v>49</v>
      </c>
      <c r="H6056" s="34">
        <f t="shared" si="380"/>
        <v>7</v>
      </c>
      <c r="I6056" s="12">
        <v>40</v>
      </c>
      <c r="J6056" s="12">
        <v>49</v>
      </c>
      <c r="K6056" s="12">
        <v>41</v>
      </c>
      <c r="L6056" s="12">
        <v>1</v>
      </c>
      <c r="M6056" s="12">
        <v>1</v>
      </c>
      <c r="N6056" s="12">
        <v>35</v>
      </c>
      <c r="O6056" s="12">
        <v>7</v>
      </c>
      <c r="P6056" s="26">
        <v>26000</v>
      </c>
      <c r="Q6056" s="28">
        <v>670560704</v>
      </c>
      <c r="R6056"/>
      <c r="S6056"/>
    </row>
    <row r="6057" spans="1:19">
      <c r="A6057" s="31">
        <f t="shared" si="377"/>
        <v>45</v>
      </c>
      <c r="B6057" s="32" t="str">
        <f>VLOOKUP(K6057,'Tables to Convert'!$B$4:$C$19,2,FALSE)</f>
        <v>High School Diploma</v>
      </c>
      <c r="C6057" s="33">
        <f t="shared" si="378"/>
        <v>27000</v>
      </c>
      <c r="D6057" s="32" t="str">
        <f>VLOOKUP(L6057,'Tables to Convert'!$E$3:$F$7,2,FALSE)</f>
        <v>White</v>
      </c>
      <c r="E6057" s="32" t="str">
        <f>VLOOKUP(M6057,'Tables to Convert'!$H$3:$I$5,2,FALSE)</f>
        <v>Male</v>
      </c>
      <c r="F6057" s="32" t="str">
        <f>VLOOKUP(N6057,'Tables to Convert'!$K$3:$L$8,2,FALSE)</f>
        <v>Wisconsin</v>
      </c>
      <c r="G6057" s="40">
        <f t="shared" si="379"/>
        <v>25</v>
      </c>
      <c r="H6057" s="34">
        <f t="shared" si="380"/>
        <v>7</v>
      </c>
      <c r="I6057" s="12">
        <v>45</v>
      </c>
      <c r="J6057" s="12">
        <v>25</v>
      </c>
      <c r="K6057" s="12">
        <v>39</v>
      </c>
      <c r="L6057" s="12">
        <v>1</v>
      </c>
      <c r="M6057" s="12">
        <v>1</v>
      </c>
      <c r="N6057" s="12">
        <v>35</v>
      </c>
      <c r="O6057" s="12">
        <v>7</v>
      </c>
      <c r="P6057" s="26">
        <v>27000</v>
      </c>
      <c r="Q6057" s="28">
        <v>397864274</v>
      </c>
      <c r="R6057"/>
      <c r="S6057"/>
    </row>
    <row r="6058" spans="1:19">
      <c r="A6058" s="31">
        <f t="shared" si="377"/>
        <v>40</v>
      </c>
      <c r="B6058" s="32" t="str">
        <f>VLOOKUP(K6058,'Tables to Convert'!$B$4:$C$19,2,FALSE)</f>
        <v>Some College</v>
      </c>
      <c r="C6058" s="33">
        <f t="shared" si="378"/>
        <v>60000</v>
      </c>
      <c r="D6058" s="32" t="str">
        <f>VLOOKUP(L6058,'Tables to Convert'!$E$3:$F$7,2,FALSE)</f>
        <v>White</v>
      </c>
      <c r="E6058" s="32" t="str">
        <f>VLOOKUP(M6058,'Tables to Convert'!$H$3:$I$5,2,FALSE)</f>
        <v>Male</v>
      </c>
      <c r="F6058" s="32" t="str">
        <f>VLOOKUP(N6058,'Tables to Convert'!$K$3:$L$8,2,FALSE)</f>
        <v>Wisconsin</v>
      </c>
      <c r="G6058" s="40">
        <f t="shared" si="379"/>
        <v>55</v>
      </c>
      <c r="H6058" s="34">
        <f t="shared" si="380"/>
        <v>5</v>
      </c>
      <c r="I6058" s="12">
        <v>40</v>
      </c>
      <c r="J6058" s="12">
        <v>55</v>
      </c>
      <c r="K6058" s="12">
        <v>40</v>
      </c>
      <c r="L6058" s="12">
        <v>1</v>
      </c>
      <c r="M6058" s="12">
        <v>1</v>
      </c>
      <c r="N6058" s="12">
        <v>35</v>
      </c>
      <c r="O6058" s="12">
        <v>5</v>
      </c>
      <c r="P6058" s="26">
        <v>60000</v>
      </c>
      <c r="Q6058" s="28">
        <v>291369086</v>
      </c>
      <c r="R6058"/>
      <c r="S6058"/>
    </row>
    <row r="6059" spans="1:19">
      <c r="A6059" s="31">
        <f t="shared" si="377"/>
        <v>40</v>
      </c>
      <c r="B6059" s="32" t="str">
        <f>VLOOKUP(K6059,'Tables to Convert'!$B$4:$C$19,2,FALSE)</f>
        <v>Some College</v>
      </c>
      <c r="C6059" s="33">
        <f t="shared" si="378"/>
        <v>22000</v>
      </c>
      <c r="D6059" s="32" t="str">
        <f>VLOOKUP(L6059,'Tables to Convert'!$E$3:$F$7,2,FALSE)</f>
        <v>White</v>
      </c>
      <c r="E6059" s="32" t="str">
        <f>VLOOKUP(M6059,'Tables to Convert'!$H$3:$I$5,2,FALSE)</f>
        <v>Female</v>
      </c>
      <c r="F6059" s="32" t="str">
        <f>VLOOKUP(N6059,'Tables to Convert'!$K$3:$L$8,2,FALSE)</f>
        <v>Wisconsin</v>
      </c>
      <c r="G6059" s="40">
        <f t="shared" si="379"/>
        <v>24</v>
      </c>
      <c r="H6059" s="34">
        <f t="shared" si="380"/>
        <v>4</v>
      </c>
      <c r="I6059" s="12">
        <v>40</v>
      </c>
      <c r="J6059" s="12">
        <v>24</v>
      </c>
      <c r="K6059" s="12">
        <v>41</v>
      </c>
      <c r="L6059" s="12">
        <v>1</v>
      </c>
      <c r="M6059" s="12">
        <v>2</v>
      </c>
      <c r="N6059" s="12">
        <v>35</v>
      </c>
      <c r="O6059" s="12">
        <v>4</v>
      </c>
      <c r="P6059" s="26">
        <v>22000</v>
      </c>
      <c r="Q6059" s="28">
        <v>512147780</v>
      </c>
      <c r="R6059"/>
      <c r="S6059"/>
    </row>
    <row r="6060" spans="1:19">
      <c r="A6060" s="31">
        <f t="shared" si="377"/>
        <v>40</v>
      </c>
      <c r="B6060" s="32" t="str">
        <f>VLOOKUP(K6060,'Tables to Convert'!$B$4:$C$19,2,FALSE)</f>
        <v>Some College</v>
      </c>
      <c r="C6060" s="33">
        <f t="shared" si="378"/>
        <v>19000</v>
      </c>
      <c r="D6060" s="32" t="str">
        <f>VLOOKUP(L6060,'Tables to Convert'!$E$3:$F$7,2,FALSE)</f>
        <v>White</v>
      </c>
      <c r="E6060" s="32" t="str">
        <f>VLOOKUP(M6060,'Tables to Convert'!$H$3:$I$5,2,FALSE)</f>
        <v>Male</v>
      </c>
      <c r="F6060" s="32" t="str">
        <f>VLOOKUP(N6060,'Tables to Convert'!$K$3:$L$8,2,FALSE)</f>
        <v>Wisconsin</v>
      </c>
      <c r="G6060" s="40">
        <f t="shared" si="379"/>
        <v>32</v>
      </c>
      <c r="H6060" s="34">
        <f t="shared" si="380"/>
        <v>4</v>
      </c>
      <c r="I6060" s="12">
        <v>40</v>
      </c>
      <c r="J6060" s="12">
        <v>32</v>
      </c>
      <c r="K6060" s="12">
        <v>41</v>
      </c>
      <c r="L6060" s="12">
        <v>1</v>
      </c>
      <c r="M6060" s="12">
        <v>1</v>
      </c>
      <c r="N6060" s="12">
        <v>35</v>
      </c>
      <c r="O6060" s="12">
        <v>4</v>
      </c>
      <c r="P6060" s="26">
        <v>19000</v>
      </c>
      <c r="Q6060" s="28">
        <v>531595747</v>
      </c>
      <c r="R6060"/>
      <c r="S6060"/>
    </row>
    <row r="6061" spans="1:19">
      <c r="A6061" s="31">
        <f t="shared" si="377"/>
        <v>40</v>
      </c>
      <c r="B6061" s="32" t="str">
        <f>VLOOKUP(K6061,'Tables to Convert'!$B$4:$C$19,2,FALSE)</f>
        <v>High School Diploma</v>
      </c>
      <c r="C6061" s="33">
        <f t="shared" si="378"/>
        <v>25000</v>
      </c>
      <c r="D6061" s="32" t="str">
        <f>VLOOKUP(L6061,'Tables to Convert'!$E$3:$F$7,2,FALSE)</f>
        <v>White</v>
      </c>
      <c r="E6061" s="32" t="str">
        <f>VLOOKUP(M6061,'Tables to Convert'!$H$3:$I$5,2,FALSE)</f>
        <v>Female</v>
      </c>
      <c r="F6061" s="32" t="str">
        <f>VLOOKUP(N6061,'Tables to Convert'!$K$3:$L$8,2,FALSE)</f>
        <v>Wisconsin</v>
      </c>
      <c r="G6061" s="40">
        <f t="shared" si="379"/>
        <v>49</v>
      </c>
      <c r="H6061" s="34">
        <f t="shared" si="380"/>
        <v>4</v>
      </c>
      <c r="I6061" s="12">
        <v>40</v>
      </c>
      <c r="J6061" s="12">
        <v>49</v>
      </c>
      <c r="K6061" s="12">
        <v>39</v>
      </c>
      <c r="L6061" s="12">
        <v>1</v>
      </c>
      <c r="M6061" s="12">
        <v>2</v>
      </c>
      <c r="N6061" s="12">
        <v>35</v>
      </c>
      <c r="O6061" s="12">
        <v>4</v>
      </c>
      <c r="P6061" s="26">
        <v>25000</v>
      </c>
      <c r="Q6061" s="28">
        <v>974146160</v>
      </c>
      <c r="R6061"/>
      <c r="S6061"/>
    </row>
    <row r="6062" spans="1:19">
      <c r="A6062" s="31">
        <f t="shared" si="377"/>
        <v>40</v>
      </c>
      <c r="B6062" s="32" t="str">
        <f>VLOOKUP(K6062,'Tables to Convert'!$B$4:$C$19,2,FALSE)</f>
        <v>High School Diploma</v>
      </c>
      <c r="C6062" s="33">
        <f t="shared" si="378"/>
        <v>14000</v>
      </c>
      <c r="D6062" s="32" t="str">
        <f>VLOOKUP(L6062,'Tables to Convert'!$E$3:$F$7,2,FALSE)</f>
        <v>White</v>
      </c>
      <c r="E6062" s="32" t="str">
        <f>VLOOKUP(M6062,'Tables to Convert'!$H$3:$I$5,2,FALSE)</f>
        <v>Male</v>
      </c>
      <c r="F6062" s="32" t="str">
        <f>VLOOKUP(N6062,'Tables to Convert'!$K$3:$L$8,2,FALSE)</f>
        <v>Wisconsin</v>
      </c>
      <c r="G6062" s="40">
        <f t="shared" si="379"/>
        <v>30</v>
      </c>
      <c r="H6062" s="34">
        <f t="shared" si="380"/>
        <v>4</v>
      </c>
      <c r="I6062" s="12">
        <v>40</v>
      </c>
      <c r="J6062" s="12">
        <v>30</v>
      </c>
      <c r="K6062" s="12">
        <v>39</v>
      </c>
      <c r="L6062" s="12">
        <v>1</v>
      </c>
      <c r="M6062" s="12">
        <v>1</v>
      </c>
      <c r="N6062" s="12">
        <v>35</v>
      </c>
      <c r="O6062" s="12">
        <v>4</v>
      </c>
      <c r="P6062" s="26">
        <v>14000</v>
      </c>
      <c r="Q6062" s="28">
        <v>278470375</v>
      </c>
      <c r="R6062"/>
      <c r="S6062"/>
    </row>
    <row r="6063" spans="1:19">
      <c r="A6063" s="31">
        <f t="shared" si="377"/>
        <v>40</v>
      </c>
      <c r="B6063" s="32" t="str">
        <f>VLOOKUP(K6063,'Tables to Convert'!$B$4:$C$19,2,FALSE)</f>
        <v>11th Grade</v>
      </c>
      <c r="C6063" s="33">
        <f t="shared" si="378"/>
        <v>17264</v>
      </c>
      <c r="D6063" s="32" t="str">
        <f>VLOOKUP(L6063,'Tables to Convert'!$E$3:$F$7,2,FALSE)</f>
        <v>White</v>
      </c>
      <c r="E6063" s="32" t="str">
        <f>VLOOKUP(M6063,'Tables to Convert'!$H$3:$I$5,2,FALSE)</f>
        <v>Female</v>
      </c>
      <c r="F6063" s="32" t="str">
        <f>VLOOKUP(N6063,'Tables to Convert'!$K$3:$L$8,2,FALSE)</f>
        <v>Wisconsin</v>
      </c>
      <c r="G6063" s="40">
        <f t="shared" si="379"/>
        <v>38</v>
      </c>
      <c r="H6063" s="34">
        <f t="shared" si="380"/>
        <v>4</v>
      </c>
      <c r="I6063" s="12">
        <v>40</v>
      </c>
      <c r="J6063" s="12">
        <v>38</v>
      </c>
      <c r="K6063" s="12">
        <v>37</v>
      </c>
      <c r="L6063" s="12">
        <v>1</v>
      </c>
      <c r="M6063" s="12">
        <v>2</v>
      </c>
      <c r="N6063" s="12">
        <v>35</v>
      </c>
      <c r="O6063" s="12">
        <v>4</v>
      </c>
      <c r="P6063" s="26">
        <v>17264</v>
      </c>
      <c r="Q6063" s="28">
        <v>555103053</v>
      </c>
      <c r="R6063"/>
      <c r="S6063"/>
    </row>
    <row r="6064" spans="1:19">
      <c r="A6064" s="31">
        <f t="shared" si="377"/>
        <v>40</v>
      </c>
      <c r="B6064" s="32" t="str">
        <f>VLOOKUP(K6064,'Tables to Convert'!$B$4:$C$19,2,FALSE)</f>
        <v>Some College</v>
      </c>
      <c r="C6064" s="33">
        <f t="shared" si="378"/>
        <v>58000</v>
      </c>
      <c r="D6064" s="32" t="str">
        <f>VLOOKUP(L6064,'Tables to Convert'!$E$3:$F$7,2,FALSE)</f>
        <v>White</v>
      </c>
      <c r="E6064" s="32" t="str">
        <f>VLOOKUP(M6064,'Tables to Convert'!$H$3:$I$5,2,FALSE)</f>
        <v>Male</v>
      </c>
      <c r="F6064" s="32" t="str">
        <f>VLOOKUP(N6064,'Tables to Convert'!$K$3:$L$8,2,FALSE)</f>
        <v>Wisconsin</v>
      </c>
      <c r="G6064" s="40">
        <f t="shared" si="379"/>
        <v>43</v>
      </c>
      <c r="H6064" s="34">
        <f t="shared" si="380"/>
        <v>4</v>
      </c>
      <c r="I6064" s="12">
        <v>40</v>
      </c>
      <c r="J6064" s="12">
        <v>43</v>
      </c>
      <c r="K6064" s="12">
        <v>41</v>
      </c>
      <c r="L6064" s="12">
        <v>1</v>
      </c>
      <c r="M6064" s="12">
        <v>1</v>
      </c>
      <c r="N6064" s="12">
        <v>35</v>
      </c>
      <c r="O6064" s="12">
        <v>4</v>
      </c>
      <c r="P6064" s="26">
        <v>58000</v>
      </c>
      <c r="Q6064" s="28">
        <v>424222620</v>
      </c>
      <c r="R6064"/>
      <c r="S6064"/>
    </row>
    <row r="6065" spans="1:19">
      <c r="A6065" s="31">
        <f t="shared" si="377"/>
        <v>40</v>
      </c>
      <c r="B6065" s="32" t="str">
        <f>VLOOKUP(K6065,'Tables to Convert'!$B$4:$C$19,2,FALSE)</f>
        <v>Some College</v>
      </c>
      <c r="C6065" s="33">
        <f t="shared" si="378"/>
        <v>20000</v>
      </c>
      <c r="D6065" s="32" t="str">
        <f>VLOOKUP(L6065,'Tables to Convert'!$E$3:$F$7,2,FALSE)</f>
        <v>White</v>
      </c>
      <c r="E6065" s="32" t="str">
        <f>VLOOKUP(M6065,'Tables to Convert'!$H$3:$I$5,2,FALSE)</f>
        <v>Female</v>
      </c>
      <c r="F6065" s="32" t="str">
        <f>VLOOKUP(N6065,'Tables to Convert'!$K$3:$L$8,2,FALSE)</f>
        <v>Wisconsin</v>
      </c>
      <c r="G6065" s="40">
        <f t="shared" si="379"/>
        <v>43</v>
      </c>
      <c r="H6065" s="34">
        <f t="shared" si="380"/>
        <v>4</v>
      </c>
      <c r="I6065" s="12">
        <v>40</v>
      </c>
      <c r="J6065" s="12">
        <v>43</v>
      </c>
      <c r="K6065" s="12">
        <v>40</v>
      </c>
      <c r="L6065" s="12">
        <v>1</v>
      </c>
      <c r="M6065" s="12">
        <v>2</v>
      </c>
      <c r="N6065" s="12">
        <v>35</v>
      </c>
      <c r="O6065" s="12">
        <v>4</v>
      </c>
      <c r="P6065" s="26">
        <v>20000</v>
      </c>
      <c r="Q6065" s="28">
        <v>46732257</v>
      </c>
      <c r="R6065"/>
      <c r="S6065"/>
    </row>
    <row r="6066" spans="1:19">
      <c r="A6066" s="31">
        <f t="shared" si="377"/>
        <v>40</v>
      </c>
      <c r="B6066" s="32" t="str">
        <f>VLOOKUP(K6066,'Tables to Convert'!$B$4:$C$19,2,FALSE)</f>
        <v>Some College</v>
      </c>
      <c r="C6066" s="33">
        <f t="shared" si="378"/>
        <v>21000</v>
      </c>
      <c r="D6066" s="32" t="str">
        <f>VLOOKUP(L6066,'Tables to Convert'!$E$3:$F$7,2,FALSE)</f>
        <v>White</v>
      </c>
      <c r="E6066" s="32" t="str">
        <f>VLOOKUP(M6066,'Tables to Convert'!$H$3:$I$5,2,FALSE)</f>
        <v>Female</v>
      </c>
      <c r="F6066" s="32" t="str">
        <f>VLOOKUP(N6066,'Tables to Convert'!$K$3:$L$8,2,FALSE)</f>
        <v>Wisconsin</v>
      </c>
      <c r="G6066" s="40">
        <f t="shared" si="379"/>
        <v>45</v>
      </c>
      <c r="H6066" s="34">
        <f t="shared" si="380"/>
        <v>2</v>
      </c>
      <c r="I6066" s="12">
        <v>40</v>
      </c>
      <c r="J6066" s="12">
        <v>45</v>
      </c>
      <c r="K6066" s="12">
        <v>41</v>
      </c>
      <c r="L6066" s="12">
        <v>1</v>
      </c>
      <c r="M6066" s="12">
        <v>2</v>
      </c>
      <c r="N6066" s="12">
        <v>35</v>
      </c>
      <c r="O6066" s="12">
        <v>2</v>
      </c>
      <c r="P6066" s="26">
        <v>21000</v>
      </c>
      <c r="Q6066" s="28">
        <v>141408447</v>
      </c>
      <c r="R6066"/>
      <c r="S6066"/>
    </row>
    <row r="6067" spans="1:19">
      <c r="A6067" s="31">
        <f t="shared" si="377"/>
        <v>40</v>
      </c>
      <c r="B6067" s="32" t="str">
        <f>VLOOKUP(K6067,'Tables to Convert'!$B$4:$C$19,2,FALSE)</f>
        <v>High School Diploma</v>
      </c>
      <c r="C6067" s="33">
        <f t="shared" si="378"/>
        <v>26992</v>
      </c>
      <c r="D6067" s="32" t="str">
        <f>VLOOKUP(L6067,'Tables to Convert'!$E$3:$F$7,2,FALSE)</f>
        <v>White</v>
      </c>
      <c r="E6067" s="32" t="str">
        <f>VLOOKUP(M6067,'Tables to Convert'!$H$3:$I$5,2,FALSE)</f>
        <v>Male</v>
      </c>
      <c r="F6067" s="32" t="str">
        <f>VLOOKUP(N6067,'Tables to Convert'!$K$3:$L$8,2,FALSE)</f>
        <v>Wisconsin</v>
      </c>
      <c r="G6067" s="40">
        <f t="shared" si="379"/>
        <v>53</v>
      </c>
      <c r="H6067" s="34">
        <f t="shared" si="380"/>
        <v>7</v>
      </c>
      <c r="I6067" s="12">
        <v>40</v>
      </c>
      <c r="J6067" s="12">
        <v>53</v>
      </c>
      <c r="K6067" s="12">
        <v>39</v>
      </c>
      <c r="L6067" s="12">
        <v>1</v>
      </c>
      <c r="M6067" s="12">
        <v>1</v>
      </c>
      <c r="N6067" s="12">
        <v>35</v>
      </c>
      <c r="O6067" s="12">
        <v>7</v>
      </c>
      <c r="P6067" s="26">
        <v>26992</v>
      </c>
      <c r="Q6067" s="28">
        <v>662538669</v>
      </c>
      <c r="R6067"/>
      <c r="S6067"/>
    </row>
    <row r="6068" spans="1:19">
      <c r="A6068" s="31">
        <f t="shared" si="377"/>
        <v>40</v>
      </c>
      <c r="B6068" s="32" t="str">
        <f>VLOOKUP(K6068,'Tables to Convert'!$B$4:$C$19,2,FALSE)</f>
        <v>High School Diploma</v>
      </c>
      <c r="C6068" s="33">
        <f t="shared" si="378"/>
        <v>13242</v>
      </c>
      <c r="D6068" s="32" t="str">
        <f>VLOOKUP(L6068,'Tables to Convert'!$E$3:$F$7,2,FALSE)</f>
        <v>White</v>
      </c>
      <c r="E6068" s="32" t="str">
        <f>VLOOKUP(M6068,'Tables to Convert'!$H$3:$I$5,2,FALSE)</f>
        <v>Female</v>
      </c>
      <c r="F6068" s="32" t="str">
        <f>VLOOKUP(N6068,'Tables to Convert'!$K$3:$L$8,2,FALSE)</f>
        <v>Wisconsin</v>
      </c>
      <c r="G6068" s="40">
        <f t="shared" si="379"/>
        <v>52</v>
      </c>
      <c r="H6068" s="34">
        <f t="shared" si="380"/>
        <v>7</v>
      </c>
      <c r="I6068" s="12">
        <v>40</v>
      </c>
      <c r="J6068" s="12">
        <v>52</v>
      </c>
      <c r="K6068" s="12">
        <v>39</v>
      </c>
      <c r="L6068" s="12">
        <v>1</v>
      </c>
      <c r="M6068" s="12">
        <v>2</v>
      </c>
      <c r="N6068" s="12">
        <v>35</v>
      </c>
      <c r="O6068" s="12">
        <v>7</v>
      </c>
      <c r="P6068" s="26">
        <v>13242</v>
      </c>
      <c r="Q6068" s="28">
        <v>642430259</v>
      </c>
      <c r="R6068"/>
      <c r="S6068"/>
    </row>
    <row r="6069" spans="1:19">
      <c r="A6069" s="31">
        <f t="shared" si="377"/>
        <v>40</v>
      </c>
      <c r="B6069" s="32" t="str">
        <f>VLOOKUP(K6069,'Tables to Convert'!$B$4:$C$19,2,FALSE)</f>
        <v>Some College</v>
      </c>
      <c r="C6069" s="33">
        <f t="shared" si="378"/>
        <v>30000</v>
      </c>
      <c r="D6069" s="32" t="str">
        <f>VLOOKUP(L6069,'Tables to Convert'!$E$3:$F$7,2,FALSE)</f>
        <v>White</v>
      </c>
      <c r="E6069" s="32" t="str">
        <f>VLOOKUP(M6069,'Tables to Convert'!$H$3:$I$5,2,FALSE)</f>
        <v>Male</v>
      </c>
      <c r="F6069" s="32" t="str">
        <f>VLOOKUP(N6069,'Tables to Convert'!$K$3:$L$8,2,FALSE)</f>
        <v>Wisconsin</v>
      </c>
      <c r="G6069" s="40">
        <f t="shared" si="379"/>
        <v>46</v>
      </c>
      <c r="H6069" s="34">
        <f t="shared" si="380"/>
        <v>7</v>
      </c>
      <c r="I6069" s="12">
        <v>40</v>
      </c>
      <c r="J6069" s="12">
        <v>46</v>
      </c>
      <c r="K6069" s="12">
        <v>41</v>
      </c>
      <c r="L6069" s="12">
        <v>1</v>
      </c>
      <c r="M6069" s="12">
        <v>1</v>
      </c>
      <c r="N6069" s="12">
        <v>35</v>
      </c>
      <c r="O6069" s="12">
        <v>7</v>
      </c>
      <c r="P6069" s="26">
        <v>30000</v>
      </c>
      <c r="Q6069" s="28">
        <v>162473099</v>
      </c>
      <c r="R6069"/>
      <c r="S6069"/>
    </row>
    <row r="6070" spans="1:19">
      <c r="A6070" s="31">
        <f t="shared" si="377"/>
        <v>45</v>
      </c>
      <c r="B6070" s="32" t="str">
        <f>VLOOKUP(K6070,'Tables to Convert'!$B$4:$C$19,2,FALSE)</f>
        <v>Some College</v>
      </c>
      <c r="C6070" s="33">
        <f t="shared" si="378"/>
        <v>26000</v>
      </c>
      <c r="D6070" s="32" t="str">
        <f>VLOOKUP(L6070,'Tables to Convert'!$E$3:$F$7,2,FALSE)</f>
        <v>White</v>
      </c>
      <c r="E6070" s="32" t="str">
        <f>VLOOKUP(M6070,'Tables to Convert'!$H$3:$I$5,2,FALSE)</f>
        <v>Male</v>
      </c>
      <c r="F6070" s="32" t="str">
        <f>VLOOKUP(N6070,'Tables to Convert'!$K$3:$L$8,2,FALSE)</f>
        <v>Wisconsin</v>
      </c>
      <c r="G6070" s="40">
        <f t="shared" si="379"/>
        <v>23</v>
      </c>
      <c r="H6070" s="34">
        <f t="shared" si="380"/>
        <v>3</v>
      </c>
      <c r="I6070" s="12">
        <v>45</v>
      </c>
      <c r="J6070" s="12">
        <v>23</v>
      </c>
      <c r="K6070" s="12">
        <v>43</v>
      </c>
      <c r="L6070" s="12">
        <v>1</v>
      </c>
      <c r="M6070" s="12">
        <v>1</v>
      </c>
      <c r="N6070" s="12">
        <v>35</v>
      </c>
      <c r="O6070" s="12">
        <v>3</v>
      </c>
      <c r="P6070" s="26">
        <v>26000</v>
      </c>
      <c r="Q6070" s="28">
        <v>627018588</v>
      </c>
      <c r="R6070"/>
      <c r="S6070"/>
    </row>
    <row r="6071" spans="1:19">
      <c r="A6071" s="31">
        <f t="shared" si="377"/>
        <v>45</v>
      </c>
      <c r="B6071" s="32" t="str">
        <f>VLOOKUP(K6071,'Tables to Convert'!$B$4:$C$19,2,FALSE)</f>
        <v>Some College</v>
      </c>
      <c r="C6071" s="33">
        <f t="shared" si="378"/>
        <v>45000</v>
      </c>
      <c r="D6071" s="32" t="str">
        <f>VLOOKUP(L6071,'Tables to Convert'!$E$3:$F$7,2,FALSE)</f>
        <v>White</v>
      </c>
      <c r="E6071" s="32" t="str">
        <f>VLOOKUP(M6071,'Tables to Convert'!$H$3:$I$5,2,FALSE)</f>
        <v>Female</v>
      </c>
      <c r="F6071" s="32" t="str">
        <f>VLOOKUP(N6071,'Tables to Convert'!$K$3:$L$8,2,FALSE)</f>
        <v>Wisconsin</v>
      </c>
      <c r="G6071" s="40">
        <f t="shared" si="379"/>
        <v>38</v>
      </c>
      <c r="H6071" s="34">
        <f t="shared" si="380"/>
        <v>5</v>
      </c>
      <c r="I6071" s="12">
        <v>45</v>
      </c>
      <c r="J6071" s="12">
        <v>38</v>
      </c>
      <c r="K6071" s="12">
        <v>43</v>
      </c>
      <c r="L6071" s="12">
        <v>1</v>
      </c>
      <c r="M6071" s="12">
        <v>2</v>
      </c>
      <c r="N6071" s="12">
        <v>35</v>
      </c>
      <c r="O6071" s="12">
        <v>5</v>
      </c>
      <c r="P6071" s="26">
        <v>45000</v>
      </c>
      <c r="Q6071" s="28">
        <v>781946679</v>
      </c>
      <c r="R6071"/>
      <c r="S6071"/>
    </row>
    <row r="6072" spans="1:19">
      <c r="A6072" s="31">
        <f t="shared" si="377"/>
        <v>40</v>
      </c>
      <c r="B6072" s="32" t="str">
        <f>VLOOKUP(K6072,'Tables to Convert'!$B$4:$C$19,2,FALSE)</f>
        <v>Some College</v>
      </c>
      <c r="C6072" s="33">
        <f t="shared" si="378"/>
        <v>14000</v>
      </c>
      <c r="D6072" s="32" t="str">
        <f>VLOOKUP(L6072,'Tables to Convert'!$E$3:$F$7,2,FALSE)</f>
        <v>White</v>
      </c>
      <c r="E6072" s="32" t="str">
        <f>VLOOKUP(M6072,'Tables to Convert'!$H$3:$I$5,2,FALSE)</f>
        <v>Female</v>
      </c>
      <c r="F6072" s="32" t="str">
        <f>VLOOKUP(N6072,'Tables to Convert'!$K$3:$L$8,2,FALSE)</f>
        <v>Wisconsin</v>
      </c>
      <c r="G6072" s="40">
        <f t="shared" si="379"/>
        <v>53</v>
      </c>
      <c r="H6072" s="34">
        <f t="shared" si="380"/>
        <v>5</v>
      </c>
      <c r="I6072" s="12">
        <v>40</v>
      </c>
      <c r="J6072" s="12">
        <v>53</v>
      </c>
      <c r="K6072" s="12">
        <v>40</v>
      </c>
      <c r="L6072" s="12">
        <v>1</v>
      </c>
      <c r="M6072" s="12">
        <v>2</v>
      </c>
      <c r="N6072" s="12">
        <v>35</v>
      </c>
      <c r="O6072" s="12">
        <v>5</v>
      </c>
      <c r="P6072" s="26">
        <v>14000</v>
      </c>
      <c r="Q6072" s="28">
        <v>777671270</v>
      </c>
      <c r="R6072"/>
      <c r="S6072"/>
    </row>
    <row r="6073" spans="1:19">
      <c r="A6073" s="31">
        <f t="shared" si="377"/>
        <v>0</v>
      </c>
      <c r="B6073" s="32" t="str">
        <f>VLOOKUP(K6073,'Tables to Convert'!$B$4:$C$19,2,FALSE)</f>
        <v>Some College</v>
      </c>
      <c r="C6073" s="33">
        <f t="shared" si="378"/>
        <v>40000</v>
      </c>
      <c r="D6073" s="32" t="str">
        <f>VLOOKUP(L6073,'Tables to Convert'!$E$3:$F$7,2,FALSE)</f>
        <v>White</v>
      </c>
      <c r="E6073" s="32" t="str">
        <f>VLOOKUP(M6073,'Tables to Convert'!$H$3:$I$5,2,FALSE)</f>
        <v>Male</v>
      </c>
      <c r="F6073" s="32" t="str">
        <f>VLOOKUP(N6073,'Tables to Convert'!$K$3:$L$8,2,FALSE)</f>
        <v>Wisconsin</v>
      </c>
      <c r="G6073" s="40">
        <f t="shared" si="379"/>
        <v>26</v>
      </c>
      <c r="H6073" s="34">
        <f t="shared" si="380"/>
        <v>3</v>
      </c>
      <c r="I6073" s="12">
        <v>0</v>
      </c>
      <c r="J6073" s="12">
        <v>26</v>
      </c>
      <c r="K6073" s="12">
        <v>43</v>
      </c>
      <c r="L6073" s="12">
        <v>1</v>
      </c>
      <c r="M6073" s="12">
        <v>1</v>
      </c>
      <c r="N6073" s="12">
        <v>35</v>
      </c>
      <c r="O6073" s="12">
        <v>3</v>
      </c>
      <c r="P6073" s="26">
        <v>40000</v>
      </c>
      <c r="Q6073" s="28">
        <v>607848922</v>
      </c>
      <c r="R6073"/>
      <c r="S6073"/>
    </row>
    <row r="6074" spans="1:19">
      <c r="A6074" s="31">
        <f t="shared" si="377"/>
        <v>40</v>
      </c>
      <c r="B6074" s="32" t="str">
        <f>VLOOKUP(K6074,'Tables to Convert'!$B$4:$C$19,2,FALSE)</f>
        <v>High School Diploma</v>
      </c>
      <c r="C6074" s="33">
        <f t="shared" si="378"/>
        <v>25000</v>
      </c>
      <c r="D6074" s="32" t="str">
        <f>VLOOKUP(L6074,'Tables to Convert'!$E$3:$F$7,2,FALSE)</f>
        <v>White</v>
      </c>
      <c r="E6074" s="32" t="str">
        <f>VLOOKUP(M6074,'Tables to Convert'!$H$3:$I$5,2,FALSE)</f>
        <v>Female</v>
      </c>
      <c r="F6074" s="32" t="str">
        <f>VLOOKUP(N6074,'Tables to Convert'!$K$3:$L$8,2,FALSE)</f>
        <v>Wisconsin</v>
      </c>
      <c r="G6074" s="40">
        <f t="shared" si="379"/>
        <v>40</v>
      </c>
      <c r="H6074" s="34">
        <f t="shared" si="380"/>
        <v>5</v>
      </c>
      <c r="I6074" s="12">
        <v>40</v>
      </c>
      <c r="J6074" s="12">
        <v>40</v>
      </c>
      <c r="K6074" s="12">
        <v>39</v>
      </c>
      <c r="L6074" s="12">
        <v>1</v>
      </c>
      <c r="M6074" s="12">
        <v>2</v>
      </c>
      <c r="N6074" s="12">
        <v>35</v>
      </c>
      <c r="O6074" s="12">
        <v>5</v>
      </c>
      <c r="P6074" s="26">
        <v>25000</v>
      </c>
      <c r="Q6074" s="28">
        <v>239303158</v>
      </c>
      <c r="R6074"/>
      <c r="S6074"/>
    </row>
    <row r="6075" spans="1:19">
      <c r="A6075" s="31">
        <f t="shared" si="377"/>
        <v>0</v>
      </c>
      <c r="B6075" s="32" t="str">
        <f>VLOOKUP(K6075,'Tables to Convert'!$B$4:$C$19,2,FALSE)</f>
        <v>High School Diploma</v>
      </c>
      <c r="C6075" s="33">
        <f t="shared" si="378"/>
        <v>0</v>
      </c>
      <c r="D6075" s="32" t="str">
        <f>VLOOKUP(L6075,'Tables to Convert'!$E$3:$F$7,2,FALSE)</f>
        <v>White</v>
      </c>
      <c r="E6075" s="32" t="str">
        <f>VLOOKUP(M6075,'Tables to Convert'!$H$3:$I$5,2,FALSE)</f>
        <v>Male</v>
      </c>
      <c r="F6075" s="32" t="str">
        <f>VLOOKUP(N6075,'Tables to Convert'!$K$3:$L$8,2,FALSE)</f>
        <v>Wisconsin</v>
      </c>
      <c r="G6075" s="40">
        <f t="shared" si="379"/>
        <v>38</v>
      </c>
      <c r="H6075" s="34">
        <f t="shared" si="380"/>
        <v>7</v>
      </c>
      <c r="I6075" s="12">
        <v>0</v>
      </c>
      <c r="J6075" s="12">
        <v>38</v>
      </c>
      <c r="K6075" s="12">
        <v>39</v>
      </c>
      <c r="L6075" s="12">
        <v>1</v>
      </c>
      <c r="M6075" s="12">
        <v>1</v>
      </c>
      <c r="N6075" s="12">
        <v>35</v>
      </c>
      <c r="O6075" s="12">
        <v>7</v>
      </c>
      <c r="P6075" s="26">
        <v>0</v>
      </c>
      <c r="Q6075" s="28">
        <v>901269413</v>
      </c>
      <c r="R6075"/>
      <c r="S6075"/>
    </row>
    <row r="6076" spans="1:19">
      <c r="A6076" s="31">
        <f t="shared" si="377"/>
        <v>55</v>
      </c>
      <c r="B6076" s="32" t="str">
        <f>VLOOKUP(K6076,'Tables to Convert'!$B$4:$C$19,2,FALSE)</f>
        <v>Some College</v>
      </c>
      <c r="C6076" s="33">
        <f t="shared" si="378"/>
        <v>50000</v>
      </c>
      <c r="D6076" s="32" t="str">
        <f>VLOOKUP(L6076,'Tables to Convert'!$E$3:$F$7,2,FALSE)</f>
        <v>White</v>
      </c>
      <c r="E6076" s="32" t="str">
        <f>VLOOKUP(M6076,'Tables to Convert'!$H$3:$I$5,2,FALSE)</f>
        <v>Female</v>
      </c>
      <c r="F6076" s="32" t="str">
        <f>VLOOKUP(N6076,'Tables to Convert'!$K$3:$L$8,2,FALSE)</f>
        <v>Wisconsin</v>
      </c>
      <c r="G6076" s="40">
        <f t="shared" si="379"/>
        <v>31</v>
      </c>
      <c r="H6076" s="34">
        <f t="shared" si="380"/>
        <v>4</v>
      </c>
      <c r="I6076" s="12">
        <v>55</v>
      </c>
      <c r="J6076" s="12">
        <v>31</v>
      </c>
      <c r="K6076" s="12">
        <v>42</v>
      </c>
      <c r="L6076" s="12">
        <v>1</v>
      </c>
      <c r="M6076" s="12">
        <v>2</v>
      </c>
      <c r="N6076" s="12">
        <v>35</v>
      </c>
      <c r="O6076" s="12">
        <v>4</v>
      </c>
      <c r="P6076" s="26">
        <v>50000</v>
      </c>
      <c r="Q6076" s="28">
        <v>758293293</v>
      </c>
      <c r="R6076"/>
      <c r="S6076"/>
    </row>
    <row r="6077" spans="1:19">
      <c r="A6077" s="31">
        <f t="shared" si="377"/>
        <v>50</v>
      </c>
      <c r="B6077" s="32" t="str">
        <f>VLOOKUP(K6077,'Tables to Convert'!$B$4:$C$19,2,FALSE)</f>
        <v>Some College</v>
      </c>
      <c r="C6077" s="33">
        <f t="shared" si="378"/>
        <v>26000</v>
      </c>
      <c r="D6077" s="32" t="str">
        <f>VLOOKUP(L6077,'Tables to Convert'!$E$3:$F$7,2,FALSE)</f>
        <v>White</v>
      </c>
      <c r="E6077" s="32" t="str">
        <f>VLOOKUP(M6077,'Tables to Convert'!$H$3:$I$5,2,FALSE)</f>
        <v>Female</v>
      </c>
      <c r="F6077" s="32" t="str">
        <f>VLOOKUP(N6077,'Tables to Convert'!$K$3:$L$8,2,FALSE)</f>
        <v>Wisconsin</v>
      </c>
      <c r="G6077" s="40">
        <f t="shared" si="379"/>
        <v>37</v>
      </c>
      <c r="H6077" s="34">
        <f t="shared" si="380"/>
        <v>7</v>
      </c>
      <c r="I6077" s="12">
        <v>50</v>
      </c>
      <c r="J6077" s="12">
        <v>37</v>
      </c>
      <c r="K6077" s="12">
        <v>43</v>
      </c>
      <c r="L6077" s="12">
        <v>1</v>
      </c>
      <c r="M6077" s="12">
        <v>2</v>
      </c>
      <c r="N6077" s="12">
        <v>35</v>
      </c>
      <c r="O6077" s="12">
        <v>7</v>
      </c>
      <c r="P6077" s="26">
        <v>26000</v>
      </c>
      <c r="Q6077" s="28">
        <v>325459256</v>
      </c>
      <c r="R6077"/>
      <c r="S6077"/>
    </row>
    <row r="6078" spans="1:19">
      <c r="A6078" s="31">
        <f t="shared" si="377"/>
        <v>45</v>
      </c>
      <c r="B6078" s="32" t="str">
        <f>VLOOKUP(K6078,'Tables to Convert'!$B$4:$C$19,2,FALSE)</f>
        <v>Some College</v>
      </c>
      <c r="C6078" s="33">
        <f t="shared" si="378"/>
        <v>29800</v>
      </c>
      <c r="D6078" s="32" t="str">
        <f>VLOOKUP(L6078,'Tables to Convert'!$E$3:$F$7,2,FALSE)</f>
        <v>White</v>
      </c>
      <c r="E6078" s="32" t="str">
        <f>VLOOKUP(M6078,'Tables to Convert'!$H$3:$I$5,2,FALSE)</f>
        <v>Female</v>
      </c>
      <c r="F6078" s="32" t="str">
        <f>VLOOKUP(N6078,'Tables to Convert'!$K$3:$L$8,2,FALSE)</f>
        <v>Wisconsin</v>
      </c>
      <c r="G6078" s="40">
        <f t="shared" si="379"/>
        <v>32</v>
      </c>
      <c r="H6078" s="34">
        <f t="shared" si="380"/>
        <v>2</v>
      </c>
      <c r="I6078" s="12">
        <v>45</v>
      </c>
      <c r="J6078" s="12">
        <v>32</v>
      </c>
      <c r="K6078" s="12">
        <v>41</v>
      </c>
      <c r="L6078" s="12">
        <v>1</v>
      </c>
      <c r="M6078" s="12">
        <v>2</v>
      </c>
      <c r="N6078" s="12">
        <v>35</v>
      </c>
      <c r="O6078" s="12">
        <v>2</v>
      </c>
      <c r="P6078" s="26">
        <v>29800</v>
      </c>
      <c r="Q6078" s="28">
        <v>873393546</v>
      </c>
      <c r="R6078"/>
      <c r="S6078"/>
    </row>
    <row r="6079" spans="1:19">
      <c r="A6079" s="31">
        <f t="shared" si="377"/>
        <v>45</v>
      </c>
      <c r="B6079" s="32" t="str">
        <f>VLOOKUP(K6079,'Tables to Convert'!$B$4:$C$19,2,FALSE)</f>
        <v>High School Diploma</v>
      </c>
      <c r="C6079" s="33">
        <f t="shared" si="378"/>
        <v>20000</v>
      </c>
      <c r="D6079" s="32" t="str">
        <f>VLOOKUP(L6079,'Tables to Convert'!$E$3:$F$7,2,FALSE)</f>
        <v>White</v>
      </c>
      <c r="E6079" s="32" t="str">
        <f>VLOOKUP(M6079,'Tables to Convert'!$H$3:$I$5,2,FALSE)</f>
        <v>Male</v>
      </c>
      <c r="F6079" s="32" t="str">
        <f>VLOOKUP(N6079,'Tables to Convert'!$K$3:$L$8,2,FALSE)</f>
        <v>Wisconsin</v>
      </c>
      <c r="G6079" s="40">
        <f t="shared" si="379"/>
        <v>19</v>
      </c>
      <c r="H6079" s="34">
        <f t="shared" si="380"/>
        <v>1</v>
      </c>
      <c r="I6079" s="12">
        <v>45</v>
      </c>
      <c r="J6079" s="12">
        <v>19</v>
      </c>
      <c r="K6079" s="12">
        <v>39</v>
      </c>
      <c r="L6079" s="12">
        <v>1</v>
      </c>
      <c r="M6079" s="12">
        <v>1</v>
      </c>
      <c r="N6079" s="12">
        <v>35</v>
      </c>
      <c r="O6079" s="12">
        <v>1</v>
      </c>
      <c r="P6079" s="26">
        <v>20000</v>
      </c>
      <c r="Q6079" s="28">
        <v>41016655</v>
      </c>
      <c r="R6079"/>
      <c r="S6079"/>
    </row>
    <row r="6080" spans="1:19">
      <c r="A6080" s="31">
        <f t="shared" si="377"/>
        <v>60</v>
      </c>
      <c r="B6080" s="32" t="str">
        <f>VLOOKUP(K6080,'Tables to Convert'!$B$4:$C$19,2,FALSE)</f>
        <v>High School Diploma</v>
      </c>
      <c r="C6080" s="33">
        <f t="shared" si="378"/>
        <v>35000</v>
      </c>
      <c r="D6080" s="32" t="str">
        <f>VLOOKUP(L6080,'Tables to Convert'!$E$3:$F$7,2,FALSE)</f>
        <v>White</v>
      </c>
      <c r="E6080" s="32" t="str">
        <f>VLOOKUP(M6080,'Tables to Convert'!$H$3:$I$5,2,FALSE)</f>
        <v>Male</v>
      </c>
      <c r="F6080" s="32" t="str">
        <f>VLOOKUP(N6080,'Tables to Convert'!$K$3:$L$8,2,FALSE)</f>
        <v>Wisconsin</v>
      </c>
      <c r="G6080" s="40">
        <f t="shared" si="379"/>
        <v>63</v>
      </c>
      <c r="H6080" s="34">
        <f t="shared" si="380"/>
        <v>2</v>
      </c>
      <c r="I6080" s="12">
        <v>60</v>
      </c>
      <c r="J6080" s="12">
        <v>63</v>
      </c>
      <c r="K6080" s="12">
        <v>39</v>
      </c>
      <c r="L6080" s="12">
        <v>1</v>
      </c>
      <c r="M6080" s="12">
        <v>1</v>
      </c>
      <c r="N6080" s="12">
        <v>35</v>
      </c>
      <c r="O6080" s="12">
        <v>2</v>
      </c>
      <c r="P6080" s="26">
        <v>35000</v>
      </c>
      <c r="Q6080" s="28">
        <v>803022527</v>
      </c>
      <c r="R6080"/>
      <c r="S6080"/>
    </row>
    <row r="6081" spans="1:19">
      <c r="A6081" s="31">
        <f t="shared" si="377"/>
        <v>45</v>
      </c>
      <c r="B6081" s="32" t="str">
        <f>VLOOKUP(K6081,'Tables to Convert'!$B$4:$C$19,2,FALSE)</f>
        <v>Bachelors</v>
      </c>
      <c r="C6081" s="33">
        <f t="shared" si="378"/>
        <v>53000</v>
      </c>
      <c r="D6081" s="32" t="str">
        <f>VLOOKUP(L6081,'Tables to Convert'!$E$3:$F$7,2,FALSE)</f>
        <v>White</v>
      </c>
      <c r="E6081" s="32" t="str">
        <f>VLOOKUP(M6081,'Tables to Convert'!$H$3:$I$5,2,FALSE)</f>
        <v>Male</v>
      </c>
      <c r="F6081" s="32" t="str">
        <f>VLOOKUP(N6081,'Tables to Convert'!$K$3:$L$8,2,FALSE)</f>
        <v>Wisconsin</v>
      </c>
      <c r="G6081" s="40">
        <f t="shared" si="379"/>
        <v>45</v>
      </c>
      <c r="H6081" s="34">
        <f t="shared" si="380"/>
        <v>5</v>
      </c>
      <c r="I6081" s="12">
        <v>45</v>
      </c>
      <c r="J6081" s="12">
        <v>45</v>
      </c>
      <c r="K6081" s="12">
        <v>44</v>
      </c>
      <c r="L6081" s="12">
        <v>1</v>
      </c>
      <c r="M6081" s="12">
        <v>1</v>
      </c>
      <c r="N6081" s="12">
        <v>35</v>
      </c>
      <c r="O6081" s="12">
        <v>5</v>
      </c>
      <c r="P6081" s="26">
        <v>53000</v>
      </c>
      <c r="Q6081" s="28">
        <v>795018663</v>
      </c>
      <c r="R6081"/>
      <c r="S6081"/>
    </row>
    <row r="6082" spans="1:19">
      <c r="A6082" s="31">
        <f t="shared" si="377"/>
        <v>40</v>
      </c>
      <c r="B6082" s="32" t="str">
        <f>VLOOKUP(K6082,'Tables to Convert'!$B$4:$C$19,2,FALSE)</f>
        <v>Some College</v>
      </c>
      <c r="C6082" s="33">
        <f t="shared" si="378"/>
        <v>36000</v>
      </c>
      <c r="D6082" s="32" t="str">
        <f>VLOOKUP(L6082,'Tables to Convert'!$E$3:$F$7,2,FALSE)</f>
        <v>White</v>
      </c>
      <c r="E6082" s="32" t="str">
        <f>VLOOKUP(M6082,'Tables to Convert'!$H$3:$I$5,2,FALSE)</f>
        <v>Female</v>
      </c>
      <c r="F6082" s="32" t="str">
        <f>VLOOKUP(N6082,'Tables to Convert'!$K$3:$L$8,2,FALSE)</f>
        <v>Wisconsin</v>
      </c>
      <c r="G6082" s="40">
        <f t="shared" si="379"/>
        <v>45</v>
      </c>
      <c r="H6082" s="34">
        <f t="shared" si="380"/>
        <v>5</v>
      </c>
      <c r="I6082" s="12">
        <v>40</v>
      </c>
      <c r="J6082" s="12">
        <v>45</v>
      </c>
      <c r="K6082" s="12">
        <v>43</v>
      </c>
      <c r="L6082" s="12">
        <v>1</v>
      </c>
      <c r="M6082" s="12">
        <v>2</v>
      </c>
      <c r="N6082" s="12">
        <v>35</v>
      </c>
      <c r="O6082" s="12">
        <v>5</v>
      </c>
      <c r="P6082" s="26">
        <v>36000</v>
      </c>
      <c r="Q6082" s="28">
        <v>466783851</v>
      </c>
      <c r="R6082"/>
      <c r="S6082"/>
    </row>
    <row r="6083" spans="1:19">
      <c r="A6083" s="31">
        <f t="shared" si="377"/>
        <v>40</v>
      </c>
      <c r="B6083" s="32" t="str">
        <f>VLOOKUP(K6083,'Tables to Convert'!$B$4:$C$19,2,FALSE)</f>
        <v>High School Diploma</v>
      </c>
      <c r="C6083" s="33">
        <f t="shared" si="378"/>
        <v>30104</v>
      </c>
      <c r="D6083" s="32" t="str">
        <f>VLOOKUP(L6083,'Tables to Convert'!$E$3:$F$7,2,FALSE)</f>
        <v>White</v>
      </c>
      <c r="E6083" s="32" t="str">
        <f>VLOOKUP(M6083,'Tables to Convert'!$H$3:$I$5,2,FALSE)</f>
        <v>Female</v>
      </c>
      <c r="F6083" s="32" t="str">
        <f>VLOOKUP(N6083,'Tables to Convert'!$K$3:$L$8,2,FALSE)</f>
        <v>Wisconsin</v>
      </c>
      <c r="G6083" s="40">
        <f t="shared" si="379"/>
        <v>58</v>
      </c>
      <c r="H6083" s="34">
        <f t="shared" si="380"/>
        <v>6</v>
      </c>
      <c r="I6083" s="12">
        <v>40</v>
      </c>
      <c r="J6083" s="12">
        <v>58</v>
      </c>
      <c r="K6083" s="12">
        <v>39</v>
      </c>
      <c r="L6083" s="12">
        <v>1</v>
      </c>
      <c r="M6083" s="12">
        <v>2</v>
      </c>
      <c r="N6083" s="12">
        <v>35</v>
      </c>
      <c r="O6083" s="12">
        <v>6</v>
      </c>
      <c r="P6083" s="26">
        <v>30104</v>
      </c>
      <c r="Q6083" s="28">
        <v>567935844</v>
      </c>
      <c r="R6083"/>
      <c r="S6083"/>
    </row>
    <row r="6084" spans="1:19">
      <c r="A6084" s="31">
        <f t="shared" si="377"/>
        <v>40</v>
      </c>
      <c r="B6084" s="32" t="str">
        <f>VLOOKUP(K6084,'Tables to Convert'!$B$4:$C$19,2,FALSE)</f>
        <v>Graduate School</v>
      </c>
      <c r="C6084" s="33">
        <f t="shared" si="378"/>
        <v>55000</v>
      </c>
      <c r="D6084" s="32" t="str">
        <f>VLOOKUP(L6084,'Tables to Convert'!$E$3:$F$7,2,FALSE)</f>
        <v>White</v>
      </c>
      <c r="E6084" s="32" t="str">
        <f>VLOOKUP(M6084,'Tables to Convert'!$H$3:$I$5,2,FALSE)</f>
        <v>Male</v>
      </c>
      <c r="F6084" s="32" t="str">
        <f>VLOOKUP(N6084,'Tables to Convert'!$K$3:$L$8,2,FALSE)</f>
        <v>Wisconsin</v>
      </c>
      <c r="G6084" s="40">
        <f t="shared" si="379"/>
        <v>50</v>
      </c>
      <c r="H6084" s="34">
        <f t="shared" si="380"/>
        <v>6</v>
      </c>
      <c r="I6084" s="12">
        <v>40</v>
      </c>
      <c r="J6084" s="12">
        <v>50</v>
      </c>
      <c r="K6084" s="12">
        <v>45</v>
      </c>
      <c r="L6084" s="12">
        <v>1</v>
      </c>
      <c r="M6084" s="12">
        <v>1</v>
      </c>
      <c r="N6084" s="12">
        <v>35</v>
      </c>
      <c r="O6084" s="12">
        <v>6</v>
      </c>
      <c r="P6084" s="26">
        <v>55000</v>
      </c>
      <c r="Q6084" s="28">
        <v>951242596</v>
      </c>
      <c r="R6084"/>
      <c r="S6084"/>
    </row>
    <row r="6085" spans="1:19">
      <c r="A6085" s="31">
        <f t="shared" si="377"/>
        <v>40</v>
      </c>
      <c r="B6085" s="32" t="str">
        <f>VLOOKUP(K6085,'Tables to Convert'!$B$4:$C$19,2,FALSE)</f>
        <v>Bachelors</v>
      </c>
      <c r="C6085" s="33">
        <f t="shared" si="378"/>
        <v>43000</v>
      </c>
      <c r="D6085" s="32" t="str">
        <f>VLOOKUP(L6085,'Tables to Convert'!$E$3:$F$7,2,FALSE)</f>
        <v>White</v>
      </c>
      <c r="E6085" s="32" t="str">
        <f>VLOOKUP(M6085,'Tables to Convert'!$H$3:$I$5,2,FALSE)</f>
        <v>Male</v>
      </c>
      <c r="F6085" s="32" t="str">
        <f>VLOOKUP(N6085,'Tables to Convert'!$K$3:$L$8,2,FALSE)</f>
        <v>Wisconsin</v>
      </c>
      <c r="G6085" s="40">
        <f t="shared" si="379"/>
        <v>34</v>
      </c>
      <c r="H6085" s="34">
        <f t="shared" si="380"/>
        <v>5</v>
      </c>
      <c r="I6085" s="12">
        <v>40</v>
      </c>
      <c r="J6085" s="12">
        <v>34</v>
      </c>
      <c r="K6085" s="12">
        <v>44</v>
      </c>
      <c r="L6085" s="12">
        <v>1</v>
      </c>
      <c r="M6085" s="12">
        <v>1</v>
      </c>
      <c r="N6085" s="12">
        <v>35</v>
      </c>
      <c r="O6085" s="12">
        <v>5</v>
      </c>
      <c r="P6085" s="26">
        <v>43000</v>
      </c>
      <c r="Q6085" s="28">
        <v>697852499</v>
      </c>
      <c r="R6085"/>
      <c r="S6085"/>
    </row>
    <row r="6086" spans="1:19">
      <c r="A6086" s="31">
        <f t="shared" ref="A6086:A6149" si="381">I6086</f>
        <v>40</v>
      </c>
      <c r="B6086" s="32" t="str">
        <f>VLOOKUP(K6086,'Tables to Convert'!$B$4:$C$19,2,FALSE)</f>
        <v>8th Grade or Less</v>
      </c>
      <c r="C6086" s="33">
        <f t="shared" ref="C6086:C6149" si="382">P6086</f>
        <v>17000</v>
      </c>
      <c r="D6086" s="32" t="str">
        <f>VLOOKUP(L6086,'Tables to Convert'!$E$3:$F$7,2,FALSE)</f>
        <v>White</v>
      </c>
      <c r="E6086" s="32" t="str">
        <f>VLOOKUP(M6086,'Tables to Convert'!$H$3:$I$5,2,FALSE)</f>
        <v>Male</v>
      </c>
      <c r="F6086" s="32" t="str">
        <f>VLOOKUP(N6086,'Tables to Convert'!$K$3:$L$8,2,FALSE)</f>
        <v>Wisconsin</v>
      </c>
      <c r="G6086" s="40">
        <f t="shared" ref="G6086:G6149" si="383">J6086</f>
        <v>62</v>
      </c>
      <c r="H6086" s="34">
        <f t="shared" ref="H6086:H6149" si="384">O6086</f>
        <v>2</v>
      </c>
      <c r="I6086" s="12">
        <v>40</v>
      </c>
      <c r="J6086" s="12">
        <v>62</v>
      </c>
      <c r="K6086" s="12">
        <v>34</v>
      </c>
      <c r="L6086" s="12">
        <v>1</v>
      </c>
      <c r="M6086" s="12">
        <v>1</v>
      </c>
      <c r="N6086" s="12">
        <v>35</v>
      </c>
      <c r="O6086" s="12">
        <v>2</v>
      </c>
      <c r="P6086" s="26">
        <v>17000</v>
      </c>
      <c r="Q6086" s="28">
        <v>633270600</v>
      </c>
      <c r="R6086"/>
      <c r="S6086"/>
    </row>
    <row r="6087" spans="1:19">
      <c r="A6087" s="31">
        <f t="shared" si="381"/>
        <v>40</v>
      </c>
      <c r="B6087" s="32" t="str">
        <f>VLOOKUP(K6087,'Tables to Convert'!$B$4:$C$19,2,FALSE)</f>
        <v>High School Diploma</v>
      </c>
      <c r="C6087" s="33">
        <f t="shared" si="382"/>
        <v>21320</v>
      </c>
      <c r="D6087" s="32" t="str">
        <f>VLOOKUP(L6087,'Tables to Convert'!$E$3:$F$7,2,FALSE)</f>
        <v>White</v>
      </c>
      <c r="E6087" s="32" t="str">
        <f>VLOOKUP(M6087,'Tables to Convert'!$H$3:$I$5,2,FALSE)</f>
        <v>Male</v>
      </c>
      <c r="F6087" s="32" t="str">
        <f>VLOOKUP(N6087,'Tables to Convert'!$K$3:$L$8,2,FALSE)</f>
        <v>Wisconsin</v>
      </c>
      <c r="G6087" s="40">
        <f t="shared" si="383"/>
        <v>37</v>
      </c>
      <c r="H6087" s="34">
        <f t="shared" si="384"/>
        <v>8</v>
      </c>
      <c r="I6087" s="12">
        <v>40</v>
      </c>
      <c r="J6087" s="12">
        <v>37</v>
      </c>
      <c r="K6087" s="12">
        <v>39</v>
      </c>
      <c r="L6087" s="12">
        <v>1</v>
      </c>
      <c r="M6087" s="12">
        <v>1</v>
      </c>
      <c r="N6087" s="12">
        <v>35</v>
      </c>
      <c r="O6087" s="12">
        <v>8</v>
      </c>
      <c r="P6087" s="26">
        <v>21320</v>
      </c>
      <c r="Q6087" s="28">
        <v>21778851</v>
      </c>
      <c r="R6087"/>
      <c r="S6087"/>
    </row>
    <row r="6088" spans="1:19">
      <c r="A6088" s="31">
        <f t="shared" si="381"/>
        <v>40</v>
      </c>
      <c r="B6088" s="32" t="str">
        <f>VLOOKUP(K6088,'Tables to Convert'!$B$4:$C$19,2,FALSE)</f>
        <v>High School Diploma</v>
      </c>
      <c r="C6088" s="33">
        <f t="shared" si="382"/>
        <v>26000</v>
      </c>
      <c r="D6088" s="32" t="str">
        <f>VLOOKUP(L6088,'Tables to Convert'!$E$3:$F$7,2,FALSE)</f>
        <v>White</v>
      </c>
      <c r="E6088" s="32" t="str">
        <f>VLOOKUP(M6088,'Tables to Convert'!$H$3:$I$5,2,FALSE)</f>
        <v>Male</v>
      </c>
      <c r="F6088" s="32" t="str">
        <f>VLOOKUP(N6088,'Tables to Convert'!$K$3:$L$8,2,FALSE)</f>
        <v>Wisconsin</v>
      </c>
      <c r="G6088" s="40">
        <f t="shared" si="383"/>
        <v>30</v>
      </c>
      <c r="H6088" s="34">
        <f t="shared" si="384"/>
        <v>8</v>
      </c>
      <c r="I6088" s="12">
        <v>40</v>
      </c>
      <c r="J6088" s="12">
        <v>30</v>
      </c>
      <c r="K6088" s="12">
        <v>39</v>
      </c>
      <c r="L6088" s="12">
        <v>1</v>
      </c>
      <c r="M6088" s="12">
        <v>1</v>
      </c>
      <c r="N6088" s="12">
        <v>35</v>
      </c>
      <c r="O6088" s="12">
        <v>8</v>
      </c>
      <c r="P6088" s="26">
        <v>26000</v>
      </c>
      <c r="Q6088" s="28">
        <v>413615741</v>
      </c>
      <c r="R6088"/>
      <c r="S6088"/>
    </row>
    <row r="6089" spans="1:19">
      <c r="A6089" s="31">
        <f t="shared" si="381"/>
        <v>50</v>
      </c>
      <c r="B6089" s="32" t="str">
        <f>VLOOKUP(K6089,'Tables to Convert'!$B$4:$C$19,2,FALSE)</f>
        <v>Some College</v>
      </c>
      <c r="C6089" s="33">
        <f t="shared" si="382"/>
        <v>48916</v>
      </c>
      <c r="D6089" s="32" t="str">
        <f>VLOOKUP(L6089,'Tables to Convert'!$E$3:$F$7,2,FALSE)</f>
        <v>White</v>
      </c>
      <c r="E6089" s="32" t="str">
        <f>VLOOKUP(M6089,'Tables to Convert'!$H$3:$I$5,2,FALSE)</f>
        <v>Male</v>
      </c>
      <c r="F6089" s="32" t="str">
        <f>VLOOKUP(N6089,'Tables to Convert'!$K$3:$L$8,2,FALSE)</f>
        <v>Wisconsin</v>
      </c>
      <c r="G6089" s="40">
        <f t="shared" si="383"/>
        <v>42</v>
      </c>
      <c r="H6089" s="34">
        <f t="shared" si="384"/>
        <v>8</v>
      </c>
      <c r="I6089" s="12">
        <v>50</v>
      </c>
      <c r="J6089" s="12">
        <v>42</v>
      </c>
      <c r="K6089" s="12">
        <v>41</v>
      </c>
      <c r="L6089" s="12">
        <v>1</v>
      </c>
      <c r="M6089" s="12">
        <v>1</v>
      </c>
      <c r="N6089" s="12">
        <v>35</v>
      </c>
      <c r="O6089" s="12">
        <v>8</v>
      </c>
      <c r="P6089" s="26">
        <v>48916</v>
      </c>
      <c r="Q6089" s="28">
        <v>631972920</v>
      </c>
      <c r="R6089"/>
      <c r="S6089"/>
    </row>
    <row r="6090" spans="1:19">
      <c r="A6090" s="31">
        <f t="shared" si="381"/>
        <v>60</v>
      </c>
      <c r="B6090" s="32" t="str">
        <f>VLOOKUP(K6090,'Tables to Convert'!$B$4:$C$19,2,FALSE)</f>
        <v>High School Diploma</v>
      </c>
      <c r="C6090" s="33">
        <f t="shared" si="382"/>
        <v>26130</v>
      </c>
      <c r="D6090" s="32" t="str">
        <f>VLOOKUP(L6090,'Tables to Convert'!$E$3:$F$7,2,FALSE)</f>
        <v>White</v>
      </c>
      <c r="E6090" s="32" t="str">
        <f>VLOOKUP(M6090,'Tables to Convert'!$H$3:$I$5,2,FALSE)</f>
        <v>Female</v>
      </c>
      <c r="F6090" s="32" t="str">
        <f>VLOOKUP(N6090,'Tables to Convert'!$K$3:$L$8,2,FALSE)</f>
        <v>Wisconsin</v>
      </c>
      <c r="G6090" s="40">
        <f t="shared" si="383"/>
        <v>39</v>
      </c>
      <c r="H6090" s="34">
        <f t="shared" si="384"/>
        <v>8</v>
      </c>
      <c r="I6090" s="12">
        <v>60</v>
      </c>
      <c r="J6090" s="12">
        <v>39</v>
      </c>
      <c r="K6090" s="12">
        <v>39</v>
      </c>
      <c r="L6090" s="12">
        <v>1</v>
      </c>
      <c r="M6090" s="12">
        <v>2</v>
      </c>
      <c r="N6090" s="12">
        <v>35</v>
      </c>
      <c r="O6090" s="12">
        <v>8</v>
      </c>
      <c r="P6090" s="26">
        <v>26130</v>
      </c>
      <c r="Q6090" s="28">
        <v>303614833</v>
      </c>
      <c r="R6090"/>
      <c r="S6090"/>
    </row>
    <row r="6091" spans="1:19">
      <c r="A6091" s="31">
        <f t="shared" si="381"/>
        <v>45</v>
      </c>
      <c r="B6091" s="32" t="str">
        <f>VLOOKUP(K6091,'Tables to Convert'!$B$4:$C$19,2,FALSE)</f>
        <v>Some College</v>
      </c>
      <c r="C6091" s="33">
        <f t="shared" si="382"/>
        <v>38000</v>
      </c>
      <c r="D6091" s="32" t="str">
        <f>VLOOKUP(L6091,'Tables to Convert'!$E$3:$F$7,2,FALSE)</f>
        <v>White</v>
      </c>
      <c r="E6091" s="32" t="str">
        <f>VLOOKUP(M6091,'Tables to Convert'!$H$3:$I$5,2,FALSE)</f>
        <v>Male</v>
      </c>
      <c r="F6091" s="32" t="str">
        <f>VLOOKUP(N6091,'Tables to Convert'!$K$3:$L$8,2,FALSE)</f>
        <v>Wisconsin</v>
      </c>
      <c r="G6091" s="40">
        <f t="shared" si="383"/>
        <v>32</v>
      </c>
      <c r="H6091" s="34">
        <f t="shared" si="384"/>
        <v>5</v>
      </c>
      <c r="I6091" s="12">
        <v>45</v>
      </c>
      <c r="J6091" s="12">
        <v>32</v>
      </c>
      <c r="K6091" s="12">
        <v>43</v>
      </c>
      <c r="L6091" s="12">
        <v>1</v>
      </c>
      <c r="M6091" s="12">
        <v>1</v>
      </c>
      <c r="N6091" s="12">
        <v>35</v>
      </c>
      <c r="O6091" s="12">
        <v>5</v>
      </c>
      <c r="P6091" s="26">
        <v>38000</v>
      </c>
      <c r="Q6091" s="28">
        <v>57763019</v>
      </c>
      <c r="R6091"/>
      <c r="S6091"/>
    </row>
    <row r="6092" spans="1:19">
      <c r="A6092" s="31">
        <f t="shared" si="381"/>
        <v>40</v>
      </c>
      <c r="B6092" s="32" t="str">
        <f>VLOOKUP(K6092,'Tables to Convert'!$B$4:$C$19,2,FALSE)</f>
        <v>High School Diploma</v>
      </c>
      <c r="C6092" s="33">
        <f t="shared" si="382"/>
        <v>27000</v>
      </c>
      <c r="D6092" s="32" t="str">
        <f>VLOOKUP(L6092,'Tables to Convert'!$E$3:$F$7,2,FALSE)</f>
        <v>White</v>
      </c>
      <c r="E6092" s="32" t="str">
        <f>VLOOKUP(M6092,'Tables to Convert'!$H$3:$I$5,2,FALSE)</f>
        <v>Male</v>
      </c>
      <c r="F6092" s="32" t="str">
        <f>VLOOKUP(N6092,'Tables to Convert'!$K$3:$L$8,2,FALSE)</f>
        <v>Wisconsin</v>
      </c>
      <c r="G6092" s="40">
        <f t="shared" si="383"/>
        <v>31</v>
      </c>
      <c r="H6092" s="34">
        <f t="shared" si="384"/>
        <v>5</v>
      </c>
      <c r="I6092" s="12">
        <v>40</v>
      </c>
      <c r="J6092" s="12">
        <v>31</v>
      </c>
      <c r="K6092" s="12">
        <v>39</v>
      </c>
      <c r="L6092" s="12">
        <v>1</v>
      </c>
      <c r="M6092" s="12">
        <v>1</v>
      </c>
      <c r="N6092" s="12">
        <v>35</v>
      </c>
      <c r="O6092" s="12">
        <v>5</v>
      </c>
      <c r="P6092" s="26">
        <v>27000</v>
      </c>
      <c r="Q6092" s="28">
        <v>271700407</v>
      </c>
      <c r="R6092"/>
      <c r="S6092"/>
    </row>
    <row r="6093" spans="1:19">
      <c r="A6093" s="31">
        <f t="shared" si="381"/>
        <v>40</v>
      </c>
      <c r="B6093" s="32" t="str">
        <f>VLOOKUP(K6093,'Tables to Convert'!$B$4:$C$19,2,FALSE)</f>
        <v>High School Diploma</v>
      </c>
      <c r="C6093" s="33">
        <f t="shared" si="382"/>
        <v>27000</v>
      </c>
      <c r="D6093" s="32" t="str">
        <f>VLOOKUP(L6093,'Tables to Convert'!$E$3:$F$7,2,FALSE)</f>
        <v>White</v>
      </c>
      <c r="E6093" s="32" t="str">
        <f>VLOOKUP(M6093,'Tables to Convert'!$H$3:$I$5,2,FALSE)</f>
        <v>Female</v>
      </c>
      <c r="F6093" s="32" t="str">
        <f>VLOOKUP(N6093,'Tables to Convert'!$K$3:$L$8,2,FALSE)</f>
        <v>Wisconsin</v>
      </c>
      <c r="G6093" s="40">
        <f t="shared" si="383"/>
        <v>28</v>
      </c>
      <c r="H6093" s="34">
        <f t="shared" si="384"/>
        <v>5</v>
      </c>
      <c r="I6093" s="12">
        <v>40</v>
      </c>
      <c r="J6093" s="12">
        <v>28</v>
      </c>
      <c r="K6093" s="12">
        <v>39</v>
      </c>
      <c r="L6093" s="12">
        <v>1</v>
      </c>
      <c r="M6093" s="12">
        <v>2</v>
      </c>
      <c r="N6093" s="12">
        <v>35</v>
      </c>
      <c r="O6093" s="12">
        <v>5</v>
      </c>
      <c r="P6093" s="26">
        <v>27000</v>
      </c>
      <c r="Q6093" s="28">
        <v>563586174</v>
      </c>
      <c r="R6093"/>
      <c r="S6093"/>
    </row>
    <row r="6094" spans="1:19">
      <c r="A6094" s="31">
        <f t="shared" si="381"/>
        <v>50</v>
      </c>
      <c r="B6094" s="32" t="str">
        <f>VLOOKUP(K6094,'Tables to Convert'!$B$4:$C$19,2,FALSE)</f>
        <v>Some College</v>
      </c>
      <c r="C6094" s="33">
        <f t="shared" si="382"/>
        <v>53000</v>
      </c>
      <c r="D6094" s="32" t="str">
        <f>VLOOKUP(L6094,'Tables to Convert'!$E$3:$F$7,2,FALSE)</f>
        <v>White</v>
      </c>
      <c r="E6094" s="32" t="str">
        <f>VLOOKUP(M6094,'Tables to Convert'!$H$3:$I$5,2,FALSE)</f>
        <v>Male</v>
      </c>
      <c r="F6094" s="32" t="str">
        <f>VLOOKUP(N6094,'Tables to Convert'!$K$3:$L$8,2,FALSE)</f>
        <v>Wisconsin</v>
      </c>
      <c r="G6094" s="40">
        <f t="shared" si="383"/>
        <v>41</v>
      </c>
      <c r="H6094" s="34">
        <f t="shared" si="384"/>
        <v>6</v>
      </c>
      <c r="I6094" s="12">
        <v>50</v>
      </c>
      <c r="J6094" s="12">
        <v>41</v>
      </c>
      <c r="K6094" s="12">
        <v>40</v>
      </c>
      <c r="L6094" s="12">
        <v>1</v>
      </c>
      <c r="M6094" s="12">
        <v>1</v>
      </c>
      <c r="N6094" s="12">
        <v>35</v>
      </c>
      <c r="O6094" s="12">
        <v>6</v>
      </c>
      <c r="P6094" s="26">
        <v>53000</v>
      </c>
      <c r="Q6094" s="28">
        <v>113270124</v>
      </c>
      <c r="R6094"/>
      <c r="S6094"/>
    </row>
    <row r="6095" spans="1:19">
      <c r="A6095" s="31">
        <f t="shared" si="381"/>
        <v>45</v>
      </c>
      <c r="B6095" s="32" t="str">
        <f>VLOOKUP(K6095,'Tables to Convert'!$B$4:$C$19,2,FALSE)</f>
        <v>High School Diploma</v>
      </c>
      <c r="C6095" s="33">
        <f t="shared" si="382"/>
        <v>40000</v>
      </c>
      <c r="D6095" s="32" t="str">
        <f>VLOOKUP(L6095,'Tables to Convert'!$E$3:$F$7,2,FALSE)</f>
        <v>White</v>
      </c>
      <c r="E6095" s="32" t="str">
        <f>VLOOKUP(M6095,'Tables to Convert'!$H$3:$I$5,2,FALSE)</f>
        <v>Male</v>
      </c>
      <c r="F6095" s="32" t="str">
        <f>VLOOKUP(N6095,'Tables to Convert'!$K$3:$L$8,2,FALSE)</f>
        <v>Wisconsin</v>
      </c>
      <c r="G6095" s="40">
        <f t="shared" si="383"/>
        <v>46</v>
      </c>
      <c r="H6095" s="34">
        <f t="shared" si="384"/>
        <v>5</v>
      </c>
      <c r="I6095" s="12">
        <v>45</v>
      </c>
      <c r="J6095" s="12">
        <v>46</v>
      </c>
      <c r="K6095" s="12">
        <v>39</v>
      </c>
      <c r="L6095" s="12">
        <v>1</v>
      </c>
      <c r="M6095" s="12">
        <v>1</v>
      </c>
      <c r="N6095" s="12">
        <v>35</v>
      </c>
      <c r="O6095" s="12">
        <v>5</v>
      </c>
      <c r="P6095" s="26">
        <v>40000</v>
      </c>
      <c r="Q6095" s="28">
        <v>962202807</v>
      </c>
      <c r="R6095"/>
      <c r="S6095"/>
    </row>
    <row r="6096" spans="1:19">
      <c r="A6096" s="31">
        <f t="shared" si="381"/>
        <v>50</v>
      </c>
      <c r="B6096" s="32" t="str">
        <f>VLOOKUP(K6096,'Tables to Convert'!$B$4:$C$19,2,FALSE)</f>
        <v>Some College</v>
      </c>
      <c r="C6096" s="33">
        <f t="shared" si="382"/>
        <v>75000</v>
      </c>
      <c r="D6096" s="32" t="str">
        <f>VLOOKUP(L6096,'Tables to Convert'!$E$3:$F$7,2,FALSE)</f>
        <v>White</v>
      </c>
      <c r="E6096" s="32" t="str">
        <f>VLOOKUP(M6096,'Tables to Convert'!$H$3:$I$5,2,FALSE)</f>
        <v>Male</v>
      </c>
      <c r="F6096" s="32" t="str">
        <f>VLOOKUP(N6096,'Tables to Convert'!$K$3:$L$8,2,FALSE)</f>
        <v>Wisconsin</v>
      </c>
      <c r="G6096" s="40">
        <f t="shared" si="383"/>
        <v>60</v>
      </c>
      <c r="H6096" s="34">
        <f t="shared" si="384"/>
        <v>6</v>
      </c>
      <c r="I6096" s="12">
        <v>50</v>
      </c>
      <c r="J6096" s="12">
        <v>60</v>
      </c>
      <c r="K6096" s="12">
        <v>40</v>
      </c>
      <c r="L6096" s="12">
        <v>1</v>
      </c>
      <c r="M6096" s="12">
        <v>1</v>
      </c>
      <c r="N6096" s="12">
        <v>35</v>
      </c>
      <c r="O6096" s="12">
        <v>6</v>
      </c>
      <c r="P6096" s="26">
        <v>75000</v>
      </c>
      <c r="Q6096" s="28">
        <v>983721121</v>
      </c>
      <c r="R6096"/>
      <c r="S6096"/>
    </row>
    <row r="6097" spans="1:19">
      <c r="A6097" s="31">
        <f t="shared" si="381"/>
        <v>45</v>
      </c>
      <c r="B6097" s="32" t="str">
        <f>VLOOKUP(K6097,'Tables to Convert'!$B$4:$C$19,2,FALSE)</f>
        <v>Some College</v>
      </c>
      <c r="C6097" s="33">
        <f t="shared" si="382"/>
        <v>8000</v>
      </c>
      <c r="D6097" s="32" t="str">
        <f>VLOOKUP(L6097,'Tables to Convert'!$E$3:$F$7,2,FALSE)</f>
        <v>White</v>
      </c>
      <c r="E6097" s="32" t="str">
        <f>VLOOKUP(M6097,'Tables to Convert'!$H$3:$I$5,2,FALSE)</f>
        <v>Female</v>
      </c>
      <c r="F6097" s="32" t="str">
        <f>VLOOKUP(N6097,'Tables to Convert'!$K$3:$L$8,2,FALSE)</f>
        <v>Wisconsin</v>
      </c>
      <c r="G6097" s="40">
        <f t="shared" si="383"/>
        <v>23</v>
      </c>
      <c r="H6097" s="34">
        <f t="shared" si="384"/>
        <v>5</v>
      </c>
      <c r="I6097" s="12">
        <v>45</v>
      </c>
      <c r="J6097" s="12">
        <v>23</v>
      </c>
      <c r="K6097" s="12">
        <v>43</v>
      </c>
      <c r="L6097" s="12">
        <v>1</v>
      </c>
      <c r="M6097" s="12">
        <v>2</v>
      </c>
      <c r="N6097" s="12">
        <v>35</v>
      </c>
      <c r="O6097" s="12">
        <v>5</v>
      </c>
      <c r="P6097" s="26">
        <v>8000</v>
      </c>
      <c r="Q6097" s="28">
        <v>254478811</v>
      </c>
      <c r="R6097"/>
      <c r="S6097"/>
    </row>
    <row r="6098" spans="1:19">
      <c r="A6098" s="31">
        <f t="shared" si="381"/>
        <v>45</v>
      </c>
      <c r="B6098" s="32" t="str">
        <f>VLOOKUP(K6098,'Tables to Convert'!$B$4:$C$19,2,FALSE)</f>
        <v>Bachelors</v>
      </c>
      <c r="C6098" s="33">
        <f t="shared" si="382"/>
        <v>72474</v>
      </c>
      <c r="D6098" s="32" t="str">
        <f>VLOOKUP(L6098,'Tables to Convert'!$E$3:$F$7,2,FALSE)</f>
        <v>White</v>
      </c>
      <c r="E6098" s="32" t="str">
        <f>VLOOKUP(M6098,'Tables to Convert'!$H$3:$I$5,2,FALSE)</f>
        <v>Male</v>
      </c>
      <c r="F6098" s="32" t="str">
        <f>VLOOKUP(N6098,'Tables to Convert'!$K$3:$L$8,2,FALSE)</f>
        <v>Wisconsin</v>
      </c>
      <c r="G6098" s="40">
        <f t="shared" si="383"/>
        <v>54</v>
      </c>
      <c r="H6098" s="34">
        <f t="shared" si="384"/>
        <v>8</v>
      </c>
      <c r="I6098" s="12">
        <v>45</v>
      </c>
      <c r="J6098" s="12">
        <v>54</v>
      </c>
      <c r="K6098" s="12">
        <v>44</v>
      </c>
      <c r="L6098" s="12">
        <v>1</v>
      </c>
      <c r="M6098" s="12">
        <v>1</v>
      </c>
      <c r="N6098" s="12">
        <v>35</v>
      </c>
      <c r="O6098" s="12">
        <v>8</v>
      </c>
      <c r="P6098" s="26">
        <v>72474</v>
      </c>
      <c r="Q6098" s="28">
        <v>604662715</v>
      </c>
      <c r="R6098"/>
      <c r="S6098"/>
    </row>
    <row r="6099" spans="1:19">
      <c r="A6099" s="31">
        <f t="shared" si="381"/>
        <v>35</v>
      </c>
      <c r="B6099" s="32" t="str">
        <f>VLOOKUP(K6099,'Tables to Convert'!$B$4:$C$19,2,FALSE)</f>
        <v>Some College</v>
      </c>
      <c r="C6099" s="33">
        <f t="shared" si="382"/>
        <v>11870</v>
      </c>
      <c r="D6099" s="32" t="str">
        <f>VLOOKUP(L6099,'Tables to Convert'!$E$3:$F$7,2,FALSE)</f>
        <v>White</v>
      </c>
      <c r="E6099" s="32" t="str">
        <f>VLOOKUP(M6099,'Tables to Convert'!$H$3:$I$5,2,FALSE)</f>
        <v>Female</v>
      </c>
      <c r="F6099" s="32" t="str">
        <f>VLOOKUP(N6099,'Tables to Convert'!$K$3:$L$8,2,FALSE)</f>
        <v>Wisconsin</v>
      </c>
      <c r="G6099" s="40">
        <f t="shared" si="383"/>
        <v>55</v>
      </c>
      <c r="H6099" s="34">
        <f t="shared" si="384"/>
        <v>8</v>
      </c>
      <c r="I6099" s="12">
        <v>35</v>
      </c>
      <c r="J6099" s="12">
        <v>55</v>
      </c>
      <c r="K6099" s="12">
        <v>43</v>
      </c>
      <c r="L6099" s="12">
        <v>1</v>
      </c>
      <c r="M6099" s="12">
        <v>2</v>
      </c>
      <c r="N6099" s="12">
        <v>35</v>
      </c>
      <c r="O6099" s="12">
        <v>8</v>
      </c>
      <c r="P6099" s="26">
        <v>11870</v>
      </c>
      <c r="Q6099" s="28">
        <v>828338171</v>
      </c>
      <c r="R6099"/>
      <c r="S6099"/>
    </row>
    <row r="6100" spans="1:19">
      <c r="A6100" s="31">
        <f t="shared" si="381"/>
        <v>50</v>
      </c>
      <c r="B6100" s="32" t="str">
        <f>VLOOKUP(K6100,'Tables to Convert'!$B$4:$C$19,2,FALSE)</f>
        <v>Some College</v>
      </c>
      <c r="C6100" s="33">
        <f t="shared" si="382"/>
        <v>12050</v>
      </c>
      <c r="D6100" s="32" t="str">
        <f>VLOOKUP(L6100,'Tables to Convert'!$E$3:$F$7,2,FALSE)</f>
        <v>White</v>
      </c>
      <c r="E6100" s="32" t="str">
        <f>VLOOKUP(M6100,'Tables to Convert'!$H$3:$I$5,2,FALSE)</f>
        <v>Male</v>
      </c>
      <c r="F6100" s="32" t="str">
        <f>VLOOKUP(N6100,'Tables to Convert'!$K$3:$L$8,2,FALSE)</f>
        <v>Wisconsin</v>
      </c>
      <c r="G6100" s="40">
        <f t="shared" si="383"/>
        <v>22</v>
      </c>
      <c r="H6100" s="34">
        <f t="shared" si="384"/>
        <v>4</v>
      </c>
      <c r="I6100" s="12">
        <v>50</v>
      </c>
      <c r="J6100" s="12">
        <v>22</v>
      </c>
      <c r="K6100" s="12">
        <v>40</v>
      </c>
      <c r="L6100" s="12">
        <v>1</v>
      </c>
      <c r="M6100" s="12">
        <v>1</v>
      </c>
      <c r="N6100" s="12">
        <v>35</v>
      </c>
      <c r="O6100" s="12">
        <v>4</v>
      </c>
      <c r="P6100" s="26">
        <v>12050</v>
      </c>
      <c r="Q6100" s="28">
        <v>671084097</v>
      </c>
      <c r="R6100"/>
      <c r="S6100"/>
    </row>
    <row r="6101" spans="1:19">
      <c r="A6101" s="31">
        <f t="shared" si="381"/>
        <v>0</v>
      </c>
      <c r="B6101" s="32" t="str">
        <f>VLOOKUP(K6101,'Tables to Convert'!$B$4:$C$19,2,FALSE)</f>
        <v>Some College</v>
      </c>
      <c r="C6101" s="33">
        <f t="shared" si="382"/>
        <v>5000</v>
      </c>
      <c r="D6101" s="32" t="str">
        <f>VLOOKUP(L6101,'Tables to Convert'!$E$3:$F$7,2,FALSE)</f>
        <v>White</v>
      </c>
      <c r="E6101" s="32" t="str">
        <f>VLOOKUP(M6101,'Tables to Convert'!$H$3:$I$5,2,FALSE)</f>
        <v>Female</v>
      </c>
      <c r="F6101" s="32" t="str">
        <f>VLOOKUP(N6101,'Tables to Convert'!$K$3:$L$8,2,FALSE)</f>
        <v>Wisconsin</v>
      </c>
      <c r="G6101" s="40">
        <f t="shared" si="383"/>
        <v>38</v>
      </c>
      <c r="H6101" s="34">
        <f t="shared" si="384"/>
        <v>4</v>
      </c>
      <c r="I6101" s="12">
        <v>0</v>
      </c>
      <c r="J6101" s="12">
        <v>38</v>
      </c>
      <c r="K6101" s="12">
        <v>41</v>
      </c>
      <c r="L6101" s="12">
        <v>1</v>
      </c>
      <c r="M6101" s="12">
        <v>2</v>
      </c>
      <c r="N6101" s="12">
        <v>35</v>
      </c>
      <c r="O6101" s="12">
        <v>4</v>
      </c>
      <c r="P6101" s="26">
        <v>5000</v>
      </c>
      <c r="Q6101" s="28">
        <v>779874451</v>
      </c>
      <c r="R6101"/>
      <c r="S6101"/>
    </row>
    <row r="6102" spans="1:19">
      <c r="A6102" s="31">
        <f t="shared" si="381"/>
        <v>66</v>
      </c>
      <c r="B6102" s="32" t="str">
        <f>VLOOKUP(K6102,'Tables to Convert'!$B$4:$C$19,2,FALSE)</f>
        <v>Some College</v>
      </c>
      <c r="C6102" s="33">
        <f t="shared" si="382"/>
        <v>0</v>
      </c>
      <c r="D6102" s="32" t="str">
        <f>VLOOKUP(L6102,'Tables to Convert'!$E$3:$F$7,2,FALSE)</f>
        <v>White</v>
      </c>
      <c r="E6102" s="32" t="str">
        <f>VLOOKUP(M6102,'Tables to Convert'!$H$3:$I$5,2,FALSE)</f>
        <v>Male</v>
      </c>
      <c r="F6102" s="32" t="str">
        <f>VLOOKUP(N6102,'Tables to Convert'!$K$3:$L$8,2,FALSE)</f>
        <v>Wisconsin</v>
      </c>
      <c r="G6102" s="40">
        <f t="shared" si="383"/>
        <v>42</v>
      </c>
      <c r="H6102" s="34">
        <f t="shared" si="384"/>
        <v>4</v>
      </c>
      <c r="I6102" s="12">
        <v>66</v>
      </c>
      <c r="J6102" s="12">
        <v>42</v>
      </c>
      <c r="K6102" s="12">
        <v>41</v>
      </c>
      <c r="L6102" s="12">
        <v>1</v>
      </c>
      <c r="M6102" s="12">
        <v>1</v>
      </c>
      <c r="N6102" s="12">
        <v>35</v>
      </c>
      <c r="O6102" s="12">
        <v>4</v>
      </c>
      <c r="P6102" s="26">
        <v>0</v>
      </c>
      <c r="Q6102" s="28">
        <v>162412148</v>
      </c>
      <c r="R6102"/>
      <c r="S6102"/>
    </row>
    <row r="6103" spans="1:19">
      <c r="A6103" s="31">
        <f t="shared" si="381"/>
        <v>35</v>
      </c>
      <c r="B6103" s="32" t="str">
        <f>VLOOKUP(K6103,'Tables to Convert'!$B$4:$C$19,2,FALSE)</f>
        <v>High School Diploma</v>
      </c>
      <c r="C6103" s="33">
        <f t="shared" si="382"/>
        <v>0</v>
      </c>
      <c r="D6103" s="32" t="str">
        <f>VLOOKUP(L6103,'Tables to Convert'!$E$3:$F$7,2,FALSE)</f>
        <v>White</v>
      </c>
      <c r="E6103" s="32" t="str">
        <f>VLOOKUP(M6103,'Tables to Convert'!$H$3:$I$5,2,FALSE)</f>
        <v>Female</v>
      </c>
      <c r="F6103" s="32" t="str">
        <f>VLOOKUP(N6103,'Tables to Convert'!$K$3:$L$8,2,FALSE)</f>
        <v>Wisconsin</v>
      </c>
      <c r="G6103" s="40">
        <f t="shared" si="383"/>
        <v>53</v>
      </c>
      <c r="H6103" s="34">
        <f t="shared" si="384"/>
        <v>4</v>
      </c>
      <c r="I6103" s="12">
        <v>35</v>
      </c>
      <c r="J6103" s="12">
        <v>53</v>
      </c>
      <c r="K6103" s="12">
        <v>39</v>
      </c>
      <c r="L6103" s="12">
        <v>1</v>
      </c>
      <c r="M6103" s="12">
        <v>2</v>
      </c>
      <c r="N6103" s="12">
        <v>35</v>
      </c>
      <c r="O6103" s="12">
        <v>4</v>
      </c>
      <c r="P6103" s="26">
        <v>0</v>
      </c>
      <c r="Q6103" s="28">
        <v>423091490</v>
      </c>
      <c r="R6103"/>
      <c r="S6103"/>
    </row>
    <row r="6104" spans="1:19">
      <c r="A6104" s="31">
        <f t="shared" si="381"/>
        <v>50</v>
      </c>
      <c r="B6104" s="32" t="str">
        <f>VLOOKUP(K6104,'Tables to Convert'!$B$4:$C$19,2,FALSE)</f>
        <v>Some College</v>
      </c>
      <c r="C6104" s="33">
        <f t="shared" si="382"/>
        <v>53000</v>
      </c>
      <c r="D6104" s="32" t="str">
        <f>VLOOKUP(L6104,'Tables to Convert'!$E$3:$F$7,2,FALSE)</f>
        <v>White</v>
      </c>
      <c r="E6104" s="32" t="str">
        <f>VLOOKUP(M6104,'Tables to Convert'!$H$3:$I$5,2,FALSE)</f>
        <v>Male</v>
      </c>
      <c r="F6104" s="32" t="str">
        <f>VLOOKUP(N6104,'Tables to Convert'!$K$3:$L$8,2,FALSE)</f>
        <v>Wisconsin</v>
      </c>
      <c r="G6104" s="40">
        <f t="shared" si="383"/>
        <v>45</v>
      </c>
      <c r="H6104" s="34">
        <f t="shared" si="384"/>
        <v>1</v>
      </c>
      <c r="I6104" s="12">
        <v>50</v>
      </c>
      <c r="J6104" s="12">
        <v>45</v>
      </c>
      <c r="K6104" s="12">
        <v>43</v>
      </c>
      <c r="L6104" s="12">
        <v>1</v>
      </c>
      <c r="M6104" s="12">
        <v>1</v>
      </c>
      <c r="N6104" s="12">
        <v>35</v>
      </c>
      <c r="O6104" s="12">
        <v>1</v>
      </c>
      <c r="P6104" s="26">
        <v>53000</v>
      </c>
      <c r="Q6104" s="28">
        <v>302993674</v>
      </c>
      <c r="R6104"/>
      <c r="S6104"/>
    </row>
    <row r="6105" spans="1:19">
      <c r="A6105" s="31">
        <f t="shared" si="381"/>
        <v>50</v>
      </c>
      <c r="B6105" s="32" t="str">
        <f>VLOOKUP(K6105,'Tables to Convert'!$B$4:$C$19,2,FALSE)</f>
        <v>High School Diploma</v>
      </c>
      <c r="C6105" s="33">
        <f t="shared" si="382"/>
        <v>48000</v>
      </c>
      <c r="D6105" s="32" t="str">
        <f>VLOOKUP(L6105,'Tables to Convert'!$E$3:$F$7,2,FALSE)</f>
        <v>White</v>
      </c>
      <c r="E6105" s="32" t="str">
        <f>VLOOKUP(M6105,'Tables to Convert'!$H$3:$I$5,2,FALSE)</f>
        <v>Female</v>
      </c>
      <c r="F6105" s="32" t="str">
        <f>VLOOKUP(N6105,'Tables to Convert'!$K$3:$L$8,2,FALSE)</f>
        <v>Wisconsin</v>
      </c>
      <c r="G6105" s="40">
        <f t="shared" si="383"/>
        <v>42</v>
      </c>
      <c r="H6105" s="34">
        <f t="shared" si="384"/>
        <v>1</v>
      </c>
      <c r="I6105" s="12">
        <v>50</v>
      </c>
      <c r="J6105" s="12">
        <v>42</v>
      </c>
      <c r="K6105" s="12">
        <v>39</v>
      </c>
      <c r="L6105" s="12">
        <v>1</v>
      </c>
      <c r="M6105" s="12">
        <v>2</v>
      </c>
      <c r="N6105" s="12">
        <v>35</v>
      </c>
      <c r="O6105" s="12">
        <v>1</v>
      </c>
      <c r="P6105" s="26">
        <v>48000</v>
      </c>
      <c r="Q6105" s="28">
        <v>584182797</v>
      </c>
      <c r="R6105"/>
      <c r="S6105"/>
    </row>
    <row r="6106" spans="1:19">
      <c r="A6106" s="31">
        <f t="shared" si="381"/>
        <v>40</v>
      </c>
      <c r="B6106" s="32" t="str">
        <f>VLOOKUP(K6106,'Tables to Convert'!$B$4:$C$19,2,FALSE)</f>
        <v>Some College</v>
      </c>
      <c r="C6106" s="33">
        <f t="shared" si="382"/>
        <v>100000</v>
      </c>
      <c r="D6106" s="32" t="str">
        <f>VLOOKUP(L6106,'Tables to Convert'!$E$3:$F$7,2,FALSE)</f>
        <v>White</v>
      </c>
      <c r="E6106" s="32" t="str">
        <f>VLOOKUP(M6106,'Tables to Convert'!$H$3:$I$5,2,FALSE)</f>
        <v>Male</v>
      </c>
      <c r="F6106" s="32" t="str">
        <f>VLOOKUP(N6106,'Tables to Convert'!$K$3:$L$8,2,FALSE)</f>
        <v>Wisconsin</v>
      </c>
      <c r="G6106" s="40">
        <f t="shared" si="383"/>
        <v>49</v>
      </c>
      <c r="H6106" s="34">
        <f t="shared" si="384"/>
        <v>3</v>
      </c>
      <c r="I6106" s="12">
        <v>40</v>
      </c>
      <c r="J6106" s="12">
        <v>49</v>
      </c>
      <c r="K6106" s="12">
        <v>43</v>
      </c>
      <c r="L6106" s="12">
        <v>1</v>
      </c>
      <c r="M6106" s="12">
        <v>1</v>
      </c>
      <c r="N6106" s="12">
        <v>35</v>
      </c>
      <c r="O6106" s="12">
        <v>3</v>
      </c>
      <c r="P6106" s="26">
        <v>100000</v>
      </c>
      <c r="Q6106" s="28">
        <v>720213863</v>
      </c>
      <c r="R6106"/>
      <c r="S6106"/>
    </row>
    <row r="6107" spans="1:19">
      <c r="A6107" s="31">
        <f t="shared" si="381"/>
        <v>74</v>
      </c>
      <c r="B6107" s="32" t="str">
        <f>VLOOKUP(K6107,'Tables to Convert'!$B$4:$C$19,2,FALSE)</f>
        <v>Graduate School</v>
      </c>
      <c r="C6107" s="33">
        <f t="shared" si="382"/>
        <v>86000</v>
      </c>
      <c r="D6107" s="32" t="str">
        <f>VLOOKUP(L6107,'Tables to Convert'!$E$3:$F$7,2,FALSE)</f>
        <v>White</v>
      </c>
      <c r="E6107" s="32" t="str">
        <f>VLOOKUP(M6107,'Tables to Convert'!$H$3:$I$5,2,FALSE)</f>
        <v>Male</v>
      </c>
      <c r="F6107" s="32" t="str">
        <f>VLOOKUP(N6107,'Tables to Convert'!$K$3:$L$8,2,FALSE)</f>
        <v>Wisconsin</v>
      </c>
      <c r="G6107" s="40">
        <f t="shared" si="383"/>
        <v>43</v>
      </c>
      <c r="H6107" s="34">
        <f t="shared" si="384"/>
        <v>3</v>
      </c>
      <c r="I6107" s="12">
        <v>74</v>
      </c>
      <c r="J6107" s="12">
        <v>43</v>
      </c>
      <c r="K6107" s="12">
        <v>46</v>
      </c>
      <c r="L6107" s="12">
        <v>1</v>
      </c>
      <c r="M6107" s="12">
        <v>1</v>
      </c>
      <c r="N6107" s="12">
        <v>35</v>
      </c>
      <c r="O6107" s="12">
        <v>3</v>
      </c>
      <c r="P6107" s="26">
        <v>86000</v>
      </c>
      <c r="Q6107" s="28">
        <v>285660773</v>
      </c>
      <c r="R6107"/>
      <c r="S6107"/>
    </row>
    <row r="6108" spans="1:19">
      <c r="A6108" s="31">
        <f t="shared" si="381"/>
        <v>40</v>
      </c>
      <c r="B6108" s="32" t="str">
        <f>VLOOKUP(K6108,'Tables to Convert'!$B$4:$C$19,2,FALSE)</f>
        <v>Graduate School</v>
      </c>
      <c r="C6108" s="33">
        <f t="shared" si="382"/>
        <v>63000</v>
      </c>
      <c r="D6108" s="32" t="str">
        <f>VLOOKUP(L6108,'Tables to Convert'!$E$3:$F$7,2,FALSE)</f>
        <v>Asian/PI</v>
      </c>
      <c r="E6108" s="32" t="str">
        <f>VLOOKUP(M6108,'Tables to Convert'!$H$3:$I$5,2,FALSE)</f>
        <v>Male</v>
      </c>
      <c r="F6108" s="32" t="str">
        <f>VLOOKUP(N6108,'Tables to Convert'!$K$3:$L$8,2,FALSE)</f>
        <v>Wisconsin</v>
      </c>
      <c r="G6108" s="40">
        <f t="shared" si="383"/>
        <v>42</v>
      </c>
      <c r="H6108" s="34">
        <f t="shared" si="384"/>
        <v>4</v>
      </c>
      <c r="I6108" s="12">
        <v>40</v>
      </c>
      <c r="J6108" s="12">
        <v>42</v>
      </c>
      <c r="K6108" s="12">
        <v>46</v>
      </c>
      <c r="L6108" s="12">
        <v>4</v>
      </c>
      <c r="M6108" s="12">
        <v>1</v>
      </c>
      <c r="N6108" s="12">
        <v>35</v>
      </c>
      <c r="O6108" s="12">
        <v>4</v>
      </c>
      <c r="P6108" s="26">
        <v>63000</v>
      </c>
      <c r="Q6108" s="28">
        <v>126690145</v>
      </c>
      <c r="R6108"/>
      <c r="S6108"/>
    </row>
    <row r="6109" spans="1:19">
      <c r="A6109" s="31">
        <f t="shared" si="381"/>
        <v>40</v>
      </c>
      <c r="B6109" s="32" t="str">
        <f>VLOOKUP(K6109,'Tables to Convert'!$B$4:$C$19,2,FALSE)</f>
        <v>Some College</v>
      </c>
      <c r="C6109" s="33">
        <f t="shared" si="382"/>
        <v>28500</v>
      </c>
      <c r="D6109" s="32" t="str">
        <f>VLOOKUP(L6109,'Tables to Convert'!$E$3:$F$7,2,FALSE)</f>
        <v>Asian/PI</v>
      </c>
      <c r="E6109" s="32" t="str">
        <f>VLOOKUP(M6109,'Tables to Convert'!$H$3:$I$5,2,FALSE)</f>
        <v>Female</v>
      </c>
      <c r="F6109" s="32" t="str">
        <f>VLOOKUP(N6109,'Tables to Convert'!$K$3:$L$8,2,FALSE)</f>
        <v>Wisconsin</v>
      </c>
      <c r="G6109" s="40">
        <f t="shared" si="383"/>
        <v>41</v>
      </c>
      <c r="H6109" s="34">
        <f t="shared" si="384"/>
        <v>4</v>
      </c>
      <c r="I6109" s="12">
        <v>40</v>
      </c>
      <c r="J6109" s="12">
        <v>41</v>
      </c>
      <c r="K6109" s="12">
        <v>43</v>
      </c>
      <c r="L6109" s="12">
        <v>4</v>
      </c>
      <c r="M6109" s="12">
        <v>2</v>
      </c>
      <c r="N6109" s="12">
        <v>35</v>
      </c>
      <c r="O6109" s="12">
        <v>4</v>
      </c>
      <c r="P6109" s="26">
        <v>28500</v>
      </c>
      <c r="Q6109" s="28">
        <v>881253854</v>
      </c>
      <c r="R6109"/>
      <c r="S6109"/>
    </row>
    <row r="6110" spans="1:19">
      <c r="A6110" s="31">
        <f t="shared" si="381"/>
        <v>50</v>
      </c>
      <c r="B6110" s="32" t="str">
        <f>VLOOKUP(K6110,'Tables to Convert'!$B$4:$C$19,2,FALSE)</f>
        <v>High School Diploma</v>
      </c>
      <c r="C6110" s="33">
        <f t="shared" si="382"/>
        <v>28500</v>
      </c>
      <c r="D6110" s="32" t="str">
        <f>VLOOKUP(L6110,'Tables to Convert'!$E$3:$F$7,2,FALSE)</f>
        <v>White</v>
      </c>
      <c r="E6110" s="32" t="str">
        <f>VLOOKUP(M6110,'Tables to Convert'!$H$3:$I$5,2,FALSE)</f>
        <v>Male</v>
      </c>
      <c r="F6110" s="32" t="str">
        <f>VLOOKUP(N6110,'Tables to Convert'!$K$3:$L$8,2,FALSE)</f>
        <v>Wisconsin</v>
      </c>
      <c r="G6110" s="40">
        <f t="shared" si="383"/>
        <v>33</v>
      </c>
      <c r="H6110" s="34">
        <f t="shared" si="384"/>
        <v>4</v>
      </c>
      <c r="I6110" s="12">
        <v>50</v>
      </c>
      <c r="J6110" s="12">
        <v>33</v>
      </c>
      <c r="K6110" s="12">
        <v>39</v>
      </c>
      <c r="L6110" s="12">
        <v>1</v>
      </c>
      <c r="M6110" s="12">
        <v>1</v>
      </c>
      <c r="N6110" s="12">
        <v>35</v>
      </c>
      <c r="O6110" s="12">
        <v>4</v>
      </c>
      <c r="P6110" s="26">
        <v>28500</v>
      </c>
      <c r="Q6110" s="28">
        <v>841469377</v>
      </c>
      <c r="R6110"/>
      <c r="S6110"/>
    </row>
    <row r="6111" spans="1:19">
      <c r="A6111" s="31">
        <f t="shared" si="381"/>
        <v>41</v>
      </c>
      <c r="B6111" s="32" t="str">
        <f>VLOOKUP(K6111,'Tables to Convert'!$B$4:$C$19,2,FALSE)</f>
        <v>High School Diploma</v>
      </c>
      <c r="C6111" s="33">
        <f t="shared" si="382"/>
        <v>18365</v>
      </c>
      <c r="D6111" s="32" t="str">
        <f>VLOOKUP(L6111,'Tables to Convert'!$E$3:$F$7,2,FALSE)</f>
        <v>White</v>
      </c>
      <c r="E6111" s="32" t="str">
        <f>VLOOKUP(M6111,'Tables to Convert'!$H$3:$I$5,2,FALSE)</f>
        <v>Female</v>
      </c>
      <c r="F6111" s="32" t="str">
        <f>VLOOKUP(N6111,'Tables to Convert'!$K$3:$L$8,2,FALSE)</f>
        <v>Wisconsin</v>
      </c>
      <c r="G6111" s="40">
        <f t="shared" si="383"/>
        <v>22</v>
      </c>
      <c r="H6111" s="34">
        <f t="shared" si="384"/>
        <v>4</v>
      </c>
      <c r="I6111" s="12">
        <v>41</v>
      </c>
      <c r="J6111" s="12">
        <v>22</v>
      </c>
      <c r="K6111" s="12">
        <v>39</v>
      </c>
      <c r="L6111" s="12">
        <v>1</v>
      </c>
      <c r="M6111" s="12">
        <v>2</v>
      </c>
      <c r="N6111" s="12">
        <v>35</v>
      </c>
      <c r="O6111" s="12">
        <v>4</v>
      </c>
      <c r="P6111" s="26">
        <v>18365</v>
      </c>
      <c r="Q6111" s="28">
        <v>4852915</v>
      </c>
      <c r="R6111"/>
      <c r="S6111"/>
    </row>
    <row r="6112" spans="1:19">
      <c r="A6112" s="31">
        <f t="shared" si="381"/>
        <v>45</v>
      </c>
      <c r="B6112" s="32" t="str">
        <f>VLOOKUP(K6112,'Tables to Convert'!$B$4:$C$19,2,FALSE)</f>
        <v>Some College</v>
      </c>
      <c r="C6112" s="33">
        <f t="shared" si="382"/>
        <v>45000</v>
      </c>
      <c r="D6112" s="32" t="str">
        <f>VLOOKUP(L6112,'Tables to Convert'!$E$3:$F$7,2,FALSE)</f>
        <v>White</v>
      </c>
      <c r="E6112" s="32" t="str">
        <f>VLOOKUP(M6112,'Tables to Convert'!$H$3:$I$5,2,FALSE)</f>
        <v>Female</v>
      </c>
      <c r="F6112" s="32" t="str">
        <f>VLOOKUP(N6112,'Tables to Convert'!$K$3:$L$8,2,FALSE)</f>
        <v>Wisconsin</v>
      </c>
      <c r="G6112" s="40">
        <f t="shared" si="383"/>
        <v>33</v>
      </c>
      <c r="H6112" s="34">
        <f t="shared" si="384"/>
        <v>8</v>
      </c>
      <c r="I6112" s="12">
        <v>45</v>
      </c>
      <c r="J6112" s="12">
        <v>33</v>
      </c>
      <c r="K6112" s="12">
        <v>41</v>
      </c>
      <c r="L6112" s="12">
        <v>1</v>
      </c>
      <c r="M6112" s="12">
        <v>2</v>
      </c>
      <c r="N6112" s="12">
        <v>35</v>
      </c>
      <c r="O6112" s="12">
        <v>8</v>
      </c>
      <c r="P6112" s="26">
        <v>45000</v>
      </c>
      <c r="Q6112" s="28">
        <v>143603322</v>
      </c>
      <c r="R6112"/>
      <c r="S6112"/>
    </row>
    <row r="6113" spans="1:19">
      <c r="A6113" s="31">
        <f t="shared" si="381"/>
        <v>50</v>
      </c>
      <c r="B6113" s="32" t="str">
        <f>VLOOKUP(K6113,'Tables to Convert'!$B$4:$C$19,2,FALSE)</f>
        <v>Some College</v>
      </c>
      <c r="C6113" s="33">
        <f t="shared" si="382"/>
        <v>24500</v>
      </c>
      <c r="D6113" s="32" t="str">
        <f>VLOOKUP(L6113,'Tables to Convert'!$E$3:$F$7,2,FALSE)</f>
        <v>White</v>
      </c>
      <c r="E6113" s="32" t="str">
        <f>VLOOKUP(M6113,'Tables to Convert'!$H$3:$I$5,2,FALSE)</f>
        <v>Male</v>
      </c>
      <c r="F6113" s="32" t="str">
        <f>VLOOKUP(N6113,'Tables to Convert'!$K$3:$L$8,2,FALSE)</f>
        <v>Wisconsin</v>
      </c>
      <c r="G6113" s="40">
        <f t="shared" si="383"/>
        <v>29</v>
      </c>
      <c r="H6113" s="34">
        <f t="shared" si="384"/>
        <v>8</v>
      </c>
      <c r="I6113" s="12">
        <v>50</v>
      </c>
      <c r="J6113" s="12">
        <v>29</v>
      </c>
      <c r="K6113" s="12">
        <v>40</v>
      </c>
      <c r="L6113" s="12">
        <v>1</v>
      </c>
      <c r="M6113" s="12">
        <v>1</v>
      </c>
      <c r="N6113" s="12">
        <v>35</v>
      </c>
      <c r="O6113" s="12">
        <v>8</v>
      </c>
      <c r="P6113" s="26">
        <v>24500</v>
      </c>
      <c r="Q6113" s="28">
        <v>910216085</v>
      </c>
      <c r="R6113"/>
      <c r="S6113"/>
    </row>
    <row r="6114" spans="1:19">
      <c r="A6114" s="31">
        <f t="shared" si="381"/>
        <v>40</v>
      </c>
      <c r="B6114" s="32" t="str">
        <f>VLOOKUP(K6114,'Tables to Convert'!$B$4:$C$19,2,FALSE)</f>
        <v>Some College</v>
      </c>
      <c r="C6114" s="33">
        <f t="shared" si="382"/>
        <v>100000</v>
      </c>
      <c r="D6114" s="32" t="str">
        <f>VLOOKUP(L6114,'Tables to Convert'!$E$3:$F$7,2,FALSE)</f>
        <v>White</v>
      </c>
      <c r="E6114" s="32" t="str">
        <f>VLOOKUP(M6114,'Tables to Convert'!$H$3:$I$5,2,FALSE)</f>
        <v>Male</v>
      </c>
      <c r="F6114" s="32" t="str">
        <f>VLOOKUP(N6114,'Tables to Convert'!$K$3:$L$8,2,FALSE)</f>
        <v>Wisconsin</v>
      </c>
      <c r="G6114" s="40">
        <f t="shared" si="383"/>
        <v>56</v>
      </c>
      <c r="H6114" s="34">
        <f t="shared" si="384"/>
        <v>3</v>
      </c>
      <c r="I6114" s="12">
        <v>40</v>
      </c>
      <c r="J6114" s="12">
        <v>56</v>
      </c>
      <c r="K6114" s="12">
        <v>43</v>
      </c>
      <c r="L6114" s="12">
        <v>1</v>
      </c>
      <c r="M6114" s="12">
        <v>1</v>
      </c>
      <c r="N6114" s="12">
        <v>35</v>
      </c>
      <c r="O6114" s="12">
        <v>3</v>
      </c>
      <c r="P6114" s="26">
        <v>100000</v>
      </c>
      <c r="Q6114" s="28">
        <v>312481347</v>
      </c>
      <c r="R6114"/>
      <c r="S6114"/>
    </row>
    <row r="6115" spans="1:19">
      <c r="A6115" s="31">
        <f t="shared" si="381"/>
        <v>40</v>
      </c>
      <c r="B6115" s="32" t="str">
        <f>VLOOKUP(K6115,'Tables to Convert'!$B$4:$C$19,2,FALSE)</f>
        <v>High School Diploma</v>
      </c>
      <c r="C6115" s="33">
        <f t="shared" si="382"/>
        <v>16860</v>
      </c>
      <c r="D6115" s="32" t="str">
        <f>VLOOKUP(L6115,'Tables to Convert'!$E$3:$F$7,2,FALSE)</f>
        <v>White</v>
      </c>
      <c r="E6115" s="32" t="str">
        <f>VLOOKUP(M6115,'Tables to Convert'!$H$3:$I$5,2,FALSE)</f>
        <v>Male</v>
      </c>
      <c r="F6115" s="32" t="str">
        <f>VLOOKUP(N6115,'Tables to Convert'!$K$3:$L$8,2,FALSE)</f>
        <v>Wisconsin</v>
      </c>
      <c r="G6115" s="40">
        <f t="shared" si="383"/>
        <v>59</v>
      </c>
      <c r="H6115" s="34">
        <f t="shared" si="384"/>
        <v>2</v>
      </c>
      <c r="I6115" s="12">
        <v>40</v>
      </c>
      <c r="J6115" s="12">
        <v>59</v>
      </c>
      <c r="K6115" s="12">
        <v>39</v>
      </c>
      <c r="L6115" s="12">
        <v>1</v>
      </c>
      <c r="M6115" s="12">
        <v>1</v>
      </c>
      <c r="N6115" s="12">
        <v>35</v>
      </c>
      <c r="O6115" s="12">
        <v>2</v>
      </c>
      <c r="P6115" s="26">
        <v>16860</v>
      </c>
      <c r="Q6115" s="28">
        <v>456124296</v>
      </c>
      <c r="R6115"/>
      <c r="S6115"/>
    </row>
    <row r="6116" spans="1:19">
      <c r="A6116" s="31">
        <f t="shared" si="381"/>
        <v>40</v>
      </c>
      <c r="B6116" s="32" t="str">
        <f>VLOOKUP(K6116,'Tables to Convert'!$B$4:$C$19,2,FALSE)</f>
        <v>8th Grade or Less</v>
      </c>
      <c r="C6116" s="33">
        <f t="shared" si="382"/>
        <v>12000</v>
      </c>
      <c r="D6116" s="32" t="str">
        <f>VLOOKUP(L6116,'Tables to Convert'!$E$3:$F$7,2,FALSE)</f>
        <v>White</v>
      </c>
      <c r="E6116" s="32" t="str">
        <f>VLOOKUP(M6116,'Tables to Convert'!$H$3:$I$5,2,FALSE)</f>
        <v>Female</v>
      </c>
      <c r="F6116" s="32" t="str">
        <f>VLOOKUP(N6116,'Tables to Convert'!$K$3:$L$8,2,FALSE)</f>
        <v>Wisconsin</v>
      </c>
      <c r="G6116" s="40">
        <f t="shared" si="383"/>
        <v>70</v>
      </c>
      <c r="H6116" s="34">
        <f t="shared" si="384"/>
        <v>2</v>
      </c>
      <c r="I6116" s="12">
        <v>40</v>
      </c>
      <c r="J6116" s="12">
        <v>70</v>
      </c>
      <c r="K6116" s="12">
        <v>34</v>
      </c>
      <c r="L6116" s="12">
        <v>1</v>
      </c>
      <c r="M6116" s="12">
        <v>2</v>
      </c>
      <c r="N6116" s="12">
        <v>35</v>
      </c>
      <c r="O6116" s="12">
        <v>2</v>
      </c>
      <c r="P6116" s="26">
        <v>12000</v>
      </c>
      <c r="Q6116" s="28">
        <v>266437352</v>
      </c>
      <c r="R6116"/>
      <c r="S6116"/>
    </row>
    <row r="6117" spans="1:19">
      <c r="A6117" s="31">
        <f t="shared" si="381"/>
        <v>40</v>
      </c>
      <c r="B6117" s="32" t="str">
        <f>VLOOKUP(K6117,'Tables to Convert'!$B$4:$C$19,2,FALSE)</f>
        <v>11th Grade</v>
      </c>
      <c r="C6117" s="33">
        <f t="shared" si="382"/>
        <v>20000</v>
      </c>
      <c r="D6117" s="32" t="str">
        <f>VLOOKUP(L6117,'Tables to Convert'!$E$3:$F$7,2,FALSE)</f>
        <v>White</v>
      </c>
      <c r="E6117" s="32" t="str">
        <f>VLOOKUP(M6117,'Tables to Convert'!$H$3:$I$5,2,FALSE)</f>
        <v>Male</v>
      </c>
      <c r="F6117" s="32" t="str">
        <f>VLOOKUP(N6117,'Tables to Convert'!$K$3:$L$8,2,FALSE)</f>
        <v>Wisconsin</v>
      </c>
      <c r="G6117" s="40">
        <f t="shared" si="383"/>
        <v>51</v>
      </c>
      <c r="H6117" s="34">
        <f t="shared" si="384"/>
        <v>2</v>
      </c>
      <c r="I6117" s="12">
        <v>40</v>
      </c>
      <c r="J6117" s="12">
        <v>51</v>
      </c>
      <c r="K6117" s="12">
        <v>38</v>
      </c>
      <c r="L6117" s="12">
        <v>1</v>
      </c>
      <c r="M6117" s="12">
        <v>1</v>
      </c>
      <c r="N6117" s="12">
        <v>35</v>
      </c>
      <c r="O6117" s="12">
        <v>2</v>
      </c>
      <c r="P6117" s="26">
        <v>20000</v>
      </c>
      <c r="Q6117" s="28">
        <v>609703901</v>
      </c>
      <c r="R6117"/>
      <c r="S6117"/>
    </row>
    <row r="6118" spans="1:19">
      <c r="A6118" s="31">
        <f t="shared" si="381"/>
        <v>60</v>
      </c>
      <c r="B6118" s="32" t="str">
        <f>VLOOKUP(K6118,'Tables to Convert'!$B$4:$C$19,2,FALSE)</f>
        <v>Some College</v>
      </c>
      <c r="C6118" s="33">
        <f t="shared" si="382"/>
        <v>40000</v>
      </c>
      <c r="D6118" s="32" t="str">
        <f>VLOOKUP(L6118,'Tables to Convert'!$E$3:$F$7,2,FALSE)</f>
        <v>White</v>
      </c>
      <c r="E6118" s="32" t="str">
        <f>VLOOKUP(M6118,'Tables to Convert'!$H$3:$I$5,2,FALSE)</f>
        <v>Female</v>
      </c>
      <c r="F6118" s="32" t="str">
        <f>VLOOKUP(N6118,'Tables to Convert'!$K$3:$L$8,2,FALSE)</f>
        <v>Wisconsin</v>
      </c>
      <c r="G6118" s="40">
        <f t="shared" si="383"/>
        <v>38</v>
      </c>
      <c r="H6118" s="34">
        <f t="shared" si="384"/>
        <v>2</v>
      </c>
      <c r="I6118" s="12">
        <v>60</v>
      </c>
      <c r="J6118" s="12">
        <v>38</v>
      </c>
      <c r="K6118" s="12">
        <v>43</v>
      </c>
      <c r="L6118" s="12">
        <v>1</v>
      </c>
      <c r="M6118" s="12">
        <v>2</v>
      </c>
      <c r="N6118" s="12">
        <v>35</v>
      </c>
      <c r="O6118" s="12">
        <v>2</v>
      </c>
      <c r="P6118" s="26">
        <v>40000</v>
      </c>
      <c r="Q6118" s="28">
        <v>190735538</v>
      </c>
      <c r="R6118"/>
      <c r="S6118"/>
    </row>
    <row r="6119" spans="1:19">
      <c r="A6119" s="31">
        <f t="shared" si="381"/>
        <v>80</v>
      </c>
      <c r="B6119" s="32" t="str">
        <f>VLOOKUP(K6119,'Tables to Convert'!$B$4:$C$19,2,FALSE)</f>
        <v>11th Grade</v>
      </c>
      <c r="C6119" s="33">
        <f t="shared" si="382"/>
        <v>20000</v>
      </c>
      <c r="D6119" s="32" t="str">
        <f>VLOOKUP(L6119,'Tables to Convert'!$E$3:$F$7,2,FALSE)</f>
        <v>White</v>
      </c>
      <c r="E6119" s="32" t="str">
        <f>VLOOKUP(M6119,'Tables to Convert'!$H$3:$I$5,2,FALSE)</f>
        <v>Male</v>
      </c>
      <c r="F6119" s="32" t="str">
        <f>VLOOKUP(N6119,'Tables to Convert'!$K$3:$L$8,2,FALSE)</f>
        <v>Wisconsin</v>
      </c>
      <c r="G6119" s="40">
        <f t="shared" si="383"/>
        <v>37</v>
      </c>
      <c r="H6119" s="34">
        <f t="shared" si="384"/>
        <v>2</v>
      </c>
      <c r="I6119" s="12">
        <v>80</v>
      </c>
      <c r="J6119" s="12">
        <v>37</v>
      </c>
      <c r="K6119" s="12">
        <v>37</v>
      </c>
      <c r="L6119" s="12">
        <v>1</v>
      </c>
      <c r="M6119" s="12">
        <v>1</v>
      </c>
      <c r="N6119" s="12">
        <v>35</v>
      </c>
      <c r="O6119" s="12">
        <v>2</v>
      </c>
      <c r="P6119" s="26">
        <v>20000</v>
      </c>
      <c r="Q6119" s="28">
        <v>625358048</v>
      </c>
      <c r="R6119"/>
      <c r="S6119"/>
    </row>
    <row r="6120" spans="1:19">
      <c r="A6120" s="31">
        <f t="shared" si="381"/>
        <v>50</v>
      </c>
      <c r="B6120" s="32" t="str">
        <f>VLOOKUP(K6120,'Tables to Convert'!$B$4:$C$19,2,FALSE)</f>
        <v>High School Diploma</v>
      </c>
      <c r="C6120" s="33">
        <f t="shared" si="382"/>
        <v>33800</v>
      </c>
      <c r="D6120" s="32" t="str">
        <f>VLOOKUP(L6120,'Tables to Convert'!$E$3:$F$7,2,FALSE)</f>
        <v>White</v>
      </c>
      <c r="E6120" s="32" t="str">
        <f>VLOOKUP(M6120,'Tables to Convert'!$H$3:$I$5,2,FALSE)</f>
        <v>Male</v>
      </c>
      <c r="F6120" s="32" t="str">
        <f>VLOOKUP(N6120,'Tables to Convert'!$K$3:$L$8,2,FALSE)</f>
        <v>Wisconsin</v>
      </c>
      <c r="G6120" s="40">
        <f t="shared" si="383"/>
        <v>42</v>
      </c>
      <c r="H6120" s="34">
        <f t="shared" si="384"/>
        <v>2</v>
      </c>
      <c r="I6120" s="12">
        <v>50</v>
      </c>
      <c r="J6120" s="12">
        <v>42</v>
      </c>
      <c r="K6120" s="12">
        <v>39</v>
      </c>
      <c r="L6120" s="12">
        <v>1</v>
      </c>
      <c r="M6120" s="12">
        <v>1</v>
      </c>
      <c r="N6120" s="12">
        <v>35</v>
      </c>
      <c r="O6120" s="12">
        <v>2</v>
      </c>
      <c r="P6120" s="26">
        <v>33800</v>
      </c>
      <c r="Q6120" s="28">
        <v>10401966</v>
      </c>
      <c r="R6120"/>
      <c r="S6120"/>
    </row>
    <row r="6121" spans="1:19">
      <c r="A6121" s="31">
        <f t="shared" si="381"/>
        <v>40</v>
      </c>
      <c r="B6121" s="32" t="str">
        <f>VLOOKUP(K6121,'Tables to Convert'!$B$4:$C$19,2,FALSE)</f>
        <v>Some College</v>
      </c>
      <c r="C6121" s="33">
        <f t="shared" si="382"/>
        <v>18000</v>
      </c>
      <c r="D6121" s="32" t="str">
        <f>VLOOKUP(L6121,'Tables to Convert'!$E$3:$F$7,2,FALSE)</f>
        <v>White</v>
      </c>
      <c r="E6121" s="32" t="str">
        <f>VLOOKUP(M6121,'Tables to Convert'!$H$3:$I$5,2,FALSE)</f>
        <v>Female</v>
      </c>
      <c r="F6121" s="32" t="str">
        <f>VLOOKUP(N6121,'Tables to Convert'!$K$3:$L$8,2,FALSE)</f>
        <v>Wisconsin</v>
      </c>
      <c r="G6121" s="40">
        <f t="shared" si="383"/>
        <v>43</v>
      </c>
      <c r="H6121" s="34">
        <f t="shared" si="384"/>
        <v>8</v>
      </c>
      <c r="I6121" s="12">
        <v>40</v>
      </c>
      <c r="J6121" s="12">
        <v>43</v>
      </c>
      <c r="K6121" s="12">
        <v>41</v>
      </c>
      <c r="L6121" s="12">
        <v>1</v>
      </c>
      <c r="M6121" s="12">
        <v>2</v>
      </c>
      <c r="N6121" s="12">
        <v>35</v>
      </c>
      <c r="O6121" s="12">
        <v>8</v>
      </c>
      <c r="P6121" s="26">
        <v>18000</v>
      </c>
      <c r="Q6121" s="28">
        <v>136201091</v>
      </c>
      <c r="R6121"/>
      <c r="S6121"/>
    </row>
    <row r="6122" spans="1:19">
      <c r="A6122" s="31">
        <f t="shared" si="381"/>
        <v>45</v>
      </c>
      <c r="B6122" s="32" t="str">
        <f>VLOOKUP(K6122,'Tables to Convert'!$B$4:$C$19,2,FALSE)</f>
        <v>Some College</v>
      </c>
      <c r="C6122" s="33">
        <f t="shared" si="382"/>
        <v>41100</v>
      </c>
      <c r="D6122" s="32" t="str">
        <f>VLOOKUP(L6122,'Tables to Convert'!$E$3:$F$7,2,FALSE)</f>
        <v>White</v>
      </c>
      <c r="E6122" s="32" t="str">
        <f>VLOOKUP(M6122,'Tables to Convert'!$H$3:$I$5,2,FALSE)</f>
        <v>Male</v>
      </c>
      <c r="F6122" s="32" t="str">
        <f>VLOOKUP(N6122,'Tables to Convert'!$K$3:$L$8,2,FALSE)</f>
        <v>Wisconsin</v>
      </c>
      <c r="G6122" s="40">
        <f t="shared" si="383"/>
        <v>36</v>
      </c>
      <c r="H6122" s="34">
        <f t="shared" si="384"/>
        <v>8</v>
      </c>
      <c r="I6122" s="12">
        <v>45</v>
      </c>
      <c r="J6122" s="12">
        <v>36</v>
      </c>
      <c r="K6122" s="12">
        <v>41</v>
      </c>
      <c r="L6122" s="12">
        <v>1</v>
      </c>
      <c r="M6122" s="12">
        <v>1</v>
      </c>
      <c r="N6122" s="12">
        <v>35</v>
      </c>
      <c r="O6122" s="12">
        <v>8</v>
      </c>
      <c r="P6122" s="26">
        <v>41100</v>
      </c>
      <c r="Q6122" s="28">
        <v>843258373</v>
      </c>
      <c r="R6122"/>
      <c r="S6122"/>
    </row>
    <row r="6123" spans="1:19">
      <c r="A6123" s="31">
        <f t="shared" si="381"/>
        <v>0</v>
      </c>
      <c r="B6123" s="32" t="str">
        <f>VLOOKUP(K6123,'Tables to Convert'!$B$4:$C$19,2,FALSE)</f>
        <v>Some College</v>
      </c>
      <c r="C6123" s="33">
        <f t="shared" si="382"/>
        <v>48000</v>
      </c>
      <c r="D6123" s="32" t="str">
        <f>VLOOKUP(L6123,'Tables to Convert'!$E$3:$F$7,2,FALSE)</f>
        <v>White</v>
      </c>
      <c r="E6123" s="32" t="str">
        <f>VLOOKUP(M6123,'Tables to Convert'!$H$3:$I$5,2,FALSE)</f>
        <v>Male</v>
      </c>
      <c r="F6123" s="32" t="str">
        <f>VLOOKUP(N6123,'Tables to Convert'!$K$3:$L$8,2,FALSE)</f>
        <v>Wisconsin</v>
      </c>
      <c r="G6123" s="40">
        <f t="shared" si="383"/>
        <v>53</v>
      </c>
      <c r="H6123" s="34">
        <f t="shared" si="384"/>
        <v>7</v>
      </c>
      <c r="I6123" s="12">
        <v>0</v>
      </c>
      <c r="J6123" s="12">
        <v>53</v>
      </c>
      <c r="K6123" s="12">
        <v>43</v>
      </c>
      <c r="L6123" s="12">
        <v>1</v>
      </c>
      <c r="M6123" s="12">
        <v>1</v>
      </c>
      <c r="N6123" s="12">
        <v>35</v>
      </c>
      <c r="O6123" s="12">
        <v>7</v>
      </c>
      <c r="P6123" s="26">
        <v>48000</v>
      </c>
      <c r="Q6123" s="28">
        <v>150529707</v>
      </c>
      <c r="R6123"/>
      <c r="S6123"/>
    </row>
    <row r="6124" spans="1:19">
      <c r="A6124" s="31">
        <f t="shared" si="381"/>
        <v>50</v>
      </c>
      <c r="B6124" s="32" t="str">
        <f>VLOOKUP(K6124,'Tables to Convert'!$B$4:$C$19,2,FALSE)</f>
        <v>Some College</v>
      </c>
      <c r="C6124" s="33">
        <f t="shared" si="382"/>
        <v>34971</v>
      </c>
      <c r="D6124" s="32" t="str">
        <f>VLOOKUP(L6124,'Tables to Convert'!$E$3:$F$7,2,FALSE)</f>
        <v>White</v>
      </c>
      <c r="E6124" s="32" t="str">
        <f>VLOOKUP(M6124,'Tables to Convert'!$H$3:$I$5,2,FALSE)</f>
        <v>Male</v>
      </c>
      <c r="F6124" s="32" t="str">
        <f>VLOOKUP(N6124,'Tables to Convert'!$K$3:$L$8,2,FALSE)</f>
        <v>Wisconsin</v>
      </c>
      <c r="G6124" s="40">
        <f t="shared" si="383"/>
        <v>40</v>
      </c>
      <c r="H6124" s="34">
        <f t="shared" si="384"/>
        <v>8</v>
      </c>
      <c r="I6124" s="12">
        <v>50</v>
      </c>
      <c r="J6124" s="12">
        <v>40</v>
      </c>
      <c r="K6124" s="12">
        <v>41</v>
      </c>
      <c r="L6124" s="12">
        <v>1</v>
      </c>
      <c r="M6124" s="12">
        <v>1</v>
      </c>
      <c r="N6124" s="12">
        <v>35</v>
      </c>
      <c r="O6124" s="12">
        <v>8</v>
      </c>
      <c r="P6124" s="26">
        <v>34971</v>
      </c>
      <c r="Q6124" s="28">
        <v>521371287</v>
      </c>
      <c r="R6124"/>
      <c r="S6124"/>
    </row>
    <row r="6125" spans="1:19">
      <c r="A6125" s="31">
        <f t="shared" si="381"/>
        <v>40</v>
      </c>
      <c r="B6125" s="32" t="str">
        <f>VLOOKUP(K6125,'Tables to Convert'!$B$4:$C$19,2,FALSE)</f>
        <v>Some College</v>
      </c>
      <c r="C6125" s="33">
        <f t="shared" si="382"/>
        <v>33000</v>
      </c>
      <c r="D6125" s="32" t="str">
        <f>VLOOKUP(L6125,'Tables to Convert'!$E$3:$F$7,2,FALSE)</f>
        <v>White</v>
      </c>
      <c r="E6125" s="32" t="str">
        <f>VLOOKUP(M6125,'Tables to Convert'!$H$3:$I$5,2,FALSE)</f>
        <v>Female</v>
      </c>
      <c r="F6125" s="32" t="str">
        <f>VLOOKUP(N6125,'Tables to Convert'!$K$3:$L$8,2,FALSE)</f>
        <v>Wisconsin</v>
      </c>
      <c r="G6125" s="40">
        <f t="shared" si="383"/>
        <v>29</v>
      </c>
      <c r="H6125" s="34">
        <f t="shared" si="384"/>
        <v>4</v>
      </c>
      <c r="I6125" s="12">
        <v>40</v>
      </c>
      <c r="J6125" s="12">
        <v>29</v>
      </c>
      <c r="K6125" s="12">
        <v>40</v>
      </c>
      <c r="L6125" s="12">
        <v>1</v>
      </c>
      <c r="M6125" s="12">
        <v>2</v>
      </c>
      <c r="N6125" s="12">
        <v>35</v>
      </c>
      <c r="O6125" s="12">
        <v>4</v>
      </c>
      <c r="P6125" s="26">
        <v>33000</v>
      </c>
      <c r="Q6125" s="28">
        <v>397880689</v>
      </c>
      <c r="R6125"/>
      <c r="S6125"/>
    </row>
    <row r="6126" spans="1:19">
      <c r="A6126" s="31">
        <f t="shared" si="381"/>
        <v>40</v>
      </c>
      <c r="B6126" s="32" t="str">
        <f>VLOOKUP(K6126,'Tables to Convert'!$B$4:$C$19,2,FALSE)</f>
        <v>High School Diploma</v>
      </c>
      <c r="C6126" s="33">
        <f t="shared" si="382"/>
        <v>25000</v>
      </c>
      <c r="D6126" s="32" t="str">
        <f>VLOOKUP(L6126,'Tables to Convert'!$E$3:$F$7,2,FALSE)</f>
        <v>White</v>
      </c>
      <c r="E6126" s="32" t="str">
        <f>VLOOKUP(M6126,'Tables to Convert'!$H$3:$I$5,2,FALSE)</f>
        <v>Female</v>
      </c>
      <c r="F6126" s="32" t="str">
        <f>VLOOKUP(N6126,'Tables to Convert'!$K$3:$L$8,2,FALSE)</f>
        <v>Wisconsin</v>
      </c>
      <c r="G6126" s="40">
        <f t="shared" si="383"/>
        <v>38</v>
      </c>
      <c r="H6126" s="34">
        <f t="shared" si="384"/>
        <v>4</v>
      </c>
      <c r="I6126" s="12">
        <v>40</v>
      </c>
      <c r="J6126" s="12">
        <v>38</v>
      </c>
      <c r="K6126" s="12">
        <v>39</v>
      </c>
      <c r="L6126" s="12">
        <v>1</v>
      </c>
      <c r="M6126" s="12">
        <v>2</v>
      </c>
      <c r="N6126" s="12">
        <v>35</v>
      </c>
      <c r="O6126" s="12">
        <v>4</v>
      </c>
      <c r="P6126" s="26">
        <v>25000</v>
      </c>
      <c r="Q6126" s="28">
        <v>760527736</v>
      </c>
      <c r="R6126"/>
      <c r="S6126"/>
    </row>
    <row r="6127" spans="1:19">
      <c r="A6127" s="31">
        <f t="shared" si="381"/>
        <v>60</v>
      </c>
      <c r="B6127" s="32" t="str">
        <f>VLOOKUP(K6127,'Tables to Convert'!$B$4:$C$19,2,FALSE)</f>
        <v>High School Diploma</v>
      </c>
      <c r="C6127" s="33">
        <f t="shared" si="382"/>
        <v>30000</v>
      </c>
      <c r="D6127" s="32" t="str">
        <f>VLOOKUP(L6127,'Tables to Convert'!$E$3:$F$7,2,FALSE)</f>
        <v>White</v>
      </c>
      <c r="E6127" s="32" t="str">
        <f>VLOOKUP(M6127,'Tables to Convert'!$H$3:$I$5,2,FALSE)</f>
        <v>Male</v>
      </c>
      <c r="F6127" s="32" t="str">
        <f>VLOOKUP(N6127,'Tables to Convert'!$K$3:$L$8,2,FALSE)</f>
        <v>Wisconsin</v>
      </c>
      <c r="G6127" s="40">
        <f t="shared" si="383"/>
        <v>46</v>
      </c>
      <c r="H6127" s="34">
        <f t="shared" si="384"/>
        <v>5</v>
      </c>
      <c r="I6127" s="12">
        <v>60</v>
      </c>
      <c r="J6127" s="12">
        <v>46</v>
      </c>
      <c r="K6127" s="12">
        <v>39</v>
      </c>
      <c r="L6127" s="12">
        <v>1</v>
      </c>
      <c r="M6127" s="12">
        <v>1</v>
      </c>
      <c r="N6127" s="12">
        <v>35</v>
      </c>
      <c r="O6127" s="12">
        <v>5</v>
      </c>
      <c r="P6127" s="26">
        <v>30000</v>
      </c>
      <c r="Q6127" s="28">
        <v>684212644</v>
      </c>
      <c r="R6127"/>
      <c r="S6127"/>
    </row>
    <row r="6128" spans="1:19">
      <c r="A6128" s="31">
        <f t="shared" si="381"/>
        <v>35</v>
      </c>
      <c r="B6128" s="32" t="str">
        <f>VLOOKUP(K6128,'Tables to Convert'!$B$4:$C$19,2,FALSE)</f>
        <v>High School Diploma</v>
      </c>
      <c r="C6128" s="33">
        <f t="shared" si="382"/>
        <v>11000</v>
      </c>
      <c r="D6128" s="32" t="str">
        <f>VLOOKUP(L6128,'Tables to Convert'!$E$3:$F$7,2,FALSE)</f>
        <v>White</v>
      </c>
      <c r="E6128" s="32" t="str">
        <f>VLOOKUP(M6128,'Tables to Convert'!$H$3:$I$5,2,FALSE)</f>
        <v>Female</v>
      </c>
      <c r="F6128" s="32" t="str">
        <f>VLOOKUP(N6128,'Tables to Convert'!$K$3:$L$8,2,FALSE)</f>
        <v>Wisconsin</v>
      </c>
      <c r="G6128" s="40">
        <f t="shared" si="383"/>
        <v>61</v>
      </c>
      <c r="H6128" s="34">
        <f t="shared" si="384"/>
        <v>5</v>
      </c>
      <c r="I6128" s="12">
        <v>35</v>
      </c>
      <c r="J6128" s="12">
        <v>61</v>
      </c>
      <c r="K6128" s="12">
        <v>39</v>
      </c>
      <c r="L6128" s="12">
        <v>1</v>
      </c>
      <c r="M6128" s="12">
        <v>2</v>
      </c>
      <c r="N6128" s="12">
        <v>35</v>
      </c>
      <c r="O6128" s="12">
        <v>5</v>
      </c>
      <c r="P6128" s="26">
        <v>11000</v>
      </c>
      <c r="Q6128" s="28">
        <v>225152194</v>
      </c>
      <c r="R6128"/>
      <c r="S6128"/>
    </row>
    <row r="6129" spans="1:19">
      <c r="A6129" s="31">
        <f t="shared" si="381"/>
        <v>90</v>
      </c>
      <c r="B6129" s="32" t="str">
        <f>VLOOKUP(K6129,'Tables to Convert'!$B$4:$C$19,2,FALSE)</f>
        <v>High School Diploma</v>
      </c>
      <c r="C6129" s="33">
        <f t="shared" si="382"/>
        <v>0</v>
      </c>
      <c r="D6129" s="32" t="str">
        <f>VLOOKUP(L6129,'Tables to Convert'!$E$3:$F$7,2,FALSE)</f>
        <v>White</v>
      </c>
      <c r="E6129" s="32" t="str">
        <f>VLOOKUP(M6129,'Tables to Convert'!$H$3:$I$5,2,FALSE)</f>
        <v>Male</v>
      </c>
      <c r="F6129" s="32" t="str">
        <f>VLOOKUP(N6129,'Tables to Convert'!$K$3:$L$8,2,FALSE)</f>
        <v>Wisconsin</v>
      </c>
      <c r="G6129" s="40">
        <f t="shared" si="383"/>
        <v>61</v>
      </c>
      <c r="H6129" s="34">
        <f t="shared" si="384"/>
        <v>8</v>
      </c>
      <c r="I6129" s="12">
        <v>90</v>
      </c>
      <c r="J6129" s="12">
        <v>61</v>
      </c>
      <c r="K6129" s="12">
        <v>39</v>
      </c>
      <c r="L6129" s="12">
        <v>1</v>
      </c>
      <c r="M6129" s="12">
        <v>1</v>
      </c>
      <c r="N6129" s="12">
        <v>35</v>
      </c>
      <c r="O6129" s="12">
        <v>8</v>
      </c>
      <c r="P6129" s="26">
        <v>0</v>
      </c>
      <c r="Q6129" s="28">
        <v>883058280</v>
      </c>
      <c r="R6129"/>
      <c r="S6129"/>
    </row>
    <row r="6130" spans="1:19">
      <c r="A6130" s="31">
        <f t="shared" si="381"/>
        <v>100</v>
      </c>
      <c r="B6130" s="32" t="str">
        <f>VLOOKUP(K6130,'Tables to Convert'!$B$4:$C$19,2,FALSE)</f>
        <v>High School Diploma</v>
      </c>
      <c r="C6130" s="33">
        <f t="shared" si="382"/>
        <v>6665</v>
      </c>
      <c r="D6130" s="32" t="str">
        <f>VLOOKUP(L6130,'Tables to Convert'!$E$3:$F$7,2,FALSE)</f>
        <v>White</v>
      </c>
      <c r="E6130" s="32" t="str">
        <f>VLOOKUP(M6130,'Tables to Convert'!$H$3:$I$5,2,FALSE)</f>
        <v>Female</v>
      </c>
      <c r="F6130" s="32" t="str">
        <f>VLOOKUP(N6130,'Tables to Convert'!$K$3:$L$8,2,FALSE)</f>
        <v>Wisconsin</v>
      </c>
      <c r="G6130" s="40">
        <f t="shared" si="383"/>
        <v>54</v>
      </c>
      <c r="H6130" s="34">
        <f t="shared" si="384"/>
        <v>8</v>
      </c>
      <c r="I6130" s="12">
        <v>100</v>
      </c>
      <c r="J6130" s="12">
        <v>54</v>
      </c>
      <c r="K6130" s="12">
        <v>39</v>
      </c>
      <c r="L6130" s="12">
        <v>1</v>
      </c>
      <c r="M6130" s="12">
        <v>2</v>
      </c>
      <c r="N6130" s="12">
        <v>35</v>
      </c>
      <c r="O6130" s="12">
        <v>8</v>
      </c>
      <c r="P6130" s="26">
        <v>6665</v>
      </c>
      <c r="Q6130" s="28">
        <v>712172345</v>
      </c>
      <c r="R6130"/>
      <c r="S6130"/>
    </row>
    <row r="6131" spans="1:19">
      <c r="A6131" s="31">
        <f t="shared" si="381"/>
        <v>48</v>
      </c>
      <c r="B6131" s="32" t="str">
        <f>VLOOKUP(K6131,'Tables to Convert'!$B$4:$C$19,2,FALSE)</f>
        <v>High School Diploma</v>
      </c>
      <c r="C6131" s="33">
        <f t="shared" si="382"/>
        <v>0</v>
      </c>
      <c r="D6131" s="32" t="str">
        <f>VLOOKUP(L6131,'Tables to Convert'!$E$3:$F$7,2,FALSE)</f>
        <v>White</v>
      </c>
      <c r="E6131" s="32" t="str">
        <f>VLOOKUP(M6131,'Tables to Convert'!$H$3:$I$5,2,FALSE)</f>
        <v>Male</v>
      </c>
      <c r="F6131" s="32" t="str">
        <f>VLOOKUP(N6131,'Tables to Convert'!$K$3:$L$8,2,FALSE)</f>
        <v>Wisconsin</v>
      </c>
      <c r="G6131" s="40">
        <f t="shared" si="383"/>
        <v>46</v>
      </c>
      <c r="H6131" s="34">
        <f t="shared" si="384"/>
        <v>3</v>
      </c>
      <c r="I6131" s="12">
        <v>48</v>
      </c>
      <c r="J6131" s="12">
        <v>46</v>
      </c>
      <c r="K6131" s="12">
        <v>39</v>
      </c>
      <c r="L6131" s="12">
        <v>1</v>
      </c>
      <c r="M6131" s="12">
        <v>1</v>
      </c>
      <c r="N6131" s="12">
        <v>35</v>
      </c>
      <c r="O6131" s="12">
        <v>3</v>
      </c>
      <c r="P6131" s="26">
        <v>0</v>
      </c>
      <c r="Q6131" s="28">
        <v>274254198</v>
      </c>
      <c r="R6131"/>
      <c r="S6131"/>
    </row>
    <row r="6132" spans="1:19">
      <c r="A6132" s="31">
        <f t="shared" si="381"/>
        <v>50</v>
      </c>
      <c r="B6132" s="32" t="str">
        <f>VLOOKUP(K6132,'Tables to Convert'!$B$4:$C$19,2,FALSE)</f>
        <v>High School Diploma</v>
      </c>
      <c r="C6132" s="33">
        <f t="shared" si="382"/>
        <v>0</v>
      </c>
      <c r="D6132" s="32" t="str">
        <f>VLOOKUP(L6132,'Tables to Convert'!$E$3:$F$7,2,FALSE)</f>
        <v>White</v>
      </c>
      <c r="E6132" s="32" t="str">
        <f>VLOOKUP(M6132,'Tables to Convert'!$H$3:$I$5,2,FALSE)</f>
        <v>Female</v>
      </c>
      <c r="F6132" s="32" t="str">
        <f>VLOOKUP(N6132,'Tables to Convert'!$K$3:$L$8,2,FALSE)</f>
        <v>Wisconsin</v>
      </c>
      <c r="G6132" s="40">
        <f t="shared" si="383"/>
        <v>39</v>
      </c>
      <c r="H6132" s="34">
        <f t="shared" si="384"/>
        <v>3</v>
      </c>
      <c r="I6132" s="12">
        <v>50</v>
      </c>
      <c r="J6132" s="12">
        <v>39</v>
      </c>
      <c r="K6132" s="12">
        <v>39</v>
      </c>
      <c r="L6132" s="12">
        <v>1</v>
      </c>
      <c r="M6132" s="12">
        <v>2</v>
      </c>
      <c r="N6132" s="12">
        <v>35</v>
      </c>
      <c r="O6132" s="12">
        <v>3</v>
      </c>
      <c r="P6132" s="26">
        <v>0</v>
      </c>
      <c r="Q6132" s="28">
        <v>997569212</v>
      </c>
      <c r="R6132"/>
      <c r="S6132"/>
    </row>
    <row r="6133" spans="1:19">
      <c r="A6133" s="31">
        <f t="shared" si="381"/>
        <v>45</v>
      </c>
      <c r="B6133" s="32" t="str">
        <f>VLOOKUP(K6133,'Tables to Convert'!$B$4:$C$19,2,FALSE)</f>
        <v>High School Diploma</v>
      </c>
      <c r="C6133" s="33">
        <f t="shared" si="382"/>
        <v>27372</v>
      </c>
      <c r="D6133" s="32" t="str">
        <f>VLOOKUP(L6133,'Tables to Convert'!$E$3:$F$7,2,FALSE)</f>
        <v>White</v>
      </c>
      <c r="E6133" s="32" t="str">
        <f>VLOOKUP(M6133,'Tables to Convert'!$H$3:$I$5,2,FALSE)</f>
        <v>Female</v>
      </c>
      <c r="F6133" s="32" t="str">
        <f>VLOOKUP(N6133,'Tables to Convert'!$K$3:$L$8,2,FALSE)</f>
        <v>Wisconsin</v>
      </c>
      <c r="G6133" s="40">
        <f t="shared" si="383"/>
        <v>43</v>
      </c>
      <c r="H6133" s="34">
        <f t="shared" si="384"/>
        <v>4</v>
      </c>
      <c r="I6133" s="12">
        <v>45</v>
      </c>
      <c r="J6133" s="12">
        <v>43</v>
      </c>
      <c r="K6133" s="12">
        <v>39</v>
      </c>
      <c r="L6133" s="12">
        <v>1</v>
      </c>
      <c r="M6133" s="12">
        <v>2</v>
      </c>
      <c r="N6133" s="12">
        <v>35</v>
      </c>
      <c r="O6133" s="12">
        <v>4</v>
      </c>
      <c r="P6133" s="26">
        <v>27372</v>
      </c>
      <c r="Q6133" s="28">
        <v>649034961</v>
      </c>
      <c r="R6133"/>
      <c r="S6133"/>
    </row>
    <row r="6134" spans="1:19">
      <c r="A6134" s="31">
        <f t="shared" si="381"/>
        <v>45</v>
      </c>
      <c r="B6134" s="32" t="str">
        <f>VLOOKUP(K6134,'Tables to Convert'!$B$4:$C$19,2,FALSE)</f>
        <v>Bachelors</v>
      </c>
      <c r="C6134" s="33">
        <f t="shared" si="382"/>
        <v>33000</v>
      </c>
      <c r="D6134" s="32" t="str">
        <f>VLOOKUP(L6134,'Tables to Convert'!$E$3:$F$7,2,FALSE)</f>
        <v>White</v>
      </c>
      <c r="E6134" s="32" t="str">
        <f>VLOOKUP(M6134,'Tables to Convert'!$H$3:$I$5,2,FALSE)</f>
        <v>Female</v>
      </c>
      <c r="F6134" s="32" t="str">
        <f>VLOOKUP(N6134,'Tables to Convert'!$K$3:$L$8,2,FALSE)</f>
        <v>Wisconsin</v>
      </c>
      <c r="G6134" s="40">
        <f t="shared" si="383"/>
        <v>47</v>
      </c>
      <c r="H6134" s="34">
        <f t="shared" si="384"/>
        <v>6</v>
      </c>
      <c r="I6134" s="12">
        <v>45</v>
      </c>
      <c r="J6134" s="12">
        <v>47</v>
      </c>
      <c r="K6134" s="12">
        <v>44</v>
      </c>
      <c r="L6134" s="12">
        <v>1</v>
      </c>
      <c r="M6134" s="12">
        <v>2</v>
      </c>
      <c r="N6134" s="12">
        <v>35</v>
      </c>
      <c r="O6134" s="12">
        <v>6</v>
      </c>
      <c r="P6134" s="26">
        <v>33000</v>
      </c>
      <c r="Q6134" s="28">
        <v>804821327</v>
      </c>
      <c r="R6134"/>
      <c r="S6134"/>
    </row>
    <row r="6135" spans="1:19">
      <c r="A6135" s="31">
        <f t="shared" si="381"/>
        <v>45</v>
      </c>
      <c r="B6135" s="32" t="str">
        <f>VLOOKUP(K6135,'Tables to Convert'!$B$4:$C$19,2,FALSE)</f>
        <v>Some College</v>
      </c>
      <c r="C6135" s="33">
        <f t="shared" si="382"/>
        <v>36000</v>
      </c>
      <c r="D6135" s="32" t="str">
        <f>VLOOKUP(L6135,'Tables to Convert'!$E$3:$F$7,2,FALSE)</f>
        <v>White</v>
      </c>
      <c r="E6135" s="32" t="str">
        <f>VLOOKUP(M6135,'Tables to Convert'!$H$3:$I$5,2,FALSE)</f>
        <v>Male</v>
      </c>
      <c r="F6135" s="32" t="str">
        <f>VLOOKUP(N6135,'Tables to Convert'!$K$3:$L$8,2,FALSE)</f>
        <v>Wisconsin</v>
      </c>
      <c r="G6135" s="40">
        <f t="shared" si="383"/>
        <v>52</v>
      </c>
      <c r="H6135" s="34">
        <f t="shared" si="384"/>
        <v>6</v>
      </c>
      <c r="I6135" s="12">
        <v>45</v>
      </c>
      <c r="J6135" s="12">
        <v>52</v>
      </c>
      <c r="K6135" s="12">
        <v>43</v>
      </c>
      <c r="L6135" s="12">
        <v>1</v>
      </c>
      <c r="M6135" s="12">
        <v>1</v>
      </c>
      <c r="N6135" s="12">
        <v>35</v>
      </c>
      <c r="O6135" s="12">
        <v>6</v>
      </c>
      <c r="P6135" s="26">
        <v>36000</v>
      </c>
      <c r="Q6135" s="28">
        <v>475443875</v>
      </c>
      <c r="R6135"/>
      <c r="S6135"/>
    </row>
    <row r="6136" spans="1:19">
      <c r="A6136" s="31">
        <f t="shared" si="381"/>
        <v>40</v>
      </c>
      <c r="B6136" s="32" t="str">
        <f>VLOOKUP(K6136,'Tables to Convert'!$B$4:$C$19,2,FALSE)</f>
        <v>11th Grade</v>
      </c>
      <c r="C6136" s="33">
        <f t="shared" si="382"/>
        <v>19019</v>
      </c>
      <c r="D6136" s="32" t="str">
        <f>VLOOKUP(L6136,'Tables to Convert'!$E$3:$F$7,2,FALSE)</f>
        <v>White</v>
      </c>
      <c r="E6136" s="32" t="str">
        <f>VLOOKUP(M6136,'Tables to Convert'!$H$3:$I$5,2,FALSE)</f>
        <v>Male</v>
      </c>
      <c r="F6136" s="32" t="str">
        <f>VLOOKUP(N6136,'Tables to Convert'!$K$3:$L$8,2,FALSE)</f>
        <v>Wisconsin</v>
      </c>
      <c r="G6136" s="40">
        <f t="shared" si="383"/>
        <v>65</v>
      </c>
      <c r="H6136" s="34">
        <f t="shared" si="384"/>
        <v>6</v>
      </c>
      <c r="I6136" s="12">
        <v>40</v>
      </c>
      <c r="J6136" s="12">
        <v>65</v>
      </c>
      <c r="K6136" s="12">
        <v>37</v>
      </c>
      <c r="L6136" s="12">
        <v>1</v>
      </c>
      <c r="M6136" s="12">
        <v>1</v>
      </c>
      <c r="N6136" s="12">
        <v>35</v>
      </c>
      <c r="O6136" s="12">
        <v>6</v>
      </c>
      <c r="P6136" s="26">
        <v>19019</v>
      </c>
      <c r="Q6136" s="28">
        <v>678343569</v>
      </c>
      <c r="R6136"/>
      <c r="S6136"/>
    </row>
    <row r="6137" spans="1:19">
      <c r="A6137" s="31">
        <f t="shared" si="381"/>
        <v>40</v>
      </c>
      <c r="B6137" s="32" t="str">
        <f>VLOOKUP(K6137,'Tables to Convert'!$B$4:$C$19,2,FALSE)</f>
        <v>Some College</v>
      </c>
      <c r="C6137" s="33">
        <f t="shared" si="382"/>
        <v>34000</v>
      </c>
      <c r="D6137" s="32" t="str">
        <f>VLOOKUP(L6137,'Tables to Convert'!$E$3:$F$7,2,FALSE)</f>
        <v>White</v>
      </c>
      <c r="E6137" s="32" t="str">
        <f>VLOOKUP(M6137,'Tables to Convert'!$H$3:$I$5,2,FALSE)</f>
        <v>Male</v>
      </c>
      <c r="F6137" s="32" t="str">
        <f>VLOOKUP(N6137,'Tables to Convert'!$K$3:$L$8,2,FALSE)</f>
        <v>Wisconsin</v>
      </c>
      <c r="G6137" s="40">
        <f t="shared" si="383"/>
        <v>53</v>
      </c>
      <c r="H6137" s="34">
        <f t="shared" si="384"/>
        <v>8</v>
      </c>
      <c r="I6137" s="12">
        <v>40</v>
      </c>
      <c r="J6137" s="12">
        <v>53</v>
      </c>
      <c r="K6137" s="12">
        <v>43</v>
      </c>
      <c r="L6137" s="12">
        <v>1</v>
      </c>
      <c r="M6137" s="12">
        <v>1</v>
      </c>
      <c r="N6137" s="12">
        <v>35</v>
      </c>
      <c r="O6137" s="12">
        <v>8</v>
      </c>
      <c r="P6137" s="26">
        <v>34000</v>
      </c>
      <c r="Q6137" s="28">
        <v>424364755</v>
      </c>
      <c r="R6137"/>
      <c r="S6137"/>
    </row>
    <row r="6138" spans="1:19">
      <c r="A6138" s="31">
        <f t="shared" si="381"/>
        <v>43</v>
      </c>
      <c r="B6138" s="32" t="str">
        <f>VLOOKUP(K6138,'Tables to Convert'!$B$4:$C$19,2,FALSE)</f>
        <v>Some College</v>
      </c>
      <c r="C6138" s="33">
        <f t="shared" si="382"/>
        <v>25650</v>
      </c>
      <c r="D6138" s="32" t="str">
        <f>VLOOKUP(L6138,'Tables to Convert'!$E$3:$F$7,2,FALSE)</f>
        <v>White</v>
      </c>
      <c r="E6138" s="32" t="str">
        <f>VLOOKUP(M6138,'Tables to Convert'!$H$3:$I$5,2,FALSE)</f>
        <v>Male</v>
      </c>
      <c r="F6138" s="32" t="str">
        <f>VLOOKUP(N6138,'Tables to Convert'!$K$3:$L$8,2,FALSE)</f>
        <v>Wisconsin</v>
      </c>
      <c r="G6138" s="40">
        <f t="shared" si="383"/>
        <v>29</v>
      </c>
      <c r="H6138" s="34">
        <f t="shared" si="384"/>
        <v>3</v>
      </c>
      <c r="I6138" s="12">
        <v>43</v>
      </c>
      <c r="J6138" s="12">
        <v>29</v>
      </c>
      <c r="K6138" s="12">
        <v>41</v>
      </c>
      <c r="L6138" s="12">
        <v>1</v>
      </c>
      <c r="M6138" s="12">
        <v>1</v>
      </c>
      <c r="N6138" s="12">
        <v>35</v>
      </c>
      <c r="O6138" s="12">
        <v>3</v>
      </c>
      <c r="P6138" s="26">
        <v>25650</v>
      </c>
      <c r="Q6138" s="28">
        <v>835786821</v>
      </c>
      <c r="R6138"/>
      <c r="S6138"/>
    </row>
    <row r="6139" spans="1:19">
      <c r="A6139" s="31">
        <f t="shared" si="381"/>
        <v>54</v>
      </c>
      <c r="B6139" s="32" t="str">
        <f>VLOOKUP(K6139,'Tables to Convert'!$B$4:$C$19,2,FALSE)</f>
        <v>Some College</v>
      </c>
      <c r="C6139" s="33">
        <f t="shared" si="382"/>
        <v>36000</v>
      </c>
      <c r="D6139" s="32" t="str">
        <f>VLOOKUP(L6139,'Tables to Convert'!$E$3:$F$7,2,FALSE)</f>
        <v>White</v>
      </c>
      <c r="E6139" s="32" t="str">
        <f>VLOOKUP(M6139,'Tables to Convert'!$H$3:$I$5,2,FALSE)</f>
        <v>Male</v>
      </c>
      <c r="F6139" s="32" t="str">
        <f>VLOOKUP(N6139,'Tables to Convert'!$K$3:$L$8,2,FALSE)</f>
        <v>Wisconsin</v>
      </c>
      <c r="G6139" s="40">
        <f t="shared" si="383"/>
        <v>34</v>
      </c>
      <c r="H6139" s="34">
        <f t="shared" si="384"/>
        <v>4</v>
      </c>
      <c r="I6139" s="12">
        <v>54</v>
      </c>
      <c r="J6139" s="12">
        <v>34</v>
      </c>
      <c r="K6139" s="12">
        <v>40</v>
      </c>
      <c r="L6139" s="12">
        <v>1</v>
      </c>
      <c r="M6139" s="12">
        <v>1</v>
      </c>
      <c r="N6139" s="12">
        <v>35</v>
      </c>
      <c r="O6139" s="12">
        <v>4</v>
      </c>
      <c r="P6139" s="26">
        <v>36000</v>
      </c>
      <c r="Q6139" s="28">
        <v>820889567</v>
      </c>
      <c r="R6139"/>
      <c r="S6139"/>
    </row>
    <row r="6140" spans="1:19">
      <c r="A6140" s="31">
        <f t="shared" si="381"/>
        <v>40</v>
      </c>
      <c r="B6140" s="32" t="str">
        <f>VLOOKUP(K6140,'Tables to Convert'!$B$4:$C$19,2,FALSE)</f>
        <v>Some College</v>
      </c>
      <c r="C6140" s="33">
        <f t="shared" si="382"/>
        <v>21000</v>
      </c>
      <c r="D6140" s="32" t="str">
        <f>VLOOKUP(L6140,'Tables to Convert'!$E$3:$F$7,2,FALSE)</f>
        <v>White</v>
      </c>
      <c r="E6140" s="32" t="str">
        <f>VLOOKUP(M6140,'Tables to Convert'!$H$3:$I$5,2,FALSE)</f>
        <v>Female</v>
      </c>
      <c r="F6140" s="32" t="str">
        <f>VLOOKUP(N6140,'Tables to Convert'!$K$3:$L$8,2,FALSE)</f>
        <v>Wisconsin</v>
      </c>
      <c r="G6140" s="40">
        <f t="shared" si="383"/>
        <v>33</v>
      </c>
      <c r="H6140" s="34">
        <f t="shared" si="384"/>
        <v>4</v>
      </c>
      <c r="I6140" s="12">
        <v>40</v>
      </c>
      <c r="J6140" s="12">
        <v>33</v>
      </c>
      <c r="K6140" s="12">
        <v>41</v>
      </c>
      <c r="L6140" s="12">
        <v>1</v>
      </c>
      <c r="M6140" s="12">
        <v>2</v>
      </c>
      <c r="N6140" s="12">
        <v>35</v>
      </c>
      <c r="O6140" s="12">
        <v>4</v>
      </c>
      <c r="P6140" s="26">
        <v>21000</v>
      </c>
      <c r="Q6140" s="28">
        <v>108701266</v>
      </c>
      <c r="R6140"/>
      <c r="S6140"/>
    </row>
    <row r="6141" spans="1:19">
      <c r="A6141" s="31">
        <f t="shared" si="381"/>
        <v>40</v>
      </c>
      <c r="B6141" s="32" t="str">
        <f>VLOOKUP(K6141,'Tables to Convert'!$B$4:$C$19,2,FALSE)</f>
        <v>High School Diploma</v>
      </c>
      <c r="C6141" s="33">
        <f t="shared" si="382"/>
        <v>28774</v>
      </c>
      <c r="D6141" s="32" t="str">
        <f>VLOOKUP(L6141,'Tables to Convert'!$E$3:$F$7,2,FALSE)</f>
        <v>White</v>
      </c>
      <c r="E6141" s="32" t="str">
        <f>VLOOKUP(M6141,'Tables to Convert'!$H$3:$I$5,2,FALSE)</f>
        <v>Male</v>
      </c>
      <c r="F6141" s="32" t="str">
        <f>VLOOKUP(N6141,'Tables to Convert'!$K$3:$L$8,2,FALSE)</f>
        <v>Wisconsin</v>
      </c>
      <c r="G6141" s="40">
        <f t="shared" si="383"/>
        <v>46</v>
      </c>
      <c r="H6141" s="34">
        <f t="shared" si="384"/>
        <v>3</v>
      </c>
      <c r="I6141" s="12">
        <v>40</v>
      </c>
      <c r="J6141" s="12">
        <v>46</v>
      </c>
      <c r="K6141" s="12">
        <v>39</v>
      </c>
      <c r="L6141" s="12">
        <v>1</v>
      </c>
      <c r="M6141" s="12">
        <v>1</v>
      </c>
      <c r="N6141" s="12">
        <v>35</v>
      </c>
      <c r="O6141" s="12">
        <v>3</v>
      </c>
      <c r="P6141" s="26">
        <v>28774</v>
      </c>
      <c r="Q6141" s="28">
        <v>833784289</v>
      </c>
      <c r="R6141"/>
      <c r="S6141"/>
    </row>
    <row r="6142" spans="1:19">
      <c r="A6142" s="31">
        <f t="shared" si="381"/>
        <v>40</v>
      </c>
      <c r="B6142" s="32" t="str">
        <f>VLOOKUP(K6142,'Tables to Convert'!$B$4:$C$19,2,FALSE)</f>
        <v>11th Grade</v>
      </c>
      <c r="C6142" s="33">
        <f t="shared" si="382"/>
        <v>10064</v>
      </c>
      <c r="D6142" s="32" t="str">
        <f>VLOOKUP(L6142,'Tables to Convert'!$E$3:$F$7,2,FALSE)</f>
        <v>White</v>
      </c>
      <c r="E6142" s="32" t="str">
        <f>VLOOKUP(M6142,'Tables to Convert'!$H$3:$I$5,2,FALSE)</f>
        <v>Female</v>
      </c>
      <c r="F6142" s="32" t="str">
        <f>VLOOKUP(N6142,'Tables to Convert'!$K$3:$L$8,2,FALSE)</f>
        <v>Wisconsin</v>
      </c>
      <c r="G6142" s="40">
        <f t="shared" si="383"/>
        <v>44</v>
      </c>
      <c r="H6142" s="34">
        <f t="shared" si="384"/>
        <v>3</v>
      </c>
      <c r="I6142" s="12">
        <v>40</v>
      </c>
      <c r="J6142" s="12">
        <v>44</v>
      </c>
      <c r="K6142" s="12">
        <v>37</v>
      </c>
      <c r="L6142" s="12">
        <v>1</v>
      </c>
      <c r="M6142" s="12">
        <v>2</v>
      </c>
      <c r="N6142" s="12">
        <v>35</v>
      </c>
      <c r="O6142" s="12">
        <v>3</v>
      </c>
      <c r="P6142" s="26">
        <v>10064</v>
      </c>
      <c r="Q6142" s="28">
        <v>182964716</v>
      </c>
      <c r="R6142"/>
      <c r="S6142"/>
    </row>
    <row r="6143" spans="1:19">
      <c r="A6143" s="31">
        <f t="shared" si="381"/>
        <v>36</v>
      </c>
      <c r="B6143" s="32" t="str">
        <f>VLOOKUP(K6143,'Tables to Convert'!$B$4:$C$19,2,FALSE)</f>
        <v>Some College</v>
      </c>
      <c r="C6143" s="33">
        <f t="shared" si="382"/>
        <v>11500</v>
      </c>
      <c r="D6143" s="32" t="str">
        <f>VLOOKUP(L6143,'Tables to Convert'!$E$3:$F$7,2,FALSE)</f>
        <v>White</v>
      </c>
      <c r="E6143" s="32" t="str">
        <f>VLOOKUP(M6143,'Tables to Convert'!$H$3:$I$5,2,FALSE)</f>
        <v>Female</v>
      </c>
      <c r="F6143" s="32" t="str">
        <f>VLOOKUP(N6143,'Tables to Convert'!$K$3:$L$8,2,FALSE)</f>
        <v>Wisconsin</v>
      </c>
      <c r="G6143" s="40">
        <f t="shared" si="383"/>
        <v>25</v>
      </c>
      <c r="H6143" s="34">
        <f t="shared" si="384"/>
        <v>3</v>
      </c>
      <c r="I6143" s="12">
        <v>36</v>
      </c>
      <c r="J6143" s="12">
        <v>25</v>
      </c>
      <c r="K6143" s="12">
        <v>40</v>
      </c>
      <c r="L6143" s="12">
        <v>1</v>
      </c>
      <c r="M6143" s="12">
        <v>2</v>
      </c>
      <c r="N6143" s="12">
        <v>35</v>
      </c>
      <c r="O6143" s="12">
        <v>3</v>
      </c>
      <c r="P6143" s="26">
        <v>11500</v>
      </c>
      <c r="Q6143" s="28">
        <v>760922217</v>
      </c>
      <c r="R6143"/>
      <c r="S6143"/>
    </row>
    <row r="6144" spans="1:19">
      <c r="A6144" s="31">
        <f t="shared" si="381"/>
        <v>43</v>
      </c>
      <c r="B6144" s="32" t="str">
        <f>VLOOKUP(K6144,'Tables to Convert'!$B$4:$C$19,2,FALSE)</f>
        <v>High School Diploma</v>
      </c>
      <c r="C6144" s="33">
        <f t="shared" si="382"/>
        <v>26000</v>
      </c>
      <c r="D6144" s="32" t="str">
        <f>VLOOKUP(L6144,'Tables to Convert'!$E$3:$F$7,2,FALSE)</f>
        <v>White</v>
      </c>
      <c r="E6144" s="32" t="str">
        <f>VLOOKUP(M6144,'Tables to Convert'!$H$3:$I$5,2,FALSE)</f>
        <v>Male</v>
      </c>
      <c r="F6144" s="32" t="str">
        <f>VLOOKUP(N6144,'Tables to Convert'!$K$3:$L$8,2,FALSE)</f>
        <v>Wisconsin</v>
      </c>
      <c r="G6144" s="40">
        <f t="shared" si="383"/>
        <v>36</v>
      </c>
      <c r="H6144" s="34">
        <f t="shared" si="384"/>
        <v>3</v>
      </c>
      <c r="I6144" s="12">
        <v>43</v>
      </c>
      <c r="J6144" s="12">
        <v>36</v>
      </c>
      <c r="K6144" s="12">
        <v>39</v>
      </c>
      <c r="L6144" s="12">
        <v>1</v>
      </c>
      <c r="M6144" s="12">
        <v>1</v>
      </c>
      <c r="N6144" s="12">
        <v>35</v>
      </c>
      <c r="O6144" s="12">
        <v>3</v>
      </c>
      <c r="P6144" s="26">
        <v>26000</v>
      </c>
      <c r="Q6144" s="28">
        <v>177894009</v>
      </c>
      <c r="R6144"/>
      <c r="S6144"/>
    </row>
    <row r="6145" spans="1:19">
      <c r="A6145" s="31">
        <f t="shared" si="381"/>
        <v>0</v>
      </c>
      <c r="B6145" s="32" t="str">
        <f>VLOOKUP(K6145,'Tables to Convert'!$B$4:$C$19,2,FALSE)</f>
        <v>Some College</v>
      </c>
      <c r="C6145" s="33">
        <f t="shared" si="382"/>
        <v>10000</v>
      </c>
      <c r="D6145" s="32" t="str">
        <f>VLOOKUP(L6145,'Tables to Convert'!$E$3:$F$7,2,FALSE)</f>
        <v>White</v>
      </c>
      <c r="E6145" s="32" t="str">
        <f>VLOOKUP(M6145,'Tables to Convert'!$H$3:$I$5,2,FALSE)</f>
        <v>Female</v>
      </c>
      <c r="F6145" s="32" t="str">
        <f>VLOOKUP(N6145,'Tables to Convert'!$K$3:$L$8,2,FALSE)</f>
        <v>Wisconsin</v>
      </c>
      <c r="G6145" s="40">
        <f t="shared" si="383"/>
        <v>33</v>
      </c>
      <c r="H6145" s="34">
        <f t="shared" si="384"/>
        <v>3</v>
      </c>
      <c r="I6145" s="12">
        <v>0</v>
      </c>
      <c r="J6145" s="12">
        <v>33</v>
      </c>
      <c r="K6145" s="12">
        <v>40</v>
      </c>
      <c r="L6145" s="12">
        <v>1</v>
      </c>
      <c r="M6145" s="12">
        <v>2</v>
      </c>
      <c r="N6145" s="12">
        <v>35</v>
      </c>
      <c r="O6145" s="12">
        <v>3</v>
      </c>
      <c r="P6145" s="26">
        <v>10000</v>
      </c>
      <c r="Q6145" s="28">
        <v>462132812</v>
      </c>
      <c r="R6145"/>
      <c r="S6145"/>
    </row>
    <row r="6146" spans="1:19">
      <c r="A6146" s="31">
        <f t="shared" si="381"/>
        <v>40</v>
      </c>
      <c r="B6146" s="32" t="str">
        <f>VLOOKUP(K6146,'Tables to Convert'!$B$4:$C$19,2,FALSE)</f>
        <v>High School Diploma</v>
      </c>
      <c r="C6146" s="33">
        <f t="shared" si="382"/>
        <v>34000</v>
      </c>
      <c r="D6146" s="32" t="str">
        <f>VLOOKUP(L6146,'Tables to Convert'!$E$3:$F$7,2,FALSE)</f>
        <v>White</v>
      </c>
      <c r="E6146" s="32" t="str">
        <f>VLOOKUP(M6146,'Tables to Convert'!$H$3:$I$5,2,FALSE)</f>
        <v>Male</v>
      </c>
      <c r="F6146" s="32" t="str">
        <f>VLOOKUP(N6146,'Tables to Convert'!$K$3:$L$8,2,FALSE)</f>
        <v>Wisconsin</v>
      </c>
      <c r="G6146" s="40">
        <f t="shared" si="383"/>
        <v>53</v>
      </c>
      <c r="H6146" s="34">
        <f t="shared" si="384"/>
        <v>8</v>
      </c>
      <c r="I6146" s="12">
        <v>40</v>
      </c>
      <c r="J6146" s="12">
        <v>53</v>
      </c>
      <c r="K6146" s="12">
        <v>39</v>
      </c>
      <c r="L6146" s="12">
        <v>1</v>
      </c>
      <c r="M6146" s="12">
        <v>1</v>
      </c>
      <c r="N6146" s="12">
        <v>35</v>
      </c>
      <c r="O6146" s="12">
        <v>8</v>
      </c>
      <c r="P6146" s="26">
        <v>34000</v>
      </c>
      <c r="Q6146" s="28">
        <v>344600830</v>
      </c>
      <c r="R6146"/>
      <c r="S6146"/>
    </row>
    <row r="6147" spans="1:19">
      <c r="A6147" s="31">
        <f t="shared" si="381"/>
        <v>40</v>
      </c>
      <c r="B6147" s="32" t="str">
        <f>VLOOKUP(K6147,'Tables to Convert'!$B$4:$C$19,2,FALSE)</f>
        <v>11th Grade</v>
      </c>
      <c r="C6147" s="33">
        <f t="shared" si="382"/>
        <v>28600</v>
      </c>
      <c r="D6147" s="32" t="str">
        <f>VLOOKUP(L6147,'Tables to Convert'!$E$3:$F$7,2,FALSE)</f>
        <v>White</v>
      </c>
      <c r="E6147" s="32" t="str">
        <f>VLOOKUP(M6147,'Tables to Convert'!$H$3:$I$5,2,FALSE)</f>
        <v>Male</v>
      </c>
      <c r="F6147" s="32" t="str">
        <f>VLOOKUP(N6147,'Tables to Convert'!$K$3:$L$8,2,FALSE)</f>
        <v>Wisconsin</v>
      </c>
      <c r="G6147" s="40">
        <f t="shared" si="383"/>
        <v>47</v>
      </c>
      <c r="H6147" s="34">
        <f t="shared" si="384"/>
        <v>3</v>
      </c>
      <c r="I6147" s="12">
        <v>40</v>
      </c>
      <c r="J6147" s="12">
        <v>47</v>
      </c>
      <c r="K6147" s="12">
        <v>37</v>
      </c>
      <c r="L6147" s="12">
        <v>1</v>
      </c>
      <c r="M6147" s="12">
        <v>1</v>
      </c>
      <c r="N6147" s="12">
        <v>35</v>
      </c>
      <c r="O6147" s="12">
        <v>3</v>
      </c>
      <c r="P6147" s="26">
        <v>28600</v>
      </c>
      <c r="Q6147" s="28">
        <v>193578245</v>
      </c>
      <c r="R6147"/>
      <c r="S6147"/>
    </row>
    <row r="6148" spans="1:19">
      <c r="A6148" s="31">
        <f t="shared" si="381"/>
        <v>43</v>
      </c>
      <c r="B6148" s="32" t="str">
        <f>VLOOKUP(K6148,'Tables to Convert'!$B$4:$C$19,2,FALSE)</f>
        <v>Some College</v>
      </c>
      <c r="C6148" s="33">
        <f t="shared" si="382"/>
        <v>9874</v>
      </c>
      <c r="D6148" s="32" t="str">
        <f>VLOOKUP(L6148,'Tables to Convert'!$E$3:$F$7,2,FALSE)</f>
        <v>White</v>
      </c>
      <c r="E6148" s="32" t="str">
        <f>VLOOKUP(M6148,'Tables to Convert'!$H$3:$I$5,2,FALSE)</f>
        <v>Female</v>
      </c>
      <c r="F6148" s="32" t="str">
        <f>VLOOKUP(N6148,'Tables to Convert'!$K$3:$L$8,2,FALSE)</f>
        <v>Wisconsin</v>
      </c>
      <c r="G6148" s="40">
        <f t="shared" si="383"/>
        <v>47</v>
      </c>
      <c r="H6148" s="34">
        <f t="shared" si="384"/>
        <v>3</v>
      </c>
      <c r="I6148" s="12">
        <v>43</v>
      </c>
      <c r="J6148" s="12">
        <v>47</v>
      </c>
      <c r="K6148" s="12">
        <v>40</v>
      </c>
      <c r="L6148" s="12">
        <v>1</v>
      </c>
      <c r="M6148" s="12">
        <v>2</v>
      </c>
      <c r="N6148" s="12">
        <v>35</v>
      </c>
      <c r="O6148" s="12">
        <v>3</v>
      </c>
      <c r="P6148" s="26">
        <v>9874</v>
      </c>
      <c r="Q6148" s="28">
        <v>415463744</v>
      </c>
      <c r="R6148"/>
      <c r="S6148"/>
    </row>
    <row r="6149" spans="1:19">
      <c r="A6149" s="31">
        <f t="shared" si="381"/>
        <v>40</v>
      </c>
      <c r="B6149" s="32" t="str">
        <f>VLOOKUP(K6149,'Tables to Convert'!$B$4:$C$19,2,FALSE)</f>
        <v>11th Grade</v>
      </c>
      <c r="C6149" s="33">
        <f t="shared" si="382"/>
        <v>17472</v>
      </c>
      <c r="D6149" s="32" t="str">
        <f>VLOOKUP(L6149,'Tables to Convert'!$E$3:$F$7,2,FALSE)</f>
        <v>Asian/PI</v>
      </c>
      <c r="E6149" s="32" t="str">
        <f>VLOOKUP(M6149,'Tables to Convert'!$H$3:$I$5,2,FALSE)</f>
        <v>Male</v>
      </c>
      <c r="F6149" s="32" t="str">
        <f>VLOOKUP(N6149,'Tables to Convert'!$K$3:$L$8,2,FALSE)</f>
        <v>Wisconsin</v>
      </c>
      <c r="G6149" s="40">
        <f t="shared" si="383"/>
        <v>18</v>
      </c>
      <c r="H6149" s="34">
        <f t="shared" si="384"/>
        <v>0</v>
      </c>
      <c r="I6149" s="12">
        <v>40</v>
      </c>
      <c r="J6149" s="12">
        <v>18</v>
      </c>
      <c r="K6149" s="12">
        <v>37</v>
      </c>
      <c r="L6149" s="12">
        <v>4</v>
      </c>
      <c r="M6149" s="12">
        <v>1</v>
      </c>
      <c r="N6149" s="12">
        <v>35</v>
      </c>
      <c r="O6149" s="12">
        <v>0</v>
      </c>
      <c r="P6149" s="26">
        <v>17472</v>
      </c>
      <c r="Q6149" s="28">
        <v>649628711</v>
      </c>
      <c r="R6149"/>
      <c r="S6149"/>
    </row>
    <row r="6150" spans="1:19">
      <c r="A6150" s="31">
        <f t="shared" ref="A6150:A6213" si="385">I6150</f>
        <v>40</v>
      </c>
      <c r="B6150" s="32" t="str">
        <f>VLOOKUP(K6150,'Tables to Convert'!$B$4:$C$19,2,FALSE)</f>
        <v>Some College</v>
      </c>
      <c r="C6150" s="33">
        <f t="shared" ref="C6150:C6213" si="386">P6150</f>
        <v>16640</v>
      </c>
      <c r="D6150" s="32" t="str">
        <f>VLOOKUP(L6150,'Tables to Convert'!$E$3:$F$7,2,FALSE)</f>
        <v>White</v>
      </c>
      <c r="E6150" s="32" t="str">
        <f>VLOOKUP(M6150,'Tables to Convert'!$H$3:$I$5,2,FALSE)</f>
        <v>Female</v>
      </c>
      <c r="F6150" s="32" t="str">
        <f>VLOOKUP(N6150,'Tables to Convert'!$K$3:$L$8,2,FALSE)</f>
        <v>Wisconsin</v>
      </c>
      <c r="G6150" s="40">
        <f t="shared" ref="G6150:G6213" si="387">J6150</f>
        <v>32</v>
      </c>
      <c r="H6150" s="34">
        <f t="shared" ref="H6150:H6213" si="388">O6150</f>
        <v>5</v>
      </c>
      <c r="I6150" s="12">
        <v>40</v>
      </c>
      <c r="J6150" s="12">
        <v>32</v>
      </c>
      <c r="K6150" s="12">
        <v>40</v>
      </c>
      <c r="L6150" s="12">
        <v>1</v>
      </c>
      <c r="M6150" s="12">
        <v>2</v>
      </c>
      <c r="N6150" s="12">
        <v>35</v>
      </c>
      <c r="O6150" s="12">
        <v>5</v>
      </c>
      <c r="P6150" s="26">
        <v>16640</v>
      </c>
      <c r="Q6150" s="28">
        <v>858197040</v>
      </c>
      <c r="R6150"/>
      <c r="S6150"/>
    </row>
    <row r="6151" spans="1:19">
      <c r="A6151" s="31">
        <f t="shared" si="385"/>
        <v>62</v>
      </c>
      <c r="B6151" s="32" t="str">
        <f>VLOOKUP(K6151,'Tables to Convert'!$B$4:$C$19,2,FALSE)</f>
        <v>Some College</v>
      </c>
      <c r="C6151" s="33">
        <f t="shared" si="386"/>
        <v>107828</v>
      </c>
      <c r="D6151" s="32" t="str">
        <f>VLOOKUP(L6151,'Tables to Convert'!$E$3:$F$7,2,FALSE)</f>
        <v>White</v>
      </c>
      <c r="E6151" s="32" t="str">
        <f>VLOOKUP(M6151,'Tables to Convert'!$H$3:$I$5,2,FALSE)</f>
        <v>Male</v>
      </c>
      <c r="F6151" s="32" t="str">
        <f>VLOOKUP(N6151,'Tables to Convert'!$K$3:$L$8,2,FALSE)</f>
        <v>Wisconsin</v>
      </c>
      <c r="G6151" s="40">
        <f t="shared" si="387"/>
        <v>46</v>
      </c>
      <c r="H6151" s="34">
        <f t="shared" si="388"/>
        <v>5</v>
      </c>
      <c r="I6151" s="12">
        <v>62</v>
      </c>
      <c r="J6151" s="12">
        <v>46</v>
      </c>
      <c r="K6151" s="12">
        <v>40</v>
      </c>
      <c r="L6151" s="12">
        <v>1</v>
      </c>
      <c r="M6151" s="12">
        <v>1</v>
      </c>
      <c r="N6151" s="12">
        <v>35</v>
      </c>
      <c r="O6151" s="12">
        <v>5</v>
      </c>
      <c r="P6151" s="26">
        <v>107828</v>
      </c>
      <c r="Q6151" s="28">
        <v>206046072</v>
      </c>
      <c r="R6151"/>
      <c r="S6151"/>
    </row>
    <row r="6152" spans="1:19">
      <c r="A6152" s="31">
        <f t="shared" si="385"/>
        <v>40</v>
      </c>
      <c r="B6152" s="32" t="str">
        <f>VLOOKUP(K6152,'Tables to Convert'!$B$4:$C$19,2,FALSE)</f>
        <v>Some College</v>
      </c>
      <c r="C6152" s="33">
        <f t="shared" si="386"/>
        <v>25000</v>
      </c>
      <c r="D6152" s="32" t="str">
        <f>VLOOKUP(L6152,'Tables to Convert'!$E$3:$F$7,2,FALSE)</f>
        <v>White</v>
      </c>
      <c r="E6152" s="32" t="str">
        <f>VLOOKUP(M6152,'Tables to Convert'!$H$3:$I$5,2,FALSE)</f>
        <v>Male</v>
      </c>
      <c r="F6152" s="32" t="str">
        <f>VLOOKUP(N6152,'Tables to Convert'!$K$3:$L$8,2,FALSE)</f>
        <v>Wisconsin</v>
      </c>
      <c r="G6152" s="40">
        <f t="shared" si="387"/>
        <v>47</v>
      </c>
      <c r="H6152" s="34">
        <f t="shared" si="388"/>
        <v>4</v>
      </c>
      <c r="I6152" s="12">
        <v>40</v>
      </c>
      <c r="J6152" s="12">
        <v>47</v>
      </c>
      <c r="K6152" s="12">
        <v>40</v>
      </c>
      <c r="L6152" s="12">
        <v>1</v>
      </c>
      <c r="M6152" s="12">
        <v>1</v>
      </c>
      <c r="N6152" s="12">
        <v>35</v>
      </c>
      <c r="O6152" s="12">
        <v>4</v>
      </c>
      <c r="P6152" s="26">
        <v>25000</v>
      </c>
      <c r="Q6152" s="28">
        <v>999614581</v>
      </c>
      <c r="R6152"/>
      <c r="S6152"/>
    </row>
    <row r="6153" spans="1:19">
      <c r="A6153" s="31">
        <f t="shared" si="385"/>
        <v>40</v>
      </c>
      <c r="B6153" s="32" t="str">
        <f>VLOOKUP(K6153,'Tables to Convert'!$B$4:$C$19,2,FALSE)</f>
        <v>High School Diploma</v>
      </c>
      <c r="C6153" s="33">
        <f t="shared" si="386"/>
        <v>24000</v>
      </c>
      <c r="D6153" s="32" t="str">
        <f>VLOOKUP(L6153,'Tables to Convert'!$E$3:$F$7,2,FALSE)</f>
        <v>White</v>
      </c>
      <c r="E6153" s="32" t="str">
        <f>VLOOKUP(M6153,'Tables to Convert'!$H$3:$I$5,2,FALSE)</f>
        <v>Female</v>
      </c>
      <c r="F6153" s="32" t="str">
        <f>VLOOKUP(N6153,'Tables to Convert'!$K$3:$L$8,2,FALSE)</f>
        <v>Wisconsin</v>
      </c>
      <c r="G6153" s="40">
        <f t="shared" si="387"/>
        <v>47</v>
      </c>
      <c r="H6153" s="34">
        <f t="shared" si="388"/>
        <v>4</v>
      </c>
      <c r="I6153" s="12">
        <v>40</v>
      </c>
      <c r="J6153" s="12">
        <v>47</v>
      </c>
      <c r="K6153" s="12">
        <v>39</v>
      </c>
      <c r="L6153" s="12">
        <v>1</v>
      </c>
      <c r="M6153" s="12">
        <v>2</v>
      </c>
      <c r="N6153" s="12">
        <v>35</v>
      </c>
      <c r="O6153" s="12">
        <v>4</v>
      </c>
      <c r="P6153" s="26">
        <v>24000</v>
      </c>
      <c r="Q6153" s="28">
        <v>69377194</v>
      </c>
      <c r="R6153"/>
      <c r="S6153"/>
    </row>
    <row r="6154" spans="1:19">
      <c r="A6154" s="31">
        <f t="shared" si="385"/>
        <v>40</v>
      </c>
      <c r="B6154" s="32" t="str">
        <f>VLOOKUP(K6154,'Tables to Convert'!$B$4:$C$19,2,FALSE)</f>
        <v>High School Diploma</v>
      </c>
      <c r="C6154" s="33">
        <f t="shared" si="386"/>
        <v>28000</v>
      </c>
      <c r="D6154" s="32" t="str">
        <f>VLOOKUP(L6154,'Tables to Convert'!$E$3:$F$7,2,FALSE)</f>
        <v>White</v>
      </c>
      <c r="E6154" s="32" t="str">
        <f>VLOOKUP(M6154,'Tables to Convert'!$H$3:$I$5,2,FALSE)</f>
        <v>Male</v>
      </c>
      <c r="F6154" s="32" t="str">
        <f>VLOOKUP(N6154,'Tables to Convert'!$K$3:$L$8,2,FALSE)</f>
        <v>Wisconsin</v>
      </c>
      <c r="G6154" s="40">
        <f t="shared" si="387"/>
        <v>63</v>
      </c>
      <c r="H6154" s="34">
        <f t="shared" si="388"/>
        <v>8</v>
      </c>
      <c r="I6154" s="12">
        <v>40</v>
      </c>
      <c r="J6154" s="12">
        <v>63</v>
      </c>
      <c r="K6154" s="12">
        <v>39</v>
      </c>
      <c r="L6154" s="12">
        <v>1</v>
      </c>
      <c r="M6154" s="12">
        <v>1</v>
      </c>
      <c r="N6154" s="12">
        <v>35</v>
      </c>
      <c r="O6154" s="12">
        <v>8</v>
      </c>
      <c r="P6154" s="26">
        <v>28000</v>
      </c>
      <c r="Q6154" s="28">
        <v>620460023</v>
      </c>
      <c r="R6154"/>
      <c r="S6154"/>
    </row>
    <row r="6155" spans="1:19">
      <c r="A6155" s="31">
        <f t="shared" si="385"/>
        <v>60</v>
      </c>
      <c r="B6155" s="32" t="str">
        <f>VLOOKUP(K6155,'Tables to Convert'!$B$4:$C$19,2,FALSE)</f>
        <v>High School Diploma</v>
      </c>
      <c r="C6155" s="33">
        <f t="shared" si="386"/>
        <v>60000</v>
      </c>
      <c r="D6155" s="32" t="str">
        <f>VLOOKUP(L6155,'Tables to Convert'!$E$3:$F$7,2,FALSE)</f>
        <v>White</v>
      </c>
      <c r="E6155" s="32" t="str">
        <f>VLOOKUP(M6155,'Tables to Convert'!$H$3:$I$5,2,FALSE)</f>
        <v>Male</v>
      </c>
      <c r="F6155" s="32" t="str">
        <f>VLOOKUP(N6155,'Tables to Convert'!$K$3:$L$8,2,FALSE)</f>
        <v>Wisconsin</v>
      </c>
      <c r="G6155" s="40">
        <f t="shared" si="387"/>
        <v>56</v>
      </c>
      <c r="H6155" s="34">
        <f t="shared" si="388"/>
        <v>1</v>
      </c>
      <c r="I6155" s="12">
        <v>60</v>
      </c>
      <c r="J6155" s="12">
        <v>56</v>
      </c>
      <c r="K6155" s="12">
        <v>39</v>
      </c>
      <c r="L6155" s="12">
        <v>1</v>
      </c>
      <c r="M6155" s="12">
        <v>1</v>
      </c>
      <c r="N6155" s="12">
        <v>35</v>
      </c>
      <c r="O6155" s="12">
        <v>1</v>
      </c>
      <c r="P6155" s="26">
        <v>60000</v>
      </c>
      <c r="Q6155" s="28">
        <v>693644313</v>
      </c>
      <c r="R6155"/>
      <c r="S6155"/>
    </row>
    <row r="6156" spans="1:19">
      <c r="A6156" s="31">
        <f t="shared" si="385"/>
        <v>40</v>
      </c>
      <c r="B6156" s="32" t="str">
        <f>VLOOKUP(K6156,'Tables to Convert'!$B$4:$C$19,2,FALSE)</f>
        <v>High School Diploma</v>
      </c>
      <c r="C6156" s="33">
        <f t="shared" si="386"/>
        <v>24500</v>
      </c>
      <c r="D6156" s="32" t="str">
        <f>VLOOKUP(L6156,'Tables to Convert'!$E$3:$F$7,2,FALSE)</f>
        <v>White</v>
      </c>
      <c r="E6156" s="32" t="str">
        <f>VLOOKUP(M6156,'Tables to Convert'!$H$3:$I$5,2,FALSE)</f>
        <v>Female</v>
      </c>
      <c r="F6156" s="32" t="str">
        <f>VLOOKUP(N6156,'Tables to Convert'!$K$3:$L$8,2,FALSE)</f>
        <v>Wisconsin</v>
      </c>
      <c r="G6156" s="40">
        <f t="shared" si="387"/>
        <v>44</v>
      </c>
      <c r="H6156" s="34">
        <f t="shared" si="388"/>
        <v>5</v>
      </c>
      <c r="I6156" s="12">
        <v>40</v>
      </c>
      <c r="J6156" s="12">
        <v>44</v>
      </c>
      <c r="K6156" s="12">
        <v>39</v>
      </c>
      <c r="L6156" s="12">
        <v>1</v>
      </c>
      <c r="M6156" s="12">
        <v>2</v>
      </c>
      <c r="N6156" s="12">
        <v>35</v>
      </c>
      <c r="O6156" s="12">
        <v>5</v>
      </c>
      <c r="P6156" s="26">
        <v>24500</v>
      </c>
      <c r="Q6156" s="28">
        <v>36798740</v>
      </c>
      <c r="R6156"/>
      <c r="S6156"/>
    </row>
    <row r="6157" spans="1:19">
      <c r="A6157" s="31">
        <f t="shared" si="385"/>
        <v>40</v>
      </c>
      <c r="B6157" s="32" t="str">
        <f>VLOOKUP(K6157,'Tables to Convert'!$B$4:$C$19,2,FALSE)</f>
        <v>High School Diploma</v>
      </c>
      <c r="C6157" s="33">
        <f t="shared" si="386"/>
        <v>31400</v>
      </c>
      <c r="D6157" s="32" t="str">
        <f>VLOOKUP(L6157,'Tables to Convert'!$E$3:$F$7,2,FALSE)</f>
        <v>White</v>
      </c>
      <c r="E6157" s="32" t="str">
        <f>VLOOKUP(M6157,'Tables to Convert'!$H$3:$I$5,2,FALSE)</f>
        <v>Male</v>
      </c>
      <c r="F6157" s="32" t="str">
        <f>VLOOKUP(N6157,'Tables to Convert'!$K$3:$L$8,2,FALSE)</f>
        <v>Wisconsin</v>
      </c>
      <c r="G6157" s="40">
        <f t="shared" si="387"/>
        <v>40</v>
      </c>
      <c r="H6157" s="34">
        <f t="shared" si="388"/>
        <v>2</v>
      </c>
      <c r="I6157" s="12">
        <v>40</v>
      </c>
      <c r="J6157" s="12">
        <v>40</v>
      </c>
      <c r="K6157" s="12">
        <v>39</v>
      </c>
      <c r="L6157" s="12">
        <v>1</v>
      </c>
      <c r="M6157" s="12">
        <v>1</v>
      </c>
      <c r="N6157" s="12">
        <v>35</v>
      </c>
      <c r="O6157" s="12">
        <v>2</v>
      </c>
      <c r="P6157" s="26">
        <v>31400</v>
      </c>
      <c r="Q6157" s="28">
        <v>429917173</v>
      </c>
      <c r="R6157"/>
      <c r="S6157"/>
    </row>
    <row r="6158" spans="1:19">
      <c r="A6158" s="31">
        <f t="shared" si="385"/>
        <v>0</v>
      </c>
      <c r="B6158" s="32" t="str">
        <f>VLOOKUP(K6158,'Tables to Convert'!$B$4:$C$19,2,FALSE)</f>
        <v>Some College</v>
      </c>
      <c r="C6158" s="33">
        <f t="shared" si="386"/>
        <v>17000</v>
      </c>
      <c r="D6158" s="32" t="str">
        <f>VLOOKUP(L6158,'Tables to Convert'!$E$3:$F$7,2,FALSE)</f>
        <v>White</v>
      </c>
      <c r="E6158" s="32" t="str">
        <f>VLOOKUP(M6158,'Tables to Convert'!$H$3:$I$5,2,FALSE)</f>
        <v>Male</v>
      </c>
      <c r="F6158" s="32" t="str">
        <f>VLOOKUP(N6158,'Tables to Convert'!$K$3:$L$8,2,FALSE)</f>
        <v>Wisconsin</v>
      </c>
      <c r="G6158" s="40">
        <f t="shared" si="387"/>
        <v>68</v>
      </c>
      <c r="H6158" s="34">
        <f t="shared" si="388"/>
        <v>4</v>
      </c>
      <c r="I6158" s="12">
        <v>0</v>
      </c>
      <c r="J6158" s="12">
        <v>68</v>
      </c>
      <c r="K6158" s="12">
        <v>43</v>
      </c>
      <c r="L6158" s="12">
        <v>1</v>
      </c>
      <c r="M6158" s="12">
        <v>1</v>
      </c>
      <c r="N6158" s="12">
        <v>35</v>
      </c>
      <c r="O6158" s="12">
        <v>4</v>
      </c>
      <c r="P6158" s="26">
        <v>17000</v>
      </c>
      <c r="Q6158" s="28">
        <v>566547392</v>
      </c>
      <c r="R6158"/>
      <c r="S6158"/>
    </row>
    <row r="6159" spans="1:19">
      <c r="A6159" s="31">
        <f t="shared" si="385"/>
        <v>40</v>
      </c>
      <c r="B6159" s="32" t="str">
        <f>VLOOKUP(K6159,'Tables to Convert'!$B$4:$C$19,2,FALSE)</f>
        <v>Bachelors</v>
      </c>
      <c r="C6159" s="33">
        <f t="shared" si="386"/>
        <v>45000</v>
      </c>
      <c r="D6159" s="32" t="str">
        <f>VLOOKUP(L6159,'Tables to Convert'!$E$3:$F$7,2,FALSE)</f>
        <v>White</v>
      </c>
      <c r="E6159" s="32" t="str">
        <f>VLOOKUP(M6159,'Tables to Convert'!$H$3:$I$5,2,FALSE)</f>
        <v>Female</v>
      </c>
      <c r="F6159" s="32" t="str">
        <f>VLOOKUP(N6159,'Tables to Convert'!$K$3:$L$8,2,FALSE)</f>
        <v>Wisconsin</v>
      </c>
      <c r="G6159" s="40">
        <f t="shared" si="387"/>
        <v>44</v>
      </c>
      <c r="H6159" s="34">
        <f t="shared" si="388"/>
        <v>2</v>
      </c>
      <c r="I6159" s="12">
        <v>40</v>
      </c>
      <c r="J6159" s="12">
        <v>44</v>
      </c>
      <c r="K6159" s="12">
        <v>44</v>
      </c>
      <c r="L6159" s="12">
        <v>1</v>
      </c>
      <c r="M6159" s="12">
        <v>2</v>
      </c>
      <c r="N6159" s="12">
        <v>35</v>
      </c>
      <c r="O6159" s="12">
        <v>2</v>
      </c>
      <c r="P6159" s="26">
        <v>45000</v>
      </c>
      <c r="Q6159" s="28">
        <v>472501944</v>
      </c>
      <c r="R6159"/>
      <c r="S6159"/>
    </row>
    <row r="6160" spans="1:19">
      <c r="A6160" s="31">
        <f t="shared" si="385"/>
        <v>40</v>
      </c>
      <c r="B6160" s="32" t="str">
        <f>VLOOKUP(K6160,'Tables to Convert'!$B$4:$C$19,2,FALSE)</f>
        <v>High School Diploma</v>
      </c>
      <c r="C6160" s="33">
        <f t="shared" si="386"/>
        <v>50000</v>
      </c>
      <c r="D6160" s="32" t="str">
        <f>VLOOKUP(L6160,'Tables to Convert'!$E$3:$F$7,2,FALSE)</f>
        <v>White</v>
      </c>
      <c r="E6160" s="32" t="str">
        <f>VLOOKUP(M6160,'Tables to Convert'!$H$3:$I$5,2,FALSE)</f>
        <v>Male</v>
      </c>
      <c r="F6160" s="32" t="str">
        <f>VLOOKUP(N6160,'Tables to Convert'!$K$3:$L$8,2,FALSE)</f>
        <v>Wisconsin</v>
      </c>
      <c r="G6160" s="40">
        <f t="shared" si="387"/>
        <v>44</v>
      </c>
      <c r="H6160" s="34">
        <f t="shared" si="388"/>
        <v>2</v>
      </c>
      <c r="I6160" s="12">
        <v>40</v>
      </c>
      <c r="J6160" s="12">
        <v>44</v>
      </c>
      <c r="K6160" s="12">
        <v>39</v>
      </c>
      <c r="L6160" s="12">
        <v>1</v>
      </c>
      <c r="M6160" s="12">
        <v>1</v>
      </c>
      <c r="N6160" s="12">
        <v>35</v>
      </c>
      <c r="O6160" s="12">
        <v>2</v>
      </c>
      <c r="P6160" s="26">
        <v>50000</v>
      </c>
      <c r="Q6160" s="28">
        <v>439365432</v>
      </c>
      <c r="R6160"/>
      <c r="S6160"/>
    </row>
    <row r="6161" spans="1:19">
      <c r="A6161" s="31">
        <f t="shared" si="385"/>
        <v>50</v>
      </c>
      <c r="B6161" s="32" t="str">
        <f>VLOOKUP(K6161,'Tables to Convert'!$B$4:$C$19,2,FALSE)</f>
        <v>High School Diploma</v>
      </c>
      <c r="C6161" s="33">
        <f t="shared" si="386"/>
        <v>20470</v>
      </c>
      <c r="D6161" s="32" t="str">
        <f>VLOOKUP(L6161,'Tables to Convert'!$E$3:$F$7,2,FALSE)</f>
        <v>White</v>
      </c>
      <c r="E6161" s="32" t="str">
        <f>VLOOKUP(M6161,'Tables to Convert'!$H$3:$I$5,2,FALSE)</f>
        <v>Female</v>
      </c>
      <c r="F6161" s="32" t="str">
        <f>VLOOKUP(N6161,'Tables to Convert'!$K$3:$L$8,2,FALSE)</f>
        <v>Wisconsin</v>
      </c>
      <c r="G6161" s="40">
        <f t="shared" si="387"/>
        <v>59</v>
      </c>
      <c r="H6161" s="34">
        <f t="shared" si="388"/>
        <v>3</v>
      </c>
      <c r="I6161" s="12">
        <v>50</v>
      </c>
      <c r="J6161" s="12">
        <v>59</v>
      </c>
      <c r="K6161" s="12">
        <v>39</v>
      </c>
      <c r="L6161" s="12">
        <v>1</v>
      </c>
      <c r="M6161" s="12">
        <v>2</v>
      </c>
      <c r="N6161" s="12">
        <v>35</v>
      </c>
      <c r="O6161" s="12">
        <v>3</v>
      </c>
      <c r="P6161" s="26">
        <v>20470</v>
      </c>
      <c r="Q6161" s="28">
        <v>583793882</v>
      </c>
      <c r="R6161"/>
      <c r="S6161"/>
    </row>
    <row r="6162" spans="1:19">
      <c r="A6162" s="31">
        <f t="shared" si="385"/>
        <v>35</v>
      </c>
      <c r="B6162" s="32" t="str">
        <f>VLOOKUP(K6162,'Tables to Convert'!$B$4:$C$19,2,FALSE)</f>
        <v>Some College</v>
      </c>
      <c r="C6162" s="33">
        <f t="shared" si="386"/>
        <v>13000</v>
      </c>
      <c r="D6162" s="32" t="str">
        <f>VLOOKUP(L6162,'Tables to Convert'!$E$3:$F$7,2,FALSE)</f>
        <v>White</v>
      </c>
      <c r="E6162" s="32" t="str">
        <f>VLOOKUP(M6162,'Tables to Convert'!$H$3:$I$5,2,FALSE)</f>
        <v>Female</v>
      </c>
      <c r="F6162" s="32" t="str">
        <f>VLOOKUP(N6162,'Tables to Convert'!$K$3:$L$8,2,FALSE)</f>
        <v>Wisconsin</v>
      </c>
      <c r="G6162" s="40">
        <f t="shared" si="387"/>
        <v>46</v>
      </c>
      <c r="H6162" s="34">
        <f t="shared" si="388"/>
        <v>1</v>
      </c>
      <c r="I6162" s="12">
        <v>35</v>
      </c>
      <c r="J6162" s="12">
        <v>46</v>
      </c>
      <c r="K6162" s="12">
        <v>40</v>
      </c>
      <c r="L6162" s="12">
        <v>1</v>
      </c>
      <c r="M6162" s="12">
        <v>2</v>
      </c>
      <c r="N6162" s="12">
        <v>35</v>
      </c>
      <c r="O6162" s="12">
        <v>1</v>
      </c>
      <c r="P6162" s="26">
        <v>13000</v>
      </c>
      <c r="Q6162" s="28">
        <v>596493548</v>
      </c>
      <c r="R6162"/>
      <c r="S6162"/>
    </row>
    <row r="6163" spans="1:19">
      <c r="A6163" s="31">
        <f t="shared" si="385"/>
        <v>40</v>
      </c>
      <c r="B6163" s="32" t="str">
        <f>VLOOKUP(K6163,'Tables to Convert'!$B$4:$C$19,2,FALSE)</f>
        <v>High School Diploma</v>
      </c>
      <c r="C6163" s="33">
        <f t="shared" si="386"/>
        <v>29829</v>
      </c>
      <c r="D6163" s="32" t="str">
        <f>VLOOKUP(L6163,'Tables to Convert'!$E$3:$F$7,2,FALSE)</f>
        <v>White</v>
      </c>
      <c r="E6163" s="32" t="str">
        <f>VLOOKUP(M6163,'Tables to Convert'!$H$3:$I$5,2,FALSE)</f>
        <v>Male</v>
      </c>
      <c r="F6163" s="32" t="str">
        <f>VLOOKUP(N6163,'Tables to Convert'!$K$3:$L$8,2,FALSE)</f>
        <v>Wisconsin</v>
      </c>
      <c r="G6163" s="40">
        <f t="shared" si="387"/>
        <v>63</v>
      </c>
      <c r="H6163" s="34">
        <f t="shared" si="388"/>
        <v>7</v>
      </c>
      <c r="I6163" s="12">
        <v>40</v>
      </c>
      <c r="J6163" s="12">
        <v>63</v>
      </c>
      <c r="K6163" s="12">
        <v>39</v>
      </c>
      <c r="L6163" s="12">
        <v>1</v>
      </c>
      <c r="M6163" s="12">
        <v>1</v>
      </c>
      <c r="N6163" s="12">
        <v>35</v>
      </c>
      <c r="O6163" s="12">
        <v>7</v>
      </c>
      <c r="P6163" s="26">
        <v>29829</v>
      </c>
      <c r="Q6163" s="28">
        <v>707940159</v>
      </c>
      <c r="R6163"/>
      <c r="S6163"/>
    </row>
    <row r="6164" spans="1:19">
      <c r="A6164" s="31">
        <f t="shared" si="385"/>
        <v>70</v>
      </c>
      <c r="B6164" s="32" t="str">
        <f>VLOOKUP(K6164,'Tables to Convert'!$B$4:$C$19,2,FALSE)</f>
        <v>High School Diploma</v>
      </c>
      <c r="C6164" s="33">
        <f t="shared" si="386"/>
        <v>46000</v>
      </c>
      <c r="D6164" s="32" t="str">
        <f>VLOOKUP(L6164,'Tables to Convert'!$E$3:$F$7,2,FALSE)</f>
        <v>White</v>
      </c>
      <c r="E6164" s="32" t="str">
        <f>VLOOKUP(M6164,'Tables to Convert'!$H$3:$I$5,2,FALSE)</f>
        <v>Male</v>
      </c>
      <c r="F6164" s="32" t="str">
        <f>VLOOKUP(N6164,'Tables to Convert'!$K$3:$L$8,2,FALSE)</f>
        <v>Wisconsin</v>
      </c>
      <c r="G6164" s="40">
        <f t="shared" si="387"/>
        <v>48</v>
      </c>
      <c r="H6164" s="34">
        <f t="shared" si="388"/>
        <v>6</v>
      </c>
      <c r="I6164" s="12">
        <v>70</v>
      </c>
      <c r="J6164" s="12">
        <v>48</v>
      </c>
      <c r="K6164" s="12">
        <v>39</v>
      </c>
      <c r="L6164" s="12">
        <v>1</v>
      </c>
      <c r="M6164" s="12">
        <v>1</v>
      </c>
      <c r="N6164" s="12">
        <v>35</v>
      </c>
      <c r="O6164" s="12">
        <v>6</v>
      </c>
      <c r="P6164" s="26">
        <v>46000</v>
      </c>
      <c r="Q6164" s="28">
        <v>636291964</v>
      </c>
      <c r="R6164"/>
      <c r="S6164"/>
    </row>
    <row r="6165" spans="1:19">
      <c r="A6165" s="31">
        <f t="shared" si="385"/>
        <v>40</v>
      </c>
      <c r="B6165" s="32" t="str">
        <f>VLOOKUP(K6165,'Tables to Convert'!$B$4:$C$19,2,FALSE)</f>
        <v>High School Diploma</v>
      </c>
      <c r="C6165" s="33">
        <f t="shared" si="386"/>
        <v>25000</v>
      </c>
      <c r="D6165" s="32" t="str">
        <f>VLOOKUP(L6165,'Tables to Convert'!$E$3:$F$7,2,FALSE)</f>
        <v>White</v>
      </c>
      <c r="E6165" s="32" t="str">
        <f>VLOOKUP(M6165,'Tables to Convert'!$H$3:$I$5,2,FALSE)</f>
        <v>Female</v>
      </c>
      <c r="F6165" s="32" t="str">
        <f>VLOOKUP(N6165,'Tables to Convert'!$K$3:$L$8,2,FALSE)</f>
        <v>Wisconsin</v>
      </c>
      <c r="G6165" s="40">
        <f t="shared" si="387"/>
        <v>57</v>
      </c>
      <c r="H6165" s="34">
        <f t="shared" si="388"/>
        <v>4</v>
      </c>
      <c r="I6165" s="12">
        <v>40</v>
      </c>
      <c r="J6165" s="12">
        <v>57</v>
      </c>
      <c r="K6165" s="12">
        <v>39</v>
      </c>
      <c r="L6165" s="12">
        <v>1</v>
      </c>
      <c r="M6165" s="12">
        <v>2</v>
      </c>
      <c r="N6165" s="12">
        <v>35</v>
      </c>
      <c r="O6165" s="12">
        <v>4</v>
      </c>
      <c r="P6165" s="26">
        <v>25000</v>
      </c>
      <c r="Q6165" s="28">
        <v>214389095</v>
      </c>
      <c r="R6165"/>
      <c r="S6165"/>
    </row>
    <row r="6166" spans="1:19">
      <c r="A6166" s="31">
        <f t="shared" si="385"/>
        <v>40</v>
      </c>
      <c r="B6166" s="32" t="str">
        <f>VLOOKUP(K6166,'Tables to Convert'!$B$4:$C$19,2,FALSE)</f>
        <v>High School Diploma</v>
      </c>
      <c r="C6166" s="33">
        <f t="shared" si="386"/>
        <v>25000</v>
      </c>
      <c r="D6166" s="32" t="str">
        <f>VLOOKUP(L6166,'Tables to Convert'!$E$3:$F$7,2,FALSE)</f>
        <v>White</v>
      </c>
      <c r="E6166" s="32" t="str">
        <f>VLOOKUP(M6166,'Tables to Convert'!$H$3:$I$5,2,FALSE)</f>
        <v>Male</v>
      </c>
      <c r="F6166" s="32" t="str">
        <f>VLOOKUP(N6166,'Tables to Convert'!$K$3:$L$8,2,FALSE)</f>
        <v>Wisconsin</v>
      </c>
      <c r="G6166" s="40">
        <f t="shared" si="387"/>
        <v>60</v>
      </c>
      <c r="H6166" s="34">
        <f t="shared" si="388"/>
        <v>4</v>
      </c>
      <c r="I6166" s="12">
        <v>40</v>
      </c>
      <c r="J6166" s="12">
        <v>60</v>
      </c>
      <c r="K6166" s="12">
        <v>39</v>
      </c>
      <c r="L6166" s="12">
        <v>1</v>
      </c>
      <c r="M6166" s="12">
        <v>1</v>
      </c>
      <c r="N6166" s="12">
        <v>35</v>
      </c>
      <c r="O6166" s="12">
        <v>4</v>
      </c>
      <c r="P6166" s="26">
        <v>25000</v>
      </c>
      <c r="Q6166" s="28">
        <v>813259652</v>
      </c>
      <c r="R6166"/>
      <c r="S6166"/>
    </row>
    <row r="6167" spans="1:19">
      <c r="A6167" s="31">
        <f t="shared" si="385"/>
        <v>52</v>
      </c>
      <c r="B6167" s="32" t="str">
        <f>VLOOKUP(K6167,'Tables to Convert'!$B$4:$C$19,2,FALSE)</f>
        <v>Bachelors</v>
      </c>
      <c r="C6167" s="33">
        <f t="shared" si="386"/>
        <v>52000</v>
      </c>
      <c r="D6167" s="32" t="str">
        <f>VLOOKUP(L6167,'Tables to Convert'!$E$3:$F$7,2,FALSE)</f>
        <v>Hispanic</v>
      </c>
      <c r="E6167" s="32" t="str">
        <f>VLOOKUP(M6167,'Tables to Convert'!$H$3:$I$5,2,FALSE)</f>
        <v>Male</v>
      </c>
      <c r="F6167" s="32" t="str">
        <f>VLOOKUP(N6167,'Tables to Convert'!$K$3:$L$8,2,FALSE)</f>
        <v>Wisconsin</v>
      </c>
      <c r="G6167" s="40">
        <f t="shared" si="387"/>
        <v>52</v>
      </c>
      <c r="H6167" s="34">
        <f t="shared" si="388"/>
        <v>1</v>
      </c>
      <c r="I6167" s="12">
        <v>52</v>
      </c>
      <c r="J6167" s="12">
        <v>52</v>
      </c>
      <c r="K6167" s="12">
        <v>44</v>
      </c>
      <c r="L6167" s="12">
        <v>3</v>
      </c>
      <c r="M6167" s="12">
        <v>1</v>
      </c>
      <c r="N6167" s="12">
        <v>35</v>
      </c>
      <c r="O6167" s="12">
        <v>1</v>
      </c>
      <c r="P6167" s="26">
        <v>52000</v>
      </c>
      <c r="Q6167" s="28">
        <v>682119820</v>
      </c>
      <c r="R6167"/>
      <c r="S6167"/>
    </row>
    <row r="6168" spans="1:19">
      <c r="A6168" s="31">
        <f t="shared" si="385"/>
        <v>40</v>
      </c>
      <c r="B6168" s="32" t="str">
        <f>VLOOKUP(K6168,'Tables to Convert'!$B$4:$C$19,2,FALSE)</f>
        <v>High School Diploma</v>
      </c>
      <c r="C6168" s="33">
        <f t="shared" si="386"/>
        <v>26000</v>
      </c>
      <c r="D6168" s="32" t="str">
        <f>VLOOKUP(L6168,'Tables to Convert'!$E$3:$F$7,2,FALSE)</f>
        <v>White</v>
      </c>
      <c r="E6168" s="32" t="str">
        <f>VLOOKUP(M6168,'Tables to Convert'!$H$3:$I$5,2,FALSE)</f>
        <v>Male</v>
      </c>
      <c r="F6168" s="32" t="str">
        <f>VLOOKUP(N6168,'Tables to Convert'!$K$3:$L$8,2,FALSE)</f>
        <v>Wisconsin</v>
      </c>
      <c r="G6168" s="40">
        <f t="shared" si="387"/>
        <v>40</v>
      </c>
      <c r="H6168" s="34">
        <f t="shared" si="388"/>
        <v>1</v>
      </c>
      <c r="I6168" s="12">
        <v>40</v>
      </c>
      <c r="J6168" s="12">
        <v>40</v>
      </c>
      <c r="K6168" s="12">
        <v>39</v>
      </c>
      <c r="L6168" s="12">
        <v>1</v>
      </c>
      <c r="M6168" s="12">
        <v>1</v>
      </c>
      <c r="N6168" s="12">
        <v>35</v>
      </c>
      <c r="O6168" s="12">
        <v>1</v>
      </c>
      <c r="P6168" s="26">
        <v>26000</v>
      </c>
      <c r="Q6168" s="28">
        <v>768998492</v>
      </c>
      <c r="R6168"/>
      <c r="S6168"/>
    </row>
    <row r="6169" spans="1:19">
      <c r="A6169" s="31">
        <f t="shared" si="385"/>
        <v>40</v>
      </c>
      <c r="B6169" s="32" t="str">
        <f>VLOOKUP(K6169,'Tables to Convert'!$B$4:$C$19,2,FALSE)</f>
        <v>High School Diploma</v>
      </c>
      <c r="C6169" s="33">
        <f t="shared" si="386"/>
        <v>20000</v>
      </c>
      <c r="D6169" s="32" t="str">
        <f>VLOOKUP(L6169,'Tables to Convert'!$E$3:$F$7,2,FALSE)</f>
        <v>White</v>
      </c>
      <c r="E6169" s="32" t="str">
        <f>VLOOKUP(M6169,'Tables to Convert'!$H$3:$I$5,2,FALSE)</f>
        <v>Female</v>
      </c>
      <c r="F6169" s="32" t="str">
        <f>VLOOKUP(N6169,'Tables to Convert'!$K$3:$L$8,2,FALSE)</f>
        <v>Wisconsin</v>
      </c>
      <c r="G6169" s="40">
        <f t="shared" si="387"/>
        <v>51</v>
      </c>
      <c r="H6169" s="34">
        <f t="shared" si="388"/>
        <v>1</v>
      </c>
      <c r="I6169" s="12">
        <v>40</v>
      </c>
      <c r="J6169" s="12">
        <v>51</v>
      </c>
      <c r="K6169" s="12">
        <v>39</v>
      </c>
      <c r="L6169" s="12">
        <v>1</v>
      </c>
      <c r="M6169" s="12">
        <v>2</v>
      </c>
      <c r="N6169" s="12">
        <v>35</v>
      </c>
      <c r="O6169" s="12">
        <v>1</v>
      </c>
      <c r="P6169" s="26">
        <v>20000</v>
      </c>
      <c r="Q6169" s="28">
        <v>866616490</v>
      </c>
      <c r="R6169"/>
      <c r="S6169"/>
    </row>
    <row r="6170" spans="1:19">
      <c r="A6170" s="31">
        <f t="shared" si="385"/>
        <v>36</v>
      </c>
      <c r="B6170" s="32" t="str">
        <f>VLOOKUP(K6170,'Tables to Convert'!$B$4:$C$19,2,FALSE)</f>
        <v>High School Diploma</v>
      </c>
      <c r="C6170" s="33">
        <f t="shared" si="386"/>
        <v>27000</v>
      </c>
      <c r="D6170" s="32" t="str">
        <f>VLOOKUP(L6170,'Tables to Convert'!$E$3:$F$7,2,FALSE)</f>
        <v>White</v>
      </c>
      <c r="E6170" s="32" t="str">
        <f>VLOOKUP(M6170,'Tables to Convert'!$H$3:$I$5,2,FALSE)</f>
        <v>Male</v>
      </c>
      <c r="F6170" s="32" t="str">
        <f>VLOOKUP(N6170,'Tables to Convert'!$K$3:$L$8,2,FALSE)</f>
        <v>Wisconsin</v>
      </c>
      <c r="G6170" s="40">
        <f t="shared" si="387"/>
        <v>42</v>
      </c>
      <c r="H6170" s="34">
        <f t="shared" si="388"/>
        <v>2</v>
      </c>
      <c r="I6170" s="12">
        <v>36</v>
      </c>
      <c r="J6170" s="12">
        <v>42</v>
      </c>
      <c r="K6170" s="12">
        <v>39</v>
      </c>
      <c r="L6170" s="12">
        <v>1</v>
      </c>
      <c r="M6170" s="12">
        <v>1</v>
      </c>
      <c r="N6170" s="12">
        <v>35</v>
      </c>
      <c r="O6170" s="12">
        <v>2</v>
      </c>
      <c r="P6170" s="26">
        <v>27000</v>
      </c>
      <c r="Q6170" s="28">
        <v>170603311</v>
      </c>
      <c r="R6170"/>
      <c r="S6170"/>
    </row>
    <row r="6171" spans="1:19">
      <c r="A6171" s="31">
        <f t="shared" si="385"/>
        <v>40</v>
      </c>
      <c r="B6171" s="32" t="str">
        <f>VLOOKUP(K6171,'Tables to Convert'!$B$4:$C$19,2,FALSE)</f>
        <v>Some College</v>
      </c>
      <c r="C6171" s="33">
        <f t="shared" si="386"/>
        <v>8700</v>
      </c>
      <c r="D6171" s="32" t="str">
        <f>VLOOKUP(L6171,'Tables to Convert'!$E$3:$F$7,2,FALSE)</f>
        <v>White</v>
      </c>
      <c r="E6171" s="32" t="str">
        <f>VLOOKUP(M6171,'Tables to Convert'!$H$3:$I$5,2,FALSE)</f>
        <v>Female</v>
      </c>
      <c r="F6171" s="32" t="str">
        <f>VLOOKUP(N6171,'Tables to Convert'!$K$3:$L$8,2,FALSE)</f>
        <v>Wisconsin</v>
      </c>
      <c r="G6171" s="40">
        <f t="shared" si="387"/>
        <v>38</v>
      </c>
      <c r="H6171" s="34">
        <f t="shared" si="388"/>
        <v>2</v>
      </c>
      <c r="I6171" s="12">
        <v>40</v>
      </c>
      <c r="J6171" s="12">
        <v>38</v>
      </c>
      <c r="K6171" s="12">
        <v>40</v>
      </c>
      <c r="L6171" s="12">
        <v>1</v>
      </c>
      <c r="M6171" s="12">
        <v>2</v>
      </c>
      <c r="N6171" s="12">
        <v>35</v>
      </c>
      <c r="O6171" s="12">
        <v>2</v>
      </c>
      <c r="P6171" s="26">
        <v>8700</v>
      </c>
      <c r="Q6171" s="28">
        <v>856038633</v>
      </c>
      <c r="R6171"/>
      <c r="S6171"/>
    </row>
    <row r="6172" spans="1:19">
      <c r="A6172" s="31">
        <f t="shared" si="385"/>
        <v>40</v>
      </c>
      <c r="B6172" s="32" t="str">
        <f>VLOOKUP(K6172,'Tables to Convert'!$B$4:$C$19,2,FALSE)</f>
        <v>High School Diploma</v>
      </c>
      <c r="C6172" s="33">
        <f t="shared" si="386"/>
        <v>18000</v>
      </c>
      <c r="D6172" s="32" t="str">
        <f>VLOOKUP(L6172,'Tables to Convert'!$E$3:$F$7,2,FALSE)</f>
        <v>White</v>
      </c>
      <c r="E6172" s="32" t="str">
        <f>VLOOKUP(M6172,'Tables to Convert'!$H$3:$I$5,2,FALSE)</f>
        <v>Male</v>
      </c>
      <c r="F6172" s="32" t="str">
        <f>VLOOKUP(N6172,'Tables to Convert'!$K$3:$L$8,2,FALSE)</f>
        <v>Wisconsin</v>
      </c>
      <c r="G6172" s="40">
        <f t="shared" si="387"/>
        <v>56</v>
      </c>
      <c r="H6172" s="34">
        <f t="shared" si="388"/>
        <v>7</v>
      </c>
      <c r="I6172" s="12">
        <v>40</v>
      </c>
      <c r="J6172" s="12">
        <v>56</v>
      </c>
      <c r="K6172" s="12">
        <v>39</v>
      </c>
      <c r="L6172" s="12">
        <v>1</v>
      </c>
      <c r="M6172" s="12">
        <v>1</v>
      </c>
      <c r="N6172" s="12">
        <v>35</v>
      </c>
      <c r="O6172" s="12">
        <v>7</v>
      </c>
      <c r="P6172" s="26">
        <v>18000</v>
      </c>
      <c r="Q6172" s="28">
        <v>88043789</v>
      </c>
      <c r="R6172"/>
      <c r="S6172"/>
    </row>
    <row r="6173" spans="1:19">
      <c r="A6173" s="31">
        <f t="shared" si="385"/>
        <v>40</v>
      </c>
      <c r="B6173" s="32" t="str">
        <f>VLOOKUP(K6173,'Tables to Convert'!$B$4:$C$19,2,FALSE)</f>
        <v>High School Diploma</v>
      </c>
      <c r="C6173" s="33">
        <f t="shared" si="386"/>
        <v>12000</v>
      </c>
      <c r="D6173" s="32" t="str">
        <f>VLOOKUP(L6173,'Tables to Convert'!$E$3:$F$7,2,FALSE)</f>
        <v>White</v>
      </c>
      <c r="E6173" s="32" t="str">
        <f>VLOOKUP(M6173,'Tables to Convert'!$H$3:$I$5,2,FALSE)</f>
        <v>Female</v>
      </c>
      <c r="F6173" s="32" t="str">
        <f>VLOOKUP(N6173,'Tables to Convert'!$K$3:$L$8,2,FALSE)</f>
        <v>Wisconsin</v>
      </c>
      <c r="G6173" s="40">
        <f t="shared" si="387"/>
        <v>55</v>
      </c>
      <c r="H6173" s="34">
        <f t="shared" si="388"/>
        <v>7</v>
      </c>
      <c r="I6173" s="12">
        <v>40</v>
      </c>
      <c r="J6173" s="12">
        <v>55</v>
      </c>
      <c r="K6173" s="12">
        <v>39</v>
      </c>
      <c r="L6173" s="12">
        <v>1</v>
      </c>
      <c r="M6173" s="12">
        <v>2</v>
      </c>
      <c r="N6173" s="12">
        <v>35</v>
      </c>
      <c r="O6173" s="12">
        <v>7</v>
      </c>
      <c r="P6173" s="26">
        <v>12000</v>
      </c>
      <c r="Q6173" s="28">
        <v>536421132</v>
      </c>
      <c r="R6173"/>
      <c r="S6173"/>
    </row>
    <row r="6174" spans="1:19">
      <c r="A6174" s="31">
        <f t="shared" si="385"/>
        <v>60</v>
      </c>
      <c r="B6174" s="32" t="str">
        <f>VLOOKUP(K6174,'Tables to Convert'!$B$4:$C$19,2,FALSE)</f>
        <v>High School Diploma</v>
      </c>
      <c r="C6174" s="33">
        <f t="shared" si="386"/>
        <v>36738</v>
      </c>
      <c r="D6174" s="32" t="str">
        <f>VLOOKUP(L6174,'Tables to Convert'!$E$3:$F$7,2,FALSE)</f>
        <v>White</v>
      </c>
      <c r="E6174" s="32" t="str">
        <f>VLOOKUP(M6174,'Tables to Convert'!$H$3:$I$5,2,FALSE)</f>
        <v>Female</v>
      </c>
      <c r="F6174" s="32" t="str">
        <f>VLOOKUP(N6174,'Tables to Convert'!$K$3:$L$8,2,FALSE)</f>
        <v>Wisconsin</v>
      </c>
      <c r="G6174" s="40">
        <f t="shared" si="387"/>
        <v>51</v>
      </c>
      <c r="H6174" s="34">
        <f t="shared" si="388"/>
        <v>2</v>
      </c>
      <c r="I6174" s="12">
        <v>60</v>
      </c>
      <c r="J6174" s="12">
        <v>51</v>
      </c>
      <c r="K6174" s="12">
        <v>39</v>
      </c>
      <c r="L6174" s="12">
        <v>1</v>
      </c>
      <c r="M6174" s="12">
        <v>2</v>
      </c>
      <c r="N6174" s="12">
        <v>35</v>
      </c>
      <c r="O6174" s="12">
        <v>2</v>
      </c>
      <c r="P6174" s="26">
        <v>36738</v>
      </c>
      <c r="Q6174" s="28">
        <v>368577392</v>
      </c>
      <c r="R6174"/>
      <c r="S6174"/>
    </row>
    <row r="6175" spans="1:19">
      <c r="A6175" s="31">
        <f t="shared" si="385"/>
        <v>45</v>
      </c>
      <c r="B6175" s="32" t="str">
        <f>VLOOKUP(K6175,'Tables to Convert'!$B$4:$C$19,2,FALSE)</f>
        <v>High School Diploma</v>
      </c>
      <c r="C6175" s="33">
        <f t="shared" si="386"/>
        <v>76830</v>
      </c>
      <c r="D6175" s="32" t="str">
        <f>VLOOKUP(L6175,'Tables to Convert'!$E$3:$F$7,2,FALSE)</f>
        <v>White</v>
      </c>
      <c r="E6175" s="32" t="str">
        <f>VLOOKUP(M6175,'Tables to Convert'!$H$3:$I$5,2,FALSE)</f>
        <v>Male</v>
      </c>
      <c r="F6175" s="32" t="str">
        <f>VLOOKUP(N6175,'Tables to Convert'!$K$3:$L$8,2,FALSE)</f>
        <v>Wisconsin</v>
      </c>
      <c r="G6175" s="40">
        <f t="shared" si="387"/>
        <v>56</v>
      </c>
      <c r="H6175" s="34">
        <f t="shared" si="388"/>
        <v>2</v>
      </c>
      <c r="I6175" s="12">
        <v>45</v>
      </c>
      <c r="J6175" s="12">
        <v>56</v>
      </c>
      <c r="K6175" s="12">
        <v>39</v>
      </c>
      <c r="L6175" s="12">
        <v>1</v>
      </c>
      <c r="M6175" s="12">
        <v>1</v>
      </c>
      <c r="N6175" s="12">
        <v>35</v>
      </c>
      <c r="O6175" s="12">
        <v>2</v>
      </c>
      <c r="P6175" s="26">
        <v>76830</v>
      </c>
      <c r="Q6175" s="28">
        <v>831976690</v>
      </c>
      <c r="R6175"/>
      <c r="S6175"/>
    </row>
    <row r="6176" spans="1:19">
      <c r="A6176" s="31">
        <f t="shared" si="385"/>
        <v>40</v>
      </c>
      <c r="B6176" s="32" t="str">
        <f>VLOOKUP(K6176,'Tables to Convert'!$B$4:$C$19,2,FALSE)</f>
        <v>High School Diploma</v>
      </c>
      <c r="C6176" s="33">
        <f t="shared" si="386"/>
        <v>10600</v>
      </c>
      <c r="D6176" s="32" t="str">
        <f>VLOOKUP(L6176,'Tables to Convert'!$E$3:$F$7,2,FALSE)</f>
        <v>White</v>
      </c>
      <c r="E6176" s="32" t="str">
        <f>VLOOKUP(M6176,'Tables to Convert'!$H$3:$I$5,2,FALSE)</f>
        <v>Female</v>
      </c>
      <c r="F6176" s="32" t="str">
        <f>VLOOKUP(N6176,'Tables to Convert'!$K$3:$L$8,2,FALSE)</f>
        <v>Wisconsin</v>
      </c>
      <c r="G6176" s="40">
        <f t="shared" si="387"/>
        <v>50</v>
      </c>
      <c r="H6176" s="34">
        <f t="shared" si="388"/>
        <v>6</v>
      </c>
      <c r="I6176" s="12">
        <v>40</v>
      </c>
      <c r="J6176" s="12">
        <v>50</v>
      </c>
      <c r="K6176" s="12">
        <v>39</v>
      </c>
      <c r="L6176" s="12">
        <v>1</v>
      </c>
      <c r="M6176" s="12">
        <v>2</v>
      </c>
      <c r="N6176" s="12">
        <v>35</v>
      </c>
      <c r="O6176" s="12">
        <v>6</v>
      </c>
      <c r="P6176" s="26">
        <v>10600</v>
      </c>
      <c r="Q6176" s="28">
        <v>253080749</v>
      </c>
      <c r="R6176"/>
      <c r="S6176"/>
    </row>
    <row r="6177" spans="1:19">
      <c r="A6177" s="31">
        <f t="shared" si="385"/>
        <v>40</v>
      </c>
      <c r="B6177" s="32" t="str">
        <f>VLOOKUP(K6177,'Tables to Convert'!$B$4:$C$19,2,FALSE)</f>
        <v>11th Grade</v>
      </c>
      <c r="C6177" s="33">
        <f t="shared" si="386"/>
        <v>30000</v>
      </c>
      <c r="D6177" s="32" t="str">
        <f>VLOOKUP(L6177,'Tables to Convert'!$E$3:$F$7,2,FALSE)</f>
        <v>White</v>
      </c>
      <c r="E6177" s="32" t="str">
        <f>VLOOKUP(M6177,'Tables to Convert'!$H$3:$I$5,2,FALSE)</f>
        <v>Male</v>
      </c>
      <c r="F6177" s="32" t="str">
        <f>VLOOKUP(N6177,'Tables to Convert'!$K$3:$L$8,2,FALSE)</f>
        <v>Wisconsin</v>
      </c>
      <c r="G6177" s="40">
        <f t="shared" si="387"/>
        <v>50</v>
      </c>
      <c r="H6177" s="34">
        <f t="shared" si="388"/>
        <v>6</v>
      </c>
      <c r="I6177" s="12">
        <v>40</v>
      </c>
      <c r="J6177" s="12">
        <v>50</v>
      </c>
      <c r="K6177" s="12">
        <v>38</v>
      </c>
      <c r="L6177" s="12">
        <v>1</v>
      </c>
      <c r="M6177" s="12">
        <v>1</v>
      </c>
      <c r="N6177" s="12">
        <v>35</v>
      </c>
      <c r="O6177" s="12">
        <v>6</v>
      </c>
      <c r="P6177" s="26">
        <v>30000</v>
      </c>
      <c r="Q6177" s="28">
        <v>190792078</v>
      </c>
      <c r="R6177"/>
      <c r="S6177"/>
    </row>
    <row r="6178" spans="1:19">
      <c r="A6178" s="31">
        <f t="shared" si="385"/>
        <v>0</v>
      </c>
      <c r="B6178" s="32" t="str">
        <f>VLOOKUP(K6178,'Tables to Convert'!$B$4:$C$19,2,FALSE)</f>
        <v>8th Grade or Less</v>
      </c>
      <c r="C6178" s="33">
        <f t="shared" si="386"/>
        <v>28000</v>
      </c>
      <c r="D6178" s="32" t="str">
        <f>VLOOKUP(L6178,'Tables to Convert'!$E$3:$F$7,2,FALSE)</f>
        <v>White</v>
      </c>
      <c r="E6178" s="32" t="str">
        <f>VLOOKUP(M6178,'Tables to Convert'!$H$3:$I$5,2,FALSE)</f>
        <v>Male</v>
      </c>
      <c r="F6178" s="32" t="str">
        <f>VLOOKUP(N6178,'Tables to Convert'!$K$3:$L$8,2,FALSE)</f>
        <v>Wisconsin</v>
      </c>
      <c r="G6178" s="40">
        <f t="shared" si="387"/>
        <v>37</v>
      </c>
      <c r="H6178" s="34">
        <f t="shared" si="388"/>
        <v>6</v>
      </c>
      <c r="I6178" s="12">
        <v>0</v>
      </c>
      <c r="J6178" s="12">
        <v>37</v>
      </c>
      <c r="K6178" s="12">
        <v>34</v>
      </c>
      <c r="L6178" s="12">
        <v>1</v>
      </c>
      <c r="M6178" s="12">
        <v>1</v>
      </c>
      <c r="N6178" s="12">
        <v>35</v>
      </c>
      <c r="O6178" s="12">
        <v>6</v>
      </c>
      <c r="P6178" s="26">
        <v>28000</v>
      </c>
      <c r="Q6178" s="28">
        <v>535865030</v>
      </c>
      <c r="R6178"/>
      <c r="S6178"/>
    </row>
    <row r="6179" spans="1:19">
      <c r="A6179" s="31">
        <f t="shared" si="385"/>
        <v>70</v>
      </c>
      <c r="B6179" s="32" t="str">
        <f>VLOOKUP(K6179,'Tables to Convert'!$B$4:$C$19,2,FALSE)</f>
        <v>Some College</v>
      </c>
      <c r="C6179" s="33">
        <f t="shared" si="386"/>
        <v>31000</v>
      </c>
      <c r="D6179" s="32" t="str">
        <f>VLOOKUP(L6179,'Tables to Convert'!$E$3:$F$7,2,FALSE)</f>
        <v>White</v>
      </c>
      <c r="E6179" s="32" t="str">
        <f>VLOOKUP(M6179,'Tables to Convert'!$H$3:$I$5,2,FALSE)</f>
        <v>Male</v>
      </c>
      <c r="F6179" s="32" t="str">
        <f>VLOOKUP(N6179,'Tables to Convert'!$K$3:$L$8,2,FALSE)</f>
        <v>Wisconsin</v>
      </c>
      <c r="G6179" s="40">
        <f t="shared" si="387"/>
        <v>55</v>
      </c>
      <c r="H6179" s="34">
        <f t="shared" si="388"/>
        <v>5</v>
      </c>
      <c r="I6179" s="12">
        <v>70</v>
      </c>
      <c r="J6179" s="12">
        <v>55</v>
      </c>
      <c r="K6179" s="12">
        <v>43</v>
      </c>
      <c r="L6179" s="12">
        <v>1</v>
      </c>
      <c r="M6179" s="12">
        <v>1</v>
      </c>
      <c r="N6179" s="12">
        <v>35</v>
      </c>
      <c r="O6179" s="12">
        <v>5</v>
      </c>
      <c r="P6179" s="26">
        <v>31000</v>
      </c>
      <c r="Q6179" s="28">
        <v>304846056</v>
      </c>
      <c r="R6179"/>
      <c r="S6179"/>
    </row>
    <row r="6180" spans="1:19">
      <c r="A6180" s="31">
        <f t="shared" si="385"/>
        <v>70</v>
      </c>
      <c r="B6180" s="32" t="str">
        <f>VLOOKUP(K6180,'Tables to Convert'!$B$4:$C$19,2,FALSE)</f>
        <v>Some College</v>
      </c>
      <c r="C6180" s="33">
        <f t="shared" si="386"/>
        <v>18000</v>
      </c>
      <c r="D6180" s="32" t="str">
        <f>VLOOKUP(L6180,'Tables to Convert'!$E$3:$F$7,2,FALSE)</f>
        <v>White</v>
      </c>
      <c r="E6180" s="32" t="str">
        <f>VLOOKUP(M6180,'Tables to Convert'!$H$3:$I$5,2,FALSE)</f>
        <v>Female</v>
      </c>
      <c r="F6180" s="32" t="str">
        <f>VLOOKUP(N6180,'Tables to Convert'!$K$3:$L$8,2,FALSE)</f>
        <v>Wisconsin</v>
      </c>
      <c r="G6180" s="40">
        <f t="shared" si="387"/>
        <v>55</v>
      </c>
      <c r="H6180" s="34">
        <f t="shared" si="388"/>
        <v>5</v>
      </c>
      <c r="I6180" s="12">
        <v>70</v>
      </c>
      <c r="J6180" s="12">
        <v>55</v>
      </c>
      <c r="K6180" s="12">
        <v>43</v>
      </c>
      <c r="L6180" s="12">
        <v>1</v>
      </c>
      <c r="M6180" s="12">
        <v>2</v>
      </c>
      <c r="N6180" s="12">
        <v>35</v>
      </c>
      <c r="O6180" s="12">
        <v>5</v>
      </c>
      <c r="P6180" s="26">
        <v>18000</v>
      </c>
      <c r="Q6180" s="28">
        <v>895979256</v>
      </c>
      <c r="R6180"/>
      <c r="S6180"/>
    </row>
    <row r="6181" spans="1:19">
      <c r="A6181" s="31">
        <f t="shared" si="385"/>
        <v>40</v>
      </c>
      <c r="B6181" s="32" t="str">
        <f>VLOOKUP(K6181,'Tables to Convert'!$B$4:$C$19,2,FALSE)</f>
        <v>9th Grade</v>
      </c>
      <c r="C6181" s="33">
        <f t="shared" si="386"/>
        <v>40631</v>
      </c>
      <c r="D6181" s="32" t="str">
        <f>VLOOKUP(L6181,'Tables to Convert'!$E$3:$F$7,2,FALSE)</f>
        <v>White</v>
      </c>
      <c r="E6181" s="32" t="str">
        <f>VLOOKUP(M6181,'Tables to Convert'!$H$3:$I$5,2,FALSE)</f>
        <v>Male</v>
      </c>
      <c r="F6181" s="32" t="str">
        <f>VLOOKUP(N6181,'Tables to Convert'!$K$3:$L$8,2,FALSE)</f>
        <v>Wisconsin</v>
      </c>
      <c r="G6181" s="40">
        <f t="shared" si="387"/>
        <v>55</v>
      </c>
      <c r="H6181" s="34">
        <f t="shared" si="388"/>
        <v>8</v>
      </c>
      <c r="I6181" s="12">
        <v>40</v>
      </c>
      <c r="J6181" s="12">
        <v>55</v>
      </c>
      <c r="K6181" s="12">
        <v>35</v>
      </c>
      <c r="L6181" s="12">
        <v>1</v>
      </c>
      <c r="M6181" s="12">
        <v>1</v>
      </c>
      <c r="N6181" s="12">
        <v>35</v>
      </c>
      <c r="O6181" s="12">
        <v>8</v>
      </c>
      <c r="P6181" s="26">
        <v>40631</v>
      </c>
      <c r="Q6181" s="28">
        <v>320073778</v>
      </c>
      <c r="R6181"/>
      <c r="S6181"/>
    </row>
    <row r="6182" spans="1:19">
      <c r="A6182" s="31">
        <f t="shared" si="385"/>
        <v>40</v>
      </c>
      <c r="B6182" s="32" t="str">
        <f>VLOOKUP(K6182,'Tables to Convert'!$B$4:$C$19,2,FALSE)</f>
        <v>Some College</v>
      </c>
      <c r="C6182" s="33">
        <f t="shared" si="386"/>
        <v>40800</v>
      </c>
      <c r="D6182" s="32" t="str">
        <f>VLOOKUP(L6182,'Tables to Convert'!$E$3:$F$7,2,FALSE)</f>
        <v>White</v>
      </c>
      <c r="E6182" s="32" t="str">
        <f>VLOOKUP(M6182,'Tables to Convert'!$H$3:$I$5,2,FALSE)</f>
        <v>Male</v>
      </c>
      <c r="F6182" s="32" t="str">
        <f>VLOOKUP(N6182,'Tables to Convert'!$K$3:$L$8,2,FALSE)</f>
        <v>Wisconsin</v>
      </c>
      <c r="G6182" s="40">
        <f t="shared" si="387"/>
        <v>58</v>
      </c>
      <c r="H6182" s="34">
        <f t="shared" si="388"/>
        <v>4</v>
      </c>
      <c r="I6182" s="12">
        <v>40</v>
      </c>
      <c r="J6182" s="12">
        <v>58</v>
      </c>
      <c r="K6182" s="12">
        <v>43</v>
      </c>
      <c r="L6182" s="12">
        <v>1</v>
      </c>
      <c r="M6182" s="12">
        <v>1</v>
      </c>
      <c r="N6182" s="12">
        <v>35</v>
      </c>
      <c r="O6182" s="12">
        <v>4</v>
      </c>
      <c r="P6182" s="26">
        <v>40800</v>
      </c>
      <c r="Q6182" s="28">
        <v>795768112</v>
      </c>
      <c r="R6182"/>
      <c r="S6182"/>
    </row>
    <row r="6183" spans="1:19">
      <c r="A6183" s="31">
        <f t="shared" si="385"/>
        <v>40</v>
      </c>
      <c r="B6183" s="32" t="str">
        <f>VLOOKUP(K6183,'Tables to Convert'!$B$4:$C$19,2,FALSE)</f>
        <v>High School Diploma</v>
      </c>
      <c r="C6183" s="33">
        <f t="shared" si="386"/>
        <v>29000</v>
      </c>
      <c r="D6183" s="32" t="str">
        <f>VLOOKUP(L6183,'Tables to Convert'!$E$3:$F$7,2,FALSE)</f>
        <v>White</v>
      </c>
      <c r="E6183" s="32" t="str">
        <f>VLOOKUP(M6183,'Tables to Convert'!$H$3:$I$5,2,FALSE)</f>
        <v>Female</v>
      </c>
      <c r="F6183" s="32" t="str">
        <f>VLOOKUP(N6183,'Tables to Convert'!$K$3:$L$8,2,FALSE)</f>
        <v>Wisconsin</v>
      </c>
      <c r="G6183" s="40">
        <f t="shared" si="387"/>
        <v>47</v>
      </c>
      <c r="H6183" s="34">
        <f t="shared" si="388"/>
        <v>4</v>
      </c>
      <c r="I6183" s="12">
        <v>40</v>
      </c>
      <c r="J6183" s="12">
        <v>47</v>
      </c>
      <c r="K6183" s="12">
        <v>39</v>
      </c>
      <c r="L6183" s="12">
        <v>1</v>
      </c>
      <c r="M6183" s="12">
        <v>2</v>
      </c>
      <c r="N6183" s="12">
        <v>35</v>
      </c>
      <c r="O6183" s="12">
        <v>4</v>
      </c>
      <c r="P6183" s="26">
        <v>29000</v>
      </c>
      <c r="Q6183" s="28">
        <v>883076910</v>
      </c>
      <c r="R6183"/>
      <c r="S6183"/>
    </row>
    <row r="6184" spans="1:19">
      <c r="A6184" s="31">
        <f t="shared" si="385"/>
        <v>0</v>
      </c>
      <c r="B6184" s="32" t="str">
        <f>VLOOKUP(K6184,'Tables to Convert'!$B$4:$C$19,2,FALSE)</f>
        <v>High School Diploma</v>
      </c>
      <c r="C6184" s="33">
        <f t="shared" si="386"/>
        <v>12650</v>
      </c>
      <c r="D6184" s="32" t="str">
        <f>VLOOKUP(L6184,'Tables to Convert'!$E$3:$F$7,2,FALSE)</f>
        <v>White</v>
      </c>
      <c r="E6184" s="32" t="str">
        <f>VLOOKUP(M6184,'Tables to Convert'!$H$3:$I$5,2,FALSE)</f>
        <v>Female</v>
      </c>
      <c r="F6184" s="32" t="str">
        <f>VLOOKUP(N6184,'Tables to Convert'!$K$3:$L$8,2,FALSE)</f>
        <v>Wisconsin</v>
      </c>
      <c r="G6184" s="40">
        <f t="shared" si="387"/>
        <v>23</v>
      </c>
      <c r="H6184" s="34">
        <f t="shared" si="388"/>
        <v>4</v>
      </c>
      <c r="I6184" s="12">
        <v>0</v>
      </c>
      <c r="J6184" s="12">
        <v>23</v>
      </c>
      <c r="K6184" s="12">
        <v>39</v>
      </c>
      <c r="L6184" s="12">
        <v>1</v>
      </c>
      <c r="M6184" s="12">
        <v>2</v>
      </c>
      <c r="N6184" s="12">
        <v>35</v>
      </c>
      <c r="O6184" s="12">
        <v>4</v>
      </c>
      <c r="P6184" s="26">
        <v>12650</v>
      </c>
      <c r="Q6184" s="28">
        <v>553887831</v>
      </c>
      <c r="R6184"/>
      <c r="S6184"/>
    </row>
    <row r="6185" spans="1:19">
      <c r="A6185" s="31">
        <f t="shared" si="385"/>
        <v>40</v>
      </c>
      <c r="B6185" s="32" t="str">
        <f>VLOOKUP(K6185,'Tables to Convert'!$B$4:$C$19,2,FALSE)</f>
        <v>Some College</v>
      </c>
      <c r="C6185" s="33">
        <f t="shared" si="386"/>
        <v>100000</v>
      </c>
      <c r="D6185" s="32" t="str">
        <f>VLOOKUP(L6185,'Tables to Convert'!$E$3:$F$7,2,FALSE)</f>
        <v>White</v>
      </c>
      <c r="E6185" s="32" t="str">
        <f>VLOOKUP(M6185,'Tables to Convert'!$H$3:$I$5,2,FALSE)</f>
        <v>Male</v>
      </c>
      <c r="F6185" s="32" t="str">
        <f>VLOOKUP(N6185,'Tables to Convert'!$K$3:$L$8,2,FALSE)</f>
        <v>Wisconsin</v>
      </c>
      <c r="G6185" s="40">
        <f t="shared" si="387"/>
        <v>40</v>
      </c>
      <c r="H6185" s="34">
        <f t="shared" si="388"/>
        <v>4</v>
      </c>
      <c r="I6185" s="12">
        <v>40</v>
      </c>
      <c r="J6185" s="12">
        <v>40</v>
      </c>
      <c r="K6185" s="12">
        <v>43</v>
      </c>
      <c r="L6185" s="12">
        <v>1</v>
      </c>
      <c r="M6185" s="12">
        <v>1</v>
      </c>
      <c r="N6185" s="12">
        <v>35</v>
      </c>
      <c r="O6185" s="12">
        <v>4</v>
      </c>
      <c r="P6185" s="26">
        <v>100000</v>
      </c>
      <c r="Q6185" s="28">
        <v>648164538</v>
      </c>
      <c r="R6185"/>
      <c r="S6185"/>
    </row>
    <row r="6186" spans="1:19">
      <c r="A6186" s="31">
        <f t="shared" si="385"/>
        <v>37</v>
      </c>
      <c r="B6186" s="32" t="str">
        <f>VLOOKUP(K6186,'Tables to Convert'!$B$4:$C$19,2,FALSE)</f>
        <v>Some College</v>
      </c>
      <c r="C6186" s="33">
        <f t="shared" si="386"/>
        <v>18888</v>
      </c>
      <c r="D6186" s="32" t="str">
        <f>VLOOKUP(L6186,'Tables to Convert'!$E$3:$F$7,2,FALSE)</f>
        <v>White</v>
      </c>
      <c r="E6186" s="32" t="str">
        <f>VLOOKUP(M6186,'Tables to Convert'!$H$3:$I$5,2,FALSE)</f>
        <v>Female</v>
      </c>
      <c r="F6186" s="32" t="str">
        <f>VLOOKUP(N6186,'Tables to Convert'!$K$3:$L$8,2,FALSE)</f>
        <v>Wisconsin</v>
      </c>
      <c r="G6186" s="40">
        <f t="shared" si="387"/>
        <v>39</v>
      </c>
      <c r="H6186" s="34">
        <f t="shared" si="388"/>
        <v>4</v>
      </c>
      <c r="I6186" s="12">
        <v>37</v>
      </c>
      <c r="J6186" s="12">
        <v>39</v>
      </c>
      <c r="K6186" s="12">
        <v>41</v>
      </c>
      <c r="L6186" s="12">
        <v>1</v>
      </c>
      <c r="M6186" s="12">
        <v>2</v>
      </c>
      <c r="N6186" s="12">
        <v>35</v>
      </c>
      <c r="O6186" s="12">
        <v>4</v>
      </c>
      <c r="P6186" s="26">
        <v>18888</v>
      </c>
      <c r="Q6186" s="28">
        <v>766583367</v>
      </c>
      <c r="R6186"/>
      <c r="S6186"/>
    </row>
    <row r="6187" spans="1:19">
      <c r="A6187" s="31">
        <f t="shared" si="385"/>
        <v>37</v>
      </c>
      <c r="B6187" s="32" t="str">
        <f>VLOOKUP(K6187,'Tables to Convert'!$B$4:$C$19,2,FALSE)</f>
        <v>Some College</v>
      </c>
      <c r="C6187" s="33">
        <f t="shared" si="386"/>
        <v>24138</v>
      </c>
      <c r="D6187" s="32" t="str">
        <f>VLOOKUP(L6187,'Tables to Convert'!$E$3:$F$7,2,FALSE)</f>
        <v>White</v>
      </c>
      <c r="E6187" s="32" t="str">
        <f>VLOOKUP(M6187,'Tables to Convert'!$H$3:$I$5,2,FALSE)</f>
        <v>Female</v>
      </c>
      <c r="F6187" s="32" t="str">
        <f>VLOOKUP(N6187,'Tables to Convert'!$K$3:$L$8,2,FALSE)</f>
        <v>Wisconsin</v>
      </c>
      <c r="G6187" s="40">
        <f t="shared" si="387"/>
        <v>41</v>
      </c>
      <c r="H6187" s="34">
        <f t="shared" si="388"/>
        <v>4</v>
      </c>
      <c r="I6187" s="12">
        <v>37</v>
      </c>
      <c r="J6187" s="12">
        <v>41</v>
      </c>
      <c r="K6187" s="12">
        <v>40</v>
      </c>
      <c r="L6187" s="12">
        <v>1</v>
      </c>
      <c r="M6187" s="12">
        <v>2</v>
      </c>
      <c r="N6187" s="12">
        <v>35</v>
      </c>
      <c r="O6187" s="12">
        <v>4</v>
      </c>
      <c r="P6187" s="26">
        <v>24138</v>
      </c>
      <c r="Q6187" s="28">
        <v>843567829</v>
      </c>
      <c r="R6187"/>
      <c r="S6187"/>
    </row>
    <row r="6188" spans="1:19">
      <c r="A6188" s="31">
        <f t="shared" si="385"/>
        <v>40</v>
      </c>
      <c r="B6188" s="32" t="str">
        <f>VLOOKUP(K6188,'Tables to Convert'!$B$4:$C$19,2,FALSE)</f>
        <v>High School Diploma</v>
      </c>
      <c r="C6188" s="33">
        <f t="shared" si="386"/>
        <v>36000</v>
      </c>
      <c r="D6188" s="32" t="str">
        <f>VLOOKUP(L6188,'Tables to Convert'!$E$3:$F$7,2,FALSE)</f>
        <v>White</v>
      </c>
      <c r="E6188" s="32" t="str">
        <f>VLOOKUP(M6188,'Tables to Convert'!$H$3:$I$5,2,FALSE)</f>
        <v>Male</v>
      </c>
      <c r="F6188" s="32" t="str">
        <f>VLOOKUP(N6188,'Tables to Convert'!$K$3:$L$8,2,FALSE)</f>
        <v>Wisconsin</v>
      </c>
      <c r="G6188" s="40">
        <f t="shared" si="387"/>
        <v>29</v>
      </c>
      <c r="H6188" s="34">
        <f t="shared" si="388"/>
        <v>6</v>
      </c>
      <c r="I6188" s="12">
        <v>40</v>
      </c>
      <c r="J6188" s="12">
        <v>29</v>
      </c>
      <c r="K6188" s="12">
        <v>39</v>
      </c>
      <c r="L6188" s="12">
        <v>1</v>
      </c>
      <c r="M6188" s="12">
        <v>1</v>
      </c>
      <c r="N6188" s="12">
        <v>35</v>
      </c>
      <c r="O6188" s="12">
        <v>6</v>
      </c>
      <c r="P6188" s="26">
        <v>36000</v>
      </c>
      <c r="Q6188" s="28">
        <v>609837816</v>
      </c>
      <c r="R6188"/>
      <c r="S6188"/>
    </row>
    <row r="6189" spans="1:19">
      <c r="A6189" s="31">
        <f t="shared" si="385"/>
        <v>40</v>
      </c>
      <c r="B6189" s="32" t="str">
        <f>VLOOKUP(K6189,'Tables to Convert'!$B$4:$C$19,2,FALSE)</f>
        <v>Some College</v>
      </c>
      <c r="C6189" s="33">
        <f t="shared" si="386"/>
        <v>27000</v>
      </c>
      <c r="D6189" s="32" t="str">
        <f>VLOOKUP(L6189,'Tables to Convert'!$E$3:$F$7,2,FALSE)</f>
        <v>White</v>
      </c>
      <c r="E6189" s="32" t="str">
        <f>VLOOKUP(M6189,'Tables to Convert'!$H$3:$I$5,2,FALSE)</f>
        <v>Female</v>
      </c>
      <c r="F6189" s="32" t="str">
        <f>VLOOKUP(N6189,'Tables to Convert'!$K$3:$L$8,2,FALSE)</f>
        <v>Wisconsin</v>
      </c>
      <c r="G6189" s="40">
        <f t="shared" si="387"/>
        <v>30</v>
      </c>
      <c r="H6189" s="34">
        <f t="shared" si="388"/>
        <v>6</v>
      </c>
      <c r="I6189" s="12">
        <v>40</v>
      </c>
      <c r="J6189" s="12">
        <v>30</v>
      </c>
      <c r="K6189" s="12">
        <v>42</v>
      </c>
      <c r="L6189" s="12">
        <v>1</v>
      </c>
      <c r="M6189" s="12">
        <v>2</v>
      </c>
      <c r="N6189" s="12">
        <v>35</v>
      </c>
      <c r="O6189" s="12">
        <v>6</v>
      </c>
      <c r="P6189" s="26">
        <v>27000</v>
      </c>
      <c r="Q6189" s="28">
        <v>56413708</v>
      </c>
      <c r="R6189"/>
      <c r="S6189"/>
    </row>
    <row r="6190" spans="1:19">
      <c r="A6190" s="31">
        <f t="shared" si="385"/>
        <v>36</v>
      </c>
      <c r="B6190" s="32" t="str">
        <f>VLOOKUP(K6190,'Tables to Convert'!$B$4:$C$19,2,FALSE)</f>
        <v>Some College</v>
      </c>
      <c r="C6190" s="33">
        <f t="shared" si="386"/>
        <v>30000</v>
      </c>
      <c r="D6190" s="32" t="str">
        <f>VLOOKUP(L6190,'Tables to Convert'!$E$3:$F$7,2,FALSE)</f>
        <v>White</v>
      </c>
      <c r="E6190" s="32" t="str">
        <f>VLOOKUP(M6190,'Tables to Convert'!$H$3:$I$5,2,FALSE)</f>
        <v>Male</v>
      </c>
      <c r="F6190" s="32" t="str">
        <f>VLOOKUP(N6190,'Tables to Convert'!$K$3:$L$8,2,FALSE)</f>
        <v>Wisconsin</v>
      </c>
      <c r="G6190" s="40">
        <f t="shared" si="387"/>
        <v>26</v>
      </c>
      <c r="H6190" s="34">
        <f t="shared" si="388"/>
        <v>6</v>
      </c>
      <c r="I6190" s="12">
        <v>36</v>
      </c>
      <c r="J6190" s="12">
        <v>26</v>
      </c>
      <c r="K6190" s="12">
        <v>41</v>
      </c>
      <c r="L6190" s="12">
        <v>1</v>
      </c>
      <c r="M6190" s="12">
        <v>1</v>
      </c>
      <c r="N6190" s="12">
        <v>35</v>
      </c>
      <c r="O6190" s="12">
        <v>6</v>
      </c>
      <c r="P6190" s="26">
        <v>30000</v>
      </c>
      <c r="Q6190" s="28">
        <v>771136001</v>
      </c>
      <c r="R6190"/>
      <c r="S6190"/>
    </row>
    <row r="6191" spans="1:19">
      <c r="A6191" s="31">
        <f t="shared" si="385"/>
        <v>40</v>
      </c>
      <c r="B6191" s="32" t="str">
        <f>VLOOKUP(K6191,'Tables to Convert'!$B$4:$C$19,2,FALSE)</f>
        <v>High School Diploma</v>
      </c>
      <c r="C6191" s="33">
        <f t="shared" si="386"/>
        <v>400</v>
      </c>
      <c r="D6191" s="32" t="str">
        <f>VLOOKUP(L6191,'Tables to Convert'!$E$3:$F$7,2,FALSE)</f>
        <v>Black</v>
      </c>
      <c r="E6191" s="32" t="str">
        <f>VLOOKUP(M6191,'Tables to Convert'!$H$3:$I$5,2,FALSE)</f>
        <v>Male</v>
      </c>
      <c r="F6191" s="32" t="str">
        <f>VLOOKUP(N6191,'Tables to Convert'!$K$3:$L$8,2,FALSE)</f>
        <v>Wisconsin</v>
      </c>
      <c r="G6191" s="40">
        <f t="shared" si="387"/>
        <v>26</v>
      </c>
      <c r="H6191" s="34">
        <f t="shared" si="388"/>
        <v>3</v>
      </c>
      <c r="I6191" s="12">
        <v>40</v>
      </c>
      <c r="J6191" s="12">
        <v>26</v>
      </c>
      <c r="K6191" s="12">
        <v>39</v>
      </c>
      <c r="L6191" s="12">
        <v>2</v>
      </c>
      <c r="M6191" s="12">
        <v>1</v>
      </c>
      <c r="N6191" s="12">
        <v>35</v>
      </c>
      <c r="O6191" s="12">
        <v>3</v>
      </c>
      <c r="P6191" s="26">
        <v>400</v>
      </c>
      <c r="Q6191" s="28">
        <v>663156389</v>
      </c>
      <c r="R6191"/>
      <c r="S6191"/>
    </row>
    <row r="6192" spans="1:19">
      <c r="A6192" s="31">
        <f t="shared" si="385"/>
        <v>99</v>
      </c>
      <c r="B6192" s="32" t="str">
        <f>VLOOKUP(K6192,'Tables to Convert'!$B$4:$C$19,2,FALSE)</f>
        <v>11th Grade</v>
      </c>
      <c r="C6192" s="33">
        <f t="shared" si="386"/>
        <v>500</v>
      </c>
      <c r="D6192" s="32" t="str">
        <f>VLOOKUP(L6192,'Tables to Convert'!$E$3:$F$7,2,FALSE)</f>
        <v>White</v>
      </c>
      <c r="E6192" s="32" t="str">
        <f>VLOOKUP(M6192,'Tables to Convert'!$H$3:$I$5,2,FALSE)</f>
        <v>Male</v>
      </c>
      <c r="F6192" s="32" t="str">
        <f>VLOOKUP(N6192,'Tables to Convert'!$K$3:$L$8,2,FALSE)</f>
        <v>Wisconsin</v>
      </c>
      <c r="G6192" s="40">
        <f t="shared" si="387"/>
        <v>34</v>
      </c>
      <c r="H6192" s="34">
        <f t="shared" si="388"/>
        <v>3</v>
      </c>
      <c r="I6192" s="12">
        <v>99</v>
      </c>
      <c r="J6192" s="12">
        <v>34</v>
      </c>
      <c r="K6192" s="12">
        <v>38</v>
      </c>
      <c r="L6192" s="12">
        <v>1</v>
      </c>
      <c r="M6192" s="12">
        <v>1</v>
      </c>
      <c r="N6192" s="12">
        <v>35</v>
      </c>
      <c r="O6192" s="12">
        <v>3</v>
      </c>
      <c r="P6192" s="26">
        <v>500</v>
      </c>
      <c r="Q6192" s="28">
        <v>595337077</v>
      </c>
      <c r="R6192"/>
      <c r="S6192"/>
    </row>
    <row r="6193" spans="1:19">
      <c r="A6193" s="31">
        <f t="shared" si="385"/>
        <v>45</v>
      </c>
      <c r="B6193" s="32" t="str">
        <f>VLOOKUP(K6193,'Tables to Convert'!$B$4:$C$19,2,FALSE)</f>
        <v>Some College</v>
      </c>
      <c r="C6193" s="33">
        <f t="shared" si="386"/>
        <v>42200</v>
      </c>
      <c r="D6193" s="32" t="str">
        <f>VLOOKUP(L6193,'Tables to Convert'!$E$3:$F$7,2,FALSE)</f>
        <v>White</v>
      </c>
      <c r="E6193" s="32" t="str">
        <f>VLOOKUP(M6193,'Tables to Convert'!$H$3:$I$5,2,FALSE)</f>
        <v>Male</v>
      </c>
      <c r="F6193" s="32" t="str">
        <f>VLOOKUP(N6193,'Tables to Convert'!$K$3:$L$8,2,FALSE)</f>
        <v>Wisconsin</v>
      </c>
      <c r="G6193" s="40">
        <f t="shared" si="387"/>
        <v>52</v>
      </c>
      <c r="H6193" s="34">
        <f t="shared" si="388"/>
        <v>6</v>
      </c>
      <c r="I6193" s="12">
        <v>45</v>
      </c>
      <c r="J6193" s="12">
        <v>52</v>
      </c>
      <c r="K6193" s="12">
        <v>41</v>
      </c>
      <c r="L6193" s="12">
        <v>1</v>
      </c>
      <c r="M6193" s="12">
        <v>1</v>
      </c>
      <c r="N6193" s="12">
        <v>35</v>
      </c>
      <c r="O6193" s="12">
        <v>6</v>
      </c>
      <c r="P6193" s="26">
        <v>42200</v>
      </c>
      <c r="Q6193" s="28">
        <v>202827485</v>
      </c>
      <c r="R6193"/>
      <c r="S6193"/>
    </row>
    <row r="6194" spans="1:19">
      <c r="A6194" s="31">
        <f t="shared" si="385"/>
        <v>38</v>
      </c>
      <c r="B6194" s="32" t="str">
        <f>VLOOKUP(K6194,'Tables to Convert'!$B$4:$C$19,2,FALSE)</f>
        <v>High School Diploma</v>
      </c>
      <c r="C6194" s="33">
        <f t="shared" si="386"/>
        <v>32000</v>
      </c>
      <c r="D6194" s="32" t="str">
        <f>VLOOKUP(L6194,'Tables to Convert'!$E$3:$F$7,2,FALSE)</f>
        <v>White</v>
      </c>
      <c r="E6194" s="32" t="str">
        <f>VLOOKUP(M6194,'Tables to Convert'!$H$3:$I$5,2,FALSE)</f>
        <v>Female</v>
      </c>
      <c r="F6194" s="32" t="str">
        <f>VLOOKUP(N6194,'Tables to Convert'!$K$3:$L$8,2,FALSE)</f>
        <v>Wisconsin</v>
      </c>
      <c r="G6194" s="40">
        <f t="shared" si="387"/>
        <v>52</v>
      </c>
      <c r="H6194" s="34">
        <f t="shared" si="388"/>
        <v>6</v>
      </c>
      <c r="I6194" s="12">
        <v>38</v>
      </c>
      <c r="J6194" s="12">
        <v>52</v>
      </c>
      <c r="K6194" s="12">
        <v>39</v>
      </c>
      <c r="L6194" s="12">
        <v>1</v>
      </c>
      <c r="M6194" s="12">
        <v>2</v>
      </c>
      <c r="N6194" s="12">
        <v>35</v>
      </c>
      <c r="O6194" s="12">
        <v>6</v>
      </c>
      <c r="P6194" s="26">
        <v>32000</v>
      </c>
      <c r="Q6194" s="28">
        <v>548112440</v>
      </c>
      <c r="R6194"/>
      <c r="S6194"/>
    </row>
    <row r="6195" spans="1:19">
      <c r="A6195" s="31">
        <f t="shared" si="385"/>
        <v>40</v>
      </c>
      <c r="B6195" s="32" t="str">
        <f>VLOOKUP(K6195,'Tables to Convert'!$B$4:$C$19,2,FALSE)</f>
        <v>High School Diploma</v>
      </c>
      <c r="C6195" s="33">
        <f t="shared" si="386"/>
        <v>25000</v>
      </c>
      <c r="D6195" s="32" t="str">
        <f>VLOOKUP(L6195,'Tables to Convert'!$E$3:$F$7,2,FALSE)</f>
        <v>White</v>
      </c>
      <c r="E6195" s="32" t="str">
        <f>VLOOKUP(M6195,'Tables to Convert'!$H$3:$I$5,2,FALSE)</f>
        <v>Female</v>
      </c>
      <c r="F6195" s="32" t="str">
        <f>VLOOKUP(N6195,'Tables to Convert'!$K$3:$L$8,2,FALSE)</f>
        <v>Wisconsin</v>
      </c>
      <c r="G6195" s="40">
        <f t="shared" si="387"/>
        <v>55</v>
      </c>
      <c r="H6195" s="34">
        <f t="shared" si="388"/>
        <v>3</v>
      </c>
      <c r="I6195" s="12">
        <v>40</v>
      </c>
      <c r="J6195" s="12">
        <v>55</v>
      </c>
      <c r="K6195" s="12">
        <v>39</v>
      </c>
      <c r="L6195" s="12">
        <v>1</v>
      </c>
      <c r="M6195" s="12">
        <v>2</v>
      </c>
      <c r="N6195" s="12">
        <v>35</v>
      </c>
      <c r="O6195" s="12">
        <v>3</v>
      </c>
      <c r="P6195" s="26">
        <v>25000</v>
      </c>
      <c r="Q6195" s="28">
        <v>778624685</v>
      </c>
      <c r="R6195"/>
      <c r="S6195"/>
    </row>
    <row r="6196" spans="1:19">
      <c r="A6196" s="31">
        <f t="shared" si="385"/>
        <v>45</v>
      </c>
      <c r="B6196" s="32" t="str">
        <f>VLOOKUP(K6196,'Tables to Convert'!$B$4:$C$19,2,FALSE)</f>
        <v>High School Diploma</v>
      </c>
      <c r="C6196" s="33">
        <f t="shared" si="386"/>
        <v>16900</v>
      </c>
      <c r="D6196" s="32" t="str">
        <f>VLOOKUP(L6196,'Tables to Convert'!$E$3:$F$7,2,FALSE)</f>
        <v>White</v>
      </c>
      <c r="E6196" s="32" t="str">
        <f>VLOOKUP(M6196,'Tables to Convert'!$H$3:$I$5,2,FALSE)</f>
        <v>Male</v>
      </c>
      <c r="F6196" s="32" t="str">
        <f>VLOOKUP(N6196,'Tables to Convert'!$K$3:$L$8,2,FALSE)</f>
        <v>Wisconsin</v>
      </c>
      <c r="G6196" s="40">
        <f t="shared" si="387"/>
        <v>26</v>
      </c>
      <c r="H6196" s="34">
        <f t="shared" si="388"/>
        <v>6</v>
      </c>
      <c r="I6196" s="12">
        <v>45</v>
      </c>
      <c r="J6196" s="12">
        <v>26</v>
      </c>
      <c r="K6196" s="12">
        <v>39</v>
      </c>
      <c r="L6196" s="12">
        <v>1</v>
      </c>
      <c r="M6196" s="12">
        <v>1</v>
      </c>
      <c r="N6196" s="12">
        <v>35</v>
      </c>
      <c r="O6196" s="12">
        <v>6</v>
      </c>
      <c r="P6196" s="26">
        <v>16900</v>
      </c>
      <c r="Q6196" s="28">
        <v>711316580</v>
      </c>
      <c r="R6196"/>
      <c r="S6196"/>
    </row>
    <row r="6197" spans="1:19">
      <c r="A6197" s="31">
        <f t="shared" si="385"/>
        <v>40</v>
      </c>
      <c r="B6197" s="32" t="str">
        <f>VLOOKUP(K6197,'Tables to Convert'!$B$4:$C$19,2,FALSE)</f>
        <v>Some College</v>
      </c>
      <c r="C6197" s="33">
        <f t="shared" si="386"/>
        <v>9000</v>
      </c>
      <c r="D6197" s="32" t="str">
        <f>VLOOKUP(L6197,'Tables to Convert'!$E$3:$F$7,2,FALSE)</f>
        <v>White</v>
      </c>
      <c r="E6197" s="32" t="str">
        <f>VLOOKUP(M6197,'Tables to Convert'!$H$3:$I$5,2,FALSE)</f>
        <v>Female</v>
      </c>
      <c r="F6197" s="32" t="str">
        <f>VLOOKUP(N6197,'Tables to Convert'!$K$3:$L$8,2,FALSE)</f>
        <v>Wisconsin</v>
      </c>
      <c r="G6197" s="40">
        <f t="shared" si="387"/>
        <v>25</v>
      </c>
      <c r="H6197" s="34">
        <f t="shared" si="388"/>
        <v>6</v>
      </c>
      <c r="I6197" s="12">
        <v>40</v>
      </c>
      <c r="J6197" s="12">
        <v>25</v>
      </c>
      <c r="K6197" s="12">
        <v>40</v>
      </c>
      <c r="L6197" s="12">
        <v>1</v>
      </c>
      <c r="M6197" s="12">
        <v>2</v>
      </c>
      <c r="N6197" s="12">
        <v>35</v>
      </c>
      <c r="O6197" s="12">
        <v>6</v>
      </c>
      <c r="P6197" s="26">
        <v>9000</v>
      </c>
      <c r="Q6197" s="28">
        <v>944572348</v>
      </c>
      <c r="R6197"/>
      <c r="S6197"/>
    </row>
    <row r="6198" spans="1:19">
      <c r="A6198" s="31">
        <f t="shared" si="385"/>
        <v>40</v>
      </c>
      <c r="B6198" s="32" t="str">
        <f>VLOOKUP(K6198,'Tables to Convert'!$B$4:$C$19,2,FALSE)</f>
        <v>High School Diploma</v>
      </c>
      <c r="C6198" s="33">
        <f t="shared" si="386"/>
        <v>28000</v>
      </c>
      <c r="D6198" s="32" t="str">
        <f>VLOOKUP(L6198,'Tables to Convert'!$E$3:$F$7,2,FALSE)</f>
        <v>White</v>
      </c>
      <c r="E6198" s="32" t="str">
        <f>VLOOKUP(M6198,'Tables to Convert'!$H$3:$I$5,2,FALSE)</f>
        <v>Male</v>
      </c>
      <c r="F6198" s="32" t="str">
        <f>VLOOKUP(N6198,'Tables to Convert'!$K$3:$L$8,2,FALSE)</f>
        <v>Wisconsin</v>
      </c>
      <c r="G6198" s="40">
        <f t="shared" si="387"/>
        <v>48</v>
      </c>
      <c r="H6198" s="34">
        <f t="shared" si="388"/>
        <v>5</v>
      </c>
      <c r="I6198" s="12">
        <v>40</v>
      </c>
      <c r="J6198" s="12">
        <v>48</v>
      </c>
      <c r="K6198" s="12">
        <v>39</v>
      </c>
      <c r="L6198" s="12">
        <v>1</v>
      </c>
      <c r="M6198" s="12">
        <v>1</v>
      </c>
      <c r="N6198" s="12">
        <v>35</v>
      </c>
      <c r="O6198" s="12">
        <v>5</v>
      </c>
      <c r="P6198" s="26">
        <v>28000</v>
      </c>
      <c r="Q6198" s="28">
        <v>963555793</v>
      </c>
      <c r="R6198"/>
      <c r="S6198"/>
    </row>
    <row r="6199" spans="1:19">
      <c r="A6199" s="31">
        <f t="shared" si="385"/>
        <v>45</v>
      </c>
      <c r="B6199" s="32" t="str">
        <f>VLOOKUP(K6199,'Tables to Convert'!$B$4:$C$19,2,FALSE)</f>
        <v>High School Diploma</v>
      </c>
      <c r="C6199" s="33">
        <f t="shared" si="386"/>
        <v>21000</v>
      </c>
      <c r="D6199" s="32" t="str">
        <f>VLOOKUP(L6199,'Tables to Convert'!$E$3:$F$7,2,FALSE)</f>
        <v>White</v>
      </c>
      <c r="E6199" s="32" t="str">
        <f>VLOOKUP(M6199,'Tables to Convert'!$H$3:$I$5,2,FALSE)</f>
        <v>Male</v>
      </c>
      <c r="F6199" s="32" t="str">
        <f>VLOOKUP(N6199,'Tables to Convert'!$K$3:$L$8,2,FALSE)</f>
        <v>Wisconsin</v>
      </c>
      <c r="G6199" s="40">
        <f t="shared" si="387"/>
        <v>49</v>
      </c>
      <c r="H6199" s="34">
        <f t="shared" si="388"/>
        <v>5</v>
      </c>
      <c r="I6199" s="12">
        <v>45</v>
      </c>
      <c r="J6199" s="12">
        <v>49</v>
      </c>
      <c r="K6199" s="12">
        <v>39</v>
      </c>
      <c r="L6199" s="12">
        <v>1</v>
      </c>
      <c r="M6199" s="12">
        <v>1</v>
      </c>
      <c r="N6199" s="12">
        <v>35</v>
      </c>
      <c r="O6199" s="12">
        <v>5</v>
      </c>
      <c r="P6199" s="26">
        <v>21000</v>
      </c>
      <c r="Q6199" s="28">
        <v>411088499</v>
      </c>
      <c r="R6199"/>
      <c r="S6199"/>
    </row>
    <row r="6200" spans="1:19">
      <c r="A6200" s="31">
        <f t="shared" si="385"/>
        <v>45</v>
      </c>
      <c r="B6200" s="32" t="str">
        <f>VLOOKUP(K6200,'Tables to Convert'!$B$4:$C$19,2,FALSE)</f>
        <v>High School Diploma</v>
      </c>
      <c r="C6200" s="33">
        <f t="shared" si="386"/>
        <v>20000</v>
      </c>
      <c r="D6200" s="32" t="str">
        <f>VLOOKUP(L6200,'Tables to Convert'!$E$3:$F$7,2,FALSE)</f>
        <v>White</v>
      </c>
      <c r="E6200" s="32" t="str">
        <f>VLOOKUP(M6200,'Tables to Convert'!$H$3:$I$5,2,FALSE)</f>
        <v>Male</v>
      </c>
      <c r="F6200" s="32" t="str">
        <f>VLOOKUP(N6200,'Tables to Convert'!$K$3:$L$8,2,FALSE)</f>
        <v>Wisconsin</v>
      </c>
      <c r="G6200" s="40">
        <f t="shared" si="387"/>
        <v>46</v>
      </c>
      <c r="H6200" s="34">
        <f t="shared" si="388"/>
        <v>5</v>
      </c>
      <c r="I6200" s="12">
        <v>45</v>
      </c>
      <c r="J6200" s="12">
        <v>46</v>
      </c>
      <c r="K6200" s="12">
        <v>39</v>
      </c>
      <c r="L6200" s="12">
        <v>1</v>
      </c>
      <c r="M6200" s="12">
        <v>1</v>
      </c>
      <c r="N6200" s="12">
        <v>35</v>
      </c>
      <c r="O6200" s="12">
        <v>5</v>
      </c>
      <c r="P6200" s="26">
        <v>20000</v>
      </c>
      <c r="Q6200" s="28">
        <v>938756609</v>
      </c>
      <c r="R6200"/>
      <c r="S6200"/>
    </row>
    <row r="6201" spans="1:19">
      <c r="A6201" s="31">
        <f t="shared" si="385"/>
        <v>40</v>
      </c>
      <c r="B6201" s="32" t="str">
        <f>VLOOKUP(K6201,'Tables to Convert'!$B$4:$C$19,2,FALSE)</f>
        <v>Some College</v>
      </c>
      <c r="C6201" s="33">
        <f t="shared" si="386"/>
        <v>12000</v>
      </c>
      <c r="D6201" s="32" t="str">
        <f>VLOOKUP(L6201,'Tables to Convert'!$E$3:$F$7,2,FALSE)</f>
        <v>White</v>
      </c>
      <c r="E6201" s="32" t="str">
        <f>VLOOKUP(M6201,'Tables to Convert'!$H$3:$I$5,2,FALSE)</f>
        <v>Female</v>
      </c>
      <c r="F6201" s="32" t="str">
        <f>VLOOKUP(N6201,'Tables to Convert'!$K$3:$L$8,2,FALSE)</f>
        <v>Wisconsin</v>
      </c>
      <c r="G6201" s="40">
        <f t="shared" si="387"/>
        <v>21</v>
      </c>
      <c r="H6201" s="34">
        <f t="shared" si="388"/>
        <v>3</v>
      </c>
      <c r="I6201" s="12">
        <v>40</v>
      </c>
      <c r="J6201" s="12">
        <v>21</v>
      </c>
      <c r="K6201" s="12">
        <v>42</v>
      </c>
      <c r="L6201" s="12">
        <v>1</v>
      </c>
      <c r="M6201" s="12">
        <v>2</v>
      </c>
      <c r="N6201" s="12">
        <v>35</v>
      </c>
      <c r="O6201" s="12">
        <v>3</v>
      </c>
      <c r="P6201" s="26">
        <v>12000</v>
      </c>
      <c r="Q6201" s="28">
        <v>87854801</v>
      </c>
      <c r="R6201"/>
      <c r="S6201"/>
    </row>
    <row r="6202" spans="1:19">
      <c r="A6202" s="31">
        <f t="shared" si="385"/>
        <v>50</v>
      </c>
      <c r="B6202" s="32" t="str">
        <f>VLOOKUP(K6202,'Tables to Convert'!$B$4:$C$19,2,FALSE)</f>
        <v>High School Diploma</v>
      </c>
      <c r="C6202" s="33">
        <f t="shared" si="386"/>
        <v>0</v>
      </c>
      <c r="D6202" s="32" t="str">
        <f>VLOOKUP(L6202,'Tables to Convert'!$E$3:$F$7,2,FALSE)</f>
        <v>White</v>
      </c>
      <c r="E6202" s="32" t="str">
        <f>VLOOKUP(M6202,'Tables to Convert'!$H$3:$I$5,2,FALSE)</f>
        <v>Male</v>
      </c>
      <c r="F6202" s="32" t="str">
        <f>VLOOKUP(N6202,'Tables to Convert'!$K$3:$L$8,2,FALSE)</f>
        <v>Wisconsin</v>
      </c>
      <c r="G6202" s="40">
        <f t="shared" si="387"/>
        <v>33</v>
      </c>
      <c r="H6202" s="34">
        <f t="shared" si="388"/>
        <v>6</v>
      </c>
      <c r="I6202" s="12">
        <v>50</v>
      </c>
      <c r="J6202" s="12">
        <v>33</v>
      </c>
      <c r="K6202" s="12">
        <v>39</v>
      </c>
      <c r="L6202" s="12">
        <v>1</v>
      </c>
      <c r="M6202" s="12">
        <v>1</v>
      </c>
      <c r="N6202" s="12">
        <v>35</v>
      </c>
      <c r="O6202" s="12">
        <v>6</v>
      </c>
      <c r="P6202" s="26">
        <v>0</v>
      </c>
      <c r="Q6202" s="28">
        <v>119390157</v>
      </c>
      <c r="R6202"/>
      <c r="S6202"/>
    </row>
    <row r="6203" spans="1:19">
      <c r="A6203" s="31">
        <f t="shared" si="385"/>
        <v>50</v>
      </c>
      <c r="B6203" s="32" t="str">
        <f>VLOOKUP(K6203,'Tables to Convert'!$B$4:$C$19,2,FALSE)</f>
        <v>Some College</v>
      </c>
      <c r="C6203" s="33">
        <f t="shared" si="386"/>
        <v>60000</v>
      </c>
      <c r="D6203" s="32" t="str">
        <f>VLOOKUP(L6203,'Tables to Convert'!$E$3:$F$7,2,FALSE)</f>
        <v>White</v>
      </c>
      <c r="E6203" s="32" t="str">
        <f>VLOOKUP(M6203,'Tables to Convert'!$H$3:$I$5,2,FALSE)</f>
        <v>Male</v>
      </c>
      <c r="F6203" s="32" t="str">
        <f>VLOOKUP(N6203,'Tables to Convert'!$K$3:$L$8,2,FALSE)</f>
        <v>Wisconsin</v>
      </c>
      <c r="G6203" s="40">
        <f t="shared" si="387"/>
        <v>53</v>
      </c>
      <c r="H6203" s="34">
        <f t="shared" si="388"/>
        <v>8</v>
      </c>
      <c r="I6203" s="12">
        <v>50</v>
      </c>
      <c r="J6203" s="12">
        <v>53</v>
      </c>
      <c r="K6203" s="12">
        <v>43</v>
      </c>
      <c r="L6203" s="12">
        <v>1</v>
      </c>
      <c r="M6203" s="12">
        <v>1</v>
      </c>
      <c r="N6203" s="12">
        <v>35</v>
      </c>
      <c r="O6203" s="12">
        <v>8</v>
      </c>
      <c r="P6203" s="26">
        <v>60000</v>
      </c>
      <c r="Q6203" s="28">
        <v>874216806</v>
      </c>
      <c r="R6203"/>
      <c r="S6203"/>
    </row>
    <row r="6204" spans="1:19">
      <c r="A6204" s="31">
        <f t="shared" si="385"/>
        <v>40</v>
      </c>
      <c r="B6204" s="32" t="str">
        <f>VLOOKUP(K6204,'Tables to Convert'!$B$4:$C$19,2,FALSE)</f>
        <v>High School Diploma</v>
      </c>
      <c r="C6204" s="33">
        <f t="shared" si="386"/>
        <v>0</v>
      </c>
      <c r="D6204" s="32" t="str">
        <f>VLOOKUP(L6204,'Tables to Convert'!$E$3:$F$7,2,FALSE)</f>
        <v>White</v>
      </c>
      <c r="E6204" s="32" t="str">
        <f>VLOOKUP(M6204,'Tables to Convert'!$H$3:$I$5,2,FALSE)</f>
        <v>Male</v>
      </c>
      <c r="F6204" s="32" t="str">
        <f>VLOOKUP(N6204,'Tables to Convert'!$K$3:$L$8,2,FALSE)</f>
        <v>Wisconsin</v>
      </c>
      <c r="G6204" s="40">
        <f t="shared" si="387"/>
        <v>43</v>
      </c>
      <c r="H6204" s="34">
        <f t="shared" si="388"/>
        <v>8</v>
      </c>
      <c r="I6204" s="12">
        <v>40</v>
      </c>
      <c r="J6204" s="12">
        <v>43</v>
      </c>
      <c r="K6204" s="12">
        <v>39</v>
      </c>
      <c r="L6204" s="12">
        <v>1</v>
      </c>
      <c r="M6204" s="12">
        <v>1</v>
      </c>
      <c r="N6204" s="12">
        <v>35</v>
      </c>
      <c r="O6204" s="12">
        <v>8</v>
      </c>
      <c r="P6204" s="26">
        <v>0</v>
      </c>
      <c r="Q6204" s="28">
        <v>84651518</v>
      </c>
      <c r="R6204"/>
      <c r="S6204"/>
    </row>
    <row r="6205" spans="1:19">
      <c r="A6205" s="31">
        <f t="shared" si="385"/>
        <v>50</v>
      </c>
      <c r="B6205" s="32" t="str">
        <f>VLOOKUP(K6205,'Tables to Convert'!$B$4:$C$19,2,FALSE)</f>
        <v>Some College</v>
      </c>
      <c r="C6205" s="33">
        <f t="shared" si="386"/>
        <v>12700</v>
      </c>
      <c r="D6205" s="32" t="str">
        <f>VLOOKUP(L6205,'Tables to Convert'!$E$3:$F$7,2,FALSE)</f>
        <v>White</v>
      </c>
      <c r="E6205" s="32" t="str">
        <f>VLOOKUP(M6205,'Tables to Convert'!$H$3:$I$5,2,FALSE)</f>
        <v>Female</v>
      </c>
      <c r="F6205" s="32" t="str">
        <f>VLOOKUP(N6205,'Tables to Convert'!$K$3:$L$8,2,FALSE)</f>
        <v>Wisconsin</v>
      </c>
      <c r="G6205" s="40">
        <f t="shared" si="387"/>
        <v>44</v>
      </c>
      <c r="H6205" s="34">
        <f t="shared" si="388"/>
        <v>8</v>
      </c>
      <c r="I6205" s="12">
        <v>50</v>
      </c>
      <c r="J6205" s="12">
        <v>44</v>
      </c>
      <c r="K6205" s="12">
        <v>43</v>
      </c>
      <c r="L6205" s="12">
        <v>1</v>
      </c>
      <c r="M6205" s="12">
        <v>2</v>
      </c>
      <c r="N6205" s="12">
        <v>35</v>
      </c>
      <c r="O6205" s="12">
        <v>8</v>
      </c>
      <c r="P6205" s="26">
        <v>12700</v>
      </c>
      <c r="Q6205" s="28">
        <v>231277293</v>
      </c>
      <c r="R6205"/>
      <c r="S6205"/>
    </row>
    <row r="6206" spans="1:19">
      <c r="A6206" s="31">
        <f t="shared" si="385"/>
        <v>40</v>
      </c>
      <c r="B6206" s="32" t="str">
        <f>VLOOKUP(K6206,'Tables to Convert'!$B$4:$C$19,2,FALSE)</f>
        <v>High School Diploma</v>
      </c>
      <c r="C6206" s="33">
        <f t="shared" si="386"/>
        <v>82000</v>
      </c>
      <c r="D6206" s="32" t="str">
        <f>VLOOKUP(L6206,'Tables to Convert'!$E$3:$F$7,2,FALSE)</f>
        <v>White</v>
      </c>
      <c r="E6206" s="32" t="str">
        <f>VLOOKUP(M6206,'Tables to Convert'!$H$3:$I$5,2,FALSE)</f>
        <v>Male</v>
      </c>
      <c r="F6206" s="32" t="str">
        <f>VLOOKUP(N6206,'Tables to Convert'!$K$3:$L$8,2,FALSE)</f>
        <v>Wisconsin</v>
      </c>
      <c r="G6206" s="40">
        <f t="shared" si="387"/>
        <v>55</v>
      </c>
      <c r="H6206" s="34">
        <f t="shared" si="388"/>
        <v>6</v>
      </c>
      <c r="I6206" s="12">
        <v>40</v>
      </c>
      <c r="J6206" s="12">
        <v>55</v>
      </c>
      <c r="K6206" s="12">
        <v>39</v>
      </c>
      <c r="L6206" s="12">
        <v>1</v>
      </c>
      <c r="M6206" s="12">
        <v>1</v>
      </c>
      <c r="N6206" s="12">
        <v>35</v>
      </c>
      <c r="O6206" s="12">
        <v>6</v>
      </c>
      <c r="P6206" s="26">
        <v>82000</v>
      </c>
      <c r="Q6206" s="28">
        <v>878248043</v>
      </c>
      <c r="R6206"/>
      <c r="S6206"/>
    </row>
    <row r="6207" spans="1:19">
      <c r="A6207" s="31">
        <f t="shared" si="385"/>
        <v>40</v>
      </c>
      <c r="B6207" s="32" t="str">
        <f>VLOOKUP(K6207,'Tables to Convert'!$B$4:$C$19,2,FALSE)</f>
        <v>High School Diploma</v>
      </c>
      <c r="C6207" s="33">
        <f t="shared" si="386"/>
        <v>30000</v>
      </c>
      <c r="D6207" s="32" t="str">
        <f>VLOOKUP(L6207,'Tables to Convert'!$E$3:$F$7,2,FALSE)</f>
        <v>White</v>
      </c>
      <c r="E6207" s="32" t="str">
        <f>VLOOKUP(M6207,'Tables to Convert'!$H$3:$I$5,2,FALSE)</f>
        <v>Female</v>
      </c>
      <c r="F6207" s="32" t="str">
        <f>VLOOKUP(N6207,'Tables to Convert'!$K$3:$L$8,2,FALSE)</f>
        <v>Wisconsin</v>
      </c>
      <c r="G6207" s="40">
        <f t="shared" si="387"/>
        <v>51</v>
      </c>
      <c r="H6207" s="34">
        <f t="shared" si="388"/>
        <v>6</v>
      </c>
      <c r="I6207" s="12">
        <v>40</v>
      </c>
      <c r="J6207" s="12">
        <v>51</v>
      </c>
      <c r="K6207" s="12">
        <v>39</v>
      </c>
      <c r="L6207" s="12">
        <v>1</v>
      </c>
      <c r="M6207" s="12">
        <v>2</v>
      </c>
      <c r="N6207" s="12">
        <v>35</v>
      </c>
      <c r="O6207" s="12">
        <v>6</v>
      </c>
      <c r="P6207" s="26">
        <v>30000</v>
      </c>
      <c r="Q6207" s="28">
        <v>634628790</v>
      </c>
      <c r="R6207"/>
      <c r="S6207"/>
    </row>
    <row r="6208" spans="1:19">
      <c r="A6208" s="31">
        <f t="shared" si="385"/>
        <v>0</v>
      </c>
      <c r="B6208" s="32" t="str">
        <f>VLOOKUP(K6208,'Tables to Convert'!$B$4:$C$19,2,FALSE)</f>
        <v>Some College</v>
      </c>
      <c r="C6208" s="33">
        <f t="shared" si="386"/>
        <v>0</v>
      </c>
      <c r="D6208" s="32" t="str">
        <f>VLOOKUP(L6208,'Tables to Convert'!$E$3:$F$7,2,FALSE)</f>
        <v>White</v>
      </c>
      <c r="E6208" s="32" t="str">
        <f>VLOOKUP(M6208,'Tables to Convert'!$H$3:$I$5,2,FALSE)</f>
        <v>Female</v>
      </c>
      <c r="F6208" s="32" t="str">
        <f>VLOOKUP(N6208,'Tables to Convert'!$K$3:$L$8,2,FALSE)</f>
        <v>Wisconsin</v>
      </c>
      <c r="G6208" s="40">
        <f t="shared" si="387"/>
        <v>75</v>
      </c>
      <c r="H6208" s="34">
        <f t="shared" si="388"/>
        <v>5</v>
      </c>
      <c r="I6208" s="12">
        <v>0</v>
      </c>
      <c r="J6208" s="12">
        <v>75</v>
      </c>
      <c r="K6208" s="12">
        <v>40</v>
      </c>
      <c r="L6208" s="12">
        <v>1</v>
      </c>
      <c r="M6208" s="12">
        <v>2</v>
      </c>
      <c r="N6208" s="12">
        <v>35</v>
      </c>
      <c r="O6208" s="12">
        <v>5</v>
      </c>
      <c r="P6208" s="26">
        <v>0</v>
      </c>
      <c r="Q6208" s="28">
        <v>727908631</v>
      </c>
      <c r="R6208"/>
      <c r="S6208"/>
    </row>
    <row r="6209" spans="1:19">
      <c r="A6209" s="31">
        <f t="shared" si="385"/>
        <v>40</v>
      </c>
      <c r="B6209" s="32" t="str">
        <f>VLOOKUP(K6209,'Tables to Convert'!$B$4:$C$19,2,FALSE)</f>
        <v>Some College</v>
      </c>
      <c r="C6209" s="33">
        <f t="shared" si="386"/>
        <v>40000</v>
      </c>
      <c r="D6209" s="32" t="str">
        <f>VLOOKUP(L6209,'Tables to Convert'!$E$3:$F$7,2,FALSE)</f>
        <v>White</v>
      </c>
      <c r="E6209" s="32" t="str">
        <f>VLOOKUP(M6209,'Tables to Convert'!$H$3:$I$5,2,FALSE)</f>
        <v>Male</v>
      </c>
      <c r="F6209" s="32" t="str">
        <f>VLOOKUP(N6209,'Tables to Convert'!$K$3:$L$8,2,FALSE)</f>
        <v>Wisconsin</v>
      </c>
      <c r="G6209" s="40">
        <f t="shared" si="387"/>
        <v>32</v>
      </c>
      <c r="H6209" s="34">
        <f t="shared" si="388"/>
        <v>5</v>
      </c>
      <c r="I6209" s="12">
        <v>40</v>
      </c>
      <c r="J6209" s="12">
        <v>32</v>
      </c>
      <c r="K6209" s="12">
        <v>41</v>
      </c>
      <c r="L6209" s="12">
        <v>1</v>
      </c>
      <c r="M6209" s="12">
        <v>1</v>
      </c>
      <c r="N6209" s="12">
        <v>35</v>
      </c>
      <c r="O6209" s="12">
        <v>5</v>
      </c>
      <c r="P6209" s="26">
        <v>40000</v>
      </c>
      <c r="Q6209" s="28">
        <v>526993414</v>
      </c>
      <c r="R6209"/>
      <c r="S6209"/>
    </row>
    <row r="6210" spans="1:19">
      <c r="A6210" s="31">
        <f t="shared" si="385"/>
        <v>40</v>
      </c>
      <c r="B6210" s="32" t="str">
        <f>VLOOKUP(K6210,'Tables to Convert'!$B$4:$C$19,2,FALSE)</f>
        <v>Some College</v>
      </c>
      <c r="C6210" s="33">
        <f t="shared" si="386"/>
        <v>20000</v>
      </c>
      <c r="D6210" s="32" t="str">
        <f>VLOOKUP(L6210,'Tables to Convert'!$E$3:$F$7,2,FALSE)</f>
        <v>White</v>
      </c>
      <c r="E6210" s="32" t="str">
        <f>VLOOKUP(M6210,'Tables to Convert'!$H$3:$I$5,2,FALSE)</f>
        <v>Female</v>
      </c>
      <c r="F6210" s="32" t="str">
        <f>VLOOKUP(N6210,'Tables to Convert'!$K$3:$L$8,2,FALSE)</f>
        <v>Wisconsin</v>
      </c>
      <c r="G6210" s="40">
        <f t="shared" si="387"/>
        <v>31</v>
      </c>
      <c r="H6210" s="34">
        <f t="shared" si="388"/>
        <v>5</v>
      </c>
      <c r="I6210" s="12">
        <v>40</v>
      </c>
      <c r="J6210" s="12">
        <v>31</v>
      </c>
      <c r="K6210" s="12">
        <v>41</v>
      </c>
      <c r="L6210" s="12">
        <v>1</v>
      </c>
      <c r="M6210" s="12">
        <v>2</v>
      </c>
      <c r="N6210" s="12">
        <v>35</v>
      </c>
      <c r="O6210" s="12">
        <v>5</v>
      </c>
      <c r="P6210" s="26">
        <v>20000</v>
      </c>
      <c r="Q6210" s="28">
        <v>306205547</v>
      </c>
      <c r="R6210"/>
      <c r="S6210"/>
    </row>
    <row r="6211" spans="1:19">
      <c r="A6211" s="31">
        <f t="shared" si="385"/>
        <v>37</v>
      </c>
      <c r="B6211" s="32" t="str">
        <f>VLOOKUP(K6211,'Tables to Convert'!$B$4:$C$19,2,FALSE)</f>
        <v>High School Diploma</v>
      </c>
      <c r="C6211" s="33">
        <f t="shared" si="386"/>
        <v>21400</v>
      </c>
      <c r="D6211" s="32" t="str">
        <f>VLOOKUP(L6211,'Tables to Convert'!$E$3:$F$7,2,FALSE)</f>
        <v>White</v>
      </c>
      <c r="E6211" s="32" t="str">
        <f>VLOOKUP(M6211,'Tables to Convert'!$H$3:$I$5,2,FALSE)</f>
        <v>Female</v>
      </c>
      <c r="F6211" s="32" t="str">
        <f>VLOOKUP(N6211,'Tables to Convert'!$K$3:$L$8,2,FALSE)</f>
        <v>Wisconsin</v>
      </c>
      <c r="G6211" s="40">
        <f t="shared" si="387"/>
        <v>39</v>
      </c>
      <c r="H6211" s="34">
        <f t="shared" si="388"/>
        <v>8</v>
      </c>
      <c r="I6211" s="12">
        <v>37</v>
      </c>
      <c r="J6211" s="12">
        <v>39</v>
      </c>
      <c r="K6211" s="12">
        <v>39</v>
      </c>
      <c r="L6211" s="12">
        <v>1</v>
      </c>
      <c r="M6211" s="12">
        <v>2</v>
      </c>
      <c r="N6211" s="12">
        <v>35</v>
      </c>
      <c r="O6211" s="12">
        <v>8</v>
      </c>
      <c r="P6211" s="26">
        <v>21400</v>
      </c>
      <c r="Q6211" s="28">
        <v>691953141</v>
      </c>
      <c r="R6211"/>
      <c r="S6211"/>
    </row>
    <row r="6212" spans="1:19">
      <c r="A6212" s="31">
        <f t="shared" si="385"/>
        <v>80</v>
      </c>
      <c r="B6212" s="32" t="str">
        <f>VLOOKUP(K6212,'Tables to Convert'!$B$4:$C$19,2,FALSE)</f>
        <v>High School Diploma</v>
      </c>
      <c r="C6212" s="33">
        <f t="shared" si="386"/>
        <v>59925</v>
      </c>
      <c r="D6212" s="32" t="str">
        <f>VLOOKUP(L6212,'Tables to Convert'!$E$3:$F$7,2,FALSE)</f>
        <v>White</v>
      </c>
      <c r="E6212" s="32" t="str">
        <f>VLOOKUP(M6212,'Tables to Convert'!$H$3:$I$5,2,FALSE)</f>
        <v>Male</v>
      </c>
      <c r="F6212" s="32" t="str">
        <f>VLOOKUP(N6212,'Tables to Convert'!$K$3:$L$8,2,FALSE)</f>
        <v>Wisconsin</v>
      </c>
      <c r="G6212" s="40">
        <f t="shared" si="387"/>
        <v>42</v>
      </c>
      <c r="H6212" s="34">
        <f t="shared" si="388"/>
        <v>5</v>
      </c>
      <c r="I6212" s="12">
        <v>80</v>
      </c>
      <c r="J6212" s="12">
        <v>42</v>
      </c>
      <c r="K6212" s="12">
        <v>39</v>
      </c>
      <c r="L6212" s="12">
        <v>1</v>
      </c>
      <c r="M6212" s="12">
        <v>1</v>
      </c>
      <c r="N6212" s="12">
        <v>35</v>
      </c>
      <c r="O6212" s="12">
        <v>5</v>
      </c>
      <c r="P6212" s="26">
        <v>59925</v>
      </c>
      <c r="Q6212" s="28">
        <v>790761309</v>
      </c>
      <c r="R6212"/>
      <c r="S6212"/>
    </row>
    <row r="6213" spans="1:19">
      <c r="A6213" s="31">
        <f t="shared" si="385"/>
        <v>40</v>
      </c>
      <c r="B6213" s="32" t="str">
        <f>VLOOKUP(K6213,'Tables to Convert'!$B$4:$C$19,2,FALSE)</f>
        <v>High School Diploma</v>
      </c>
      <c r="C6213" s="33">
        <f t="shared" si="386"/>
        <v>31000</v>
      </c>
      <c r="D6213" s="32" t="str">
        <f>VLOOKUP(L6213,'Tables to Convert'!$E$3:$F$7,2,FALSE)</f>
        <v>White</v>
      </c>
      <c r="E6213" s="32" t="str">
        <f>VLOOKUP(M6213,'Tables to Convert'!$H$3:$I$5,2,FALSE)</f>
        <v>Female</v>
      </c>
      <c r="F6213" s="32" t="str">
        <f>VLOOKUP(N6213,'Tables to Convert'!$K$3:$L$8,2,FALSE)</f>
        <v>Wisconsin</v>
      </c>
      <c r="G6213" s="40">
        <f t="shared" si="387"/>
        <v>35</v>
      </c>
      <c r="H6213" s="34">
        <f t="shared" si="388"/>
        <v>5</v>
      </c>
      <c r="I6213" s="12">
        <v>40</v>
      </c>
      <c r="J6213" s="12">
        <v>35</v>
      </c>
      <c r="K6213" s="12">
        <v>39</v>
      </c>
      <c r="L6213" s="12">
        <v>1</v>
      </c>
      <c r="M6213" s="12">
        <v>2</v>
      </c>
      <c r="N6213" s="12">
        <v>35</v>
      </c>
      <c r="O6213" s="12">
        <v>5</v>
      </c>
      <c r="P6213" s="26">
        <v>31000</v>
      </c>
      <c r="Q6213" s="28">
        <v>840547417</v>
      </c>
      <c r="R6213"/>
      <c r="S6213"/>
    </row>
    <row r="6214" spans="1:19">
      <c r="A6214" s="31">
        <f t="shared" ref="A6214:A6277" si="389">I6214</f>
        <v>40</v>
      </c>
      <c r="B6214" s="32" t="str">
        <f>VLOOKUP(K6214,'Tables to Convert'!$B$4:$C$19,2,FALSE)</f>
        <v>High School Diploma</v>
      </c>
      <c r="C6214" s="33">
        <f t="shared" ref="C6214:C6277" si="390">P6214</f>
        <v>12350</v>
      </c>
      <c r="D6214" s="32" t="str">
        <f>VLOOKUP(L6214,'Tables to Convert'!$E$3:$F$7,2,FALSE)</f>
        <v>White</v>
      </c>
      <c r="E6214" s="32" t="str">
        <f>VLOOKUP(M6214,'Tables to Convert'!$H$3:$I$5,2,FALSE)</f>
        <v>Female</v>
      </c>
      <c r="F6214" s="32" t="str">
        <f>VLOOKUP(N6214,'Tables to Convert'!$K$3:$L$8,2,FALSE)</f>
        <v>Wisconsin</v>
      </c>
      <c r="G6214" s="40">
        <f t="shared" ref="G6214:G6277" si="391">J6214</f>
        <v>56</v>
      </c>
      <c r="H6214" s="34">
        <f t="shared" ref="H6214:H6277" si="392">O6214</f>
        <v>4</v>
      </c>
      <c r="I6214" s="12">
        <v>40</v>
      </c>
      <c r="J6214" s="12">
        <v>56</v>
      </c>
      <c r="K6214" s="12">
        <v>39</v>
      </c>
      <c r="L6214" s="12">
        <v>1</v>
      </c>
      <c r="M6214" s="12">
        <v>2</v>
      </c>
      <c r="N6214" s="12">
        <v>35</v>
      </c>
      <c r="O6214" s="12">
        <v>4</v>
      </c>
      <c r="P6214" s="26">
        <v>12350</v>
      </c>
      <c r="Q6214" s="28">
        <v>508462679</v>
      </c>
      <c r="R6214"/>
      <c r="S6214"/>
    </row>
    <row r="6215" spans="1:19">
      <c r="A6215" s="31">
        <f t="shared" si="389"/>
        <v>44</v>
      </c>
      <c r="B6215" s="32" t="str">
        <f>VLOOKUP(K6215,'Tables to Convert'!$B$4:$C$19,2,FALSE)</f>
        <v>Some College</v>
      </c>
      <c r="C6215" s="33">
        <f t="shared" si="390"/>
        <v>27000</v>
      </c>
      <c r="D6215" s="32" t="str">
        <f>VLOOKUP(L6215,'Tables to Convert'!$E$3:$F$7,2,FALSE)</f>
        <v>White</v>
      </c>
      <c r="E6215" s="32" t="str">
        <f>VLOOKUP(M6215,'Tables to Convert'!$H$3:$I$5,2,FALSE)</f>
        <v>Male</v>
      </c>
      <c r="F6215" s="32" t="str">
        <f>VLOOKUP(N6215,'Tables to Convert'!$K$3:$L$8,2,FALSE)</f>
        <v>Wisconsin</v>
      </c>
      <c r="G6215" s="40">
        <f t="shared" si="391"/>
        <v>47</v>
      </c>
      <c r="H6215" s="34">
        <f t="shared" si="392"/>
        <v>4</v>
      </c>
      <c r="I6215" s="12">
        <v>44</v>
      </c>
      <c r="J6215" s="12">
        <v>47</v>
      </c>
      <c r="K6215" s="12">
        <v>40</v>
      </c>
      <c r="L6215" s="12">
        <v>1</v>
      </c>
      <c r="M6215" s="12">
        <v>1</v>
      </c>
      <c r="N6215" s="12">
        <v>35</v>
      </c>
      <c r="O6215" s="12">
        <v>4</v>
      </c>
      <c r="P6215" s="26">
        <v>27000</v>
      </c>
      <c r="Q6215" s="28">
        <v>424031100</v>
      </c>
      <c r="R6215"/>
      <c r="S6215"/>
    </row>
    <row r="6216" spans="1:19">
      <c r="A6216" s="31">
        <f t="shared" si="389"/>
        <v>90</v>
      </c>
      <c r="B6216" s="32" t="str">
        <f>VLOOKUP(K6216,'Tables to Convert'!$B$4:$C$19,2,FALSE)</f>
        <v>Some College</v>
      </c>
      <c r="C6216" s="33">
        <f t="shared" si="390"/>
        <v>16800</v>
      </c>
      <c r="D6216" s="32" t="str">
        <f>VLOOKUP(L6216,'Tables to Convert'!$E$3:$F$7,2,FALSE)</f>
        <v>White</v>
      </c>
      <c r="E6216" s="32" t="str">
        <f>VLOOKUP(M6216,'Tables to Convert'!$H$3:$I$5,2,FALSE)</f>
        <v>Male</v>
      </c>
      <c r="F6216" s="32" t="str">
        <f>VLOOKUP(N6216,'Tables to Convert'!$K$3:$L$8,2,FALSE)</f>
        <v>Wisconsin</v>
      </c>
      <c r="G6216" s="40">
        <f t="shared" si="391"/>
        <v>43</v>
      </c>
      <c r="H6216" s="34">
        <f t="shared" si="392"/>
        <v>8</v>
      </c>
      <c r="I6216" s="12">
        <v>90</v>
      </c>
      <c r="J6216" s="12">
        <v>43</v>
      </c>
      <c r="K6216" s="12">
        <v>43</v>
      </c>
      <c r="L6216" s="12">
        <v>1</v>
      </c>
      <c r="M6216" s="12">
        <v>1</v>
      </c>
      <c r="N6216" s="12">
        <v>35</v>
      </c>
      <c r="O6216" s="12">
        <v>8</v>
      </c>
      <c r="P6216" s="26">
        <v>16800</v>
      </c>
      <c r="Q6216" s="28">
        <v>605765857</v>
      </c>
      <c r="R6216"/>
      <c r="S6216"/>
    </row>
    <row r="6217" spans="1:19">
      <c r="A6217" s="31">
        <f t="shared" si="389"/>
        <v>40</v>
      </c>
      <c r="B6217" s="32" t="str">
        <f>VLOOKUP(K6217,'Tables to Convert'!$B$4:$C$19,2,FALSE)</f>
        <v>High School Diploma</v>
      </c>
      <c r="C6217" s="33">
        <f t="shared" si="390"/>
        <v>9000</v>
      </c>
      <c r="D6217" s="32" t="str">
        <f>VLOOKUP(L6217,'Tables to Convert'!$E$3:$F$7,2,FALSE)</f>
        <v>White</v>
      </c>
      <c r="E6217" s="32" t="str">
        <f>VLOOKUP(M6217,'Tables to Convert'!$H$3:$I$5,2,FALSE)</f>
        <v>Female</v>
      </c>
      <c r="F6217" s="32" t="str">
        <f>VLOOKUP(N6217,'Tables to Convert'!$K$3:$L$8,2,FALSE)</f>
        <v>Wisconsin</v>
      </c>
      <c r="G6217" s="40">
        <f t="shared" si="391"/>
        <v>38</v>
      </c>
      <c r="H6217" s="34">
        <f t="shared" si="392"/>
        <v>4</v>
      </c>
      <c r="I6217" s="12">
        <v>40</v>
      </c>
      <c r="J6217" s="12">
        <v>38</v>
      </c>
      <c r="K6217" s="12">
        <v>39</v>
      </c>
      <c r="L6217" s="12">
        <v>1</v>
      </c>
      <c r="M6217" s="12">
        <v>2</v>
      </c>
      <c r="N6217" s="12">
        <v>35</v>
      </c>
      <c r="O6217" s="12">
        <v>4</v>
      </c>
      <c r="P6217" s="26">
        <v>9000</v>
      </c>
      <c r="Q6217" s="28">
        <v>401084623</v>
      </c>
      <c r="R6217"/>
      <c r="S6217"/>
    </row>
    <row r="6218" spans="1:19">
      <c r="A6218" s="31">
        <f t="shared" si="389"/>
        <v>40</v>
      </c>
      <c r="B6218" s="32" t="str">
        <f>VLOOKUP(K6218,'Tables to Convert'!$B$4:$C$19,2,FALSE)</f>
        <v>High School Diploma</v>
      </c>
      <c r="C6218" s="33">
        <f t="shared" si="390"/>
        <v>23660</v>
      </c>
      <c r="D6218" s="32" t="str">
        <f>VLOOKUP(L6218,'Tables to Convert'!$E$3:$F$7,2,FALSE)</f>
        <v>White</v>
      </c>
      <c r="E6218" s="32" t="str">
        <f>VLOOKUP(M6218,'Tables to Convert'!$H$3:$I$5,2,FALSE)</f>
        <v>Male</v>
      </c>
      <c r="F6218" s="32" t="str">
        <f>VLOOKUP(N6218,'Tables to Convert'!$K$3:$L$8,2,FALSE)</f>
        <v>Wisconsin</v>
      </c>
      <c r="G6218" s="40">
        <f t="shared" si="391"/>
        <v>47</v>
      </c>
      <c r="H6218" s="34">
        <f t="shared" si="392"/>
        <v>4</v>
      </c>
      <c r="I6218" s="12">
        <v>40</v>
      </c>
      <c r="J6218" s="12">
        <v>47</v>
      </c>
      <c r="K6218" s="12">
        <v>39</v>
      </c>
      <c r="L6218" s="12">
        <v>1</v>
      </c>
      <c r="M6218" s="12">
        <v>1</v>
      </c>
      <c r="N6218" s="12">
        <v>35</v>
      </c>
      <c r="O6218" s="12">
        <v>4</v>
      </c>
      <c r="P6218" s="26">
        <v>23660</v>
      </c>
      <c r="Q6218" s="28">
        <v>267120390</v>
      </c>
      <c r="R6218"/>
      <c r="S6218"/>
    </row>
    <row r="6219" spans="1:19">
      <c r="A6219" s="31">
        <f t="shared" si="389"/>
        <v>52</v>
      </c>
      <c r="B6219" s="32" t="str">
        <f>VLOOKUP(K6219,'Tables to Convert'!$B$4:$C$19,2,FALSE)</f>
        <v>Bachelors</v>
      </c>
      <c r="C6219" s="33">
        <f t="shared" si="390"/>
        <v>36525</v>
      </c>
      <c r="D6219" s="32" t="str">
        <f>VLOOKUP(L6219,'Tables to Convert'!$E$3:$F$7,2,FALSE)</f>
        <v>White</v>
      </c>
      <c r="E6219" s="32" t="str">
        <f>VLOOKUP(M6219,'Tables to Convert'!$H$3:$I$5,2,FALSE)</f>
        <v>Male</v>
      </c>
      <c r="F6219" s="32" t="str">
        <f>VLOOKUP(N6219,'Tables to Convert'!$K$3:$L$8,2,FALSE)</f>
        <v>Wisconsin</v>
      </c>
      <c r="G6219" s="40">
        <f t="shared" si="391"/>
        <v>42</v>
      </c>
      <c r="H6219" s="34">
        <f t="shared" si="392"/>
        <v>3</v>
      </c>
      <c r="I6219" s="12">
        <v>52</v>
      </c>
      <c r="J6219" s="12">
        <v>42</v>
      </c>
      <c r="K6219" s="12">
        <v>44</v>
      </c>
      <c r="L6219" s="12">
        <v>1</v>
      </c>
      <c r="M6219" s="12">
        <v>1</v>
      </c>
      <c r="N6219" s="12">
        <v>35</v>
      </c>
      <c r="O6219" s="12">
        <v>3</v>
      </c>
      <c r="P6219" s="26">
        <v>36525</v>
      </c>
      <c r="Q6219" s="28">
        <v>209269691</v>
      </c>
      <c r="R6219"/>
      <c r="S6219"/>
    </row>
    <row r="6220" spans="1:19">
      <c r="A6220" s="31">
        <f t="shared" si="389"/>
        <v>0</v>
      </c>
      <c r="B6220" s="32" t="str">
        <f>VLOOKUP(K6220,'Tables to Convert'!$B$4:$C$19,2,FALSE)</f>
        <v>Some College</v>
      </c>
      <c r="C6220" s="33">
        <f t="shared" si="390"/>
        <v>20500</v>
      </c>
      <c r="D6220" s="32" t="str">
        <f>VLOOKUP(L6220,'Tables to Convert'!$E$3:$F$7,2,FALSE)</f>
        <v>White</v>
      </c>
      <c r="E6220" s="32" t="str">
        <f>VLOOKUP(M6220,'Tables to Convert'!$H$3:$I$5,2,FALSE)</f>
        <v>Female</v>
      </c>
      <c r="F6220" s="32" t="str">
        <f>VLOOKUP(N6220,'Tables to Convert'!$K$3:$L$8,2,FALSE)</f>
        <v>Wisconsin</v>
      </c>
      <c r="G6220" s="40">
        <f t="shared" si="391"/>
        <v>55</v>
      </c>
      <c r="H6220" s="34">
        <f t="shared" si="392"/>
        <v>5</v>
      </c>
      <c r="I6220" s="12">
        <v>0</v>
      </c>
      <c r="J6220" s="12">
        <v>55</v>
      </c>
      <c r="K6220" s="12">
        <v>40</v>
      </c>
      <c r="L6220" s="12">
        <v>1</v>
      </c>
      <c r="M6220" s="12">
        <v>2</v>
      </c>
      <c r="N6220" s="12">
        <v>35</v>
      </c>
      <c r="O6220" s="12">
        <v>5</v>
      </c>
      <c r="P6220" s="26">
        <v>20500</v>
      </c>
      <c r="Q6220" s="28">
        <v>801915832</v>
      </c>
      <c r="R6220"/>
      <c r="S6220"/>
    </row>
    <row r="6221" spans="1:19">
      <c r="A6221" s="31">
        <f t="shared" si="389"/>
        <v>50</v>
      </c>
      <c r="B6221" s="32" t="str">
        <f>VLOOKUP(K6221,'Tables to Convert'!$B$4:$C$19,2,FALSE)</f>
        <v>High School Diploma</v>
      </c>
      <c r="C6221" s="33">
        <f t="shared" si="390"/>
        <v>46400</v>
      </c>
      <c r="D6221" s="32" t="str">
        <f>VLOOKUP(L6221,'Tables to Convert'!$E$3:$F$7,2,FALSE)</f>
        <v>White</v>
      </c>
      <c r="E6221" s="32" t="str">
        <f>VLOOKUP(M6221,'Tables to Convert'!$H$3:$I$5,2,FALSE)</f>
        <v>Male</v>
      </c>
      <c r="F6221" s="32" t="str">
        <f>VLOOKUP(N6221,'Tables to Convert'!$K$3:$L$8,2,FALSE)</f>
        <v>Wisconsin</v>
      </c>
      <c r="G6221" s="40">
        <f t="shared" si="391"/>
        <v>43</v>
      </c>
      <c r="H6221" s="34">
        <f t="shared" si="392"/>
        <v>4</v>
      </c>
      <c r="I6221" s="12">
        <v>50</v>
      </c>
      <c r="J6221" s="12">
        <v>43</v>
      </c>
      <c r="K6221" s="12">
        <v>39</v>
      </c>
      <c r="L6221" s="12">
        <v>1</v>
      </c>
      <c r="M6221" s="12">
        <v>1</v>
      </c>
      <c r="N6221" s="12">
        <v>35</v>
      </c>
      <c r="O6221" s="12">
        <v>4</v>
      </c>
      <c r="P6221" s="26">
        <v>46400</v>
      </c>
      <c r="Q6221" s="28">
        <v>429907412</v>
      </c>
      <c r="R6221"/>
      <c r="S6221"/>
    </row>
    <row r="6222" spans="1:19">
      <c r="A6222" s="31">
        <f t="shared" si="389"/>
        <v>50</v>
      </c>
      <c r="B6222" s="32" t="str">
        <f>VLOOKUP(K6222,'Tables to Convert'!$B$4:$C$19,2,FALSE)</f>
        <v>Graduate School</v>
      </c>
      <c r="C6222" s="33">
        <f t="shared" si="390"/>
        <v>60000</v>
      </c>
      <c r="D6222" s="32" t="str">
        <f>VLOOKUP(L6222,'Tables to Convert'!$E$3:$F$7,2,FALSE)</f>
        <v>White</v>
      </c>
      <c r="E6222" s="32" t="str">
        <f>VLOOKUP(M6222,'Tables to Convert'!$H$3:$I$5,2,FALSE)</f>
        <v>Male</v>
      </c>
      <c r="F6222" s="32" t="str">
        <f>VLOOKUP(N6222,'Tables to Convert'!$K$3:$L$8,2,FALSE)</f>
        <v>Wisconsin</v>
      </c>
      <c r="G6222" s="40">
        <f t="shared" si="391"/>
        <v>51</v>
      </c>
      <c r="H6222" s="34">
        <f t="shared" si="392"/>
        <v>8</v>
      </c>
      <c r="I6222" s="12">
        <v>50</v>
      </c>
      <c r="J6222" s="12">
        <v>51</v>
      </c>
      <c r="K6222" s="12">
        <v>46</v>
      </c>
      <c r="L6222" s="12">
        <v>1</v>
      </c>
      <c r="M6222" s="12">
        <v>1</v>
      </c>
      <c r="N6222" s="12">
        <v>35</v>
      </c>
      <c r="O6222" s="12">
        <v>8</v>
      </c>
      <c r="P6222" s="26">
        <v>60000</v>
      </c>
      <c r="Q6222" s="28">
        <v>765478040</v>
      </c>
      <c r="R6222"/>
      <c r="S6222"/>
    </row>
    <row r="6223" spans="1:19">
      <c r="A6223" s="31">
        <f t="shared" si="389"/>
        <v>50</v>
      </c>
      <c r="B6223" s="32" t="str">
        <f>VLOOKUP(K6223,'Tables to Convert'!$B$4:$C$19,2,FALSE)</f>
        <v>Some College</v>
      </c>
      <c r="C6223" s="33">
        <f t="shared" si="390"/>
        <v>22000</v>
      </c>
      <c r="D6223" s="32" t="str">
        <f>VLOOKUP(L6223,'Tables to Convert'!$E$3:$F$7,2,FALSE)</f>
        <v>White</v>
      </c>
      <c r="E6223" s="32" t="str">
        <f>VLOOKUP(M6223,'Tables to Convert'!$H$3:$I$5,2,FALSE)</f>
        <v>Female</v>
      </c>
      <c r="F6223" s="32" t="str">
        <f>VLOOKUP(N6223,'Tables to Convert'!$K$3:$L$8,2,FALSE)</f>
        <v>Wisconsin</v>
      </c>
      <c r="G6223" s="40">
        <f t="shared" si="391"/>
        <v>50</v>
      </c>
      <c r="H6223" s="34">
        <f t="shared" si="392"/>
        <v>8</v>
      </c>
      <c r="I6223" s="12">
        <v>50</v>
      </c>
      <c r="J6223" s="12">
        <v>50</v>
      </c>
      <c r="K6223" s="12">
        <v>43</v>
      </c>
      <c r="L6223" s="12">
        <v>1</v>
      </c>
      <c r="M6223" s="12">
        <v>2</v>
      </c>
      <c r="N6223" s="12">
        <v>35</v>
      </c>
      <c r="O6223" s="12">
        <v>8</v>
      </c>
      <c r="P6223" s="26">
        <v>22000</v>
      </c>
      <c r="Q6223" s="28">
        <v>471467451</v>
      </c>
      <c r="R6223"/>
      <c r="S6223"/>
    </row>
    <row r="6224" spans="1:19">
      <c r="A6224" s="31">
        <f t="shared" si="389"/>
        <v>45</v>
      </c>
      <c r="B6224" s="32" t="str">
        <f>VLOOKUP(K6224,'Tables to Convert'!$B$4:$C$19,2,FALSE)</f>
        <v>Graduate School</v>
      </c>
      <c r="C6224" s="33">
        <f t="shared" si="390"/>
        <v>37600</v>
      </c>
      <c r="D6224" s="32" t="str">
        <f>VLOOKUP(L6224,'Tables to Convert'!$E$3:$F$7,2,FALSE)</f>
        <v>White</v>
      </c>
      <c r="E6224" s="32" t="str">
        <f>VLOOKUP(M6224,'Tables to Convert'!$H$3:$I$5,2,FALSE)</f>
        <v>Female</v>
      </c>
      <c r="F6224" s="32" t="str">
        <f>VLOOKUP(N6224,'Tables to Convert'!$K$3:$L$8,2,FALSE)</f>
        <v>Wisconsin</v>
      </c>
      <c r="G6224" s="40">
        <f t="shared" si="391"/>
        <v>52</v>
      </c>
      <c r="H6224" s="34">
        <f t="shared" si="392"/>
        <v>6</v>
      </c>
      <c r="I6224" s="12">
        <v>45</v>
      </c>
      <c r="J6224" s="12">
        <v>52</v>
      </c>
      <c r="K6224" s="12">
        <v>46</v>
      </c>
      <c r="L6224" s="12">
        <v>1</v>
      </c>
      <c r="M6224" s="12">
        <v>2</v>
      </c>
      <c r="N6224" s="12">
        <v>35</v>
      </c>
      <c r="O6224" s="12">
        <v>6</v>
      </c>
      <c r="P6224" s="26">
        <v>37600</v>
      </c>
      <c r="Q6224" s="28">
        <v>385489516</v>
      </c>
      <c r="R6224"/>
      <c r="S6224"/>
    </row>
    <row r="6225" spans="1:19">
      <c r="A6225" s="31">
        <f t="shared" si="389"/>
        <v>40</v>
      </c>
      <c r="B6225" s="32" t="str">
        <f>VLOOKUP(K6225,'Tables to Convert'!$B$4:$C$19,2,FALSE)</f>
        <v>Some College</v>
      </c>
      <c r="C6225" s="33">
        <f t="shared" si="390"/>
        <v>13500</v>
      </c>
      <c r="D6225" s="32" t="str">
        <f>VLOOKUP(L6225,'Tables to Convert'!$E$3:$F$7,2,FALSE)</f>
        <v>White</v>
      </c>
      <c r="E6225" s="32" t="str">
        <f>VLOOKUP(M6225,'Tables to Convert'!$H$3:$I$5,2,FALSE)</f>
        <v>Male</v>
      </c>
      <c r="F6225" s="32" t="str">
        <f>VLOOKUP(N6225,'Tables to Convert'!$K$3:$L$8,2,FALSE)</f>
        <v>Wisconsin</v>
      </c>
      <c r="G6225" s="40">
        <f t="shared" si="391"/>
        <v>48</v>
      </c>
      <c r="H6225" s="34">
        <f t="shared" si="392"/>
        <v>5</v>
      </c>
      <c r="I6225" s="12">
        <v>40</v>
      </c>
      <c r="J6225" s="12">
        <v>48</v>
      </c>
      <c r="K6225" s="12">
        <v>40</v>
      </c>
      <c r="L6225" s="12">
        <v>1</v>
      </c>
      <c r="M6225" s="12">
        <v>1</v>
      </c>
      <c r="N6225" s="12">
        <v>35</v>
      </c>
      <c r="O6225" s="12">
        <v>5</v>
      </c>
      <c r="P6225" s="26">
        <v>13500</v>
      </c>
      <c r="Q6225" s="28">
        <v>278581294</v>
      </c>
      <c r="R6225"/>
      <c r="S6225"/>
    </row>
    <row r="6226" spans="1:19">
      <c r="A6226" s="31">
        <f t="shared" si="389"/>
        <v>50</v>
      </c>
      <c r="B6226" s="32" t="str">
        <f>VLOOKUP(K6226,'Tables to Convert'!$B$4:$C$19,2,FALSE)</f>
        <v>High School Diploma</v>
      </c>
      <c r="C6226" s="33">
        <f t="shared" si="390"/>
        <v>24000</v>
      </c>
      <c r="D6226" s="32" t="str">
        <f>VLOOKUP(L6226,'Tables to Convert'!$E$3:$F$7,2,FALSE)</f>
        <v>White</v>
      </c>
      <c r="E6226" s="32" t="str">
        <f>VLOOKUP(M6226,'Tables to Convert'!$H$3:$I$5,2,FALSE)</f>
        <v>Male</v>
      </c>
      <c r="F6226" s="32" t="str">
        <f>VLOOKUP(N6226,'Tables to Convert'!$K$3:$L$8,2,FALSE)</f>
        <v>Wisconsin</v>
      </c>
      <c r="G6226" s="40">
        <f t="shared" si="391"/>
        <v>38</v>
      </c>
      <c r="H6226" s="34">
        <f t="shared" si="392"/>
        <v>7</v>
      </c>
      <c r="I6226" s="12">
        <v>50</v>
      </c>
      <c r="J6226" s="12">
        <v>38</v>
      </c>
      <c r="K6226" s="12">
        <v>39</v>
      </c>
      <c r="L6226" s="12">
        <v>1</v>
      </c>
      <c r="M6226" s="12">
        <v>1</v>
      </c>
      <c r="N6226" s="12">
        <v>35</v>
      </c>
      <c r="O6226" s="12">
        <v>7</v>
      </c>
      <c r="P6226" s="26">
        <v>24000</v>
      </c>
      <c r="Q6226" s="28">
        <v>308495855</v>
      </c>
      <c r="R6226"/>
      <c r="S6226"/>
    </row>
    <row r="6227" spans="1:19">
      <c r="A6227" s="31">
        <f t="shared" si="389"/>
        <v>40</v>
      </c>
      <c r="B6227" s="32" t="str">
        <f>VLOOKUP(K6227,'Tables to Convert'!$B$4:$C$19,2,FALSE)</f>
        <v>High School Diploma</v>
      </c>
      <c r="C6227" s="33">
        <f t="shared" si="390"/>
        <v>47000</v>
      </c>
      <c r="D6227" s="32" t="str">
        <f>VLOOKUP(L6227,'Tables to Convert'!$E$3:$F$7,2,FALSE)</f>
        <v>White</v>
      </c>
      <c r="E6227" s="32" t="str">
        <f>VLOOKUP(M6227,'Tables to Convert'!$H$3:$I$5,2,FALSE)</f>
        <v>Male</v>
      </c>
      <c r="F6227" s="32" t="str">
        <f>VLOOKUP(N6227,'Tables to Convert'!$K$3:$L$8,2,FALSE)</f>
        <v>Wisconsin</v>
      </c>
      <c r="G6227" s="40">
        <f t="shared" si="391"/>
        <v>31</v>
      </c>
      <c r="H6227" s="34">
        <f t="shared" si="392"/>
        <v>2</v>
      </c>
      <c r="I6227" s="12">
        <v>40</v>
      </c>
      <c r="J6227" s="12">
        <v>31</v>
      </c>
      <c r="K6227" s="12">
        <v>39</v>
      </c>
      <c r="L6227" s="12">
        <v>1</v>
      </c>
      <c r="M6227" s="12">
        <v>1</v>
      </c>
      <c r="N6227" s="12">
        <v>35</v>
      </c>
      <c r="O6227" s="12">
        <v>2</v>
      </c>
      <c r="P6227" s="26">
        <v>47000</v>
      </c>
      <c r="Q6227" s="28">
        <v>328148641</v>
      </c>
      <c r="R6227"/>
      <c r="S6227"/>
    </row>
    <row r="6228" spans="1:19">
      <c r="A6228" s="31">
        <f t="shared" si="389"/>
        <v>40</v>
      </c>
      <c r="B6228" s="32" t="str">
        <f>VLOOKUP(K6228,'Tables to Convert'!$B$4:$C$19,2,FALSE)</f>
        <v>11th Grade</v>
      </c>
      <c r="C6228" s="33">
        <f t="shared" si="390"/>
        <v>22000</v>
      </c>
      <c r="D6228" s="32" t="str">
        <f>VLOOKUP(L6228,'Tables to Convert'!$E$3:$F$7,2,FALSE)</f>
        <v>White</v>
      </c>
      <c r="E6228" s="32" t="str">
        <f>VLOOKUP(M6228,'Tables to Convert'!$H$3:$I$5,2,FALSE)</f>
        <v>Female</v>
      </c>
      <c r="F6228" s="32" t="str">
        <f>VLOOKUP(N6228,'Tables to Convert'!$K$3:$L$8,2,FALSE)</f>
        <v>Wisconsin</v>
      </c>
      <c r="G6228" s="40">
        <f t="shared" si="391"/>
        <v>58</v>
      </c>
      <c r="H6228" s="34">
        <f t="shared" si="392"/>
        <v>2</v>
      </c>
      <c r="I6228" s="12">
        <v>40</v>
      </c>
      <c r="J6228" s="12">
        <v>58</v>
      </c>
      <c r="K6228" s="12">
        <v>37</v>
      </c>
      <c r="L6228" s="12">
        <v>1</v>
      </c>
      <c r="M6228" s="12">
        <v>2</v>
      </c>
      <c r="N6228" s="12">
        <v>35</v>
      </c>
      <c r="O6228" s="12">
        <v>2</v>
      </c>
      <c r="P6228" s="26">
        <v>22000</v>
      </c>
      <c r="Q6228" s="28">
        <v>89974184</v>
      </c>
      <c r="R6228"/>
      <c r="S6228"/>
    </row>
    <row r="6229" spans="1:19">
      <c r="A6229" s="31">
        <f t="shared" si="389"/>
        <v>40</v>
      </c>
      <c r="B6229" s="32" t="str">
        <f>VLOOKUP(K6229,'Tables to Convert'!$B$4:$C$19,2,FALSE)</f>
        <v>High School Diploma</v>
      </c>
      <c r="C6229" s="33">
        <f t="shared" si="390"/>
        <v>50350</v>
      </c>
      <c r="D6229" s="32" t="str">
        <f>VLOOKUP(L6229,'Tables to Convert'!$E$3:$F$7,2,FALSE)</f>
        <v>White</v>
      </c>
      <c r="E6229" s="32" t="str">
        <f>VLOOKUP(M6229,'Tables to Convert'!$H$3:$I$5,2,FALSE)</f>
        <v>Male</v>
      </c>
      <c r="F6229" s="32" t="str">
        <f>VLOOKUP(N6229,'Tables to Convert'!$K$3:$L$8,2,FALSE)</f>
        <v>Wisconsin</v>
      </c>
      <c r="G6229" s="40">
        <f t="shared" si="391"/>
        <v>47</v>
      </c>
      <c r="H6229" s="34">
        <f t="shared" si="392"/>
        <v>6</v>
      </c>
      <c r="I6229" s="12">
        <v>40</v>
      </c>
      <c r="J6229" s="12">
        <v>47</v>
      </c>
      <c r="K6229" s="12">
        <v>39</v>
      </c>
      <c r="L6229" s="12">
        <v>1</v>
      </c>
      <c r="M6229" s="12">
        <v>1</v>
      </c>
      <c r="N6229" s="12">
        <v>35</v>
      </c>
      <c r="O6229" s="12">
        <v>6</v>
      </c>
      <c r="P6229" s="26">
        <v>50350</v>
      </c>
      <c r="Q6229" s="28">
        <v>809119910</v>
      </c>
      <c r="R6229"/>
      <c r="S6229"/>
    </row>
    <row r="6230" spans="1:19">
      <c r="A6230" s="31">
        <f t="shared" si="389"/>
        <v>40</v>
      </c>
      <c r="B6230" s="32" t="str">
        <f>VLOOKUP(K6230,'Tables to Convert'!$B$4:$C$19,2,FALSE)</f>
        <v>High School Diploma</v>
      </c>
      <c r="C6230" s="33">
        <f t="shared" si="390"/>
        <v>19000</v>
      </c>
      <c r="D6230" s="32" t="str">
        <f>VLOOKUP(L6230,'Tables to Convert'!$E$3:$F$7,2,FALSE)</f>
        <v>White</v>
      </c>
      <c r="E6230" s="32" t="str">
        <f>VLOOKUP(M6230,'Tables to Convert'!$H$3:$I$5,2,FALSE)</f>
        <v>Male</v>
      </c>
      <c r="F6230" s="32" t="str">
        <f>VLOOKUP(N6230,'Tables to Convert'!$K$3:$L$8,2,FALSE)</f>
        <v>Wisconsin</v>
      </c>
      <c r="G6230" s="40">
        <f t="shared" si="391"/>
        <v>42</v>
      </c>
      <c r="H6230" s="34">
        <f t="shared" si="392"/>
        <v>8</v>
      </c>
      <c r="I6230" s="12">
        <v>40</v>
      </c>
      <c r="J6230" s="12">
        <v>42</v>
      </c>
      <c r="K6230" s="12">
        <v>39</v>
      </c>
      <c r="L6230" s="12">
        <v>1</v>
      </c>
      <c r="M6230" s="12">
        <v>1</v>
      </c>
      <c r="N6230" s="12">
        <v>35</v>
      </c>
      <c r="O6230" s="12">
        <v>8</v>
      </c>
      <c r="P6230" s="26">
        <v>19000</v>
      </c>
      <c r="Q6230" s="28">
        <v>942158395</v>
      </c>
      <c r="R6230"/>
      <c r="S6230"/>
    </row>
    <row r="6231" spans="1:19">
      <c r="A6231" s="31">
        <f t="shared" si="389"/>
        <v>40</v>
      </c>
      <c r="B6231" s="32" t="str">
        <f>VLOOKUP(K6231,'Tables to Convert'!$B$4:$C$19,2,FALSE)</f>
        <v>High School Diploma</v>
      </c>
      <c r="C6231" s="33">
        <f t="shared" si="390"/>
        <v>10000</v>
      </c>
      <c r="D6231" s="32" t="str">
        <f>VLOOKUP(L6231,'Tables to Convert'!$E$3:$F$7,2,FALSE)</f>
        <v>White</v>
      </c>
      <c r="E6231" s="32" t="str">
        <f>VLOOKUP(M6231,'Tables to Convert'!$H$3:$I$5,2,FALSE)</f>
        <v>Female</v>
      </c>
      <c r="F6231" s="32" t="str">
        <f>VLOOKUP(N6231,'Tables to Convert'!$K$3:$L$8,2,FALSE)</f>
        <v>Wisconsin</v>
      </c>
      <c r="G6231" s="40">
        <f t="shared" si="391"/>
        <v>52</v>
      </c>
      <c r="H6231" s="34">
        <f t="shared" si="392"/>
        <v>1</v>
      </c>
      <c r="I6231" s="12">
        <v>40</v>
      </c>
      <c r="J6231" s="12">
        <v>52</v>
      </c>
      <c r="K6231" s="12">
        <v>39</v>
      </c>
      <c r="L6231" s="12">
        <v>1</v>
      </c>
      <c r="M6231" s="12">
        <v>2</v>
      </c>
      <c r="N6231" s="12">
        <v>35</v>
      </c>
      <c r="O6231" s="12">
        <v>1</v>
      </c>
      <c r="P6231" s="26">
        <v>10000</v>
      </c>
      <c r="Q6231" s="28">
        <v>604290714</v>
      </c>
      <c r="R6231"/>
      <c r="S6231"/>
    </row>
    <row r="6232" spans="1:19">
      <c r="A6232" s="31">
        <f t="shared" si="389"/>
        <v>99</v>
      </c>
      <c r="B6232" s="32" t="str">
        <f>VLOOKUP(K6232,'Tables to Convert'!$B$4:$C$19,2,FALSE)</f>
        <v>Some College</v>
      </c>
      <c r="C6232" s="33">
        <f t="shared" si="390"/>
        <v>0</v>
      </c>
      <c r="D6232" s="32" t="str">
        <f>VLOOKUP(L6232,'Tables to Convert'!$E$3:$F$7,2,FALSE)</f>
        <v>White</v>
      </c>
      <c r="E6232" s="32" t="str">
        <f>VLOOKUP(M6232,'Tables to Convert'!$H$3:$I$5,2,FALSE)</f>
        <v>Male</v>
      </c>
      <c r="F6232" s="32" t="str">
        <f>VLOOKUP(N6232,'Tables to Convert'!$K$3:$L$8,2,FALSE)</f>
        <v>Wisconsin</v>
      </c>
      <c r="G6232" s="40">
        <f t="shared" si="391"/>
        <v>53</v>
      </c>
      <c r="H6232" s="34">
        <f t="shared" si="392"/>
        <v>1</v>
      </c>
      <c r="I6232" s="12">
        <v>99</v>
      </c>
      <c r="J6232" s="12">
        <v>53</v>
      </c>
      <c r="K6232" s="12">
        <v>40</v>
      </c>
      <c r="L6232" s="12">
        <v>1</v>
      </c>
      <c r="M6232" s="12">
        <v>1</v>
      </c>
      <c r="N6232" s="12">
        <v>35</v>
      </c>
      <c r="O6232" s="12">
        <v>1</v>
      </c>
      <c r="P6232" s="26">
        <v>0</v>
      </c>
      <c r="Q6232" s="28">
        <v>679582865</v>
      </c>
      <c r="R6232"/>
      <c r="S6232"/>
    </row>
    <row r="6233" spans="1:19">
      <c r="A6233" s="31">
        <f t="shared" si="389"/>
        <v>45</v>
      </c>
      <c r="B6233" s="32" t="str">
        <f>VLOOKUP(K6233,'Tables to Convert'!$B$4:$C$19,2,FALSE)</f>
        <v>Some College</v>
      </c>
      <c r="C6233" s="33">
        <f t="shared" si="390"/>
        <v>25000</v>
      </c>
      <c r="D6233" s="32" t="str">
        <f>VLOOKUP(L6233,'Tables to Convert'!$E$3:$F$7,2,FALSE)</f>
        <v>White</v>
      </c>
      <c r="E6233" s="32" t="str">
        <f>VLOOKUP(M6233,'Tables to Convert'!$H$3:$I$5,2,FALSE)</f>
        <v>Male</v>
      </c>
      <c r="F6233" s="32" t="str">
        <f>VLOOKUP(N6233,'Tables to Convert'!$K$3:$L$8,2,FALSE)</f>
        <v>Wisconsin</v>
      </c>
      <c r="G6233" s="40">
        <f t="shared" si="391"/>
        <v>58</v>
      </c>
      <c r="H6233" s="34">
        <f t="shared" si="392"/>
        <v>1</v>
      </c>
      <c r="I6233" s="12">
        <v>45</v>
      </c>
      <c r="J6233" s="12">
        <v>58</v>
      </c>
      <c r="K6233" s="12">
        <v>43</v>
      </c>
      <c r="L6233" s="12">
        <v>1</v>
      </c>
      <c r="M6233" s="12">
        <v>1</v>
      </c>
      <c r="N6233" s="12">
        <v>35</v>
      </c>
      <c r="O6233" s="12">
        <v>1</v>
      </c>
      <c r="P6233" s="26">
        <v>25000</v>
      </c>
      <c r="Q6233" s="28">
        <v>950619066</v>
      </c>
      <c r="R6233"/>
      <c r="S6233"/>
    </row>
    <row r="6234" spans="1:19">
      <c r="A6234" s="31">
        <f t="shared" si="389"/>
        <v>45</v>
      </c>
      <c r="B6234" s="32" t="str">
        <f>VLOOKUP(K6234,'Tables to Convert'!$B$4:$C$19,2,FALSE)</f>
        <v>High School Diploma</v>
      </c>
      <c r="C6234" s="33">
        <f t="shared" si="390"/>
        <v>30000</v>
      </c>
      <c r="D6234" s="32" t="str">
        <f>VLOOKUP(L6234,'Tables to Convert'!$E$3:$F$7,2,FALSE)</f>
        <v>White</v>
      </c>
      <c r="E6234" s="32" t="str">
        <f>VLOOKUP(M6234,'Tables to Convert'!$H$3:$I$5,2,FALSE)</f>
        <v>Male</v>
      </c>
      <c r="F6234" s="32" t="str">
        <f>VLOOKUP(N6234,'Tables to Convert'!$K$3:$L$8,2,FALSE)</f>
        <v>Wisconsin</v>
      </c>
      <c r="G6234" s="40">
        <f t="shared" si="391"/>
        <v>42</v>
      </c>
      <c r="H6234" s="34">
        <f t="shared" si="392"/>
        <v>1</v>
      </c>
      <c r="I6234" s="12">
        <v>45</v>
      </c>
      <c r="J6234" s="12">
        <v>42</v>
      </c>
      <c r="K6234" s="12">
        <v>39</v>
      </c>
      <c r="L6234" s="12">
        <v>1</v>
      </c>
      <c r="M6234" s="12">
        <v>1</v>
      </c>
      <c r="N6234" s="12">
        <v>35</v>
      </c>
      <c r="O6234" s="12">
        <v>1</v>
      </c>
      <c r="P6234" s="26">
        <v>30000</v>
      </c>
      <c r="Q6234" s="28">
        <v>930819881</v>
      </c>
      <c r="R6234"/>
      <c r="S6234"/>
    </row>
    <row r="6235" spans="1:19">
      <c r="A6235" s="31">
        <f t="shared" si="389"/>
        <v>40</v>
      </c>
      <c r="B6235" s="32" t="str">
        <f>VLOOKUP(K6235,'Tables to Convert'!$B$4:$C$19,2,FALSE)</f>
        <v>High School Diploma</v>
      </c>
      <c r="C6235" s="33">
        <f t="shared" si="390"/>
        <v>15000</v>
      </c>
      <c r="D6235" s="32" t="str">
        <f>VLOOKUP(L6235,'Tables to Convert'!$E$3:$F$7,2,FALSE)</f>
        <v>White</v>
      </c>
      <c r="E6235" s="32" t="str">
        <f>VLOOKUP(M6235,'Tables to Convert'!$H$3:$I$5,2,FALSE)</f>
        <v>Female</v>
      </c>
      <c r="F6235" s="32" t="str">
        <f>VLOOKUP(N6235,'Tables to Convert'!$K$3:$L$8,2,FALSE)</f>
        <v>Wisconsin</v>
      </c>
      <c r="G6235" s="40">
        <f t="shared" si="391"/>
        <v>39</v>
      </c>
      <c r="H6235" s="34">
        <f t="shared" si="392"/>
        <v>1</v>
      </c>
      <c r="I6235" s="12">
        <v>40</v>
      </c>
      <c r="J6235" s="12">
        <v>39</v>
      </c>
      <c r="K6235" s="12">
        <v>39</v>
      </c>
      <c r="L6235" s="12">
        <v>1</v>
      </c>
      <c r="M6235" s="12">
        <v>2</v>
      </c>
      <c r="N6235" s="12">
        <v>35</v>
      </c>
      <c r="O6235" s="12">
        <v>1</v>
      </c>
      <c r="P6235" s="26">
        <v>15000</v>
      </c>
      <c r="Q6235" s="28">
        <v>912557597</v>
      </c>
      <c r="R6235"/>
      <c r="S6235"/>
    </row>
    <row r="6236" spans="1:19">
      <c r="A6236" s="31">
        <f t="shared" si="389"/>
        <v>44</v>
      </c>
      <c r="B6236" s="32" t="str">
        <f>VLOOKUP(K6236,'Tables to Convert'!$B$4:$C$19,2,FALSE)</f>
        <v>High School Diploma</v>
      </c>
      <c r="C6236" s="33">
        <f t="shared" si="390"/>
        <v>33200</v>
      </c>
      <c r="D6236" s="32" t="str">
        <f>VLOOKUP(L6236,'Tables to Convert'!$E$3:$F$7,2,FALSE)</f>
        <v>White</v>
      </c>
      <c r="E6236" s="32" t="str">
        <f>VLOOKUP(M6236,'Tables to Convert'!$H$3:$I$5,2,FALSE)</f>
        <v>Female</v>
      </c>
      <c r="F6236" s="32" t="str">
        <f>VLOOKUP(N6236,'Tables to Convert'!$K$3:$L$8,2,FALSE)</f>
        <v>Wisconsin</v>
      </c>
      <c r="G6236" s="40">
        <f t="shared" si="391"/>
        <v>56</v>
      </c>
      <c r="H6236" s="34">
        <f t="shared" si="392"/>
        <v>6</v>
      </c>
      <c r="I6236" s="12">
        <v>44</v>
      </c>
      <c r="J6236" s="12">
        <v>56</v>
      </c>
      <c r="K6236" s="12">
        <v>39</v>
      </c>
      <c r="L6236" s="12">
        <v>1</v>
      </c>
      <c r="M6236" s="12">
        <v>2</v>
      </c>
      <c r="N6236" s="12">
        <v>35</v>
      </c>
      <c r="O6236" s="12">
        <v>6</v>
      </c>
      <c r="P6236" s="26">
        <v>33200</v>
      </c>
      <c r="Q6236" s="28">
        <v>625391358</v>
      </c>
      <c r="R6236"/>
      <c r="S6236"/>
    </row>
    <row r="6237" spans="1:19">
      <c r="A6237" s="31">
        <f t="shared" si="389"/>
        <v>48</v>
      </c>
      <c r="B6237" s="32" t="str">
        <f>VLOOKUP(K6237,'Tables to Convert'!$B$4:$C$19,2,FALSE)</f>
        <v>High School Diploma</v>
      </c>
      <c r="C6237" s="33">
        <f t="shared" si="390"/>
        <v>25000</v>
      </c>
      <c r="D6237" s="32" t="str">
        <f>VLOOKUP(L6237,'Tables to Convert'!$E$3:$F$7,2,FALSE)</f>
        <v>White</v>
      </c>
      <c r="E6237" s="32" t="str">
        <f>VLOOKUP(M6237,'Tables to Convert'!$H$3:$I$5,2,FALSE)</f>
        <v>Male</v>
      </c>
      <c r="F6237" s="32" t="str">
        <f>VLOOKUP(N6237,'Tables to Convert'!$K$3:$L$8,2,FALSE)</f>
        <v>Wisconsin</v>
      </c>
      <c r="G6237" s="40">
        <f t="shared" si="391"/>
        <v>63</v>
      </c>
      <c r="H6237" s="34">
        <f t="shared" si="392"/>
        <v>6</v>
      </c>
      <c r="I6237" s="12">
        <v>48</v>
      </c>
      <c r="J6237" s="12">
        <v>63</v>
      </c>
      <c r="K6237" s="12">
        <v>39</v>
      </c>
      <c r="L6237" s="12">
        <v>1</v>
      </c>
      <c r="M6237" s="12">
        <v>1</v>
      </c>
      <c r="N6237" s="12">
        <v>35</v>
      </c>
      <c r="O6237" s="12">
        <v>6</v>
      </c>
      <c r="P6237" s="26">
        <v>25000</v>
      </c>
      <c r="Q6237" s="28">
        <v>677758793</v>
      </c>
      <c r="R6237"/>
      <c r="S6237"/>
    </row>
    <row r="6238" spans="1:19">
      <c r="A6238" s="31">
        <f t="shared" si="389"/>
        <v>45</v>
      </c>
      <c r="B6238" s="32" t="str">
        <f>VLOOKUP(K6238,'Tables to Convert'!$B$4:$C$19,2,FALSE)</f>
        <v>High School Diploma</v>
      </c>
      <c r="C6238" s="33">
        <f t="shared" si="390"/>
        <v>0</v>
      </c>
      <c r="D6238" s="32" t="str">
        <f>VLOOKUP(L6238,'Tables to Convert'!$E$3:$F$7,2,FALSE)</f>
        <v>White</v>
      </c>
      <c r="E6238" s="32" t="str">
        <f>VLOOKUP(M6238,'Tables to Convert'!$H$3:$I$5,2,FALSE)</f>
        <v>Female</v>
      </c>
      <c r="F6238" s="32" t="str">
        <f>VLOOKUP(N6238,'Tables to Convert'!$K$3:$L$8,2,FALSE)</f>
        <v>Wisconsin</v>
      </c>
      <c r="G6238" s="40">
        <f t="shared" si="391"/>
        <v>35</v>
      </c>
      <c r="H6238" s="34">
        <f t="shared" si="392"/>
        <v>8</v>
      </c>
      <c r="I6238" s="12">
        <v>45</v>
      </c>
      <c r="J6238" s="12">
        <v>35</v>
      </c>
      <c r="K6238" s="12">
        <v>39</v>
      </c>
      <c r="L6238" s="12">
        <v>1</v>
      </c>
      <c r="M6238" s="12">
        <v>2</v>
      </c>
      <c r="N6238" s="12">
        <v>35</v>
      </c>
      <c r="O6238" s="12">
        <v>8</v>
      </c>
      <c r="P6238" s="26">
        <v>0</v>
      </c>
      <c r="Q6238" s="28">
        <v>288408634</v>
      </c>
      <c r="R6238"/>
      <c r="S6238"/>
    </row>
    <row r="6239" spans="1:19">
      <c r="A6239" s="31">
        <f t="shared" si="389"/>
        <v>50</v>
      </c>
      <c r="B6239" s="32" t="str">
        <f>VLOOKUP(K6239,'Tables to Convert'!$B$4:$C$19,2,FALSE)</f>
        <v>High School Diploma</v>
      </c>
      <c r="C6239" s="33">
        <f t="shared" si="390"/>
        <v>48000</v>
      </c>
      <c r="D6239" s="32" t="str">
        <f>VLOOKUP(L6239,'Tables to Convert'!$E$3:$F$7,2,FALSE)</f>
        <v>White</v>
      </c>
      <c r="E6239" s="32" t="str">
        <f>VLOOKUP(M6239,'Tables to Convert'!$H$3:$I$5,2,FALSE)</f>
        <v>Male</v>
      </c>
      <c r="F6239" s="32" t="str">
        <f>VLOOKUP(N6239,'Tables to Convert'!$K$3:$L$8,2,FALSE)</f>
        <v>Wisconsin</v>
      </c>
      <c r="G6239" s="40">
        <f t="shared" si="391"/>
        <v>34</v>
      </c>
      <c r="H6239" s="34">
        <f t="shared" si="392"/>
        <v>8</v>
      </c>
      <c r="I6239" s="12">
        <v>50</v>
      </c>
      <c r="J6239" s="12">
        <v>34</v>
      </c>
      <c r="K6239" s="12">
        <v>39</v>
      </c>
      <c r="L6239" s="12">
        <v>1</v>
      </c>
      <c r="M6239" s="12">
        <v>1</v>
      </c>
      <c r="N6239" s="12">
        <v>35</v>
      </c>
      <c r="O6239" s="12">
        <v>8</v>
      </c>
      <c r="P6239" s="26">
        <v>48000</v>
      </c>
      <c r="Q6239" s="28">
        <v>19352253</v>
      </c>
      <c r="R6239"/>
      <c r="S6239"/>
    </row>
    <row r="6240" spans="1:19">
      <c r="A6240" s="31">
        <f t="shared" si="389"/>
        <v>45</v>
      </c>
      <c r="B6240" s="32" t="str">
        <f>VLOOKUP(K6240,'Tables to Convert'!$B$4:$C$19,2,FALSE)</f>
        <v>Some College</v>
      </c>
      <c r="C6240" s="33">
        <f t="shared" si="390"/>
        <v>42000</v>
      </c>
      <c r="D6240" s="32" t="str">
        <f>VLOOKUP(L6240,'Tables to Convert'!$E$3:$F$7,2,FALSE)</f>
        <v>White</v>
      </c>
      <c r="E6240" s="32" t="str">
        <f>VLOOKUP(M6240,'Tables to Convert'!$H$3:$I$5,2,FALSE)</f>
        <v>Male</v>
      </c>
      <c r="F6240" s="32" t="str">
        <f>VLOOKUP(N6240,'Tables to Convert'!$K$3:$L$8,2,FALSE)</f>
        <v>Wisconsin</v>
      </c>
      <c r="G6240" s="40">
        <f t="shared" si="391"/>
        <v>29</v>
      </c>
      <c r="H6240" s="34">
        <f t="shared" si="392"/>
        <v>1</v>
      </c>
      <c r="I6240" s="12">
        <v>45</v>
      </c>
      <c r="J6240" s="12">
        <v>29</v>
      </c>
      <c r="K6240" s="12">
        <v>43</v>
      </c>
      <c r="L6240" s="12">
        <v>1</v>
      </c>
      <c r="M6240" s="12">
        <v>1</v>
      </c>
      <c r="N6240" s="12">
        <v>35</v>
      </c>
      <c r="O6240" s="12">
        <v>1</v>
      </c>
      <c r="P6240" s="26">
        <v>42000</v>
      </c>
      <c r="Q6240" s="28">
        <v>472449311</v>
      </c>
      <c r="R6240"/>
      <c r="S6240"/>
    </row>
    <row r="6241" spans="1:19">
      <c r="A6241" s="31">
        <f t="shared" si="389"/>
        <v>40</v>
      </c>
      <c r="B6241" s="32" t="str">
        <f>VLOOKUP(K6241,'Tables to Convert'!$B$4:$C$19,2,FALSE)</f>
        <v>High School Diploma</v>
      </c>
      <c r="C6241" s="33">
        <f t="shared" si="390"/>
        <v>25000</v>
      </c>
      <c r="D6241" s="32" t="str">
        <f>VLOOKUP(L6241,'Tables to Convert'!$E$3:$F$7,2,FALSE)</f>
        <v>White</v>
      </c>
      <c r="E6241" s="32" t="str">
        <f>VLOOKUP(M6241,'Tables to Convert'!$H$3:$I$5,2,FALSE)</f>
        <v>Male</v>
      </c>
      <c r="F6241" s="32" t="str">
        <f>VLOOKUP(N6241,'Tables to Convert'!$K$3:$L$8,2,FALSE)</f>
        <v>Wisconsin</v>
      </c>
      <c r="G6241" s="40">
        <f t="shared" si="391"/>
        <v>27</v>
      </c>
      <c r="H6241" s="34">
        <f t="shared" si="392"/>
        <v>3</v>
      </c>
      <c r="I6241" s="12">
        <v>40</v>
      </c>
      <c r="J6241" s="12">
        <v>27</v>
      </c>
      <c r="K6241" s="12">
        <v>39</v>
      </c>
      <c r="L6241" s="12">
        <v>1</v>
      </c>
      <c r="M6241" s="12">
        <v>1</v>
      </c>
      <c r="N6241" s="12">
        <v>35</v>
      </c>
      <c r="O6241" s="12">
        <v>3</v>
      </c>
      <c r="P6241" s="26">
        <v>25000</v>
      </c>
      <c r="Q6241" s="28">
        <v>380069735</v>
      </c>
      <c r="R6241"/>
      <c r="S6241"/>
    </row>
    <row r="6242" spans="1:19">
      <c r="A6242" s="31">
        <f t="shared" si="389"/>
        <v>40</v>
      </c>
      <c r="B6242" s="32" t="str">
        <f>VLOOKUP(K6242,'Tables to Convert'!$B$4:$C$19,2,FALSE)</f>
        <v>Some College</v>
      </c>
      <c r="C6242" s="33">
        <f t="shared" si="390"/>
        <v>28000</v>
      </c>
      <c r="D6242" s="32" t="str">
        <f>VLOOKUP(L6242,'Tables to Convert'!$E$3:$F$7,2,FALSE)</f>
        <v>White</v>
      </c>
      <c r="E6242" s="32" t="str">
        <f>VLOOKUP(M6242,'Tables to Convert'!$H$3:$I$5,2,FALSE)</f>
        <v>Female</v>
      </c>
      <c r="F6242" s="32" t="str">
        <f>VLOOKUP(N6242,'Tables to Convert'!$K$3:$L$8,2,FALSE)</f>
        <v>Wisconsin</v>
      </c>
      <c r="G6242" s="40">
        <f t="shared" si="391"/>
        <v>25</v>
      </c>
      <c r="H6242" s="34">
        <f t="shared" si="392"/>
        <v>3</v>
      </c>
      <c r="I6242" s="12">
        <v>40</v>
      </c>
      <c r="J6242" s="12">
        <v>25</v>
      </c>
      <c r="K6242" s="12">
        <v>41</v>
      </c>
      <c r="L6242" s="12">
        <v>1</v>
      </c>
      <c r="M6242" s="12">
        <v>2</v>
      </c>
      <c r="N6242" s="12">
        <v>35</v>
      </c>
      <c r="O6242" s="12">
        <v>3</v>
      </c>
      <c r="P6242" s="26">
        <v>28000</v>
      </c>
      <c r="Q6242" s="28">
        <v>853384916</v>
      </c>
      <c r="R6242"/>
      <c r="S6242"/>
    </row>
    <row r="6243" spans="1:19">
      <c r="A6243" s="31">
        <f t="shared" si="389"/>
        <v>40</v>
      </c>
      <c r="B6243" s="32" t="str">
        <f>VLOOKUP(K6243,'Tables to Convert'!$B$4:$C$19,2,FALSE)</f>
        <v>High School Diploma</v>
      </c>
      <c r="C6243" s="33">
        <f t="shared" si="390"/>
        <v>12400</v>
      </c>
      <c r="D6243" s="32" t="str">
        <f>VLOOKUP(L6243,'Tables to Convert'!$E$3:$F$7,2,FALSE)</f>
        <v>White</v>
      </c>
      <c r="E6243" s="32" t="str">
        <f>VLOOKUP(M6243,'Tables to Convert'!$H$3:$I$5,2,FALSE)</f>
        <v>Female</v>
      </c>
      <c r="F6243" s="32" t="str">
        <f>VLOOKUP(N6243,'Tables to Convert'!$K$3:$L$8,2,FALSE)</f>
        <v>Wisconsin</v>
      </c>
      <c r="G6243" s="40">
        <f t="shared" si="391"/>
        <v>38</v>
      </c>
      <c r="H6243" s="34">
        <f t="shared" si="392"/>
        <v>2</v>
      </c>
      <c r="I6243" s="12">
        <v>40</v>
      </c>
      <c r="J6243" s="12">
        <v>38</v>
      </c>
      <c r="K6243" s="12">
        <v>39</v>
      </c>
      <c r="L6243" s="12">
        <v>1</v>
      </c>
      <c r="M6243" s="12">
        <v>2</v>
      </c>
      <c r="N6243" s="12">
        <v>35</v>
      </c>
      <c r="O6243" s="12">
        <v>2</v>
      </c>
      <c r="P6243" s="26">
        <v>12400</v>
      </c>
      <c r="Q6243" s="28">
        <v>866884062</v>
      </c>
      <c r="R6243"/>
      <c r="S6243"/>
    </row>
    <row r="6244" spans="1:19">
      <c r="A6244" s="31">
        <f t="shared" si="389"/>
        <v>0</v>
      </c>
      <c r="B6244" s="32" t="str">
        <f>VLOOKUP(K6244,'Tables to Convert'!$B$4:$C$19,2,FALSE)</f>
        <v>Graduate School</v>
      </c>
      <c r="C6244" s="33">
        <f t="shared" si="390"/>
        <v>306731</v>
      </c>
      <c r="D6244" s="32" t="str">
        <f>VLOOKUP(L6244,'Tables to Convert'!$E$3:$F$7,2,FALSE)</f>
        <v>White</v>
      </c>
      <c r="E6244" s="32" t="str">
        <f>VLOOKUP(M6244,'Tables to Convert'!$H$3:$I$5,2,FALSE)</f>
        <v>Male</v>
      </c>
      <c r="F6244" s="32" t="str">
        <f>VLOOKUP(N6244,'Tables to Convert'!$K$3:$L$8,2,FALSE)</f>
        <v>Wisconsin</v>
      </c>
      <c r="G6244" s="40">
        <f t="shared" si="391"/>
        <v>55</v>
      </c>
      <c r="H6244" s="34">
        <f t="shared" si="392"/>
        <v>3</v>
      </c>
      <c r="I6244" s="12">
        <v>0</v>
      </c>
      <c r="J6244" s="12">
        <v>55</v>
      </c>
      <c r="K6244" s="12">
        <v>46</v>
      </c>
      <c r="L6244" s="12">
        <v>1</v>
      </c>
      <c r="M6244" s="12">
        <v>1</v>
      </c>
      <c r="N6244" s="12">
        <v>35</v>
      </c>
      <c r="O6244" s="12">
        <v>3</v>
      </c>
      <c r="P6244" s="26">
        <v>306731</v>
      </c>
      <c r="Q6244" s="28">
        <v>146020795</v>
      </c>
      <c r="R6244"/>
      <c r="S6244"/>
    </row>
    <row r="6245" spans="1:19">
      <c r="A6245" s="31">
        <f t="shared" si="389"/>
        <v>60</v>
      </c>
      <c r="B6245" s="32" t="str">
        <f>VLOOKUP(K6245,'Tables to Convert'!$B$4:$C$19,2,FALSE)</f>
        <v>High School Diploma</v>
      </c>
      <c r="C6245" s="33">
        <f t="shared" si="390"/>
        <v>33700</v>
      </c>
      <c r="D6245" s="32" t="str">
        <f>VLOOKUP(L6245,'Tables to Convert'!$E$3:$F$7,2,FALSE)</f>
        <v>White</v>
      </c>
      <c r="E6245" s="32" t="str">
        <f>VLOOKUP(M6245,'Tables to Convert'!$H$3:$I$5,2,FALSE)</f>
        <v>Male</v>
      </c>
      <c r="F6245" s="32" t="str">
        <f>VLOOKUP(N6245,'Tables to Convert'!$K$3:$L$8,2,FALSE)</f>
        <v>Wisconsin</v>
      </c>
      <c r="G6245" s="40">
        <f t="shared" si="391"/>
        <v>37</v>
      </c>
      <c r="H6245" s="34">
        <f t="shared" si="392"/>
        <v>4</v>
      </c>
      <c r="I6245" s="12">
        <v>60</v>
      </c>
      <c r="J6245" s="12">
        <v>37</v>
      </c>
      <c r="K6245" s="12">
        <v>39</v>
      </c>
      <c r="L6245" s="12">
        <v>1</v>
      </c>
      <c r="M6245" s="12">
        <v>1</v>
      </c>
      <c r="N6245" s="12">
        <v>35</v>
      </c>
      <c r="O6245" s="12">
        <v>4</v>
      </c>
      <c r="P6245" s="26">
        <v>33700</v>
      </c>
      <c r="Q6245" s="28">
        <v>456286328</v>
      </c>
      <c r="R6245"/>
      <c r="S6245"/>
    </row>
    <row r="6246" spans="1:19">
      <c r="A6246" s="31">
        <f t="shared" si="389"/>
        <v>38</v>
      </c>
      <c r="B6246" s="32" t="str">
        <f>VLOOKUP(K6246,'Tables to Convert'!$B$4:$C$19,2,FALSE)</f>
        <v>Graduate School</v>
      </c>
      <c r="C6246" s="33">
        <f t="shared" si="390"/>
        <v>41300</v>
      </c>
      <c r="D6246" s="32" t="str">
        <f>VLOOKUP(L6246,'Tables to Convert'!$E$3:$F$7,2,FALSE)</f>
        <v>White</v>
      </c>
      <c r="E6246" s="32" t="str">
        <f>VLOOKUP(M6246,'Tables to Convert'!$H$3:$I$5,2,FALSE)</f>
        <v>Male</v>
      </c>
      <c r="F6246" s="32" t="str">
        <f>VLOOKUP(N6246,'Tables to Convert'!$K$3:$L$8,2,FALSE)</f>
        <v>Wisconsin</v>
      </c>
      <c r="G6246" s="40">
        <f t="shared" si="391"/>
        <v>50</v>
      </c>
      <c r="H6246" s="34">
        <f t="shared" si="392"/>
        <v>4</v>
      </c>
      <c r="I6246" s="12">
        <v>38</v>
      </c>
      <c r="J6246" s="12">
        <v>50</v>
      </c>
      <c r="K6246" s="12">
        <v>46</v>
      </c>
      <c r="L6246" s="12">
        <v>1</v>
      </c>
      <c r="M6246" s="12">
        <v>1</v>
      </c>
      <c r="N6246" s="12">
        <v>35</v>
      </c>
      <c r="O6246" s="12">
        <v>4</v>
      </c>
      <c r="P6246" s="26">
        <v>41300</v>
      </c>
      <c r="Q6246" s="28">
        <v>5319193</v>
      </c>
      <c r="R6246"/>
      <c r="S6246"/>
    </row>
    <row r="6247" spans="1:19">
      <c r="A6247" s="31">
        <f t="shared" si="389"/>
        <v>60</v>
      </c>
      <c r="B6247" s="32" t="str">
        <f>VLOOKUP(K6247,'Tables to Convert'!$B$4:$C$19,2,FALSE)</f>
        <v>Some College</v>
      </c>
      <c r="C6247" s="33">
        <f t="shared" si="390"/>
        <v>59000</v>
      </c>
      <c r="D6247" s="32" t="str">
        <f>VLOOKUP(L6247,'Tables to Convert'!$E$3:$F$7,2,FALSE)</f>
        <v>White</v>
      </c>
      <c r="E6247" s="32" t="str">
        <f>VLOOKUP(M6247,'Tables to Convert'!$H$3:$I$5,2,FALSE)</f>
        <v>Male</v>
      </c>
      <c r="F6247" s="32" t="str">
        <f>VLOOKUP(N6247,'Tables to Convert'!$K$3:$L$8,2,FALSE)</f>
        <v>Wisconsin</v>
      </c>
      <c r="G6247" s="40">
        <f t="shared" si="391"/>
        <v>34</v>
      </c>
      <c r="H6247" s="34">
        <f t="shared" si="392"/>
        <v>4</v>
      </c>
      <c r="I6247" s="12">
        <v>60</v>
      </c>
      <c r="J6247" s="12">
        <v>34</v>
      </c>
      <c r="K6247" s="12">
        <v>41</v>
      </c>
      <c r="L6247" s="12">
        <v>1</v>
      </c>
      <c r="M6247" s="12">
        <v>1</v>
      </c>
      <c r="N6247" s="12">
        <v>35</v>
      </c>
      <c r="O6247" s="12">
        <v>4</v>
      </c>
      <c r="P6247" s="26">
        <v>59000</v>
      </c>
      <c r="Q6247" s="28">
        <v>101954706</v>
      </c>
      <c r="R6247"/>
      <c r="S6247"/>
    </row>
    <row r="6248" spans="1:19">
      <c r="A6248" s="31">
        <f t="shared" si="389"/>
        <v>40</v>
      </c>
      <c r="B6248" s="32" t="str">
        <f>VLOOKUP(K6248,'Tables to Convert'!$B$4:$C$19,2,FALSE)</f>
        <v>Some College</v>
      </c>
      <c r="C6248" s="33">
        <f t="shared" si="390"/>
        <v>29500</v>
      </c>
      <c r="D6248" s="32" t="str">
        <f>VLOOKUP(L6248,'Tables to Convert'!$E$3:$F$7,2,FALSE)</f>
        <v>White</v>
      </c>
      <c r="E6248" s="32" t="str">
        <f>VLOOKUP(M6248,'Tables to Convert'!$H$3:$I$5,2,FALSE)</f>
        <v>Female</v>
      </c>
      <c r="F6248" s="32" t="str">
        <f>VLOOKUP(N6248,'Tables to Convert'!$K$3:$L$8,2,FALSE)</f>
        <v>Wisconsin</v>
      </c>
      <c r="G6248" s="40">
        <f t="shared" si="391"/>
        <v>27</v>
      </c>
      <c r="H6248" s="34">
        <f t="shared" si="392"/>
        <v>6</v>
      </c>
      <c r="I6248" s="12">
        <v>40</v>
      </c>
      <c r="J6248" s="12">
        <v>27</v>
      </c>
      <c r="K6248" s="12">
        <v>41</v>
      </c>
      <c r="L6248" s="12">
        <v>1</v>
      </c>
      <c r="M6248" s="12">
        <v>2</v>
      </c>
      <c r="N6248" s="12">
        <v>35</v>
      </c>
      <c r="O6248" s="12">
        <v>6</v>
      </c>
      <c r="P6248" s="26">
        <v>29500</v>
      </c>
      <c r="Q6248" s="28">
        <v>435448845</v>
      </c>
      <c r="R6248"/>
      <c r="S6248"/>
    </row>
    <row r="6249" spans="1:19">
      <c r="A6249" s="31">
        <f t="shared" si="389"/>
        <v>40</v>
      </c>
      <c r="B6249" s="32" t="str">
        <f>VLOOKUP(K6249,'Tables to Convert'!$B$4:$C$19,2,FALSE)</f>
        <v>High School Diploma</v>
      </c>
      <c r="C6249" s="33">
        <f t="shared" si="390"/>
        <v>22414</v>
      </c>
      <c r="D6249" s="32" t="str">
        <f>VLOOKUP(L6249,'Tables to Convert'!$E$3:$F$7,2,FALSE)</f>
        <v>White</v>
      </c>
      <c r="E6249" s="32" t="str">
        <f>VLOOKUP(M6249,'Tables to Convert'!$H$3:$I$5,2,FALSE)</f>
        <v>Male</v>
      </c>
      <c r="F6249" s="32" t="str">
        <f>VLOOKUP(N6249,'Tables to Convert'!$K$3:$L$8,2,FALSE)</f>
        <v>Wisconsin</v>
      </c>
      <c r="G6249" s="40">
        <f t="shared" si="391"/>
        <v>44</v>
      </c>
      <c r="H6249" s="34">
        <f t="shared" si="392"/>
        <v>3</v>
      </c>
      <c r="I6249" s="12">
        <v>40</v>
      </c>
      <c r="J6249" s="12">
        <v>44</v>
      </c>
      <c r="K6249" s="12">
        <v>39</v>
      </c>
      <c r="L6249" s="12">
        <v>1</v>
      </c>
      <c r="M6249" s="12">
        <v>1</v>
      </c>
      <c r="N6249" s="12">
        <v>35</v>
      </c>
      <c r="O6249" s="12">
        <v>3</v>
      </c>
      <c r="P6249" s="26">
        <v>22414</v>
      </c>
      <c r="Q6249" s="28">
        <v>263427052</v>
      </c>
      <c r="R6249"/>
      <c r="S6249"/>
    </row>
    <row r="6250" spans="1:19">
      <c r="A6250" s="31">
        <f t="shared" si="389"/>
        <v>40</v>
      </c>
      <c r="B6250" s="32" t="str">
        <f>VLOOKUP(K6250,'Tables to Convert'!$B$4:$C$19,2,FALSE)</f>
        <v>High School Diploma</v>
      </c>
      <c r="C6250" s="33">
        <f t="shared" si="390"/>
        <v>37000</v>
      </c>
      <c r="D6250" s="32" t="str">
        <f>VLOOKUP(L6250,'Tables to Convert'!$E$3:$F$7,2,FALSE)</f>
        <v>White</v>
      </c>
      <c r="E6250" s="32" t="str">
        <f>VLOOKUP(M6250,'Tables to Convert'!$H$3:$I$5,2,FALSE)</f>
        <v>Male</v>
      </c>
      <c r="F6250" s="32" t="str">
        <f>VLOOKUP(N6250,'Tables to Convert'!$K$3:$L$8,2,FALSE)</f>
        <v>Wisconsin</v>
      </c>
      <c r="G6250" s="40">
        <f t="shared" si="391"/>
        <v>23</v>
      </c>
      <c r="H6250" s="34">
        <f t="shared" si="392"/>
        <v>3</v>
      </c>
      <c r="I6250" s="12">
        <v>40</v>
      </c>
      <c r="J6250" s="12">
        <v>23</v>
      </c>
      <c r="K6250" s="12">
        <v>39</v>
      </c>
      <c r="L6250" s="12">
        <v>1</v>
      </c>
      <c r="M6250" s="12">
        <v>1</v>
      </c>
      <c r="N6250" s="12">
        <v>35</v>
      </c>
      <c r="O6250" s="12">
        <v>3</v>
      </c>
      <c r="P6250" s="26">
        <v>37000</v>
      </c>
      <c r="Q6250" s="28">
        <v>53877176</v>
      </c>
      <c r="R6250"/>
      <c r="S6250"/>
    </row>
    <row r="6251" spans="1:19">
      <c r="A6251" s="31">
        <f t="shared" si="389"/>
        <v>36</v>
      </c>
      <c r="B6251" s="32" t="str">
        <f>VLOOKUP(K6251,'Tables to Convert'!$B$4:$C$19,2,FALSE)</f>
        <v>11th Grade</v>
      </c>
      <c r="C6251" s="33">
        <f t="shared" si="390"/>
        <v>21000</v>
      </c>
      <c r="D6251" s="32" t="str">
        <f>VLOOKUP(L6251,'Tables to Convert'!$E$3:$F$7,2,FALSE)</f>
        <v>White</v>
      </c>
      <c r="E6251" s="32" t="str">
        <f>VLOOKUP(M6251,'Tables to Convert'!$H$3:$I$5,2,FALSE)</f>
        <v>Male</v>
      </c>
      <c r="F6251" s="32" t="str">
        <f>VLOOKUP(N6251,'Tables to Convert'!$K$3:$L$8,2,FALSE)</f>
        <v>Wisconsin</v>
      </c>
      <c r="G6251" s="40">
        <f t="shared" si="391"/>
        <v>24</v>
      </c>
      <c r="H6251" s="34">
        <f t="shared" si="392"/>
        <v>4</v>
      </c>
      <c r="I6251" s="12">
        <v>36</v>
      </c>
      <c r="J6251" s="12">
        <v>24</v>
      </c>
      <c r="K6251" s="12">
        <v>37</v>
      </c>
      <c r="L6251" s="12">
        <v>1</v>
      </c>
      <c r="M6251" s="12">
        <v>1</v>
      </c>
      <c r="N6251" s="12">
        <v>35</v>
      </c>
      <c r="O6251" s="12">
        <v>4</v>
      </c>
      <c r="P6251" s="26">
        <v>21000</v>
      </c>
      <c r="Q6251" s="28">
        <v>59861926</v>
      </c>
      <c r="R6251"/>
      <c r="S6251"/>
    </row>
    <row r="6252" spans="1:19">
      <c r="A6252" s="31">
        <f t="shared" si="389"/>
        <v>36</v>
      </c>
      <c r="B6252" s="32" t="str">
        <f>VLOOKUP(K6252,'Tables to Convert'!$B$4:$C$19,2,FALSE)</f>
        <v>High School Diploma</v>
      </c>
      <c r="C6252" s="33">
        <f t="shared" si="390"/>
        <v>12000</v>
      </c>
      <c r="D6252" s="32" t="str">
        <f>VLOOKUP(L6252,'Tables to Convert'!$E$3:$F$7,2,FALSE)</f>
        <v>White</v>
      </c>
      <c r="E6252" s="32" t="str">
        <f>VLOOKUP(M6252,'Tables to Convert'!$H$3:$I$5,2,FALSE)</f>
        <v>Female</v>
      </c>
      <c r="F6252" s="32" t="str">
        <f>VLOOKUP(N6252,'Tables to Convert'!$K$3:$L$8,2,FALSE)</f>
        <v>Wisconsin</v>
      </c>
      <c r="G6252" s="40">
        <f t="shared" si="391"/>
        <v>22</v>
      </c>
      <c r="H6252" s="34">
        <f t="shared" si="392"/>
        <v>4</v>
      </c>
      <c r="I6252" s="12">
        <v>36</v>
      </c>
      <c r="J6252" s="12">
        <v>22</v>
      </c>
      <c r="K6252" s="12">
        <v>39</v>
      </c>
      <c r="L6252" s="12">
        <v>1</v>
      </c>
      <c r="M6252" s="12">
        <v>2</v>
      </c>
      <c r="N6252" s="12">
        <v>35</v>
      </c>
      <c r="O6252" s="12">
        <v>4</v>
      </c>
      <c r="P6252" s="26">
        <v>12000</v>
      </c>
      <c r="Q6252" s="28">
        <v>276191804</v>
      </c>
      <c r="R6252"/>
      <c r="S6252"/>
    </row>
    <row r="6253" spans="1:19">
      <c r="A6253" s="31">
        <f t="shared" si="389"/>
        <v>47</v>
      </c>
      <c r="B6253" s="32" t="str">
        <f>VLOOKUP(K6253,'Tables to Convert'!$B$4:$C$19,2,FALSE)</f>
        <v>Some College</v>
      </c>
      <c r="C6253" s="33">
        <f t="shared" si="390"/>
        <v>35000</v>
      </c>
      <c r="D6253" s="32" t="str">
        <f>VLOOKUP(L6253,'Tables to Convert'!$E$3:$F$7,2,FALSE)</f>
        <v>White</v>
      </c>
      <c r="E6253" s="32" t="str">
        <f>VLOOKUP(M6253,'Tables to Convert'!$H$3:$I$5,2,FALSE)</f>
        <v>Female</v>
      </c>
      <c r="F6253" s="32" t="str">
        <f>VLOOKUP(N6253,'Tables to Convert'!$K$3:$L$8,2,FALSE)</f>
        <v>Wisconsin</v>
      </c>
      <c r="G6253" s="40">
        <f t="shared" si="391"/>
        <v>57</v>
      </c>
      <c r="H6253" s="34">
        <f t="shared" si="392"/>
        <v>6</v>
      </c>
      <c r="I6253" s="12">
        <v>47</v>
      </c>
      <c r="J6253" s="12">
        <v>57</v>
      </c>
      <c r="K6253" s="12">
        <v>40</v>
      </c>
      <c r="L6253" s="12">
        <v>1</v>
      </c>
      <c r="M6253" s="12">
        <v>2</v>
      </c>
      <c r="N6253" s="12">
        <v>35</v>
      </c>
      <c r="O6253" s="12">
        <v>6</v>
      </c>
      <c r="P6253" s="26">
        <v>35000</v>
      </c>
      <c r="Q6253" s="28">
        <v>443638737</v>
      </c>
      <c r="R6253"/>
      <c r="S6253"/>
    </row>
    <row r="6254" spans="1:19">
      <c r="A6254" s="31">
        <f t="shared" si="389"/>
        <v>65</v>
      </c>
      <c r="B6254" s="32" t="str">
        <f>VLOOKUP(K6254,'Tables to Convert'!$B$4:$C$19,2,FALSE)</f>
        <v>Bachelors</v>
      </c>
      <c r="C6254" s="33">
        <f t="shared" si="390"/>
        <v>38300</v>
      </c>
      <c r="D6254" s="32" t="str">
        <f>VLOOKUP(L6254,'Tables to Convert'!$E$3:$F$7,2,FALSE)</f>
        <v>White</v>
      </c>
      <c r="E6254" s="32" t="str">
        <f>VLOOKUP(M6254,'Tables to Convert'!$H$3:$I$5,2,FALSE)</f>
        <v>Male</v>
      </c>
      <c r="F6254" s="32" t="str">
        <f>VLOOKUP(N6254,'Tables to Convert'!$K$3:$L$8,2,FALSE)</f>
        <v>Wisconsin</v>
      </c>
      <c r="G6254" s="40">
        <f t="shared" si="391"/>
        <v>61</v>
      </c>
      <c r="H6254" s="34">
        <f t="shared" si="392"/>
        <v>3</v>
      </c>
      <c r="I6254" s="12">
        <v>65</v>
      </c>
      <c r="J6254" s="12">
        <v>61</v>
      </c>
      <c r="K6254" s="12">
        <v>44</v>
      </c>
      <c r="L6254" s="12">
        <v>1</v>
      </c>
      <c r="M6254" s="12">
        <v>1</v>
      </c>
      <c r="N6254" s="12">
        <v>35</v>
      </c>
      <c r="O6254" s="12">
        <v>3</v>
      </c>
      <c r="P6254" s="26">
        <v>38300</v>
      </c>
      <c r="Q6254" s="28">
        <v>853319753</v>
      </c>
      <c r="R6254"/>
      <c r="S6254"/>
    </row>
    <row r="6255" spans="1:19">
      <c r="A6255" s="31">
        <f t="shared" si="389"/>
        <v>36</v>
      </c>
      <c r="B6255" s="32" t="str">
        <f>VLOOKUP(K6255,'Tables to Convert'!$B$4:$C$19,2,FALSE)</f>
        <v>High School Diploma</v>
      </c>
      <c r="C6255" s="33">
        <f t="shared" si="390"/>
        <v>25000</v>
      </c>
      <c r="D6255" s="32" t="str">
        <f>VLOOKUP(L6255,'Tables to Convert'!$E$3:$F$7,2,FALSE)</f>
        <v>White</v>
      </c>
      <c r="E6255" s="32" t="str">
        <f>VLOOKUP(M6255,'Tables to Convert'!$H$3:$I$5,2,FALSE)</f>
        <v>Female</v>
      </c>
      <c r="F6255" s="32" t="str">
        <f>VLOOKUP(N6255,'Tables to Convert'!$K$3:$L$8,2,FALSE)</f>
        <v>Wisconsin</v>
      </c>
      <c r="G6255" s="40">
        <f t="shared" si="391"/>
        <v>60</v>
      </c>
      <c r="H6255" s="34">
        <f t="shared" si="392"/>
        <v>3</v>
      </c>
      <c r="I6255" s="12">
        <v>36</v>
      </c>
      <c r="J6255" s="12">
        <v>60</v>
      </c>
      <c r="K6255" s="12">
        <v>39</v>
      </c>
      <c r="L6255" s="12">
        <v>1</v>
      </c>
      <c r="M6255" s="12">
        <v>2</v>
      </c>
      <c r="N6255" s="12">
        <v>35</v>
      </c>
      <c r="O6255" s="12">
        <v>3</v>
      </c>
      <c r="P6255" s="26">
        <v>25000</v>
      </c>
      <c r="Q6255" s="28">
        <v>643805694</v>
      </c>
      <c r="R6255"/>
      <c r="S6255"/>
    </row>
    <row r="6256" spans="1:19">
      <c r="A6256" s="31">
        <f t="shared" si="389"/>
        <v>40</v>
      </c>
      <c r="B6256" s="32" t="str">
        <f>VLOOKUP(K6256,'Tables to Convert'!$B$4:$C$19,2,FALSE)</f>
        <v>Some College</v>
      </c>
      <c r="C6256" s="33">
        <f t="shared" si="390"/>
        <v>37500</v>
      </c>
      <c r="D6256" s="32" t="str">
        <f>VLOOKUP(L6256,'Tables to Convert'!$E$3:$F$7,2,FALSE)</f>
        <v>White</v>
      </c>
      <c r="E6256" s="32" t="str">
        <f>VLOOKUP(M6256,'Tables to Convert'!$H$3:$I$5,2,FALSE)</f>
        <v>Male</v>
      </c>
      <c r="F6256" s="32" t="str">
        <f>VLOOKUP(N6256,'Tables to Convert'!$K$3:$L$8,2,FALSE)</f>
        <v>Wisconsin</v>
      </c>
      <c r="G6256" s="40">
        <f t="shared" si="391"/>
        <v>27</v>
      </c>
      <c r="H6256" s="34">
        <f t="shared" si="392"/>
        <v>3</v>
      </c>
      <c r="I6256" s="12">
        <v>40</v>
      </c>
      <c r="J6256" s="12">
        <v>27</v>
      </c>
      <c r="K6256" s="12">
        <v>41</v>
      </c>
      <c r="L6256" s="12">
        <v>1</v>
      </c>
      <c r="M6256" s="12">
        <v>1</v>
      </c>
      <c r="N6256" s="12">
        <v>35</v>
      </c>
      <c r="O6256" s="12">
        <v>3</v>
      </c>
      <c r="P6256" s="26">
        <v>37500</v>
      </c>
      <c r="Q6256" s="28">
        <v>66271726</v>
      </c>
      <c r="R6256"/>
      <c r="S6256"/>
    </row>
    <row r="6257" spans="1:19">
      <c r="A6257" s="31">
        <f t="shared" si="389"/>
        <v>40</v>
      </c>
      <c r="B6257" s="32" t="str">
        <f>VLOOKUP(K6257,'Tables to Convert'!$B$4:$C$19,2,FALSE)</f>
        <v>High School Diploma</v>
      </c>
      <c r="C6257" s="33">
        <f t="shared" si="390"/>
        <v>23767</v>
      </c>
      <c r="D6257" s="32" t="str">
        <f>VLOOKUP(L6257,'Tables to Convert'!$E$3:$F$7,2,FALSE)</f>
        <v>White</v>
      </c>
      <c r="E6257" s="32" t="str">
        <f>VLOOKUP(M6257,'Tables to Convert'!$H$3:$I$5,2,FALSE)</f>
        <v>Male</v>
      </c>
      <c r="F6257" s="32" t="str">
        <f>VLOOKUP(N6257,'Tables to Convert'!$K$3:$L$8,2,FALSE)</f>
        <v>Wisconsin</v>
      </c>
      <c r="G6257" s="40">
        <f t="shared" si="391"/>
        <v>34</v>
      </c>
      <c r="H6257" s="34">
        <f t="shared" si="392"/>
        <v>3</v>
      </c>
      <c r="I6257" s="12">
        <v>40</v>
      </c>
      <c r="J6257" s="12">
        <v>34</v>
      </c>
      <c r="K6257" s="12">
        <v>39</v>
      </c>
      <c r="L6257" s="12">
        <v>1</v>
      </c>
      <c r="M6257" s="12">
        <v>1</v>
      </c>
      <c r="N6257" s="12">
        <v>35</v>
      </c>
      <c r="O6257" s="12">
        <v>3</v>
      </c>
      <c r="P6257" s="26">
        <v>23767</v>
      </c>
      <c r="Q6257" s="28">
        <v>638524437</v>
      </c>
      <c r="R6257"/>
      <c r="S6257"/>
    </row>
    <row r="6258" spans="1:19">
      <c r="A6258" s="31">
        <f t="shared" si="389"/>
        <v>40</v>
      </c>
      <c r="B6258" s="32" t="str">
        <f>VLOOKUP(K6258,'Tables to Convert'!$B$4:$C$19,2,FALSE)</f>
        <v>High School Diploma</v>
      </c>
      <c r="C6258" s="33">
        <f t="shared" si="390"/>
        <v>14000</v>
      </c>
      <c r="D6258" s="32" t="str">
        <f>VLOOKUP(L6258,'Tables to Convert'!$E$3:$F$7,2,FALSE)</f>
        <v>White</v>
      </c>
      <c r="E6258" s="32" t="str">
        <f>VLOOKUP(M6258,'Tables to Convert'!$H$3:$I$5,2,FALSE)</f>
        <v>Male</v>
      </c>
      <c r="F6258" s="32" t="str">
        <f>VLOOKUP(N6258,'Tables to Convert'!$K$3:$L$8,2,FALSE)</f>
        <v>Wisconsin</v>
      </c>
      <c r="G6258" s="40">
        <f t="shared" si="391"/>
        <v>36</v>
      </c>
      <c r="H6258" s="34">
        <f t="shared" si="392"/>
        <v>8</v>
      </c>
      <c r="I6258" s="12">
        <v>40</v>
      </c>
      <c r="J6258" s="12">
        <v>36</v>
      </c>
      <c r="K6258" s="12">
        <v>39</v>
      </c>
      <c r="L6258" s="12">
        <v>1</v>
      </c>
      <c r="M6258" s="12">
        <v>1</v>
      </c>
      <c r="N6258" s="12">
        <v>35</v>
      </c>
      <c r="O6258" s="12">
        <v>8</v>
      </c>
      <c r="P6258" s="26">
        <v>14000</v>
      </c>
      <c r="Q6258" s="28">
        <v>6725733</v>
      </c>
      <c r="R6258"/>
      <c r="S6258"/>
    </row>
    <row r="6259" spans="1:19">
      <c r="A6259" s="31">
        <f t="shared" si="389"/>
        <v>40</v>
      </c>
      <c r="B6259" s="32" t="str">
        <f>VLOOKUP(K6259,'Tables to Convert'!$B$4:$C$19,2,FALSE)</f>
        <v>11th Grade</v>
      </c>
      <c r="C6259" s="33">
        <f t="shared" si="390"/>
        <v>11440</v>
      </c>
      <c r="D6259" s="32" t="str">
        <f>VLOOKUP(L6259,'Tables to Convert'!$E$3:$F$7,2,FALSE)</f>
        <v>White</v>
      </c>
      <c r="E6259" s="32" t="str">
        <f>VLOOKUP(M6259,'Tables to Convert'!$H$3:$I$5,2,FALSE)</f>
        <v>Female</v>
      </c>
      <c r="F6259" s="32" t="str">
        <f>VLOOKUP(N6259,'Tables to Convert'!$K$3:$L$8,2,FALSE)</f>
        <v>Wisconsin</v>
      </c>
      <c r="G6259" s="40">
        <f t="shared" si="391"/>
        <v>26</v>
      </c>
      <c r="H6259" s="34">
        <f t="shared" si="392"/>
        <v>4</v>
      </c>
      <c r="I6259" s="12">
        <v>40</v>
      </c>
      <c r="J6259" s="12">
        <v>26</v>
      </c>
      <c r="K6259" s="12">
        <v>37</v>
      </c>
      <c r="L6259" s="12">
        <v>1</v>
      </c>
      <c r="M6259" s="12">
        <v>2</v>
      </c>
      <c r="N6259" s="12">
        <v>35</v>
      </c>
      <c r="O6259" s="12">
        <v>4</v>
      </c>
      <c r="P6259" s="26">
        <v>11440</v>
      </c>
      <c r="Q6259" s="28">
        <v>383398579</v>
      </c>
      <c r="R6259"/>
      <c r="S6259"/>
    </row>
    <row r="6260" spans="1:19">
      <c r="A6260" s="31">
        <f t="shared" si="389"/>
        <v>40</v>
      </c>
      <c r="B6260" s="32" t="str">
        <f>VLOOKUP(K6260,'Tables to Convert'!$B$4:$C$19,2,FALSE)</f>
        <v>11th Grade</v>
      </c>
      <c r="C6260" s="33">
        <f t="shared" si="390"/>
        <v>21526</v>
      </c>
      <c r="D6260" s="32" t="str">
        <f>VLOOKUP(L6260,'Tables to Convert'!$E$3:$F$7,2,FALSE)</f>
        <v>White</v>
      </c>
      <c r="E6260" s="32" t="str">
        <f>VLOOKUP(M6260,'Tables to Convert'!$H$3:$I$5,2,FALSE)</f>
        <v>Female</v>
      </c>
      <c r="F6260" s="32" t="str">
        <f>VLOOKUP(N6260,'Tables to Convert'!$K$3:$L$8,2,FALSE)</f>
        <v>Wisconsin</v>
      </c>
      <c r="G6260" s="40">
        <f t="shared" si="391"/>
        <v>46</v>
      </c>
      <c r="H6260" s="34">
        <f t="shared" si="392"/>
        <v>4</v>
      </c>
      <c r="I6260" s="12">
        <v>40</v>
      </c>
      <c r="J6260" s="12">
        <v>46</v>
      </c>
      <c r="K6260" s="12">
        <v>37</v>
      </c>
      <c r="L6260" s="12">
        <v>1</v>
      </c>
      <c r="M6260" s="12">
        <v>2</v>
      </c>
      <c r="N6260" s="12">
        <v>35</v>
      </c>
      <c r="O6260" s="12">
        <v>4</v>
      </c>
      <c r="P6260" s="26">
        <v>21526</v>
      </c>
      <c r="Q6260" s="28">
        <v>680413447</v>
      </c>
      <c r="R6260"/>
      <c r="S6260"/>
    </row>
    <row r="6261" spans="1:19">
      <c r="A6261" s="31">
        <f t="shared" si="389"/>
        <v>40</v>
      </c>
      <c r="B6261" s="32" t="str">
        <f>VLOOKUP(K6261,'Tables to Convert'!$B$4:$C$19,2,FALSE)</f>
        <v>High School Diploma</v>
      </c>
      <c r="C6261" s="33">
        <f t="shared" si="390"/>
        <v>30000</v>
      </c>
      <c r="D6261" s="32" t="str">
        <f>VLOOKUP(L6261,'Tables to Convert'!$E$3:$F$7,2,FALSE)</f>
        <v>White</v>
      </c>
      <c r="E6261" s="32" t="str">
        <f>VLOOKUP(M6261,'Tables to Convert'!$H$3:$I$5,2,FALSE)</f>
        <v>Male</v>
      </c>
      <c r="F6261" s="32" t="str">
        <f>VLOOKUP(N6261,'Tables to Convert'!$K$3:$L$8,2,FALSE)</f>
        <v>Wisconsin</v>
      </c>
      <c r="G6261" s="40">
        <f t="shared" si="391"/>
        <v>27</v>
      </c>
      <c r="H6261" s="34">
        <f t="shared" si="392"/>
        <v>5</v>
      </c>
      <c r="I6261" s="12">
        <v>40</v>
      </c>
      <c r="J6261" s="12">
        <v>27</v>
      </c>
      <c r="K6261" s="12">
        <v>39</v>
      </c>
      <c r="L6261" s="12">
        <v>1</v>
      </c>
      <c r="M6261" s="12">
        <v>1</v>
      </c>
      <c r="N6261" s="12">
        <v>35</v>
      </c>
      <c r="O6261" s="12">
        <v>5</v>
      </c>
      <c r="P6261" s="26">
        <v>30000</v>
      </c>
      <c r="Q6261" s="28">
        <v>533583995</v>
      </c>
      <c r="R6261"/>
      <c r="S6261"/>
    </row>
    <row r="6262" spans="1:19">
      <c r="A6262" s="31">
        <f t="shared" si="389"/>
        <v>45</v>
      </c>
      <c r="B6262" s="32" t="str">
        <f>VLOOKUP(K6262,'Tables to Convert'!$B$4:$C$19,2,FALSE)</f>
        <v>Some College</v>
      </c>
      <c r="C6262" s="33">
        <f t="shared" si="390"/>
        <v>45000</v>
      </c>
      <c r="D6262" s="32" t="str">
        <f>VLOOKUP(L6262,'Tables to Convert'!$E$3:$F$7,2,FALSE)</f>
        <v>White</v>
      </c>
      <c r="E6262" s="32" t="str">
        <f>VLOOKUP(M6262,'Tables to Convert'!$H$3:$I$5,2,FALSE)</f>
        <v>Male</v>
      </c>
      <c r="F6262" s="32" t="str">
        <f>VLOOKUP(N6262,'Tables to Convert'!$K$3:$L$8,2,FALSE)</f>
        <v>Wisconsin</v>
      </c>
      <c r="G6262" s="40">
        <f t="shared" si="391"/>
        <v>52</v>
      </c>
      <c r="H6262" s="34">
        <f t="shared" si="392"/>
        <v>5</v>
      </c>
      <c r="I6262" s="12">
        <v>45</v>
      </c>
      <c r="J6262" s="12">
        <v>52</v>
      </c>
      <c r="K6262" s="12">
        <v>40</v>
      </c>
      <c r="L6262" s="12">
        <v>1</v>
      </c>
      <c r="M6262" s="12">
        <v>1</v>
      </c>
      <c r="N6262" s="12">
        <v>35</v>
      </c>
      <c r="O6262" s="12">
        <v>5</v>
      </c>
      <c r="P6262" s="26">
        <v>45000</v>
      </c>
      <c r="Q6262" s="28">
        <v>241135923</v>
      </c>
      <c r="R6262"/>
      <c r="S6262"/>
    </row>
    <row r="6263" spans="1:19">
      <c r="A6263" s="31">
        <f t="shared" si="389"/>
        <v>40</v>
      </c>
      <c r="B6263" s="32" t="str">
        <f>VLOOKUP(K6263,'Tables to Convert'!$B$4:$C$19,2,FALSE)</f>
        <v>High School Diploma</v>
      </c>
      <c r="C6263" s="33">
        <f t="shared" si="390"/>
        <v>23000</v>
      </c>
      <c r="D6263" s="32" t="str">
        <f>VLOOKUP(L6263,'Tables to Convert'!$E$3:$F$7,2,FALSE)</f>
        <v>White</v>
      </c>
      <c r="E6263" s="32" t="str">
        <f>VLOOKUP(M6263,'Tables to Convert'!$H$3:$I$5,2,FALSE)</f>
        <v>Female</v>
      </c>
      <c r="F6263" s="32" t="str">
        <f>VLOOKUP(N6263,'Tables to Convert'!$K$3:$L$8,2,FALSE)</f>
        <v>Wisconsin</v>
      </c>
      <c r="G6263" s="40">
        <f t="shared" si="391"/>
        <v>38</v>
      </c>
      <c r="H6263" s="34">
        <f t="shared" si="392"/>
        <v>5</v>
      </c>
      <c r="I6263" s="12">
        <v>40</v>
      </c>
      <c r="J6263" s="12">
        <v>38</v>
      </c>
      <c r="K6263" s="12">
        <v>39</v>
      </c>
      <c r="L6263" s="12">
        <v>1</v>
      </c>
      <c r="M6263" s="12">
        <v>2</v>
      </c>
      <c r="N6263" s="12">
        <v>35</v>
      </c>
      <c r="O6263" s="12">
        <v>5</v>
      </c>
      <c r="P6263" s="26">
        <v>23000</v>
      </c>
      <c r="Q6263" s="28">
        <v>339815777</v>
      </c>
      <c r="R6263"/>
      <c r="S6263"/>
    </row>
    <row r="6264" spans="1:19">
      <c r="A6264" s="31">
        <f t="shared" si="389"/>
        <v>40</v>
      </c>
      <c r="B6264" s="32" t="str">
        <f>VLOOKUP(K6264,'Tables to Convert'!$B$4:$C$19,2,FALSE)</f>
        <v>High School Diploma</v>
      </c>
      <c r="C6264" s="33">
        <f t="shared" si="390"/>
        <v>20600</v>
      </c>
      <c r="D6264" s="32" t="str">
        <f>VLOOKUP(L6264,'Tables to Convert'!$E$3:$F$7,2,FALSE)</f>
        <v>White</v>
      </c>
      <c r="E6264" s="32" t="str">
        <f>VLOOKUP(M6264,'Tables to Convert'!$H$3:$I$5,2,FALSE)</f>
        <v>Male</v>
      </c>
      <c r="F6264" s="32" t="str">
        <f>VLOOKUP(N6264,'Tables to Convert'!$K$3:$L$8,2,FALSE)</f>
        <v>Wisconsin</v>
      </c>
      <c r="G6264" s="40">
        <f t="shared" si="391"/>
        <v>41</v>
      </c>
      <c r="H6264" s="34">
        <f t="shared" si="392"/>
        <v>4</v>
      </c>
      <c r="I6264" s="12">
        <v>40</v>
      </c>
      <c r="J6264" s="12">
        <v>41</v>
      </c>
      <c r="K6264" s="12">
        <v>39</v>
      </c>
      <c r="L6264" s="12">
        <v>1</v>
      </c>
      <c r="M6264" s="12">
        <v>1</v>
      </c>
      <c r="N6264" s="12">
        <v>35</v>
      </c>
      <c r="O6264" s="12">
        <v>4</v>
      </c>
      <c r="P6264" s="26">
        <v>20600</v>
      </c>
      <c r="Q6264" s="28">
        <v>161997506</v>
      </c>
      <c r="R6264"/>
      <c r="S6264"/>
    </row>
    <row r="6265" spans="1:19">
      <c r="A6265" s="31">
        <f t="shared" si="389"/>
        <v>40</v>
      </c>
      <c r="B6265" s="32" t="str">
        <f>VLOOKUP(K6265,'Tables to Convert'!$B$4:$C$19,2,FALSE)</f>
        <v>High School Diploma</v>
      </c>
      <c r="C6265" s="33">
        <f t="shared" si="390"/>
        <v>19680</v>
      </c>
      <c r="D6265" s="32" t="str">
        <f>VLOOKUP(L6265,'Tables to Convert'!$E$3:$F$7,2,FALSE)</f>
        <v>White</v>
      </c>
      <c r="E6265" s="32" t="str">
        <f>VLOOKUP(M6265,'Tables to Convert'!$H$3:$I$5,2,FALSE)</f>
        <v>Male</v>
      </c>
      <c r="F6265" s="32" t="str">
        <f>VLOOKUP(N6265,'Tables to Convert'!$K$3:$L$8,2,FALSE)</f>
        <v>Wisconsin</v>
      </c>
      <c r="G6265" s="40">
        <f t="shared" si="391"/>
        <v>36</v>
      </c>
      <c r="H6265" s="34">
        <f t="shared" si="392"/>
        <v>1</v>
      </c>
      <c r="I6265" s="12">
        <v>40</v>
      </c>
      <c r="J6265" s="12">
        <v>36</v>
      </c>
      <c r="K6265" s="12">
        <v>39</v>
      </c>
      <c r="L6265" s="12">
        <v>1</v>
      </c>
      <c r="M6265" s="12">
        <v>1</v>
      </c>
      <c r="N6265" s="12">
        <v>35</v>
      </c>
      <c r="O6265" s="12">
        <v>1</v>
      </c>
      <c r="P6265" s="26">
        <v>19680</v>
      </c>
      <c r="Q6265" s="28">
        <v>836323375</v>
      </c>
      <c r="R6265"/>
      <c r="S6265"/>
    </row>
    <row r="6266" spans="1:19">
      <c r="A6266" s="31">
        <f t="shared" si="389"/>
        <v>40</v>
      </c>
      <c r="B6266" s="32" t="str">
        <f>VLOOKUP(K6266,'Tables to Convert'!$B$4:$C$19,2,FALSE)</f>
        <v>High School Diploma</v>
      </c>
      <c r="C6266" s="33">
        <f t="shared" si="390"/>
        <v>33000</v>
      </c>
      <c r="D6266" s="32" t="str">
        <f>VLOOKUP(L6266,'Tables to Convert'!$E$3:$F$7,2,FALSE)</f>
        <v>White</v>
      </c>
      <c r="E6266" s="32" t="str">
        <f>VLOOKUP(M6266,'Tables to Convert'!$H$3:$I$5,2,FALSE)</f>
        <v>Male</v>
      </c>
      <c r="F6266" s="32" t="str">
        <f>VLOOKUP(N6266,'Tables to Convert'!$K$3:$L$8,2,FALSE)</f>
        <v>Wisconsin</v>
      </c>
      <c r="G6266" s="40">
        <f t="shared" si="391"/>
        <v>43</v>
      </c>
      <c r="H6266" s="34">
        <f t="shared" si="392"/>
        <v>2</v>
      </c>
      <c r="I6266" s="12">
        <v>40</v>
      </c>
      <c r="J6266" s="12">
        <v>43</v>
      </c>
      <c r="K6266" s="12">
        <v>39</v>
      </c>
      <c r="L6266" s="12">
        <v>1</v>
      </c>
      <c r="M6266" s="12">
        <v>1</v>
      </c>
      <c r="N6266" s="12">
        <v>35</v>
      </c>
      <c r="O6266" s="12">
        <v>2</v>
      </c>
      <c r="P6266" s="26">
        <v>33000</v>
      </c>
      <c r="Q6266" s="28">
        <v>924323105</v>
      </c>
      <c r="R6266"/>
      <c r="S6266"/>
    </row>
    <row r="6267" spans="1:19">
      <c r="A6267" s="31">
        <f t="shared" si="389"/>
        <v>40</v>
      </c>
      <c r="B6267" s="32" t="str">
        <f>VLOOKUP(K6267,'Tables to Convert'!$B$4:$C$19,2,FALSE)</f>
        <v>High School Diploma</v>
      </c>
      <c r="C6267" s="33">
        <f t="shared" si="390"/>
        <v>19000</v>
      </c>
      <c r="D6267" s="32" t="str">
        <f>VLOOKUP(L6267,'Tables to Convert'!$E$3:$F$7,2,FALSE)</f>
        <v>White</v>
      </c>
      <c r="E6267" s="32" t="str">
        <f>VLOOKUP(M6267,'Tables to Convert'!$H$3:$I$5,2,FALSE)</f>
        <v>Female</v>
      </c>
      <c r="F6267" s="32" t="str">
        <f>VLOOKUP(N6267,'Tables to Convert'!$K$3:$L$8,2,FALSE)</f>
        <v>Wisconsin</v>
      </c>
      <c r="G6267" s="40">
        <f t="shared" si="391"/>
        <v>29</v>
      </c>
      <c r="H6267" s="34">
        <f t="shared" si="392"/>
        <v>2</v>
      </c>
      <c r="I6267" s="12">
        <v>40</v>
      </c>
      <c r="J6267" s="12">
        <v>29</v>
      </c>
      <c r="K6267" s="12">
        <v>39</v>
      </c>
      <c r="L6267" s="12">
        <v>1</v>
      </c>
      <c r="M6267" s="12">
        <v>2</v>
      </c>
      <c r="N6267" s="12">
        <v>35</v>
      </c>
      <c r="O6267" s="12">
        <v>2</v>
      </c>
      <c r="P6267" s="26">
        <v>19000</v>
      </c>
      <c r="Q6267" s="28">
        <v>350321875</v>
      </c>
      <c r="R6267"/>
      <c r="S6267"/>
    </row>
    <row r="6268" spans="1:19">
      <c r="A6268" s="31">
        <f t="shared" si="389"/>
        <v>52</v>
      </c>
      <c r="B6268" s="32" t="str">
        <f>VLOOKUP(K6268,'Tables to Convert'!$B$4:$C$19,2,FALSE)</f>
        <v>Some College</v>
      </c>
      <c r="C6268" s="33">
        <f t="shared" si="390"/>
        <v>56402</v>
      </c>
      <c r="D6268" s="32" t="str">
        <f>VLOOKUP(L6268,'Tables to Convert'!$E$3:$F$7,2,FALSE)</f>
        <v>White</v>
      </c>
      <c r="E6268" s="32" t="str">
        <f>VLOOKUP(M6268,'Tables to Convert'!$H$3:$I$5,2,FALSE)</f>
        <v>Male</v>
      </c>
      <c r="F6268" s="32" t="str">
        <f>VLOOKUP(N6268,'Tables to Convert'!$K$3:$L$8,2,FALSE)</f>
        <v>Wisconsin</v>
      </c>
      <c r="G6268" s="40">
        <f t="shared" si="391"/>
        <v>57</v>
      </c>
      <c r="H6268" s="34">
        <f t="shared" si="392"/>
        <v>1</v>
      </c>
      <c r="I6268" s="12">
        <v>52</v>
      </c>
      <c r="J6268" s="12">
        <v>57</v>
      </c>
      <c r="K6268" s="12">
        <v>40</v>
      </c>
      <c r="L6268" s="12">
        <v>1</v>
      </c>
      <c r="M6268" s="12">
        <v>1</v>
      </c>
      <c r="N6268" s="12">
        <v>35</v>
      </c>
      <c r="O6268" s="12">
        <v>1</v>
      </c>
      <c r="P6268" s="26">
        <v>56402</v>
      </c>
      <c r="Q6268" s="28">
        <v>632726116</v>
      </c>
      <c r="R6268"/>
      <c r="S6268"/>
    </row>
    <row r="6269" spans="1:19">
      <c r="A6269" s="31">
        <f t="shared" si="389"/>
        <v>42</v>
      </c>
      <c r="B6269" s="32" t="str">
        <f>VLOOKUP(K6269,'Tables to Convert'!$B$4:$C$19,2,FALSE)</f>
        <v>Some College</v>
      </c>
      <c r="C6269" s="33">
        <f t="shared" si="390"/>
        <v>16888</v>
      </c>
      <c r="D6269" s="32" t="str">
        <f>VLOOKUP(L6269,'Tables to Convert'!$E$3:$F$7,2,FALSE)</f>
        <v>White</v>
      </c>
      <c r="E6269" s="32" t="str">
        <f>VLOOKUP(M6269,'Tables to Convert'!$H$3:$I$5,2,FALSE)</f>
        <v>Male</v>
      </c>
      <c r="F6269" s="32" t="str">
        <f>VLOOKUP(N6269,'Tables to Convert'!$K$3:$L$8,2,FALSE)</f>
        <v>Wisconsin</v>
      </c>
      <c r="G6269" s="40">
        <f t="shared" si="391"/>
        <v>43</v>
      </c>
      <c r="H6269" s="34">
        <f t="shared" si="392"/>
        <v>1</v>
      </c>
      <c r="I6269" s="12">
        <v>42</v>
      </c>
      <c r="J6269" s="12">
        <v>43</v>
      </c>
      <c r="K6269" s="12">
        <v>43</v>
      </c>
      <c r="L6269" s="12">
        <v>1</v>
      </c>
      <c r="M6269" s="12">
        <v>1</v>
      </c>
      <c r="N6269" s="12">
        <v>35</v>
      </c>
      <c r="O6269" s="12">
        <v>1</v>
      </c>
      <c r="P6269" s="26">
        <v>16888</v>
      </c>
      <c r="Q6269" s="28">
        <v>18915811</v>
      </c>
      <c r="R6269"/>
      <c r="S6269"/>
    </row>
    <row r="6270" spans="1:19">
      <c r="A6270" s="31">
        <f t="shared" si="389"/>
        <v>40</v>
      </c>
      <c r="B6270" s="32" t="str">
        <f>VLOOKUP(K6270,'Tables to Convert'!$B$4:$C$19,2,FALSE)</f>
        <v>Some College</v>
      </c>
      <c r="C6270" s="33">
        <f t="shared" si="390"/>
        <v>21000</v>
      </c>
      <c r="D6270" s="32" t="str">
        <f>VLOOKUP(L6270,'Tables to Convert'!$E$3:$F$7,2,FALSE)</f>
        <v>White</v>
      </c>
      <c r="E6270" s="32" t="str">
        <f>VLOOKUP(M6270,'Tables to Convert'!$H$3:$I$5,2,FALSE)</f>
        <v>Male</v>
      </c>
      <c r="F6270" s="32" t="str">
        <f>VLOOKUP(N6270,'Tables to Convert'!$K$3:$L$8,2,FALSE)</f>
        <v>Wisconsin</v>
      </c>
      <c r="G6270" s="40">
        <f t="shared" si="391"/>
        <v>42</v>
      </c>
      <c r="H6270" s="34">
        <f t="shared" si="392"/>
        <v>1</v>
      </c>
      <c r="I6270" s="12">
        <v>40</v>
      </c>
      <c r="J6270" s="12">
        <v>42</v>
      </c>
      <c r="K6270" s="12">
        <v>43</v>
      </c>
      <c r="L6270" s="12">
        <v>1</v>
      </c>
      <c r="M6270" s="12">
        <v>1</v>
      </c>
      <c r="N6270" s="12">
        <v>35</v>
      </c>
      <c r="O6270" s="12">
        <v>1</v>
      </c>
      <c r="P6270" s="26">
        <v>21000</v>
      </c>
      <c r="Q6270" s="28">
        <v>900358159</v>
      </c>
      <c r="R6270"/>
      <c r="S6270"/>
    </row>
    <row r="6271" spans="1:19">
      <c r="A6271" s="31">
        <f t="shared" si="389"/>
        <v>40</v>
      </c>
      <c r="B6271" s="32" t="str">
        <f>VLOOKUP(K6271,'Tables to Convert'!$B$4:$C$19,2,FALSE)</f>
        <v>Some College</v>
      </c>
      <c r="C6271" s="33">
        <f t="shared" si="390"/>
        <v>27085</v>
      </c>
      <c r="D6271" s="32" t="str">
        <f>VLOOKUP(L6271,'Tables to Convert'!$E$3:$F$7,2,FALSE)</f>
        <v>White</v>
      </c>
      <c r="E6271" s="32" t="str">
        <f>VLOOKUP(M6271,'Tables to Convert'!$H$3:$I$5,2,FALSE)</f>
        <v>Male</v>
      </c>
      <c r="F6271" s="32" t="str">
        <f>VLOOKUP(N6271,'Tables to Convert'!$K$3:$L$8,2,FALSE)</f>
        <v>Wisconsin</v>
      </c>
      <c r="G6271" s="40">
        <f t="shared" si="391"/>
        <v>42</v>
      </c>
      <c r="H6271" s="34">
        <f t="shared" si="392"/>
        <v>1</v>
      </c>
      <c r="I6271" s="12">
        <v>40</v>
      </c>
      <c r="J6271" s="12">
        <v>42</v>
      </c>
      <c r="K6271" s="12">
        <v>43</v>
      </c>
      <c r="L6271" s="12">
        <v>1</v>
      </c>
      <c r="M6271" s="12">
        <v>1</v>
      </c>
      <c r="N6271" s="12">
        <v>35</v>
      </c>
      <c r="O6271" s="12">
        <v>1</v>
      </c>
      <c r="P6271" s="26">
        <v>27085</v>
      </c>
      <c r="Q6271" s="28">
        <v>43718622</v>
      </c>
      <c r="R6271"/>
      <c r="S6271"/>
    </row>
    <row r="6272" spans="1:19">
      <c r="A6272" s="31">
        <f t="shared" si="389"/>
        <v>0</v>
      </c>
      <c r="B6272" s="32" t="str">
        <f>VLOOKUP(K6272,'Tables to Convert'!$B$4:$C$19,2,FALSE)</f>
        <v>Graduate School</v>
      </c>
      <c r="C6272" s="33">
        <f t="shared" si="390"/>
        <v>100000</v>
      </c>
      <c r="D6272" s="32" t="str">
        <f>VLOOKUP(L6272,'Tables to Convert'!$E$3:$F$7,2,FALSE)</f>
        <v>White</v>
      </c>
      <c r="E6272" s="32" t="str">
        <f>VLOOKUP(M6272,'Tables to Convert'!$H$3:$I$5,2,FALSE)</f>
        <v>Male</v>
      </c>
      <c r="F6272" s="32" t="str">
        <f>VLOOKUP(N6272,'Tables to Convert'!$K$3:$L$8,2,FALSE)</f>
        <v>Wisconsin</v>
      </c>
      <c r="G6272" s="40">
        <f t="shared" si="391"/>
        <v>46</v>
      </c>
      <c r="H6272" s="34">
        <f t="shared" si="392"/>
        <v>1</v>
      </c>
      <c r="I6272" s="12">
        <v>0</v>
      </c>
      <c r="J6272" s="12">
        <v>46</v>
      </c>
      <c r="K6272" s="12">
        <v>46</v>
      </c>
      <c r="L6272" s="12">
        <v>1</v>
      </c>
      <c r="M6272" s="12">
        <v>1</v>
      </c>
      <c r="N6272" s="12">
        <v>35</v>
      </c>
      <c r="O6272" s="12">
        <v>1</v>
      </c>
      <c r="P6272" s="26">
        <v>100000</v>
      </c>
      <c r="Q6272" s="28">
        <v>571252361</v>
      </c>
      <c r="R6272"/>
      <c r="S6272"/>
    </row>
    <row r="6273" spans="1:19">
      <c r="A6273" s="31">
        <f t="shared" si="389"/>
        <v>44</v>
      </c>
      <c r="B6273" s="32" t="str">
        <f>VLOOKUP(K6273,'Tables to Convert'!$B$4:$C$19,2,FALSE)</f>
        <v>Some College</v>
      </c>
      <c r="C6273" s="33">
        <f t="shared" si="390"/>
        <v>41000</v>
      </c>
      <c r="D6273" s="32" t="str">
        <f>VLOOKUP(L6273,'Tables to Convert'!$E$3:$F$7,2,FALSE)</f>
        <v>White</v>
      </c>
      <c r="E6273" s="32" t="str">
        <f>VLOOKUP(M6273,'Tables to Convert'!$H$3:$I$5,2,FALSE)</f>
        <v>Female</v>
      </c>
      <c r="F6273" s="32" t="str">
        <f>VLOOKUP(N6273,'Tables to Convert'!$K$3:$L$8,2,FALSE)</f>
        <v>Wisconsin</v>
      </c>
      <c r="G6273" s="40">
        <f t="shared" si="391"/>
        <v>37</v>
      </c>
      <c r="H6273" s="34">
        <f t="shared" si="392"/>
        <v>1</v>
      </c>
      <c r="I6273" s="12">
        <v>44</v>
      </c>
      <c r="J6273" s="12">
        <v>37</v>
      </c>
      <c r="K6273" s="12">
        <v>43</v>
      </c>
      <c r="L6273" s="12">
        <v>1</v>
      </c>
      <c r="M6273" s="12">
        <v>2</v>
      </c>
      <c r="N6273" s="12">
        <v>35</v>
      </c>
      <c r="O6273" s="12">
        <v>1</v>
      </c>
      <c r="P6273" s="26">
        <v>41000</v>
      </c>
      <c r="Q6273" s="28">
        <v>284351413</v>
      </c>
      <c r="R6273"/>
      <c r="S6273"/>
    </row>
    <row r="6274" spans="1:19">
      <c r="A6274" s="31">
        <f t="shared" si="389"/>
        <v>40</v>
      </c>
      <c r="B6274" s="32" t="str">
        <f>VLOOKUP(K6274,'Tables to Convert'!$B$4:$C$19,2,FALSE)</f>
        <v>8th Grade or Less</v>
      </c>
      <c r="C6274" s="33">
        <f t="shared" si="390"/>
        <v>11240</v>
      </c>
      <c r="D6274" s="32" t="str">
        <f>VLOOKUP(L6274,'Tables to Convert'!$E$3:$F$7,2,FALSE)</f>
        <v>White</v>
      </c>
      <c r="E6274" s="32" t="str">
        <f>VLOOKUP(M6274,'Tables to Convert'!$H$3:$I$5,2,FALSE)</f>
        <v>Male</v>
      </c>
      <c r="F6274" s="32" t="str">
        <f>VLOOKUP(N6274,'Tables to Convert'!$K$3:$L$8,2,FALSE)</f>
        <v>Wisconsin</v>
      </c>
      <c r="G6274" s="40">
        <f t="shared" si="391"/>
        <v>25</v>
      </c>
      <c r="H6274" s="34">
        <f t="shared" si="392"/>
        <v>2</v>
      </c>
      <c r="I6274" s="12">
        <v>40</v>
      </c>
      <c r="J6274" s="12">
        <v>25</v>
      </c>
      <c r="K6274" s="12">
        <v>33</v>
      </c>
      <c r="L6274" s="12">
        <v>1</v>
      </c>
      <c r="M6274" s="12">
        <v>1</v>
      </c>
      <c r="N6274" s="12">
        <v>35</v>
      </c>
      <c r="O6274" s="12">
        <v>2</v>
      </c>
      <c r="P6274" s="26">
        <v>11240</v>
      </c>
      <c r="Q6274" s="28">
        <v>32268289</v>
      </c>
      <c r="R6274"/>
      <c r="S6274"/>
    </row>
    <row r="6275" spans="1:19">
      <c r="A6275" s="31">
        <f t="shared" si="389"/>
        <v>40</v>
      </c>
      <c r="B6275" s="32" t="str">
        <f>VLOOKUP(K6275,'Tables to Convert'!$B$4:$C$19,2,FALSE)</f>
        <v>High School Diploma</v>
      </c>
      <c r="C6275" s="33">
        <f t="shared" si="390"/>
        <v>0</v>
      </c>
      <c r="D6275" s="32" t="str">
        <f>VLOOKUP(L6275,'Tables to Convert'!$E$3:$F$7,2,FALSE)</f>
        <v>White</v>
      </c>
      <c r="E6275" s="32" t="str">
        <f>VLOOKUP(M6275,'Tables to Convert'!$H$3:$I$5,2,FALSE)</f>
        <v>Female</v>
      </c>
      <c r="F6275" s="32" t="str">
        <f>VLOOKUP(N6275,'Tables to Convert'!$K$3:$L$8,2,FALSE)</f>
        <v>Wisconsin</v>
      </c>
      <c r="G6275" s="40">
        <f t="shared" si="391"/>
        <v>53</v>
      </c>
      <c r="H6275" s="34">
        <f t="shared" si="392"/>
        <v>1</v>
      </c>
      <c r="I6275" s="12">
        <v>40</v>
      </c>
      <c r="J6275" s="12">
        <v>53</v>
      </c>
      <c r="K6275" s="12">
        <v>39</v>
      </c>
      <c r="L6275" s="12">
        <v>1</v>
      </c>
      <c r="M6275" s="12">
        <v>2</v>
      </c>
      <c r="N6275" s="12">
        <v>35</v>
      </c>
      <c r="O6275" s="12">
        <v>1</v>
      </c>
      <c r="P6275" s="26">
        <v>0</v>
      </c>
      <c r="Q6275" s="28">
        <v>756400420</v>
      </c>
      <c r="R6275"/>
      <c r="S6275"/>
    </row>
    <row r="6276" spans="1:19">
      <c r="A6276" s="31">
        <f t="shared" si="389"/>
        <v>0</v>
      </c>
      <c r="B6276" s="32" t="str">
        <f>VLOOKUP(K6276,'Tables to Convert'!$B$4:$C$19,2,FALSE)</f>
        <v>9th Grade</v>
      </c>
      <c r="C6276" s="33">
        <f t="shared" si="390"/>
        <v>3000</v>
      </c>
      <c r="D6276" s="32" t="str">
        <f>VLOOKUP(L6276,'Tables to Convert'!$E$3:$F$7,2,FALSE)</f>
        <v>White</v>
      </c>
      <c r="E6276" s="32" t="str">
        <f>VLOOKUP(M6276,'Tables to Convert'!$H$3:$I$5,2,FALSE)</f>
        <v>Male</v>
      </c>
      <c r="F6276" s="32" t="str">
        <f>VLOOKUP(N6276,'Tables to Convert'!$K$3:$L$8,2,FALSE)</f>
        <v>Wisconsin</v>
      </c>
      <c r="G6276" s="40">
        <f t="shared" si="391"/>
        <v>53</v>
      </c>
      <c r="H6276" s="34">
        <f t="shared" si="392"/>
        <v>7</v>
      </c>
      <c r="I6276" s="12">
        <v>0</v>
      </c>
      <c r="J6276" s="12">
        <v>53</v>
      </c>
      <c r="K6276" s="12">
        <v>35</v>
      </c>
      <c r="L6276" s="12">
        <v>1</v>
      </c>
      <c r="M6276" s="12">
        <v>1</v>
      </c>
      <c r="N6276" s="12">
        <v>35</v>
      </c>
      <c r="O6276" s="12">
        <v>7</v>
      </c>
      <c r="P6276" s="26">
        <v>3000</v>
      </c>
      <c r="Q6276" s="28">
        <v>253590158</v>
      </c>
      <c r="R6276"/>
      <c r="S6276"/>
    </row>
    <row r="6277" spans="1:19">
      <c r="A6277" s="31">
        <f t="shared" si="389"/>
        <v>40</v>
      </c>
      <c r="B6277" s="32" t="str">
        <f>VLOOKUP(K6277,'Tables to Convert'!$B$4:$C$19,2,FALSE)</f>
        <v>High School Diploma</v>
      </c>
      <c r="C6277" s="33">
        <f t="shared" si="390"/>
        <v>9300</v>
      </c>
      <c r="D6277" s="32" t="str">
        <f>VLOOKUP(L6277,'Tables to Convert'!$E$3:$F$7,2,FALSE)</f>
        <v>White</v>
      </c>
      <c r="E6277" s="32" t="str">
        <f>VLOOKUP(M6277,'Tables to Convert'!$H$3:$I$5,2,FALSE)</f>
        <v>Female</v>
      </c>
      <c r="F6277" s="32" t="str">
        <f>VLOOKUP(N6277,'Tables to Convert'!$K$3:$L$8,2,FALSE)</f>
        <v>Wisconsin</v>
      </c>
      <c r="G6277" s="40">
        <f t="shared" si="391"/>
        <v>46</v>
      </c>
      <c r="H6277" s="34">
        <f t="shared" si="392"/>
        <v>7</v>
      </c>
      <c r="I6277" s="12">
        <v>40</v>
      </c>
      <c r="J6277" s="12">
        <v>46</v>
      </c>
      <c r="K6277" s="12">
        <v>39</v>
      </c>
      <c r="L6277" s="12">
        <v>1</v>
      </c>
      <c r="M6277" s="12">
        <v>2</v>
      </c>
      <c r="N6277" s="12">
        <v>35</v>
      </c>
      <c r="O6277" s="12">
        <v>7</v>
      </c>
      <c r="P6277" s="26">
        <v>9300</v>
      </c>
      <c r="Q6277" s="28">
        <v>982346218</v>
      </c>
      <c r="R6277"/>
      <c r="S6277"/>
    </row>
    <row r="6278" spans="1:19">
      <c r="A6278" s="31">
        <f t="shared" ref="A6278:A6341" si="393">I6278</f>
        <v>40</v>
      </c>
      <c r="B6278" s="32" t="str">
        <f>VLOOKUP(K6278,'Tables to Convert'!$B$4:$C$19,2,FALSE)</f>
        <v>Some College</v>
      </c>
      <c r="C6278" s="33">
        <f t="shared" ref="C6278:C6341" si="394">P6278</f>
        <v>27000</v>
      </c>
      <c r="D6278" s="32" t="str">
        <f>VLOOKUP(L6278,'Tables to Convert'!$E$3:$F$7,2,FALSE)</f>
        <v>White</v>
      </c>
      <c r="E6278" s="32" t="str">
        <f>VLOOKUP(M6278,'Tables to Convert'!$H$3:$I$5,2,FALSE)</f>
        <v>Female</v>
      </c>
      <c r="F6278" s="32" t="str">
        <f>VLOOKUP(N6278,'Tables to Convert'!$K$3:$L$8,2,FALSE)</f>
        <v>Wisconsin</v>
      </c>
      <c r="G6278" s="40">
        <f t="shared" ref="G6278:G6341" si="395">J6278</f>
        <v>60</v>
      </c>
      <c r="H6278" s="34">
        <f t="shared" ref="H6278:H6341" si="396">O6278</f>
        <v>8</v>
      </c>
      <c r="I6278" s="12">
        <v>40</v>
      </c>
      <c r="J6278" s="12">
        <v>60</v>
      </c>
      <c r="K6278" s="12">
        <v>40</v>
      </c>
      <c r="L6278" s="12">
        <v>1</v>
      </c>
      <c r="M6278" s="12">
        <v>2</v>
      </c>
      <c r="N6278" s="12">
        <v>35</v>
      </c>
      <c r="O6278" s="12">
        <v>8</v>
      </c>
      <c r="P6278" s="26">
        <v>27000</v>
      </c>
      <c r="Q6278" s="28">
        <v>189152646</v>
      </c>
      <c r="R6278"/>
      <c r="S6278"/>
    </row>
    <row r="6279" spans="1:19">
      <c r="A6279" s="31">
        <f t="shared" si="393"/>
        <v>40</v>
      </c>
      <c r="B6279" s="32" t="str">
        <f>VLOOKUP(K6279,'Tables to Convert'!$B$4:$C$19,2,FALSE)</f>
        <v>High School Diploma</v>
      </c>
      <c r="C6279" s="33">
        <f t="shared" si="394"/>
        <v>20000</v>
      </c>
      <c r="D6279" s="32" t="str">
        <f>VLOOKUP(L6279,'Tables to Convert'!$E$3:$F$7,2,FALSE)</f>
        <v>White</v>
      </c>
      <c r="E6279" s="32" t="str">
        <f>VLOOKUP(M6279,'Tables to Convert'!$H$3:$I$5,2,FALSE)</f>
        <v>Male</v>
      </c>
      <c r="F6279" s="32" t="str">
        <f>VLOOKUP(N6279,'Tables to Convert'!$K$3:$L$8,2,FALSE)</f>
        <v>Wisconsin</v>
      </c>
      <c r="G6279" s="40">
        <f t="shared" si="395"/>
        <v>46</v>
      </c>
      <c r="H6279" s="34">
        <f t="shared" si="396"/>
        <v>3</v>
      </c>
      <c r="I6279" s="12">
        <v>40</v>
      </c>
      <c r="J6279" s="12">
        <v>46</v>
      </c>
      <c r="K6279" s="12">
        <v>39</v>
      </c>
      <c r="L6279" s="12">
        <v>1</v>
      </c>
      <c r="M6279" s="12">
        <v>1</v>
      </c>
      <c r="N6279" s="12">
        <v>35</v>
      </c>
      <c r="O6279" s="12">
        <v>3</v>
      </c>
      <c r="P6279" s="26">
        <v>20000</v>
      </c>
      <c r="Q6279" s="28">
        <v>44223217</v>
      </c>
      <c r="R6279"/>
      <c r="S6279"/>
    </row>
    <row r="6280" spans="1:19">
      <c r="A6280" s="31">
        <f t="shared" si="393"/>
        <v>45</v>
      </c>
      <c r="B6280" s="32" t="str">
        <f>VLOOKUP(K6280,'Tables to Convert'!$B$4:$C$19,2,FALSE)</f>
        <v>Some College</v>
      </c>
      <c r="C6280" s="33">
        <f t="shared" si="394"/>
        <v>0</v>
      </c>
      <c r="D6280" s="32" t="str">
        <f>VLOOKUP(L6280,'Tables to Convert'!$E$3:$F$7,2,FALSE)</f>
        <v>White</v>
      </c>
      <c r="E6280" s="32" t="str">
        <f>VLOOKUP(M6280,'Tables to Convert'!$H$3:$I$5,2,FALSE)</f>
        <v>Male</v>
      </c>
      <c r="F6280" s="32" t="str">
        <f>VLOOKUP(N6280,'Tables to Convert'!$K$3:$L$8,2,FALSE)</f>
        <v>Wisconsin</v>
      </c>
      <c r="G6280" s="40">
        <f t="shared" si="395"/>
        <v>39</v>
      </c>
      <c r="H6280" s="34">
        <f t="shared" si="396"/>
        <v>8</v>
      </c>
      <c r="I6280" s="12">
        <v>45</v>
      </c>
      <c r="J6280" s="12">
        <v>39</v>
      </c>
      <c r="K6280" s="12">
        <v>41</v>
      </c>
      <c r="L6280" s="12">
        <v>1</v>
      </c>
      <c r="M6280" s="12">
        <v>1</v>
      </c>
      <c r="N6280" s="12">
        <v>35</v>
      </c>
      <c r="O6280" s="12">
        <v>8</v>
      </c>
      <c r="P6280" s="26">
        <v>0</v>
      </c>
      <c r="Q6280" s="28">
        <v>938074100</v>
      </c>
      <c r="R6280"/>
      <c r="S6280"/>
    </row>
    <row r="6281" spans="1:19">
      <c r="A6281" s="31">
        <f t="shared" si="393"/>
        <v>54</v>
      </c>
      <c r="B6281" s="32" t="str">
        <f>VLOOKUP(K6281,'Tables to Convert'!$B$4:$C$19,2,FALSE)</f>
        <v>Some College</v>
      </c>
      <c r="C6281" s="33">
        <f t="shared" si="394"/>
        <v>16000</v>
      </c>
      <c r="D6281" s="32" t="str">
        <f>VLOOKUP(L6281,'Tables to Convert'!$E$3:$F$7,2,FALSE)</f>
        <v>White</v>
      </c>
      <c r="E6281" s="32" t="str">
        <f>VLOOKUP(M6281,'Tables to Convert'!$H$3:$I$5,2,FALSE)</f>
        <v>Female</v>
      </c>
      <c r="F6281" s="32" t="str">
        <f>VLOOKUP(N6281,'Tables to Convert'!$K$3:$L$8,2,FALSE)</f>
        <v>Wisconsin</v>
      </c>
      <c r="G6281" s="40">
        <f t="shared" si="395"/>
        <v>36</v>
      </c>
      <c r="H6281" s="34">
        <f t="shared" si="396"/>
        <v>8</v>
      </c>
      <c r="I6281" s="12">
        <v>54</v>
      </c>
      <c r="J6281" s="12">
        <v>36</v>
      </c>
      <c r="K6281" s="12">
        <v>43</v>
      </c>
      <c r="L6281" s="12">
        <v>1</v>
      </c>
      <c r="M6281" s="12">
        <v>2</v>
      </c>
      <c r="N6281" s="12">
        <v>35</v>
      </c>
      <c r="O6281" s="12">
        <v>8</v>
      </c>
      <c r="P6281" s="26">
        <v>16000</v>
      </c>
      <c r="Q6281" s="28">
        <v>272061265</v>
      </c>
      <c r="R6281"/>
      <c r="S6281"/>
    </row>
    <row r="6282" spans="1:19">
      <c r="A6282" s="31">
        <f t="shared" si="393"/>
        <v>40</v>
      </c>
      <c r="B6282" s="32" t="str">
        <f>VLOOKUP(K6282,'Tables to Convert'!$B$4:$C$19,2,FALSE)</f>
        <v>Some College</v>
      </c>
      <c r="C6282" s="33">
        <f t="shared" si="394"/>
        <v>45000</v>
      </c>
      <c r="D6282" s="32" t="str">
        <f>VLOOKUP(L6282,'Tables to Convert'!$E$3:$F$7,2,FALSE)</f>
        <v>White</v>
      </c>
      <c r="E6282" s="32" t="str">
        <f>VLOOKUP(M6282,'Tables to Convert'!$H$3:$I$5,2,FALSE)</f>
        <v>Male</v>
      </c>
      <c r="F6282" s="32" t="str">
        <f>VLOOKUP(N6282,'Tables to Convert'!$K$3:$L$8,2,FALSE)</f>
        <v>Wisconsin</v>
      </c>
      <c r="G6282" s="40">
        <f t="shared" si="395"/>
        <v>61</v>
      </c>
      <c r="H6282" s="34">
        <f t="shared" si="396"/>
        <v>6</v>
      </c>
      <c r="I6282" s="12">
        <v>40</v>
      </c>
      <c r="J6282" s="12">
        <v>61</v>
      </c>
      <c r="K6282" s="12">
        <v>43</v>
      </c>
      <c r="L6282" s="12">
        <v>1</v>
      </c>
      <c r="M6282" s="12">
        <v>1</v>
      </c>
      <c r="N6282" s="12">
        <v>35</v>
      </c>
      <c r="O6282" s="12">
        <v>6</v>
      </c>
      <c r="P6282" s="26">
        <v>45000</v>
      </c>
      <c r="Q6282" s="28">
        <v>391166913</v>
      </c>
      <c r="R6282"/>
      <c r="S6282"/>
    </row>
    <row r="6283" spans="1:19">
      <c r="A6283" s="31">
        <f t="shared" si="393"/>
        <v>40</v>
      </c>
      <c r="B6283" s="32" t="str">
        <f>VLOOKUP(K6283,'Tables to Convert'!$B$4:$C$19,2,FALSE)</f>
        <v>10th Grade</v>
      </c>
      <c r="C6283" s="33">
        <f t="shared" si="394"/>
        <v>28800</v>
      </c>
      <c r="D6283" s="32" t="str">
        <f>VLOOKUP(L6283,'Tables to Convert'!$E$3:$F$7,2,FALSE)</f>
        <v>White</v>
      </c>
      <c r="E6283" s="32" t="str">
        <f>VLOOKUP(M6283,'Tables to Convert'!$H$3:$I$5,2,FALSE)</f>
        <v>Male</v>
      </c>
      <c r="F6283" s="32" t="str">
        <f>VLOOKUP(N6283,'Tables to Convert'!$K$3:$L$8,2,FALSE)</f>
        <v>Wisconsin</v>
      </c>
      <c r="G6283" s="40">
        <f t="shared" si="395"/>
        <v>38</v>
      </c>
      <c r="H6283" s="34">
        <f t="shared" si="396"/>
        <v>6</v>
      </c>
      <c r="I6283" s="12">
        <v>40</v>
      </c>
      <c r="J6283" s="12">
        <v>38</v>
      </c>
      <c r="K6283" s="12">
        <v>36</v>
      </c>
      <c r="L6283" s="12">
        <v>1</v>
      </c>
      <c r="M6283" s="12">
        <v>1</v>
      </c>
      <c r="N6283" s="12">
        <v>35</v>
      </c>
      <c r="O6283" s="12">
        <v>6</v>
      </c>
      <c r="P6283" s="26">
        <v>28800</v>
      </c>
      <c r="Q6283" s="28">
        <v>74803149</v>
      </c>
      <c r="R6283"/>
      <c r="S6283"/>
    </row>
    <row r="6284" spans="1:19">
      <c r="A6284" s="31">
        <f t="shared" si="393"/>
        <v>40</v>
      </c>
      <c r="B6284" s="32" t="str">
        <f>VLOOKUP(K6284,'Tables to Convert'!$B$4:$C$19,2,FALSE)</f>
        <v>Some College</v>
      </c>
      <c r="C6284" s="33">
        <f t="shared" si="394"/>
        <v>24000</v>
      </c>
      <c r="D6284" s="32" t="str">
        <f>VLOOKUP(L6284,'Tables to Convert'!$E$3:$F$7,2,FALSE)</f>
        <v>White</v>
      </c>
      <c r="E6284" s="32" t="str">
        <f>VLOOKUP(M6284,'Tables to Convert'!$H$3:$I$5,2,FALSE)</f>
        <v>Male</v>
      </c>
      <c r="F6284" s="32" t="str">
        <f>VLOOKUP(N6284,'Tables to Convert'!$K$3:$L$8,2,FALSE)</f>
        <v>Wisconsin</v>
      </c>
      <c r="G6284" s="40">
        <f t="shared" si="395"/>
        <v>42</v>
      </c>
      <c r="H6284" s="34">
        <f t="shared" si="396"/>
        <v>6</v>
      </c>
      <c r="I6284" s="12">
        <v>40</v>
      </c>
      <c r="J6284" s="12">
        <v>42</v>
      </c>
      <c r="K6284" s="12">
        <v>43</v>
      </c>
      <c r="L6284" s="12">
        <v>1</v>
      </c>
      <c r="M6284" s="12">
        <v>1</v>
      </c>
      <c r="N6284" s="12">
        <v>35</v>
      </c>
      <c r="O6284" s="12">
        <v>6</v>
      </c>
      <c r="P6284" s="26">
        <v>24000</v>
      </c>
      <c r="Q6284" s="28">
        <v>484039466</v>
      </c>
      <c r="R6284"/>
      <c r="S6284"/>
    </row>
    <row r="6285" spans="1:19">
      <c r="A6285" s="31">
        <f t="shared" si="393"/>
        <v>40</v>
      </c>
      <c r="B6285" s="32" t="str">
        <f>VLOOKUP(K6285,'Tables to Convert'!$B$4:$C$19,2,FALSE)</f>
        <v>Some College</v>
      </c>
      <c r="C6285" s="33">
        <f t="shared" si="394"/>
        <v>22000</v>
      </c>
      <c r="D6285" s="32" t="str">
        <f>VLOOKUP(L6285,'Tables to Convert'!$E$3:$F$7,2,FALSE)</f>
        <v>White</v>
      </c>
      <c r="E6285" s="32" t="str">
        <f>VLOOKUP(M6285,'Tables to Convert'!$H$3:$I$5,2,FALSE)</f>
        <v>Female</v>
      </c>
      <c r="F6285" s="32" t="str">
        <f>VLOOKUP(N6285,'Tables to Convert'!$K$3:$L$8,2,FALSE)</f>
        <v>Wisconsin</v>
      </c>
      <c r="G6285" s="40">
        <f t="shared" si="395"/>
        <v>41</v>
      </c>
      <c r="H6285" s="34">
        <f t="shared" si="396"/>
        <v>6</v>
      </c>
      <c r="I6285" s="12">
        <v>40</v>
      </c>
      <c r="J6285" s="12">
        <v>41</v>
      </c>
      <c r="K6285" s="12">
        <v>43</v>
      </c>
      <c r="L6285" s="12">
        <v>1</v>
      </c>
      <c r="M6285" s="12">
        <v>2</v>
      </c>
      <c r="N6285" s="12">
        <v>35</v>
      </c>
      <c r="O6285" s="12">
        <v>6</v>
      </c>
      <c r="P6285" s="26">
        <v>22000</v>
      </c>
      <c r="Q6285" s="28">
        <v>454871023</v>
      </c>
      <c r="R6285"/>
      <c r="S6285"/>
    </row>
    <row r="6286" spans="1:19">
      <c r="A6286" s="31">
        <f t="shared" si="393"/>
        <v>44</v>
      </c>
      <c r="B6286" s="32" t="str">
        <f>VLOOKUP(K6286,'Tables to Convert'!$B$4:$C$19,2,FALSE)</f>
        <v>11th Grade</v>
      </c>
      <c r="C6286" s="33">
        <f t="shared" si="394"/>
        <v>31376</v>
      </c>
      <c r="D6286" s="32" t="str">
        <f>VLOOKUP(L6286,'Tables to Convert'!$E$3:$F$7,2,FALSE)</f>
        <v>White</v>
      </c>
      <c r="E6286" s="32" t="str">
        <f>VLOOKUP(M6286,'Tables to Convert'!$H$3:$I$5,2,FALSE)</f>
        <v>Male</v>
      </c>
      <c r="F6286" s="32" t="str">
        <f>VLOOKUP(N6286,'Tables to Convert'!$K$3:$L$8,2,FALSE)</f>
        <v>Wisconsin</v>
      </c>
      <c r="G6286" s="40">
        <f t="shared" si="395"/>
        <v>37</v>
      </c>
      <c r="H6286" s="34">
        <f t="shared" si="396"/>
        <v>4</v>
      </c>
      <c r="I6286" s="12">
        <v>44</v>
      </c>
      <c r="J6286" s="12">
        <v>37</v>
      </c>
      <c r="K6286" s="12">
        <v>37</v>
      </c>
      <c r="L6286" s="12">
        <v>1</v>
      </c>
      <c r="M6286" s="12">
        <v>1</v>
      </c>
      <c r="N6286" s="12">
        <v>35</v>
      </c>
      <c r="O6286" s="12">
        <v>4</v>
      </c>
      <c r="P6286" s="26">
        <v>31376</v>
      </c>
      <c r="Q6286" s="28">
        <v>78039821</v>
      </c>
      <c r="R6286"/>
      <c r="S6286"/>
    </row>
    <row r="6287" spans="1:19">
      <c r="A6287" s="31">
        <f t="shared" si="393"/>
        <v>38</v>
      </c>
      <c r="B6287" s="32" t="str">
        <f>VLOOKUP(K6287,'Tables to Convert'!$B$4:$C$19,2,FALSE)</f>
        <v>Some College</v>
      </c>
      <c r="C6287" s="33">
        <f t="shared" si="394"/>
        <v>16380</v>
      </c>
      <c r="D6287" s="32" t="str">
        <f>VLOOKUP(L6287,'Tables to Convert'!$E$3:$F$7,2,FALSE)</f>
        <v>White</v>
      </c>
      <c r="E6287" s="32" t="str">
        <f>VLOOKUP(M6287,'Tables to Convert'!$H$3:$I$5,2,FALSE)</f>
        <v>Female</v>
      </c>
      <c r="F6287" s="32" t="str">
        <f>VLOOKUP(N6287,'Tables to Convert'!$K$3:$L$8,2,FALSE)</f>
        <v>Wisconsin</v>
      </c>
      <c r="G6287" s="40">
        <f t="shared" si="395"/>
        <v>37</v>
      </c>
      <c r="H6287" s="34">
        <f t="shared" si="396"/>
        <v>4</v>
      </c>
      <c r="I6287" s="12">
        <v>38</v>
      </c>
      <c r="J6287" s="12">
        <v>37</v>
      </c>
      <c r="K6287" s="12">
        <v>43</v>
      </c>
      <c r="L6287" s="12">
        <v>1</v>
      </c>
      <c r="M6287" s="12">
        <v>2</v>
      </c>
      <c r="N6287" s="12">
        <v>35</v>
      </c>
      <c r="O6287" s="12">
        <v>4</v>
      </c>
      <c r="P6287" s="26">
        <v>16380</v>
      </c>
      <c r="Q6287" s="28">
        <v>58374012</v>
      </c>
      <c r="R6287"/>
      <c r="S6287"/>
    </row>
    <row r="6288" spans="1:19">
      <c r="A6288" s="31">
        <f t="shared" si="393"/>
        <v>50</v>
      </c>
      <c r="B6288" s="32" t="str">
        <f>VLOOKUP(K6288,'Tables to Convert'!$B$4:$C$19,2,FALSE)</f>
        <v>High School Diploma</v>
      </c>
      <c r="C6288" s="33">
        <f t="shared" si="394"/>
        <v>37000</v>
      </c>
      <c r="D6288" s="32" t="str">
        <f>VLOOKUP(L6288,'Tables to Convert'!$E$3:$F$7,2,FALSE)</f>
        <v>White</v>
      </c>
      <c r="E6288" s="32" t="str">
        <f>VLOOKUP(M6288,'Tables to Convert'!$H$3:$I$5,2,FALSE)</f>
        <v>Male</v>
      </c>
      <c r="F6288" s="32" t="str">
        <f>VLOOKUP(N6288,'Tables to Convert'!$K$3:$L$8,2,FALSE)</f>
        <v>Wisconsin</v>
      </c>
      <c r="G6288" s="40">
        <f t="shared" si="395"/>
        <v>49</v>
      </c>
      <c r="H6288" s="34">
        <f t="shared" si="396"/>
        <v>2</v>
      </c>
      <c r="I6288" s="12">
        <v>50</v>
      </c>
      <c r="J6288" s="12">
        <v>49</v>
      </c>
      <c r="K6288" s="12">
        <v>39</v>
      </c>
      <c r="L6288" s="12">
        <v>1</v>
      </c>
      <c r="M6288" s="12">
        <v>1</v>
      </c>
      <c r="N6288" s="12">
        <v>35</v>
      </c>
      <c r="O6288" s="12">
        <v>2</v>
      </c>
      <c r="P6288" s="26">
        <v>37000</v>
      </c>
      <c r="Q6288" s="28">
        <v>50209627</v>
      </c>
      <c r="R6288"/>
      <c r="S6288"/>
    </row>
    <row r="6289" spans="1:19">
      <c r="A6289" s="31">
        <f t="shared" si="393"/>
        <v>50</v>
      </c>
      <c r="B6289" s="32" t="str">
        <f>VLOOKUP(K6289,'Tables to Convert'!$B$4:$C$19,2,FALSE)</f>
        <v>Graduate School</v>
      </c>
      <c r="C6289" s="33">
        <f t="shared" si="394"/>
        <v>42579</v>
      </c>
      <c r="D6289" s="32" t="str">
        <f>VLOOKUP(L6289,'Tables to Convert'!$E$3:$F$7,2,FALSE)</f>
        <v>White</v>
      </c>
      <c r="E6289" s="32" t="str">
        <f>VLOOKUP(M6289,'Tables to Convert'!$H$3:$I$5,2,FALSE)</f>
        <v>Female</v>
      </c>
      <c r="F6289" s="32" t="str">
        <f>VLOOKUP(N6289,'Tables to Convert'!$K$3:$L$8,2,FALSE)</f>
        <v>Wisconsin</v>
      </c>
      <c r="G6289" s="40">
        <f t="shared" si="395"/>
        <v>54</v>
      </c>
      <c r="H6289" s="34">
        <f t="shared" si="396"/>
        <v>7</v>
      </c>
      <c r="I6289" s="12">
        <v>50</v>
      </c>
      <c r="J6289" s="12">
        <v>54</v>
      </c>
      <c r="K6289" s="12">
        <v>46</v>
      </c>
      <c r="L6289" s="12">
        <v>1</v>
      </c>
      <c r="M6289" s="12">
        <v>2</v>
      </c>
      <c r="N6289" s="12">
        <v>35</v>
      </c>
      <c r="O6289" s="12">
        <v>7</v>
      </c>
      <c r="P6289" s="26">
        <v>42579</v>
      </c>
      <c r="Q6289" s="28">
        <v>220506229</v>
      </c>
      <c r="R6289"/>
      <c r="S6289"/>
    </row>
    <row r="6290" spans="1:19">
      <c r="A6290" s="31">
        <f t="shared" si="393"/>
        <v>60</v>
      </c>
      <c r="B6290" s="32" t="str">
        <f>VLOOKUP(K6290,'Tables to Convert'!$B$4:$C$19,2,FALSE)</f>
        <v>High School Diploma</v>
      </c>
      <c r="C6290" s="33">
        <f t="shared" si="394"/>
        <v>9045</v>
      </c>
      <c r="D6290" s="32" t="str">
        <f>VLOOKUP(L6290,'Tables to Convert'!$E$3:$F$7,2,FALSE)</f>
        <v>White</v>
      </c>
      <c r="E6290" s="32" t="str">
        <f>VLOOKUP(M6290,'Tables to Convert'!$H$3:$I$5,2,FALSE)</f>
        <v>Male</v>
      </c>
      <c r="F6290" s="32" t="str">
        <f>VLOOKUP(N6290,'Tables to Convert'!$K$3:$L$8,2,FALSE)</f>
        <v>Wisconsin</v>
      </c>
      <c r="G6290" s="40">
        <f t="shared" si="395"/>
        <v>23</v>
      </c>
      <c r="H6290" s="34">
        <f t="shared" si="396"/>
        <v>3</v>
      </c>
      <c r="I6290" s="12">
        <v>60</v>
      </c>
      <c r="J6290" s="12">
        <v>23</v>
      </c>
      <c r="K6290" s="12">
        <v>39</v>
      </c>
      <c r="L6290" s="12">
        <v>1</v>
      </c>
      <c r="M6290" s="12">
        <v>1</v>
      </c>
      <c r="N6290" s="12">
        <v>35</v>
      </c>
      <c r="O6290" s="12">
        <v>3</v>
      </c>
      <c r="P6290" s="26">
        <v>9045</v>
      </c>
      <c r="Q6290" s="28">
        <v>795546737</v>
      </c>
      <c r="R6290"/>
      <c r="S6290"/>
    </row>
    <row r="6291" spans="1:19">
      <c r="A6291" s="31">
        <f t="shared" si="393"/>
        <v>40</v>
      </c>
      <c r="B6291" s="32" t="str">
        <f>VLOOKUP(K6291,'Tables to Convert'!$B$4:$C$19,2,FALSE)</f>
        <v>High School Diploma</v>
      </c>
      <c r="C6291" s="33">
        <f t="shared" si="394"/>
        <v>0</v>
      </c>
      <c r="D6291" s="32" t="str">
        <f>VLOOKUP(L6291,'Tables to Convert'!$E$3:$F$7,2,FALSE)</f>
        <v>White</v>
      </c>
      <c r="E6291" s="32" t="str">
        <f>VLOOKUP(M6291,'Tables to Convert'!$H$3:$I$5,2,FALSE)</f>
        <v>Male</v>
      </c>
      <c r="F6291" s="32" t="str">
        <f>VLOOKUP(N6291,'Tables to Convert'!$K$3:$L$8,2,FALSE)</f>
        <v>Wisconsin</v>
      </c>
      <c r="G6291" s="40">
        <f t="shared" si="395"/>
        <v>38</v>
      </c>
      <c r="H6291" s="34">
        <f t="shared" si="396"/>
        <v>2</v>
      </c>
      <c r="I6291" s="12">
        <v>40</v>
      </c>
      <c r="J6291" s="12">
        <v>38</v>
      </c>
      <c r="K6291" s="12">
        <v>39</v>
      </c>
      <c r="L6291" s="12">
        <v>1</v>
      </c>
      <c r="M6291" s="12">
        <v>1</v>
      </c>
      <c r="N6291" s="12">
        <v>35</v>
      </c>
      <c r="O6291" s="12">
        <v>2</v>
      </c>
      <c r="P6291" s="26">
        <v>0</v>
      </c>
      <c r="Q6291" s="28">
        <v>464971329</v>
      </c>
      <c r="R6291"/>
      <c r="S6291"/>
    </row>
    <row r="6292" spans="1:19">
      <c r="A6292" s="31">
        <f t="shared" si="393"/>
        <v>0</v>
      </c>
      <c r="B6292" s="32" t="str">
        <f>VLOOKUP(K6292,'Tables to Convert'!$B$4:$C$19,2,FALSE)</f>
        <v>High School Diploma</v>
      </c>
      <c r="C6292" s="33">
        <f t="shared" si="394"/>
        <v>43000</v>
      </c>
      <c r="D6292" s="32" t="str">
        <f>VLOOKUP(L6292,'Tables to Convert'!$E$3:$F$7,2,FALSE)</f>
        <v>White</v>
      </c>
      <c r="E6292" s="32" t="str">
        <f>VLOOKUP(M6292,'Tables to Convert'!$H$3:$I$5,2,FALSE)</f>
        <v>Male</v>
      </c>
      <c r="F6292" s="32" t="str">
        <f>VLOOKUP(N6292,'Tables to Convert'!$K$3:$L$8,2,FALSE)</f>
        <v>Wisconsin</v>
      </c>
      <c r="G6292" s="40">
        <f t="shared" si="395"/>
        <v>41</v>
      </c>
      <c r="H6292" s="34">
        <f t="shared" si="396"/>
        <v>1</v>
      </c>
      <c r="I6292" s="12">
        <v>0</v>
      </c>
      <c r="J6292" s="12">
        <v>41</v>
      </c>
      <c r="K6292" s="12">
        <v>39</v>
      </c>
      <c r="L6292" s="12">
        <v>1</v>
      </c>
      <c r="M6292" s="12">
        <v>1</v>
      </c>
      <c r="N6292" s="12">
        <v>35</v>
      </c>
      <c r="O6292" s="12">
        <v>1</v>
      </c>
      <c r="P6292" s="26">
        <v>43000</v>
      </c>
      <c r="Q6292" s="28">
        <v>635715081</v>
      </c>
      <c r="R6292"/>
      <c r="S6292"/>
    </row>
    <row r="6293" spans="1:19">
      <c r="A6293" s="31">
        <f t="shared" si="393"/>
        <v>99</v>
      </c>
      <c r="B6293" s="32" t="str">
        <f>VLOOKUP(K6293,'Tables to Convert'!$B$4:$C$19,2,FALSE)</f>
        <v>11th Grade</v>
      </c>
      <c r="C6293" s="33">
        <f t="shared" si="394"/>
        <v>0</v>
      </c>
      <c r="D6293" s="32" t="str">
        <f>VLOOKUP(L6293,'Tables to Convert'!$E$3:$F$7,2,FALSE)</f>
        <v>White</v>
      </c>
      <c r="E6293" s="32" t="str">
        <f>VLOOKUP(M6293,'Tables to Convert'!$H$3:$I$5,2,FALSE)</f>
        <v>Male</v>
      </c>
      <c r="F6293" s="32" t="str">
        <f>VLOOKUP(N6293,'Tables to Convert'!$K$3:$L$8,2,FALSE)</f>
        <v>Wisconsin</v>
      </c>
      <c r="G6293" s="40">
        <f t="shared" si="395"/>
        <v>33</v>
      </c>
      <c r="H6293" s="34">
        <f t="shared" si="396"/>
        <v>2</v>
      </c>
      <c r="I6293" s="12">
        <v>99</v>
      </c>
      <c r="J6293" s="12">
        <v>33</v>
      </c>
      <c r="K6293" s="12">
        <v>37</v>
      </c>
      <c r="L6293" s="12">
        <v>1</v>
      </c>
      <c r="M6293" s="12">
        <v>1</v>
      </c>
      <c r="N6293" s="12">
        <v>35</v>
      </c>
      <c r="O6293" s="12">
        <v>2</v>
      </c>
      <c r="P6293" s="26">
        <v>0</v>
      </c>
      <c r="Q6293" s="28">
        <v>244150979</v>
      </c>
      <c r="R6293"/>
      <c r="S6293"/>
    </row>
    <row r="6294" spans="1:19">
      <c r="A6294" s="31">
        <f t="shared" si="393"/>
        <v>99</v>
      </c>
      <c r="B6294" s="32" t="str">
        <f>VLOOKUP(K6294,'Tables to Convert'!$B$4:$C$19,2,FALSE)</f>
        <v>High School Diploma</v>
      </c>
      <c r="C6294" s="33">
        <f t="shared" si="394"/>
        <v>0</v>
      </c>
      <c r="D6294" s="32" t="str">
        <f>VLOOKUP(L6294,'Tables to Convert'!$E$3:$F$7,2,FALSE)</f>
        <v>White</v>
      </c>
      <c r="E6294" s="32" t="str">
        <f>VLOOKUP(M6294,'Tables to Convert'!$H$3:$I$5,2,FALSE)</f>
        <v>Female</v>
      </c>
      <c r="F6294" s="32" t="str">
        <f>VLOOKUP(N6294,'Tables to Convert'!$K$3:$L$8,2,FALSE)</f>
        <v>Wisconsin</v>
      </c>
      <c r="G6294" s="40">
        <f t="shared" si="395"/>
        <v>41</v>
      </c>
      <c r="H6294" s="34">
        <f t="shared" si="396"/>
        <v>2</v>
      </c>
      <c r="I6294" s="12">
        <v>99</v>
      </c>
      <c r="J6294" s="12">
        <v>41</v>
      </c>
      <c r="K6294" s="12">
        <v>39</v>
      </c>
      <c r="L6294" s="12">
        <v>1</v>
      </c>
      <c r="M6294" s="12">
        <v>2</v>
      </c>
      <c r="N6294" s="12">
        <v>35</v>
      </c>
      <c r="O6294" s="12">
        <v>2</v>
      </c>
      <c r="P6294" s="26">
        <v>0</v>
      </c>
      <c r="Q6294" s="28">
        <v>678698443</v>
      </c>
      <c r="R6294"/>
      <c r="S6294"/>
    </row>
    <row r="6295" spans="1:19">
      <c r="A6295" s="31">
        <f t="shared" si="393"/>
        <v>40</v>
      </c>
      <c r="B6295" s="32" t="str">
        <f>VLOOKUP(K6295,'Tables to Convert'!$B$4:$C$19,2,FALSE)</f>
        <v>Bachelors</v>
      </c>
      <c r="C6295" s="33">
        <f t="shared" si="394"/>
        <v>51705</v>
      </c>
      <c r="D6295" s="32" t="str">
        <f>VLOOKUP(L6295,'Tables to Convert'!$E$3:$F$7,2,FALSE)</f>
        <v>White</v>
      </c>
      <c r="E6295" s="32" t="str">
        <f>VLOOKUP(M6295,'Tables to Convert'!$H$3:$I$5,2,FALSE)</f>
        <v>Male</v>
      </c>
      <c r="F6295" s="32" t="str">
        <f>VLOOKUP(N6295,'Tables to Convert'!$K$3:$L$8,2,FALSE)</f>
        <v>Wisconsin</v>
      </c>
      <c r="G6295" s="40">
        <f t="shared" si="395"/>
        <v>56</v>
      </c>
      <c r="H6295" s="34">
        <f t="shared" si="396"/>
        <v>7</v>
      </c>
      <c r="I6295" s="12">
        <v>40</v>
      </c>
      <c r="J6295" s="12">
        <v>56</v>
      </c>
      <c r="K6295" s="12">
        <v>44</v>
      </c>
      <c r="L6295" s="12">
        <v>1</v>
      </c>
      <c r="M6295" s="12">
        <v>1</v>
      </c>
      <c r="N6295" s="12">
        <v>35</v>
      </c>
      <c r="O6295" s="12">
        <v>7</v>
      </c>
      <c r="P6295" s="26">
        <v>51705</v>
      </c>
      <c r="Q6295" s="28">
        <v>569852449</v>
      </c>
      <c r="R6295"/>
      <c r="S6295"/>
    </row>
    <row r="6296" spans="1:19">
      <c r="A6296" s="31">
        <f t="shared" si="393"/>
        <v>40</v>
      </c>
      <c r="B6296" s="32" t="str">
        <f>VLOOKUP(K6296,'Tables to Convert'!$B$4:$C$19,2,FALSE)</f>
        <v>Some College</v>
      </c>
      <c r="C6296" s="33">
        <f t="shared" si="394"/>
        <v>24200</v>
      </c>
      <c r="D6296" s="32" t="str">
        <f>VLOOKUP(L6296,'Tables to Convert'!$E$3:$F$7,2,FALSE)</f>
        <v>White</v>
      </c>
      <c r="E6296" s="32" t="str">
        <f>VLOOKUP(M6296,'Tables to Convert'!$H$3:$I$5,2,FALSE)</f>
        <v>Female</v>
      </c>
      <c r="F6296" s="32" t="str">
        <f>VLOOKUP(N6296,'Tables to Convert'!$K$3:$L$8,2,FALSE)</f>
        <v>Wisconsin</v>
      </c>
      <c r="G6296" s="40">
        <f t="shared" si="395"/>
        <v>53</v>
      </c>
      <c r="H6296" s="34">
        <f t="shared" si="396"/>
        <v>7</v>
      </c>
      <c r="I6296" s="12">
        <v>40</v>
      </c>
      <c r="J6296" s="12">
        <v>53</v>
      </c>
      <c r="K6296" s="12">
        <v>43</v>
      </c>
      <c r="L6296" s="12">
        <v>1</v>
      </c>
      <c r="M6296" s="12">
        <v>2</v>
      </c>
      <c r="N6296" s="12">
        <v>35</v>
      </c>
      <c r="O6296" s="12">
        <v>7</v>
      </c>
      <c r="P6296" s="26">
        <v>24200</v>
      </c>
      <c r="Q6296" s="28">
        <v>611948238</v>
      </c>
      <c r="R6296"/>
      <c r="S6296"/>
    </row>
    <row r="6297" spans="1:19">
      <c r="A6297" s="31">
        <f t="shared" si="393"/>
        <v>45</v>
      </c>
      <c r="B6297" s="32" t="str">
        <f>VLOOKUP(K6297,'Tables to Convert'!$B$4:$C$19,2,FALSE)</f>
        <v>High School Diploma</v>
      </c>
      <c r="C6297" s="33">
        <f t="shared" si="394"/>
        <v>45000</v>
      </c>
      <c r="D6297" s="32" t="str">
        <f>VLOOKUP(L6297,'Tables to Convert'!$E$3:$F$7,2,FALSE)</f>
        <v>White</v>
      </c>
      <c r="E6297" s="32" t="str">
        <f>VLOOKUP(M6297,'Tables to Convert'!$H$3:$I$5,2,FALSE)</f>
        <v>Male</v>
      </c>
      <c r="F6297" s="32" t="str">
        <f>VLOOKUP(N6297,'Tables to Convert'!$K$3:$L$8,2,FALSE)</f>
        <v>Wisconsin</v>
      </c>
      <c r="G6297" s="40">
        <f t="shared" si="395"/>
        <v>45</v>
      </c>
      <c r="H6297" s="34">
        <f t="shared" si="396"/>
        <v>1</v>
      </c>
      <c r="I6297" s="12">
        <v>45</v>
      </c>
      <c r="J6297" s="12">
        <v>45</v>
      </c>
      <c r="K6297" s="12">
        <v>39</v>
      </c>
      <c r="L6297" s="12">
        <v>1</v>
      </c>
      <c r="M6297" s="12">
        <v>1</v>
      </c>
      <c r="N6297" s="12">
        <v>35</v>
      </c>
      <c r="O6297" s="12">
        <v>1</v>
      </c>
      <c r="P6297" s="26">
        <v>45000</v>
      </c>
      <c r="Q6297" s="28">
        <v>455051266</v>
      </c>
      <c r="R6297"/>
      <c r="S6297"/>
    </row>
    <row r="6298" spans="1:19">
      <c r="A6298" s="31">
        <f t="shared" si="393"/>
        <v>40</v>
      </c>
      <c r="B6298" s="32" t="str">
        <f>VLOOKUP(K6298,'Tables to Convert'!$B$4:$C$19,2,FALSE)</f>
        <v>High School Diploma</v>
      </c>
      <c r="C6298" s="33">
        <f t="shared" si="394"/>
        <v>3600</v>
      </c>
      <c r="D6298" s="32" t="str">
        <f>VLOOKUP(L6298,'Tables to Convert'!$E$3:$F$7,2,FALSE)</f>
        <v>White</v>
      </c>
      <c r="E6298" s="32" t="str">
        <f>VLOOKUP(M6298,'Tables to Convert'!$H$3:$I$5,2,FALSE)</f>
        <v>Female</v>
      </c>
      <c r="F6298" s="32" t="str">
        <f>VLOOKUP(N6298,'Tables to Convert'!$K$3:$L$8,2,FALSE)</f>
        <v>Wisconsin</v>
      </c>
      <c r="G6298" s="40">
        <f t="shared" si="395"/>
        <v>34</v>
      </c>
      <c r="H6298" s="34">
        <f t="shared" si="396"/>
        <v>1</v>
      </c>
      <c r="I6298" s="12">
        <v>40</v>
      </c>
      <c r="J6298" s="12">
        <v>34</v>
      </c>
      <c r="K6298" s="12">
        <v>39</v>
      </c>
      <c r="L6298" s="12">
        <v>1</v>
      </c>
      <c r="M6298" s="12">
        <v>2</v>
      </c>
      <c r="N6298" s="12">
        <v>35</v>
      </c>
      <c r="O6298" s="12">
        <v>1</v>
      </c>
      <c r="P6298" s="26">
        <v>3600</v>
      </c>
      <c r="Q6298" s="28">
        <v>73238948</v>
      </c>
      <c r="R6298"/>
      <c r="S6298"/>
    </row>
    <row r="6299" spans="1:19">
      <c r="A6299" s="31">
        <f t="shared" si="393"/>
        <v>45</v>
      </c>
      <c r="B6299" s="32" t="str">
        <f>VLOOKUP(K6299,'Tables to Convert'!$B$4:$C$19,2,FALSE)</f>
        <v>Some College</v>
      </c>
      <c r="C6299" s="33">
        <f t="shared" si="394"/>
        <v>55800</v>
      </c>
      <c r="D6299" s="32" t="str">
        <f>VLOOKUP(L6299,'Tables to Convert'!$E$3:$F$7,2,FALSE)</f>
        <v>White</v>
      </c>
      <c r="E6299" s="32" t="str">
        <f>VLOOKUP(M6299,'Tables to Convert'!$H$3:$I$5,2,FALSE)</f>
        <v>Male</v>
      </c>
      <c r="F6299" s="32" t="str">
        <f>VLOOKUP(N6299,'Tables to Convert'!$K$3:$L$8,2,FALSE)</f>
        <v>Wisconsin</v>
      </c>
      <c r="G6299" s="40">
        <f t="shared" si="395"/>
        <v>29</v>
      </c>
      <c r="H6299" s="34">
        <f t="shared" si="396"/>
        <v>2</v>
      </c>
      <c r="I6299" s="12">
        <v>45</v>
      </c>
      <c r="J6299" s="12">
        <v>29</v>
      </c>
      <c r="K6299" s="12">
        <v>43</v>
      </c>
      <c r="L6299" s="12">
        <v>1</v>
      </c>
      <c r="M6299" s="12">
        <v>1</v>
      </c>
      <c r="N6299" s="12">
        <v>35</v>
      </c>
      <c r="O6299" s="12">
        <v>2</v>
      </c>
      <c r="P6299" s="26">
        <v>55800</v>
      </c>
      <c r="Q6299" s="28">
        <v>479349083</v>
      </c>
      <c r="R6299"/>
      <c r="S6299"/>
    </row>
    <row r="6300" spans="1:19">
      <c r="A6300" s="31">
        <f t="shared" si="393"/>
        <v>40</v>
      </c>
      <c r="B6300" s="32" t="str">
        <f>VLOOKUP(K6300,'Tables to Convert'!$B$4:$C$19,2,FALSE)</f>
        <v>Some College</v>
      </c>
      <c r="C6300" s="33">
        <f t="shared" si="394"/>
        <v>20000</v>
      </c>
      <c r="D6300" s="32" t="str">
        <f>VLOOKUP(L6300,'Tables to Convert'!$E$3:$F$7,2,FALSE)</f>
        <v>White</v>
      </c>
      <c r="E6300" s="32" t="str">
        <f>VLOOKUP(M6300,'Tables to Convert'!$H$3:$I$5,2,FALSE)</f>
        <v>Male</v>
      </c>
      <c r="F6300" s="32" t="str">
        <f>VLOOKUP(N6300,'Tables to Convert'!$K$3:$L$8,2,FALSE)</f>
        <v>Wisconsin</v>
      </c>
      <c r="G6300" s="40">
        <f t="shared" si="395"/>
        <v>24</v>
      </c>
      <c r="H6300" s="34">
        <f t="shared" si="396"/>
        <v>2</v>
      </c>
      <c r="I6300" s="12">
        <v>40</v>
      </c>
      <c r="J6300" s="12">
        <v>24</v>
      </c>
      <c r="K6300" s="12">
        <v>41</v>
      </c>
      <c r="L6300" s="12">
        <v>1</v>
      </c>
      <c r="M6300" s="12">
        <v>1</v>
      </c>
      <c r="N6300" s="12">
        <v>35</v>
      </c>
      <c r="O6300" s="12">
        <v>2</v>
      </c>
      <c r="P6300" s="26">
        <v>20000</v>
      </c>
      <c r="Q6300" s="28">
        <v>509464242</v>
      </c>
      <c r="R6300"/>
      <c r="S6300"/>
    </row>
    <row r="6301" spans="1:19">
      <c r="A6301" s="31">
        <f t="shared" si="393"/>
        <v>47</v>
      </c>
      <c r="B6301" s="32" t="str">
        <f>VLOOKUP(K6301,'Tables to Convert'!$B$4:$C$19,2,FALSE)</f>
        <v>Some College</v>
      </c>
      <c r="C6301" s="33">
        <f t="shared" si="394"/>
        <v>5000</v>
      </c>
      <c r="D6301" s="32" t="str">
        <f>VLOOKUP(L6301,'Tables to Convert'!$E$3:$F$7,2,FALSE)</f>
        <v>White</v>
      </c>
      <c r="E6301" s="32" t="str">
        <f>VLOOKUP(M6301,'Tables to Convert'!$H$3:$I$5,2,FALSE)</f>
        <v>Female</v>
      </c>
      <c r="F6301" s="32" t="str">
        <f>VLOOKUP(N6301,'Tables to Convert'!$K$3:$L$8,2,FALSE)</f>
        <v>Wisconsin</v>
      </c>
      <c r="G6301" s="40">
        <f t="shared" si="395"/>
        <v>36</v>
      </c>
      <c r="H6301" s="34">
        <f t="shared" si="396"/>
        <v>2</v>
      </c>
      <c r="I6301" s="12">
        <v>47</v>
      </c>
      <c r="J6301" s="12">
        <v>36</v>
      </c>
      <c r="K6301" s="12">
        <v>40</v>
      </c>
      <c r="L6301" s="12">
        <v>1</v>
      </c>
      <c r="M6301" s="12">
        <v>2</v>
      </c>
      <c r="N6301" s="12">
        <v>35</v>
      </c>
      <c r="O6301" s="12">
        <v>2</v>
      </c>
      <c r="P6301" s="26">
        <v>5000</v>
      </c>
      <c r="Q6301" s="28">
        <v>777934963</v>
      </c>
      <c r="R6301"/>
      <c r="S6301"/>
    </row>
    <row r="6302" spans="1:19">
      <c r="A6302" s="31">
        <f t="shared" si="393"/>
        <v>50</v>
      </c>
      <c r="B6302" s="32" t="str">
        <f>VLOOKUP(K6302,'Tables to Convert'!$B$4:$C$19,2,FALSE)</f>
        <v>High School Diploma</v>
      </c>
      <c r="C6302" s="33">
        <f t="shared" si="394"/>
        <v>500</v>
      </c>
      <c r="D6302" s="32" t="str">
        <f>VLOOKUP(L6302,'Tables to Convert'!$E$3:$F$7,2,FALSE)</f>
        <v>White</v>
      </c>
      <c r="E6302" s="32" t="str">
        <f>VLOOKUP(M6302,'Tables to Convert'!$H$3:$I$5,2,FALSE)</f>
        <v>Male</v>
      </c>
      <c r="F6302" s="32" t="str">
        <f>VLOOKUP(N6302,'Tables to Convert'!$K$3:$L$8,2,FALSE)</f>
        <v>Wisconsin</v>
      </c>
      <c r="G6302" s="40">
        <f t="shared" si="395"/>
        <v>51</v>
      </c>
      <c r="H6302" s="34">
        <f t="shared" si="396"/>
        <v>1</v>
      </c>
      <c r="I6302" s="12">
        <v>50</v>
      </c>
      <c r="J6302" s="12">
        <v>51</v>
      </c>
      <c r="K6302" s="12">
        <v>39</v>
      </c>
      <c r="L6302" s="12">
        <v>1</v>
      </c>
      <c r="M6302" s="12">
        <v>1</v>
      </c>
      <c r="N6302" s="12">
        <v>35</v>
      </c>
      <c r="O6302" s="12">
        <v>1</v>
      </c>
      <c r="P6302" s="26">
        <v>500</v>
      </c>
      <c r="Q6302" s="28">
        <v>716194571</v>
      </c>
      <c r="R6302"/>
      <c r="S6302"/>
    </row>
    <row r="6303" spans="1:19">
      <c r="A6303" s="31">
        <f t="shared" si="393"/>
        <v>40</v>
      </c>
      <c r="B6303" s="32" t="str">
        <f>VLOOKUP(K6303,'Tables to Convert'!$B$4:$C$19,2,FALSE)</f>
        <v>High School Diploma</v>
      </c>
      <c r="C6303" s="33">
        <f t="shared" si="394"/>
        <v>9900</v>
      </c>
      <c r="D6303" s="32" t="str">
        <f>VLOOKUP(L6303,'Tables to Convert'!$E$3:$F$7,2,FALSE)</f>
        <v>White</v>
      </c>
      <c r="E6303" s="32" t="str">
        <f>VLOOKUP(M6303,'Tables to Convert'!$H$3:$I$5,2,FALSE)</f>
        <v>Female</v>
      </c>
      <c r="F6303" s="32" t="str">
        <f>VLOOKUP(N6303,'Tables to Convert'!$K$3:$L$8,2,FALSE)</f>
        <v>Wisconsin</v>
      </c>
      <c r="G6303" s="40">
        <f t="shared" si="395"/>
        <v>43</v>
      </c>
      <c r="H6303" s="34">
        <f t="shared" si="396"/>
        <v>1</v>
      </c>
      <c r="I6303" s="12">
        <v>40</v>
      </c>
      <c r="J6303" s="12">
        <v>43</v>
      </c>
      <c r="K6303" s="12">
        <v>39</v>
      </c>
      <c r="L6303" s="12">
        <v>1</v>
      </c>
      <c r="M6303" s="12">
        <v>2</v>
      </c>
      <c r="N6303" s="12">
        <v>35</v>
      </c>
      <c r="O6303" s="12">
        <v>1</v>
      </c>
      <c r="P6303" s="26">
        <v>9900</v>
      </c>
      <c r="Q6303" s="28">
        <v>16518517</v>
      </c>
      <c r="R6303"/>
      <c r="S6303"/>
    </row>
    <row r="6304" spans="1:19">
      <c r="A6304" s="31">
        <f t="shared" si="393"/>
        <v>36</v>
      </c>
      <c r="B6304" s="32" t="str">
        <f>VLOOKUP(K6304,'Tables to Convert'!$B$4:$C$19,2,FALSE)</f>
        <v>High School Diploma</v>
      </c>
      <c r="C6304" s="33">
        <f t="shared" si="394"/>
        <v>30000</v>
      </c>
      <c r="D6304" s="32" t="str">
        <f>VLOOKUP(L6304,'Tables to Convert'!$E$3:$F$7,2,FALSE)</f>
        <v>White</v>
      </c>
      <c r="E6304" s="32" t="str">
        <f>VLOOKUP(M6304,'Tables to Convert'!$H$3:$I$5,2,FALSE)</f>
        <v>Male</v>
      </c>
      <c r="F6304" s="32" t="str">
        <f>VLOOKUP(N6304,'Tables to Convert'!$K$3:$L$8,2,FALSE)</f>
        <v>Wisconsin</v>
      </c>
      <c r="G6304" s="40">
        <f t="shared" si="395"/>
        <v>31</v>
      </c>
      <c r="H6304" s="34">
        <f t="shared" si="396"/>
        <v>6</v>
      </c>
      <c r="I6304" s="12">
        <v>36</v>
      </c>
      <c r="J6304" s="12">
        <v>31</v>
      </c>
      <c r="K6304" s="12">
        <v>39</v>
      </c>
      <c r="L6304" s="12">
        <v>1</v>
      </c>
      <c r="M6304" s="12">
        <v>1</v>
      </c>
      <c r="N6304" s="12">
        <v>35</v>
      </c>
      <c r="O6304" s="12">
        <v>6</v>
      </c>
      <c r="P6304" s="26">
        <v>30000</v>
      </c>
      <c r="Q6304" s="28">
        <v>835685647</v>
      </c>
      <c r="R6304"/>
      <c r="S6304"/>
    </row>
    <row r="6305" spans="1:19">
      <c r="A6305" s="31">
        <f t="shared" si="393"/>
        <v>99</v>
      </c>
      <c r="B6305" s="32" t="str">
        <f>VLOOKUP(K6305,'Tables to Convert'!$B$4:$C$19,2,FALSE)</f>
        <v>Some College</v>
      </c>
      <c r="C6305" s="33">
        <f t="shared" si="394"/>
        <v>0</v>
      </c>
      <c r="D6305" s="32" t="str">
        <f>VLOOKUP(L6305,'Tables to Convert'!$E$3:$F$7,2,FALSE)</f>
        <v>White</v>
      </c>
      <c r="E6305" s="32" t="str">
        <f>VLOOKUP(M6305,'Tables to Convert'!$H$3:$I$5,2,FALSE)</f>
        <v>Male</v>
      </c>
      <c r="F6305" s="32" t="str">
        <f>VLOOKUP(N6305,'Tables to Convert'!$K$3:$L$8,2,FALSE)</f>
        <v>Wisconsin</v>
      </c>
      <c r="G6305" s="40">
        <f t="shared" si="395"/>
        <v>41</v>
      </c>
      <c r="H6305" s="34">
        <f t="shared" si="396"/>
        <v>3</v>
      </c>
      <c r="I6305" s="12">
        <v>99</v>
      </c>
      <c r="J6305" s="12">
        <v>41</v>
      </c>
      <c r="K6305" s="12">
        <v>40</v>
      </c>
      <c r="L6305" s="12">
        <v>1</v>
      </c>
      <c r="M6305" s="12">
        <v>1</v>
      </c>
      <c r="N6305" s="12">
        <v>35</v>
      </c>
      <c r="O6305" s="12">
        <v>3</v>
      </c>
      <c r="P6305" s="26">
        <v>0</v>
      </c>
      <c r="Q6305" s="28">
        <v>538093960</v>
      </c>
      <c r="R6305"/>
      <c r="S6305"/>
    </row>
    <row r="6306" spans="1:19">
      <c r="A6306" s="31">
        <f t="shared" si="393"/>
        <v>50</v>
      </c>
      <c r="B6306" s="32" t="str">
        <f>VLOOKUP(K6306,'Tables to Convert'!$B$4:$C$19,2,FALSE)</f>
        <v>Some College</v>
      </c>
      <c r="C6306" s="33">
        <f t="shared" si="394"/>
        <v>9600</v>
      </c>
      <c r="D6306" s="32" t="str">
        <f>VLOOKUP(L6306,'Tables to Convert'!$E$3:$F$7,2,FALSE)</f>
        <v>White</v>
      </c>
      <c r="E6306" s="32" t="str">
        <f>VLOOKUP(M6306,'Tables to Convert'!$H$3:$I$5,2,FALSE)</f>
        <v>Male</v>
      </c>
      <c r="F6306" s="32" t="str">
        <f>VLOOKUP(N6306,'Tables to Convert'!$K$3:$L$8,2,FALSE)</f>
        <v>Wisconsin</v>
      </c>
      <c r="G6306" s="40">
        <f t="shared" si="395"/>
        <v>31</v>
      </c>
      <c r="H6306" s="34">
        <f t="shared" si="396"/>
        <v>5</v>
      </c>
      <c r="I6306" s="12">
        <v>50</v>
      </c>
      <c r="J6306" s="12">
        <v>31</v>
      </c>
      <c r="K6306" s="12">
        <v>43</v>
      </c>
      <c r="L6306" s="12">
        <v>1</v>
      </c>
      <c r="M6306" s="12">
        <v>1</v>
      </c>
      <c r="N6306" s="12">
        <v>35</v>
      </c>
      <c r="O6306" s="12">
        <v>5</v>
      </c>
      <c r="P6306" s="26">
        <v>9600</v>
      </c>
      <c r="Q6306" s="28">
        <v>551092703</v>
      </c>
      <c r="R6306"/>
      <c r="S6306"/>
    </row>
    <row r="6307" spans="1:19">
      <c r="A6307" s="31">
        <f t="shared" si="393"/>
        <v>40</v>
      </c>
      <c r="B6307" s="32" t="str">
        <f>VLOOKUP(K6307,'Tables to Convert'!$B$4:$C$19,2,FALSE)</f>
        <v>High School Diploma</v>
      </c>
      <c r="C6307" s="33">
        <f t="shared" si="394"/>
        <v>32000</v>
      </c>
      <c r="D6307" s="32" t="str">
        <f>VLOOKUP(L6307,'Tables to Convert'!$E$3:$F$7,2,FALSE)</f>
        <v>White</v>
      </c>
      <c r="E6307" s="32" t="str">
        <f>VLOOKUP(M6307,'Tables to Convert'!$H$3:$I$5,2,FALSE)</f>
        <v>Female</v>
      </c>
      <c r="F6307" s="32" t="str">
        <f>VLOOKUP(N6307,'Tables to Convert'!$K$3:$L$8,2,FALSE)</f>
        <v>Wisconsin</v>
      </c>
      <c r="G6307" s="40">
        <f t="shared" si="395"/>
        <v>31</v>
      </c>
      <c r="H6307" s="34">
        <f t="shared" si="396"/>
        <v>5</v>
      </c>
      <c r="I6307" s="12">
        <v>40</v>
      </c>
      <c r="J6307" s="12">
        <v>31</v>
      </c>
      <c r="K6307" s="12">
        <v>39</v>
      </c>
      <c r="L6307" s="12">
        <v>1</v>
      </c>
      <c r="M6307" s="12">
        <v>2</v>
      </c>
      <c r="N6307" s="12">
        <v>35</v>
      </c>
      <c r="O6307" s="12">
        <v>5</v>
      </c>
      <c r="P6307" s="26">
        <v>32000</v>
      </c>
      <c r="Q6307" s="28">
        <v>179850713</v>
      </c>
      <c r="R6307"/>
      <c r="S6307"/>
    </row>
    <row r="6308" spans="1:19">
      <c r="A6308" s="31">
        <f t="shared" si="393"/>
        <v>0</v>
      </c>
      <c r="B6308" s="32" t="str">
        <f>VLOOKUP(K6308,'Tables to Convert'!$B$4:$C$19,2,FALSE)</f>
        <v>High School Diploma</v>
      </c>
      <c r="C6308" s="33">
        <f t="shared" si="394"/>
        <v>15000</v>
      </c>
      <c r="D6308" s="32" t="str">
        <f>VLOOKUP(L6308,'Tables to Convert'!$E$3:$F$7,2,FALSE)</f>
        <v>White</v>
      </c>
      <c r="E6308" s="32" t="str">
        <f>VLOOKUP(M6308,'Tables to Convert'!$H$3:$I$5,2,FALSE)</f>
        <v>Male</v>
      </c>
      <c r="F6308" s="32" t="str">
        <f>VLOOKUP(N6308,'Tables to Convert'!$K$3:$L$8,2,FALSE)</f>
        <v>Wisconsin</v>
      </c>
      <c r="G6308" s="40">
        <f t="shared" si="395"/>
        <v>31</v>
      </c>
      <c r="H6308" s="34">
        <f t="shared" si="396"/>
        <v>4</v>
      </c>
      <c r="I6308" s="12">
        <v>0</v>
      </c>
      <c r="J6308" s="12">
        <v>31</v>
      </c>
      <c r="K6308" s="12">
        <v>39</v>
      </c>
      <c r="L6308" s="12">
        <v>1</v>
      </c>
      <c r="M6308" s="12">
        <v>1</v>
      </c>
      <c r="N6308" s="12">
        <v>35</v>
      </c>
      <c r="O6308" s="12">
        <v>4</v>
      </c>
      <c r="P6308" s="26">
        <v>15000</v>
      </c>
      <c r="Q6308" s="28">
        <v>57030428</v>
      </c>
      <c r="R6308"/>
      <c r="S6308"/>
    </row>
    <row r="6309" spans="1:19">
      <c r="A6309" s="31">
        <f t="shared" si="393"/>
        <v>35</v>
      </c>
      <c r="B6309" s="32" t="str">
        <f>VLOOKUP(K6309,'Tables to Convert'!$B$4:$C$19,2,FALSE)</f>
        <v>High School Diploma</v>
      </c>
      <c r="C6309" s="33">
        <f t="shared" si="394"/>
        <v>8000</v>
      </c>
      <c r="D6309" s="32" t="str">
        <f>VLOOKUP(L6309,'Tables to Convert'!$E$3:$F$7,2,FALSE)</f>
        <v>White</v>
      </c>
      <c r="E6309" s="32" t="str">
        <f>VLOOKUP(M6309,'Tables to Convert'!$H$3:$I$5,2,FALSE)</f>
        <v>Female</v>
      </c>
      <c r="F6309" s="32" t="str">
        <f>VLOOKUP(N6309,'Tables to Convert'!$K$3:$L$8,2,FALSE)</f>
        <v>Wisconsin</v>
      </c>
      <c r="G6309" s="40">
        <f t="shared" si="395"/>
        <v>33</v>
      </c>
      <c r="H6309" s="34">
        <f t="shared" si="396"/>
        <v>4</v>
      </c>
      <c r="I6309" s="12">
        <v>35</v>
      </c>
      <c r="J6309" s="12">
        <v>33</v>
      </c>
      <c r="K6309" s="12">
        <v>39</v>
      </c>
      <c r="L6309" s="12">
        <v>1</v>
      </c>
      <c r="M6309" s="12">
        <v>2</v>
      </c>
      <c r="N6309" s="12">
        <v>35</v>
      </c>
      <c r="O6309" s="12">
        <v>4</v>
      </c>
      <c r="P6309" s="26">
        <v>8000</v>
      </c>
      <c r="Q6309" s="28">
        <v>121556008</v>
      </c>
      <c r="R6309"/>
      <c r="S6309"/>
    </row>
    <row r="6310" spans="1:19">
      <c r="A6310" s="31">
        <f t="shared" si="393"/>
        <v>40</v>
      </c>
      <c r="B6310" s="32" t="str">
        <f>VLOOKUP(K6310,'Tables to Convert'!$B$4:$C$19,2,FALSE)</f>
        <v>High School Diploma</v>
      </c>
      <c r="C6310" s="33">
        <f t="shared" si="394"/>
        <v>30000</v>
      </c>
      <c r="D6310" s="32" t="str">
        <f>VLOOKUP(L6310,'Tables to Convert'!$E$3:$F$7,2,FALSE)</f>
        <v>White</v>
      </c>
      <c r="E6310" s="32" t="str">
        <f>VLOOKUP(M6310,'Tables to Convert'!$H$3:$I$5,2,FALSE)</f>
        <v>Male</v>
      </c>
      <c r="F6310" s="32" t="str">
        <f>VLOOKUP(N6310,'Tables to Convert'!$K$3:$L$8,2,FALSE)</f>
        <v>Wisconsin</v>
      </c>
      <c r="G6310" s="40">
        <f t="shared" si="395"/>
        <v>39</v>
      </c>
      <c r="H6310" s="34">
        <f t="shared" si="396"/>
        <v>3</v>
      </c>
      <c r="I6310" s="12">
        <v>40</v>
      </c>
      <c r="J6310" s="12">
        <v>39</v>
      </c>
      <c r="K6310" s="12">
        <v>39</v>
      </c>
      <c r="L6310" s="12">
        <v>1</v>
      </c>
      <c r="M6310" s="12">
        <v>1</v>
      </c>
      <c r="N6310" s="12">
        <v>35</v>
      </c>
      <c r="O6310" s="12">
        <v>3</v>
      </c>
      <c r="P6310" s="26">
        <v>30000</v>
      </c>
      <c r="Q6310" s="28">
        <v>993523856</v>
      </c>
      <c r="R6310"/>
      <c r="S6310"/>
    </row>
    <row r="6311" spans="1:19">
      <c r="A6311" s="31">
        <f t="shared" si="393"/>
        <v>35</v>
      </c>
      <c r="B6311" s="32" t="str">
        <f>VLOOKUP(K6311,'Tables to Convert'!$B$4:$C$19,2,FALSE)</f>
        <v>High School Diploma</v>
      </c>
      <c r="C6311" s="33">
        <f t="shared" si="394"/>
        <v>15000</v>
      </c>
      <c r="D6311" s="32" t="str">
        <f>VLOOKUP(L6311,'Tables to Convert'!$E$3:$F$7,2,FALSE)</f>
        <v>White</v>
      </c>
      <c r="E6311" s="32" t="str">
        <f>VLOOKUP(M6311,'Tables to Convert'!$H$3:$I$5,2,FALSE)</f>
        <v>Female</v>
      </c>
      <c r="F6311" s="32" t="str">
        <f>VLOOKUP(N6311,'Tables to Convert'!$K$3:$L$8,2,FALSE)</f>
        <v>Wisconsin</v>
      </c>
      <c r="G6311" s="40">
        <f t="shared" si="395"/>
        <v>37</v>
      </c>
      <c r="H6311" s="34">
        <f t="shared" si="396"/>
        <v>3</v>
      </c>
      <c r="I6311" s="12">
        <v>35</v>
      </c>
      <c r="J6311" s="12">
        <v>37</v>
      </c>
      <c r="K6311" s="12">
        <v>39</v>
      </c>
      <c r="L6311" s="12">
        <v>1</v>
      </c>
      <c r="M6311" s="12">
        <v>2</v>
      </c>
      <c r="N6311" s="12">
        <v>35</v>
      </c>
      <c r="O6311" s="12">
        <v>3</v>
      </c>
      <c r="P6311" s="26">
        <v>15000</v>
      </c>
      <c r="Q6311" s="28">
        <v>811533397</v>
      </c>
      <c r="R6311"/>
      <c r="S6311"/>
    </row>
    <row r="6312" spans="1:19">
      <c r="A6312" s="31">
        <f t="shared" si="393"/>
        <v>40</v>
      </c>
      <c r="B6312" s="32" t="str">
        <f>VLOOKUP(K6312,'Tables to Convert'!$B$4:$C$19,2,FALSE)</f>
        <v>Some College</v>
      </c>
      <c r="C6312" s="33">
        <f t="shared" si="394"/>
        <v>33200</v>
      </c>
      <c r="D6312" s="32" t="str">
        <f>VLOOKUP(L6312,'Tables to Convert'!$E$3:$F$7,2,FALSE)</f>
        <v>Hispanic</v>
      </c>
      <c r="E6312" s="32" t="str">
        <f>VLOOKUP(M6312,'Tables to Convert'!$H$3:$I$5,2,FALSE)</f>
        <v>Female</v>
      </c>
      <c r="F6312" s="32" t="str">
        <f>VLOOKUP(N6312,'Tables to Convert'!$K$3:$L$8,2,FALSE)</f>
        <v>Wisconsin</v>
      </c>
      <c r="G6312" s="40">
        <f t="shared" si="395"/>
        <v>48</v>
      </c>
      <c r="H6312" s="34">
        <f t="shared" si="396"/>
        <v>8</v>
      </c>
      <c r="I6312" s="12">
        <v>40</v>
      </c>
      <c r="J6312" s="12">
        <v>48</v>
      </c>
      <c r="K6312" s="12">
        <v>43</v>
      </c>
      <c r="L6312" s="12">
        <v>3</v>
      </c>
      <c r="M6312" s="12">
        <v>2</v>
      </c>
      <c r="N6312" s="12">
        <v>35</v>
      </c>
      <c r="O6312" s="12">
        <v>8</v>
      </c>
      <c r="P6312" s="26">
        <v>33200</v>
      </c>
      <c r="Q6312" s="28">
        <v>679204947</v>
      </c>
      <c r="R6312"/>
      <c r="S6312"/>
    </row>
    <row r="6313" spans="1:19">
      <c r="A6313" s="31">
        <f t="shared" si="393"/>
        <v>55</v>
      </c>
      <c r="B6313" s="32" t="str">
        <f>VLOOKUP(K6313,'Tables to Convert'!$B$4:$C$19,2,FALSE)</f>
        <v>Some College</v>
      </c>
      <c r="C6313" s="33">
        <f t="shared" si="394"/>
        <v>16400</v>
      </c>
      <c r="D6313" s="32" t="str">
        <f>VLOOKUP(L6313,'Tables to Convert'!$E$3:$F$7,2,FALSE)</f>
        <v>White</v>
      </c>
      <c r="E6313" s="32" t="str">
        <f>VLOOKUP(M6313,'Tables to Convert'!$H$3:$I$5,2,FALSE)</f>
        <v>Male</v>
      </c>
      <c r="F6313" s="32" t="str">
        <f>VLOOKUP(N6313,'Tables to Convert'!$K$3:$L$8,2,FALSE)</f>
        <v>Wisconsin</v>
      </c>
      <c r="G6313" s="40">
        <f t="shared" si="395"/>
        <v>31</v>
      </c>
      <c r="H6313" s="34">
        <f t="shared" si="396"/>
        <v>8</v>
      </c>
      <c r="I6313" s="12">
        <v>55</v>
      </c>
      <c r="J6313" s="12">
        <v>31</v>
      </c>
      <c r="K6313" s="12">
        <v>40</v>
      </c>
      <c r="L6313" s="12">
        <v>1</v>
      </c>
      <c r="M6313" s="12">
        <v>1</v>
      </c>
      <c r="N6313" s="12">
        <v>35</v>
      </c>
      <c r="O6313" s="12">
        <v>8</v>
      </c>
      <c r="P6313" s="26">
        <v>16400</v>
      </c>
      <c r="Q6313" s="28">
        <v>445501469</v>
      </c>
      <c r="R6313"/>
      <c r="S6313"/>
    </row>
    <row r="6314" spans="1:19">
      <c r="A6314" s="31">
        <f t="shared" si="393"/>
        <v>40</v>
      </c>
      <c r="B6314" s="32" t="str">
        <f>VLOOKUP(K6314,'Tables to Convert'!$B$4:$C$19,2,FALSE)</f>
        <v>Some College</v>
      </c>
      <c r="C6314" s="33">
        <f t="shared" si="394"/>
        <v>21000</v>
      </c>
      <c r="D6314" s="32" t="str">
        <f>VLOOKUP(L6314,'Tables to Convert'!$E$3:$F$7,2,FALSE)</f>
        <v>White</v>
      </c>
      <c r="E6314" s="32" t="str">
        <f>VLOOKUP(M6314,'Tables to Convert'!$H$3:$I$5,2,FALSE)</f>
        <v>Male</v>
      </c>
      <c r="F6314" s="32" t="str">
        <f>VLOOKUP(N6314,'Tables to Convert'!$K$3:$L$8,2,FALSE)</f>
        <v>Wisconsin</v>
      </c>
      <c r="G6314" s="40">
        <f t="shared" si="395"/>
        <v>29</v>
      </c>
      <c r="H6314" s="34">
        <f t="shared" si="396"/>
        <v>2</v>
      </c>
      <c r="I6314" s="12">
        <v>40</v>
      </c>
      <c r="J6314" s="12">
        <v>29</v>
      </c>
      <c r="K6314" s="12">
        <v>43</v>
      </c>
      <c r="L6314" s="12">
        <v>1</v>
      </c>
      <c r="M6314" s="12">
        <v>1</v>
      </c>
      <c r="N6314" s="12">
        <v>35</v>
      </c>
      <c r="O6314" s="12">
        <v>2</v>
      </c>
      <c r="P6314" s="26">
        <v>21000</v>
      </c>
      <c r="Q6314" s="28">
        <v>229805736</v>
      </c>
      <c r="R6314"/>
      <c r="S6314"/>
    </row>
    <row r="6315" spans="1:19">
      <c r="A6315" s="31">
        <f t="shared" si="393"/>
        <v>40</v>
      </c>
      <c r="B6315" s="32" t="str">
        <f>VLOOKUP(K6315,'Tables to Convert'!$B$4:$C$19,2,FALSE)</f>
        <v>High School Diploma</v>
      </c>
      <c r="C6315" s="33">
        <f t="shared" si="394"/>
        <v>22500</v>
      </c>
      <c r="D6315" s="32" t="str">
        <f>VLOOKUP(L6315,'Tables to Convert'!$E$3:$F$7,2,FALSE)</f>
        <v>White</v>
      </c>
      <c r="E6315" s="32" t="str">
        <f>VLOOKUP(M6315,'Tables to Convert'!$H$3:$I$5,2,FALSE)</f>
        <v>Female</v>
      </c>
      <c r="F6315" s="32" t="str">
        <f>VLOOKUP(N6315,'Tables to Convert'!$K$3:$L$8,2,FALSE)</f>
        <v>Wisconsin</v>
      </c>
      <c r="G6315" s="40">
        <f t="shared" si="395"/>
        <v>25</v>
      </c>
      <c r="H6315" s="34">
        <f t="shared" si="396"/>
        <v>2</v>
      </c>
      <c r="I6315" s="12">
        <v>40</v>
      </c>
      <c r="J6315" s="12">
        <v>25</v>
      </c>
      <c r="K6315" s="12">
        <v>39</v>
      </c>
      <c r="L6315" s="12">
        <v>1</v>
      </c>
      <c r="M6315" s="12">
        <v>2</v>
      </c>
      <c r="N6315" s="12">
        <v>35</v>
      </c>
      <c r="O6315" s="12">
        <v>2</v>
      </c>
      <c r="P6315" s="26">
        <v>22500</v>
      </c>
      <c r="Q6315" s="28">
        <v>145162984</v>
      </c>
      <c r="R6315"/>
      <c r="S6315"/>
    </row>
    <row r="6316" spans="1:19">
      <c r="A6316" s="31">
        <f t="shared" si="393"/>
        <v>0</v>
      </c>
      <c r="B6316" s="32" t="str">
        <f>VLOOKUP(K6316,'Tables to Convert'!$B$4:$C$19,2,FALSE)</f>
        <v>11th Grade</v>
      </c>
      <c r="C6316" s="33">
        <f t="shared" si="394"/>
        <v>0</v>
      </c>
      <c r="D6316" s="32" t="str">
        <f>VLOOKUP(L6316,'Tables to Convert'!$E$3:$F$7,2,FALSE)</f>
        <v>White</v>
      </c>
      <c r="E6316" s="32" t="str">
        <f>VLOOKUP(M6316,'Tables to Convert'!$H$3:$I$5,2,FALSE)</f>
        <v>Male</v>
      </c>
      <c r="F6316" s="32" t="str">
        <f>VLOOKUP(N6316,'Tables to Convert'!$K$3:$L$8,2,FALSE)</f>
        <v>Wisconsin</v>
      </c>
      <c r="G6316" s="40">
        <f t="shared" si="395"/>
        <v>57</v>
      </c>
      <c r="H6316" s="34">
        <f t="shared" si="396"/>
        <v>3</v>
      </c>
      <c r="I6316" s="12">
        <v>0</v>
      </c>
      <c r="J6316" s="12">
        <v>57</v>
      </c>
      <c r="K6316" s="12">
        <v>37</v>
      </c>
      <c r="L6316" s="12">
        <v>1</v>
      </c>
      <c r="M6316" s="12">
        <v>1</v>
      </c>
      <c r="N6316" s="12">
        <v>35</v>
      </c>
      <c r="O6316" s="12">
        <v>3</v>
      </c>
      <c r="P6316" s="26">
        <v>0</v>
      </c>
      <c r="Q6316" s="28">
        <v>161491985</v>
      </c>
      <c r="R6316"/>
      <c r="S6316"/>
    </row>
    <row r="6317" spans="1:19">
      <c r="A6317" s="31">
        <f t="shared" si="393"/>
        <v>0</v>
      </c>
      <c r="B6317" s="32" t="str">
        <f>VLOOKUP(K6317,'Tables to Convert'!$B$4:$C$19,2,FALSE)</f>
        <v>High School Diploma</v>
      </c>
      <c r="C6317" s="33">
        <f t="shared" si="394"/>
        <v>0</v>
      </c>
      <c r="D6317" s="32" t="str">
        <f>VLOOKUP(L6317,'Tables to Convert'!$E$3:$F$7,2,FALSE)</f>
        <v>White</v>
      </c>
      <c r="E6317" s="32" t="str">
        <f>VLOOKUP(M6317,'Tables to Convert'!$H$3:$I$5,2,FALSE)</f>
        <v>Female</v>
      </c>
      <c r="F6317" s="32" t="str">
        <f>VLOOKUP(N6317,'Tables to Convert'!$K$3:$L$8,2,FALSE)</f>
        <v>Wisconsin</v>
      </c>
      <c r="G6317" s="40">
        <f t="shared" si="395"/>
        <v>38</v>
      </c>
      <c r="H6317" s="34">
        <f t="shared" si="396"/>
        <v>3</v>
      </c>
      <c r="I6317" s="12">
        <v>0</v>
      </c>
      <c r="J6317" s="12">
        <v>38</v>
      </c>
      <c r="K6317" s="12">
        <v>39</v>
      </c>
      <c r="L6317" s="12">
        <v>1</v>
      </c>
      <c r="M6317" s="12">
        <v>2</v>
      </c>
      <c r="N6317" s="12">
        <v>35</v>
      </c>
      <c r="O6317" s="12">
        <v>3</v>
      </c>
      <c r="P6317" s="26">
        <v>0</v>
      </c>
      <c r="Q6317" s="28">
        <v>974595870</v>
      </c>
      <c r="R6317"/>
      <c r="S6317"/>
    </row>
    <row r="6318" spans="1:19">
      <c r="A6318" s="31">
        <f t="shared" si="393"/>
        <v>0</v>
      </c>
      <c r="B6318" s="32" t="str">
        <f>VLOOKUP(K6318,'Tables to Convert'!$B$4:$C$19,2,FALSE)</f>
        <v>Graduate School</v>
      </c>
      <c r="C6318" s="33">
        <f t="shared" si="394"/>
        <v>150000</v>
      </c>
      <c r="D6318" s="32" t="str">
        <f>VLOOKUP(L6318,'Tables to Convert'!$E$3:$F$7,2,FALSE)</f>
        <v>White</v>
      </c>
      <c r="E6318" s="32" t="str">
        <f>VLOOKUP(M6318,'Tables to Convert'!$H$3:$I$5,2,FALSE)</f>
        <v>Male</v>
      </c>
      <c r="F6318" s="32" t="str">
        <f>VLOOKUP(N6318,'Tables to Convert'!$K$3:$L$8,2,FALSE)</f>
        <v>Wisconsin</v>
      </c>
      <c r="G6318" s="40">
        <f t="shared" si="395"/>
        <v>30</v>
      </c>
      <c r="H6318" s="34">
        <f t="shared" si="396"/>
        <v>1</v>
      </c>
      <c r="I6318" s="12">
        <v>0</v>
      </c>
      <c r="J6318" s="12">
        <v>30</v>
      </c>
      <c r="K6318" s="12">
        <v>46</v>
      </c>
      <c r="L6318" s="12">
        <v>1</v>
      </c>
      <c r="M6318" s="12">
        <v>1</v>
      </c>
      <c r="N6318" s="12">
        <v>35</v>
      </c>
      <c r="O6318" s="12">
        <v>1</v>
      </c>
      <c r="P6318" s="26">
        <v>150000</v>
      </c>
      <c r="Q6318" s="28">
        <v>796870404</v>
      </c>
      <c r="R6318"/>
      <c r="S6318"/>
    </row>
    <row r="6319" spans="1:19">
      <c r="A6319" s="31">
        <f t="shared" si="393"/>
        <v>0</v>
      </c>
      <c r="B6319" s="32" t="str">
        <f>VLOOKUP(K6319,'Tables to Convert'!$B$4:$C$19,2,FALSE)</f>
        <v>Graduate School</v>
      </c>
      <c r="C6319" s="33">
        <f t="shared" si="394"/>
        <v>150000</v>
      </c>
      <c r="D6319" s="32" t="str">
        <f>VLOOKUP(L6319,'Tables to Convert'!$E$3:$F$7,2,FALSE)</f>
        <v>White</v>
      </c>
      <c r="E6319" s="32" t="str">
        <f>VLOOKUP(M6319,'Tables to Convert'!$H$3:$I$5,2,FALSE)</f>
        <v>Female</v>
      </c>
      <c r="F6319" s="32" t="str">
        <f>VLOOKUP(N6319,'Tables to Convert'!$K$3:$L$8,2,FALSE)</f>
        <v>Wisconsin</v>
      </c>
      <c r="G6319" s="40">
        <f t="shared" si="395"/>
        <v>26</v>
      </c>
      <c r="H6319" s="34">
        <f t="shared" si="396"/>
        <v>1</v>
      </c>
      <c r="I6319" s="12">
        <v>0</v>
      </c>
      <c r="J6319" s="12">
        <v>26</v>
      </c>
      <c r="K6319" s="12">
        <v>46</v>
      </c>
      <c r="L6319" s="12">
        <v>1</v>
      </c>
      <c r="M6319" s="12">
        <v>2</v>
      </c>
      <c r="N6319" s="12">
        <v>35</v>
      </c>
      <c r="O6319" s="12">
        <v>1</v>
      </c>
      <c r="P6319" s="26">
        <v>150000</v>
      </c>
      <c r="Q6319" s="28">
        <v>761533188</v>
      </c>
      <c r="R6319"/>
      <c r="S6319"/>
    </row>
    <row r="6320" spans="1:19">
      <c r="A6320" s="31">
        <f t="shared" si="393"/>
        <v>50</v>
      </c>
      <c r="B6320" s="32" t="str">
        <f>VLOOKUP(K6320,'Tables to Convert'!$B$4:$C$19,2,FALSE)</f>
        <v>11th Grade</v>
      </c>
      <c r="C6320" s="33">
        <f t="shared" si="394"/>
        <v>15611</v>
      </c>
      <c r="D6320" s="32" t="str">
        <f>VLOOKUP(L6320,'Tables to Convert'!$E$3:$F$7,2,FALSE)</f>
        <v>White</v>
      </c>
      <c r="E6320" s="32" t="str">
        <f>VLOOKUP(M6320,'Tables to Convert'!$H$3:$I$5,2,FALSE)</f>
        <v>Male</v>
      </c>
      <c r="F6320" s="32" t="str">
        <f>VLOOKUP(N6320,'Tables to Convert'!$K$3:$L$8,2,FALSE)</f>
        <v>Wisconsin</v>
      </c>
      <c r="G6320" s="40">
        <f t="shared" si="395"/>
        <v>60</v>
      </c>
      <c r="H6320" s="34">
        <f t="shared" si="396"/>
        <v>5</v>
      </c>
      <c r="I6320" s="12">
        <v>50</v>
      </c>
      <c r="J6320" s="12">
        <v>60</v>
      </c>
      <c r="K6320" s="12">
        <v>37</v>
      </c>
      <c r="L6320" s="12">
        <v>1</v>
      </c>
      <c r="M6320" s="12">
        <v>1</v>
      </c>
      <c r="N6320" s="12">
        <v>35</v>
      </c>
      <c r="O6320" s="12">
        <v>5</v>
      </c>
      <c r="P6320" s="26">
        <v>15611</v>
      </c>
      <c r="Q6320" s="28">
        <v>572527104</v>
      </c>
      <c r="R6320"/>
      <c r="S6320"/>
    </row>
    <row r="6321" spans="1:19">
      <c r="A6321" s="31">
        <f t="shared" si="393"/>
        <v>40</v>
      </c>
      <c r="B6321" s="32" t="str">
        <f>VLOOKUP(K6321,'Tables to Convert'!$B$4:$C$19,2,FALSE)</f>
        <v>High School Diploma</v>
      </c>
      <c r="C6321" s="33">
        <f t="shared" si="394"/>
        <v>27040</v>
      </c>
      <c r="D6321" s="32" t="str">
        <f>VLOOKUP(L6321,'Tables to Convert'!$E$3:$F$7,2,FALSE)</f>
        <v>White</v>
      </c>
      <c r="E6321" s="32" t="str">
        <f>VLOOKUP(M6321,'Tables to Convert'!$H$3:$I$5,2,FALSE)</f>
        <v>Male</v>
      </c>
      <c r="F6321" s="32" t="str">
        <f>VLOOKUP(N6321,'Tables to Convert'!$K$3:$L$8,2,FALSE)</f>
        <v>Wisconsin</v>
      </c>
      <c r="G6321" s="40">
        <f t="shared" si="395"/>
        <v>35</v>
      </c>
      <c r="H6321" s="34">
        <f t="shared" si="396"/>
        <v>5</v>
      </c>
      <c r="I6321" s="12">
        <v>40</v>
      </c>
      <c r="J6321" s="12">
        <v>35</v>
      </c>
      <c r="K6321" s="12">
        <v>39</v>
      </c>
      <c r="L6321" s="12">
        <v>1</v>
      </c>
      <c r="M6321" s="12">
        <v>1</v>
      </c>
      <c r="N6321" s="12">
        <v>35</v>
      </c>
      <c r="O6321" s="12">
        <v>5</v>
      </c>
      <c r="P6321" s="26">
        <v>27040</v>
      </c>
      <c r="Q6321" s="28">
        <v>569923232</v>
      </c>
      <c r="R6321"/>
      <c r="S6321"/>
    </row>
    <row r="6322" spans="1:19">
      <c r="A6322" s="31">
        <f t="shared" si="393"/>
        <v>60</v>
      </c>
      <c r="B6322" s="32" t="str">
        <f>VLOOKUP(K6322,'Tables to Convert'!$B$4:$C$19,2,FALSE)</f>
        <v>Some College</v>
      </c>
      <c r="C6322" s="33">
        <f t="shared" si="394"/>
        <v>0</v>
      </c>
      <c r="D6322" s="32" t="str">
        <f>VLOOKUP(L6322,'Tables to Convert'!$E$3:$F$7,2,FALSE)</f>
        <v>White</v>
      </c>
      <c r="E6322" s="32" t="str">
        <f>VLOOKUP(M6322,'Tables to Convert'!$H$3:$I$5,2,FALSE)</f>
        <v>Male</v>
      </c>
      <c r="F6322" s="32" t="str">
        <f>VLOOKUP(N6322,'Tables to Convert'!$K$3:$L$8,2,FALSE)</f>
        <v>Wisconsin</v>
      </c>
      <c r="G6322" s="40">
        <f t="shared" si="395"/>
        <v>35</v>
      </c>
      <c r="H6322" s="34">
        <f t="shared" si="396"/>
        <v>1</v>
      </c>
      <c r="I6322" s="12">
        <v>60</v>
      </c>
      <c r="J6322" s="12">
        <v>35</v>
      </c>
      <c r="K6322" s="12">
        <v>40</v>
      </c>
      <c r="L6322" s="12">
        <v>1</v>
      </c>
      <c r="M6322" s="12">
        <v>1</v>
      </c>
      <c r="N6322" s="12">
        <v>35</v>
      </c>
      <c r="O6322" s="12">
        <v>1</v>
      </c>
      <c r="P6322" s="26">
        <v>0</v>
      </c>
      <c r="Q6322" s="28">
        <v>976079552</v>
      </c>
      <c r="R6322"/>
      <c r="S6322"/>
    </row>
    <row r="6323" spans="1:19">
      <c r="A6323" s="31">
        <f t="shared" si="393"/>
        <v>50</v>
      </c>
      <c r="B6323" s="32" t="str">
        <f>VLOOKUP(K6323,'Tables to Convert'!$B$4:$C$19,2,FALSE)</f>
        <v>Some College</v>
      </c>
      <c r="C6323" s="33">
        <f t="shared" si="394"/>
        <v>19000</v>
      </c>
      <c r="D6323" s="32" t="str">
        <f>VLOOKUP(L6323,'Tables to Convert'!$E$3:$F$7,2,FALSE)</f>
        <v>White</v>
      </c>
      <c r="E6323" s="32" t="str">
        <f>VLOOKUP(M6323,'Tables to Convert'!$H$3:$I$5,2,FALSE)</f>
        <v>Female</v>
      </c>
      <c r="F6323" s="32" t="str">
        <f>VLOOKUP(N6323,'Tables to Convert'!$K$3:$L$8,2,FALSE)</f>
        <v>Wisconsin</v>
      </c>
      <c r="G6323" s="40">
        <f t="shared" si="395"/>
        <v>35</v>
      </c>
      <c r="H6323" s="34">
        <f t="shared" si="396"/>
        <v>1</v>
      </c>
      <c r="I6323" s="12">
        <v>50</v>
      </c>
      <c r="J6323" s="12">
        <v>35</v>
      </c>
      <c r="K6323" s="12">
        <v>40</v>
      </c>
      <c r="L6323" s="12">
        <v>1</v>
      </c>
      <c r="M6323" s="12">
        <v>2</v>
      </c>
      <c r="N6323" s="12">
        <v>35</v>
      </c>
      <c r="O6323" s="12">
        <v>1</v>
      </c>
      <c r="P6323" s="26">
        <v>19000</v>
      </c>
      <c r="Q6323" s="28">
        <v>598439137</v>
      </c>
      <c r="R6323"/>
      <c r="S6323"/>
    </row>
    <row r="6324" spans="1:19">
      <c r="A6324" s="31">
        <f t="shared" si="393"/>
        <v>50</v>
      </c>
      <c r="B6324" s="32" t="str">
        <f>VLOOKUP(K6324,'Tables to Convert'!$B$4:$C$19,2,FALSE)</f>
        <v>Some College</v>
      </c>
      <c r="C6324" s="33">
        <f t="shared" si="394"/>
        <v>2600</v>
      </c>
      <c r="D6324" s="32" t="str">
        <f>VLOOKUP(L6324,'Tables to Convert'!$E$3:$F$7,2,FALSE)</f>
        <v>White</v>
      </c>
      <c r="E6324" s="32" t="str">
        <f>VLOOKUP(M6324,'Tables to Convert'!$H$3:$I$5,2,FALSE)</f>
        <v>Male</v>
      </c>
      <c r="F6324" s="32" t="str">
        <f>VLOOKUP(N6324,'Tables to Convert'!$K$3:$L$8,2,FALSE)</f>
        <v>Wisconsin</v>
      </c>
      <c r="G6324" s="40">
        <f t="shared" si="395"/>
        <v>35</v>
      </c>
      <c r="H6324" s="34">
        <f t="shared" si="396"/>
        <v>8</v>
      </c>
      <c r="I6324" s="12">
        <v>50</v>
      </c>
      <c r="J6324" s="12">
        <v>35</v>
      </c>
      <c r="K6324" s="12">
        <v>43</v>
      </c>
      <c r="L6324" s="12">
        <v>1</v>
      </c>
      <c r="M6324" s="12">
        <v>1</v>
      </c>
      <c r="N6324" s="12">
        <v>35</v>
      </c>
      <c r="O6324" s="12">
        <v>8</v>
      </c>
      <c r="P6324" s="26">
        <v>2600</v>
      </c>
      <c r="Q6324" s="28">
        <v>282826826</v>
      </c>
      <c r="R6324"/>
      <c r="S6324"/>
    </row>
    <row r="6325" spans="1:19">
      <c r="A6325" s="31">
        <f t="shared" si="393"/>
        <v>40</v>
      </c>
      <c r="B6325" s="32" t="str">
        <f>VLOOKUP(K6325,'Tables to Convert'!$B$4:$C$19,2,FALSE)</f>
        <v>11th Grade</v>
      </c>
      <c r="C6325" s="33">
        <f t="shared" si="394"/>
        <v>15000</v>
      </c>
      <c r="D6325" s="32" t="str">
        <f>VLOOKUP(L6325,'Tables to Convert'!$E$3:$F$7,2,FALSE)</f>
        <v>White</v>
      </c>
      <c r="E6325" s="32" t="str">
        <f>VLOOKUP(M6325,'Tables to Convert'!$H$3:$I$5,2,FALSE)</f>
        <v>Male</v>
      </c>
      <c r="F6325" s="32" t="str">
        <f>VLOOKUP(N6325,'Tables to Convert'!$K$3:$L$8,2,FALSE)</f>
        <v>Wisconsin</v>
      </c>
      <c r="G6325" s="40">
        <f t="shared" si="395"/>
        <v>37</v>
      </c>
      <c r="H6325" s="34">
        <f t="shared" si="396"/>
        <v>5</v>
      </c>
      <c r="I6325" s="12">
        <v>40</v>
      </c>
      <c r="J6325" s="12">
        <v>37</v>
      </c>
      <c r="K6325" s="12">
        <v>37</v>
      </c>
      <c r="L6325" s="12">
        <v>1</v>
      </c>
      <c r="M6325" s="12">
        <v>1</v>
      </c>
      <c r="N6325" s="12">
        <v>35</v>
      </c>
      <c r="O6325" s="12">
        <v>5</v>
      </c>
      <c r="P6325" s="26">
        <v>15000</v>
      </c>
      <c r="Q6325" s="28">
        <v>358093728</v>
      </c>
      <c r="R6325"/>
      <c r="S6325"/>
    </row>
    <row r="6326" spans="1:19">
      <c r="A6326" s="31">
        <f t="shared" si="393"/>
        <v>99</v>
      </c>
      <c r="B6326" s="32" t="str">
        <f>VLOOKUP(K6326,'Tables to Convert'!$B$4:$C$19,2,FALSE)</f>
        <v>Some College</v>
      </c>
      <c r="C6326" s="33">
        <f t="shared" si="394"/>
        <v>0</v>
      </c>
      <c r="D6326" s="32" t="str">
        <f>VLOOKUP(L6326,'Tables to Convert'!$E$3:$F$7,2,FALSE)</f>
        <v>White</v>
      </c>
      <c r="E6326" s="32" t="str">
        <f>VLOOKUP(M6326,'Tables to Convert'!$H$3:$I$5,2,FALSE)</f>
        <v>Male</v>
      </c>
      <c r="F6326" s="32" t="str">
        <f>VLOOKUP(N6326,'Tables to Convert'!$K$3:$L$8,2,FALSE)</f>
        <v>Wisconsin</v>
      </c>
      <c r="G6326" s="40">
        <f t="shared" si="395"/>
        <v>56</v>
      </c>
      <c r="H6326" s="34">
        <f t="shared" si="396"/>
        <v>4</v>
      </c>
      <c r="I6326" s="12">
        <v>99</v>
      </c>
      <c r="J6326" s="12">
        <v>56</v>
      </c>
      <c r="K6326" s="12">
        <v>43</v>
      </c>
      <c r="L6326" s="12">
        <v>1</v>
      </c>
      <c r="M6326" s="12">
        <v>1</v>
      </c>
      <c r="N6326" s="12">
        <v>35</v>
      </c>
      <c r="O6326" s="12">
        <v>4</v>
      </c>
      <c r="P6326" s="26">
        <v>0</v>
      </c>
      <c r="Q6326" s="28">
        <v>874373967</v>
      </c>
      <c r="R6326"/>
      <c r="S6326"/>
    </row>
    <row r="6327" spans="1:19">
      <c r="A6327" s="31">
        <f t="shared" si="393"/>
        <v>40</v>
      </c>
      <c r="B6327" s="32" t="str">
        <f>VLOOKUP(K6327,'Tables to Convert'!$B$4:$C$19,2,FALSE)</f>
        <v>High School Diploma</v>
      </c>
      <c r="C6327" s="33">
        <f t="shared" si="394"/>
        <v>15000</v>
      </c>
      <c r="D6327" s="32" t="str">
        <f>VLOOKUP(L6327,'Tables to Convert'!$E$3:$F$7,2,FALSE)</f>
        <v>White</v>
      </c>
      <c r="E6327" s="32" t="str">
        <f>VLOOKUP(M6327,'Tables to Convert'!$H$3:$I$5,2,FALSE)</f>
        <v>Female</v>
      </c>
      <c r="F6327" s="32" t="str">
        <f>VLOOKUP(N6327,'Tables to Convert'!$K$3:$L$8,2,FALSE)</f>
        <v>Wisconsin</v>
      </c>
      <c r="G6327" s="40">
        <f t="shared" si="395"/>
        <v>56</v>
      </c>
      <c r="H6327" s="34">
        <f t="shared" si="396"/>
        <v>4</v>
      </c>
      <c r="I6327" s="12">
        <v>40</v>
      </c>
      <c r="J6327" s="12">
        <v>56</v>
      </c>
      <c r="K6327" s="12">
        <v>39</v>
      </c>
      <c r="L6327" s="12">
        <v>1</v>
      </c>
      <c r="M6327" s="12">
        <v>2</v>
      </c>
      <c r="N6327" s="12">
        <v>35</v>
      </c>
      <c r="O6327" s="12">
        <v>4</v>
      </c>
      <c r="P6327" s="26">
        <v>15000</v>
      </c>
      <c r="Q6327" s="28">
        <v>157729025</v>
      </c>
      <c r="R6327"/>
      <c r="S6327"/>
    </row>
    <row r="6328" spans="1:19">
      <c r="A6328" s="31">
        <f t="shared" si="393"/>
        <v>75</v>
      </c>
      <c r="B6328" s="32" t="str">
        <f>VLOOKUP(K6328,'Tables to Convert'!$B$4:$C$19,2,FALSE)</f>
        <v>High School Diploma</v>
      </c>
      <c r="C6328" s="33">
        <f t="shared" si="394"/>
        <v>12000</v>
      </c>
      <c r="D6328" s="32" t="str">
        <f>VLOOKUP(L6328,'Tables to Convert'!$E$3:$F$7,2,FALSE)</f>
        <v>White</v>
      </c>
      <c r="E6328" s="32" t="str">
        <f>VLOOKUP(M6328,'Tables to Convert'!$H$3:$I$5,2,FALSE)</f>
        <v>Male</v>
      </c>
      <c r="F6328" s="32" t="str">
        <f>VLOOKUP(N6328,'Tables to Convert'!$K$3:$L$8,2,FALSE)</f>
        <v>Wisconsin</v>
      </c>
      <c r="G6328" s="40">
        <f t="shared" si="395"/>
        <v>21</v>
      </c>
      <c r="H6328" s="34">
        <f t="shared" si="396"/>
        <v>3</v>
      </c>
      <c r="I6328" s="12">
        <v>75</v>
      </c>
      <c r="J6328" s="12">
        <v>21</v>
      </c>
      <c r="K6328" s="12">
        <v>39</v>
      </c>
      <c r="L6328" s="12">
        <v>1</v>
      </c>
      <c r="M6328" s="12">
        <v>1</v>
      </c>
      <c r="N6328" s="12">
        <v>35</v>
      </c>
      <c r="O6328" s="12">
        <v>3</v>
      </c>
      <c r="P6328" s="26">
        <v>12000</v>
      </c>
      <c r="Q6328" s="28">
        <v>358955524</v>
      </c>
      <c r="R6328"/>
      <c r="S6328"/>
    </row>
    <row r="6329" spans="1:19">
      <c r="A6329" s="31">
        <f t="shared" si="393"/>
        <v>40</v>
      </c>
      <c r="B6329" s="32" t="str">
        <f>VLOOKUP(K6329,'Tables to Convert'!$B$4:$C$19,2,FALSE)</f>
        <v>High School Diploma</v>
      </c>
      <c r="C6329" s="33">
        <f t="shared" si="394"/>
        <v>11000</v>
      </c>
      <c r="D6329" s="32" t="str">
        <f>VLOOKUP(L6329,'Tables to Convert'!$E$3:$F$7,2,FALSE)</f>
        <v>White</v>
      </c>
      <c r="E6329" s="32" t="str">
        <f>VLOOKUP(M6329,'Tables to Convert'!$H$3:$I$5,2,FALSE)</f>
        <v>Female</v>
      </c>
      <c r="F6329" s="32" t="str">
        <f>VLOOKUP(N6329,'Tables to Convert'!$K$3:$L$8,2,FALSE)</f>
        <v>Wisconsin</v>
      </c>
      <c r="G6329" s="40">
        <f t="shared" si="395"/>
        <v>48</v>
      </c>
      <c r="H6329" s="34">
        <f t="shared" si="396"/>
        <v>3</v>
      </c>
      <c r="I6329" s="12">
        <v>40</v>
      </c>
      <c r="J6329" s="12">
        <v>48</v>
      </c>
      <c r="K6329" s="12">
        <v>39</v>
      </c>
      <c r="L6329" s="12">
        <v>1</v>
      </c>
      <c r="M6329" s="12">
        <v>2</v>
      </c>
      <c r="N6329" s="12">
        <v>35</v>
      </c>
      <c r="O6329" s="12">
        <v>3</v>
      </c>
      <c r="P6329" s="26">
        <v>11000</v>
      </c>
      <c r="Q6329" s="28">
        <v>725096485</v>
      </c>
      <c r="R6329"/>
      <c r="S6329"/>
    </row>
    <row r="6330" spans="1:19">
      <c r="A6330" s="31">
        <f t="shared" si="393"/>
        <v>40</v>
      </c>
      <c r="B6330" s="32" t="str">
        <f>VLOOKUP(K6330,'Tables to Convert'!$B$4:$C$19,2,FALSE)</f>
        <v>High School Diploma</v>
      </c>
      <c r="C6330" s="33">
        <f t="shared" si="394"/>
        <v>52500</v>
      </c>
      <c r="D6330" s="32" t="str">
        <f>VLOOKUP(L6330,'Tables to Convert'!$E$3:$F$7,2,FALSE)</f>
        <v>White</v>
      </c>
      <c r="E6330" s="32" t="str">
        <f>VLOOKUP(M6330,'Tables to Convert'!$H$3:$I$5,2,FALSE)</f>
        <v>Male</v>
      </c>
      <c r="F6330" s="32" t="str">
        <f>VLOOKUP(N6330,'Tables to Convert'!$K$3:$L$8,2,FALSE)</f>
        <v>Wisconsin</v>
      </c>
      <c r="G6330" s="40">
        <f t="shared" si="395"/>
        <v>41</v>
      </c>
      <c r="H6330" s="34">
        <f t="shared" si="396"/>
        <v>3</v>
      </c>
      <c r="I6330" s="12">
        <v>40</v>
      </c>
      <c r="J6330" s="12">
        <v>41</v>
      </c>
      <c r="K6330" s="12">
        <v>39</v>
      </c>
      <c r="L6330" s="12">
        <v>1</v>
      </c>
      <c r="M6330" s="12">
        <v>1</v>
      </c>
      <c r="N6330" s="12">
        <v>35</v>
      </c>
      <c r="O6330" s="12">
        <v>3</v>
      </c>
      <c r="P6330" s="26">
        <v>52500</v>
      </c>
      <c r="Q6330" s="28">
        <v>573189220</v>
      </c>
      <c r="R6330"/>
      <c r="S6330"/>
    </row>
    <row r="6331" spans="1:19">
      <c r="A6331" s="31">
        <f t="shared" si="393"/>
        <v>40</v>
      </c>
      <c r="B6331" s="32" t="str">
        <f>VLOOKUP(K6331,'Tables to Convert'!$B$4:$C$19,2,FALSE)</f>
        <v>High School Diploma</v>
      </c>
      <c r="C6331" s="33">
        <f t="shared" si="394"/>
        <v>19500</v>
      </c>
      <c r="D6331" s="32" t="str">
        <f>VLOOKUP(L6331,'Tables to Convert'!$E$3:$F$7,2,FALSE)</f>
        <v>White</v>
      </c>
      <c r="E6331" s="32" t="str">
        <f>VLOOKUP(M6331,'Tables to Convert'!$H$3:$I$5,2,FALSE)</f>
        <v>Female</v>
      </c>
      <c r="F6331" s="32" t="str">
        <f>VLOOKUP(N6331,'Tables to Convert'!$K$3:$L$8,2,FALSE)</f>
        <v>Wisconsin</v>
      </c>
      <c r="G6331" s="40">
        <f t="shared" si="395"/>
        <v>40</v>
      </c>
      <c r="H6331" s="34">
        <f t="shared" si="396"/>
        <v>3</v>
      </c>
      <c r="I6331" s="12">
        <v>40</v>
      </c>
      <c r="J6331" s="12">
        <v>40</v>
      </c>
      <c r="K6331" s="12">
        <v>39</v>
      </c>
      <c r="L6331" s="12">
        <v>1</v>
      </c>
      <c r="M6331" s="12">
        <v>2</v>
      </c>
      <c r="N6331" s="12">
        <v>35</v>
      </c>
      <c r="O6331" s="12">
        <v>3</v>
      </c>
      <c r="P6331" s="26">
        <v>19500</v>
      </c>
      <c r="Q6331" s="28">
        <v>219421251</v>
      </c>
      <c r="R6331"/>
      <c r="S6331"/>
    </row>
    <row r="6332" spans="1:19">
      <c r="A6332" s="31">
        <f t="shared" si="393"/>
        <v>40</v>
      </c>
      <c r="B6332" s="32" t="str">
        <f>VLOOKUP(K6332,'Tables to Convert'!$B$4:$C$19,2,FALSE)</f>
        <v>Some College</v>
      </c>
      <c r="C6332" s="33">
        <f t="shared" si="394"/>
        <v>27300</v>
      </c>
      <c r="D6332" s="32" t="str">
        <f>VLOOKUP(L6332,'Tables to Convert'!$E$3:$F$7,2,FALSE)</f>
        <v>White</v>
      </c>
      <c r="E6332" s="32" t="str">
        <f>VLOOKUP(M6332,'Tables to Convert'!$H$3:$I$5,2,FALSE)</f>
        <v>Male</v>
      </c>
      <c r="F6332" s="32" t="str">
        <f>VLOOKUP(N6332,'Tables to Convert'!$K$3:$L$8,2,FALSE)</f>
        <v>Wisconsin</v>
      </c>
      <c r="G6332" s="40">
        <f t="shared" si="395"/>
        <v>27</v>
      </c>
      <c r="H6332" s="34">
        <f t="shared" si="396"/>
        <v>3</v>
      </c>
      <c r="I6332" s="12">
        <v>40</v>
      </c>
      <c r="J6332" s="12">
        <v>27</v>
      </c>
      <c r="K6332" s="12">
        <v>40</v>
      </c>
      <c r="L6332" s="12">
        <v>1</v>
      </c>
      <c r="M6332" s="12">
        <v>1</v>
      </c>
      <c r="N6332" s="12">
        <v>35</v>
      </c>
      <c r="O6332" s="12">
        <v>3</v>
      </c>
      <c r="P6332" s="26">
        <v>27300</v>
      </c>
      <c r="Q6332" s="28">
        <v>571503086</v>
      </c>
      <c r="R6332"/>
      <c r="S6332"/>
    </row>
    <row r="6333" spans="1:19">
      <c r="A6333" s="31">
        <f t="shared" si="393"/>
        <v>40</v>
      </c>
      <c r="B6333" s="32" t="str">
        <f>VLOOKUP(K6333,'Tables to Convert'!$B$4:$C$19,2,FALSE)</f>
        <v>High School Diploma</v>
      </c>
      <c r="C6333" s="33">
        <f t="shared" si="394"/>
        <v>19000</v>
      </c>
      <c r="D6333" s="32" t="str">
        <f>VLOOKUP(L6333,'Tables to Convert'!$E$3:$F$7,2,FALSE)</f>
        <v>White</v>
      </c>
      <c r="E6333" s="32" t="str">
        <f>VLOOKUP(M6333,'Tables to Convert'!$H$3:$I$5,2,FALSE)</f>
        <v>Female</v>
      </c>
      <c r="F6333" s="32" t="str">
        <f>VLOOKUP(N6333,'Tables to Convert'!$K$3:$L$8,2,FALSE)</f>
        <v>Wisconsin</v>
      </c>
      <c r="G6333" s="40">
        <f t="shared" si="395"/>
        <v>32</v>
      </c>
      <c r="H6333" s="34">
        <f t="shared" si="396"/>
        <v>3</v>
      </c>
      <c r="I6333" s="12">
        <v>40</v>
      </c>
      <c r="J6333" s="12">
        <v>32</v>
      </c>
      <c r="K6333" s="12">
        <v>39</v>
      </c>
      <c r="L6333" s="12">
        <v>1</v>
      </c>
      <c r="M6333" s="12">
        <v>2</v>
      </c>
      <c r="N6333" s="12">
        <v>35</v>
      </c>
      <c r="O6333" s="12">
        <v>3</v>
      </c>
      <c r="P6333" s="26">
        <v>19000</v>
      </c>
      <c r="Q6333" s="28">
        <v>304408569</v>
      </c>
      <c r="R6333"/>
      <c r="S6333"/>
    </row>
    <row r="6334" spans="1:19">
      <c r="A6334" s="31">
        <f t="shared" si="393"/>
        <v>40</v>
      </c>
      <c r="B6334" s="32" t="str">
        <f>VLOOKUP(K6334,'Tables to Convert'!$B$4:$C$19,2,FALSE)</f>
        <v>Some College</v>
      </c>
      <c r="C6334" s="33">
        <f t="shared" si="394"/>
        <v>27000</v>
      </c>
      <c r="D6334" s="32" t="str">
        <f>VLOOKUP(L6334,'Tables to Convert'!$E$3:$F$7,2,FALSE)</f>
        <v>White</v>
      </c>
      <c r="E6334" s="32" t="str">
        <f>VLOOKUP(M6334,'Tables to Convert'!$H$3:$I$5,2,FALSE)</f>
        <v>Male</v>
      </c>
      <c r="F6334" s="32" t="str">
        <f>VLOOKUP(N6334,'Tables to Convert'!$K$3:$L$8,2,FALSE)</f>
        <v>Wisconsin</v>
      </c>
      <c r="G6334" s="40">
        <f t="shared" si="395"/>
        <v>29</v>
      </c>
      <c r="H6334" s="34">
        <f t="shared" si="396"/>
        <v>5</v>
      </c>
      <c r="I6334" s="12">
        <v>40</v>
      </c>
      <c r="J6334" s="12">
        <v>29</v>
      </c>
      <c r="K6334" s="12">
        <v>43</v>
      </c>
      <c r="L6334" s="12">
        <v>1</v>
      </c>
      <c r="M6334" s="12">
        <v>1</v>
      </c>
      <c r="N6334" s="12">
        <v>35</v>
      </c>
      <c r="O6334" s="12">
        <v>5</v>
      </c>
      <c r="P6334" s="26">
        <v>27000</v>
      </c>
      <c r="Q6334" s="28">
        <v>444863664</v>
      </c>
      <c r="R6334"/>
      <c r="S6334"/>
    </row>
    <row r="6335" spans="1:19">
      <c r="A6335" s="31">
        <f t="shared" si="393"/>
        <v>40</v>
      </c>
      <c r="B6335" s="32" t="str">
        <f>VLOOKUP(K6335,'Tables to Convert'!$B$4:$C$19,2,FALSE)</f>
        <v>Some College</v>
      </c>
      <c r="C6335" s="33">
        <f t="shared" si="394"/>
        <v>9800</v>
      </c>
      <c r="D6335" s="32" t="str">
        <f>VLOOKUP(L6335,'Tables to Convert'!$E$3:$F$7,2,FALSE)</f>
        <v>Hispanic</v>
      </c>
      <c r="E6335" s="32" t="str">
        <f>VLOOKUP(M6335,'Tables to Convert'!$H$3:$I$5,2,FALSE)</f>
        <v>Female</v>
      </c>
      <c r="F6335" s="32" t="str">
        <f>VLOOKUP(N6335,'Tables to Convert'!$K$3:$L$8,2,FALSE)</f>
        <v>Wisconsin</v>
      </c>
      <c r="G6335" s="40">
        <f t="shared" si="395"/>
        <v>21</v>
      </c>
      <c r="H6335" s="34">
        <f t="shared" si="396"/>
        <v>3</v>
      </c>
      <c r="I6335" s="12">
        <v>40</v>
      </c>
      <c r="J6335" s="12">
        <v>21</v>
      </c>
      <c r="K6335" s="12">
        <v>40</v>
      </c>
      <c r="L6335" s="12">
        <v>3</v>
      </c>
      <c r="M6335" s="12">
        <v>2</v>
      </c>
      <c r="N6335" s="12">
        <v>35</v>
      </c>
      <c r="O6335" s="12">
        <v>3</v>
      </c>
      <c r="P6335" s="26">
        <v>9800</v>
      </c>
      <c r="Q6335" s="28">
        <v>382039561</v>
      </c>
      <c r="R6335"/>
      <c r="S6335"/>
    </row>
    <row r="6336" spans="1:19">
      <c r="A6336" s="31">
        <f t="shared" si="393"/>
        <v>40</v>
      </c>
      <c r="B6336" s="32" t="str">
        <f>VLOOKUP(K6336,'Tables to Convert'!$B$4:$C$19,2,FALSE)</f>
        <v>High School Diploma</v>
      </c>
      <c r="C6336" s="33">
        <f t="shared" si="394"/>
        <v>25000</v>
      </c>
      <c r="D6336" s="32" t="str">
        <f>VLOOKUP(L6336,'Tables to Convert'!$E$3:$F$7,2,FALSE)</f>
        <v>White</v>
      </c>
      <c r="E6336" s="32" t="str">
        <f>VLOOKUP(M6336,'Tables to Convert'!$H$3:$I$5,2,FALSE)</f>
        <v>Female</v>
      </c>
      <c r="F6336" s="32" t="str">
        <f>VLOOKUP(N6336,'Tables to Convert'!$K$3:$L$8,2,FALSE)</f>
        <v>Wisconsin</v>
      </c>
      <c r="G6336" s="40">
        <f t="shared" si="395"/>
        <v>34</v>
      </c>
      <c r="H6336" s="34">
        <f t="shared" si="396"/>
        <v>3</v>
      </c>
      <c r="I6336" s="12">
        <v>40</v>
      </c>
      <c r="J6336" s="12">
        <v>34</v>
      </c>
      <c r="K6336" s="12">
        <v>39</v>
      </c>
      <c r="L6336" s="12">
        <v>1</v>
      </c>
      <c r="M6336" s="12">
        <v>2</v>
      </c>
      <c r="N6336" s="12">
        <v>35</v>
      </c>
      <c r="O6336" s="12">
        <v>3</v>
      </c>
      <c r="P6336" s="26">
        <v>25000</v>
      </c>
      <c r="Q6336" s="28">
        <v>817791889</v>
      </c>
      <c r="R6336"/>
      <c r="S6336"/>
    </row>
    <row r="6337" spans="1:19">
      <c r="A6337" s="31">
        <f t="shared" si="393"/>
        <v>45</v>
      </c>
      <c r="B6337" s="32" t="str">
        <f>VLOOKUP(K6337,'Tables to Convert'!$B$4:$C$19,2,FALSE)</f>
        <v>Some College</v>
      </c>
      <c r="C6337" s="33">
        <f t="shared" si="394"/>
        <v>26000</v>
      </c>
      <c r="D6337" s="32" t="str">
        <f>VLOOKUP(L6337,'Tables to Convert'!$E$3:$F$7,2,FALSE)</f>
        <v>White</v>
      </c>
      <c r="E6337" s="32" t="str">
        <f>VLOOKUP(M6337,'Tables to Convert'!$H$3:$I$5,2,FALSE)</f>
        <v>Male</v>
      </c>
      <c r="F6337" s="32" t="str">
        <f>VLOOKUP(N6337,'Tables to Convert'!$K$3:$L$8,2,FALSE)</f>
        <v>Wisconsin</v>
      </c>
      <c r="G6337" s="40">
        <f t="shared" si="395"/>
        <v>34</v>
      </c>
      <c r="H6337" s="34">
        <f t="shared" si="396"/>
        <v>3</v>
      </c>
      <c r="I6337" s="12">
        <v>45</v>
      </c>
      <c r="J6337" s="12">
        <v>34</v>
      </c>
      <c r="K6337" s="12">
        <v>43</v>
      </c>
      <c r="L6337" s="12">
        <v>1</v>
      </c>
      <c r="M6337" s="12">
        <v>1</v>
      </c>
      <c r="N6337" s="12">
        <v>35</v>
      </c>
      <c r="O6337" s="12">
        <v>3</v>
      </c>
      <c r="P6337" s="26">
        <v>26000</v>
      </c>
      <c r="Q6337" s="28">
        <v>327810074</v>
      </c>
      <c r="R6337"/>
      <c r="S6337"/>
    </row>
    <row r="6338" spans="1:19">
      <c r="A6338" s="31">
        <f t="shared" si="393"/>
        <v>40</v>
      </c>
      <c r="B6338" s="32" t="str">
        <f>VLOOKUP(K6338,'Tables to Convert'!$B$4:$C$19,2,FALSE)</f>
        <v>High School Diploma</v>
      </c>
      <c r="C6338" s="33">
        <f t="shared" si="394"/>
        <v>12120</v>
      </c>
      <c r="D6338" s="32" t="str">
        <f>VLOOKUP(L6338,'Tables to Convert'!$E$3:$F$7,2,FALSE)</f>
        <v>White</v>
      </c>
      <c r="E6338" s="32" t="str">
        <f>VLOOKUP(M6338,'Tables to Convert'!$H$3:$I$5,2,FALSE)</f>
        <v>Female</v>
      </c>
      <c r="F6338" s="32" t="str">
        <f>VLOOKUP(N6338,'Tables to Convert'!$K$3:$L$8,2,FALSE)</f>
        <v>Wisconsin</v>
      </c>
      <c r="G6338" s="40">
        <f t="shared" si="395"/>
        <v>54</v>
      </c>
      <c r="H6338" s="34">
        <f t="shared" si="396"/>
        <v>3</v>
      </c>
      <c r="I6338" s="12">
        <v>40</v>
      </c>
      <c r="J6338" s="12">
        <v>54</v>
      </c>
      <c r="K6338" s="12">
        <v>39</v>
      </c>
      <c r="L6338" s="12">
        <v>1</v>
      </c>
      <c r="M6338" s="12">
        <v>2</v>
      </c>
      <c r="N6338" s="12">
        <v>35</v>
      </c>
      <c r="O6338" s="12">
        <v>3</v>
      </c>
      <c r="P6338" s="26">
        <v>12120</v>
      </c>
      <c r="Q6338" s="28">
        <v>366274195</v>
      </c>
      <c r="R6338"/>
      <c r="S6338"/>
    </row>
    <row r="6339" spans="1:19">
      <c r="A6339" s="31">
        <f t="shared" si="393"/>
        <v>40</v>
      </c>
      <c r="B6339" s="32" t="str">
        <f>VLOOKUP(K6339,'Tables to Convert'!$B$4:$C$19,2,FALSE)</f>
        <v>High School Diploma</v>
      </c>
      <c r="C6339" s="33">
        <f t="shared" si="394"/>
        <v>9320</v>
      </c>
      <c r="D6339" s="32" t="str">
        <f>VLOOKUP(L6339,'Tables to Convert'!$E$3:$F$7,2,FALSE)</f>
        <v>White</v>
      </c>
      <c r="E6339" s="32" t="str">
        <f>VLOOKUP(M6339,'Tables to Convert'!$H$3:$I$5,2,FALSE)</f>
        <v>Male</v>
      </c>
      <c r="F6339" s="32" t="str">
        <f>VLOOKUP(N6339,'Tables to Convert'!$K$3:$L$8,2,FALSE)</f>
        <v>Wisconsin</v>
      </c>
      <c r="G6339" s="40">
        <f t="shared" si="395"/>
        <v>21</v>
      </c>
      <c r="H6339" s="34">
        <f t="shared" si="396"/>
        <v>3</v>
      </c>
      <c r="I6339" s="12">
        <v>40</v>
      </c>
      <c r="J6339" s="12">
        <v>21</v>
      </c>
      <c r="K6339" s="12">
        <v>39</v>
      </c>
      <c r="L6339" s="12">
        <v>1</v>
      </c>
      <c r="M6339" s="12">
        <v>1</v>
      </c>
      <c r="N6339" s="12">
        <v>35</v>
      </c>
      <c r="O6339" s="12">
        <v>3</v>
      </c>
      <c r="P6339" s="26">
        <v>9320</v>
      </c>
      <c r="Q6339" s="28">
        <v>336480924</v>
      </c>
      <c r="R6339"/>
      <c r="S6339"/>
    </row>
    <row r="6340" spans="1:19">
      <c r="A6340" s="31">
        <f t="shared" si="393"/>
        <v>40</v>
      </c>
      <c r="B6340" s="32" t="str">
        <f>VLOOKUP(K6340,'Tables to Convert'!$B$4:$C$19,2,FALSE)</f>
        <v>10th Grade</v>
      </c>
      <c r="C6340" s="33">
        <f t="shared" si="394"/>
        <v>25000</v>
      </c>
      <c r="D6340" s="32" t="str">
        <f>VLOOKUP(L6340,'Tables to Convert'!$E$3:$F$7,2,FALSE)</f>
        <v>White</v>
      </c>
      <c r="E6340" s="32" t="str">
        <f>VLOOKUP(M6340,'Tables to Convert'!$H$3:$I$5,2,FALSE)</f>
        <v>Male</v>
      </c>
      <c r="F6340" s="32" t="str">
        <f>VLOOKUP(N6340,'Tables to Convert'!$K$3:$L$8,2,FALSE)</f>
        <v>Wisconsin</v>
      </c>
      <c r="G6340" s="40">
        <f t="shared" si="395"/>
        <v>44</v>
      </c>
      <c r="H6340" s="34">
        <f t="shared" si="396"/>
        <v>5</v>
      </c>
      <c r="I6340" s="12">
        <v>40</v>
      </c>
      <c r="J6340" s="12">
        <v>44</v>
      </c>
      <c r="K6340" s="12">
        <v>36</v>
      </c>
      <c r="L6340" s="12">
        <v>1</v>
      </c>
      <c r="M6340" s="12">
        <v>1</v>
      </c>
      <c r="N6340" s="12">
        <v>35</v>
      </c>
      <c r="O6340" s="12">
        <v>5</v>
      </c>
      <c r="P6340" s="26">
        <v>25000</v>
      </c>
      <c r="Q6340" s="28">
        <v>62592397</v>
      </c>
      <c r="R6340"/>
      <c r="S6340"/>
    </row>
    <row r="6341" spans="1:19">
      <c r="A6341" s="31">
        <f t="shared" si="393"/>
        <v>36</v>
      </c>
      <c r="B6341" s="32" t="str">
        <f>VLOOKUP(K6341,'Tables to Convert'!$B$4:$C$19,2,FALSE)</f>
        <v>11th Grade</v>
      </c>
      <c r="C6341" s="33">
        <f t="shared" si="394"/>
        <v>5000</v>
      </c>
      <c r="D6341" s="32" t="str">
        <f>VLOOKUP(L6341,'Tables to Convert'!$E$3:$F$7,2,FALSE)</f>
        <v>White</v>
      </c>
      <c r="E6341" s="32" t="str">
        <f>VLOOKUP(M6341,'Tables to Convert'!$H$3:$I$5,2,FALSE)</f>
        <v>Female</v>
      </c>
      <c r="F6341" s="32" t="str">
        <f>VLOOKUP(N6341,'Tables to Convert'!$K$3:$L$8,2,FALSE)</f>
        <v>Wisconsin</v>
      </c>
      <c r="G6341" s="40">
        <f t="shared" si="395"/>
        <v>36</v>
      </c>
      <c r="H6341" s="34">
        <f t="shared" si="396"/>
        <v>5</v>
      </c>
      <c r="I6341" s="12">
        <v>36</v>
      </c>
      <c r="J6341" s="12">
        <v>36</v>
      </c>
      <c r="K6341" s="12">
        <v>37</v>
      </c>
      <c r="L6341" s="12">
        <v>1</v>
      </c>
      <c r="M6341" s="12">
        <v>2</v>
      </c>
      <c r="N6341" s="12">
        <v>35</v>
      </c>
      <c r="O6341" s="12">
        <v>5</v>
      </c>
      <c r="P6341" s="26">
        <v>5000</v>
      </c>
      <c r="Q6341" s="28">
        <v>504644140</v>
      </c>
      <c r="R6341"/>
      <c r="S6341"/>
    </row>
    <row r="6342" spans="1:19">
      <c r="A6342" s="31">
        <f t="shared" ref="A6342:A6370" si="397">I6342</f>
        <v>40</v>
      </c>
      <c r="B6342" s="32" t="str">
        <f>VLOOKUP(K6342,'Tables to Convert'!$B$4:$C$19,2,FALSE)</f>
        <v>High School Diploma</v>
      </c>
      <c r="C6342" s="33">
        <f t="shared" ref="C6342:C6370" si="398">P6342</f>
        <v>20500</v>
      </c>
      <c r="D6342" s="32" t="str">
        <f>VLOOKUP(L6342,'Tables to Convert'!$E$3:$F$7,2,FALSE)</f>
        <v>White</v>
      </c>
      <c r="E6342" s="32" t="str">
        <f>VLOOKUP(M6342,'Tables to Convert'!$H$3:$I$5,2,FALSE)</f>
        <v>Male</v>
      </c>
      <c r="F6342" s="32" t="str">
        <f>VLOOKUP(N6342,'Tables to Convert'!$K$3:$L$8,2,FALSE)</f>
        <v>Wisconsin</v>
      </c>
      <c r="G6342" s="40">
        <f t="shared" ref="G6342:G6370" si="399">J6342</f>
        <v>38</v>
      </c>
      <c r="H6342" s="34">
        <f t="shared" ref="H6342:H6370" si="400">O6342</f>
        <v>3</v>
      </c>
      <c r="I6342" s="12">
        <v>40</v>
      </c>
      <c r="J6342" s="12">
        <v>38</v>
      </c>
      <c r="K6342" s="12">
        <v>39</v>
      </c>
      <c r="L6342" s="12">
        <v>1</v>
      </c>
      <c r="M6342" s="12">
        <v>1</v>
      </c>
      <c r="N6342" s="12">
        <v>35</v>
      </c>
      <c r="O6342" s="12">
        <v>3</v>
      </c>
      <c r="P6342" s="26">
        <v>20500</v>
      </c>
      <c r="Q6342" s="28">
        <v>779054474</v>
      </c>
      <c r="R6342"/>
      <c r="S6342"/>
    </row>
    <row r="6343" spans="1:19">
      <c r="A6343" s="31">
        <f t="shared" si="397"/>
        <v>40</v>
      </c>
      <c r="B6343" s="32" t="str">
        <f>VLOOKUP(K6343,'Tables to Convert'!$B$4:$C$19,2,FALSE)</f>
        <v>11th Grade</v>
      </c>
      <c r="C6343" s="33">
        <f t="shared" si="398"/>
        <v>25082</v>
      </c>
      <c r="D6343" s="32" t="str">
        <f>VLOOKUP(L6343,'Tables to Convert'!$E$3:$F$7,2,FALSE)</f>
        <v>White</v>
      </c>
      <c r="E6343" s="32" t="str">
        <f>VLOOKUP(M6343,'Tables to Convert'!$H$3:$I$5,2,FALSE)</f>
        <v>Male</v>
      </c>
      <c r="F6343" s="32" t="str">
        <f>VLOOKUP(N6343,'Tables to Convert'!$K$3:$L$8,2,FALSE)</f>
        <v>Wisconsin</v>
      </c>
      <c r="G6343" s="40">
        <f t="shared" si="399"/>
        <v>39</v>
      </c>
      <c r="H6343" s="34">
        <f t="shared" si="400"/>
        <v>7</v>
      </c>
      <c r="I6343" s="12">
        <v>40</v>
      </c>
      <c r="J6343" s="12">
        <v>39</v>
      </c>
      <c r="K6343" s="12">
        <v>37</v>
      </c>
      <c r="L6343" s="12">
        <v>1</v>
      </c>
      <c r="M6343" s="12">
        <v>1</v>
      </c>
      <c r="N6343" s="12">
        <v>35</v>
      </c>
      <c r="O6343" s="12">
        <v>7</v>
      </c>
      <c r="P6343" s="26">
        <v>25082</v>
      </c>
      <c r="Q6343" s="28">
        <v>673934335</v>
      </c>
      <c r="R6343"/>
      <c r="S6343"/>
    </row>
    <row r="6344" spans="1:19">
      <c r="A6344" s="31">
        <f t="shared" si="397"/>
        <v>40</v>
      </c>
      <c r="B6344" s="32" t="str">
        <f>VLOOKUP(K6344,'Tables to Convert'!$B$4:$C$19,2,FALSE)</f>
        <v>High School Diploma</v>
      </c>
      <c r="C6344" s="33">
        <f t="shared" si="398"/>
        <v>30000</v>
      </c>
      <c r="D6344" s="32" t="str">
        <f>VLOOKUP(L6344,'Tables to Convert'!$E$3:$F$7,2,FALSE)</f>
        <v>White</v>
      </c>
      <c r="E6344" s="32" t="str">
        <f>VLOOKUP(M6344,'Tables to Convert'!$H$3:$I$5,2,FALSE)</f>
        <v>Female</v>
      </c>
      <c r="F6344" s="32" t="str">
        <f>VLOOKUP(N6344,'Tables to Convert'!$K$3:$L$8,2,FALSE)</f>
        <v>Wisconsin</v>
      </c>
      <c r="G6344" s="40">
        <f t="shared" si="399"/>
        <v>37</v>
      </c>
      <c r="H6344" s="34">
        <f t="shared" si="400"/>
        <v>7</v>
      </c>
      <c r="I6344" s="12">
        <v>40</v>
      </c>
      <c r="J6344" s="12">
        <v>37</v>
      </c>
      <c r="K6344" s="12">
        <v>39</v>
      </c>
      <c r="L6344" s="12">
        <v>1</v>
      </c>
      <c r="M6344" s="12">
        <v>2</v>
      </c>
      <c r="N6344" s="12">
        <v>35</v>
      </c>
      <c r="O6344" s="12">
        <v>7</v>
      </c>
      <c r="P6344" s="26">
        <v>30000</v>
      </c>
      <c r="Q6344" s="28">
        <v>277543099</v>
      </c>
      <c r="R6344"/>
      <c r="S6344"/>
    </row>
    <row r="6345" spans="1:19">
      <c r="A6345" s="31">
        <f t="shared" si="397"/>
        <v>65</v>
      </c>
      <c r="B6345" s="32" t="str">
        <f>VLOOKUP(K6345,'Tables to Convert'!$B$4:$C$19,2,FALSE)</f>
        <v>Graduate School</v>
      </c>
      <c r="C6345" s="33">
        <f t="shared" si="398"/>
        <v>119925</v>
      </c>
      <c r="D6345" s="32" t="str">
        <f>VLOOKUP(L6345,'Tables to Convert'!$E$3:$F$7,2,FALSE)</f>
        <v>White</v>
      </c>
      <c r="E6345" s="32" t="str">
        <f>VLOOKUP(M6345,'Tables to Convert'!$H$3:$I$5,2,FALSE)</f>
        <v>Male</v>
      </c>
      <c r="F6345" s="32" t="str">
        <f>VLOOKUP(N6345,'Tables to Convert'!$K$3:$L$8,2,FALSE)</f>
        <v>Wisconsin</v>
      </c>
      <c r="G6345" s="40">
        <f t="shared" si="399"/>
        <v>48</v>
      </c>
      <c r="H6345" s="34">
        <f t="shared" si="400"/>
        <v>7</v>
      </c>
      <c r="I6345" s="12">
        <v>65</v>
      </c>
      <c r="J6345" s="12">
        <v>48</v>
      </c>
      <c r="K6345" s="12">
        <v>46</v>
      </c>
      <c r="L6345" s="12">
        <v>1</v>
      </c>
      <c r="M6345" s="12">
        <v>1</v>
      </c>
      <c r="N6345" s="12">
        <v>35</v>
      </c>
      <c r="O6345" s="12">
        <v>7</v>
      </c>
      <c r="P6345" s="26">
        <v>119925</v>
      </c>
      <c r="Q6345" s="28">
        <v>750699982</v>
      </c>
      <c r="R6345"/>
      <c r="S6345"/>
    </row>
    <row r="6346" spans="1:19">
      <c r="A6346" s="31">
        <f t="shared" si="397"/>
        <v>35</v>
      </c>
      <c r="B6346" s="32" t="str">
        <f>VLOOKUP(K6346,'Tables to Convert'!$B$4:$C$19,2,FALSE)</f>
        <v>10th Grade</v>
      </c>
      <c r="C6346" s="33">
        <f t="shared" si="398"/>
        <v>0</v>
      </c>
      <c r="D6346" s="32" t="str">
        <f>VLOOKUP(L6346,'Tables to Convert'!$E$3:$F$7,2,FALSE)</f>
        <v>White</v>
      </c>
      <c r="E6346" s="32" t="str">
        <f>VLOOKUP(M6346,'Tables to Convert'!$H$3:$I$5,2,FALSE)</f>
        <v>Male</v>
      </c>
      <c r="F6346" s="32" t="str">
        <f>VLOOKUP(N6346,'Tables to Convert'!$K$3:$L$8,2,FALSE)</f>
        <v>Wisconsin</v>
      </c>
      <c r="G6346" s="40">
        <f t="shared" si="399"/>
        <v>69</v>
      </c>
      <c r="H6346" s="34">
        <f t="shared" si="400"/>
        <v>2</v>
      </c>
      <c r="I6346" s="12">
        <v>35</v>
      </c>
      <c r="J6346" s="12">
        <v>69</v>
      </c>
      <c r="K6346" s="12">
        <v>36</v>
      </c>
      <c r="L6346" s="12">
        <v>1</v>
      </c>
      <c r="M6346" s="12">
        <v>1</v>
      </c>
      <c r="N6346" s="12">
        <v>35</v>
      </c>
      <c r="O6346" s="12">
        <v>2</v>
      </c>
      <c r="P6346" s="26">
        <v>0</v>
      </c>
      <c r="Q6346" s="28">
        <v>942828054</v>
      </c>
      <c r="R6346"/>
      <c r="S6346"/>
    </row>
    <row r="6347" spans="1:19">
      <c r="A6347" s="31">
        <f t="shared" si="397"/>
        <v>42</v>
      </c>
      <c r="B6347" s="32" t="str">
        <f>VLOOKUP(K6347,'Tables to Convert'!$B$4:$C$19,2,FALSE)</f>
        <v>High School Diploma</v>
      </c>
      <c r="C6347" s="33">
        <f t="shared" si="398"/>
        <v>0</v>
      </c>
      <c r="D6347" s="32" t="str">
        <f>VLOOKUP(L6347,'Tables to Convert'!$E$3:$F$7,2,FALSE)</f>
        <v>White</v>
      </c>
      <c r="E6347" s="32" t="str">
        <f>VLOOKUP(M6347,'Tables to Convert'!$H$3:$I$5,2,FALSE)</f>
        <v>Female</v>
      </c>
      <c r="F6347" s="32" t="str">
        <f>VLOOKUP(N6347,'Tables to Convert'!$K$3:$L$8,2,FALSE)</f>
        <v>Wisconsin</v>
      </c>
      <c r="G6347" s="40">
        <f t="shared" si="399"/>
        <v>63</v>
      </c>
      <c r="H6347" s="34">
        <f t="shared" si="400"/>
        <v>2</v>
      </c>
      <c r="I6347" s="12">
        <v>42</v>
      </c>
      <c r="J6347" s="12">
        <v>63</v>
      </c>
      <c r="K6347" s="12">
        <v>39</v>
      </c>
      <c r="L6347" s="12">
        <v>1</v>
      </c>
      <c r="M6347" s="12">
        <v>2</v>
      </c>
      <c r="N6347" s="12">
        <v>35</v>
      </c>
      <c r="O6347" s="12">
        <v>2</v>
      </c>
      <c r="P6347" s="26">
        <v>0</v>
      </c>
      <c r="Q6347" s="28">
        <v>734819974</v>
      </c>
      <c r="R6347"/>
      <c r="S6347"/>
    </row>
    <row r="6348" spans="1:19">
      <c r="A6348" s="31">
        <f t="shared" si="397"/>
        <v>35</v>
      </c>
      <c r="B6348" s="32" t="str">
        <f>VLOOKUP(K6348,'Tables to Convert'!$B$4:$C$19,2,FALSE)</f>
        <v>High School Diploma</v>
      </c>
      <c r="C6348" s="33">
        <f t="shared" si="398"/>
        <v>11000</v>
      </c>
      <c r="D6348" s="32" t="str">
        <f>VLOOKUP(L6348,'Tables to Convert'!$E$3:$F$7,2,FALSE)</f>
        <v>White</v>
      </c>
      <c r="E6348" s="32" t="str">
        <f>VLOOKUP(M6348,'Tables to Convert'!$H$3:$I$5,2,FALSE)</f>
        <v>Female</v>
      </c>
      <c r="F6348" s="32" t="str">
        <f>VLOOKUP(N6348,'Tables to Convert'!$K$3:$L$8,2,FALSE)</f>
        <v>Wisconsin</v>
      </c>
      <c r="G6348" s="40">
        <f t="shared" si="399"/>
        <v>31</v>
      </c>
      <c r="H6348" s="34">
        <f t="shared" si="400"/>
        <v>2</v>
      </c>
      <c r="I6348" s="12">
        <v>35</v>
      </c>
      <c r="J6348" s="12">
        <v>31</v>
      </c>
      <c r="K6348" s="12">
        <v>39</v>
      </c>
      <c r="L6348" s="12">
        <v>1</v>
      </c>
      <c r="M6348" s="12">
        <v>2</v>
      </c>
      <c r="N6348" s="12">
        <v>35</v>
      </c>
      <c r="O6348" s="12">
        <v>2</v>
      </c>
      <c r="P6348" s="26">
        <v>11000</v>
      </c>
      <c r="Q6348" s="28">
        <v>407804397</v>
      </c>
      <c r="R6348"/>
      <c r="S6348"/>
    </row>
    <row r="6349" spans="1:19">
      <c r="A6349" s="31">
        <f t="shared" si="397"/>
        <v>99</v>
      </c>
      <c r="B6349" s="32" t="str">
        <f>VLOOKUP(K6349,'Tables to Convert'!$B$4:$C$19,2,FALSE)</f>
        <v>High School Diploma</v>
      </c>
      <c r="C6349" s="33">
        <f t="shared" si="398"/>
        <v>0</v>
      </c>
      <c r="D6349" s="32" t="str">
        <f>VLOOKUP(L6349,'Tables to Convert'!$E$3:$F$7,2,FALSE)</f>
        <v>White</v>
      </c>
      <c r="E6349" s="32" t="str">
        <f>VLOOKUP(M6349,'Tables to Convert'!$H$3:$I$5,2,FALSE)</f>
        <v>Male</v>
      </c>
      <c r="F6349" s="32" t="str">
        <f>VLOOKUP(N6349,'Tables to Convert'!$K$3:$L$8,2,FALSE)</f>
        <v>Wisconsin</v>
      </c>
      <c r="G6349" s="40">
        <f t="shared" si="399"/>
        <v>46</v>
      </c>
      <c r="H6349" s="34">
        <f t="shared" si="400"/>
        <v>2</v>
      </c>
      <c r="I6349" s="12">
        <v>99</v>
      </c>
      <c r="J6349" s="12">
        <v>46</v>
      </c>
      <c r="K6349" s="12">
        <v>39</v>
      </c>
      <c r="L6349" s="12">
        <v>1</v>
      </c>
      <c r="M6349" s="12">
        <v>1</v>
      </c>
      <c r="N6349" s="12">
        <v>35</v>
      </c>
      <c r="O6349" s="12">
        <v>2</v>
      </c>
      <c r="P6349" s="26">
        <v>0</v>
      </c>
      <c r="Q6349" s="28">
        <v>147162334</v>
      </c>
      <c r="R6349"/>
      <c r="S6349"/>
    </row>
    <row r="6350" spans="1:19">
      <c r="A6350" s="31">
        <f t="shared" si="397"/>
        <v>0</v>
      </c>
      <c r="B6350" s="32" t="str">
        <f>VLOOKUP(K6350,'Tables to Convert'!$B$4:$C$19,2,FALSE)</f>
        <v>Bachelors</v>
      </c>
      <c r="C6350" s="33">
        <f t="shared" si="398"/>
        <v>80000</v>
      </c>
      <c r="D6350" s="32" t="str">
        <f>VLOOKUP(L6350,'Tables to Convert'!$E$3:$F$7,2,FALSE)</f>
        <v>White</v>
      </c>
      <c r="E6350" s="32" t="str">
        <f>VLOOKUP(M6350,'Tables to Convert'!$H$3:$I$5,2,FALSE)</f>
        <v>Female</v>
      </c>
      <c r="F6350" s="32" t="str">
        <f>VLOOKUP(N6350,'Tables to Convert'!$K$3:$L$8,2,FALSE)</f>
        <v>Wisconsin</v>
      </c>
      <c r="G6350" s="40">
        <f t="shared" si="399"/>
        <v>41</v>
      </c>
      <c r="H6350" s="34">
        <f t="shared" si="400"/>
        <v>2</v>
      </c>
      <c r="I6350" s="12">
        <v>0</v>
      </c>
      <c r="J6350" s="12">
        <v>41</v>
      </c>
      <c r="K6350" s="12">
        <v>44</v>
      </c>
      <c r="L6350" s="12">
        <v>1</v>
      </c>
      <c r="M6350" s="12">
        <v>2</v>
      </c>
      <c r="N6350" s="12">
        <v>35</v>
      </c>
      <c r="O6350" s="12">
        <v>2</v>
      </c>
      <c r="P6350" s="26">
        <v>80000</v>
      </c>
      <c r="Q6350" s="28">
        <v>415596580</v>
      </c>
      <c r="R6350"/>
      <c r="S6350"/>
    </row>
    <row r="6351" spans="1:19">
      <c r="A6351" s="31">
        <f t="shared" si="397"/>
        <v>0</v>
      </c>
      <c r="B6351" s="32" t="str">
        <f>VLOOKUP(K6351,'Tables to Convert'!$B$4:$C$19,2,FALSE)</f>
        <v>High School Diploma</v>
      </c>
      <c r="C6351" s="33">
        <f t="shared" si="398"/>
        <v>720</v>
      </c>
      <c r="D6351" s="32" t="str">
        <f>VLOOKUP(L6351,'Tables to Convert'!$E$3:$F$7,2,FALSE)</f>
        <v>White</v>
      </c>
      <c r="E6351" s="32" t="str">
        <f>VLOOKUP(M6351,'Tables to Convert'!$H$3:$I$5,2,FALSE)</f>
        <v>Female</v>
      </c>
      <c r="F6351" s="32" t="str">
        <f>VLOOKUP(N6351,'Tables to Convert'!$K$3:$L$8,2,FALSE)</f>
        <v>Wisconsin</v>
      </c>
      <c r="G6351" s="40">
        <f t="shared" si="399"/>
        <v>19</v>
      </c>
      <c r="H6351" s="34">
        <f t="shared" si="400"/>
        <v>1</v>
      </c>
      <c r="I6351" s="12">
        <v>0</v>
      </c>
      <c r="J6351" s="12">
        <v>19</v>
      </c>
      <c r="K6351" s="12">
        <v>39</v>
      </c>
      <c r="L6351" s="12">
        <v>1</v>
      </c>
      <c r="M6351" s="12">
        <v>2</v>
      </c>
      <c r="N6351" s="12">
        <v>35</v>
      </c>
      <c r="O6351" s="12">
        <v>1</v>
      </c>
      <c r="P6351" s="26">
        <v>720</v>
      </c>
      <c r="Q6351" s="28">
        <v>73825977</v>
      </c>
      <c r="R6351"/>
      <c r="S6351"/>
    </row>
    <row r="6352" spans="1:19">
      <c r="A6352" s="31">
        <f t="shared" si="397"/>
        <v>53</v>
      </c>
      <c r="B6352" s="32" t="str">
        <f>VLOOKUP(K6352,'Tables to Convert'!$B$4:$C$19,2,FALSE)</f>
        <v>High School Diploma</v>
      </c>
      <c r="C6352" s="33">
        <f t="shared" si="398"/>
        <v>19000</v>
      </c>
      <c r="D6352" s="32" t="str">
        <f>VLOOKUP(L6352,'Tables to Convert'!$E$3:$F$7,2,FALSE)</f>
        <v>White</v>
      </c>
      <c r="E6352" s="32" t="str">
        <f>VLOOKUP(M6352,'Tables to Convert'!$H$3:$I$5,2,FALSE)</f>
        <v>Male</v>
      </c>
      <c r="F6352" s="32" t="str">
        <f>VLOOKUP(N6352,'Tables to Convert'!$K$3:$L$8,2,FALSE)</f>
        <v>Wisconsin</v>
      </c>
      <c r="G6352" s="40">
        <f t="shared" si="399"/>
        <v>37</v>
      </c>
      <c r="H6352" s="34">
        <f t="shared" si="400"/>
        <v>4</v>
      </c>
      <c r="I6352" s="12">
        <v>53</v>
      </c>
      <c r="J6352" s="12">
        <v>37</v>
      </c>
      <c r="K6352" s="12">
        <v>39</v>
      </c>
      <c r="L6352" s="12">
        <v>1</v>
      </c>
      <c r="M6352" s="12">
        <v>1</v>
      </c>
      <c r="N6352" s="12">
        <v>35</v>
      </c>
      <c r="O6352" s="12">
        <v>4</v>
      </c>
      <c r="P6352" s="26">
        <v>19000</v>
      </c>
      <c r="Q6352" s="28">
        <v>470604584</v>
      </c>
      <c r="R6352"/>
      <c r="S6352"/>
    </row>
    <row r="6353" spans="1:19">
      <c r="A6353" s="31">
        <f t="shared" si="397"/>
        <v>40</v>
      </c>
      <c r="B6353" s="32" t="str">
        <f>VLOOKUP(K6353,'Tables to Convert'!$B$4:$C$19,2,FALSE)</f>
        <v>Some College</v>
      </c>
      <c r="C6353" s="33">
        <f t="shared" si="398"/>
        <v>45000</v>
      </c>
      <c r="D6353" s="32" t="str">
        <f>VLOOKUP(L6353,'Tables to Convert'!$E$3:$F$7,2,FALSE)</f>
        <v>White</v>
      </c>
      <c r="E6353" s="32" t="str">
        <f>VLOOKUP(M6353,'Tables to Convert'!$H$3:$I$5,2,FALSE)</f>
        <v>Male</v>
      </c>
      <c r="F6353" s="32" t="str">
        <f>VLOOKUP(N6353,'Tables to Convert'!$K$3:$L$8,2,FALSE)</f>
        <v>Wisconsin</v>
      </c>
      <c r="G6353" s="40">
        <f t="shared" si="399"/>
        <v>46</v>
      </c>
      <c r="H6353" s="34">
        <f t="shared" si="400"/>
        <v>7</v>
      </c>
      <c r="I6353" s="12">
        <v>40</v>
      </c>
      <c r="J6353" s="12">
        <v>46</v>
      </c>
      <c r="K6353" s="12">
        <v>41</v>
      </c>
      <c r="L6353" s="12">
        <v>1</v>
      </c>
      <c r="M6353" s="12">
        <v>1</v>
      </c>
      <c r="N6353" s="12">
        <v>35</v>
      </c>
      <c r="O6353" s="12">
        <v>7</v>
      </c>
      <c r="P6353" s="26">
        <v>45000</v>
      </c>
      <c r="Q6353" s="28">
        <v>968251825</v>
      </c>
      <c r="R6353"/>
      <c r="S6353"/>
    </row>
    <row r="6354" spans="1:19">
      <c r="A6354" s="31">
        <f t="shared" si="397"/>
        <v>40</v>
      </c>
      <c r="B6354" s="32" t="str">
        <f>VLOOKUP(K6354,'Tables to Convert'!$B$4:$C$19,2,FALSE)</f>
        <v>High School Diploma</v>
      </c>
      <c r="C6354" s="33">
        <f t="shared" si="398"/>
        <v>12000</v>
      </c>
      <c r="D6354" s="32" t="str">
        <f>VLOOKUP(L6354,'Tables to Convert'!$E$3:$F$7,2,FALSE)</f>
        <v>White</v>
      </c>
      <c r="E6354" s="32" t="str">
        <f>VLOOKUP(M6354,'Tables to Convert'!$H$3:$I$5,2,FALSE)</f>
        <v>Male</v>
      </c>
      <c r="F6354" s="32" t="str">
        <f>VLOOKUP(N6354,'Tables to Convert'!$K$3:$L$8,2,FALSE)</f>
        <v>Wisconsin</v>
      </c>
      <c r="G6354" s="40">
        <f t="shared" si="399"/>
        <v>46</v>
      </c>
      <c r="H6354" s="34">
        <f t="shared" si="400"/>
        <v>7</v>
      </c>
      <c r="I6354" s="12">
        <v>40</v>
      </c>
      <c r="J6354" s="12">
        <v>46</v>
      </c>
      <c r="K6354" s="12">
        <v>39</v>
      </c>
      <c r="L6354" s="12">
        <v>1</v>
      </c>
      <c r="M6354" s="12">
        <v>1</v>
      </c>
      <c r="N6354" s="12">
        <v>35</v>
      </c>
      <c r="O6354" s="12">
        <v>7</v>
      </c>
      <c r="P6354" s="26">
        <v>12000</v>
      </c>
      <c r="Q6354" s="28">
        <v>202804201</v>
      </c>
      <c r="R6354"/>
      <c r="S6354"/>
    </row>
    <row r="6355" spans="1:19">
      <c r="A6355" s="31">
        <f t="shared" si="397"/>
        <v>45</v>
      </c>
      <c r="B6355" s="32" t="str">
        <f>VLOOKUP(K6355,'Tables to Convert'!$B$4:$C$19,2,FALSE)</f>
        <v>High School Diploma</v>
      </c>
      <c r="C6355" s="33">
        <f t="shared" si="398"/>
        <v>25000</v>
      </c>
      <c r="D6355" s="32" t="str">
        <f>VLOOKUP(L6355,'Tables to Convert'!$E$3:$F$7,2,FALSE)</f>
        <v>White</v>
      </c>
      <c r="E6355" s="32" t="str">
        <f>VLOOKUP(M6355,'Tables to Convert'!$H$3:$I$5,2,FALSE)</f>
        <v>Male</v>
      </c>
      <c r="F6355" s="32" t="str">
        <f>VLOOKUP(N6355,'Tables to Convert'!$K$3:$L$8,2,FALSE)</f>
        <v>Wisconsin</v>
      </c>
      <c r="G6355" s="40">
        <f t="shared" si="399"/>
        <v>43</v>
      </c>
      <c r="H6355" s="34">
        <f t="shared" si="400"/>
        <v>1</v>
      </c>
      <c r="I6355" s="12">
        <v>45</v>
      </c>
      <c r="J6355" s="12">
        <v>43</v>
      </c>
      <c r="K6355" s="12">
        <v>39</v>
      </c>
      <c r="L6355" s="12">
        <v>1</v>
      </c>
      <c r="M6355" s="12">
        <v>1</v>
      </c>
      <c r="N6355" s="12">
        <v>35</v>
      </c>
      <c r="O6355" s="12">
        <v>1</v>
      </c>
      <c r="P6355" s="26">
        <v>25000</v>
      </c>
      <c r="Q6355" s="28">
        <v>414208894</v>
      </c>
      <c r="R6355"/>
      <c r="S6355"/>
    </row>
    <row r="6356" spans="1:19">
      <c r="A6356" s="31">
        <f t="shared" si="397"/>
        <v>35</v>
      </c>
      <c r="B6356" s="32" t="str">
        <f>VLOOKUP(K6356,'Tables to Convert'!$B$4:$C$19,2,FALSE)</f>
        <v>Graduate School</v>
      </c>
      <c r="C6356" s="33">
        <f t="shared" si="398"/>
        <v>150000</v>
      </c>
      <c r="D6356" s="32" t="str">
        <f>VLOOKUP(L6356,'Tables to Convert'!$E$3:$F$7,2,FALSE)</f>
        <v>White</v>
      </c>
      <c r="E6356" s="32" t="str">
        <f>VLOOKUP(M6356,'Tables to Convert'!$H$3:$I$5,2,FALSE)</f>
        <v>Male</v>
      </c>
      <c r="F6356" s="32" t="str">
        <f>VLOOKUP(N6356,'Tables to Convert'!$K$3:$L$8,2,FALSE)</f>
        <v>Wisconsin</v>
      </c>
      <c r="G6356" s="40">
        <f t="shared" si="399"/>
        <v>57</v>
      </c>
      <c r="H6356" s="34">
        <f t="shared" si="400"/>
        <v>1</v>
      </c>
      <c r="I6356" s="12">
        <v>35</v>
      </c>
      <c r="J6356" s="12">
        <v>57</v>
      </c>
      <c r="K6356" s="12">
        <v>45</v>
      </c>
      <c r="L6356" s="12">
        <v>1</v>
      </c>
      <c r="M6356" s="12">
        <v>1</v>
      </c>
      <c r="N6356" s="12">
        <v>35</v>
      </c>
      <c r="O6356" s="12">
        <v>1</v>
      </c>
      <c r="P6356" s="26">
        <v>150000</v>
      </c>
      <c r="Q6356" s="28">
        <v>639654596</v>
      </c>
      <c r="R6356"/>
      <c r="S6356"/>
    </row>
    <row r="6357" spans="1:19">
      <c r="A6357" s="31">
        <f t="shared" si="397"/>
        <v>40</v>
      </c>
      <c r="B6357" s="32" t="str">
        <f>VLOOKUP(K6357,'Tables to Convert'!$B$4:$C$19,2,FALSE)</f>
        <v>Some College</v>
      </c>
      <c r="C6357" s="33">
        <f t="shared" si="398"/>
        <v>50000</v>
      </c>
      <c r="D6357" s="32" t="str">
        <f>VLOOKUP(L6357,'Tables to Convert'!$E$3:$F$7,2,FALSE)</f>
        <v>White</v>
      </c>
      <c r="E6357" s="32" t="str">
        <f>VLOOKUP(M6357,'Tables to Convert'!$H$3:$I$5,2,FALSE)</f>
        <v>Male</v>
      </c>
      <c r="F6357" s="32" t="str">
        <f>VLOOKUP(N6357,'Tables to Convert'!$K$3:$L$8,2,FALSE)</f>
        <v>Wisconsin</v>
      </c>
      <c r="G6357" s="40">
        <f t="shared" si="399"/>
        <v>50</v>
      </c>
      <c r="H6357" s="34">
        <f t="shared" si="400"/>
        <v>4</v>
      </c>
      <c r="I6357" s="12">
        <v>40</v>
      </c>
      <c r="J6357" s="12">
        <v>50</v>
      </c>
      <c r="K6357" s="12">
        <v>43</v>
      </c>
      <c r="L6357" s="12">
        <v>1</v>
      </c>
      <c r="M6357" s="12">
        <v>1</v>
      </c>
      <c r="N6357" s="12">
        <v>35</v>
      </c>
      <c r="O6357" s="12">
        <v>4</v>
      </c>
      <c r="P6357" s="26">
        <v>50000</v>
      </c>
      <c r="Q6357" s="28">
        <v>123293503</v>
      </c>
      <c r="R6357"/>
      <c r="S6357"/>
    </row>
    <row r="6358" spans="1:19">
      <c r="A6358" s="31">
        <f t="shared" si="397"/>
        <v>40</v>
      </c>
      <c r="B6358" s="32" t="str">
        <f>VLOOKUP(K6358,'Tables to Convert'!$B$4:$C$19,2,FALSE)</f>
        <v>Some College</v>
      </c>
      <c r="C6358" s="33">
        <f t="shared" si="398"/>
        <v>20000</v>
      </c>
      <c r="D6358" s="32" t="str">
        <f>VLOOKUP(L6358,'Tables to Convert'!$E$3:$F$7,2,FALSE)</f>
        <v>White</v>
      </c>
      <c r="E6358" s="32" t="str">
        <f>VLOOKUP(M6358,'Tables to Convert'!$H$3:$I$5,2,FALSE)</f>
        <v>Female</v>
      </c>
      <c r="F6358" s="32" t="str">
        <f>VLOOKUP(N6358,'Tables to Convert'!$K$3:$L$8,2,FALSE)</f>
        <v>Wisconsin</v>
      </c>
      <c r="G6358" s="40">
        <f t="shared" si="399"/>
        <v>50</v>
      </c>
      <c r="H6358" s="34">
        <f t="shared" si="400"/>
        <v>4</v>
      </c>
      <c r="I6358" s="12">
        <v>40</v>
      </c>
      <c r="J6358" s="12">
        <v>50</v>
      </c>
      <c r="K6358" s="12">
        <v>40</v>
      </c>
      <c r="L6358" s="12">
        <v>1</v>
      </c>
      <c r="M6358" s="12">
        <v>2</v>
      </c>
      <c r="N6358" s="12">
        <v>35</v>
      </c>
      <c r="O6358" s="12">
        <v>4</v>
      </c>
      <c r="P6358" s="26">
        <v>20000</v>
      </c>
      <c r="Q6358" s="28">
        <v>142196148</v>
      </c>
      <c r="R6358"/>
      <c r="S6358"/>
    </row>
    <row r="6359" spans="1:19">
      <c r="A6359" s="31">
        <f t="shared" si="397"/>
        <v>40</v>
      </c>
      <c r="B6359" s="32" t="str">
        <f>VLOOKUP(K6359,'Tables to Convert'!$B$4:$C$19,2,FALSE)</f>
        <v>High School Diploma</v>
      </c>
      <c r="C6359" s="33">
        <f t="shared" si="398"/>
        <v>27000</v>
      </c>
      <c r="D6359" s="32" t="str">
        <f>VLOOKUP(L6359,'Tables to Convert'!$E$3:$F$7,2,FALSE)</f>
        <v>Black</v>
      </c>
      <c r="E6359" s="32" t="str">
        <f>VLOOKUP(M6359,'Tables to Convert'!$H$3:$I$5,2,FALSE)</f>
        <v>Male</v>
      </c>
      <c r="F6359" s="32" t="str">
        <f>VLOOKUP(N6359,'Tables to Convert'!$K$3:$L$8,2,FALSE)</f>
        <v>Wisconsin</v>
      </c>
      <c r="G6359" s="40">
        <f t="shared" si="399"/>
        <v>33</v>
      </c>
      <c r="H6359" s="34">
        <f t="shared" si="400"/>
        <v>5</v>
      </c>
      <c r="I6359" s="12">
        <v>40</v>
      </c>
      <c r="J6359" s="12">
        <v>33</v>
      </c>
      <c r="K6359" s="12">
        <v>39</v>
      </c>
      <c r="L6359" s="12">
        <v>2</v>
      </c>
      <c r="M6359" s="12">
        <v>1</v>
      </c>
      <c r="N6359" s="12">
        <v>35</v>
      </c>
      <c r="O6359" s="12">
        <v>5</v>
      </c>
      <c r="P6359" s="26">
        <v>27000</v>
      </c>
      <c r="Q6359" s="28">
        <v>172841555</v>
      </c>
      <c r="R6359"/>
      <c r="S6359"/>
    </row>
    <row r="6360" spans="1:19">
      <c r="A6360" s="31">
        <f t="shared" si="397"/>
        <v>40</v>
      </c>
      <c r="B6360" s="32" t="str">
        <f>VLOOKUP(K6360,'Tables to Convert'!$B$4:$C$19,2,FALSE)</f>
        <v>High School Diploma</v>
      </c>
      <c r="C6360" s="33">
        <f t="shared" si="398"/>
        <v>35000</v>
      </c>
      <c r="D6360" s="32" t="str">
        <f>VLOOKUP(L6360,'Tables to Convert'!$E$3:$F$7,2,FALSE)</f>
        <v>White</v>
      </c>
      <c r="E6360" s="32" t="str">
        <f>VLOOKUP(M6360,'Tables to Convert'!$H$3:$I$5,2,FALSE)</f>
        <v>Male</v>
      </c>
      <c r="F6360" s="32" t="str">
        <f>VLOOKUP(N6360,'Tables to Convert'!$K$3:$L$8,2,FALSE)</f>
        <v>Wisconsin</v>
      </c>
      <c r="G6360" s="40">
        <f t="shared" si="399"/>
        <v>25</v>
      </c>
      <c r="H6360" s="34">
        <f t="shared" si="400"/>
        <v>7</v>
      </c>
      <c r="I6360" s="12">
        <v>40</v>
      </c>
      <c r="J6360" s="12">
        <v>25</v>
      </c>
      <c r="K6360" s="12">
        <v>39</v>
      </c>
      <c r="L6360" s="12">
        <v>1</v>
      </c>
      <c r="M6360" s="12">
        <v>1</v>
      </c>
      <c r="N6360" s="12">
        <v>35</v>
      </c>
      <c r="O6360" s="12">
        <v>7</v>
      </c>
      <c r="P6360" s="26">
        <v>35000</v>
      </c>
      <c r="Q6360" s="28">
        <v>273758489</v>
      </c>
      <c r="R6360"/>
      <c r="S6360"/>
    </row>
    <row r="6361" spans="1:19">
      <c r="A6361" s="31">
        <f t="shared" si="397"/>
        <v>90</v>
      </c>
      <c r="B6361" s="32" t="str">
        <f>VLOOKUP(K6361,'Tables to Convert'!$B$4:$C$19,2,FALSE)</f>
        <v>Some College</v>
      </c>
      <c r="C6361" s="33">
        <f t="shared" si="398"/>
        <v>0</v>
      </c>
      <c r="D6361" s="32" t="str">
        <f>VLOOKUP(L6361,'Tables to Convert'!$E$3:$F$7,2,FALSE)</f>
        <v>White</v>
      </c>
      <c r="E6361" s="32" t="str">
        <f>VLOOKUP(M6361,'Tables to Convert'!$H$3:$I$5,2,FALSE)</f>
        <v>Male</v>
      </c>
      <c r="F6361" s="32" t="str">
        <f>VLOOKUP(N6361,'Tables to Convert'!$K$3:$L$8,2,FALSE)</f>
        <v>Wisconsin</v>
      </c>
      <c r="G6361" s="40">
        <f t="shared" si="399"/>
        <v>32</v>
      </c>
      <c r="H6361" s="34">
        <f t="shared" si="400"/>
        <v>8</v>
      </c>
      <c r="I6361" s="12">
        <v>90</v>
      </c>
      <c r="J6361" s="12">
        <v>32</v>
      </c>
      <c r="K6361" s="12">
        <v>40</v>
      </c>
      <c r="L6361" s="12">
        <v>1</v>
      </c>
      <c r="M6361" s="12">
        <v>1</v>
      </c>
      <c r="N6361" s="12">
        <v>35</v>
      </c>
      <c r="O6361" s="12">
        <v>8</v>
      </c>
      <c r="P6361" s="26">
        <v>0</v>
      </c>
      <c r="Q6361" s="28">
        <v>888035716</v>
      </c>
      <c r="R6361"/>
      <c r="S6361"/>
    </row>
    <row r="6362" spans="1:19">
      <c r="A6362" s="31">
        <f t="shared" si="397"/>
        <v>45</v>
      </c>
      <c r="B6362" s="32" t="str">
        <f>VLOOKUP(K6362,'Tables to Convert'!$B$4:$C$19,2,FALSE)</f>
        <v>Some College</v>
      </c>
      <c r="C6362" s="33">
        <f t="shared" si="398"/>
        <v>40000</v>
      </c>
      <c r="D6362" s="32" t="str">
        <f>VLOOKUP(L6362,'Tables to Convert'!$E$3:$F$7,2,FALSE)</f>
        <v>White</v>
      </c>
      <c r="E6362" s="32" t="str">
        <f>VLOOKUP(M6362,'Tables to Convert'!$H$3:$I$5,2,FALSE)</f>
        <v>Male</v>
      </c>
      <c r="F6362" s="32" t="str">
        <f>VLOOKUP(N6362,'Tables to Convert'!$K$3:$L$8,2,FALSE)</f>
        <v>Wisconsin</v>
      </c>
      <c r="G6362" s="40">
        <f t="shared" si="399"/>
        <v>27</v>
      </c>
      <c r="H6362" s="34">
        <f t="shared" si="400"/>
        <v>8</v>
      </c>
      <c r="I6362" s="12">
        <v>45</v>
      </c>
      <c r="J6362" s="12">
        <v>27</v>
      </c>
      <c r="K6362" s="12">
        <v>41</v>
      </c>
      <c r="L6362" s="12">
        <v>1</v>
      </c>
      <c r="M6362" s="12">
        <v>1</v>
      </c>
      <c r="N6362" s="12">
        <v>35</v>
      </c>
      <c r="O6362" s="12">
        <v>8</v>
      </c>
      <c r="P6362" s="26">
        <v>40000</v>
      </c>
      <c r="Q6362" s="28">
        <v>994906189</v>
      </c>
      <c r="R6362"/>
      <c r="S6362"/>
    </row>
    <row r="6363" spans="1:19">
      <c r="A6363" s="31">
        <f t="shared" si="397"/>
        <v>40</v>
      </c>
      <c r="B6363" s="32" t="str">
        <f>VLOOKUP(K6363,'Tables to Convert'!$B$4:$C$19,2,FALSE)</f>
        <v>High School Diploma</v>
      </c>
      <c r="C6363" s="33">
        <f t="shared" si="398"/>
        <v>33000</v>
      </c>
      <c r="D6363" s="32" t="str">
        <f>VLOOKUP(L6363,'Tables to Convert'!$E$3:$F$7,2,FALSE)</f>
        <v>White</v>
      </c>
      <c r="E6363" s="32" t="str">
        <f>VLOOKUP(M6363,'Tables to Convert'!$H$3:$I$5,2,FALSE)</f>
        <v>Male</v>
      </c>
      <c r="F6363" s="32" t="str">
        <f>VLOOKUP(N6363,'Tables to Convert'!$K$3:$L$8,2,FALSE)</f>
        <v>Wisconsin</v>
      </c>
      <c r="G6363" s="40">
        <f t="shared" si="399"/>
        <v>62</v>
      </c>
      <c r="H6363" s="34">
        <f t="shared" si="400"/>
        <v>7</v>
      </c>
      <c r="I6363" s="12">
        <v>40</v>
      </c>
      <c r="J6363" s="12">
        <v>62</v>
      </c>
      <c r="K6363" s="12">
        <v>39</v>
      </c>
      <c r="L6363" s="12">
        <v>1</v>
      </c>
      <c r="M6363" s="12">
        <v>1</v>
      </c>
      <c r="N6363" s="12">
        <v>35</v>
      </c>
      <c r="O6363" s="12">
        <v>7</v>
      </c>
      <c r="P6363" s="26">
        <v>33000</v>
      </c>
      <c r="Q6363" s="28">
        <v>294626458</v>
      </c>
      <c r="R6363"/>
      <c r="S6363"/>
    </row>
    <row r="6364" spans="1:19">
      <c r="A6364" s="31">
        <f t="shared" si="397"/>
        <v>40</v>
      </c>
      <c r="B6364" s="32" t="str">
        <f>VLOOKUP(K6364,'Tables to Convert'!$B$4:$C$19,2,FALSE)</f>
        <v>High School Diploma</v>
      </c>
      <c r="C6364" s="33">
        <f t="shared" si="398"/>
        <v>18000</v>
      </c>
      <c r="D6364" s="32" t="str">
        <f>VLOOKUP(L6364,'Tables to Convert'!$E$3:$F$7,2,FALSE)</f>
        <v>White</v>
      </c>
      <c r="E6364" s="32" t="str">
        <f>VLOOKUP(M6364,'Tables to Convert'!$H$3:$I$5,2,FALSE)</f>
        <v>Female</v>
      </c>
      <c r="F6364" s="32" t="str">
        <f>VLOOKUP(N6364,'Tables to Convert'!$K$3:$L$8,2,FALSE)</f>
        <v>Wisconsin</v>
      </c>
      <c r="G6364" s="40">
        <f t="shared" si="399"/>
        <v>39</v>
      </c>
      <c r="H6364" s="34">
        <f t="shared" si="400"/>
        <v>6</v>
      </c>
      <c r="I6364" s="12">
        <v>40</v>
      </c>
      <c r="J6364" s="12">
        <v>39</v>
      </c>
      <c r="K6364" s="12">
        <v>39</v>
      </c>
      <c r="L6364" s="12">
        <v>1</v>
      </c>
      <c r="M6364" s="12">
        <v>2</v>
      </c>
      <c r="N6364" s="12">
        <v>35</v>
      </c>
      <c r="O6364" s="12">
        <v>6</v>
      </c>
      <c r="P6364" s="26">
        <v>18000</v>
      </c>
      <c r="Q6364" s="28">
        <v>11763590</v>
      </c>
      <c r="R6364"/>
      <c r="S6364"/>
    </row>
    <row r="6365" spans="1:19">
      <c r="A6365" s="31">
        <f t="shared" si="397"/>
        <v>40</v>
      </c>
      <c r="B6365" s="32" t="str">
        <f>VLOOKUP(K6365,'Tables to Convert'!$B$4:$C$19,2,FALSE)</f>
        <v>High School Diploma</v>
      </c>
      <c r="C6365" s="33">
        <f t="shared" si="398"/>
        <v>62000</v>
      </c>
      <c r="D6365" s="32" t="str">
        <f>VLOOKUP(L6365,'Tables to Convert'!$E$3:$F$7,2,FALSE)</f>
        <v>White</v>
      </c>
      <c r="E6365" s="32" t="str">
        <f>VLOOKUP(M6365,'Tables to Convert'!$H$3:$I$5,2,FALSE)</f>
        <v>Male</v>
      </c>
      <c r="F6365" s="32" t="str">
        <f>VLOOKUP(N6365,'Tables to Convert'!$K$3:$L$8,2,FALSE)</f>
        <v>Wisconsin</v>
      </c>
      <c r="G6365" s="40">
        <f t="shared" si="399"/>
        <v>40</v>
      </c>
      <c r="H6365" s="34">
        <f t="shared" si="400"/>
        <v>6</v>
      </c>
      <c r="I6365" s="12">
        <v>40</v>
      </c>
      <c r="J6365" s="12">
        <v>40</v>
      </c>
      <c r="K6365" s="12">
        <v>39</v>
      </c>
      <c r="L6365" s="12">
        <v>1</v>
      </c>
      <c r="M6365" s="12">
        <v>1</v>
      </c>
      <c r="N6365" s="12">
        <v>35</v>
      </c>
      <c r="O6365" s="12">
        <v>6</v>
      </c>
      <c r="P6365" s="26">
        <v>62000</v>
      </c>
      <c r="Q6365" s="28">
        <v>129292645</v>
      </c>
      <c r="R6365"/>
      <c r="S6365"/>
    </row>
    <row r="6366" spans="1:19">
      <c r="A6366" s="31">
        <f t="shared" si="397"/>
        <v>75</v>
      </c>
      <c r="B6366" s="32" t="str">
        <f>VLOOKUP(K6366,'Tables to Convert'!$B$4:$C$19,2,FALSE)</f>
        <v>Some College</v>
      </c>
      <c r="C6366" s="33">
        <f t="shared" si="398"/>
        <v>15000</v>
      </c>
      <c r="D6366" s="32" t="str">
        <f>VLOOKUP(L6366,'Tables to Convert'!$E$3:$F$7,2,FALSE)</f>
        <v>White</v>
      </c>
      <c r="E6366" s="32" t="str">
        <f>VLOOKUP(M6366,'Tables to Convert'!$H$3:$I$5,2,FALSE)</f>
        <v>Male</v>
      </c>
      <c r="F6366" s="32" t="str">
        <f>VLOOKUP(N6366,'Tables to Convert'!$K$3:$L$8,2,FALSE)</f>
        <v>Wisconsin</v>
      </c>
      <c r="G6366" s="40">
        <f t="shared" si="399"/>
        <v>39</v>
      </c>
      <c r="H6366" s="34">
        <f t="shared" si="400"/>
        <v>8</v>
      </c>
      <c r="I6366" s="12">
        <v>75</v>
      </c>
      <c r="J6366" s="12">
        <v>39</v>
      </c>
      <c r="K6366" s="12">
        <v>41</v>
      </c>
      <c r="L6366" s="12">
        <v>1</v>
      </c>
      <c r="M6366" s="12">
        <v>1</v>
      </c>
      <c r="N6366" s="12">
        <v>35</v>
      </c>
      <c r="O6366" s="12">
        <v>8</v>
      </c>
      <c r="P6366" s="26">
        <v>15000</v>
      </c>
      <c r="Q6366" s="28">
        <v>219317225</v>
      </c>
      <c r="R6366"/>
      <c r="S6366"/>
    </row>
    <row r="6367" spans="1:19">
      <c r="A6367" s="31">
        <f t="shared" si="397"/>
        <v>40</v>
      </c>
      <c r="B6367" s="32" t="str">
        <f>VLOOKUP(K6367,'Tables to Convert'!$B$4:$C$19,2,FALSE)</f>
        <v>Bachelors</v>
      </c>
      <c r="C6367" s="33">
        <f t="shared" si="398"/>
        <v>39400</v>
      </c>
      <c r="D6367" s="32" t="str">
        <f>VLOOKUP(L6367,'Tables to Convert'!$E$3:$F$7,2,FALSE)</f>
        <v>White</v>
      </c>
      <c r="E6367" s="32" t="str">
        <f>VLOOKUP(M6367,'Tables to Convert'!$H$3:$I$5,2,FALSE)</f>
        <v>Male</v>
      </c>
      <c r="F6367" s="32" t="str">
        <f>VLOOKUP(N6367,'Tables to Convert'!$K$3:$L$8,2,FALSE)</f>
        <v>Illinois</v>
      </c>
      <c r="G6367" s="40">
        <f t="shared" si="399"/>
        <v>31</v>
      </c>
      <c r="H6367" s="34">
        <f t="shared" si="400"/>
        <v>2</v>
      </c>
      <c r="I6367" s="12">
        <v>40</v>
      </c>
      <c r="J6367" s="12">
        <v>31</v>
      </c>
      <c r="K6367" s="12">
        <v>44</v>
      </c>
      <c r="L6367" s="12">
        <v>1</v>
      </c>
      <c r="M6367" s="12">
        <v>1</v>
      </c>
      <c r="N6367" s="12">
        <v>33</v>
      </c>
      <c r="O6367" s="12">
        <v>2</v>
      </c>
      <c r="P6367" s="26">
        <v>39400</v>
      </c>
      <c r="Q6367" s="28">
        <v>947385882</v>
      </c>
      <c r="R6367"/>
      <c r="S6367"/>
    </row>
    <row r="6368" spans="1:19">
      <c r="A6368" s="31">
        <f t="shared" si="397"/>
        <v>40</v>
      </c>
      <c r="B6368" s="32" t="str">
        <f>VLOOKUP(K6368,'Tables to Convert'!$B$4:$C$19,2,FALSE)</f>
        <v>Bachelors</v>
      </c>
      <c r="C6368" s="33">
        <f t="shared" si="398"/>
        <v>3600</v>
      </c>
      <c r="D6368" s="32" t="str">
        <f>VLOOKUP(L6368,'Tables to Convert'!$E$3:$F$7,2,FALSE)</f>
        <v>White</v>
      </c>
      <c r="E6368" s="32" t="str">
        <f>VLOOKUP(M6368,'Tables to Convert'!$H$3:$I$5,2,FALSE)</f>
        <v>Female</v>
      </c>
      <c r="F6368" s="32" t="str">
        <f>VLOOKUP(N6368,'Tables to Convert'!$K$3:$L$8,2,FALSE)</f>
        <v>Illinois</v>
      </c>
      <c r="G6368" s="40">
        <f t="shared" si="399"/>
        <v>28</v>
      </c>
      <c r="H6368" s="34">
        <f t="shared" si="400"/>
        <v>2</v>
      </c>
      <c r="I6368" s="12">
        <v>40</v>
      </c>
      <c r="J6368" s="12">
        <v>28</v>
      </c>
      <c r="K6368" s="12">
        <v>44</v>
      </c>
      <c r="L6368" s="12">
        <v>1</v>
      </c>
      <c r="M6368" s="12">
        <v>2</v>
      </c>
      <c r="N6368" s="12">
        <v>33</v>
      </c>
      <c r="O6368" s="12">
        <v>2</v>
      </c>
      <c r="P6368" s="26">
        <v>3600</v>
      </c>
      <c r="Q6368" s="28">
        <v>507635294</v>
      </c>
      <c r="R6368"/>
      <c r="S6368"/>
    </row>
    <row r="6369" spans="1:19">
      <c r="A6369" s="31">
        <f t="shared" si="397"/>
        <v>50</v>
      </c>
      <c r="B6369" s="32" t="str">
        <f>VLOOKUP(K6369,'Tables to Convert'!$B$4:$C$19,2,FALSE)</f>
        <v>11th Grade</v>
      </c>
      <c r="C6369" s="33">
        <f t="shared" si="398"/>
        <v>17000</v>
      </c>
      <c r="D6369" s="32" t="str">
        <f>VLOOKUP(L6369,'Tables to Convert'!$E$3:$F$7,2,FALSE)</f>
        <v>White</v>
      </c>
      <c r="E6369" s="32" t="str">
        <f>VLOOKUP(M6369,'Tables to Convert'!$H$3:$I$5,2,FALSE)</f>
        <v>Male</v>
      </c>
      <c r="F6369" s="32" t="str">
        <f>VLOOKUP(N6369,'Tables to Convert'!$K$3:$L$8,2,FALSE)</f>
        <v>Illinois</v>
      </c>
      <c r="G6369" s="40">
        <f t="shared" si="399"/>
        <v>48</v>
      </c>
      <c r="H6369" s="34">
        <f t="shared" si="400"/>
        <v>2</v>
      </c>
      <c r="I6369" s="12">
        <v>50</v>
      </c>
      <c r="J6369" s="12">
        <v>48</v>
      </c>
      <c r="K6369" s="12">
        <v>37</v>
      </c>
      <c r="L6369" s="12">
        <v>1</v>
      </c>
      <c r="M6369" s="12">
        <v>1</v>
      </c>
      <c r="N6369" s="12">
        <v>33</v>
      </c>
      <c r="O6369" s="12">
        <v>2</v>
      </c>
      <c r="P6369" s="26">
        <v>17000</v>
      </c>
      <c r="Q6369" s="28">
        <v>239612155</v>
      </c>
      <c r="R6369"/>
      <c r="S6369"/>
    </row>
    <row r="6370" spans="1:19" ht="14" thickBot="1">
      <c r="A6370" s="31">
        <f t="shared" si="397"/>
        <v>45</v>
      </c>
      <c r="B6370" s="32" t="str">
        <f>VLOOKUP(K6370,'Tables to Convert'!$B$4:$C$19,2,FALSE)</f>
        <v>Some College</v>
      </c>
      <c r="C6370" s="33">
        <f t="shared" si="398"/>
        <v>29000</v>
      </c>
      <c r="D6370" s="32" t="str">
        <f>VLOOKUP(L6370,'Tables to Convert'!$E$3:$F$7,2,FALSE)</f>
        <v>White</v>
      </c>
      <c r="E6370" s="32" t="str">
        <f>VLOOKUP(M6370,'Tables to Convert'!$H$3:$I$5,2,FALSE)</f>
        <v>Female</v>
      </c>
      <c r="F6370" s="32" t="str">
        <f>VLOOKUP(N6370,'Tables to Convert'!$K$3:$L$8,2,FALSE)</f>
        <v>Illinois</v>
      </c>
      <c r="G6370" s="40">
        <f t="shared" si="399"/>
        <v>31</v>
      </c>
      <c r="H6370" s="34">
        <f t="shared" si="400"/>
        <v>2</v>
      </c>
      <c r="I6370" s="17">
        <v>45</v>
      </c>
      <c r="J6370" s="17">
        <v>31</v>
      </c>
      <c r="K6370" s="17">
        <v>43</v>
      </c>
      <c r="L6370" s="17">
        <v>1</v>
      </c>
      <c r="M6370" s="17">
        <v>2</v>
      </c>
      <c r="N6370" s="17">
        <v>33</v>
      </c>
      <c r="O6370" s="17">
        <v>2</v>
      </c>
      <c r="P6370" s="27">
        <v>29000</v>
      </c>
      <c r="Q6370" s="28">
        <v>949826859</v>
      </c>
      <c r="R6370"/>
      <c r="S6370"/>
    </row>
  </sheetData>
  <autoFilter ref="A4:S6370"/>
  <mergeCells count="2">
    <mergeCell ref="A3:H3"/>
    <mergeCell ref="I3:P3"/>
  </mergeCells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K18" sqref="K18"/>
    </sheetView>
  </sheetViews>
  <sheetFormatPr baseColWidth="10" defaultColWidth="8.83203125" defaultRowHeight="13" x14ac:dyDescent="0"/>
  <cols>
    <col min="2" max="2" width="13.6640625" bestFit="1" customWidth="1"/>
    <col min="3" max="3" width="19.1640625" bestFit="1" customWidth="1"/>
    <col min="11" max="11" width="8.83203125" bestFit="1" customWidth="1"/>
    <col min="12" max="12" width="9.6640625" bestFit="1" customWidth="1"/>
  </cols>
  <sheetData>
    <row r="2" spans="2:12" ht="14" thickBot="1">
      <c r="B2" s="2"/>
    </row>
    <row r="3" spans="2:12">
      <c r="B3" s="23" t="s">
        <v>78</v>
      </c>
      <c r="C3" s="50" t="s">
        <v>8</v>
      </c>
      <c r="E3" s="23" t="s">
        <v>66</v>
      </c>
      <c r="F3" s="24" t="s">
        <v>6</v>
      </c>
      <c r="H3" s="23" t="s">
        <v>20</v>
      </c>
      <c r="I3" s="24" t="s">
        <v>67</v>
      </c>
      <c r="K3" s="23" t="s">
        <v>79</v>
      </c>
      <c r="L3" s="24" t="s">
        <v>9</v>
      </c>
    </row>
    <row r="4" spans="2:12">
      <c r="B4" s="51">
        <v>31</v>
      </c>
      <c r="C4" s="16" t="s">
        <v>69</v>
      </c>
      <c r="E4" s="20">
        <v>1</v>
      </c>
      <c r="F4" s="16" t="s">
        <v>62</v>
      </c>
      <c r="H4" s="20">
        <v>1</v>
      </c>
      <c r="I4" s="16" t="s">
        <v>18</v>
      </c>
      <c r="K4" s="20">
        <v>31</v>
      </c>
      <c r="L4" s="16" t="s">
        <v>17</v>
      </c>
    </row>
    <row r="5" spans="2:12" ht="14" thickBot="1">
      <c r="B5" s="20">
        <v>32</v>
      </c>
      <c r="C5" s="16" t="s">
        <v>69</v>
      </c>
      <c r="E5" s="20">
        <v>2</v>
      </c>
      <c r="F5" s="16" t="s">
        <v>63</v>
      </c>
      <c r="H5" s="21">
        <v>2</v>
      </c>
      <c r="I5" s="18" t="s">
        <v>19</v>
      </c>
      <c r="K5" s="20">
        <v>32</v>
      </c>
      <c r="L5" s="16" t="s">
        <v>10</v>
      </c>
    </row>
    <row r="6" spans="2:12">
      <c r="B6" s="20">
        <v>33</v>
      </c>
      <c r="C6" s="16" t="s">
        <v>69</v>
      </c>
      <c r="E6" s="20">
        <v>3</v>
      </c>
      <c r="F6" s="16" t="s">
        <v>64</v>
      </c>
      <c r="K6" s="20">
        <v>33</v>
      </c>
      <c r="L6" s="16" t="s">
        <v>11</v>
      </c>
    </row>
    <row r="7" spans="2:12" ht="14" thickBot="1">
      <c r="B7" s="20">
        <v>34</v>
      </c>
      <c r="C7" s="16" t="s">
        <v>69</v>
      </c>
      <c r="E7" s="21">
        <v>4</v>
      </c>
      <c r="F7" s="18" t="s">
        <v>65</v>
      </c>
      <c r="K7" s="20">
        <v>34</v>
      </c>
      <c r="L7" s="16" t="s">
        <v>12</v>
      </c>
    </row>
    <row r="8" spans="2:12" ht="14" thickBot="1">
      <c r="B8" s="20">
        <v>35</v>
      </c>
      <c r="C8" s="16" t="s">
        <v>70</v>
      </c>
      <c r="K8" s="21">
        <v>35</v>
      </c>
      <c r="L8" s="18" t="s">
        <v>13</v>
      </c>
    </row>
    <row r="9" spans="2:12">
      <c r="B9" s="20">
        <v>36</v>
      </c>
      <c r="C9" s="16" t="s">
        <v>71</v>
      </c>
    </row>
    <row r="10" spans="2:12">
      <c r="B10" s="20">
        <v>37</v>
      </c>
      <c r="C10" s="16" t="s">
        <v>72</v>
      </c>
    </row>
    <row r="11" spans="2:12">
      <c r="B11" s="20">
        <v>38</v>
      </c>
      <c r="C11" s="16" t="s">
        <v>72</v>
      </c>
    </row>
    <row r="12" spans="2:12">
      <c r="B12" s="20">
        <v>39</v>
      </c>
      <c r="C12" s="16" t="s">
        <v>73</v>
      </c>
    </row>
    <row r="13" spans="2:12">
      <c r="B13" s="20">
        <v>40</v>
      </c>
      <c r="C13" s="16" t="s">
        <v>74</v>
      </c>
    </row>
    <row r="14" spans="2:12">
      <c r="B14" s="20">
        <v>41</v>
      </c>
      <c r="C14" s="16" t="s">
        <v>74</v>
      </c>
    </row>
    <row r="15" spans="2:12">
      <c r="B15" s="20">
        <v>42</v>
      </c>
      <c r="C15" s="16" t="s">
        <v>74</v>
      </c>
    </row>
    <row r="16" spans="2:12">
      <c r="B16" s="20">
        <v>43</v>
      </c>
      <c r="C16" s="16" t="s">
        <v>74</v>
      </c>
    </row>
    <row r="17" spans="2:3">
      <c r="B17" s="20">
        <v>44</v>
      </c>
      <c r="C17" s="16" t="s">
        <v>75</v>
      </c>
    </row>
    <row r="18" spans="2:3">
      <c r="B18" s="20">
        <v>45</v>
      </c>
      <c r="C18" s="16" t="s">
        <v>76</v>
      </c>
    </row>
    <row r="19" spans="2:3" ht="14" thickBot="1">
      <c r="B19" s="21">
        <v>46</v>
      </c>
      <c r="C19" s="18" t="s">
        <v>76</v>
      </c>
    </row>
  </sheetData>
  <sortState ref="C26:C6391">
    <sortCondition ref="C26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</vt:lpstr>
      <vt:lpstr>Dashboard</vt:lpstr>
      <vt:lpstr>YourTeamData</vt:lpstr>
      <vt:lpstr>TotalCompanyData</vt:lpstr>
      <vt:lpstr>Tables to Convert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Practice with Pivot Tables</dc:title>
  <dc:creator>Barreto/Howland</dc:creator>
  <cp:lastModifiedBy>Jay Nappy</cp:lastModifiedBy>
  <cp:lastPrinted>2004-01-26T13:58:09Z</cp:lastPrinted>
  <dcterms:created xsi:type="dcterms:W3CDTF">2000-01-25T23:08:16Z</dcterms:created>
  <dcterms:modified xsi:type="dcterms:W3CDTF">2015-08-10T22:43:22Z</dcterms:modified>
</cp:coreProperties>
</file>